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E:\Data Analytics Institute Files\Excel\"/>
    </mc:Choice>
  </mc:AlternateContent>
  <xr:revisionPtr revIDLastSave="0" documentId="13_ncr:1_{45E5A984-0999-488B-BDB4-0A74A05603A0}" xr6:coauthVersionLast="47" xr6:coauthVersionMax="47" xr10:uidLastSave="{00000000-0000-0000-0000-000000000000}"/>
  <bookViews>
    <workbookView xWindow="-108" yWindow="-108" windowWidth="23256" windowHeight="12576" tabRatio="810" firstSheet="6" activeTab="11" xr2:uid="{5B273567-0BF4-4B00-B90C-779B9CFDF0ED}"/>
  </bookViews>
  <sheets>
    <sheet name="KMART DATA - UNCLEAN" sheetId="16" r:id="rId1"/>
    <sheet name="KMART DATA" sheetId="1" r:id="rId2"/>
    <sheet name="Total Sales Over Time" sheetId="17" r:id="rId3"/>
    <sheet name="Avg Sales Over Time" sheetId="18" r:id="rId4"/>
    <sheet name="Sales By Category" sheetId="19" r:id="rId5"/>
    <sheet name="Online Vs Store-Proportion" sheetId="20" r:id="rId6"/>
    <sheet name="Map-Sales By State" sheetId="21" r:id="rId7"/>
    <sheet name="Sales By Suburb" sheetId="23" r:id="rId8"/>
    <sheet name="Sales By Buyer" sheetId="24" r:id="rId9"/>
    <sheet name="Sales By Manager" sheetId="25" r:id="rId10"/>
    <sheet name="Sparkline" sheetId="27" r:id="rId11"/>
    <sheet name="Main Dashboard" sheetId="22" r:id="rId12"/>
  </sheets>
  <definedNames>
    <definedName name="_xlnm._FilterDatabase" localSheetId="1" hidden="1">'KMART DATA'!$A$1:$M$4506</definedName>
    <definedName name="_xlnm._FilterDatabase" localSheetId="0" hidden="1">'KMART DATA - UNCLEAN'!$A$1:$M$4506</definedName>
    <definedName name="_xlchart.v5.0" hidden="1">'Map-Sales By State'!$A$15:$B$15</definedName>
    <definedName name="_xlchart.v5.1" hidden="1">'Map-Sales By State'!$A$16:$B$23</definedName>
    <definedName name="_xlchart.v5.10" hidden="1">'Map-Sales By State'!$A$16:$B$23</definedName>
    <definedName name="_xlchart.v5.11" hidden="1">'Map-Sales By State'!$A$1:$B$1</definedName>
    <definedName name="_xlchart.v5.12" hidden="1">'Map-Sales By State'!$A$2:$B$9</definedName>
    <definedName name="_xlchart.v5.13" hidden="1">'Map-Sales By State'!$C$1</definedName>
    <definedName name="_xlchart.v5.14" hidden="1">'Map-Sales By State'!$C$14</definedName>
    <definedName name="_xlchart.v5.15" hidden="1">'Map-Sales By State'!$C$15</definedName>
    <definedName name="_xlchart.v5.16" hidden="1">'Map-Sales By State'!$C$16:$C$23</definedName>
    <definedName name="_xlchart.v5.17" hidden="1">'Map-Sales By State'!$C$2:$C$9</definedName>
    <definedName name="_xlchart.v5.18" hidden="1">'Map-Sales By State'!$A$1:$B$1</definedName>
    <definedName name="_xlchart.v5.19" hidden="1">'Map-Sales By State'!$A$2:$B$9</definedName>
    <definedName name="_xlchart.v5.2" hidden="1">'Map-Sales By State'!$A$1:$B$1</definedName>
    <definedName name="_xlchart.v5.20" hidden="1">'Map-Sales By State'!$C$1</definedName>
    <definedName name="_xlchart.v5.21" hidden="1">'Map-Sales By State'!$C$2:$C$9</definedName>
    <definedName name="_xlchart.v5.3" hidden="1">'Map-Sales By State'!$A$2:$B$9</definedName>
    <definedName name="_xlchart.v5.4" hidden="1">'Map-Sales By State'!$C$1</definedName>
    <definedName name="_xlchart.v5.5" hidden="1">'Map-Sales By State'!$C$14</definedName>
    <definedName name="_xlchart.v5.6" hidden="1">'Map-Sales By State'!$C$15</definedName>
    <definedName name="_xlchart.v5.7" hidden="1">'Map-Sales By State'!$C$16:$C$23</definedName>
    <definedName name="_xlchart.v5.8" hidden="1">'Map-Sales By State'!$C$2:$C$9</definedName>
    <definedName name="_xlchart.v5.9" hidden="1">'Map-Sales By State'!$A$15:$B$15</definedName>
    <definedName name="Slicer_Category">#N/A</definedName>
    <definedName name="Slicer_Financial_Year">#N/A</definedName>
    <definedName name="Slicer_Full_State">#N/A</definedName>
    <definedName name="Slicer_Type">#N/A</definedName>
    <definedName name="Total_Sales">'KMART DATA'!$M$94:$M$4204</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8" i="22" l="1"/>
  <c r="N29" i="22"/>
  <c r="N30" i="22"/>
  <c r="N31" i="22"/>
  <c r="N32" i="22"/>
  <c r="N33" i="22"/>
  <c r="N34" i="22"/>
  <c r="N27" i="22"/>
  <c r="O32" i="1"/>
  <c r="G5" i="25" a="1"/>
  <c r="G5" i="25" s="1"/>
  <c r="G5" i="24" a="1"/>
  <c r="G5" i="24" s="1"/>
  <c r="G5" i="23" a="1"/>
  <c r="G5" i="23" s="1"/>
  <c r="P29" i="22"/>
  <c r="P33" i="22"/>
  <c r="P30" i="22"/>
  <c r="P34" i="22"/>
  <c r="P31" i="22"/>
  <c r="P32" i="22"/>
  <c r="P28" i="22"/>
  <c r="P27" i="22"/>
  <c r="G3" i="18"/>
  <c r="G5" i="17"/>
  <c r="F4506" i="16" l="1"/>
  <c r="C4506" i="16"/>
  <c r="B4506" i="16"/>
  <c r="F4505" i="16"/>
  <c r="C4505" i="16"/>
  <c r="B4505" i="16"/>
  <c r="F4504" i="16"/>
  <c r="C4504" i="16"/>
  <c r="B4504" i="16"/>
  <c r="F4503" i="16"/>
  <c r="C4503" i="16"/>
  <c r="B4503" i="16"/>
  <c r="F4502" i="16"/>
  <c r="C4502" i="16"/>
  <c r="B4502" i="16"/>
  <c r="F4501" i="16"/>
  <c r="C4501" i="16"/>
  <c r="B4501" i="16"/>
  <c r="F4500" i="16"/>
  <c r="C4500" i="16"/>
  <c r="B4500" i="16"/>
  <c r="F4499" i="16"/>
  <c r="C4499" i="16"/>
  <c r="B4499" i="16"/>
  <c r="F4498" i="16"/>
  <c r="C4498" i="16"/>
  <c r="B4498" i="16"/>
  <c r="F4497" i="16"/>
  <c r="C4497" i="16"/>
  <c r="B4497" i="16"/>
  <c r="F4496" i="16"/>
  <c r="C4496" i="16"/>
  <c r="B4496" i="16"/>
  <c r="F4495" i="16"/>
  <c r="C4495" i="16"/>
  <c r="B4495" i="16"/>
  <c r="F4494" i="16"/>
  <c r="C4494" i="16"/>
  <c r="B4494" i="16"/>
  <c r="F4493" i="16"/>
  <c r="C4493" i="16"/>
  <c r="B4493" i="16"/>
  <c r="F4492" i="16"/>
  <c r="C4492" i="16"/>
  <c r="B4492" i="16"/>
  <c r="F4491" i="16"/>
  <c r="C4491" i="16"/>
  <c r="B4491" i="16"/>
  <c r="F4490" i="16"/>
  <c r="C4490" i="16"/>
  <c r="B4490" i="16"/>
  <c r="F4489" i="16"/>
  <c r="C4489" i="16"/>
  <c r="B4489" i="16"/>
  <c r="F4488" i="16"/>
  <c r="C4488" i="16"/>
  <c r="B4488" i="16"/>
  <c r="F4487" i="16"/>
  <c r="C4487" i="16"/>
  <c r="B4487" i="16"/>
  <c r="F4486" i="16"/>
  <c r="C4486" i="16"/>
  <c r="B4486" i="16"/>
  <c r="F4485" i="16"/>
  <c r="C4485" i="16"/>
  <c r="B4485" i="16"/>
  <c r="F4484" i="16"/>
  <c r="C4484" i="16"/>
  <c r="B4484" i="16"/>
  <c r="F4483" i="16"/>
  <c r="C4483" i="16"/>
  <c r="B4483" i="16"/>
  <c r="F4482" i="16"/>
  <c r="C4482" i="16"/>
  <c r="B4482" i="16"/>
  <c r="F4481" i="16"/>
  <c r="C4481" i="16"/>
  <c r="B4481" i="16"/>
  <c r="F4480" i="16"/>
  <c r="C4480" i="16"/>
  <c r="B4480" i="16"/>
  <c r="F4479" i="16"/>
  <c r="C4479" i="16"/>
  <c r="B4479" i="16"/>
  <c r="F4478" i="16"/>
  <c r="C4478" i="16"/>
  <c r="B4478" i="16"/>
  <c r="F4477" i="16"/>
  <c r="C4477" i="16"/>
  <c r="B4477" i="16"/>
  <c r="F4476" i="16"/>
  <c r="C4476" i="16"/>
  <c r="B4476" i="16"/>
  <c r="F4475" i="16"/>
  <c r="C4475" i="16"/>
  <c r="B4475" i="16"/>
  <c r="F4474" i="16"/>
  <c r="C4474" i="16"/>
  <c r="B4474" i="16"/>
  <c r="F4473" i="16"/>
  <c r="C4473" i="16"/>
  <c r="B4473" i="16"/>
  <c r="F4472" i="16"/>
  <c r="C4472" i="16"/>
  <c r="B4472" i="16"/>
  <c r="F4471" i="16"/>
  <c r="C4471" i="16"/>
  <c r="B4471" i="16"/>
  <c r="F4470" i="16"/>
  <c r="C4470" i="16"/>
  <c r="B4470" i="16"/>
  <c r="F4469" i="16"/>
  <c r="C4469" i="16"/>
  <c r="B4469" i="16"/>
  <c r="F4468" i="16"/>
  <c r="C4468" i="16"/>
  <c r="B4468" i="16"/>
  <c r="F4467" i="16"/>
  <c r="C4467" i="16"/>
  <c r="B4467" i="16"/>
  <c r="F4466" i="16"/>
  <c r="C4466" i="16"/>
  <c r="B4466" i="16"/>
  <c r="F4465" i="16"/>
  <c r="C4465" i="16"/>
  <c r="B4465" i="16"/>
  <c r="F4464" i="16"/>
  <c r="C4464" i="16"/>
  <c r="B4464" i="16"/>
  <c r="F4463" i="16"/>
  <c r="C4463" i="16"/>
  <c r="B4463" i="16"/>
  <c r="F4462" i="16"/>
  <c r="C4462" i="16"/>
  <c r="B4462" i="16"/>
  <c r="F4461" i="16"/>
  <c r="C4461" i="16"/>
  <c r="B4461" i="16"/>
  <c r="F4460" i="16"/>
  <c r="C4460" i="16"/>
  <c r="B4460" i="16"/>
  <c r="F4459" i="16"/>
  <c r="C4459" i="16"/>
  <c r="B4459" i="16"/>
  <c r="F4458" i="16"/>
  <c r="C4458" i="16"/>
  <c r="B4458" i="16"/>
  <c r="F4457" i="16"/>
  <c r="C4457" i="16"/>
  <c r="B4457" i="16"/>
  <c r="F4456" i="16"/>
  <c r="C4456" i="16"/>
  <c r="B4456" i="16"/>
  <c r="F4455" i="16"/>
  <c r="C4455" i="16"/>
  <c r="B4455" i="16"/>
  <c r="F4454" i="16"/>
  <c r="C4454" i="16"/>
  <c r="B4454" i="16"/>
  <c r="F4453" i="16"/>
  <c r="C4453" i="16"/>
  <c r="B4453" i="16"/>
  <c r="F4452" i="16"/>
  <c r="C4452" i="16"/>
  <c r="B4452" i="16"/>
  <c r="F4451" i="16"/>
  <c r="C4451" i="16"/>
  <c r="B4451" i="16"/>
  <c r="F4450" i="16"/>
  <c r="C4450" i="16"/>
  <c r="B4450" i="16"/>
  <c r="F4449" i="16"/>
  <c r="C4449" i="16"/>
  <c r="B4449" i="16"/>
  <c r="F4448" i="16"/>
  <c r="C4448" i="16"/>
  <c r="B4448" i="16"/>
  <c r="F4447" i="16"/>
  <c r="C4447" i="16"/>
  <c r="B4447" i="16"/>
  <c r="F4446" i="16"/>
  <c r="C4446" i="16"/>
  <c r="B4446" i="16"/>
  <c r="F4445" i="16"/>
  <c r="C4445" i="16"/>
  <c r="B4445" i="16"/>
  <c r="F4444" i="16"/>
  <c r="C4444" i="16"/>
  <c r="B4444" i="16"/>
  <c r="F4443" i="16"/>
  <c r="C4443" i="16"/>
  <c r="B4443" i="16"/>
  <c r="F4442" i="16"/>
  <c r="C4442" i="16"/>
  <c r="B4442" i="16"/>
  <c r="F4441" i="16"/>
  <c r="C4441" i="16"/>
  <c r="B4441" i="16"/>
  <c r="F4440" i="16"/>
  <c r="C4440" i="16"/>
  <c r="B4440" i="16"/>
  <c r="F4439" i="16"/>
  <c r="C4439" i="16"/>
  <c r="B4439" i="16"/>
  <c r="F4438" i="16"/>
  <c r="C4438" i="16"/>
  <c r="B4438" i="16"/>
  <c r="F4437" i="16"/>
  <c r="C4437" i="16"/>
  <c r="B4437" i="16"/>
  <c r="F4436" i="16"/>
  <c r="C4436" i="16"/>
  <c r="B4436" i="16"/>
  <c r="F4435" i="16"/>
  <c r="C4435" i="16"/>
  <c r="B4435" i="16"/>
  <c r="F4434" i="16"/>
  <c r="C4434" i="16"/>
  <c r="B4434" i="16"/>
  <c r="F4433" i="16"/>
  <c r="C4433" i="16"/>
  <c r="B4433" i="16"/>
  <c r="F4432" i="16"/>
  <c r="C4432" i="16"/>
  <c r="B4432" i="16"/>
  <c r="F4431" i="16"/>
  <c r="C4431" i="16"/>
  <c r="B4431" i="16"/>
  <c r="F4430" i="16"/>
  <c r="C4430" i="16"/>
  <c r="B4430" i="16"/>
  <c r="F4429" i="16"/>
  <c r="C4429" i="16"/>
  <c r="B4429" i="16"/>
  <c r="F4428" i="16"/>
  <c r="C4428" i="16"/>
  <c r="B4428" i="16"/>
  <c r="F4427" i="16"/>
  <c r="C4427" i="16"/>
  <c r="B4427" i="16"/>
  <c r="F4426" i="16"/>
  <c r="C4426" i="16"/>
  <c r="B4426" i="16"/>
  <c r="F4425" i="16"/>
  <c r="C4425" i="16"/>
  <c r="B4425" i="16"/>
  <c r="F4424" i="16"/>
  <c r="C4424" i="16"/>
  <c r="B4424" i="16"/>
  <c r="F4423" i="16"/>
  <c r="C4423" i="16"/>
  <c r="B4423" i="16"/>
  <c r="F4422" i="16"/>
  <c r="C4422" i="16"/>
  <c r="B4422" i="16"/>
  <c r="F4421" i="16"/>
  <c r="C4421" i="16"/>
  <c r="B4421" i="16"/>
  <c r="F4420" i="16"/>
  <c r="C4420" i="16"/>
  <c r="B4420" i="16"/>
  <c r="F4419" i="16"/>
  <c r="C4419" i="16"/>
  <c r="B4419" i="16"/>
  <c r="F4418" i="16"/>
  <c r="C4418" i="16"/>
  <c r="B4418" i="16"/>
  <c r="F4417" i="16"/>
  <c r="C4417" i="16"/>
  <c r="B4417" i="16"/>
  <c r="F4416" i="16"/>
  <c r="C4416" i="16"/>
  <c r="B4416" i="16"/>
  <c r="F4415" i="16"/>
  <c r="C4415" i="16"/>
  <c r="B4415" i="16"/>
  <c r="F4414" i="16"/>
  <c r="C4414" i="16"/>
  <c r="B4414" i="16"/>
  <c r="F4413" i="16"/>
  <c r="C4413" i="16"/>
  <c r="B4413" i="16"/>
  <c r="F4412" i="16"/>
  <c r="C4412" i="16"/>
  <c r="B4412" i="16"/>
  <c r="F4411" i="16"/>
  <c r="C4411" i="16"/>
  <c r="B4411" i="16"/>
  <c r="F4410" i="16"/>
  <c r="C4410" i="16"/>
  <c r="B4410" i="16"/>
  <c r="F4409" i="16"/>
  <c r="C4409" i="16"/>
  <c r="B4409" i="16"/>
  <c r="F4408" i="16"/>
  <c r="C4408" i="16"/>
  <c r="B4408" i="16"/>
  <c r="F4407" i="16"/>
  <c r="C4407" i="16"/>
  <c r="B4407" i="16"/>
  <c r="F4406" i="16"/>
  <c r="C4406" i="16"/>
  <c r="B4406" i="16"/>
  <c r="F4405" i="16"/>
  <c r="C4405" i="16"/>
  <c r="B4405" i="16"/>
  <c r="F4404" i="16"/>
  <c r="C4404" i="16"/>
  <c r="B4404" i="16"/>
  <c r="F4403" i="16"/>
  <c r="C4403" i="16"/>
  <c r="B4403" i="16"/>
  <c r="F4402" i="16"/>
  <c r="C4402" i="16"/>
  <c r="B4402" i="16"/>
  <c r="F4401" i="16"/>
  <c r="C4401" i="16"/>
  <c r="B4401" i="16"/>
  <c r="F4400" i="16"/>
  <c r="C4400" i="16"/>
  <c r="B4400" i="16"/>
  <c r="F4399" i="16"/>
  <c r="C4399" i="16"/>
  <c r="B4399" i="16"/>
  <c r="F4398" i="16"/>
  <c r="C4398" i="16"/>
  <c r="B4398" i="16"/>
  <c r="F4397" i="16"/>
  <c r="C4397" i="16"/>
  <c r="B4397" i="16"/>
  <c r="F4396" i="16"/>
  <c r="C4396" i="16"/>
  <c r="B4396" i="16"/>
  <c r="F4395" i="16"/>
  <c r="C4395" i="16"/>
  <c r="B4395" i="16"/>
  <c r="F4394" i="16"/>
  <c r="C4394" i="16"/>
  <c r="B4394" i="16"/>
  <c r="F4393" i="16"/>
  <c r="C4393" i="16"/>
  <c r="B4393" i="16"/>
  <c r="F4392" i="16"/>
  <c r="C4392" i="16"/>
  <c r="B4392" i="16"/>
  <c r="F4391" i="16"/>
  <c r="C4391" i="16"/>
  <c r="B4391" i="16"/>
  <c r="F4390" i="16"/>
  <c r="C4390" i="16"/>
  <c r="B4390" i="16"/>
  <c r="F4389" i="16"/>
  <c r="C4389" i="16"/>
  <c r="B4389" i="16"/>
  <c r="F4388" i="16"/>
  <c r="C4388" i="16"/>
  <c r="B4388" i="16"/>
  <c r="F4387" i="16"/>
  <c r="C4387" i="16"/>
  <c r="B4387" i="16"/>
  <c r="F4386" i="16"/>
  <c r="C4386" i="16"/>
  <c r="B4386" i="16"/>
  <c r="F4385" i="16"/>
  <c r="C4385" i="16"/>
  <c r="B4385" i="16"/>
  <c r="F4384" i="16"/>
  <c r="C4384" i="16"/>
  <c r="B4384" i="16"/>
  <c r="F4383" i="16"/>
  <c r="C4383" i="16"/>
  <c r="B4383" i="16"/>
  <c r="F4382" i="16"/>
  <c r="C4382" i="16"/>
  <c r="B4382" i="16"/>
  <c r="F4381" i="16"/>
  <c r="C4381" i="16"/>
  <c r="B4381" i="16"/>
  <c r="F4380" i="16"/>
  <c r="C4380" i="16"/>
  <c r="B4380" i="16"/>
  <c r="F4379" i="16"/>
  <c r="C4379" i="16"/>
  <c r="B4379" i="16"/>
  <c r="F4378" i="16"/>
  <c r="C4378" i="16"/>
  <c r="B4378" i="16"/>
  <c r="F4377" i="16"/>
  <c r="C4377" i="16"/>
  <c r="B4377" i="16"/>
  <c r="F4376" i="16"/>
  <c r="C4376" i="16"/>
  <c r="B4376" i="16"/>
  <c r="F4375" i="16"/>
  <c r="C4375" i="16"/>
  <c r="B4375" i="16"/>
  <c r="F4374" i="16"/>
  <c r="C4374" i="16"/>
  <c r="B4374" i="16"/>
  <c r="F4373" i="16"/>
  <c r="C4373" i="16"/>
  <c r="B4373" i="16"/>
  <c r="F4372" i="16"/>
  <c r="C4372" i="16"/>
  <c r="B4372" i="16"/>
  <c r="F4371" i="16"/>
  <c r="C4371" i="16"/>
  <c r="B4371" i="16"/>
  <c r="F4370" i="16"/>
  <c r="C4370" i="16"/>
  <c r="B4370" i="16"/>
  <c r="F4369" i="16"/>
  <c r="C4369" i="16"/>
  <c r="B4369" i="16"/>
  <c r="F4368" i="16"/>
  <c r="C4368" i="16"/>
  <c r="B4368" i="16"/>
  <c r="F4367" i="16"/>
  <c r="C4367" i="16"/>
  <c r="B4367" i="16"/>
  <c r="F4366" i="16"/>
  <c r="C4366" i="16"/>
  <c r="B4366" i="16"/>
  <c r="F4365" i="16"/>
  <c r="C4365" i="16"/>
  <c r="B4365" i="16"/>
  <c r="F4364" i="16"/>
  <c r="C4364" i="16"/>
  <c r="B4364" i="16"/>
  <c r="F4363" i="16"/>
  <c r="C4363" i="16"/>
  <c r="B4363" i="16"/>
  <c r="F4362" i="16"/>
  <c r="C4362" i="16"/>
  <c r="B4362" i="16"/>
  <c r="F4361" i="16"/>
  <c r="C4361" i="16"/>
  <c r="B4361" i="16"/>
  <c r="F4360" i="16"/>
  <c r="C4360" i="16"/>
  <c r="B4360" i="16"/>
  <c r="F4359" i="16"/>
  <c r="C4359" i="16"/>
  <c r="B4359" i="16"/>
  <c r="F4358" i="16"/>
  <c r="C4358" i="16"/>
  <c r="B4358" i="16"/>
  <c r="F4357" i="16"/>
  <c r="C4357" i="16"/>
  <c r="B4357" i="16"/>
  <c r="F4356" i="16"/>
  <c r="C4356" i="16"/>
  <c r="B4356" i="16"/>
  <c r="F4355" i="16"/>
  <c r="C4355" i="16"/>
  <c r="B4355" i="16"/>
  <c r="F4354" i="16"/>
  <c r="C4354" i="16"/>
  <c r="B4354" i="16"/>
  <c r="F4353" i="16"/>
  <c r="C4353" i="16"/>
  <c r="B4353" i="16"/>
  <c r="F4352" i="16"/>
  <c r="C4352" i="16"/>
  <c r="B4352" i="16"/>
  <c r="F4351" i="16"/>
  <c r="C4351" i="16"/>
  <c r="B4351" i="16"/>
  <c r="F4350" i="16"/>
  <c r="C4350" i="16"/>
  <c r="B4350" i="16"/>
  <c r="F4349" i="16"/>
  <c r="C4349" i="16"/>
  <c r="B4349" i="16"/>
  <c r="F4348" i="16"/>
  <c r="C4348" i="16"/>
  <c r="B4348" i="16"/>
  <c r="F4347" i="16"/>
  <c r="C4347" i="16"/>
  <c r="B4347" i="16"/>
  <c r="F4346" i="16"/>
  <c r="C4346" i="16"/>
  <c r="B4346" i="16"/>
  <c r="F4345" i="16"/>
  <c r="C4345" i="16"/>
  <c r="B4345" i="16"/>
  <c r="F4344" i="16"/>
  <c r="C4344" i="16"/>
  <c r="B4344" i="16"/>
  <c r="F4343" i="16"/>
  <c r="C4343" i="16"/>
  <c r="B4343" i="16"/>
  <c r="F4342" i="16"/>
  <c r="C4342" i="16"/>
  <c r="B4342" i="16"/>
  <c r="F4341" i="16"/>
  <c r="C4341" i="16"/>
  <c r="B4341" i="16"/>
  <c r="F4340" i="16"/>
  <c r="C4340" i="16"/>
  <c r="B4340" i="16"/>
  <c r="F4339" i="16"/>
  <c r="C4339" i="16"/>
  <c r="B4339" i="16"/>
  <c r="F4338" i="16"/>
  <c r="C4338" i="16"/>
  <c r="B4338" i="16"/>
  <c r="F4337" i="16"/>
  <c r="C4337" i="16"/>
  <c r="B4337" i="16"/>
  <c r="F4336" i="16"/>
  <c r="C4336" i="16"/>
  <c r="B4336" i="16"/>
  <c r="F4335" i="16"/>
  <c r="C4335" i="16"/>
  <c r="B4335" i="16"/>
  <c r="F4334" i="16"/>
  <c r="C4334" i="16"/>
  <c r="B4334" i="16"/>
  <c r="F4333" i="16"/>
  <c r="C4333" i="16"/>
  <c r="B4333" i="16"/>
  <c r="F4332" i="16"/>
  <c r="C4332" i="16"/>
  <c r="B4332" i="16"/>
  <c r="F4331" i="16"/>
  <c r="C4331" i="16"/>
  <c r="B4331" i="16"/>
  <c r="F4330" i="16"/>
  <c r="C4330" i="16"/>
  <c r="B4330" i="16"/>
  <c r="F4329" i="16"/>
  <c r="C4329" i="16"/>
  <c r="B4329" i="16"/>
  <c r="F4328" i="16"/>
  <c r="C4328" i="16"/>
  <c r="B4328" i="16"/>
  <c r="F4327" i="16"/>
  <c r="C4327" i="16"/>
  <c r="B4327" i="16"/>
  <c r="F4326" i="16"/>
  <c r="C4326" i="16"/>
  <c r="B4326" i="16"/>
  <c r="F4325" i="16"/>
  <c r="C4325" i="16"/>
  <c r="B4325" i="16"/>
  <c r="F4324" i="16"/>
  <c r="C4324" i="16"/>
  <c r="B4324" i="16"/>
  <c r="F4323" i="16"/>
  <c r="C4323" i="16"/>
  <c r="B4323" i="16"/>
  <c r="F4322" i="16"/>
  <c r="C4322" i="16"/>
  <c r="B4322" i="16"/>
  <c r="F4321" i="16"/>
  <c r="C4321" i="16"/>
  <c r="B4321" i="16"/>
  <c r="F4320" i="16"/>
  <c r="C4320" i="16"/>
  <c r="B4320" i="16"/>
  <c r="F4319" i="16"/>
  <c r="C4319" i="16"/>
  <c r="B4319" i="16"/>
  <c r="F4318" i="16"/>
  <c r="C4318" i="16"/>
  <c r="B4318" i="16"/>
  <c r="F4317" i="16"/>
  <c r="C4317" i="16"/>
  <c r="B4317" i="16"/>
  <c r="F4316" i="16"/>
  <c r="C4316" i="16"/>
  <c r="B4316" i="16"/>
  <c r="F4315" i="16"/>
  <c r="C4315" i="16"/>
  <c r="B4315" i="16"/>
  <c r="F4314" i="16"/>
  <c r="C4314" i="16"/>
  <c r="B4314" i="16"/>
  <c r="F4313" i="16"/>
  <c r="C4313" i="16"/>
  <c r="B4313" i="16"/>
  <c r="F4312" i="16"/>
  <c r="C4312" i="16"/>
  <c r="B4312" i="16"/>
  <c r="F4311" i="16"/>
  <c r="C4311" i="16"/>
  <c r="B4311" i="16"/>
  <c r="F4310" i="16"/>
  <c r="C4310" i="16"/>
  <c r="B4310" i="16"/>
  <c r="F4309" i="16"/>
  <c r="C4309" i="16"/>
  <c r="B4309" i="16"/>
  <c r="F4308" i="16"/>
  <c r="C4308" i="16"/>
  <c r="B4308" i="16"/>
  <c r="F4307" i="16"/>
  <c r="C4307" i="16"/>
  <c r="B4307" i="16"/>
  <c r="F4306" i="16"/>
  <c r="C4306" i="16"/>
  <c r="B4306" i="16"/>
  <c r="F4305" i="16"/>
  <c r="C4305" i="16"/>
  <c r="B4305" i="16"/>
  <c r="F4304" i="16"/>
  <c r="C4304" i="16"/>
  <c r="B4304" i="16"/>
  <c r="F4303" i="16"/>
  <c r="C4303" i="16"/>
  <c r="B4303" i="16"/>
  <c r="F4302" i="16"/>
  <c r="C4302" i="16"/>
  <c r="B4302" i="16"/>
  <c r="F4301" i="16"/>
  <c r="C4301" i="16"/>
  <c r="B4301" i="16"/>
  <c r="F4300" i="16"/>
  <c r="C4300" i="16"/>
  <c r="B4300" i="16"/>
  <c r="F4299" i="16"/>
  <c r="C4299" i="16"/>
  <c r="B4299" i="16"/>
  <c r="F4298" i="16"/>
  <c r="C4298" i="16"/>
  <c r="B4298" i="16"/>
  <c r="F4297" i="16"/>
  <c r="C4297" i="16"/>
  <c r="B4297" i="16"/>
  <c r="F4296" i="16"/>
  <c r="C4296" i="16"/>
  <c r="B4296" i="16"/>
  <c r="F4295" i="16"/>
  <c r="C4295" i="16"/>
  <c r="B4295" i="16"/>
  <c r="F4294" i="16"/>
  <c r="C4294" i="16"/>
  <c r="B4294" i="16"/>
  <c r="F4293" i="16"/>
  <c r="C4293" i="16"/>
  <c r="B4293" i="16"/>
  <c r="F4292" i="16"/>
  <c r="C4292" i="16"/>
  <c r="B4292" i="16"/>
  <c r="F4291" i="16"/>
  <c r="C4291" i="16"/>
  <c r="B4291" i="16"/>
  <c r="F4290" i="16"/>
  <c r="C4290" i="16"/>
  <c r="B4290" i="16"/>
  <c r="F4289" i="16"/>
  <c r="C4289" i="16"/>
  <c r="B4289" i="16"/>
  <c r="F4288" i="16"/>
  <c r="C4288" i="16"/>
  <c r="B4288" i="16"/>
  <c r="F4287" i="16"/>
  <c r="C4287" i="16"/>
  <c r="B4287" i="16"/>
  <c r="F4286" i="16"/>
  <c r="C4286" i="16"/>
  <c r="B4286" i="16"/>
  <c r="F4285" i="16"/>
  <c r="C4285" i="16"/>
  <c r="B4285" i="16"/>
  <c r="F4284" i="16"/>
  <c r="C4284" i="16"/>
  <c r="B4284" i="16"/>
  <c r="F4283" i="16"/>
  <c r="C4283" i="16"/>
  <c r="B4283" i="16"/>
  <c r="F4282" i="16"/>
  <c r="C4282" i="16"/>
  <c r="B4282" i="16"/>
  <c r="F4281" i="16"/>
  <c r="C4281" i="16"/>
  <c r="B4281" i="16"/>
  <c r="F4280" i="16"/>
  <c r="C4280" i="16"/>
  <c r="B4280" i="16"/>
  <c r="F4279" i="16"/>
  <c r="C4279" i="16"/>
  <c r="B4279" i="16"/>
  <c r="F4278" i="16"/>
  <c r="C4278" i="16"/>
  <c r="B4278" i="16"/>
  <c r="F4277" i="16"/>
  <c r="C4277" i="16"/>
  <c r="B4277" i="16"/>
  <c r="F4276" i="16"/>
  <c r="C4276" i="16"/>
  <c r="B4276" i="16"/>
  <c r="F4275" i="16"/>
  <c r="C4275" i="16"/>
  <c r="B4275" i="16"/>
  <c r="F4274" i="16"/>
  <c r="C4274" i="16"/>
  <c r="B4274" i="16"/>
  <c r="F4273" i="16"/>
  <c r="C4273" i="16"/>
  <c r="B4273" i="16"/>
  <c r="F4272" i="16"/>
  <c r="C4272" i="16"/>
  <c r="B4272" i="16"/>
  <c r="F4271" i="16"/>
  <c r="C4271" i="16"/>
  <c r="B4271" i="16"/>
  <c r="F4270" i="16"/>
  <c r="C4270" i="16"/>
  <c r="B4270" i="16"/>
  <c r="F4269" i="16"/>
  <c r="C4269" i="16"/>
  <c r="B4269" i="16"/>
  <c r="F4268" i="16"/>
  <c r="C4268" i="16"/>
  <c r="B4268" i="16"/>
  <c r="F4267" i="16"/>
  <c r="C4267" i="16"/>
  <c r="B4267" i="16"/>
  <c r="F4266" i="16"/>
  <c r="C4266" i="16"/>
  <c r="B4266" i="16"/>
  <c r="F4265" i="16"/>
  <c r="C4265" i="16"/>
  <c r="B4265" i="16"/>
  <c r="F4264" i="16"/>
  <c r="C4264" i="16"/>
  <c r="B4264" i="16"/>
  <c r="F4263" i="16"/>
  <c r="C4263" i="16"/>
  <c r="B4263" i="16"/>
  <c r="F4262" i="16"/>
  <c r="C4262" i="16"/>
  <c r="B4262" i="16"/>
  <c r="F4261" i="16"/>
  <c r="C4261" i="16"/>
  <c r="B4261" i="16"/>
  <c r="F4260" i="16"/>
  <c r="C4260" i="16"/>
  <c r="B4260" i="16"/>
  <c r="F4259" i="16"/>
  <c r="C4259" i="16"/>
  <c r="B4259" i="16"/>
  <c r="F4258" i="16"/>
  <c r="C4258" i="16"/>
  <c r="B4258" i="16"/>
  <c r="F4257" i="16"/>
  <c r="C4257" i="16"/>
  <c r="B4257" i="16"/>
  <c r="F4256" i="16"/>
  <c r="C4256" i="16"/>
  <c r="B4256" i="16"/>
  <c r="F4255" i="16"/>
  <c r="C4255" i="16"/>
  <c r="B4255" i="16"/>
  <c r="F4254" i="16"/>
  <c r="C4254" i="16"/>
  <c r="B4254" i="16"/>
  <c r="F4253" i="16"/>
  <c r="C4253" i="16"/>
  <c r="B4253" i="16"/>
  <c r="F4252" i="16"/>
  <c r="C4252" i="16"/>
  <c r="B4252" i="16"/>
  <c r="F4251" i="16"/>
  <c r="C4251" i="16"/>
  <c r="B4251" i="16"/>
  <c r="F4250" i="16"/>
  <c r="C4250" i="16"/>
  <c r="B4250" i="16"/>
  <c r="F4249" i="16"/>
  <c r="C4249" i="16"/>
  <c r="B4249" i="16"/>
  <c r="F4248" i="16"/>
  <c r="C4248" i="16"/>
  <c r="B4248" i="16"/>
  <c r="F4247" i="16"/>
  <c r="C4247" i="16"/>
  <c r="B4247" i="16"/>
  <c r="F4246" i="16"/>
  <c r="C4246" i="16"/>
  <c r="B4246" i="16"/>
  <c r="F4245" i="16"/>
  <c r="C4245" i="16"/>
  <c r="B4245" i="16"/>
  <c r="F4244" i="16"/>
  <c r="C4244" i="16"/>
  <c r="B4244" i="16"/>
  <c r="F4243" i="16"/>
  <c r="C4243" i="16"/>
  <c r="B4243" i="16"/>
  <c r="F4242" i="16"/>
  <c r="C4242" i="16"/>
  <c r="B4242" i="16"/>
  <c r="F4241" i="16"/>
  <c r="C4241" i="16"/>
  <c r="B4241" i="16"/>
  <c r="F4240" i="16"/>
  <c r="C4240" i="16"/>
  <c r="B4240" i="16"/>
  <c r="F4239" i="16"/>
  <c r="C4239" i="16"/>
  <c r="B4239" i="16"/>
  <c r="F4238" i="16"/>
  <c r="C4238" i="16"/>
  <c r="B4238" i="16"/>
  <c r="F4237" i="16"/>
  <c r="C4237" i="16"/>
  <c r="B4237" i="16"/>
  <c r="F4236" i="16"/>
  <c r="C4236" i="16"/>
  <c r="B4236" i="16"/>
  <c r="F4235" i="16"/>
  <c r="C4235" i="16"/>
  <c r="B4235" i="16"/>
  <c r="F4234" i="16"/>
  <c r="C4234" i="16"/>
  <c r="B4234" i="16"/>
  <c r="F4233" i="16"/>
  <c r="C4233" i="16"/>
  <c r="B4233" i="16"/>
  <c r="F4232" i="16"/>
  <c r="C4232" i="16"/>
  <c r="B4232" i="16"/>
  <c r="F4231" i="16"/>
  <c r="C4231" i="16"/>
  <c r="B4231" i="16"/>
  <c r="F4230" i="16"/>
  <c r="C4230" i="16"/>
  <c r="B4230" i="16"/>
  <c r="F4229" i="16"/>
  <c r="C4229" i="16"/>
  <c r="B4229" i="16"/>
  <c r="F4228" i="16"/>
  <c r="C4228" i="16"/>
  <c r="B4228" i="16"/>
  <c r="F4227" i="16"/>
  <c r="C4227" i="16"/>
  <c r="B4227" i="16"/>
  <c r="F4226" i="16"/>
  <c r="C4226" i="16"/>
  <c r="B4226" i="16"/>
  <c r="F4225" i="16"/>
  <c r="C4225" i="16"/>
  <c r="B4225" i="16"/>
  <c r="F4224" i="16"/>
  <c r="C4224" i="16"/>
  <c r="B4224" i="16"/>
  <c r="F4223" i="16"/>
  <c r="C4223" i="16"/>
  <c r="B4223" i="16"/>
  <c r="F4222" i="16"/>
  <c r="C4222" i="16"/>
  <c r="B4222" i="16"/>
  <c r="F4221" i="16"/>
  <c r="C4221" i="16"/>
  <c r="B4221" i="16"/>
  <c r="F4220" i="16"/>
  <c r="C4220" i="16"/>
  <c r="B4220" i="16"/>
  <c r="F4219" i="16"/>
  <c r="C4219" i="16"/>
  <c r="B4219" i="16"/>
  <c r="F4218" i="16"/>
  <c r="C4218" i="16"/>
  <c r="B4218" i="16"/>
  <c r="F4217" i="16"/>
  <c r="C4217" i="16"/>
  <c r="B4217" i="16"/>
  <c r="F4216" i="16"/>
  <c r="C4216" i="16"/>
  <c r="B4216" i="16"/>
  <c r="F4215" i="16"/>
  <c r="C4215" i="16"/>
  <c r="B4215" i="16"/>
  <c r="F4214" i="16"/>
  <c r="C4214" i="16"/>
  <c r="B4214" i="16"/>
  <c r="F4213" i="16"/>
  <c r="C4213" i="16"/>
  <c r="B4213" i="16"/>
  <c r="F4212" i="16"/>
  <c r="C4212" i="16"/>
  <c r="B4212" i="16"/>
  <c r="F4211" i="16"/>
  <c r="C4211" i="16"/>
  <c r="B4211" i="16"/>
  <c r="F4210" i="16"/>
  <c r="C4210" i="16"/>
  <c r="B4210" i="16"/>
  <c r="F4209" i="16"/>
  <c r="C4209" i="16"/>
  <c r="B4209" i="16"/>
  <c r="F4208" i="16"/>
  <c r="C4208" i="16"/>
  <c r="B4208" i="16"/>
  <c r="F4207" i="16"/>
  <c r="C4207" i="16"/>
  <c r="B4207" i="16"/>
  <c r="F4206" i="16"/>
  <c r="C4206" i="16"/>
  <c r="B4206" i="16"/>
  <c r="F4205" i="16"/>
  <c r="C4205" i="16"/>
  <c r="B4205" i="16"/>
  <c r="F4204" i="16"/>
  <c r="C4204" i="16"/>
  <c r="B4204" i="16"/>
  <c r="F4203" i="16"/>
  <c r="C4203" i="16"/>
  <c r="B4203" i="16"/>
  <c r="F4202" i="16"/>
  <c r="C4202" i="16"/>
  <c r="B4202" i="16"/>
  <c r="F4201" i="16"/>
  <c r="C4201" i="16"/>
  <c r="B4201" i="16"/>
  <c r="F4200" i="16"/>
  <c r="C4200" i="16"/>
  <c r="B4200" i="16"/>
  <c r="F4199" i="16"/>
  <c r="C4199" i="16"/>
  <c r="B4199" i="16"/>
  <c r="F4198" i="16"/>
  <c r="C4198" i="16"/>
  <c r="B4198" i="16"/>
  <c r="F4197" i="16"/>
  <c r="C4197" i="16"/>
  <c r="B4197" i="16"/>
  <c r="F4196" i="16"/>
  <c r="C4196" i="16"/>
  <c r="B4196" i="16"/>
  <c r="F4195" i="16"/>
  <c r="C4195" i="16"/>
  <c r="B4195" i="16"/>
  <c r="F4194" i="16"/>
  <c r="C4194" i="16"/>
  <c r="B4194" i="16"/>
  <c r="F4193" i="16"/>
  <c r="C4193" i="16"/>
  <c r="B4193" i="16"/>
  <c r="F4192" i="16"/>
  <c r="C4192" i="16"/>
  <c r="B4192" i="16"/>
  <c r="F4191" i="16"/>
  <c r="C4191" i="16"/>
  <c r="B4191" i="16"/>
  <c r="F4190" i="16"/>
  <c r="C4190" i="16"/>
  <c r="B4190" i="16"/>
  <c r="F4189" i="16"/>
  <c r="C4189" i="16"/>
  <c r="B4189" i="16"/>
  <c r="F4188" i="16"/>
  <c r="C4188" i="16"/>
  <c r="B4188" i="16"/>
  <c r="F4187" i="16"/>
  <c r="C4187" i="16"/>
  <c r="B4187" i="16"/>
  <c r="F4186" i="16"/>
  <c r="C4186" i="16"/>
  <c r="B4186" i="16"/>
  <c r="F4185" i="16"/>
  <c r="C4185" i="16"/>
  <c r="B4185" i="16"/>
  <c r="F4184" i="16"/>
  <c r="C4184" i="16"/>
  <c r="B4184" i="16"/>
  <c r="F4183" i="16"/>
  <c r="C4183" i="16"/>
  <c r="B4183" i="16"/>
  <c r="F4182" i="16"/>
  <c r="C4182" i="16"/>
  <c r="B4182" i="16"/>
  <c r="F4181" i="16"/>
  <c r="C4181" i="16"/>
  <c r="B4181" i="16"/>
  <c r="F4180" i="16"/>
  <c r="C4180" i="16"/>
  <c r="B4180" i="16"/>
  <c r="F4179" i="16"/>
  <c r="C4179" i="16"/>
  <c r="B4179" i="16"/>
  <c r="F4178" i="16"/>
  <c r="C4178" i="16"/>
  <c r="B4178" i="16"/>
  <c r="F4177" i="16"/>
  <c r="C4177" i="16"/>
  <c r="B4177" i="16"/>
  <c r="F4176" i="16"/>
  <c r="C4176" i="16"/>
  <c r="B4176" i="16"/>
  <c r="F4175" i="16"/>
  <c r="C4175" i="16"/>
  <c r="B4175" i="16"/>
  <c r="F4174" i="16"/>
  <c r="C4174" i="16"/>
  <c r="B4174" i="16"/>
  <c r="F4173" i="16"/>
  <c r="C4173" i="16"/>
  <c r="B4173" i="16"/>
  <c r="F4172" i="16"/>
  <c r="C4172" i="16"/>
  <c r="B4172" i="16"/>
  <c r="F4171" i="16"/>
  <c r="C4171" i="16"/>
  <c r="B4171" i="16"/>
  <c r="F4170" i="16"/>
  <c r="C4170" i="16"/>
  <c r="B4170" i="16"/>
  <c r="F4169" i="16"/>
  <c r="C4169" i="16"/>
  <c r="B4169" i="16"/>
  <c r="F4168" i="16"/>
  <c r="C4168" i="16"/>
  <c r="B4168" i="16"/>
  <c r="F4167" i="16"/>
  <c r="C4167" i="16"/>
  <c r="B4167" i="16"/>
  <c r="F4166" i="16"/>
  <c r="C4166" i="16"/>
  <c r="B4166" i="16"/>
  <c r="F4165" i="16"/>
  <c r="C4165" i="16"/>
  <c r="B4165" i="16"/>
  <c r="F4164" i="16"/>
  <c r="C4164" i="16"/>
  <c r="B4164" i="16"/>
  <c r="F4163" i="16"/>
  <c r="C4163" i="16"/>
  <c r="B4163" i="16"/>
  <c r="F4162" i="16"/>
  <c r="C4162" i="16"/>
  <c r="B4162" i="16"/>
  <c r="F4161" i="16"/>
  <c r="C4161" i="16"/>
  <c r="B4161" i="16"/>
  <c r="F4160" i="16"/>
  <c r="C4160" i="16"/>
  <c r="B4160" i="16"/>
  <c r="F4159" i="16"/>
  <c r="C4159" i="16"/>
  <c r="B4159" i="16"/>
  <c r="F4158" i="16"/>
  <c r="C4158" i="16"/>
  <c r="B4158" i="16"/>
  <c r="F4157" i="16"/>
  <c r="C4157" i="16"/>
  <c r="B4157" i="16"/>
  <c r="F4156" i="16"/>
  <c r="C4156" i="16"/>
  <c r="B4156" i="16"/>
  <c r="F4155" i="16"/>
  <c r="C4155" i="16"/>
  <c r="B4155" i="16"/>
  <c r="F4154" i="16"/>
  <c r="C4154" i="16"/>
  <c r="B4154" i="16"/>
  <c r="F4153" i="16"/>
  <c r="C4153" i="16"/>
  <c r="B4153" i="16"/>
  <c r="F4152" i="16"/>
  <c r="C4152" i="16"/>
  <c r="B4152" i="16"/>
  <c r="F4151" i="16"/>
  <c r="C4151" i="16"/>
  <c r="B4151" i="16"/>
  <c r="F4150" i="16"/>
  <c r="C4150" i="16"/>
  <c r="B4150" i="16"/>
  <c r="F4149" i="16"/>
  <c r="C4149" i="16"/>
  <c r="B4149" i="16"/>
  <c r="F4148" i="16"/>
  <c r="C4148" i="16"/>
  <c r="B4148" i="16"/>
  <c r="F4147" i="16"/>
  <c r="C4147" i="16"/>
  <c r="B4147" i="16"/>
  <c r="F4146" i="16"/>
  <c r="C4146" i="16"/>
  <c r="B4146" i="16"/>
  <c r="F4145" i="16"/>
  <c r="C4145" i="16"/>
  <c r="B4145" i="16"/>
  <c r="F4144" i="16"/>
  <c r="C4144" i="16"/>
  <c r="B4144" i="16"/>
  <c r="F4143" i="16"/>
  <c r="C4143" i="16"/>
  <c r="B4143" i="16"/>
  <c r="F4142" i="16"/>
  <c r="C4142" i="16"/>
  <c r="B4142" i="16"/>
  <c r="F4141" i="16"/>
  <c r="C4141" i="16"/>
  <c r="B4141" i="16"/>
  <c r="F4140" i="16"/>
  <c r="C4140" i="16"/>
  <c r="B4140" i="16"/>
  <c r="F4139" i="16"/>
  <c r="C4139" i="16"/>
  <c r="B4139" i="16"/>
  <c r="F4138" i="16"/>
  <c r="C4138" i="16"/>
  <c r="B4138" i="16"/>
  <c r="F4137" i="16"/>
  <c r="C4137" i="16"/>
  <c r="B4137" i="16"/>
  <c r="F4136" i="16"/>
  <c r="C4136" i="16"/>
  <c r="B4136" i="16"/>
  <c r="F4135" i="16"/>
  <c r="C4135" i="16"/>
  <c r="B4135" i="16"/>
  <c r="F4134" i="16"/>
  <c r="C4134" i="16"/>
  <c r="B4134" i="16"/>
  <c r="F4133" i="16"/>
  <c r="C4133" i="16"/>
  <c r="B4133" i="16"/>
  <c r="F4132" i="16"/>
  <c r="C4132" i="16"/>
  <c r="B4132" i="16"/>
  <c r="F4131" i="16"/>
  <c r="C4131" i="16"/>
  <c r="B4131" i="16"/>
  <c r="F4130" i="16"/>
  <c r="C4130" i="16"/>
  <c r="B4130" i="16"/>
  <c r="F4129" i="16"/>
  <c r="C4129" i="16"/>
  <c r="B4129" i="16"/>
  <c r="F4128" i="16"/>
  <c r="C4128" i="16"/>
  <c r="B4128" i="16"/>
  <c r="F4127" i="16"/>
  <c r="C4127" i="16"/>
  <c r="B4127" i="16"/>
  <c r="F4126" i="16"/>
  <c r="C4126" i="16"/>
  <c r="B4126" i="16"/>
  <c r="F4125" i="16"/>
  <c r="C4125" i="16"/>
  <c r="B4125" i="16"/>
  <c r="F4124" i="16"/>
  <c r="C4124" i="16"/>
  <c r="B4124" i="16"/>
  <c r="F4123" i="16"/>
  <c r="C4123" i="16"/>
  <c r="B4123" i="16"/>
  <c r="F4122" i="16"/>
  <c r="C4122" i="16"/>
  <c r="B4122" i="16"/>
  <c r="F4121" i="16"/>
  <c r="C4121" i="16"/>
  <c r="B4121" i="16"/>
  <c r="F4120" i="16"/>
  <c r="C4120" i="16"/>
  <c r="B4120" i="16"/>
  <c r="F4119" i="16"/>
  <c r="C4119" i="16"/>
  <c r="B4119" i="16"/>
  <c r="F4118" i="16"/>
  <c r="C4118" i="16"/>
  <c r="B4118" i="16"/>
  <c r="F4117" i="16"/>
  <c r="C4117" i="16"/>
  <c r="B4117" i="16"/>
  <c r="F4116" i="16"/>
  <c r="C4116" i="16"/>
  <c r="B4116" i="16"/>
  <c r="F4115" i="16"/>
  <c r="C4115" i="16"/>
  <c r="B4115" i="16"/>
  <c r="F4114" i="16"/>
  <c r="C4114" i="16"/>
  <c r="B4114" i="16"/>
  <c r="F4113" i="16"/>
  <c r="C4113" i="16"/>
  <c r="B4113" i="16"/>
  <c r="F4112" i="16"/>
  <c r="C4112" i="16"/>
  <c r="B4112" i="16"/>
  <c r="F4111" i="16"/>
  <c r="C4111" i="16"/>
  <c r="B4111" i="16"/>
  <c r="F4110" i="16"/>
  <c r="C4110" i="16"/>
  <c r="B4110" i="16"/>
  <c r="F4109" i="16"/>
  <c r="C4109" i="16"/>
  <c r="B4109" i="16"/>
  <c r="F4108" i="16"/>
  <c r="C4108" i="16"/>
  <c r="B4108" i="16"/>
  <c r="F4107" i="16"/>
  <c r="C4107" i="16"/>
  <c r="B4107" i="16"/>
  <c r="F4106" i="16"/>
  <c r="C4106" i="16"/>
  <c r="B4106" i="16"/>
  <c r="F4105" i="16"/>
  <c r="C4105" i="16"/>
  <c r="B4105" i="16"/>
  <c r="F4104" i="16"/>
  <c r="C4104" i="16"/>
  <c r="B4104" i="16"/>
  <c r="F4103" i="16"/>
  <c r="C4103" i="16"/>
  <c r="B4103" i="16"/>
  <c r="F4102" i="16"/>
  <c r="C4102" i="16"/>
  <c r="B4102" i="16"/>
  <c r="F4101" i="16"/>
  <c r="C4101" i="16"/>
  <c r="B4101" i="16"/>
  <c r="F4100" i="16"/>
  <c r="C4100" i="16"/>
  <c r="B4100" i="16"/>
  <c r="F4099" i="16"/>
  <c r="C4099" i="16"/>
  <c r="B4099" i="16"/>
  <c r="F4098" i="16"/>
  <c r="C4098" i="16"/>
  <c r="B4098" i="16"/>
  <c r="F4097" i="16"/>
  <c r="C4097" i="16"/>
  <c r="B4097" i="16"/>
  <c r="F4096" i="16"/>
  <c r="C4096" i="16"/>
  <c r="B4096" i="16"/>
  <c r="F4095" i="16"/>
  <c r="C4095" i="16"/>
  <c r="B4095" i="16"/>
  <c r="F4094" i="16"/>
  <c r="C4094" i="16"/>
  <c r="B4094" i="16"/>
  <c r="F4093" i="16"/>
  <c r="C4093" i="16"/>
  <c r="B4093" i="16"/>
  <c r="F4092" i="16"/>
  <c r="C4092" i="16"/>
  <c r="B4092" i="16"/>
  <c r="F4091" i="16"/>
  <c r="C4091" i="16"/>
  <c r="B4091" i="16"/>
  <c r="F4090" i="16"/>
  <c r="C4090" i="16"/>
  <c r="B4090" i="16"/>
  <c r="F4089" i="16"/>
  <c r="C4089" i="16"/>
  <c r="B4089" i="16"/>
  <c r="F4088" i="16"/>
  <c r="C4088" i="16"/>
  <c r="B4088" i="16"/>
  <c r="F4087" i="16"/>
  <c r="C4087" i="16"/>
  <c r="B4087" i="16"/>
  <c r="F4086" i="16"/>
  <c r="C4086" i="16"/>
  <c r="B4086" i="16"/>
  <c r="F4085" i="16"/>
  <c r="C4085" i="16"/>
  <c r="B4085" i="16"/>
  <c r="F4084" i="16"/>
  <c r="C4084" i="16"/>
  <c r="B4084" i="16"/>
  <c r="F4083" i="16"/>
  <c r="C4083" i="16"/>
  <c r="B4083" i="16"/>
  <c r="F4082" i="16"/>
  <c r="C4082" i="16"/>
  <c r="B4082" i="16"/>
  <c r="F4081" i="16"/>
  <c r="C4081" i="16"/>
  <c r="B4081" i="16"/>
  <c r="F4080" i="16"/>
  <c r="C4080" i="16"/>
  <c r="B4080" i="16"/>
  <c r="F4079" i="16"/>
  <c r="C4079" i="16"/>
  <c r="B4079" i="16"/>
  <c r="F4078" i="16"/>
  <c r="C4078" i="16"/>
  <c r="B4078" i="16"/>
  <c r="F4077" i="16"/>
  <c r="C4077" i="16"/>
  <c r="B4077" i="16"/>
  <c r="F4076" i="16"/>
  <c r="C4076" i="16"/>
  <c r="B4076" i="16"/>
  <c r="F4075" i="16"/>
  <c r="C4075" i="16"/>
  <c r="B4075" i="16"/>
  <c r="F4074" i="16"/>
  <c r="C4074" i="16"/>
  <c r="B4074" i="16"/>
  <c r="F4073" i="16"/>
  <c r="C4073" i="16"/>
  <c r="B4073" i="16"/>
  <c r="F4072" i="16"/>
  <c r="C4072" i="16"/>
  <c r="B4072" i="16"/>
  <c r="F4071" i="16"/>
  <c r="C4071" i="16"/>
  <c r="B4071" i="16"/>
  <c r="F4070" i="16"/>
  <c r="C4070" i="16"/>
  <c r="B4070" i="16"/>
  <c r="F4069" i="16"/>
  <c r="C4069" i="16"/>
  <c r="B4069" i="16"/>
  <c r="F4068" i="16"/>
  <c r="C4068" i="16"/>
  <c r="B4068" i="16"/>
  <c r="F4067" i="16"/>
  <c r="C4067" i="16"/>
  <c r="B4067" i="16"/>
  <c r="F4066" i="16"/>
  <c r="C4066" i="16"/>
  <c r="B4066" i="16"/>
  <c r="F4065" i="16"/>
  <c r="C4065" i="16"/>
  <c r="B4065" i="16"/>
  <c r="F4064" i="16"/>
  <c r="C4064" i="16"/>
  <c r="B4064" i="16"/>
  <c r="F4063" i="16"/>
  <c r="C4063" i="16"/>
  <c r="B4063" i="16"/>
  <c r="F4062" i="16"/>
  <c r="C4062" i="16"/>
  <c r="B4062" i="16"/>
  <c r="F4061" i="16"/>
  <c r="C4061" i="16"/>
  <c r="B4061" i="16"/>
  <c r="F4060" i="16"/>
  <c r="C4060" i="16"/>
  <c r="B4060" i="16"/>
  <c r="F4059" i="16"/>
  <c r="C4059" i="16"/>
  <c r="B4059" i="16"/>
  <c r="F4058" i="16"/>
  <c r="C4058" i="16"/>
  <c r="B4058" i="16"/>
  <c r="F4057" i="16"/>
  <c r="C4057" i="16"/>
  <c r="B4057" i="16"/>
  <c r="F4056" i="16"/>
  <c r="C4056" i="16"/>
  <c r="B4056" i="16"/>
  <c r="F4055" i="16"/>
  <c r="C4055" i="16"/>
  <c r="B4055" i="16"/>
  <c r="F4054" i="16"/>
  <c r="C4054" i="16"/>
  <c r="B4054" i="16"/>
  <c r="F4053" i="16"/>
  <c r="C4053" i="16"/>
  <c r="B4053" i="16"/>
  <c r="F4052" i="16"/>
  <c r="C4052" i="16"/>
  <c r="B4052" i="16"/>
  <c r="F4051" i="16"/>
  <c r="C4051" i="16"/>
  <c r="B4051" i="16"/>
  <c r="F4050" i="16"/>
  <c r="C4050" i="16"/>
  <c r="B4050" i="16"/>
  <c r="F4049" i="16"/>
  <c r="C4049" i="16"/>
  <c r="B4049" i="16"/>
  <c r="F4048" i="16"/>
  <c r="C4048" i="16"/>
  <c r="B4048" i="16"/>
  <c r="F4047" i="16"/>
  <c r="C4047" i="16"/>
  <c r="B4047" i="16"/>
  <c r="F4046" i="16"/>
  <c r="C4046" i="16"/>
  <c r="B4046" i="16"/>
  <c r="F4045" i="16"/>
  <c r="C4045" i="16"/>
  <c r="B4045" i="16"/>
  <c r="F4044" i="16"/>
  <c r="C4044" i="16"/>
  <c r="B4044" i="16"/>
  <c r="F4043" i="16"/>
  <c r="C4043" i="16"/>
  <c r="B4043" i="16"/>
  <c r="F4042" i="16"/>
  <c r="C4042" i="16"/>
  <c r="B4042" i="16"/>
  <c r="F4041" i="16"/>
  <c r="C4041" i="16"/>
  <c r="B4041" i="16"/>
  <c r="F4040" i="16"/>
  <c r="C4040" i="16"/>
  <c r="B4040" i="16"/>
  <c r="F4039" i="16"/>
  <c r="C4039" i="16"/>
  <c r="B4039" i="16"/>
  <c r="F4038" i="16"/>
  <c r="C4038" i="16"/>
  <c r="B4038" i="16"/>
  <c r="F4037" i="16"/>
  <c r="C4037" i="16"/>
  <c r="B4037" i="16"/>
  <c r="F4036" i="16"/>
  <c r="C4036" i="16"/>
  <c r="B4036" i="16"/>
  <c r="F4035" i="16"/>
  <c r="C4035" i="16"/>
  <c r="B4035" i="16"/>
  <c r="F4034" i="16"/>
  <c r="C4034" i="16"/>
  <c r="B4034" i="16"/>
  <c r="F4033" i="16"/>
  <c r="C4033" i="16"/>
  <c r="B4033" i="16"/>
  <c r="F4032" i="16"/>
  <c r="C4032" i="16"/>
  <c r="B4032" i="16"/>
  <c r="F4031" i="16"/>
  <c r="C4031" i="16"/>
  <c r="B4031" i="16"/>
  <c r="F4030" i="16"/>
  <c r="C4030" i="16"/>
  <c r="B4030" i="16"/>
  <c r="F4029" i="16"/>
  <c r="C4029" i="16"/>
  <c r="B4029" i="16"/>
  <c r="F4028" i="16"/>
  <c r="C4028" i="16"/>
  <c r="B4028" i="16"/>
  <c r="F4027" i="16"/>
  <c r="C4027" i="16"/>
  <c r="B4027" i="16"/>
  <c r="F4026" i="16"/>
  <c r="C4026" i="16"/>
  <c r="B4026" i="16"/>
  <c r="F4025" i="16"/>
  <c r="C4025" i="16"/>
  <c r="B4025" i="16"/>
  <c r="F4024" i="16"/>
  <c r="C4024" i="16"/>
  <c r="B4024" i="16"/>
  <c r="F4023" i="16"/>
  <c r="C4023" i="16"/>
  <c r="B4023" i="16"/>
  <c r="F4022" i="16"/>
  <c r="C4022" i="16"/>
  <c r="B4022" i="16"/>
  <c r="F4021" i="16"/>
  <c r="C4021" i="16"/>
  <c r="B4021" i="16"/>
  <c r="F4020" i="16"/>
  <c r="C4020" i="16"/>
  <c r="B4020" i="16"/>
  <c r="F4019" i="16"/>
  <c r="C4019" i="16"/>
  <c r="B4019" i="16"/>
  <c r="F4018" i="16"/>
  <c r="C4018" i="16"/>
  <c r="B4018" i="16"/>
  <c r="F4017" i="16"/>
  <c r="C4017" i="16"/>
  <c r="B4017" i="16"/>
  <c r="F4016" i="16"/>
  <c r="C4016" i="16"/>
  <c r="B4016" i="16"/>
  <c r="F4015" i="16"/>
  <c r="C4015" i="16"/>
  <c r="B4015" i="16"/>
  <c r="F4014" i="16"/>
  <c r="C4014" i="16"/>
  <c r="B4014" i="16"/>
  <c r="F4013" i="16"/>
  <c r="C4013" i="16"/>
  <c r="B4013" i="16"/>
  <c r="F4012" i="16"/>
  <c r="C4012" i="16"/>
  <c r="B4012" i="16"/>
  <c r="F4011" i="16"/>
  <c r="C4011" i="16"/>
  <c r="B4011" i="16"/>
  <c r="F4010" i="16"/>
  <c r="C4010" i="16"/>
  <c r="B4010" i="16"/>
  <c r="F4009" i="16"/>
  <c r="C4009" i="16"/>
  <c r="B4009" i="16"/>
  <c r="F4008" i="16"/>
  <c r="C4008" i="16"/>
  <c r="B4008" i="16"/>
  <c r="F4007" i="16"/>
  <c r="C4007" i="16"/>
  <c r="B4007" i="16"/>
  <c r="F4006" i="16"/>
  <c r="C4006" i="16"/>
  <c r="B4006" i="16"/>
  <c r="F4005" i="16"/>
  <c r="C4005" i="16"/>
  <c r="B4005" i="16"/>
  <c r="F4004" i="16"/>
  <c r="C4004" i="16"/>
  <c r="B4004" i="16"/>
  <c r="F4003" i="16"/>
  <c r="C4003" i="16"/>
  <c r="B4003" i="16"/>
  <c r="F4002" i="16"/>
  <c r="C4002" i="16"/>
  <c r="B4002" i="16"/>
  <c r="F4001" i="16"/>
  <c r="C4001" i="16"/>
  <c r="B4001" i="16"/>
  <c r="F4000" i="16"/>
  <c r="C4000" i="16"/>
  <c r="B4000" i="16"/>
  <c r="F3999" i="16"/>
  <c r="C3999" i="16"/>
  <c r="B3999" i="16"/>
  <c r="F3998" i="16"/>
  <c r="C3998" i="16"/>
  <c r="B3998" i="16"/>
  <c r="F3997" i="16"/>
  <c r="C3997" i="16"/>
  <c r="B3997" i="16"/>
  <c r="F3996" i="16"/>
  <c r="C3996" i="16"/>
  <c r="B3996" i="16"/>
  <c r="F3995" i="16"/>
  <c r="C3995" i="16"/>
  <c r="B3995" i="16"/>
  <c r="F3994" i="16"/>
  <c r="C3994" i="16"/>
  <c r="B3994" i="16"/>
  <c r="F3993" i="16"/>
  <c r="C3993" i="16"/>
  <c r="B3993" i="16"/>
  <c r="F3992" i="16"/>
  <c r="C3992" i="16"/>
  <c r="B3992" i="16"/>
  <c r="F3991" i="16"/>
  <c r="C3991" i="16"/>
  <c r="B3991" i="16"/>
  <c r="F3990" i="16"/>
  <c r="C3990" i="16"/>
  <c r="B3990" i="16"/>
  <c r="F3989" i="16"/>
  <c r="C3989" i="16"/>
  <c r="B3989" i="16"/>
  <c r="F3988" i="16"/>
  <c r="C3988" i="16"/>
  <c r="B3988" i="16"/>
  <c r="F3987" i="16"/>
  <c r="C3987" i="16"/>
  <c r="B3987" i="16"/>
  <c r="F3986" i="16"/>
  <c r="C3986" i="16"/>
  <c r="B3986" i="16"/>
  <c r="F3985" i="16"/>
  <c r="C3985" i="16"/>
  <c r="B3985" i="16"/>
  <c r="F3984" i="16"/>
  <c r="C3984" i="16"/>
  <c r="B3984" i="16"/>
  <c r="F3983" i="16"/>
  <c r="C3983" i="16"/>
  <c r="B3983" i="16"/>
  <c r="F3982" i="16"/>
  <c r="C3982" i="16"/>
  <c r="B3982" i="16"/>
  <c r="F3981" i="16"/>
  <c r="C3981" i="16"/>
  <c r="B3981" i="16"/>
  <c r="F3980" i="16"/>
  <c r="C3980" i="16"/>
  <c r="B3980" i="16"/>
  <c r="F3979" i="16"/>
  <c r="C3979" i="16"/>
  <c r="B3979" i="16"/>
  <c r="F3978" i="16"/>
  <c r="C3978" i="16"/>
  <c r="B3978" i="16"/>
  <c r="F3977" i="16"/>
  <c r="C3977" i="16"/>
  <c r="B3977" i="16"/>
  <c r="F3976" i="16"/>
  <c r="C3976" i="16"/>
  <c r="B3976" i="16"/>
  <c r="F3975" i="16"/>
  <c r="C3975" i="16"/>
  <c r="B3975" i="16"/>
  <c r="F3974" i="16"/>
  <c r="C3974" i="16"/>
  <c r="B3974" i="16"/>
  <c r="F3973" i="16"/>
  <c r="C3973" i="16"/>
  <c r="B3973" i="16"/>
  <c r="F3972" i="16"/>
  <c r="C3972" i="16"/>
  <c r="B3972" i="16"/>
  <c r="F3971" i="16"/>
  <c r="C3971" i="16"/>
  <c r="B3971" i="16"/>
  <c r="F3970" i="16"/>
  <c r="C3970" i="16"/>
  <c r="B3970" i="16"/>
  <c r="F3969" i="16"/>
  <c r="C3969" i="16"/>
  <c r="B3969" i="16"/>
  <c r="F3968" i="16"/>
  <c r="C3968" i="16"/>
  <c r="B3968" i="16"/>
  <c r="F3967" i="16"/>
  <c r="C3967" i="16"/>
  <c r="B3967" i="16"/>
  <c r="F3966" i="16"/>
  <c r="C3966" i="16"/>
  <c r="B3966" i="16"/>
  <c r="F3965" i="16"/>
  <c r="C3965" i="16"/>
  <c r="B3965" i="16"/>
  <c r="F3964" i="16"/>
  <c r="C3964" i="16"/>
  <c r="B3964" i="16"/>
  <c r="F3963" i="16"/>
  <c r="C3963" i="16"/>
  <c r="B3963" i="16"/>
  <c r="F3962" i="16"/>
  <c r="C3962" i="16"/>
  <c r="B3962" i="16"/>
  <c r="F3961" i="16"/>
  <c r="C3961" i="16"/>
  <c r="B3961" i="16"/>
  <c r="F3960" i="16"/>
  <c r="C3960" i="16"/>
  <c r="B3960" i="16"/>
  <c r="F3959" i="16"/>
  <c r="C3959" i="16"/>
  <c r="B3959" i="16"/>
  <c r="F3958" i="16"/>
  <c r="C3958" i="16"/>
  <c r="B3958" i="16"/>
  <c r="F3957" i="16"/>
  <c r="C3957" i="16"/>
  <c r="B3957" i="16"/>
  <c r="F3956" i="16"/>
  <c r="C3956" i="16"/>
  <c r="B3956" i="16"/>
  <c r="F3955" i="16"/>
  <c r="C3955" i="16"/>
  <c r="B3955" i="16"/>
  <c r="F3954" i="16"/>
  <c r="C3954" i="16"/>
  <c r="B3954" i="16"/>
  <c r="F3953" i="16"/>
  <c r="C3953" i="16"/>
  <c r="B3953" i="16"/>
  <c r="F3952" i="16"/>
  <c r="C3952" i="16"/>
  <c r="B3952" i="16"/>
  <c r="F3951" i="16"/>
  <c r="C3951" i="16"/>
  <c r="B3951" i="16"/>
  <c r="F3950" i="16"/>
  <c r="C3950" i="16"/>
  <c r="B3950" i="16"/>
  <c r="F3949" i="16"/>
  <c r="C3949" i="16"/>
  <c r="B3949" i="16"/>
  <c r="F3948" i="16"/>
  <c r="C3948" i="16"/>
  <c r="B3948" i="16"/>
  <c r="F3947" i="16"/>
  <c r="C3947" i="16"/>
  <c r="B3947" i="16"/>
  <c r="F3946" i="16"/>
  <c r="C3946" i="16"/>
  <c r="B3946" i="16"/>
  <c r="F3945" i="16"/>
  <c r="C3945" i="16"/>
  <c r="B3945" i="16"/>
  <c r="F3944" i="16"/>
  <c r="C3944" i="16"/>
  <c r="B3944" i="16"/>
  <c r="F3943" i="16"/>
  <c r="C3943" i="16"/>
  <c r="B3943" i="16"/>
  <c r="F3942" i="16"/>
  <c r="C3942" i="16"/>
  <c r="B3942" i="16"/>
  <c r="F3941" i="16"/>
  <c r="C3941" i="16"/>
  <c r="B3941" i="16"/>
  <c r="F3940" i="16"/>
  <c r="C3940" i="16"/>
  <c r="B3940" i="16"/>
  <c r="F3939" i="16"/>
  <c r="C3939" i="16"/>
  <c r="B3939" i="16"/>
  <c r="F3938" i="16"/>
  <c r="C3938" i="16"/>
  <c r="B3938" i="16"/>
  <c r="F3937" i="16"/>
  <c r="C3937" i="16"/>
  <c r="B3937" i="16"/>
  <c r="F3936" i="16"/>
  <c r="C3936" i="16"/>
  <c r="B3936" i="16"/>
  <c r="F3935" i="16"/>
  <c r="C3935" i="16"/>
  <c r="B3935" i="16"/>
  <c r="F3934" i="16"/>
  <c r="C3934" i="16"/>
  <c r="B3934" i="16"/>
  <c r="F3933" i="16"/>
  <c r="C3933" i="16"/>
  <c r="B3933" i="16"/>
  <c r="F3932" i="16"/>
  <c r="C3932" i="16"/>
  <c r="B3932" i="16"/>
  <c r="F3931" i="16"/>
  <c r="C3931" i="16"/>
  <c r="B3931" i="16"/>
  <c r="F3930" i="16"/>
  <c r="C3930" i="16"/>
  <c r="B3930" i="16"/>
  <c r="F3929" i="16"/>
  <c r="C3929" i="16"/>
  <c r="B3929" i="16"/>
  <c r="F3928" i="16"/>
  <c r="C3928" i="16"/>
  <c r="B3928" i="16"/>
  <c r="F3927" i="16"/>
  <c r="C3927" i="16"/>
  <c r="B3927" i="16"/>
  <c r="F3926" i="16"/>
  <c r="C3926" i="16"/>
  <c r="B3926" i="16"/>
  <c r="F3925" i="16"/>
  <c r="C3925" i="16"/>
  <c r="B3925" i="16"/>
  <c r="F3924" i="16"/>
  <c r="C3924" i="16"/>
  <c r="B3924" i="16"/>
  <c r="F3923" i="16"/>
  <c r="C3923" i="16"/>
  <c r="B3923" i="16"/>
  <c r="F3922" i="16"/>
  <c r="C3922" i="16"/>
  <c r="B3922" i="16"/>
  <c r="F3921" i="16"/>
  <c r="C3921" i="16"/>
  <c r="B3921" i="16"/>
  <c r="F3920" i="16"/>
  <c r="C3920" i="16"/>
  <c r="B3920" i="16"/>
  <c r="F3919" i="16"/>
  <c r="C3919" i="16"/>
  <c r="B3919" i="16"/>
  <c r="F3918" i="16"/>
  <c r="C3918" i="16"/>
  <c r="B3918" i="16"/>
  <c r="F3917" i="16"/>
  <c r="C3917" i="16"/>
  <c r="B3917" i="16"/>
  <c r="F3916" i="16"/>
  <c r="C3916" i="16"/>
  <c r="B3916" i="16"/>
  <c r="F3915" i="16"/>
  <c r="C3915" i="16"/>
  <c r="B3915" i="16"/>
  <c r="F3914" i="16"/>
  <c r="C3914" i="16"/>
  <c r="B3914" i="16"/>
  <c r="F3913" i="16"/>
  <c r="C3913" i="16"/>
  <c r="B3913" i="16"/>
  <c r="F3912" i="16"/>
  <c r="C3912" i="16"/>
  <c r="B3912" i="16"/>
  <c r="F3911" i="16"/>
  <c r="C3911" i="16"/>
  <c r="B3911" i="16"/>
  <c r="F3910" i="16"/>
  <c r="C3910" i="16"/>
  <c r="B3910" i="16"/>
  <c r="F3909" i="16"/>
  <c r="C3909" i="16"/>
  <c r="B3909" i="16"/>
  <c r="F3908" i="16"/>
  <c r="C3908" i="16"/>
  <c r="B3908" i="16"/>
  <c r="F3907" i="16"/>
  <c r="C3907" i="16"/>
  <c r="B3907" i="16"/>
  <c r="F3906" i="16"/>
  <c r="C3906" i="16"/>
  <c r="B3906" i="16"/>
  <c r="F3905" i="16"/>
  <c r="C3905" i="16"/>
  <c r="B3905" i="16"/>
  <c r="F3904" i="16"/>
  <c r="C3904" i="16"/>
  <c r="B3904" i="16"/>
  <c r="F3903" i="16"/>
  <c r="C3903" i="16"/>
  <c r="B3903" i="16"/>
  <c r="F3902" i="16"/>
  <c r="C3902" i="16"/>
  <c r="B3902" i="16"/>
  <c r="F3901" i="16"/>
  <c r="C3901" i="16"/>
  <c r="B3901" i="16"/>
  <c r="F3900" i="16"/>
  <c r="C3900" i="16"/>
  <c r="B3900" i="16"/>
  <c r="F3899" i="16"/>
  <c r="C3899" i="16"/>
  <c r="B3899" i="16"/>
  <c r="F3898" i="16"/>
  <c r="C3898" i="16"/>
  <c r="B3898" i="16"/>
  <c r="F3897" i="16"/>
  <c r="C3897" i="16"/>
  <c r="B3897" i="16"/>
  <c r="F3896" i="16"/>
  <c r="C3896" i="16"/>
  <c r="B3896" i="16"/>
  <c r="F3895" i="16"/>
  <c r="C3895" i="16"/>
  <c r="B3895" i="16"/>
  <c r="F3894" i="16"/>
  <c r="C3894" i="16"/>
  <c r="B3894" i="16"/>
  <c r="F3893" i="16"/>
  <c r="C3893" i="16"/>
  <c r="B3893" i="16"/>
  <c r="F3892" i="16"/>
  <c r="C3892" i="16"/>
  <c r="B3892" i="16"/>
  <c r="F3891" i="16"/>
  <c r="C3891" i="16"/>
  <c r="B3891" i="16"/>
  <c r="F3890" i="16"/>
  <c r="C3890" i="16"/>
  <c r="B3890" i="16"/>
  <c r="F3889" i="16"/>
  <c r="C3889" i="16"/>
  <c r="B3889" i="16"/>
  <c r="F3888" i="16"/>
  <c r="C3888" i="16"/>
  <c r="B3888" i="16"/>
  <c r="F3887" i="16"/>
  <c r="C3887" i="16"/>
  <c r="B3887" i="16"/>
  <c r="F3886" i="16"/>
  <c r="C3886" i="16"/>
  <c r="B3886" i="16"/>
  <c r="F3885" i="16"/>
  <c r="C3885" i="16"/>
  <c r="B3885" i="16"/>
  <c r="F3884" i="16"/>
  <c r="C3884" i="16"/>
  <c r="B3884" i="16"/>
  <c r="F3883" i="16"/>
  <c r="C3883" i="16"/>
  <c r="B3883" i="16"/>
  <c r="F3882" i="16"/>
  <c r="C3882" i="16"/>
  <c r="B3882" i="16"/>
  <c r="F3881" i="16"/>
  <c r="C3881" i="16"/>
  <c r="B3881" i="16"/>
  <c r="F3880" i="16"/>
  <c r="C3880" i="16"/>
  <c r="B3880" i="16"/>
  <c r="F3879" i="16"/>
  <c r="C3879" i="16"/>
  <c r="B3879" i="16"/>
  <c r="F3878" i="16"/>
  <c r="C3878" i="16"/>
  <c r="B3878" i="16"/>
  <c r="F3877" i="16"/>
  <c r="C3877" i="16"/>
  <c r="B3877" i="16"/>
  <c r="F3876" i="16"/>
  <c r="C3876" i="16"/>
  <c r="B3876" i="16"/>
  <c r="F3875" i="16"/>
  <c r="C3875" i="16"/>
  <c r="B3875" i="16"/>
  <c r="F3874" i="16"/>
  <c r="C3874" i="16"/>
  <c r="B3874" i="16"/>
  <c r="F3873" i="16"/>
  <c r="C3873" i="16"/>
  <c r="B3873" i="16"/>
  <c r="F3872" i="16"/>
  <c r="C3872" i="16"/>
  <c r="B3872" i="16"/>
  <c r="F3871" i="16"/>
  <c r="C3871" i="16"/>
  <c r="B3871" i="16"/>
  <c r="F3870" i="16"/>
  <c r="C3870" i="16"/>
  <c r="B3870" i="16"/>
  <c r="F3869" i="16"/>
  <c r="C3869" i="16"/>
  <c r="B3869" i="16"/>
  <c r="F3868" i="16"/>
  <c r="C3868" i="16"/>
  <c r="B3868" i="16"/>
  <c r="F3867" i="16"/>
  <c r="C3867" i="16"/>
  <c r="B3867" i="16"/>
  <c r="F3866" i="16"/>
  <c r="C3866" i="16"/>
  <c r="B3866" i="16"/>
  <c r="F3865" i="16"/>
  <c r="C3865" i="16"/>
  <c r="B3865" i="16"/>
  <c r="F3864" i="16"/>
  <c r="C3864" i="16"/>
  <c r="B3864" i="16"/>
  <c r="F3863" i="16"/>
  <c r="C3863" i="16"/>
  <c r="B3863" i="16"/>
  <c r="F3862" i="16"/>
  <c r="C3862" i="16"/>
  <c r="B3862" i="16"/>
  <c r="F3861" i="16"/>
  <c r="C3861" i="16"/>
  <c r="B3861" i="16"/>
  <c r="F3860" i="16"/>
  <c r="C3860" i="16"/>
  <c r="B3860" i="16"/>
  <c r="F3859" i="16"/>
  <c r="C3859" i="16"/>
  <c r="B3859" i="16"/>
  <c r="F3858" i="16"/>
  <c r="C3858" i="16"/>
  <c r="B3858" i="16"/>
  <c r="F3857" i="16"/>
  <c r="C3857" i="16"/>
  <c r="B3857" i="16"/>
  <c r="F3856" i="16"/>
  <c r="C3856" i="16"/>
  <c r="B3856" i="16"/>
  <c r="F3855" i="16"/>
  <c r="C3855" i="16"/>
  <c r="B3855" i="16"/>
  <c r="F3854" i="16"/>
  <c r="C3854" i="16"/>
  <c r="B3854" i="16"/>
  <c r="F3853" i="16"/>
  <c r="C3853" i="16"/>
  <c r="B3853" i="16"/>
  <c r="F3852" i="16"/>
  <c r="C3852" i="16"/>
  <c r="B3852" i="16"/>
  <c r="F3851" i="16"/>
  <c r="C3851" i="16"/>
  <c r="B3851" i="16"/>
  <c r="F3850" i="16"/>
  <c r="C3850" i="16"/>
  <c r="B3850" i="16"/>
  <c r="F3849" i="16"/>
  <c r="C3849" i="16"/>
  <c r="B3849" i="16"/>
  <c r="F3848" i="16"/>
  <c r="C3848" i="16"/>
  <c r="B3848" i="16"/>
  <c r="F3847" i="16"/>
  <c r="C3847" i="16"/>
  <c r="B3847" i="16"/>
  <c r="F3846" i="16"/>
  <c r="C3846" i="16"/>
  <c r="B3846" i="16"/>
  <c r="F3845" i="16"/>
  <c r="C3845" i="16"/>
  <c r="B3845" i="16"/>
  <c r="F3844" i="16"/>
  <c r="C3844" i="16"/>
  <c r="B3844" i="16"/>
  <c r="F3843" i="16"/>
  <c r="C3843" i="16"/>
  <c r="B3843" i="16"/>
  <c r="F3842" i="16"/>
  <c r="C3842" i="16"/>
  <c r="B3842" i="16"/>
  <c r="F3841" i="16"/>
  <c r="C3841" i="16"/>
  <c r="B3841" i="16"/>
  <c r="F3840" i="16"/>
  <c r="C3840" i="16"/>
  <c r="B3840" i="16"/>
  <c r="F3839" i="16"/>
  <c r="C3839" i="16"/>
  <c r="B3839" i="16"/>
  <c r="F3838" i="16"/>
  <c r="C3838" i="16"/>
  <c r="B3838" i="16"/>
  <c r="F3837" i="16"/>
  <c r="C3837" i="16"/>
  <c r="B3837" i="16"/>
  <c r="F3836" i="16"/>
  <c r="C3836" i="16"/>
  <c r="B3836" i="16"/>
  <c r="F3835" i="16"/>
  <c r="C3835" i="16"/>
  <c r="B3835" i="16"/>
  <c r="F3834" i="16"/>
  <c r="C3834" i="16"/>
  <c r="B3834" i="16"/>
  <c r="F3833" i="16"/>
  <c r="C3833" i="16"/>
  <c r="B3833" i="16"/>
  <c r="F3832" i="16"/>
  <c r="C3832" i="16"/>
  <c r="B3832" i="16"/>
  <c r="F3831" i="16"/>
  <c r="C3831" i="16"/>
  <c r="B3831" i="16"/>
  <c r="F3830" i="16"/>
  <c r="C3830" i="16"/>
  <c r="B3830" i="16"/>
  <c r="F3829" i="16"/>
  <c r="C3829" i="16"/>
  <c r="B3829" i="16"/>
  <c r="F3828" i="16"/>
  <c r="C3828" i="16"/>
  <c r="B3828" i="16"/>
  <c r="F3827" i="16"/>
  <c r="C3827" i="16"/>
  <c r="B3827" i="16"/>
  <c r="F3826" i="16"/>
  <c r="C3826" i="16"/>
  <c r="B3826" i="16"/>
  <c r="F3825" i="16"/>
  <c r="C3825" i="16"/>
  <c r="B3825" i="16"/>
  <c r="F3824" i="16"/>
  <c r="C3824" i="16"/>
  <c r="B3824" i="16"/>
  <c r="F3823" i="16"/>
  <c r="C3823" i="16"/>
  <c r="B3823" i="16"/>
  <c r="F3822" i="16"/>
  <c r="C3822" i="16"/>
  <c r="B3822" i="16"/>
  <c r="F3821" i="16"/>
  <c r="C3821" i="16"/>
  <c r="B3821" i="16"/>
  <c r="F3820" i="16"/>
  <c r="C3820" i="16"/>
  <c r="B3820" i="16"/>
  <c r="F3819" i="16"/>
  <c r="C3819" i="16"/>
  <c r="B3819" i="16"/>
  <c r="F3818" i="16"/>
  <c r="C3818" i="16"/>
  <c r="B3818" i="16"/>
  <c r="F3817" i="16"/>
  <c r="C3817" i="16"/>
  <c r="B3817" i="16"/>
  <c r="F3816" i="16"/>
  <c r="C3816" i="16"/>
  <c r="B3816" i="16"/>
  <c r="F3815" i="16"/>
  <c r="C3815" i="16"/>
  <c r="B3815" i="16"/>
  <c r="F3814" i="16"/>
  <c r="C3814" i="16"/>
  <c r="B3814" i="16"/>
  <c r="F3813" i="16"/>
  <c r="C3813" i="16"/>
  <c r="B3813" i="16"/>
  <c r="F3812" i="16"/>
  <c r="C3812" i="16"/>
  <c r="B3812" i="16"/>
  <c r="F3811" i="16"/>
  <c r="C3811" i="16"/>
  <c r="B3811" i="16"/>
  <c r="F3810" i="16"/>
  <c r="C3810" i="16"/>
  <c r="B3810" i="16"/>
  <c r="F3809" i="16"/>
  <c r="C3809" i="16"/>
  <c r="B3809" i="16"/>
  <c r="F3808" i="16"/>
  <c r="C3808" i="16"/>
  <c r="B3808" i="16"/>
  <c r="F3807" i="16"/>
  <c r="C3807" i="16"/>
  <c r="B3807" i="16"/>
  <c r="F3806" i="16"/>
  <c r="C3806" i="16"/>
  <c r="B3806" i="16"/>
  <c r="F3805" i="16"/>
  <c r="C3805" i="16"/>
  <c r="B3805" i="16"/>
  <c r="F3804" i="16"/>
  <c r="C3804" i="16"/>
  <c r="B3804" i="16"/>
  <c r="F3803" i="16"/>
  <c r="C3803" i="16"/>
  <c r="B3803" i="16"/>
  <c r="F3802" i="16"/>
  <c r="C3802" i="16"/>
  <c r="B3802" i="16"/>
  <c r="F3801" i="16"/>
  <c r="C3801" i="16"/>
  <c r="B3801" i="16"/>
  <c r="F3800" i="16"/>
  <c r="C3800" i="16"/>
  <c r="B3800" i="16"/>
  <c r="F3799" i="16"/>
  <c r="C3799" i="16"/>
  <c r="B3799" i="16"/>
  <c r="F3798" i="16"/>
  <c r="C3798" i="16"/>
  <c r="B3798" i="16"/>
  <c r="F3797" i="16"/>
  <c r="C3797" i="16"/>
  <c r="B3797" i="16"/>
  <c r="F3796" i="16"/>
  <c r="C3796" i="16"/>
  <c r="B3796" i="16"/>
  <c r="F3795" i="16"/>
  <c r="C3795" i="16"/>
  <c r="B3795" i="16"/>
  <c r="F3794" i="16"/>
  <c r="C3794" i="16"/>
  <c r="B3794" i="16"/>
  <c r="F3793" i="16"/>
  <c r="C3793" i="16"/>
  <c r="B3793" i="16"/>
  <c r="F3792" i="16"/>
  <c r="C3792" i="16"/>
  <c r="B3792" i="16"/>
  <c r="F3791" i="16"/>
  <c r="C3791" i="16"/>
  <c r="B3791" i="16"/>
  <c r="F3790" i="16"/>
  <c r="C3790" i="16"/>
  <c r="B3790" i="16"/>
  <c r="F3789" i="16"/>
  <c r="C3789" i="16"/>
  <c r="B3789" i="16"/>
  <c r="F3788" i="16"/>
  <c r="C3788" i="16"/>
  <c r="B3788" i="16"/>
  <c r="F3787" i="16"/>
  <c r="C3787" i="16"/>
  <c r="B3787" i="16"/>
  <c r="F3786" i="16"/>
  <c r="C3786" i="16"/>
  <c r="B3786" i="16"/>
  <c r="F3785" i="16"/>
  <c r="C3785" i="16"/>
  <c r="B3785" i="16"/>
  <c r="F3784" i="16"/>
  <c r="C3784" i="16"/>
  <c r="B3784" i="16"/>
  <c r="F3783" i="16"/>
  <c r="C3783" i="16"/>
  <c r="B3783" i="16"/>
  <c r="F3782" i="16"/>
  <c r="C3782" i="16"/>
  <c r="B3782" i="16"/>
  <c r="F3781" i="16"/>
  <c r="C3781" i="16"/>
  <c r="B3781" i="16"/>
  <c r="F3780" i="16"/>
  <c r="C3780" i="16"/>
  <c r="B3780" i="16"/>
  <c r="F3779" i="16"/>
  <c r="C3779" i="16"/>
  <c r="B3779" i="16"/>
  <c r="F3778" i="16"/>
  <c r="C3778" i="16"/>
  <c r="B3778" i="16"/>
  <c r="F3777" i="16"/>
  <c r="C3777" i="16"/>
  <c r="B3777" i="16"/>
  <c r="F3776" i="16"/>
  <c r="C3776" i="16"/>
  <c r="B3776" i="16"/>
  <c r="F3775" i="16"/>
  <c r="C3775" i="16"/>
  <c r="B3775" i="16"/>
  <c r="F3774" i="16"/>
  <c r="C3774" i="16"/>
  <c r="B3774" i="16"/>
  <c r="F3773" i="16"/>
  <c r="C3773" i="16"/>
  <c r="B3773" i="16"/>
  <c r="F3772" i="16"/>
  <c r="C3772" i="16"/>
  <c r="B3772" i="16"/>
  <c r="F3771" i="16"/>
  <c r="C3771" i="16"/>
  <c r="B3771" i="16"/>
  <c r="F3770" i="16"/>
  <c r="C3770" i="16"/>
  <c r="B3770" i="16"/>
  <c r="F3769" i="16"/>
  <c r="C3769" i="16"/>
  <c r="B3769" i="16"/>
  <c r="F3768" i="16"/>
  <c r="C3768" i="16"/>
  <c r="B3768" i="16"/>
  <c r="F3767" i="16"/>
  <c r="C3767" i="16"/>
  <c r="B3767" i="16"/>
  <c r="F3766" i="16"/>
  <c r="C3766" i="16"/>
  <c r="B3766" i="16"/>
  <c r="F3765" i="16"/>
  <c r="C3765" i="16"/>
  <c r="B3765" i="16"/>
  <c r="F3764" i="16"/>
  <c r="C3764" i="16"/>
  <c r="B3764" i="16"/>
  <c r="F3763" i="16"/>
  <c r="C3763" i="16"/>
  <c r="B3763" i="16"/>
  <c r="F3762" i="16"/>
  <c r="C3762" i="16"/>
  <c r="B3762" i="16"/>
  <c r="F3761" i="16"/>
  <c r="C3761" i="16"/>
  <c r="B3761" i="16"/>
  <c r="F3760" i="16"/>
  <c r="C3760" i="16"/>
  <c r="B3760" i="16"/>
  <c r="F3759" i="16"/>
  <c r="C3759" i="16"/>
  <c r="B3759" i="16"/>
  <c r="F3758" i="16"/>
  <c r="C3758" i="16"/>
  <c r="B3758" i="16"/>
  <c r="F3757" i="16"/>
  <c r="C3757" i="16"/>
  <c r="B3757" i="16"/>
  <c r="F3756" i="16"/>
  <c r="C3756" i="16"/>
  <c r="B3756" i="16"/>
  <c r="F3755" i="16"/>
  <c r="C3755" i="16"/>
  <c r="B3755" i="16"/>
  <c r="F3754" i="16"/>
  <c r="C3754" i="16"/>
  <c r="B3754" i="16"/>
  <c r="F3753" i="16"/>
  <c r="C3753" i="16"/>
  <c r="B3753" i="16"/>
  <c r="F3752" i="16"/>
  <c r="C3752" i="16"/>
  <c r="B3752" i="16"/>
  <c r="F3751" i="16"/>
  <c r="C3751" i="16"/>
  <c r="B3751" i="16"/>
  <c r="F3750" i="16"/>
  <c r="C3750" i="16"/>
  <c r="B3750" i="16"/>
  <c r="F3749" i="16"/>
  <c r="C3749" i="16"/>
  <c r="B3749" i="16"/>
  <c r="F3748" i="16"/>
  <c r="C3748" i="16"/>
  <c r="B3748" i="16"/>
  <c r="F3747" i="16"/>
  <c r="C3747" i="16"/>
  <c r="B3747" i="16"/>
  <c r="F3746" i="16"/>
  <c r="C3746" i="16"/>
  <c r="B3746" i="16"/>
  <c r="F3745" i="16"/>
  <c r="C3745" i="16"/>
  <c r="B3745" i="16"/>
  <c r="F3744" i="16"/>
  <c r="C3744" i="16"/>
  <c r="B3744" i="16"/>
  <c r="F3743" i="16"/>
  <c r="C3743" i="16"/>
  <c r="B3743" i="16"/>
  <c r="F3742" i="16"/>
  <c r="C3742" i="16"/>
  <c r="B3742" i="16"/>
  <c r="F3741" i="16"/>
  <c r="C3741" i="16"/>
  <c r="B3741" i="16"/>
  <c r="F3740" i="16"/>
  <c r="C3740" i="16"/>
  <c r="B3740" i="16"/>
  <c r="F3739" i="16"/>
  <c r="C3739" i="16"/>
  <c r="B3739" i="16"/>
  <c r="F3738" i="16"/>
  <c r="C3738" i="16"/>
  <c r="B3738" i="16"/>
  <c r="F3737" i="16"/>
  <c r="C3737" i="16"/>
  <c r="B3737" i="16"/>
  <c r="F3736" i="16"/>
  <c r="C3736" i="16"/>
  <c r="B3736" i="16"/>
  <c r="F3735" i="16"/>
  <c r="C3735" i="16"/>
  <c r="B3735" i="16"/>
  <c r="F3734" i="16"/>
  <c r="C3734" i="16"/>
  <c r="B3734" i="16"/>
  <c r="F3733" i="16"/>
  <c r="C3733" i="16"/>
  <c r="B3733" i="16"/>
  <c r="F3732" i="16"/>
  <c r="C3732" i="16"/>
  <c r="B3732" i="16"/>
  <c r="F3731" i="16"/>
  <c r="C3731" i="16"/>
  <c r="B3731" i="16"/>
  <c r="F3730" i="16"/>
  <c r="C3730" i="16"/>
  <c r="B3730" i="16"/>
  <c r="F3729" i="16"/>
  <c r="C3729" i="16"/>
  <c r="B3729" i="16"/>
  <c r="F3728" i="16"/>
  <c r="C3728" i="16"/>
  <c r="B3728" i="16"/>
  <c r="F3727" i="16"/>
  <c r="C3727" i="16"/>
  <c r="B3727" i="16"/>
  <c r="F3726" i="16"/>
  <c r="C3726" i="16"/>
  <c r="B3726" i="16"/>
  <c r="F3725" i="16"/>
  <c r="C3725" i="16"/>
  <c r="B3725" i="16"/>
  <c r="F3724" i="16"/>
  <c r="C3724" i="16"/>
  <c r="B3724" i="16"/>
  <c r="F3723" i="16"/>
  <c r="C3723" i="16"/>
  <c r="B3723" i="16"/>
  <c r="F3722" i="16"/>
  <c r="C3722" i="16"/>
  <c r="B3722" i="16"/>
  <c r="F3721" i="16"/>
  <c r="C3721" i="16"/>
  <c r="B3721" i="16"/>
  <c r="F3720" i="16"/>
  <c r="C3720" i="16"/>
  <c r="B3720" i="16"/>
  <c r="F3719" i="16"/>
  <c r="C3719" i="16"/>
  <c r="B3719" i="16"/>
  <c r="F3718" i="16"/>
  <c r="C3718" i="16"/>
  <c r="B3718" i="16"/>
  <c r="F3717" i="16"/>
  <c r="C3717" i="16"/>
  <c r="B3717" i="16"/>
  <c r="F3716" i="16"/>
  <c r="C3716" i="16"/>
  <c r="B3716" i="16"/>
  <c r="F3715" i="16"/>
  <c r="C3715" i="16"/>
  <c r="B3715" i="16"/>
  <c r="F3714" i="16"/>
  <c r="C3714" i="16"/>
  <c r="B3714" i="16"/>
  <c r="F3713" i="16"/>
  <c r="C3713" i="16"/>
  <c r="B3713" i="16"/>
  <c r="F3712" i="16"/>
  <c r="C3712" i="16"/>
  <c r="B3712" i="16"/>
  <c r="F3711" i="16"/>
  <c r="C3711" i="16"/>
  <c r="B3711" i="16"/>
  <c r="F3710" i="16"/>
  <c r="C3710" i="16"/>
  <c r="B3710" i="16"/>
  <c r="F3709" i="16"/>
  <c r="C3709" i="16"/>
  <c r="B3709" i="16"/>
  <c r="F3708" i="16"/>
  <c r="C3708" i="16"/>
  <c r="B3708" i="16"/>
  <c r="F3707" i="16"/>
  <c r="C3707" i="16"/>
  <c r="B3707" i="16"/>
  <c r="F3706" i="16"/>
  <c r="C3706" i="16"/>
  <c r="B3706" i="16"/>
  <c r="F3705" i="16"/>
  <c r="C3705" i="16"/>
  <c r="B3705" i="16"/>
  <c r="F3704" i="16"/>
  <c r="C3704" i="16"/>
  <c r="B3704" i="16"/>
  <c r="F3703" i="16"/>
  <c r="C3703" i="16"/>
  <c r="B3703" i="16"/>
  <c r="F3702" i="16"/>
  <c r="C3702" i="16"/>
  <c r="B3702" i="16"/>
  <c r="F3701" i="16"/>
  <c r="C3701" i="16"/>
  <c r="B3701" i="16"/>
  <c r="F3700" i="16"/>
  <c r="C3700" i="16"/>
  <c r="B3700" i="16"/>
  <c r="F3699" i="16"/>
  <c r="C3699" i="16"/>
  <c r="B3699" i="16"/>
  <c r="F3698" i="16"/>
  <c r="C3698" i="16"/>
  <c r="B3698" i="16"/>
  <c r="F3697" i="16"/>
  <c r="C3697" i="16"/>
  <c r="B3697" i="16"/>
  <c r="F3696" i="16"/>
  <c r="C3696" i="16"/>
  <c r="B3696" i="16"/>
  <c r="F3695" i="16"/>
  <c r="C3695" i="16"/>
  <c r="B3695" i="16"/>
  <c r="F3694" i="16"/>
  <c r="C3694" i="16"/>
  <c r="B3694" i="16"/>
  <c r="F3693" i="16"/>
  <c r="C3693" i="16"/>
  <c r="B3693" i="16"/>
  <c r="F3692" i="16"/>
  <c r="C3692" i="16"/>
  <c r="B3692" i="16"/>
  <c r="F3691" i="16"/>
  <c r="C3691" i="16"/>
  <c r="B3691" i="16"/>
  <c r="F3690" i="16"/>
  <c r="C3690" i="16"/>
  <c r="B3690" i="16"/>
  <c r="F3689" i="16"/>
  <c r="C3689" i="16"/>
  <c r="B3689" i="16"/>
  <c r="F3688" i="16"/>
  <c r="C3688" i="16"/>
  <c r="B3688" i="16"/>
  <c r="F3687" i="16"/>
  <c r="C3687" i="16"/>
  <c r="B3687" i="16"/>
  <c r="F3686" i="16"/>
  <c r="C3686" i="16"/>
  <c r="B3686" i="16"/>
  <c r="F3685" i="16"/>
  <c r="C3685" i="16"/>
  <c r="B3685" i="16"/>
  <c r="F3684" i="16"/>
  <c r="C3684" i="16"/>
  <c r="B3684" i="16"/>
  <c r="F3683" i="16"/>
  <c r="C3683" i="16"/>
  <c r="B3683" i="16"/>
  <c r="F3682" i="16"/>
  <c r="C3682" i="16"/>
  <c r="B3682" i="16"/>
  <c r="F3681" i="16"/>
  <c r="C3681" i="16"/>
  <c r="B3681" i="16"/>
  <c r="F3680" i="16"/>
  <c r="C3680" i="16"/>
  <c r="B3680" i="16"/>
  <c r="F3679" i="16"/>
  <c r="C3679" i="16"/>
  <c r="B3679" i="16"/>
  <c r="F3678" i="16"/>
  <c r="C3678" i="16"/>
  <c r="B3678" i="16"/>
  <c r="F3677" i="16"/>
  <c r="C3677" i="16"/>
  <c r="B3677" i="16"/>
  <c r="F3676" i="16"/>
  <c r="C3676" i="16"/>
  <c r="B3676" i="16"/>
  <c r="F3675" i="16"/>
  <c r="C3675" i="16"/>
  <c r="B3675" i="16"/>
  <c r="F3674" i="16"/>
  <c r="C3674" i="16"/>
  <c r="B3674" i="16"/>
  <c r="F3673" i="16"/>
  <c r="C3673" i="16"/>
  <c r="B3673" i="16"/>
  <c r="F3672" i="16"/>
  <c r="C3672" i="16"/>
  <c r="B3672" i="16"/>
  <c r="F3671" i="16"/>
  <c r="C3671" i="16"/>
  <c r="B3671" i="16"/>
  <c r="F3670" i="16"/>
  <c r="C3670" i="16"/>
  <c r="B3670" i="16"/>
  <c r="F3669" i="16"/>
  <c r="C3669" i="16"/>
  <c r="B3669" i="16"/>
  <c r="F3668" i="16"/>
  <c r="C3668" i="16"/>
  <c r="B3668" i="16"/>
  <c r="F3667" i="16"/>
  <c r="C3667" i="16"/>
  <c r="B3667" i="16"/>
  <c r="F3666" i="16"/>
  <c r="C3666" i="16"/>
  <c r="B3666" i="16"/>
  <c r="F3665" i="16"/>
  <c r="C3665" i="16"/>
  <c r="B3665" i="16"/>
  <c r="F3664" i="16"/>
  <c r="C3664" i="16"/>
  <c r="B3664" i="16"/>
  <c r="F3663" i="16"/>
  <c r="C3663" i="16"/>
  <c r="B3663" i="16"/>
  <c r="F3662" i="16"/>
  <c r="C3662" i="16"/>
  <c r="B3662" i="16"/>
  <c r="F3661" i="16"/>
  <c r="C3661" i="16"/>
  <c r="B3661" i="16"/>
  <c r="F3660" i="16"/>
  <c r="C3660" i="16"/>
  <c r="B3660" i="16"/>
  <c r="F3659" i="16"/>
  <c r="C3659" i="16"/>
  <c r="B3659" i="16"/>
  <c r="F3658" i="16"/>
  <c r="C3658" i="16"/>
  <c r="B3658" i="16"/>
  <c r="F3657" i="16"/>
  <c r="C3657" i="16"/>
  <c r="B3657" i="16"/>
  <c r="F3656" i="16"/>
  <c r="C3656" i="16"/>
  <c r="B3656" i="16"/>
  <c r="F3655" i="16"/>
  <c r="C3655" i="16"/>
  <c r="B3655" i="16"/>
  <c r="F3654" i="16"/>
  <c r="C3654" i="16"/>
  <c r="B3654" i="16"/>
  <c r="F3653" i="16"/>
  <c r="C3653" i="16"/>
  <c r="B3653" i="16"/>
  <c r="F3652" i="16"/>
  <c r="C3652" i="16"/>
  <c r="B3652" i="16"/>
  <c r="F3651" i="16"/>
  <c r="C3651" i="16"/>
  <c r="B3651" i="16"/>
  <c r="F3650" i="16"/>
  <c r="C3650" i="16"/>
  <c r="B3650" i="16"/>
  <c r="F3649" i="16"/>
  <c r="C3649" i="16"/>
  <c r="B3649" i="16"/>
  <c r="F3648" i="16"/>
  <c r="C3648" i="16"/>
  <c r="B3648" i="16"/>
  <c r="F3647" i="16"/>
  <c r="C3647" i="16"/>
  <c r="B3647" i="16"/>
  <c r="F3646" i="16"/>
  <c r="C3646" i="16"/>
  <c r="B3646" i="16"/>
  <c r="F3645" i="16"/>
  <c r="C3645" i="16"/>
  <c r="B3645" i="16"/>
  <c r="F3644" i="16"/>
  <c r="C3644" i="16"/>
  <c r="B3644" i="16"/>
  <c r="F3643" i="16"/>
  <c r="C3643" i="16"/>
  <c r="B3643" i="16"/>
  <c r="F3642" i="16"/>
  <c r="C3642" i="16"/>
  <c r="B3642" i="16"/>
  <c r="F3641" i="16"/>
  <c r="C3641" i="16"/>
  <c r="B3641" i="16"/>
  <c r="F3640" i="16"/>
  <c r="C3640" i="16"/>
  <c r="B3640" i="16"/>
  <c r="F3639" i="16"/>
  <c r="C3639" i="16"/>
  <c r="B3639" i="16"/>
  <c r="F3638" i="16"/>
  <c r="C3638" i="16"/>
  <c r="B3638" i="16"/>
  <c r="F3637" i="16"/>
  <c r="C3637" i="16"/>
  <c r="B3637" i="16"/>
  <c r="F3636" i="16"/>
  <c r="C3636" i="16"/>
  <c r="B3636" i="16"/>
  <c r="F3635" i="16"/>
  <c r="C3635" i="16"/>
  <c r="B3635" i="16"/>
  <c r="F3634" i="16"/>
  <c r="C3634" i="16"/>
  <c r="B3634" i="16"/>
  <c r="F3633" i="16"/>
  <c r="C3633" i="16"/>
  <c r="B3633" i="16"/>
  <c r="F3632" i="16"/>
  <c r="C3632" i="16"/>
  <c r="B3632" i="16"/>
  <c r="F3631" i="16"/>
  <c r="C3631" i="16"/>
  <c r="B3631" i="16"/>
  <c r="F3630" i="16"/>
  <c r="C3630" i="16"/>
  <c r="B3630" i="16"/>
  <c r="F3629" i="16"/>
  <c r="C3629" i="16"/>
  <c r="B3629" i="16"/>
  <c r="F3628" i="16"/>
  <c r="C3628" i="16"/>
  <c r="B3628" i="16"/>
  <c r="F3627" i="16"/>
  <c r="C3627" i="16"/>
  <c r="B3627" i="16"/>
  <c r="F3626" i="16"/>
  <c r="C3626" i="16"/>
  <c r="B3626" i="16"/>
  <c r="F3625" i="16"/>
  <c r="C3625" i="16"/>
  <c r="B3625" i="16"/>
  <c r="F3624" i="16"/>
  <c r="C3624" i="16"/>
  <c r="B3624" i="16"/>
  <c r="F3623" i="16"/>
  <c r="C3623" i="16"/>
  <c r="B3623" i="16"/>
  <c r="F3622" i="16"/>
  <c r="C3622" i="16"/>
  <c r="B3622" i="16"/>
  <c r="F3621" i="16"/>
  <c r="C3621" i="16"/>
  <c r="B3621" i="16"/>
  <c r="F3620" i="16"/>
  <c r="C3620" i="16"/>
  <c r="B3620" i="16"/>
  <c r="F3619" i="16"/>
  <c r="C3619" i="16"/>
  <c r="B3619" i="16"/>
  <c r="F3618" i="16"/>
  <c r="C3618" i="16"/>
  <c r="B3618" i="16"/>
  <c r="F3617" i="16"/>
  <c r="C3617" i="16"/>
  <c r="B3617" i="16"/>
  <c r="F3616" i="16"/>
  <c r="C3616" i="16"/>
  <c r="B3616" i="16"/>
  <c r="F3615" i="16"/>
  <c r="C3615" i="16"/>
  <c r="B3615" i="16"/>
  <c r="F3614" i="16"/>
  <c r="C3614" i="16"/>
  <c r="B3614" i="16"/>
  <c r="F3613" i="16"/>
  <c r="C3613" i="16"/>
  <c r="B3613" i="16"/>
  <c r="F3612" i="16"/>
  <c r="C3612" i="16"/>
  <c r="B3612" i="16"/>
  <c r="F3611" i="16"/>
  <c r="C3611" i="16"/>
  <c r="B3611" i="16"/>
  <c r="F3610" i="16"/>
  <c r="C3610" i="16"/>
  <c r="B3610" i="16"/>
  <c r="F3609" i="16"/>
  <c r="C3609" i="16"/>
  <c r="B3609" i="16"/>
  <c r="F3608" i="16"/>
  <c r="C3608" i="16"/>
  <c r="B3608" i="16"/>
  <c r="F3607" i="16"/>
  <c r="C3607" i="16"/>
  <c r="B3607" i="16"/>
  <c r="F3606" i="16"/>
  <c r="C3606" i="16"/>
  <c r="B3606" i="16"/>
  <c r="F3605" i="16"/>
  <c r="C3605" i="16"/>
  <c r="B3605" i="16"/>
  <c r="F3604" i="16"/>
  <c r="C3604" i="16"/>
  <c r="B3604" i="16"/>
  <c r="F3603" i="16"/>
  <c r="C3603" i="16"/>
  <c r="B3603" i="16"/>
  <c r="F3602" i="16"/>
  <c r="C3602" i="16"/>
  <c r="B3602" i="16"/>
  <c r="F3601" i="16"/>
  <c r="C3601" i="16"/>
  <c r="B3601" i="16"/>
  <c r="F3600" i="16"/>
  <c r="C3600" i="16"/>
  <c r="B3600" i="16"/>
  <c r="F3599" i="16"/>
  <c r="C3599" i="16"/>
  <c r="B3599" i="16"/>
  <c r="F3598" i="16"/>
  <c r="C3598" i="16"/>
  <c r="B3598" i="16"/>
  <c r="F3597" i="16"/>
  <c r="C3597" i="16"/>
  <c r="B3597" i="16"/>
  <c r="F3596" i="16"/>
  <c r="C3596" i="16"/>
  <c r="B3596" i="16"/>
  <c r="F3595" i="16"/>
  <c r="C3595" i="16"/>
  <c r="B3595" i="16"/>
  <c r="F3594" i="16"/>
  <c r="C3594" i="16"/>
  <c r="B3594" i="16"/>
  <c r="F3593" i="16"/>
  <c r="C3593" i="16"/>
  <c r="B3593" i="16"/>
  <c r="F3592" i="16"/>
  <c r="C3592" i="16"/>
  <c r="B3592" i="16"/>
  <c r="F3591" i="16"/>
  <c r="C3591" i="16"/>
  <c r="B3591" i="16"/>
  <c r="F3590" i="16"/>
  <c r="C3590" i="16"/>
  <c r="B3590" i="16"/>
  <c r="F3589" i="16"/>
  <c r="C3589" i="16"/>
  <c r="B3589" i="16"/>
  <c r="F3588" i="16"/>
  <c r="C3588" i="16"/>
  <c r="B3588" i="16"/>
  <c r="F3587" i="16"/>
  <c r="C3587" i="16"/>
  <c r="B3587" i="16"/>
  <c r="F3586" i="16"/>
  <c r="C3586" i="16"/>
  <c r="B3586" i="16"/>
  <c r="F3585" i="16"/>
  <c r="C3585" i="16"/>
  <c r="B3585" i="16"/>
  <c r="F3584" i="16"/>
  <c r="C3584" i="16"/>
  <c r="B3584" i="16"/>
  <c r="F3583" i="16"/>
  <c r="C3583" i="16"/>
  <c r="B3583" i="16"/>
  <c r="F3582" i="16"/>
  <c r="C3582" i="16"/>
  <c r="B3582" i="16"/>
  <c r="F3581" i="16"/>
  <c r="C3581" i="16"/>
  <c r="B3581" i="16"/>
  <c r="F3580" i="16"/>
  <c r="C3580" i="16"/>
  <c r="B3580" i="16"/>
  <c r="F3579" i="16"/>
  <c r="C3579" i="16"/>
  <c r="B3579" i="16"/>
  <c r="F3578" i="16"/>
  <c r="C3578" i="16"/>
  <c r="B3578" i="16"/>
  <c r="F3577" i="16"/>
  <c r="C3577" i="16"/>
  <c r="B3577" i="16"/>
  <c r="F3576" i="16"/>
  <c r="C3576" i="16"/>
  <c r="B3576" i="16"/>
  <c r="F3575" i="16"/>
  <c r="C3575" i="16"/>
  <c r="B3575" i="16"/>
  <c r="F3574" i="16"/>
  <c r="C3574" i="16"/>
  <c r="B3574" i="16"/>
  <c r="F3573" i="16"/>
  <c r="C3573" i="16"/>
  <c r="B3573" i="16"/>
  <c r="F3572" i="16"/>
  <c r="C3572" i="16"/>
  <c r="B3572" i="16"/>
  <c r="F3571" i="16"/>
  <c r="C3571" i="16"/>
  <c r="B3571" i="16"/>
  <c r="F3570" i="16"/>
  <c r="C3570" i="16"/>
  <c r="B3570" i="16"/>
  <c r="F3569" i="16"/>
  <c r="C3569" i="16"/>
  <c r="B3569" i="16"/>
  <c r="F3568" i="16"/>
  <c r="C3568" i="16"/>
  <c r="B3568" i="16"/>
  <c r="F3567" i="16"/>
  <c r="C3567" i="16"/>
  <c r="B3567" i="16"/>
  <c r="F3566" i="16"/>
  <c r="C3566" i="16"/>
  <c r="B3566" i="16"/>
  <c r="F3565" i="16"/>
  <c r="C3565" i="16"/>
  <c r="B3565" i="16"/>
  <c r="F3564" i="16"/>
  <c r="C3564" i="16"/>
  <c r="B3564" i="16"/>
  <c r="F3563" i="16"/>
  <c r="C3563" i="16"/>
  <c r="B3563" i="16"/>
  <c r="F3562" i="16"/>
  <c r="C3562" i="16"/>
  <c r="B3562" i="16"/>
  <c r="F3561" i="16"/>
  <c r="C3561" i="16"/>
  <c r="B3561" i="16"/>
  <c r="F3560" i="16"/>
  <c r="C3560" i="16"/>
  <c r="B3560" i="16"/>
  <c r="F3559" i="16"/>
  <c r="C3559" i="16"/>
  <c r="B3559" i="16"/>
  <c r="F3558" i="16"/>
  <c r="C3558" i="16"/>
  <c r="B3558" i="16"/>
  <c r="F3557" i="16"/>
  <c r="C3557" i="16"/>
  <c r="B3557" i="16"/>
  <c r="F3556" i="16"/>
  <c r="C3556" i="16"/>
  <c r="B3556" i="16"/>
  <c r="F3555" i="16"/>
  <c r="C3555" i="16"/>
  <c r="B3555" i="16"/>
  <c r="F3554" i="16"/>
  <c r="C3554" i="16"/>
  <c r="B3554" i="16"/>
  <c r="F3553" i="16"/>
  <c r="C3553" i="16"/>
  <c r="B3553" i="16"/>
  <c r="F3552" i="16"/>
  <c r="C3552" i="16"/>
  <c r="B3552" i="16"/>
  <c r="F3551" i="16"/>
  <c r="C3551" i="16"/>
  <c r="B3551" i="16"/>
  <c r="F3550" i="16"/>
  <c r="C3550" i="16"/>
  <c r="B3550" i="16"/>
  <c r="F3549" i="16"/>
  <c r="C3549" i="16"/>
  <c r="B3549" i="16"/>
  <c r="F3548" i="16"/>
  <c r="C3548" i="16"/>
  <c r="B3548" i="16"/>
  <c r="F3547" i="16"/>
  <c r="C3547" i="16"/>
  <c r="B3547" i="16"/>
  <c r="F3546" i="16"/>
  <c r="C3546" i="16"/>
  <c r="B3546" i="16"/>
  <c r="F3545" i="16"/>
  <c r="C3545" i="16"/>
  <c r="B3545" i="16"/>
  <c r="F3544" i="16"/>
  <c r="C3544" i="16"/>
  <c r="B3544" i="16"/>
  <c r="F3543" i="16"/>
  <c r="C3543" i="16"/>
  <c r="B3543" i="16"/>
  <c r="F3542" i="16"/>
  <c r="C3542" i="16"/>
  <c r="B3542" i="16"/>
  <c r="F3541" i="16"/>
  <c r="C3541" i="16"/>
  <c r="B3541" i="16"/>
  <c r="F3540" i="16"/>
  <c r="C3540" i="16"/>
  <c r="B3540" i="16"/>
  <c r="F3539" i="16"/>
  <c r="C3539" i="16"/>
  <c r="B3539" i="16"/>
  <c r="F3538" i="16"/>
  <c r="C3538" i="16"/>
  <c r="B3538" i="16"/>
  <c r="F3537" i="16"/>
  <c r="C3537" i="16"/>
  <c r="B3537" i="16"/>
  <c r="F3536" i="16"/>
  <c r="C3536" i="16"/>
  <c r="B3536" i="16"/>
  <c r="F3535" i="16"/>
  <c r="C3535" i="16"/>
  <c r="B3535" i="16"/>
  <c r="F3534" i="16"/>
  <c r="C3534" i="16"/>
  <c r="B3534" i="16"/>
  <c r="F3533" i="16"/>
  <c r="C3533" i="16"/>
  <c r="B3533" i="16"/>
  <c r="F3532" i="16"/>
  <c r="C3532" i="16"/>
  <c r="B3532" i="16"/>
  <c r="F3531" i="16"/>
  <c r="C3531" i="16"/>
  <c r="B3531" i="16"/>
  <c r="F3530" i="16"/>
  <c r="C3530" i="16"/>
  <c r="B3530" i="16"/>
  <c r="F3529" i="16"/>
  <c r="C3529" i="16"/>
  <c r="B3529" i="16"/>
  <c r="F3528" i="16"/>
  <c r="C3528" i="16"/>
  <c r="B3528" i="16"/>
  <c r="F3527" i="16"/>
  <c r="C3527" i="16"/>
  <c r="B3527" i="16"/>
  <c r="F3526" i="16"/>
  <c r="C3526" i="16"/>
  <c r="B3526" i="16"/>
  <c r="F3525" i="16"/>
  <c r="C3525" i="16"/>
  <c r="B3525" i="16"/>
  <c r="F3524" i="16"/>
  <c r="C3524" i="16"/>
  <c r="B3524" i="16"/>
  <c r="F3523" i="16"/>
  <c r="C3523" i="16"/>
  <c r="B3523" i="16"/>
  <c r="F3522" i="16"/>
  <c r="C3522" i="16"/>
  <c r="B3522" i="16"/>
  <c r="F3521" i="16"/>
  <c r="C3521" i="16"/>
  <c r="B3521" i="16"/>
  <c r="F3520" i="16"/>
  <c r="C3520" i="16"/>
  <c r="B3520" i="16"/>
  <c r="F3519" i="16"/>
  <c r="C3519" i="16"/>
  <c r="B3519" i="16"/>
  <c r="F3518" i="16"/>
  <c r="C3518" i="16"/>
  <c r="B3518" i="16"/>
  <c r="F3517" i="16"/>
  <c r="C3517" i="16"/>
  <c r="B3517" i="16"/>
  <c r="F3516" i="16"/>
  <c r="C3516" i="16"/>
  <c r="B3516" i="16"/>
  <c r="F3515" i="16"/>
  <c r="C3515" i="16"/>
  <c r="B3515" i="16"/>
  <c r="F3514" i="16"/>
  <c r="C3514" i="16"/>
  <c r="B3514" i="16"/>
  <c r="F3513" i="16"/>
  <c r="C3513" i="16"/>
  <c r="B3513" i="16"/>
  <c r="F3512" i="16"/>
  <c r="C3512" i="16"/>
  <c r="B3512" i="16"/>
  <c r="F3511" i="16"/>
  <c r="C3511" i="16"/>
  <c r="B3511" i="16"/>
  <c r="F3510" i="16"/>
  <c r="C3510" i="16"/>
  <c r="B3510" i="16"/>
  <c r="F3509" i="16"/>
  <c r="C3509" i="16"/>
  <c r="B3509" i="16"/>
  <c r="F3508" i="16"/>
  <c r="C3508" i="16"/>
  <c r="B3508" i="16"/>
  <c r="F3507" i="16"/>
  <c r="C3507" i="16"/>
  <c r="B3507" i="16"/>
  <c r="F3506" i="16"/>
  <c r="C3506" i="16"/>
  <c r="B3506" i="16"/>
  <c r="F3505" i="16"/>
  <c r="C3505" i="16"/>
  <c r="B3505" i="16"/>
  <c r="F3504" i="16"/>
  <c r="C3504" i="16"/>
  <c r="B3504" i="16"/>
  <c r="F3503" i="16"/>
  <c r="C3503" i="16"/>
  <c r="B3503" i="16"/>
  <c r="F3502" i="16"/>
  <c r="C3502" i="16"/>
  <c r="B3502" i="16"/>
  <c r="F3501" i="16"/>
  <c r="C3501" i="16"/>
  <c r="B3501" i="16"/>
  <c r="F3500" i="16"/>
  <c r="C3500" i="16"/>
  <c r="B3500" i="16"/>
  <c r="F3499" i="16"/>
  <c r="C3499" i="16"/>
  <c r="B3499" i="16"/>
  <c r="F3498" i="16"/>
  <c r="C3498" i="16"/>
  <c r="B3498" i="16"/>
  <c r="F3497" i="16"/>
  <c r="C3497" i="16"/>
  <c r="B3497" i="16"/>
  <c r="F3496" i="16"/>
  <c r="C3496" i="16"/>
  <c r="B3496" i="16"/>
  <c r="F3495" i="16"/>
  <c r="C3495" i="16"/>
  <c r="B3495" i="16"/>
  <c r="F3494" i="16"/>
  <c r="C3494" i="16"/>
  <c r="B3494" i="16"/>
  <c r="F3493" i="16"/>
  <c r="C3493" i="16"/>
  <c r="B3493" i="16"/>
  <c r="F3492" i="16"/>
  <c r="C3492" i="16"/>
  <c r="B3492" i="16"/>
  <c r="F3491" i="16"/>
  <c r="C3491" i="16"/>
  <c r="B3491" i="16"/>
  <c r="F3490" i="16"/>
  <c r="C3490" i="16"/>
  <c r="B3490" i="16"/>
  <c r="F3489" i="16"/>
  <c r="C3489" i="16"/>
  <c r="B3489" i="16"/>
  <c r="F3488" i="16"/>
  <c r="C3488" i="16"/>
  <c r="B3488" i="16"/>
  <c r="F3487" i="16"/>
  <c r="C3487" i="16"/>
  <c r="B3487" i="16"/>
  <c r="F3486" i="16"/>
  <c r="C3486" i="16"/>
  <c r="B3486" i="16"/>
  <c r="F3485" i="16"/>
  <c r="C3485" i="16"/>
  <c r="B3485" i="16"/>
  <c r="F3484" i="16"/>
  <c r="C3484" i="16"/>
  <c r="B3484" i="16"/>
  <c r="F3483" i="16"/>
  <c r="C3483" i="16"/>
  <c r="B3483" i="16"/>
  <c r="F3482" i="16"/>
  <c r="C3482" i="16"/>
  <c r="B3482" i="16"/>
  <c r="F3481" i="16"/>
  <c r="C3481" i="16"/>
  <c r="B3481" i="16"/>
  <c r="F3480" i="16"/>
  <c r="C3480" i="16"/>
  <c r="B3480" i="16"/>
  <c r="F3479" i="16"/>
  <c r="C3479" i="16"/>
  <c r="B3479" i="16"/>
  <c r="F3478" i="16"/>
  <c r="C3478" i="16"/>
  <c r="B3478" i="16"/>
  <c r="F3477" i="16"/>
  <c r="C3477" i="16"/>
  <c r="B3477" i="16"/>
  <c r="F3476" i="16"/>
  <c r="C3476" i="16"/>
  <c r="B3476" i="16"/>
  <c r="F3475" i="16"/>
  <c r="C3475" i="16"/>
  <c r="B3475" i="16"/>
  <c r="F3474" i="16"/>
  <c r="C3474" i="16"/>
  <c r="B3474" i="16"/>
  <c r="F3473" i="16"/>
  <c r="C3473" i="16"/>
  <c r="B3473" i="16"/>
  <c r="F3472" i="16"/>
  <c r="C3472" i="16"/>
  <c r="B3472" i="16"/>
  <c r="F3471" i="16"/>
  <c r="C3471" i="16"/>
  <c r="B3471" i="16"/>
  <c r="F3470" i="16"/>
  <c r="C3470" i="16"/>
  <c r="B3470" i="16"/>
  <c r="F3469" i="16"/>
  <c r="C3469" i="16"/>
  <c r="B3469" i="16"/>
  <c r="F3468" i="16"/>
  <c r="C3468" i="16"/>
  <c r="B3468" i="16"/>
  <c r="F3467" i="16"/>
  <c r="C3467" i="16"/>
  <c r="B3467" i="16"/>
  <c r="F3466" i="16"/>
  <c r="C3466" i="16"/>
  <c r="B3466" i="16"/>
  <c r="F3465" i="16"/>
  <c r="C3465" i="16"/>
  <c r="B3465" i="16"/>
  <c r="F3464" i="16"/>
  <c r="C3464" i="16"/>
  <c r="B3464" i="16"/>
  <c r="F3463" i="16"/>
  <c r="C3463" i="16"/>
  <c r="B3463" i="16"/>
  <c r="F3462" i="16"/>
  <c r="C3462" i="16"/>
  <c r="B3462" i="16"/>
  <c r="F3461" i="16"/>
  <c r="C3461" i="16"/>
  <c r="B3461" i="16"/>
  <c r="F3460" i="16"/>
  <c r="C3460" i="16"/>
  <c r="B3460" i="16"/>
  <c r="F3459" i="16"/>
  <c r="C3459" i="16"/>
  <c r="B3459" i="16"/>
  <c r="F3458" i="16"/>
  <c r="C3458" i="16"/>
  <c r="B3458" i="16"/>
  <c r="F3457" i="16"/>
  <c r="C3457" i="16"/>
  <c r="B3457" i="16"/>
  <c r="F3456" i="16"/>
  <c r="C3456" i="16"/>
  <c r="B3456" i="16"/>
  <c r="F3455" i="16"/>
  <c r="C3455" i="16"/>
  <c r="B3455" i="16"/>
  <c r="F3454" i="16"/>
  <c r="C3454" i="16"/>
  <c r="B3454" i="16"/>
  <c r="F3453" i="16"/>
  <c r="C3453" i="16"/>
  <c r="B3453" i="16"/>
  <c r="F3452" i="16"/>
  <c r="C3452" i="16"/>
  <c r="B3452" i="16"/>
  <c r="F3451" i="16"/>
  <c r="C3451" i="16"/>
  <c r="B3451" i="16"/>
  <c r="F3450" i="16"/>
  <c r="C3450" i="16"/>
  <c r="B3450" i="16"/>
  <c r="F3449" i="16"/>
  <c r="C3449" i="16"/>
  <c r="B3449" i="16"/>
  <c r="F3448" i="16"/>
  <c r="C3448" i="16"/>
  <c r="B3448" i="16"/>
  <c r="F3447" i="16"/>
  <c r="C3447" i="16"/>
  <c r="B3447" i="16"/>
  <c r="F3446" i="16"/>
  <c r="C3446" i="16"/>
  <c r="B3446" i="16"/>
  <c r="F3445" i="16"/>
  <c r="C3445" i="16"/>
  <c r="B3445" i="16"/>
  <c r="F3444" i="16"/>
  <c r="C3444" i="16"/>
  <c r="B3444" i="16"/>
  <c r="F3443" i="16"/>
  <c r="C3443" i="16"/>
  <c r="B3443" i="16"/>
  <c r="F3442" i="16"/>
  <c r="C3442" i="16"/>
  <c r="B3442" i="16"/>
  <c r="F3441" i="16"/>
  <c r="C3441" i="16"/>
  <c r="B3441" i="16"/>
  <c r="F3440" i="16"/>
  <c r="C3440" i="16"/>
  <c r="B3440" i="16"/>
  <c r="F3439" i="16"/>
  <c r="C3439" i="16"/>
  <c r="B3439" i="16"/>
  <c r="F3438" i="16"/>
  <c r="C3438" i="16"/>
  <c r="B3438" i="16"/>
  <c r="F3437" i="16"/>
  <c r="C3437" i="16"/>
  <c r="B3437" i="16"/>
  <c r="F3436" i="16"/>
  <c r="C3436" i="16"/>
  <c r="B3436" i="16"/>
  <c r="F3435" i="16"/>
  <c r="C3435" i="16"/>
  <c r="B3435" i="16"/>
  <c r="F3434" i="16"/>
  <c r="C3434" i="16"/>
  <c r="B3434" i="16"/>
  <c r="F3433" i="16"/>
  <c r="C3433" i="16"/>
  <c r="B3433" i="16"/>
  <c r="F3432" i="16"/>
  <c r="C3432" i="16"/>
  <c r="B3432" i="16"/>
  <c r="F3431" i="16"/>
  <c r="C3431" i="16"/>
  <c r="B3431" i="16"/>
  <c r="F3430" i="16"/>
  <c r="C3430" i="16"/>
  <c r="B3430" i="16"/>
  <c r="F3429" i="16"/>
  <c r="C3429" i="16"/>
  <c r="B3429" i="16"/>
  <c r="F3428" i="16"/>
  <c r="C3428" i="16"/>
  <c r="B3428" i="16"/>
  <c r="F3427" i="16"/>
  <c r="C3427" i="16"/>
  <c r="B3427" i="16"/>
  <c r="F3426" i="16"/>
  <c r="C3426" i="16"/>
  <c r="B3426" i="16"/>
  <c r="F3425" i="16"/>
  <c r="C3425" i="16"/>
  <c r="B3425" i="16"/>
  <c r="F3424" i="16"/>
  <c r="C3424" i="16"/>
  <c r="B3424" i="16"/>
  <c r="F3423" i="16"/>
  <c r="C3423" i="16"/>
  <c r="B3423" i="16"/>
  <c r="F3422" i="16"/>
  <c r="C3422" i="16"/>
  <c r="B3422" i="16"/>
  <c r="F3421" i="16"/>
  <c r="C3421" i="16"/>
  <c r="B3421" i="16"/>
  <c r="F3420" i="16"/>
  <c r="C3420" i="16"/>
  <c r="B3420" i="16"/>
  <c r="F3419" i="16"/>
  <c r="C3419" i="16"/>
  <c r="B3419" i="16"/>
  <c r="F3418" i="16"/>
  <c r="C3418" i="16"/>
  <c r="B3418" i="16"/>
  <c r="F3417" i="16"/>
  <c r="C3417" i="16"/>
  <c r="B3417" i="16"/>
  <c r="F3416" i="16"/>
  <c r="C3416" i="16"/>
  <c r="B3416" i="16"/>
  <c r="F3415" i="16"/>
  <c r="C3415" i="16"/>
  <c r="B3415" i="16"/>
  <c r="F3414" i="16"/>
  <c r="C3414" i="16"/>
  <c r="B3414" i="16"/>
  <c r="F3413" i="16"/>
  <c r="C3413" i="16"/>
  <c r="B3413" i="16"/>
  <c r="F3412" i="16"/>
  <c r="C3412" i="16"/>
  <c r="B3412" i="16"/>
  <c r="F3411" i="16"/>
  <c r="C3411" i="16"/>
  <c r="B3411" i="16"/>
  <c r="F3410" i="16"/>
  <c r="C3410" i="16"/>
  <c r="B3410" i="16"/>
  <c r="F3409" i="16"/>
  <c r="C3409" i="16"/>
  <c r="B3409" i="16"/>
  <c r="F3408" i="16"/>
  <c r="C3408" i="16"/>
  <c r="B3408" i="16"/>
  <c r="F3407" i="16"/>
  <c r="C3407" i="16"/>
  <c r="B3407" i="16"/>
  <c r="F3406" i="16"/>
  <c r="C3406" i="16"/>
  <c r="B3406" i="16"/>
  <c r="F3405" i="16"/>
  <c r="C3405" i="16"/>
  <c r="B3405" i="16"/>
  <c r="F3404" i="16"/>
  <c r="C3404" i="16"/>
  <c r="B3404" i="16"/>
  <c r="F3403" i="16"/>
  <c r="C3403" i="16"/>
  <c r="B3403" i="16"/>
  <c r="F3402" i="16"/>
  <c r="C3402" i="16"/>
  <c r="B3402" i="16"/>
  <c r="F3401" i="16"/>
  <c r="C3401" i="16"/>
  <c r="B3401" i="16"/>
  <c r="F3400" i="16"/>
  <c r="C3400" i="16"/>
  <c r="B3400" i="16"/>
  <c r="F3399" i="16"/>
  <c r="C3399" i="16"/>
  <c r="B3399" i="16"/>
  <c r="F3398" i="16"/>
  <c r="C3398" i="16"/>
  <c r="B3398" i="16"/>
  <c r="F3397" i="16"/>
  <c r="C3397" i="16"/>
  <c r="B3397" i="16"/>
  <c r="F3396" i="16"/>
  <c r="C3396" i="16"/>
  <c r="B3396" i="16"/>
  <c r="F3395" i="16"/>
  <c r="C3395" i="16"/>
  <c r="B3395" i="16"/>
  <c r="F3394" i="16"/>
  <c r="C3394" i="16"/>
  <c r="B3394" i="16"/>
  <c r="F3393" i="16"/>
  <c r="C3393" i="16"/>
  <c r="B3393" i="16"/>
  <c r="F3392" i="16"/>
  <c r="C3392" i="16"/>
  <c r="B3392" i="16"/>
  <c r="F3391" i="16"/>
  <c r="C3391" i="16"/>
  <c r="B3391" i="16"/>
  <c r="F3390" i="16"/>
  <c r="C3390" i="16"/>
  <c r="B3390" i="16"/>
  <c r="F3389" i="16"/>
  <c r="C3389" i="16"/>
  <c r="B3389" i="16"/>
  <c r="F3388" i="16"/>
  <c r="C3388" i="16"/>
  <c r="B3388" i="16"/>
  <c r="F3387" i="16"/>
  <c r="C3387" i="16"/>
  <c r="B3387" i="16"/>
  <c r="F3386" i="16"/>
  <c r="C3386" i="16"/>
  <c r="B3386" i="16"/>
  <c r="F3385" i="16"/>
  <c r="C3385" i="16"/>
  <c r="B3385" i="16"/>
  <c r="F3384" i="16"/>
  <c r="C3384" i="16"/>
  <c r="B3384" i="16"/>
  <c r="F3383" i="16"/>
  <c r="C3383" i="16"/>
  <c r="B3383" i="16"/>
  <c r="F3382" i="16"/>
  <c r="C3382" i="16"/>
  <c r="B3382" i="16"/>
  <c r="F3381" i="16"/>
  <c r="C3381" i="16"/>
  <c r="B3381" i="16"/>
  <c r="F3380" i="16"/>
  <c r="C3380" i="16"/>
  <c r="B3380" i="16"/>
  <c r="F3379" i="16"/>
  <c r="C3379" i="16"/>
  <c r="B3379" i="16"/>
  <c r="F3378" i="16"/>
  <c r="C3378" i="16"/>
  <c r="B3378" i="16"/>
  <c r="F3377" i="16"/>
  <c r="C3377" i="16"/>
  <c r="B3377" i="16"/>
  <c r="F3376" i="16"/>
  <c r="C3376" i="16"/>
  <c r="B3376" i="16"/>
  <c r="F3375" i="16"/>
  <c r="C3375" i="16"/>
  <c r="B3375" i="16"/>
  <c r="F3374" i="16"/>
  <c r="C3374" i="16"/>
  <c r="B3374" i="16"/>
  <c r="F3373" i="16"/>
  <c r="C3373" i="16"/>
  <c r="B3373" i="16"/>
  <c r="F3372" i="16"/>
  <c r="C3372" i="16"/>
  <c r="B3372" i="16"/>
  <c r="F3371" i="16"/>
  <c r="C3371" i="16"/>
  <c r="B3371" i="16"/>
  <c r="F3370" i="16"/>
  <c r="C3370" i="16"/>
  <c r="B3370" i="16"/>
  <c r="F3369" i="16"/>
  <c r="C3369" i="16"/>
  <c r="B3369" i="16"/>
  <c r="F3368" i="16"/>
  <c r="C3368" i="16"/>
  <c r="B3368" i="16"/>
  <c r="F3367" i="16"/>
  <c r="C3367" i="16"/>
  <c r="B3367" i="16"/>
  <c r="F3366" i="16"/>
  <c r="C3366" i="16"/>
  <c r="B3366" i="16"/>
  <c r="F3365" i="16"/>
  <c r="C3365" i="16"/>
  <c r="B3365" i="16"/>
  <c r="F3364" i="16"/>
  <c r="C3364" i="16"/>
  <c r="B3364" i="16"/>
  <c r="F3363" i="16"/>
  <c r="C3363" i="16"/>
  <c r="B3363" i="16"/>
  <c r="F3362" i="16"/>
  <c r="C3362" i="16"/>
  <c r="B3362" i="16"/>
  <c r="F3361" i="16"/>
  <c r="C3361" i="16"/>
  <c r="B3361" i="16"/>
  <c r="F3360" i="16"/>
  <c r="C3360" i="16"/>
  <c r="B3360" i="16"/>
  <c r="F3359" i="16"/>
  <c r="C3359" i="16"/>
  <c r="B3359" i="16"/>
  <c r="F3358" i="16"/>
  <c r="C3358" i="16"/>
  <c r="B3358" i="16"/>
  <c r="F3357" i="16"/>
  <c r="C3357" i="16"/>
  <c r="B3357" i="16"/>
  <c r="F3356" i="16"/>
  <c r="C3356" i="16"/>
  <c r="B3356" i="16"/>
  <c r="F3355" i="16"/>
  <c r="C3355" i="16"/>
  <c r="B3355" i="16"/>
  <c r="F3354" i="16"/>
  <c r="C3354" i="16"/>
  <c r="B3354" i="16"/>
  <c r="F3353" i="16"/>
  <c r="C3353" i="16"/>
  <c r="B3353" i="16"/>
  <c r="F3352" i="16"/>
  <c r="C3352" i="16"/>
  <c r="B3352" i="16"/>
  <c r="F3351" i="16"/>
  <c r="C3351" i="16"/>
  <c r="B3351" i="16"/>
  <c r="F3350" i="16"/>
  <c r="C3350" i="16"/>
  <c r="B3350" i="16"/>
  <c r="F3349" i="16"/>
  <c r="C3349" i="16"/>
  <c r="B3349" i="16"/>
  <c r="F3348" i="16"/>
  <c r="C3348" i="16"/>
  <c r="B3348" i="16"/>
  <c r="F3347" i="16"/>
  <c r="C3347" i="16"/>
  <c r="B3347" i="16"/>
  <c r="F3346" i="16"/>
  <c r="C3346" i="16"/>
  <c r="B3346" i="16"/>
  <c r="F3345" i="16"/>
  <c r="C3345" i="16"/>
  <c r="B3345" i="16"/>
  <c r="F3344" i="16"/>
  <c r="C3344" i="16"/>
  <c r="B3344" i="16"/>
  <c r="F3343" i="16"/>
  <c r="C3343" i="16"/>
  <c r="B3343" i="16"/>
  <c r="F3342" i="16"/>
  <c r="C3342" i="16"/>
  <c r="B3342" i="16"/>
  <c r="F3341" i="16"/>
  <c r="C3341" i="16"/>
  <c r="B3341" i="16"/>
  <c r="F3340" i="16"/>
  <c r="C3340" i="16"/>
  <c r="B3340" i="16"/>
  <c r="F3339" i="16"/>
  <c r="C3339" i="16"/>
  <c r="B3339" i="16"/>
  <c r="F3338" i="16"/>
  <c r="C3338" i="16"/>
  <c r="B3338" i="16"/>
  <c r="F3337" i="16"/>
  <c r="C3337" i="16"/>
  <c r="B3337" i="16"/>
  <c r="F3336" i="16"/>
  <c r="C3336" i="16"/>
  <c r="B3336" i="16"/>
  <c r="F3335" i="16"/>
  <c r="C3335" i="16"/>
  <c r="B3335" i="16"/>
  <c r="F3334" i="16"/>
  <c r="C3334" i="16"/>
  <c r="B3334" i="16"/>
  <c r="F3333" i="16"/>
  <c r="C3333" i="16"/>
  <c r="B3333" i="16"/>
  <c r="F3332" i="16"/>
  <c r="C3332" i="16"/>
  <c r="B3332" i="16"/>
  <c r="F3331" i="16"/>
  <c r="C3331" i="16"/>
  <c r="B3331" i="16"/>
  <c r="F3330" i="16"/>
  <c r="C3330" i="16"/>
  <c r="B3330" i="16"/>
  <c r="F3329" i="16"/>
  <c r="C3329" i="16"/>
  <c r="B3329" i="16"/>
  <c r="F3328" i="16"/>
  <c r="C3328" i="16"/>
  <c r="B3328" i="16"/>
  <c r="F3327" i="16"/>
  <c r="C3327" i="16"/>
  <c r="B3327" i="16"/>
  <c r="F3326" i="16"/>
  <c r="C3326" i="16"/>
  <c r="B3326" i="16"/>
  <c r="F3325" i="16"/>
  <c r="C3325" i="16"/>
  <c r="B3325" i="16"/>
  <c r="F3324" i="16"/>
  <c r="C3324" i="16"/>
  <c r="B3324" i="16"/>
  <c r="F3323" i="16"/>
  <c r="C3323" i="16"/>
  <c r="B3323" i="16"/>
  <c r="F3322" i="16"/>
  <c r="C3322" i="16"/>
  <c r="B3322" i="16"/>
  <c r="F3321" i="16"/>
  <c r="C3321" i="16"/>
  <c r="B3321" i="16"/>
  <c r="F3320" i="16"/>
  <c r="C3320" i="16"/>
  <c r="B3320" i="16"/>
  <c r="F3319" i="16"/>
  <c r="C3319" i="16"/>
  <c r="B3319" i="16"/>
  <c r="F3318" i="16"/>
  <c r="C3318" i="16"/>
  <c r="B3318" i="16"/>
  <c r="F3317" i="16"/>
  <c r="C3317" i="16"/>
  <c r="B3317" i="16"/>
  <c r="F3316" i="16"/>
  <c r="C3316" i="16"/>
  <c r="B3316" i="16"/>
  <c r="F3315" i="16"/>
  <c r="C3315" i="16"/>
  <c r="B3315" i="16"/>
  <c r="F3314" i="16"/>
  <c r="C3314" i="16"/>
  <c r="B3314" i="16"/>
  <c r="F3313" i="16"/>
  <c r="C3313" i="16"/>
  <c r="B3313" i="16"/>
  <c r="F3312" i="16"/>
  <c r="C3312" i="16"/>
  <c r="B3312" i="16"/>
  <c r="F3311" i="16"/>
  <c r="C3311" i="16"/>
  <c r="B3311" i="16"/>
  <c r="F3310" i="16"/>
  <c r="C3310" i="16"/>
  <c r="B3310" i="16"/>
  <c r="F3309" i="16"/>
  <c r="C3309" i="16"/>
  <c r="B3309" i="16"/>
  <c r="F3308" i="16"/>
  <c r="C3308" i="16"/>
  <c r="B3308" i="16"/>
  <c r="F3307" i="16"/>
  <c r="C3307" i="16"/>
  <c r="B3307" i="16"/>
  <c r="F3306" i="16"/>
  <c r="C3306" i="16"/>
  <c r="B3306" i="16"/>
  <c r="F3305" i="16"/>
  <c r="C3305" i="16"/>
  <c r="B3305" i="16"/>
  <c r="F3304" i="16"/>
  <c r="C3304" i="16"/>
  <c r="B3304" i="16"/>
  <c r="F3303" i="16"/>
  <c r="C3303" i="16"/>
  <c r="B3303" i="16"/>
  <c r="F3302" i="16"/>
  <c r="C3302" i="16"/>
  <c r="B3302" i="16"/>
  <c r="F3301" i="16"/>
  <c r="C3301" i="16"/>
  <c r="B3301" i="16"/>
  <c r="F3300" i="16"/>
  <c r="C3300" i="16"/>
  <c r="B3300" i="16"/>
  <c r="F3299" i="16"/>
  <c r="C3299" i="16"/>
  <c r="B3299" i="16"/>
  <c r="F3298" i="16"/>
  <c r="C3298" i="16"/>
  <c r="B3298" i="16"/>
  <c r="F3297" i="16"/>
  <c r="C3297" i="16"/>
  <c r="B3297" i="16"/>
  <c r="F3296" i="16"/>
  <c r="C3296" i="16"/>
  <c r="B3296" i="16"/>
  <c r="F3295" i="16"/>
  <c r="C3295" i="16"/>
  <c r="B3295" i="16"/>
  <c r="F3294" i="16"/>
  <c r="C3294" i="16"/>
  <c r="B3294" i="16"/>
  <c r="F3293" i="16"/>
  <c r="C3293" i="16"/>
  <c r="B3293" i="16"/>
  <c r="F3292" i="16"/>
  <c r="C3292" i="16"/>
  <c r="B3292" i="16"/>
  <c r="F3291" i="16"/>
  <c r="C3291" i="16"/>
  <c r="B3291" i="16"/>
  <c r="F3290" i="16"/>
  <c r="C3290" i="16"/>
  <c r="B3290" i="16"/>
  <c r="F3289" i="16"/>
  <c r="C3289" i="16"/>
  <c r="B3289" i="16"/>
  <c r="F3288" i="16"/>
  <c r="C3288" i="16"/>
  <c r="B3288" i="16"/>
  <c r="F3287" i="16"/>
  <c r="C3287" i="16"/>
  <c r="B3287" i="16"/>
  <c r="F3286" i="16"/>
  <c r="C3286" i="16"/>
  <c r="B3286" i="16"/>
  <c r="F3285" i="16"/>
  <c r="C3285" i="16"/>
  <c r="B3285" i="16"/>
  <c r="F3284" i="16"/>
  <c r="C3284" i="16"/>
  <c r="B3284" i="16"/>
  <c r="F3283" i="16"/>
  <c r="C3283" i="16"/>
  <c r="B3283" i="16"/>
  <c r="F3282" i="16"/>
  <c r="C3282" i="16"/>
  <c r="B3282" i="16"/>
  <c r="F3281" i="16"/>
  <c r="C3281" i="16"/>
  <c r="B3281" i="16"/>
  <c r="F3280" i="16"/>
  <c r="C3280" i="16"/>
  <c r="B3280" i="16"/>
  <c r="F3279" i="16"/>
  <c r="C3279" i="16"/>
  <c r="B3279" i="16"/>
  <c r="F3278" i="16"/>
  <c r="C3278" i="16"/>
  <c r="B3278" i="16"/>
  <c r="F3277" i="16"/>
  <c r="C3277" i="16"/>
  <c r="B3277" i="16"/>
  <c r="F3276" i="16"/>
  <c r="C3276" i="16"/>
  <c r="B3276" i="16"/>
  <c r="F3275" i="16"/>
  <c r="C3275" i="16"/>
  <c r="B3275" i="16"/>
  <c r="F3274" i="16"/>
  <c r="C3274" i="16"/>
  <c r="B3274" i="16"/>
  <c r="F3273" i="16"/>
  <c r="C3273" i="16"/>
  <c r="B3273" i="16"/>
  <c r="F3272" i="16"/>
  <c r="C3272" i="16"/>
  <c r="B3272" i="16"/>
  <c r="F3271" i="16"/>
  <c r="C3271" i="16"/>
  <c r="B3271" i="16"/>
  <c r="F3270" i="16"/>
  <c r="C3270" i="16"/>
  <c r="B3270" i="16"/>
  <c r="F3269" i="16"/>
  <c r="C3269" i="16"/>
  <c r="B3269" i="16"/>
  <c r="F3268" i="16"/>
  <c r="C3268" i="16"/>
  <c r="B3268" i="16"/>
  <c r="F3267" i="16"/>
  <c r="C3267" i="16"/>
  <c r="B3267" i="16"/>
  <c r="F3266" i="16"/>
  <c r="C3266" i="16"/>
  <c r="B3266" i="16"/>
  <c r="F3265" i="16"/>
  <c r="C3265" i="16"/>
  <c r="B3265" i="16"/>
  <c r="F3264" i="16"/>
  <c r="C3264" i="16"/>
  <c r="B3264" i="16"/>
  <c r="F3263" i="16"/>
  <c r="C3263" i="16"/>
  <c r="B3263" i="16"/>
  <c r="F3262" i="16"/>
  <c r="C3262" i="16"/>
  <c r="B3262" i="16"/>
  <c r="F3261" i="16"/>
  <c r="C3261" i="16"/>
  <c r="B3261" i="16"/>
  <c r="F3260" i="16"/>
  <c r="C3260" i="16"/>
  <c r="B3260" i="16"/>
  <c r="F3259" i="16"/>
  <c r="C3259" i="16"/>
  <c r="B3259" i="16"/>
  <c r="F3258" i="16"/>
  <c r="C3258" i="16"/>
  <c r="B3258" i="16"/>
  <c r="F3257" i="16"/>
  <c r="C3257" i="16"/>
  <c r="B3257" i="16"/>
  <c r="F3256" i="16"/>
  <c r="C3256" i="16"/>
  <c r="B3256" i="16"/>
  <c r="F3255" i="16"/>
  <c r="C3255" i="16"/>
  <c r="B3255" i="16"/>
  <c r="F3254" i="16"/>
  <c r="C3254" i="16"/>
  <c r="B3254" i="16"/>
  <c r="F3253" i="16"/>
  <c r="C3253" i="16"/>
  <c r="B3253" i="16"/>
  <c r="F3252" i="16"/>
  <c r="C3252" i="16"/>
  <c r="B3252" i="16"/>
  <c r="F3251" i="16"/>
  <c r="C3251" i="16"/>
  <c r="B3251" i="16"/>
  <c r="F3250" i="16"/>
  <c r="C3250" i="16"/>
  <c r="B3250" i="16"/>
  <c r="F3249" i="16"/>
  <c r="C3249" i="16"/>
  <c r="B3249" i="16"/>
  <c r="F3248" i="16"/>
  <c r="C3248" i="16"/>
  <c r="B3248" i="16"/>
  <c r="F3247" i="16"/>
  <c r="C3247" i="16"/>
  <c r="B3247" i="16"/>
  <c r="F3246" i="16"/>
  <c r="C3246" i="16"/>
  <c r="B3246" i="16"/>
  <c r="F3245" i="16"/>
  <c r="C3245" i="16"/>
  <c r="B3245" i="16"/>
  <c r="F3244" i="16"/>
  <c r="C3244" i="16"/>
  <c r="B3244" i="16"/>
  <c r="F3243" i="16"/>
  <c r="C3243" i="16"/>
  <c r="B3243" i="16"/>
  <c r="F3242" i="16"/>
  <c r="C3242" i="16"/>
  <c r="B3242" i="16"/>
  <c r="F3241" i="16"/>
  <c r="C3241" i="16"/>
  <c r="B3241" i="16"/>
  <c r="F3240" i="16"/>
  <c r="C3240" i="16"/>
  <c r="B3240" i="16"/>
  <c r="F3239" i="16"/>
  <c r="C3239" i="16"/>
  <c r="B3239" i="16"/>
  <c r="F3238" i="16"/>
  <c r="C3238" i="16"/>
  <c r="B3238" i="16"/>
  <c r="F3237" i="16"/>
  <c r="C3237" i="16"/>
  <c r="B3237" i="16"/>
  <c r="F3236" i="16"/>
  <c r="C3236" i="16"/>
  <c r="B3236" i="16"/>
  <c r="F3235" i="16"/>
  <c r="C3235" i="16"/>
  <c r="B3235" i="16"/>
  <c r="F3234" i="16"/>
  <c r="C3234" i="16"/>
  <c r="B3234" i="16"/>
  <c r="F3233" i="16"/>
  <c r="C3233" i="16"/>
  <c r="B3233" i="16"/>
  <c r="F3232" i="16"/>
  <c r="C3232" i="16"/>
  <c r="B3232" i="16"/>
  <c r="F3231" i="16"/>
  <c r="C3231" i="16"/>
  <c r="B3231" i="16"/>
  <c r="F3230" i="16"/>
  <c r="C3230" i="16"/>
  <c r="B3230" i="16"/>
  <c r="F3229" i="16"/>
  <c r="C3229" i="16"/>
  <c r="B3229" i="16"/>
  <c r="F3228" i="16"/>
  <c r="C3228" i="16"/>
  <c r="B3228" i="16"/>
  <c r="F3227" i="16"/>
  <c r="C3227" i="16"/>
  <c r="B3227" i="16"/>
  <c r="F3226" i="16"/>
  <c r="C3226" i="16"/>
  <c r="B3226" i="16"/>
  <c r="F3225" i="16"/>
  <c r="C3225" i="16"/>
  <c r="B3225" i="16"/>
  <c r="F3224" i="16"/>
  <c r="C3224" i="16"/>
  <c r="B3224" i="16"/>
  <c r="F3223" i="16"/>
  <c r="C3223" i="16"/>
  <c r="B3223" i="16"/>
  <c r="F3222" i="16"/>
  <c r="C3222" i="16"/>
  <c r="B3222" i="16"/>
  <c r="F3221" i="16"/>
  <c r="C3221" i="16"/>
  <c r="B3221" i="16"/>
  <c r="F3220" i="16"/>
  <c r="C3220" i="16"/>
  <c r="B3220" i="16"/>
  <c r="F3219" i="16"/>
  <c r="C3219" i="16"/>
  <c r="B3219" i="16"/>
  <c r="F3218" i="16"/>
  <c r="C3218" i="16"/>
  <c r="B3218" i="16"/>
  <c r="F3217" i="16"/>
  <c r="C3217" i="16"/>
  <c r="B3217" i="16"/>
  <c r="F3216" i="16"/>
  <c r="C3216" i="16"/>
  <c r="B3216" i="16"/>
  <c r="F3215" i="16"/>
  <c r="C3215" i="16"/>
  <c r="B3215" i="16"/>
  <c r="F3214" i="16"/>
  <c r="C3214" i="16"/>
  <c r="B3214" i="16"/>
  <c r="F3213" i="16"/>
  <c r="C3213" i="16"/>
  <c r="B3213" i="16"/>
  <c r="F3212" i="16"/>
  <c r="C3212" i="16"/>
  <c r="B3212" i="16"/>
  <c r="F3211" i="16"/>
  <c r="C3211" i="16"/>
  <c r="B3211" i="16"/>
  <c r="F3210" i="16"/>
  <c r="C3210" i="16"/>
  <c r="B3210" i="16"/>
  <c r="F3209" i="16"/>
  <c r="C3209" i="16"/>
  <c r="B3209" i="16"/>
  <c r="F3208" i="16"/>
  <c r="C3208" i="16"/>
  <c r="B3208" i="16"/>
  <c r="F3207" i="16"/>
  <c r="C3207" i="16"/>
  <c r="B3207" i="16"/>
  <c r="F3206" i="16"/>
  <c r="C3206" i="16"/>
  <c r="B3206" i="16"/>
  <c r="F3205" i="16"/>
  <c r="C3205" i="16"/>
  <c r="B3205" i="16"/>
  <c r="F3204" i="16"/>
  <c r="C3204" i="16"/>
  <c r="B3204" i="16"/>
  <c r="F3203" i="16"/>
  <c r="C3203" i="16"/>
  <c r="B3203" i="16"/>
  <c r="F3202" i="16"/>
  <c r="C3202" i="16"/>
  <c r="B3202" i="16"/>
  <c r="F3201" i="16"/>
  <c r="C3201" i="16"/>
  <c r="B3201" i="16"/>
  <c r="F3200" i="16"/>
  <c r="C3200" i="16"/>
  <c r="B3200" i="16"/>
  <c r="F3199" i="16"/>
  <c r="C3199" i="16"/>
  <c r="B3199" i="16"/>
  <c r="F3198" i="16"/>
  <c r="C3198" i="16"/>
  <c r="B3198" i="16"/>
  <c r="F3197" i="16"/>
  <c r="C3197" i="16"/>
  <c r="B3197" i="16"/>
  <c r="F3196" i="16"/>
  <c r="C3196" i="16"/>
  <c r="B3196" i="16"/>
  <c r="F3195" i="16"/>
  <c r="C3195" i="16"/>
  <c r="B3195" i="16"/>
  <c r="F3194" i="16"/>
  <c r="C3194" i="16"/>
  <c r="B3194" i="16"/>
  <c r="F3193" i="16"/>
  <c r="C3193" i="16"/>
  <c r="B3193" i="16"/>
  <c r="F3192" i="16"/>
  <c r="C3192" i="16"/>
  <c r="B3192" i="16"/>
  <c r="F3191" i="16"/>
  <c r="C3191" i="16"/>
  <c r="B3191" i="16"/>
  <c r="F3190" i="16"/>
  <c r="C3190" i="16"/>
  <c r="B3190" i="16"/>
  <c r="F3189" i="16"/>
  <c r="C3189" i="16"/>
  <c r="B3189" i="16"/>
  <c r="F3188" i="16"/>
  <c r="C3188" i="16"/>
  <c r="B3188" i="16"/>
  <c r="F3187" i="16"/>
  <c r="C3187" i="16"/>
  <c r="B3187" i="16"/>
  <c r="F3186" i="16"/>
  <c r="C3186" i="16"/>
  <c r="B3186" i="16"/>
  <c r="F3185" i="16"/>
  <c r="C3185" i="16"/>
  <c r="B3185" i="16"/>
  <c r="F3184" i="16"/>
  <c r="C3184" i="16"/>
  <c r="B3184" i="16"/>
  <c r="F3183" i="16"/>
  <c r="C3183" i="16"/>
  <c r="B3183" i="16"/>
  <c r="F3182" i="16"/>
  <c r="C3182" i="16"/>
  <c r="B3182" i="16"/>
  <c r="F3181" i="16"/>
  <c r="C3181" i="16"/>
  <c r="B3181" i="16"/>
  <c r="F3180" i="16"/>
  <c r="C3180" i="16"/>
  <c r="B3180" i="16"/>
  <c r="F3179" i="16"/>
  <c r="C3179" i="16"/>
  <c r="B3179" i="16"/>
  <c r="F3178" i="16"/>
  <c r="C3178" i="16"/>
  <c r="B3178" i="16"/>
  <c r="F3177" i="16"/>
  <c r="C3177" i="16"/>
  <c r="B3177" i="16"/>
  <c r="F3176" i="16"/>
  <c r="C3176" i="16"/>
  <c r="B3176" i="16"/>
  <c r="F3175" i="16"/>
  <c r="C3175" i="16"/>
  <c r="B3175" i="16"/>
  <c r="F3174" i="16"/>
  <c r="C3174" i="16"/>
  <c r="B3174" i="16"/>
  <c r="F3173" i="16"/>
  <c r="C3173" i="16"/>
  <c r="B3173" i="16"/>
  <c r="F3172" i="16"/>
  <c r="C3172" i="16"/>
  <c r="B3172" i="16"/>
  <c r="F3171" i="16"/>
  <c r="C3171" i="16"/>
  <c r="B3171" i="16"/>
  <c r="F3170" i="16"/>
  <c r="C3170" i="16"/>
  <c r="B3170" i="16"/>
  <c r="F3169" i="16"/>
  <c r="C3169" i="16"/>
  <c r="B3169" i="16"/>
  <c r="F3168" i="16"/>
  <c r="C3168" i="16"/>
  <c r="B3168" i="16"/>
  <c r="F3167" i="16"/>
  <c r="C3167" i="16"/>
  <c r="B3167" i="16"/>
  <c r="F3166" i="16"/>
  <c r="C3166" i="16"/>
  <c r="B3166" i="16"/>
  <c r="F3165" i="16"/>
  <c r="C3165" i="16"/>
  <c r="B3165" i="16"/>
  <c r="F3164" i="16"/>
  <c r="C3164" i="16"/>
  <c r="B3164" i="16"/>
  <c r="F3163" i="16"/>
  <c r="C3163" i="16"/>
  <c r="B3163" i="16"/>
  <c r="F3162" i="16"/>
  <c r="C3162" i="16"/>
  <c r="B3162" i="16"/>
  <c r="F3161" i="16"/>
  <c r="C3161" i="16"/>
  <c r="B3161" i="16"/>
  <c r="F3160" i="16"/>
  <c r="C3160" i="16"/>
  <c r="B3160" i="16"/>
  <c r="F3159" i="16"/>
  <c r="C3159" i="16"/>
  <c r="B3159" i="16"/>
  <c r="F3158" i="16"/>
  <c r="C3158" i="16"/>
  <c r="B3158" i="16"/>
  <c r="F3157" i="16"/>
  <c r="C3157" i="16"/>
  <c r="B3157" i="16"/>
  <c r="F3156" i="16"/>
  <c r="C3156" i="16"/>
  <c r="B3156" i="16"/>
  <c r="F3155" i="16"/>
  <c r="C3155" i="16"/>
  <c r="B3155" i="16"/>
  <c r="F3154" i="16"/>
  <c r="C3154" i="16"/>
  <c r="B3154" i="16"/>
  <c r="F3153" i="16"/>
  <c r="C3153" i="16"/>
  <c r="B3153" i="16"/>
  <c r="F3152" i="16"/>
  <c r="C3152" i="16"/>
  <c r="B3152" i="16"/>
  <c r="F3151" i="16"/>
  <c r="C3151" i="16"/>
  <c r="B3151" i="16"/>
  <c r="F3150" i="16"/>
  <c r="C3150" i="16"/>
  <c r="B3150" i="16"/>
  <c r="F3149" i="16"/>
  <c r="C3149" i="16"/>
  <c r="B3149" i="16"/>
  <c r="F3148" i="16"/>
  <c r="C3148" i="16"/>
  <c r="B3148" i="16"/>
  <c r="F3147" i="16"/>
  <c r="C3147" i="16"/>
  <c r="B3147" i="16"/>
  <c r="F3146" i="16"/>
  <c r="C3146" i="16"/>
  <c r="B3146" i="16"/>
  <c r="F3145" i="16"/>
  <c r="C3145" i="16"/>
  <c r="B3145" i="16"/>
  <c r="F3144" i="16"/>
  <c r="C3144" i="16"/>
  <c r="B3144" i="16"/>
  <c r="F3143" i="16"/>
  <c r="C3143" i="16"/>
  <c r="B3143" i="16"/>
  <c r="F3142" i="16"/>
  <c r="C3142" i="16"/>
  <c r="B3142" i="16"/>
  <c r="F3141" i="16"/>
  <c r="C3141" i="16"/>
  <c r="B3141" i="16"/>
  <c r="F3140" i="16"/>
  <c r="C3140" i="16"/>
  <c r="B3140" i="16"/>
  <c r="F3139" i="16"/>
  <c r="C3139" i="16"/>
  <c r="B3139" i="16"/>
  <c r="F3138" i="16"/>
  <c r="C3138" i="16"/>
  <c r="B3138" i="16"/>
  <c r="F3137" i="16"/>
  <c r="C3137" i="16"/>
  <c r="B3137" i="16"/>
  <c r="F3136" i="16"/>
  <c r="C3136" i="16"/>
  <c r="B3136" i="16"/>
  <c r="F3135" i="16"/>
  <c r="C3135" i="16"/>
  <c r="B3135" i="16"/>
  <c r="F3134" i="16"/>
  <c r="C3134" i="16"/>
  <c r="B3134" i="16"/>
  <c r="F3133" i="16"/>
  <c r="C3133" i="16"/>
  <c r="B3133" i="16"/>
  <c r="F3132" i="16"/>
  <c r="C3132" i="16"/>
  <c r="B3132" i="16"/>
  <c r="F3131" i="16"/>
  <c r="C3131" i="16"/>
  <c r="B3131" i="16"/>
  <c r="F3130" i="16"/>
  <c r="C3130" i="16"/>
  <c r="B3130" i="16"/>
  <c r="F3129" i="16"/>
  <c r="C3129" i="16"/>
  <c r="B3129" i="16"/>
  <c r="F3128" i="16"/>
  <c r="C3128" i="16"/>
  <c r="B3128" i="16"/>
  <c r="F3127" i="16"/>
  <c r="C3127" i="16"/>
  <c r="B3127" i="16"/>
  <c r="F3126" i="16"/>
  <c r="C3126" i="16"/>
  <c r="B3126" i="16"/>
  <c r="F3125" i="16"/>
  <c r="C3125" i="16"/>
  <c r="B3125" i="16"/>
  <c r="F3124" i="16"/>
  <c r="C3124" i="16"/>
  <c r="B3124" i="16"/>
  <c r="F3123" i="16"/>
  <c r="C3123" i="16"/>
  <c r="B3123" i="16"/>
  <c r="F3122" i="16"/>
  <c r="C3122" i="16"/>
  <c r="B3122" i="16"/>
  <c r="F3121" i="16"/>
  <c r="C3121" i="16"/>
  <c r="B3121" i="16"/>
  <c r="F3120" i="16"/>
  <c r="C3120" i="16"/>
  <c r="B3120" i="16"/>
  <c r="F3119" i="16"/>
  <c r="C3119" i="16"/>
  <c r="B3119" i="16"/>
  <c r="F3118" i="16"/>
  <c r="C3118" i="16"/>
  <c r="B3118" i="16"/>
  <c r="F3117" i="16"/>
  <c r="C3117" i="16"/>
  <c r="B3117" i="16"/>
  <c r="F3116" i="16"/>
  <c r="C3116" i="16"/>
  <c r="B3116" i="16"/>
  <c r="F3115" i="16"/>
  <c r="C3115" i="16"/>
  <c r="B3115" i="16"/>
  <c r="F3114" i="16"/>
  <c r="C3114" i="16"/>
  <c r="B3114" i="16"/>
  <c r="F3113" i="16"/>
  <c r="C3113" i="16"/>
  <c r="B3113" i="16"/>
  <c r="F3112" i="16"/>
  <c r="C3112" i="16"/>
  <c r="B3112" i="16"/>
  <c r="F3111" i="16"/>
  <c r="C3111" i="16"/>
  <c r="B3111" i="16"/>
  <c r="F3110" i="16"/>
  <c r="C3110" i="16"/>
  <c r="B3110" i="16"/>
  <c r="F3109" i="16"/>
  <c r="C3109" i="16"/>
  <c r="B3109" i="16"/>
  <c r="F3108" i="16"/>
  <c r="C3108" i="16"/>
  <c r="B3108" i="16"/>
  <c r="F3107" i="16"/>
  <c r="C3107" i="16"/>
  <c r="B3107" i="16"/>
  <c r="F3106" i="16"/>
  <c r="C3106" i="16"/>
  <c r="B3106" i="16"/>
  <c r="F3105" i="16"/>
  <c r="C3105" i="16"/>
  <c r="B3105" i="16"/>
  <c r="F3104" i="16"/>
  <c r="C3104" i="16"/>
  <c r="B3104" i="16"/>
  <c r="F3103" i="16"/>
  <c r="C3103" i="16"/>
  <c r="B3103" i="16"/>
  <c r="F3102" i="16"/>
  <c r="C3102" i="16"/>
  <c r="B3102" i="16"/>
  <c r="F3101" i="16"/>
  <c r="C3101" i="16"/>
  <c r="B3101" i="16"/>
  <c r="F3100" i="16"/>
  <c r="C3100" i="16"/>
  <c r="B3100" i="16"/>
  <c r="F3099" i="16"/>
  <c r="C3099" i="16"/>
  <c r="B3099" i="16"/>
  <c r="F3098" i="16"/>
  <c r="C3098" i="16"/>
  <c r="B3098" i="16"/>
  <c r="F3097" i="16"/>
  <c r="C3097" i="16"/>
  <c r="B3097" i="16"/>
  <c r="F3096" i="16"/>
  <c r="C3096" i="16"/>
  <c r="B3096" i="16"/>
  <c r="F3095" i="16"/>
  <c r="C3095" i="16"/>
  <c r="B3095" i="16"/>
  <c r="F3094" i="16"/>
  <c r="C3094" i="16"/>
  <c r="B3094" i="16"/>
  <c r="F3093" i="16"/>
  <c r="C3093" i="16"/>
  <c r="B3093" i="16"/>
  <c r="F3092" i="16"/>
  <c r="C3092" i="16"/>
  <c r="B3092" i="16"/>
  <c r="F3091" i="16"/>
  <c r="C3091" i="16"/>
  <c r="B3091" i="16"/>
  <c r="F3090" i="16"/>
  <c r="C3090" i="16"/>
  <c r="B3090" i="16"/>
  <c r="F3089" i="16"/>
  <c r="C3089" i="16"/>
  <c r="B3089" i="16"/>
  <c r="F3088" i="16"/>
  <c r="C3088" i="16"/>
  <c r="B3088" i="16"/>
  <c r="F3087" i="16"/>
  <c r="C3087" i="16"/>
  <c r="B3087" i="16"/>
  <c r="F3086" i="16"/>
  <c r="C3086" i="16"/>
  <c r="B3086" i="16"/>
  <c r="F3085" i="16"/>
  <c r="C3085" i="16"/>
  <c r="B3085" i="16"/>
  <c r="F3084" i="16"/>
  <c r="C3084" i="16"/>
  <c r="B3084" i="16"/>
  <c r="F3083" i="16"/>
  <c r="C3083" i="16"/>
  <c r="B3083" i="16"/>
  <c r="F3082" i="16"/>
  <c r="C3082" i="16"/>
  <c r="B3082" i="16"/>
  <c r="F3081" i="16"/>
  <c r="C3081" i="16"/>
  <c r="B3081" i="16"/>
  <c r="F3080" i="16"/>
  <c r="C3080" i="16"/>
  <c r="B3080" i="16"/>
  <c r="F3079" i="16"/>
  <c r="C3079" i="16"/>
  <c r="B3079" i="16"/>
  <c r="F3078" i="16"/>
  <c r="C3078" i="16"/>
  <c r="B3078" i="16"/>
  <c r="F3077" i="16"/>
  <c r="C3077" i="16"/>
  <c r="B3077" i="16"/>
  <c r="F3076" i="16"/>
  <c r="C3076" i="16"/>
  <c r="B3076" i="16"/>
  <c r="F3075" i="16"/>
  <c r="C3075" i="16"/>
  <c r="B3075" i="16"/>
  <c r="F3074" i="16"/>
  <c r="C3074" i="16"/>
  <c r="B3074" i="16"/>
  <c r="F3073" i="16"/>
  <c r="C3073" i="16"/>
  <c r="B3073" i="16"/>
  <c r="F3072" i="16"/>
  <c r="C3072" i="16"/>
  <c r="B3072" i="16"/>
  <c r="F3071" i="16"/>
  <c r="C3071" i="16"/>
  <c r="B3071" i="16"/>
  <c r="F3070" i="16"/>
  <c r="C3070" i="16"/>
  <c r="B3070" i="16"/>
  <c r="F3069" i="16"/>
  <c r="C3069" i="16"/>
  <c r="B3069" i="16"/>
  <c r="F3068" i="16"/>
  <c r="C3068" i="16"/>
  <c r="B3068" i="16"/>
  <c r="F3067" i="16"/>
  <c r="C3067" i="16"/>
  <c r="B3067" i="16"/>
  <c r="F3066" i="16"/>
  <c r="C3066" i="16"/>
  <c r="B3066" i="16"/>
  <c r="F3065" i="16"/>
  <c r="C3065" i="16"/>
  <c r="B3065" i="16"/>
  <c r="F3064" i="16"/>
  <c r="C3064" i="16"/>
  <c r="B3064" i="16"/>
  <c r="F3063" i="16"/>
  <c r="C3063" i="16"/>
  <c r="B3063" i="16"/>
  <c r="F3062" i="16"/>
  <c r="C3062" i="16"/>
  <c r="B3062" i="16"/>
  <c r="F3061" i="16"/>
  <c r="C3061" i="16"/>
  <c r="B3061" i="16"/>
  <c r="F3060" i="16"/>
  <c r="C3060" i="16"/>
  <c r="B3060" i="16"/>
  <c r="F3059" i="16"/>
  <c r="C3059" i="16"/>
  <c r="B3059" i="16"/>
  <c r="F3058" i="16"/>
  <c r="C3058" i="16"/>
  <c r="B3058" i="16"/>
  <c r="F3057" i="16"/>
  <c r="C3057" i="16"/>
  <c r="B3057" i="16"/>
  <c r="F3056" i="16"/>
  <c r="C3056" i="16"/>
  <c r="B3056" i="16"/>
  <c r="F3055" i="16"/>
  <c r="C3055" i="16"/>
  <c r="B3055" i="16"/>
  <c r="F3054" i="16"/>
  <c r="C3054" i="16"/>
  <c r="B3054" i="16"/>
  <c r="F3053" i="16"/>
  <c r="C3053" i="16"/>
  <c r="B3053" i="16"/>
  <c r="F3052" i="16"/>
  <c r="C3052" i="16"/>
  <c r="B3052" i="16"/>
  <c r="F3051" i="16"/>
  <c r="C3051" i="16"/>
  <c r="B3051" i="16"/>
  <c r="F3050" i="16"/>
  <c r="C3050" i="16"/>
  <c r="B3050" i="16"/>
  <c r="F3049" i="16"/>
  <c r="C3049" i="16"/>
  <c r="B3049" i="16"/>
  <c r="F3048" i="16"/>
  <c r="C3048" i="16"/>
  <c r="B3048" i="16"/>
  <c r="F3047" i="16"/>
  <c r="C3047" i="16"/>
  <c r="B3047" i="16"/>
  <c r="F3046" i="16"/>
  <c r="C3046" i="16"/>
  <c r="B3046" i="16"/>
  <c r="F3045" i="16"/>
  <c r="C3045" i="16"/>
  <c r="B3045" i="16"/>
  <c r="F3044" i="16"/>
  <c r="C3044" i="16"/>
  <c r="B3044" i="16"/>
  <c r="F3043" i="16"/>
  <c r="C3043" i="16"/>
  <c r="B3043" i="16"/>
  <c r="F3042" i="16"/>
  <c r="C3042" i="16"/>
  <c r="B3042" i="16"/>
  <c r="F3041" i="16"/>
  <c r="C3041" i="16"/>
  <c r="B3041" i="16"/>
  <c r="F3040" i="16"/>
  <c r="C3040" i="16"/>
  <c r="B3040" i="16"/>
  <c r="F3039" i="16"/>
  <c r="C3039" i="16"/>
  <c r="B3039" i="16"/>
  <c r="F3038" i="16"/>
  <c r="C3038" i="16"/>
  <c r="B3038" i="16"/>
  <c r="F3037" i="16"/>
  <c r="C3037" i="16"/>
  <c r="B3037" i="16"/>
  <c r="F3036" i="16"/>
  <c r="C3036" i="16"/>
  <c r="B3036" i="16"/>
  <c r="F3035" i="16"/>
  <c r="C3035" i="16"/>
  <c r="B3035" i="16"/>
  <c r="F3034" i="16"/>
  <c r="C3034" i="16"/>
  <c r="B3034" i="16"/>
  <c r="F3033" i="16"/>
  <c r="C3033" i="16"/>
  <c r="B3033" i="16"/>
  <c r="F3032" i="16"/>
  <c r="C3032" i="16"/>
  <c r="B3032" i="16"/>
  <c r="F3031" i="16"/>
  <c r="C3031" i="16"/>
  <c r="B3031" i="16"/>
  <c r="F3030" i="16"/>
  <c r="C3030" i="16"/>
  <c r="B3030" i="16"/>
  <c r="F3029" i="16"/>
  <c r="C3029" i="16"/>
  <c r="B3029" i="16"/>
  <c r="F3028" i="16"/>
  <c r="C3028" i="16"/>
  <c r="B3028" i="16"/>
  <c r="F3027" i="16"/>
  <c r="C3027" i="16"/>
  <c r="B3027" i="16"/>
  <c r="F3026" i="16"/>
  <c r="C3026" i="16"/>
  <c r="B3026" i="16"/>
  <c r="F3025" i="16"/>
  <c r="C3025" i="16"/>
  <c r="B3025" i="16"/>
  <c r="F3024" i="16"/>
  <c r="C3024" i="16"/>
  <c r="B3024" i="16"/>
  <c r="F3023" i="16"/>
  <c r="C3023" i="16"/>
  <c r="B3023" i="16"/>
  <c r="F3022" i="16"/>
  <c r="C3022" i="16"/>
  <c r="B3022" i="16"/>
  <c r="F3021" i="16"/>
  <c r="C3021" i="16"/>
  <c r="B3021" i="16"/>
  <c r="F3020" i="16"/>
  <c r="C3020" i="16"/>
  <c r="B3020" i="16"/>
  <c r="F3019" i="16"/>
  <c r="C3019" i="16"/>
  <c r="B3019" i="16"/>
  <c r="F3018" i="16"/>
  <c r="C3018" i="16"/>
  <c r="B3018" i="16"/>
  <c r="F3017" i="16"/>
  <c r="C3017" i="16"/>
  <c r="B3017" i="16"/>
  <c r="F3016" i="16"/>
  <c r="C3016" i="16"/>
  <c r="B3016" i="16"/>
  <c r="F3015" i="16"/>
  <c r="C3015" i="16"/>
  <c r="B3015" i="16"/>
  <c r="F3014" i="16"/>
  <c r="C3014" i="16"/>
  <c r="B3014" i="16"/>
  <c r="F3013" i="16"/>
  <c r="C3013" i="16"/>
  <c r="B3013" i="16"/>
  <c r="F3012" i="16"/>
  <c r="C3012" i="16"/>
  <c r="B3012" i="16"/>
  <c r="F3011" i="16"/>
  <c r="C3011" i="16"/>
  <c r="B3011" i="16"/>
  <c r="F3010" i="16"/>
  <c r="C3010" i="16"/>
  <c r="B3010" i="16"/>
  <c r="F3009" i="16"/>
  <c r="C3009" i="16"/>
  <c r="B3009" i="16"/>
  <c r="F3008" i="16"/>
  <c r="C3008" i="16"/>
  <c r="B3008" i="16"/>
  <c r="F3007" i="16"/>
  <c r="C3007" i="16"/>
  <c r="B3007" i="16"/>
  <c r="F3006" i="16"/>
  <c r="C3006" i="16"/>
  <c r="B3006" i="16"/>
  <c r="F3005" i="16"/>
  <c r="C3005" i="16"/>
  <c r="B3005" i="16"/>
  <c r="F3004" i="16"/>
  <c r="C3004" i="16"/>
  <c r="B3004" i="16"/>
  <c r="F3003" i="16"/>
  <c r="C3003" i="16"/>
  <c r="B3003" i="16"/>
  <c r="F3002" i="16"/>
  <c r="C3002" i="16"/>
  <c r="B3002" i="16"/>
  <c r="F3001" i="16"/>
  <c r="C3001" i="16"/>
  <c r="B3001" i="16"/>
  <c r="F3000" i="16"/>
  <c r="C3000" i="16"/>
  <c r="B3000" i="16"/>
  <c r="F2999" i="16"/>
  <c r="C2999" i="16"/>
  <c r="B2999" i="16"/>
  <c r="F2998" i="16"/>
  <c r="C2998" i="16"/>
  <c r="B2998" i="16"/>
  <c r="F2997" i="16"/>
  <c r="C2997" i="16"/>
  <c r="B2997" i="16"/>
  <c r="F2996" i="16"/>
  <c r="C2996" i="16"/>
  <c r="B2996" i="16"/>
  <c r="F2995" i="16"/>
  <c r="C2995" i="16"/>
  <c r="B2995" i="16"/>
  <c r="F2994" i="16"/>
  <c r="C2994" i="16"/>
  <c r="B2994" i="16"/>
  <c r="F2993" i="16"/>
  <c r="C2993" i="16"/>
  <c r="B2993" i="16"/>
  <c r="F2992" i="16"/>
  <c r="C2992" i="16"/>
  <c r="B2992" i="16"/>
  <c r="F2991" i="16"/>
  <c r="C2991" i="16"/>
  <c r="B2991" i="16"/>
  <c r="F2990" i="16"/>
  <c r="C2990" i="16"/>
  <c r="B2990" i="16"/>
  <c r="F2989" i="16"/>
  <c r="C2989" i="16"/>
  <c r="B2989" i="16"/>
  <c r="F2988" i="16"/>
  <c r="C2988" i="16"/>
  <c r="B2988" i="16"/>
  <c r="F2987" i="16"/>
  <c r="C2987" i="16"/>
  <c r="B2987" i="16"/>
  <c r="F2986" i="16"/>
  <c r="C2986" i="16"/>
  <c r="B2986" i="16"/>
  <c r="F2985" i="16"/>
  <c r="C2985" i="16"/>
  <c r="B2985" i="16"/>
  <c r="F2984" i="16"/>
  <c r="C2984" i="16"/>
  <c r="B2984" i="16"/>
  <c r="F2983" i="16"/>
  <c r="C2983" i="16"/>
  <c r="B2983" i="16"/>
  <c r="F2982" i="16"/>
  <c r="C2982" i="16"/>
  <c r="B2982" i="16"/>
  <c r="F2981" i="16"/>
  <c r="C2981" i="16"/>
  <c r="B2981" i="16"/>
  <c r="F2980" i="16"/>
  <c r="C2980" i="16"/>
  <c r="B2980" i="16"/>
  <c r="F2979" i="16"/>
  <c r="C2979" i="16"/>
  <c r="B2979" i="16"/>
  <c r="F2978" i="16"/>
  <c r="C2978" i="16"/>
  <c r="B2978" i="16"/>
  <c r="F2977" i="16"/>
  <c r="C2977" i="16"/>
  <c r="B2977" i="16"/>
  <c r="F2976" i="16"/>
  <c r="C2976" i="16"/>
  <c r="B2976" i="16"/>
  <c r="F2975" i="16"/>
  <c r="C2975" i="16"/>
  <c r="B2975" i="16"/>
  <c r="F2974" i="16"/>
  <c r="C2974" i="16"/>
  <c r="B2974" i="16"/>
  <c r="F2973" i="16"/>
  <c r="C2973" i="16"/>
  <c r="B2973" i="16"/>
  <c r="F2972" i="16"/>
  <c r="C2972" i="16"/>
  <c r="B2972" i="16"/>
  <c r="F2971" i="16"/>
  <c r="C2971" i="16"/>
  <c r="B2971" i="16"/>
  <c r="F2970" i="16"/>
  <c r="C2970" i="16"/>
  <c r="B2970" i="16"/>
  <c r="F2969" i="16"/>
  <c r="C2969" i="16"/>
  <c r="B2969" i="16"/>
  <c r="F2968" i="16"/>
  <c r="C2968" i="16"/>
  <c r="B2968" i="16"/>
  <c r="F2967" i="16"/>
  <c r="C2967" i="16"/>
  <c r="B2967" i="16"/>
  <c r="F2966" i="16"/>
  <c r="C2966" i="16"/>
  <c r="B2966" i="16"/>
  <c r="F2965" i="16"/>
  <c r="C2965" i="16"/>
  <c r="B2965" i="16"/>
  <c r="F2964" i="16"/>
  <c r="C2964" i="16"/>
  <c r="B2964" i="16"/>
  <c r="F2963" i="16"/>
  <c r="C2963" i="16"/>
  <c r="B2963" i="16"/>
  <c r="F2962" i="16"/>
  <c r="C2962" i="16"/>
  <c r="B2962" i="16"/>
  <c r="F2961" i="16"/>
  <c r="C2961" i="16"/>
  <c r="B2961" i="16"/>
  <c r="F2960" i="16"/>
  <c r="C2960" i="16"/>
  <c r="B2960" i="16"/>
  <c r="F2959" i="16"/>
  <c r="C2959" i="16"/>
  <c r="B2959" i="16"/>
  <c r="F2958" i="16"/>
  <c r="C2958" i="16"/>
  <c r="B2958" i="16"/>
  <c r="F2957" i="16"/>
  <c r="C2957" i="16"/>
  <c r="B2957" i="16"/>
  <c r="F2956" i="16"/>
  <c r="C2956" i="16"/>
  <c r="B2956" i="16"/>
  <c r="F2955" i="16"/>
  <c r="C2955" i="16"/>
  <c r="B2955" i="16"/>
  <c r="F2954" i="16"/>
  <c r="C2954" i="16"/>
  <c r="B2954" i="16"/>
  <c r="F2953" i="16"/>
  <c r="C2953" i="16"/>
  <c r="B2953" i="16"/>
  <c r="F2952" i="16"/>
  <c r="C2952" i="16"/>
  <c r="B2952" i="16"/>
  <c r="F2951" i="16"/>
  <c r="C2951" i="16"/>
  <c r="B2951" i="16"/>
  <c r="F2950" i="16"/>
  <c r="C2950" i="16"/>
  <c r="B2950" i="16"/>
  <c r="F2949" i="16"/>
  <c r="C2949" i="16"/>
  <c r="B2949" i="16"/>
  <c r="F2948" i="16"/>
  <c r="C2948" i="16"/>
  <c r="B2948" i="16"/>
  <c r="F2947" i="16"/>
  <c r="C2947" i="16"/>
  <c r="B2947" i="16"/>
  <c r="F2946" i="16"/>
  <c r="C2946" i="16"/>
  <c r="B2946" i="16"/>
  <c r="F2945" i="16"/>
  <c r="C2945" i="16"/>
  <c r="B2945" i="16"/>
  <c r="F2944" i="16"/>
  <c r="C2944" i="16"/>
  <c r="B2944" i="16"/>
  <c r="F2943" i="16"/>
  <c r="C2943" i="16"/>
  <c r="B2943" i="16"/>
  <c r="F2942" i="16"/>
  <c r="C2942" i="16"/>
  <c r="B2942" i="16"/>
  <c r="F2941" i="16"/>
  <c r="C2941" i="16"/>
  <c r="B2941" i="16"/>
  <c r="F2940" i="16"/>
  <c r="C2940" i="16"/>
  <c r="B2940" i="16"/>
  <c r="F2939" i="16"/>
  <c r="C2939" i="16"/>
  <c r="B2939" i="16"/>
  <c r="F2938" i="16"/>
  <c r="C2938" i="16"/>
  <c r="B2938" i="16"/>
  <c r="F2937" i="16"/>
  <c r="C2937" i="16"/>
  <c r="B2937" i="16"/>
  <c r="F2936" i="16"/>
  <c r="C2936" i="16"/>
  <c r="B2936" i="16"/>
  <c r="F2935" i="16"/>
  <c r="C2935" i="16"/>
  <c r="B2935" i="16"/>
  <c r="F2934" i="16"/>
  <c r="C2934" i="16"/>
  <c r="B2934" i="16"/>
  <c r="F2933" i="16"/>
  <c r="C2933" i="16"/>
  <c r="B2933" i="16"/>
  <c r="F2932" i="16"/>
  <c r="C2932" i="16"/>
  <c r="B2932" i="16"/>
  <c r="F2931" i="16"/>
  <c r="C2931" i="16"/>
  <c r="B2931" i="16"/>
  <c r="F2930" i="16"/>
  <c r="C2930" i="16"/>
  <c r="B2930" i="16"/>
  <c r="F2929" i="16"/>
  <c r="C2929" i="16"/>
  <c r="B2929" i="16"/>
  <c r="F2928" i="16"/>
  <c r="C2928" i="16"/>
  <c r="B2928" i="16"/>
  <c r="F2927" i="16"/>
  <c r="C2927" i="16"/>
  <c r="B2927" i="16"/>
  <c r="F2926" i="16"/>
  <c r="C2926" i="16"/>
  <c r="B2926" i="16"/>
  <c r="F2925" i="16"/>
  <c r="C2925" i="16"/>
  <c r="B2925" i="16"/>
  <c r="F2924" i="16"/>
  <c r="C2924" i="16"/>
  <c r="B2924" i="16"/>
  <c r="F2923" i="16"/>
  <c r="C2923" i="16"/>
  <c r="B2923" i="16"/>
  <c r="F2922" i="16"/>
  <c r="C2922" i="16"/>
  <c r="B2922" i="16"/>
  <c r="F2921" i="16"/>
  <c r="C2921" i="16"/>
  <c r="B2921" i="16"/>
  <c r="F2920" i="16"/>
  <c r="C2920" i="16"/>
  <c r="B2920" i="16"/>
  <c r="F2919" i="16"/>
  <c r="C2919" i="16"/>
  <c r="B2919" i="16"/>
  <c r="F2918" i="16"/>
  <c r="C2918" i="16"/>
  <c r="B2918" i="16"/>
  <c r="F2917" i="16"/>
  <c r="C2917" i="16"/>
  <c r="B2917" i="16"/>
  <c r="F2916" i="16"/>
  <c r="C2916" i="16"/>
  <c r="B2916" i="16"/>
  <c r="F2915" i="16"/>
  <c r="C2915" i="16"/>
  <c r="B2915" i="16"/>
  <c r="F2914" i="16"/>
  <c r="C2914" i="16"/>
  <c r="B2914" i="16"/>
  <c r="F2913" i="16"/>
  <c r="C2913" i="16"/>
  <c r="B2913" i="16"/>
  <c r="F2912" i="16"/>
  <c r="C2912" i="16"/>
  <c r="B2912" i="16"/>
  <c r="F2911" i="16"/>
  <c r="C2911" i="16"/>
  <c r="B2911" i="16"/>
  <c r="F2910" i="16"/>
  <c r="C2910" i="16"/>
  <c r="B2910" i="16"/>
  <c r="F2909" i="16"/>
  <c r="C2909" i="16"/>
  <c r="B2909" i="16"/>
  <c r="F2908" i="16"/>
  <c r="C2908" i="16"/>
  <c r="B2908" i="16"/>
  <c r="F2907" i="16"/>
  <c r="C2907" i="16"/>
  <c r="B2907" i="16"/>
  <c r="F2906" i="16"/>
  <c r="C2906" i="16"/>
  <c r="B2906" i="16"/>
  <c r="F2905" i="16"/>
  <c r="C2905" i="16"/>
  <c r="B2905" i="16"/>
  <c r="F2904" i="16"/>
  <c r="C2904" i="16"/>
  <c r="B2904" i="16"/>
  <c r="F2903" i="16"/>
  <c r="C2903" i="16"/>
  <c r="B2903" i="16"/>
  <c r="F2902" i="16"/>
  <c r="C2902" i="16"/>
  <c r="B2902" i="16"/>
  <c r="F2901" i="16"/>
  <c r="C2901" i="16"/>
  <c r="B2901" i="16"/>
  <c r="F2900" i="16"/>
  <c r="C2900" i="16"/>
  <c r="B2900" i="16"/>
  <c r="F2899" i="16"/>
  <c r="C2899" i="16"/>
  <c r="B2899" i="16"/>
  <c r="F2898" i="16"/>
  <c r="C2898" i="16"/>
  <c r="B2898" i="16"/>
  <c r="F2897" i="16"/>
  <c r="C2897" i="16"/>
  <c r="B2897" i="16"/>
  <c r="F2896" i="16"/>
  <c r="C2896" i="16"/>
  <c r="B2896" i="16"/>
  <c r="F2895" i="16"/>
  <c r="C2895" i="16"/>
  <c r="B2895" i="16"/>
  <c r="F2894" i="16"/>
  <c r="C2894" i="16"/>
  <c r="B2894" i="16"/>
  <c r="F2893" i="16"/>
  <c r="C2893" i="16"/>
  <c r="B2893" i="16"/>
  <c r="F2892" i="16"/>
  <c r="C2892" i="16"/>
  <c r="B2892" i="16"/>
  <c r="F2891" i="16"/>
  <c r="C2891" i="16"/>
  <c r="B2891" i="16"/>
  <c r="F2890" i="16"/>
  <c r="C2890" i="16"/>
  <c r="B2890" i="16"/>
  <c r="F2889" i="16"/>
  <c r="C2889" i="16"/>
  <c r="B2889" i="16"/>
  <c r="F2888" i="16"/>
  <c r="C2888" i="16"/>
  <c r="B2888" i="16"/>
  <c r="F2887" i="16"/>
  <c r="C2887" i="16"/>
  <c r="B2887" i="16"/>
  <c r="F2886" i="16"/>
  <c r="C2886" i="16"/>
  <c r="B2886" i="16"/>
  <c r="F2885" i="16"/>
  <c r="C2885" i="16"/>
  <c r="B2885" i="16"/>
  <c r="F2884" i="16"/>
  <c r="C2884" i="16"/>
  <c r="B2884" i="16"/>
  <c r="F2883" i="16"/>
  <c r="C2883" i="16"/>
  <c r="B2883" i="16"/>
  <c r="F2882" i="16"/>
  <c r="C2882" i="16"/>
  <c r="B2882" i="16"/>
  <c r="F2881" i="16"/>
  <c r="C2881" i="16"/>
  <c r="B2881" i="16"/>
  <c r="F2880" i="16"/>
  <c r="C2880" i="16"/>
  <c r="B2880" i="16"/>
  <c r="F2879" i="16"/>
  <c r="C2879" i="16"/>
  <c r="B2879" i="16"/>
  <c r="F2878" i="16"/>
  <c r="C2878" i="16"/>
  <c r="B2878" i="16"/>
  <c r="F2877" i="16"/>
  <c r="C2877" i="16"/>
  <c r="B2877" i="16"/>
  <c r="F2876" i="16"/>
  <c r="C2876" i="16"/>
  <c r="B2876" i="16"/>
  <c r="F2875" i="16"/>
  <c r="C2875" i="16"/>
  <c r="B2875" i="16"/>
  <c r="F2874" i="16"/>
  <c r="C2874" i="16"/>
  <c r="B2874" i="16"/>
  <c r="F2873" i="16"/>
  <c r="C2873" i="16"/>
  <c r="B2873" i="16"/>
  <c r="F2872" i="16"/>
  <c r="C2872" i="16"/>
  <c r="B2872" i="16"/>
  <c r="F2871" i="16"/>
  <c r="C2871" i="16"/>
  <c r="B2871" i="16"/>
  <c r="F2870" i="16"/>
  <c r="C2870" i="16"/>
  <c r="B2870" i="16"/>
  <c r="F2869" i="16"/>
  <c r="C2869" i="16"/>
  <c r="B2869" i="16"/>
  <c r="F2868" i="16"/>
  <c r="C2868" i="16"/>
  <c r="B2868" i="16"/>
  <c r="F2867" i="16"/>
  <c r="C2867" i="16"/>
  <c r="B2867" i="16"/>
  <c r="F2866" i="16"/>
  <c r="C2866" i="16"/>
  <c r="B2866" i="16"/>
  <c r="F2865" i="16"/>
  <c r="C2865" i="16"/>
  <c r="B2865" i="16"/>
  <c r="F2864" i="16"/>
  <c r="C2864" i="16"/>
  <c r="B2864" i="16"/>
  <c r="F2863" i="16"/>
  <c r="C2863" i="16"/>
  <c r="B2863" i="16"/>
  <c r="F2862" i="16"/>
  <c r="C2862" i="16"/>
  <c r="B2862" i="16"/>
  <c r="F2861" i="16"/>
  <c r="C2861" i="16"/>
  <c r="B2861" i="16"/>
  <c r="F2860" i="16"/>
  <c r="C2860" i="16"/>
  <c r="B2860" i="16"/>
  <c r="F2859" i="16"/>
  <c r="C2859" i="16"/>
  <c r="B2859" i="16"/>
  <c r="F2858" i="16"/>
  <c r="C2858" i="16"/>
  <c r="B2858" i="16"/>
  <c r="F2857" i="16"/>
  <c r="C2857" i="16"/>
  <c r="B2857" i="16"/>
  <c r="F2856" i="16"/>
  <c r="C2856" i="16"/>
  <c r="B2856" i="16"/>
  <c r="F2855" i="16"/>
  <c r="C2855" i="16"/>
  <c r="B2855" i="16"/>
  <c r="F2854" i="16"/>
  <c r="C2854" i="16"/>
  <c r="B2854" i="16"/>
  <c r="F2853" i="16"/>
  <c r="C2853" i="16"/>
  <c r="B2853" i="16"/>
  <c r="F2852" i="16"/>
  <c r="C2852" i="16"/>
  <c r="B2852" i="16"/>
  <c r="F2851" i="16"/>
  <c r="C2851" i="16"/>
  <c r="B2851" i="16"/>
  <c r="F2850" i="16"/>
  <c r="C2850" i="16"/>
  <c r="B2850" i="16"/>
  <c r="F2849" i="16"/>
  <c r="C2849" i="16"/>
  <c r="B2849" i="16"/>
  <c r="F2848" i="16"/>
  <c r="C2848" i="16"/>
  <c r="B2848" i="16"/>
  <c r="F2847" i="16"/>
  <c r="C2847" i="16"/>
  <c r="B2847" i="16"/>
  <c r="F2846" i="16"/>
  <c r="C2846" i="16"/>
  <c r="B2846" i="16"/>
  <c r="F2845" i="16"/>
  <c r="C2845" i="16"/>
  <c r="B2845" i="16"/>
  <c r="F2844" i="16"/>
  <c r="C2844" i="16"/>
  <c r="B2844" i="16"/>
  <c r="F2843" i="16"/>
  <c r="C2843" i="16"/>
  <c r="B2843" i="16"/>
  <c r="F2842" i="16"/>
  <c r="C2842" i="16"/>
  <c r="B2842" i="16"/>
  <c r="F2841" i="16"/>
  <c r="C2841" i="16"/>
  <c r="B2841" i="16"/>
  <c r="F2840" i="16"/>
  <c r="C2840" i="16"/>
  <c r="B2840" i="16"/>
  <c r="F2839" i="16"/>
  <c r="C2839" i="16"/>
  <c r="B2839" i="16"/>
  <c r="F2838" i="16"/>
  <c r="C2838" i="16"/>
  <c r="B2838" i="16"/>
  <c r="F2837" i="16"/>
  <c r="C2837" i="16"/>
  <c r="B2837" i="16"/>
  <c r="F2836" i="16"/>
  <c r="C2836" i="16"/>
  <c r="B2836" i="16"/>
  <c r="F2835" i="16"/>
  <c r="C2835" i="16"/>
  <c r="B2835" i="16"/>
  <c r="F2834" i="16"/>
  <c r="C2834" i="16"/>
  <c r="B2834" i="16"/>
  <c r="F2833" i="16"/>
  <c r="C2833" i="16"/>
  <c r="B2833" i="16"/>
  <c r="F2832" i="16"/>
  <c r="C2832" i="16"/>
  <c r="B2832" i="16"/>
  <c r="F2831" i="16"/>
  <c r="C2831" i="16"/>
  <c r="B2831" i="16"/>
  <c r="F2830" i="16"/>
  <c r="C2830" i="16"/>
  <c r="B2830" i="16"/>
  <c r="F2829" i="16"/>
  <c r="C2829" i="16"/>
  <c r="B2829" i="16"/>
  <c r="F2828" i="16"/>
  <c r="C2828" i="16"/>
  <c r="B2828" i="16"/>
  <c r="F2827" i="16"/>
  <c r="C2827" i="16"/>
  <c r="B2827" i="16"/>
  <c r="F2826" i="16"/>
  <c r="C2826" i="16"/>
  <c r="B2826" i="16"/>
  <c r="F2825" i="16"/>
  <c r="C2825" i="16"/>
  <c r="B2825" i="16"/>
  <c r="F2824" i="16"/>
  <c r="C2824" i="16"/>
  <c r="B2824" i="16"/>
  <c r="F2823" i="16"/>
  <c r="C2823" i="16"/>
  <c r="B2823" i="16"/>
  <c r="F2822" i="16"/>
  <c r="C2822" i="16"/>
  <c r="B2822" i="16"/>
  <c r="F2821" i="16"/>
  <c r="C2821" i="16"/>
  <c r="B2821" i="16"/>
  <c r="F2820" i="16"/>
  <c r="C2820" i="16"/>
  <c r="B2820" i="16"/>
  <c r="F2819" i="16"/>
  <c r="C2819" i="16"/>
  <c r="B2819" i="16"/>
  <c r="F2818" i="16"/>
  <c r="C2818" i="16"/>
  <c r="B2818" i="16"/>
  <c r="F2817" i="16"/>
  <c r="C2817" i="16"/>
  <c r="B2817" i="16"/>
  <c r="F2816" i="16"/>
  <c r="C2816" i="16"/>
  <c r="B2816" i="16"/>
  <c r="F2815" i="16"/>
  <c r="C2815" i="16"/>
  <c r="B2815" i="16"/>
  <c r="F2814" i="16"/>
  <c r="C2814" i="16"/>
  <c r="B2814" i="16"/>
  <c r="F2813" i="16"/>
  <c r="C2813" i="16"/>
  <c r="B2813" i="16"/>
  <c r="F2812" i="16"/>
  <c r="C2812" i="16"/>
  <c r="B2812" i="16"/>
  <c r="F2811" i="16"/>
  <c r="C2811" i="16"/>
  <c r="B2811" i="16"/>
  <c r="F2810" i="16"/>
  <c r="C2810" i="16"/>
  <c r="B2810" i="16"/>
  <c r="F2809" i="16"/>
  <c r="C2809" i="16"/>
  <c r="B2809" i="16"/>
  <c r="F2808" i="16"/>
  <c r="C2808" i="16"/>
  <c r="B2808" i="16"/>
  <c r="F2807" i="16"/>
  <c r="C2807" i="16"/>
  <c r="B2807" i="16"/>
  <c r="F2806" i="16"/>
  <c r="C2806" i="16"/>
  <c r="B2806" i="16"/>
  <c r="F2805" i="16"/>
  <c r="C2805" i="16"/>
  <c r="B2805" i="16"/>
  <c r="F2804" i="16"/>
  <c r="C2804" i="16"/>
  <c r="B2804" i="16"/>
  <c r="F2803" i="16"/>
  <c r="C2803" i="16"/>
  <c r="B2803" i="16"/>
  <c r="F2802" i="16"/>
  <c r="C2802" i="16"/>
  <c r="B2802" i="16"/>
  <c r="F2801" i="16"/>
  <c r="C2801" i="16"/>
  <c r="B2801" i="16"/>
  <c r="F2800" i="16"/>
  <c r="C2800" i="16"/>
  <c r="B2800" i="16"/>
  <c r="F2799" i="16"/>
  <c r="C2799" i="16"/>
  <c r="B2799" i="16"/>
  <c r="F2798" i="16"/>
  <c r="C2798" i="16"/>
  <c r="B2798" i="16"/>
  <c r="F2797" i="16"/>
  <c r="C2797" i="16"/>
  <c r="B2797" i="16"/>
  <c r="F2796" i="16"/>
  <c r="C2796" i="16"/>
  <c r="B2796" i="16"/>
  <c r="F2795" i="16"/>
  <c r="C2795" i="16"/>
  <c r="B2795" i="16"/>
  <c r="F2794" i="16"/>
  <c r="C2794" i="16"/>
  <c r="B2794" i="16"/>
  <c r="F2793" i="16"/>
  <c r="C2793" i="16"/>
  <c r="B2793" i="16"/>
  <c r="F2792" i="16"/>
  <c r="C2792" i="16"/>
  <c r="B2792" i="16"/>
  <c r="F2791" i="16"/>
  <c r="C2791" i="16"/>
  <c r="B2791" i="16"/>
  <c r="F2790" i="16"/>
  <c r="C2790" i="16"/>
  <c r="B2790" i="16"/>
  <c r="F2789" i="16"/>
  <c r="C2789" i="16"/>
  <c r="B2789" i="16"/>
  <c r="F2788" i="16"/>
  <c r="C2788" i="16"/>
  <c r="B2788" i="16"/>
  <c r="F2787" i="16"/>
  <c r="C2787" i="16"/>
  <c r="B2787" i="16"/>
  <c r="F2786" i="16"/>
  <c r="C2786" i="16"/>
  <c r="B2786" i="16"/>
  <c r="F2785" i="16"/>
  <c r="C2785" i="16"/>
  <c r="B2785" i="16"/>
  <c r="F2784" i="16"/>
  <c r="C2784" i="16"/>
  <c r="B2784" i="16"/>
  <c r="F2783" i="16"/>
  <c r="C2783" i="16"/>
  <c r="B2783" i="16"/>
  <c r="F2782" i="16"/>
  <c r="C2782" i="16"/>
  <c r="B2782" i="16"/>
  <c r="F2781" i="16"/>
  <c r="C2781" i="16"/>
  <c r="B2781" i="16"/>
  <c r="F2780" i="16"/>
  <c r="C2780" i="16"/>
  <c r="B2780" i="16"/>
  <c r="F2779" i="16"/>
  <c r="C2779" i="16"/>
  <c r="B2779" i="16"/>
  <c r="F2778" i="16"/>
  <c r="C2778" i="16"/>
  <c r="B2778" i="16"/>
  <c r="F2777" i="16"/>
  <c r="C2777" i="16"/>
  <c r="B2777" i="16"/>
  <c r="F2776" i="16"/>
  <c r="C2776" i="16"/>
  <c r="B2776" i="16"/>
  <c r="F2775" i="16"/>
  <c r="C2775" i="16"/>
  <c r="B2775" i="16"/>
  <c r="F2774" i="16"/>
  <c r="C2774" i="16"/>
  <c r="B2774" i="16"/>
  <c r="F2773" i="16"/>
  <c r="C2773" i="16"/>
  <c r="B2773" i="16"/>
  <c r="F2772" i="16"/>
  <c r="C2772" i="16"/>
  <c r="B2772" i="16"/>
  <c r="F2771" i="16"/>
  <c r="C2771" i="16"/>
  <c r="B2771" i="16"/>
  <c r="F2770" i="16"/>
  <c r="C2770" i="16"/>
  <c r="B2770" i="16"/>
  <c r="F2769" i="16"/>
  <c r="C2769" i="16"/>
  <c r="B2769" i="16"/>
  <c r="F2768" i="16"/>
  <c r="C2768" i="16"/>
  <c r="B2768" i="16"/>
  <c r="F2767" i="16"/>
  <c r="C2767" i="16"/>
  <c r="B2767" i="16"/>
  <c r="F2766" i="16"/>
  <c r="C2766" i="16"/>
  <c r="B2766" i="16"/>
  <c r="F2765" i="16"/>
  <c r="C2765" i="16"/>
  <c r="B2765" i="16"/>
  <c r="F2764" i="16"/>
  <c r="C2764" i="16"/>
  <c r="B2764" i="16"/>
  <c r="F2763" i="16"/>
  <c r="C2763" i="16"/>
  <c r="B2763" i="16"/>
  <c r="F2762" i="16"/>
  <c r="C2762" i="16"/>
  <c r="B2762" i="16"/>
  <c r="F2761" i="16"/>
  <c r="C2761" i="16"/>
  <c r="B2761" i="16"/>
  <c r="F2760" i="16"/>
  <c r="C2760" i="16"/>
  <c r="B2760" i="16"/>
  <c r="F2759" i="16"/>
  <c r="C2759" i="16"/>
  <c r="B2759" i="16"/>
  <c r="F2758" i="16"/>
  <c r="C2758" i="16"/>
  <c r="B2758" i="16"/>
  <c r="F2757" i="16"/>
  <c r="C2757" i="16"/>
  <c r="B2757" i="16"/>
  <c r="F2756" i="16"/>
  <c r="C2756" i="16"/>
  <c r="B2756" i="16"/>
  <c r="F2755" i="16"/>
  <c r="C2755" i="16"/>
  <c r="B2755" i="16"/>
  <c r="F2754" i="16"/>
  <c r="C2754" i="16"/>
  <c r="B2754" i="16"/>
  <c r="F2753" i="16"/>
  <c r="C2753" i="16"/>
  <c r="B2753" i="16"/>
  <c r="F2752" i="16"/>
  <c r="C2752" i="16"/>
  <c r="B2752" i="16"/>
  <c r="F2751" i="16"/>
  <c r="C2751" i="16"/>
  <c r="B2751" i="16"/>
  <c r="F2750" i="16"/>
  <c r="C2750" i="16"/>
  <c r="B2750" i="16"/>
  <c r="F2749" i="16"/>
  <c r="C2749" i="16"/>
  <c r="B2749" i="16"/>
  <c r="F2748" i="16"/>
  <c r="C2748" i="16"/>
  <c r="B2748" i="16"/>
  <c r="F2747" i="16"/>
  <c r="C2747" i="16"/>
  <c r="B2747" i="16"/>
  <c r="F2746" i="16"/>
  <c r="C2746" i="16"/>
  <c r="B2746" i="16"/>
  <c r="F2745" i="16"/>
  <c r="C2745" i="16"/>
  <c r="B2745" i="16"/>
  <c r="F2744" i="16"/>
  <c r="C2744" i="16"/>
  <c r="B2744" i="16"/>
  <c r="F2743" i="16"/>
  <c r="C2743" i="16"/>
  <c r="B2743" i="16"/>
  <c r="F2742" i="16"/>
  <c r="C2742" i="16"/>
  <c r="B2742" i="16"/>
  <c r="F2741" i="16"/>
  <c r="C2741" i="16"/>
  <c r="B2741" i="16"/>
  <c r="F2740" i="16"/>
  <c r="C2740" i="16"/>
  <c r="B2740" i="16"/>
  <c r="F2739" i="16"/>
  <c r="C2739" i="16"/>
  <c r="B2739" i="16"/>
  <c r="F2738" i="16"/>
  <c r="C2738" i="16"/>
  <c r="B2738" i="16"/>
  <c r="F2737" i="16"/>
  <c r="C2737" i="16"/>
  <c r="B2737" i="16"/>
  <c r="F2736" i="16"/>
  <c r="C2736" i="16"/>
  <c r="B2736" i="16"/>
  <c r="F2735" i="16"/>
  <c r="C2735" i="16"/>
  <c r="B2735" i="16"/>
  <c r="F2734" i="16"/>
  <c r="C2734" i="16"/>
  <c r="B2734" i="16"/>
  <c r="F2733" i="16"/>
  <c r="C2733" i="16"/>
  <c r="B2733" i="16"/>
  <c r="F2732" i="16"/>
  <c r="C2732" i="16"/>
  <c r="B2732" i="16"/>
  <c r="F2731" i="16"/>
  <c r="C2731" i="16"/>
  <c r="B2731" i="16"/>
  <c r="F2730" i="16"/>
  <c r="C2730" i="16"/>
  <c r="B2730" i="16"/>
  <c r="F2729" i="16"/>
  <c r="C2729" i="16"/>
  <c r="B2729" i="16"/>
  <c r="F2728" i="16"/>
  <c r="C2728" i="16"/>
  <c r="B2728" i="16"/>
  <c r="F2727" i="16"/>
  <c r="C2727" i="16"/>
  <c r="B2727" i="16"/>
  <c r="F2726" i="16"/>
  <c r="C2726" i="16"/>
  <c r="B2726" i="16"/>
  <c r="F2725" i="16"/>
  <c r="C2725" i="16"/>
  <c r="B2725" i="16"/>
  <c r="F2724" i="16"/>
  <c r="C2724" i="16"/>
  <c r="B2724" i="16"/>
  <c r="F2723" i="16"/>
  <c r="C2723" i="16"/>
  <c r="B2723" i="16"/>
  <c r="F2722" i="16"/>
  <c r="C2722" i="16"/>
  <c r="B2722" i="16"/>
  <c r="F2721" i="16"/>
  <c r="C2721" i="16"/>
  <c r="B2721" i="16"/>
  <c r="F2720" i="16"/>
  <c r="C2720" i="16"/>
  <c r="B2720" i="16"/>
  <c r="F2719" i="16"/>
  <c r="C2719" i="16"/>
  <c r="B2719" i="16"/>
  <c r="F2718" i="16"/>
  <c r="C2718" i="16"/>
  <c r="B2718" i="16"/>
  <c r="F2717" i="16"/>
  <c r="C2717" i="16"/>
  <c r="B2717" i="16"/>
  <c r="F2716" i="16"/>
  <c r="C2716" i="16"/>
  <c r="B2716" i="16"/>
  <c r="F2715" i="16"/>
  <c r="C2715" i="16"/>
  <c r="B2715" i="16"/>
  <c r="F2714" i="16"/>
  <c r="C2714" i="16"/>
  <c r="B2714" i="16"/>
  <c r="F2713" i="16"/>
  <c r="C2713" i="16"/>
  <c r="B2713" i="16"/>
  <c r="F2712" i="16"/>
  <c r="C2712" i="16"/>
  <c r="B2712" i="16"/>
  <c r="F2711" i="16"/>
  <c r="C2711" i="16"/>
  <c r="B2711" i="16"/>
  <c r="F2710" i="16"/>
  <c r="C2710" i="16"/>
  <c r="B2710" i="16"/>
  <c r="F2709" i="16"/>
  <c r="C2709" i="16"/>
  <c r="B2709" i="16"/>
  <c r="F2708" i="16"/>
  <c r="C2708" i="16"/>
  <c r="B2708" i="16"/>
  <c r="F2707" i="16"/>
  <c r="C2707" i="16"/>
  <c r="B2707" i="16"/>
  <c r="F2706" i="16"/>
  <c r="C2706" i="16"/>
  <c r="B2706" i="16"/>
  <c r="F2705" i="16"/>
  <c r="C2705" i="16"/>
  <c r="B2705" i="16"/>
  <c r="F2704" i="16"/>
  <c r="C2704" i="16"/>
  <c r="B2704" i="16"/>
  <c r="F2703" i="16"/>
  <c r="C2703" i="16"/>
  <c r="B2703" i="16"/>
  <c r="F2702" i="16"/>
  <c r="C2702" i="16"/>
  <c r="B2702" i="16"/>
  <c r="F2701" i="16"/>
  <c r="C2701" i="16"/>
  <c r="B2701" i="16"/>
  <c r="F2700" i="16"/>
  <c r="C2700" i="16"/>
  <c r="B2700" i="16"/>
  <c r="F2699" i="16"/>
  <c r="C2699" i="16"/>
  <c r="B2699" i="16"/>
  <c r="F2698" i="16"/>
  <c r="C2698" i="16"/>
  <c r="B2698" i="16"/>
  <c r="F2697" i="16"/>
  <c r="C2697" i="16"/>
  <c r="B2697" i="16"/>
  <c r="F2696" i="16"/>
  <c r="C2696" i="16"/>
  <c r="B2696" i="16"/>
  <c r="F2695" i="16"/>
  <c r="C2695" i="16"/>
  <c r="B2695" i="16"/>
  <c r="F2694" i="16"/>
  <c r="C2694" i="16"/>
  <c r="B2694" i="16"/>
  <c r="F2693" i="16"/>
  <c r="C2693" i="16"/>
  <c r="B2693" i="16"/>
  <c r="F2692" i="16"/>
  <c r="C2692" i="16"/>
  <c r="B2692" i="16"/>
  <c r="F2691" i="16"/>
  <c r="C2691" i="16"/>
  <c r="B2691" i="16"/>
  <c r="F2690" i="16"/>
  <c r="C2690" i="16"/>
  <c r="B2690" i="16"/>
  <c r="F2689" i="16"/>
  <c r="C2689" i="16"/>
  <c r="B2689" i="16"/>
  <c r="F2688" i="16"/>
  <c r="C2688" i="16"/>
  <c r="B2688" i="16"/>
  <c r="F2687" i="16"/>
  <c r="C2687" i="16"/>
  <c r="B2687" i="16"/>
  <c r="F2686" i="16"/>
  <c r="C2686" i="16"/>
  <c r="B2686" i="16"/>
  <c r="F2685" i="16"/>
  <c r="C2685" i="16"/>
  <c r="B2685" i="16"/>
  <c r="F2684" i="16"/>
  <c r="C2684" i="16"/>
  <c r="B2684" i="16"/>
  <c r="F2683" i="16"/>
  <c r="C2683" i="16"/>
  <c r="B2683" i="16"/>
  <c r="F2682" i="16"/>
  <c r="C2682" i="16"/>
  <c r="B2682" i="16"/>
  <c r="F2681" i="16"/>
  <c r="C2681" i="16"/>
  <c r="B2681" i="16"/>
  <c r="F2680" i="16"/>
  <c r="C2680" i="16"/>
  <c r="B2680" i="16"/>
  <c r="F2679" i="16"/>
  <c r="C2679" i="16"/>
  <c r="B2679" i="16"/>
  <c r="F2678" i="16"/>
  <c r="C2678" i="16"/>
  <c r="B2678" i="16"/>
  <c r="F2677" i="16"/>
  <c r="C2677" i="16"/>
  <c r="B2677" i="16"/>
  <c r="F2676" i="16"/>
  <c r="C2676" i="16"/>
  <c r="B2676" i="16"/>
  <c r="F2675" i="16"/>
  <c r="C2675" i="16"/>
  <c r="B2675" i="16"/>
  <c r="F2674" i="16"/>
  <c r="C2674" i="16"/>
  <c r="B2674" i="16"/>
  <c r="F2673" i="16"/>
  <c r="C2673" i="16"/>
  <c r="B2673" i="16"/>
  <c r="F2672" i="16"/>
  <c r="C2672" i="16"/>
  <c r="B2672" i="16"/>
  <c r="F2671" i="16"/>
  <c r="C2671" i="16"/>
  <c r="B2671" i="16"/>
  <c r="F2670" i="16"/>
  <c r="C2670" i="16"/>
  <c r="B2670" i="16"/>
  <c r="F2669" i="16"/>
  <c r="C2669" i="16"/>
  <c r="B2669" i="16"/>
  <c r="F2668" i="16"/>
  <c r="C2668" i="16"/>
  <c r="B2668" i="16"/>
  <c r="F2667" i="16"/>
  <c r="C2667" i="16"/>
  <c r="B2667" i="16"/>
  <c r="F2666" i="16"/>
  <c r="C2666" i="16"/>
  <c r="B2666" i="16"/>
  <c r="F2665" i="16"/>
  <c r="C2665" i="16"/>
  <c r="B2665" i="16"/>
  <c r="F2664" i="16"/>
  <c r="C2664" i="16"/>
  <c r="B2664" i="16"/>
  <c r="F2663" i="16"/>
  <c r="C2663" i="16"/>
  <c r="B2663" i="16"/>
  <c r="F2662" i="16"/>
  <c r="C2662" i="16"/>
  <c r="B2662" i="16"/>
  <c r="F2661" i="16"/>
  <c r="C2661" i="16"/>
  <c r="B2661" i="16"/>
  <c r="F2660" i="16"/>
  <c r="C2660" i="16"/>
  <c r="B2660" i="16"/>
  <c r="F2659" i="16"/>
  <c r="C2659" i="16"/>
  <c r="B2659" i="16"/>
  <c r="F2658" i="16"/>
  <c r="C2658" i="16"/>
  <c r="B2658" i="16"/>
  <c r="F2657" i="16"/>
  <c r="C2657" i="16"/>
  <c r="B2657" i="16"/>
  <c r="F2656" i="16"/>
  <c r="C2656" i="16"/>
  <c r="B2656" i="16"/>
  <c r="F2655" i="16"/>
  <c r="C2655" i="16"/>
  <c r="B2655" i="16"/>
  <c r="F2654" i="16"/>
  <c r="C2654" i="16"/>
  <c r="B2654" i="16"/>
  <c r="F2653" i="16"/>
  <c r="C2653" i="16"/>
  <c r="B2653" i="16"/>
  <c r="F2652" i="16"/>
  <c r="C2652" i="16"/>
  <c r="B2652" i="16"/>
  <c r="F2651" i="16"/>
  <c r="C2651" i="16"/>
  <c r="B2651" i="16"/>
  <c r="F2650" i="16"/>
  <c r="C2650" i="16"/>
  <c r="B2650" i="16"/>
  <c r="F2649" i="16"/>
  <c r="C2649" i="16"/>
  <c r="B2649" i="16"/>
  <c r="F2648" i="16"/>
  <c r="C2648" i="16"/>
  <c r="B2648" i="16"/>
  <c r="F2647" i="16"/>
  <c r="C2647" i="16"/>
  <c r="B2647" i="16"/>
  <c r="F2646" i="16"/>
  <c r="C2646" i="16"/>
  <c r="B2646" i="16"/>
  <c r="F2645" i="16"/>
  <c r="C2645" i="16"/>
  <c r="B2645" i="16"/>
  <c r="F2644" i="16"/>
  <c r="C2644" i="16"/>
  <c r="B2644" i="16"/>
  <c r="F2643" i="16"/>
  <c r="C2643" i="16"/>
  <c r="B2643" i="16"/>
  <c r="F2642" i="16"/>
  <c r="C2642" i="16"/>
  <c r="B2642" i="16"/>
  <c r="F2641" i="16"/>
  <c r="C2641" i="16"/>
  <c r="B2641" i="16"/>
  <c r="F2640" i="16"/>
  <c r="C2640" i="16"/>
  <c r="B2640" i="16"/>
  <c r="F2639" i="16"/>
  <c r="C2639" i="16"/>
  <c r="B2639" i="16"/>
  <c r="F2638" i="16"/>
  <c r="C2638" i="16"/>
  <c r="B2638" i="16"/>
  <c r="F2637" i="16"/>
  <c r="C2637" i="16"/>
  <c r="B2637" i="16"/>
  <c r="F2636" i="16"/>
  <c r="C2636" i="16"/>
  <c r="B2636" i="16"/>
  <c r="F2635" i="16"/>
  <c r="C2635" i="16"/>
  <c r="B2635" i="16"/>
  <c r="F2634" i="16"/>
  <c r="C2634" i="16"/>
  <c r="B2634" i="16"/>
  <c r="F2633" i="16"/>
  <c r="C2633" i="16"/>
  <c r="B2633" i="16"/>
  <c r="F2632" i="16"/>
  <c r="C2632" i="16"/>
  <c r="B2632" i="16"/>
  <c r="F2631" i="16"/>
  <c r="C2631" i="16"/>
  <c r="B2631" i="16"/>
  <c r="F2630" i="16"/>
  <c r="C2630" i="16"/>
  <c r="B2630" i="16"/>
  <c r="F2629" i="16"/>
  <c r="C2629" i="16"/>
  <c r="B2629" i="16"/>
  <c r="F2628" i="16"/>
  <c r="C2628" i="16"/>
  <c r="B2628" i="16"/>
  <c r="F2627" i="16"/>
  <c r="C2627" i="16"/>
  <c r="B2627" i="16"/>
  <c r="F2626" i="16"/>
  <c r="C2626" i="16"/>
  <c r="B2626" i="16"/>
  <c r="F2625" i="16"/>
  <c r="C2625" i="16"/>
  <c r="B2625" i="16"/>
  <c r="F2624" i="16"/>
  <c r="C2624" i="16"/>
  <c r="B2624" i="16"/>
  <c r="F2623" i="16"/>
  <c r="C2623" i="16"/>
  <c r="B2623" i="16"/>
  <c r="F2622" i="16"/>
  <c r="C2622" i="16"/>
  <c r="B2622" i="16"/>
  <c r="F2621" i="16"/>
  <c r="C2621" i="16"/>
  <c r="B2621" i="16"/>
  <c r="F2620" i="16"/>
  <c r="C2620" i="16"/>
  <c r="B2620" i="16"/>
  <c r="F2619" i="16"/>
  <c r="C2619" i="16"/>
  <c r="B2619" i="16"/>
  <c r="F2618" i="16"/>
  <c r="C2618" i="16"/>
  <c r="B2618" i="16"/>
  <c r="F2617" i="16"/>
  <c r="C2617" i="16"/>
  <c r="B2617" i="16"/>
  <c r="F2616" i="16"/>
  <c r="C2616" i="16"/>
  <c r="B2616" i="16"/>
  <c r="F2615" i="16"/>
  <c r="C2615" i="16"/>
  <c r="B2615" i="16"/>
  <c r="F2614" i="16"/>
  <c r="C2614" i="16"/>
  <c r="B2614" i="16"/>
  <c r="F2613" i="16"/>
  <c r="C2613" i="16"/>
  <c r="B2613" i="16"/>
  <c r="F2612" i="16"/>
  <c r="C2612" i="16"/>
  <c r="B2612" i="16"/>
  <c r="F2611" i="16"/>
  <c r="C2611" i="16"/>
  <c r="B2611" i="16"/>
  <c r="F2610" i="16"/>
  <c r="C2610" i="16"/>
  <c r="B2610" i="16"/>
  <c r="F2609" i="16"/>
  <c r="C2609" i="16"/>
  <c r="B2609" i="16"/>
  <c r="F2608" i="16"/>
  <c r="C2608" i="16"/>
  <c r="B2608" i="16"/>
  <c r="F2607" i="16"/>
  <c r="C2607" i="16"/>
  <c r="B2607" i="16"/>
  <c r="F2606" i="16"/>
  <c r="C2606" i="16"/>
  <c r="B2606" i="16"/>
  <c r="F2605" i="16"/>
  <c r="C2605" i="16"/>
  <c r="B2605" i="16"/>
  <c r="F2604" i="16"/>
  <c r="C2604" i="16"/>
  <c r="B2604" i="16"/>
  <c r="F2603" i="16"/>
  <c r="C2603" i="16"/>
  <c r="B2603" i="16"/>
  <c r="F2602" i="16"/>
  <c r="C2602" i="16"/>
  <c r="B2602" i="16"/>
  <c r="F2601" i="16"/>
  <c r="C2601" i="16"/>
  <c r="B2601" i="16"/>
  <c r="F2600" i="16"/>
  <c r="C2600" i="16"/>
  <c r="B2600" i="16"/>
  <c r="F2599" i="16"/>
  <c r="C2599" i="16"/>
  <c r="B2599" i="16"/>
  <c r="F2598" i="16"/>
  <c r="C2598" i="16"/>
  <c r="B2598" i="16"/>
  <c r="F2597" i="16"/>
  <c r="C2597" i="16"/>
  <c r="B2597" i="16"/>
  <c r="F2596" i="16"/>
  <c r="C2596" i="16"/>
  <c r="B2596" i="16"/>
  <c r="F2595" i="16"/>
  <c r="C2595" i="16"/>
  <c r="B2595" i="16"/>
  <c r="F2594" i="16"/>
  <c r="C2594" i="16"/>
  <c r="B2594" i="16"/>
  <c r="F2593" i="16"/>
  <c r="C2593" i="16"/>
  <c r="B2593" i="16"/>
  <c r="F2592" i="16"/>
  <c r="C2592" i="16"/>
  <c r="B2592" i="16"/>
  <c r="F2591" i="16"/>
  <c r="C2591" i="16"/>
  <c r="B2591" i="16"/>
  <c r="F2590" i="16"/>
  <c r="C2590" i="16"/>
  <c r="B2590" i="16"/>
  <c r="F2589" i="16"/>
  <c r="C2589" i="16"/>
  <c r="B2589" i="16"/>
  <c r="F2588" i="16"/>
  <c r="C2588" i="16"/>
  <c r="B2588" i="16"/>
  <c r="F2587" i="16"/>
  <c r="C2587" i="16"/>
  <c r="B2587" i="16"/>
  <c r="F2586" i="16"/>
  <c r="C2586" i="16"/>
  <c r="B2586" i="16"/>
  <c r="F2585" i="16"/>
  <c r="C2585" i="16"/>
  <c r="B2585" i="16"/>
  <c r="F2584" i="16"/>
  <c r="C2584" i="16"/>
  <c r="B2584" i="16"/>
  <c r="F2583" i="16"/>
  <c r="C2583" i="16"/>
  <c r="B2583" i="16"/>
  <c r="F2582" i="16"/>
  <c r="C2582" i="16"/>
  <c r="B2582" i="16"/>
  <c r="F2581" i="16"/>
  <c r="C2581" i="16"/>
  <c r="B2581" i="16"/>
  <c r="F2580" i="16"/>
  <c r="C2580" i="16"/>
  <c r="B2580" i="16"/>
  <c r="F2579" i="16"/>
  <c r="C2579" i="16"/>
  <c r="B2579" i="16"/>
  <c r="F2578" i="16"/>
  <c r="C2578" i="16"/>
  <c r="B2578" i="16"/>
  <c r="F2577" i="16"/>
  <c r="C2577" i="16"/>
  <c r="B2577" i="16"/>
  <c r="F2576" i="16"/>
  <c r="C2576" i="16"/>
  <c r="B2576" i="16"/>
  <c r="F2575" i="16"/>
  <c r="C2575" i="16"/>
  <c r="B2575" i="16"/>
  <c r="F2574" i="16"/>
  <c r="C2574" i="16"/>
  <c r="B2574" i="16"/>
  <c r="F2573" i="16"/>
  <c r="C2573" i="16"/>
  <c r="B2573" i="16"/>
  <c r="F2572" i="16"/>
  <c r="C2572" i="16"/>
  <c r="B2572" i="16"/>
  <c r="F2571" i="16"/>
  <c r="C2571" i="16"/>
  <c r="B2571" i="16"/>
  <c r="F2570" i="16"/>
  <c r="C2570" i="16"/>
  <c r="B2570" i="16"/>
  <c r="F2569" i="16"/>
  <c r="C2569" i="16"/>
  <c r="B2569" i="16"/>
  <c r="F2568" i="16"/>
  <c r="C2568" i="16"/>
  <c r="B2568" i="16"/>
  <c r="F2567" i="16"/>
  <c r="C2567" i="16"/>
  <c r="B2567" i="16"/>
  <c r="F2566" i="16"/>
  <c r="C2566" i="16"/>
  <c r="B2566" i="16"/>
  <c r="F2565" i="16"/>
  <c r="C2565" i="16"/>
  <c r="B2565" i="16"/>
  <c r="F2564" i="16"/>
  <c r="C2564" i="16"/>
  <c r="B2564" i="16"/>
  <c r="F2563" i="16"/>
  <c r="C2563" i="16"/>
  <c r="B2563" i="16"/>
  <c r="F2562" i="16"/>
  <c r="C2562" i="16"/>
  <c r="B2562" i="16"/>
  <c r="F2561" i="16"/>
  <c r="C2561" i="16"/>
  <c r="B2561" i="16"/>
  <c r="F2560" i="16"/>
  <c r="C2560" i="16"/>
  <c r="B2560" i="16"/>
  <c r="F2559" i="16"/>
  <c r="C2559" i="16"/>
  <c r="B2559" i="16"/>
  <c r="F2558" i="16"/>
  <c r="C2558" i="16"/>
  <c r="B2558" i="16"/>
  <c r="F2557" i="16"/>
  <c r="C2557" i="16"/>
  <c r="B2557" i="16"/>
  <c r="F2556" i="16"/>
  <c r="C2556" i="16"/>
  <c r="B2556" i="16"/>
  <c r="F2555" i="16"/>
  <c r="C2555" i="16"/>
  <c r="B2555" i="16"/>
  <c r="F2554" i="16"/>
  <c r="C2554" i="16"/>
  <c r="B2554" i="16"/>
  <c r="F2553" i="16"/>
  <c r="C2553" i="16"/>
  <c r="B2553" i="16"/>
  <c r="F2552" i="16"/>
  <c r="C2552" i="16"/>
  <c r="B2552" i="16"/>
  <c r="F2551" i="16"/>
  <c r="C2551" i="16"/>
  <c r="B2551" i="16"/>
  <c r="F2550" i="16"/>
  <c r="C2550" i="16"/>
  <c r="B2550" i="16"/>
  <c r="F2549" i="16"/>
  <c r="C2549" i="16"/>
  <c r="B2549" i="16"/>
  <c r="F2548" i="16"/>
  <c r="C2548" i="16"/>
  <c r="B2548" i="16"/>
  <c r="F2547" i="16"/>
  <c r="C2547" i="16"/>
  <c r="B2547" i="16"/>
  <c r="F2546" i="16"/>
  <c r="C2546" i="16"/>
  <c r="B2546" i="16"/>
  <c r="F2545" i="16"/>
  <c r="C2545" i="16"/>
  <c r="B2545" i="16"/>
  <c r="F2544" i="16"/>
  <c r="C2544" i="16"/>
  <c r="B2544" i="16"/>
  <c r="F2543" i="16"/>
  <c r="C2543" i="16"/>
  <c r="B2543" i="16"/>
  <c r="F2542" i="16"/>
  <c r="C2542" i="16"/>
  <c r="B2542" i="16"/>
  <c r="F2541" i="16"/>
  <c r="C2541" i="16"/>
  <c r="B2541" i="16"/>
  <c r="F2540" i="16"/>
  <c r="C2540" i="16"/>
  <c r="B2540" i="16"/>
  <c r="F2539" i="16"/>
  <c r="C2539" i="16"/>
  <c r="B2539" i="16"/>
  <c r="F2538" i="16"/>
  <c r="C2538" i="16"/>
  <c r="B2538" i="16"/>
  <c r="F2537" i="16"/>
  <c r="C2537" i="16"/>
  <c r="B2537" i="16"/>
  <c r="F2536" i="16"/>
  <c r="C2536" i="16"/>
  <c r="B2536" i="16"/>
  <c r="F2535" i="16"/>
  <c r="C2535" i="16"/>
  <c r="B2535" i="16"/>
  <c r="F2534" i="16"/>
  <c r="C2534" i="16"/>
  <c r="B2534" i="16"/>
  <c r="F2533" i="16"/>
  <c r="C2533" i="16"/>
  <c r="B2533" i="16"/>
  <c r="F2532" i="16"/>
  <c r="C2532" i="16"/>
  <c r="B2532" i="16"/>
  <c r="F2531" i="16"/>
  <c r="C2531" i="16"/>
  <c r="B2531" i="16"/>
  <c r="F2530" i="16"/>
  <c r="C2530" i="16"/>
  <c r="B2530" i="16"/>
  <c r="F2529" i="16"/>
  <c r="C2529" i="16"/>
  <c r="B2529" i="16"/>
  <c r="F2528" i="16"/>
  <c r="C2528" i="16"/>
  <c r="B2528" i="16"/>
  <c r="F2527" i="16"/>
  <c r="C2527" i="16"/>
  <c r="B2527" i="16"/>
  <c r="F2526" i="16"/>
  <c r="C2526" i="16"/>
  <c r="B2526" i="16"/>
  <c r="F2525" i="16"/>
  <c r="C2525" i="16"/>
  <c r="B2525" i="16"/>
  <c r="F2524" i="16"/>
  <c r="C2524" i="16"/>
  <c r="B2524" i="16"/>
  <c r="F2523" i="16"/>
  <c r="C2523" i="16"/>
  <c r="B2523" i="16"/>
  <c r="F2522" i="16"/>
  <c r="C2522" i="16"/>
  <c r="B2522" i="16"/>
  <c r="F2521" i="16"/>
  <c r="C2521" i="16"/>
  <c r="B2521" i="16"/>
  <c r="F2520" i="16"/>
  <c r="C2520" i="16"/>
  <c r="B2520" i="16"/>
  <c r="F2519" i="16"/>
  <c r="C2519" i="16"/>
  <c r="B2519" i="16"/>
  <c r="F2518" i="16"/>
  <c r="C2518" i="16"/>
  <c r="B2518" i="16"/>
  <c r="F2517" i="16"/>
  <c r="C2517" i="16"/>
  <c r="B2517" i="16"/>
  <c r="F2516" i="16"/>
  <c r="C2516" i="16"/>
  <c r="B2516" i="16"/>
  <c r="F2515" i="16"/>
  <c r="C2515" i="16"/>
  <c r="B2515" i="16"/>
  <c r="F2514" i="16"/>
  <c r="C2514" i="16"/>
  <c r="B2514" i="16"/>
  <c r="F2513" i="16"/>
  <c r="C2513" i="16"/>
  <c r="B2513" i="16"/>
  <c r="F2512" i="16"/>
  <c r="C2512" i="16"/>
  <c r="B2512" i="16"/>
  <c r="F2511" i="16"/>
  <c r="C2511" i="16"/>
  <c r="B2511" i="16"/>
  <c r="F2510" i="16"/>
  <c r="C2510" i="16"/>
  <c r="B2510" i="16"/>
  <c r="F2509" i="16"/>
  <c r="C2509" i="16"/>
  <c r="B2509" i="16"/>
  <c r="F2508" i="16"/>
  <c r="C2508" i="16"/>
  <c r="B2508" i="16"/>
  <c r="F2507" i="16"/>
  <c r="C2507" i="16"/>
  <c r="B2507" i="16"/>
  <c r="F2506" i="16"/>
  <c r="C2506" i="16"/>
  <c r="B2506" i="16"/>
  <c r="F2505" i="16"/>
  <c r="C2505" i="16"/>
  <c r="B2505" i="16"/>
  <c r="F2504" i="16"/>
  <c r="C2504" i="16"/>
  <c r="B2504" i="16"/>
  <c r="F2503" i="16"/>
  <c r="C2503" i="16"/>
  <c r="B2503" i="16"/>
  <c r="F2502" i="16"/>
  <c r="C2502" i="16"/>
  <c r="B2502" i="16"/>
  <c r="F2501" i="16"/>
  <c r="C2501" i="16"/>
  <c r="B2501" i="16"/>
  <c r="F2500" i="16"/>
  <c r="C2500" i="16"/>
  <c r="B2500" i="16"/>
  <c r="F2499" i="16"/>
  <c r="C2499" i="16"/>
  <c r="B2499" i="16"/>
  <c r="F2498" i="16"/>
  <c r="C2498" i="16"/>
  <c r="B2498" i="16"/>
  <c r="F2497" i="16"/>
  <c r="C2497" i="16"/>
  <c r="B2497" i="16"/>
  <c r="F2496" i="16"/>
  <c r="C2496" i="16"/>
  <c r="B2496" i="16"/>
  <c r="F2495" i="16"/>
  <c r="C2495" i="16"/>
  <c r="B2495" i="16"/>
  <c r="F2494" i="16"/>
  <c r="C2494" i="16"/>
  <c r="B2494" i="16"/>
  <c r="F2493" i="16"/>
  <c r="C2493" i="16"/>
  <c r="B2493" i="16"/>
  <c r="F2492" i="16"/>
  <c r="C2492" i="16"/>
  <c r="B2492" i="16"/>
  <c r="F2491" i="16"/>
  <c r="C2491" i="16"/>
  <c r="B2491" i="16"/>
  <c r="F2490" i="16"/>
  <c r="C2490" i="16"/>
  <c r="B2490" i="16"/>
  <c r="F2489" i="16"/>
  <c r="C2489" i="16"/>
  <c r="B2489" i="16"/>
  <c r="F2488" i="16"/>
  <c r="C2488" i="16"/>
  <c r="B2488" i="16"/>
  <c r="F2487" i="16"/>
  <c r="C2487" i="16"/>
  <c r="B2487" i="16"/>
  <c r="F2486" i="16"/>
  <c r="C2486" i="16"/>
  <c r="B2486" i="16"/>
  <c r="F2485" i="16"/>
  <c r="C2485" i="16"/>
  <c r="B2485" i="16"/>
  <c r="F2484" i="16"/>
  <c r="C2484" i="16"/>
  <c r="B2484" i="16"/>
  <c r="F2483" i="16"/>
  <c r="C2483" i="16"/>
  <c r="B2483" i="16"/>
  <c r="F2482" i="16"/>
  <c r="C2482" i="16"/>
  <c r="B2482" i="16"/>
  <c r="F2481" i="16"/>
  <c r="C2481" i="16"/>
  <c r="B2481" i="16"/>
  <c r="F2480" i="16"/>
  <c r="C2480" i="16"/>
  <c r="B2480" i="16"/>
  <c r="F2479" i="16"/>
  <c r="C2479" i="16"/>
  <c r="B2479" i="16"/>
  <c r="F2478" i="16"/>
  <c r="C2478" i="16"/>
  <c r="B2478" i="16"/>
  <c r="F2477" i="16"/>
  <c r="C2477" i="16"/>
  <c r="B2477" i="16"/>
  <c r="F2476" i="16"/>
  <c r="C2476" i="16"/>
  <c r="B2476" i="16"/>
  <c r="F2475" i="16"/>
  <c r="C2475" i="16"/>
  <c r="B2475" i="16"/>
  <c r="F2474" i="16"/>
  <c r="C2474" i="16"/>
  <c r="B2474" i="16"/>
  <c r="F2473" i="16"/>
  <c r="C2473" i="16"/>
  <c r="B2473" i="16"/>
  <c r="F2472" i="16"/>
  <c r="C2472" i="16"/>
  <c r="B2472" i="16"/>
  <c r="F2471" i="16"/>
  <c r="C2471" i="16"/>
  <c r="B2471" i="16"/>
  <c r="F2470" i="16"/>
  <c r="C2470" i="16"/>
  <c r="B2470" i="16"/>
  <c r="F2469" i="16"/>
  <c r="C2469" i="16"/>
  <c r="B2469" i="16"/>
  <c r="F2468" i="16"/>
  <c r="C2468" i="16"/>
  <c r="B2468" i="16"/>
  <c r="F2467" i="16"/>
  <c r="C2467" i="16"/>
  <c r="B2467" i="16"/>
  <c r="F2466" i="16"/>
  <c r="C2466" i="16"/>
  <c r="B2466" i="16"/>
  <c r="F2465" i="16"/>
  <c r="C2465" i="16"/>
  <c r="B2465" i="16"/>
  <c r="F2464" i="16"/>
  <c r="C2464" i="16"/>
  <c r="B2464" i="16"/>
  <c r="F2463" i="16"/>
  <c r="C2463" i="16"/>
  <c r="B2463" i="16"/>
  <c r="F2462" i="16"/>
  <c r="C2462" i="16"/>
  <c r="B2462" i="16"/>
  <c r="F2461" i="16"/>
  <c r="C2461" i="16"/>
  <c r="B2461" i="16"/>
  <c r="F2460" i="16"/>
  <c r="C2460" i="16"/>
  <c r="B2460" i="16"/>
  <c r="F2459" i="16"/>
  <c r="C2459" i="16"/>
  <c r="B2459" i="16"/>
  <c r="F2458" i="16"/>
  <c r="C2458" i="16"/>
  <c r="B2458" i="16"/>
  <c r="F2457" i="16"/>
  <c r="C2457" i="16"/>
  <c r="B2457" i="16"/>
  <c r="F2456" i="16"/>
  <c r="C2456" i="16"/>
  <c r="B2456" i="16"/>
  <c r="F2455" i="16"/>
  <c r="C2455" i="16"/>
  <c r="B2455" i="16"/>
  <c r="F2454" i="16"/>
  <c r="C2454" i="16"/>
  <c r="B2454" i="16"/>
  <c r="F2453" i="16"/>
  <c r="C2453" i="16"/>
  <c r="B2453" i="16"/>
  <c r="F2452" i="16"/>
  <c r="C2452" i="16"/>
  <c r="B2452" i="16"/>
  <c r="F2451" i="16"/>
  <c r="C2451" i="16"/>
  <c r="B2451" i="16"/>
  <c r="F2450" i="16"/>
  <c r="C2450" i="16"/>
  <c r="B2450" i="16"/>
  <c r="F2449" i="16"/>
  <c r="C2449" i="16"/>
  <c r="B2449" i="16"/>
  <c r="F2448" i="16"/>
  <c r="C2448" i="16"/>
  <c r="B2448" i="16"/>
  <c r="F2447" i="16"/>
  <c r="C2447" i="16"/>
  <c r="B2447" i="16"/>
  <c r="F2446" i="16"/>
  <c r="C2446" i="16"/>
  <c r="B2446" i="16"/>
  <c r="F2445" i="16"/>
  <c r="C2445" i="16"/>
  <c r="B2445" i="16"/>
  <c r="F2444" i="16"/>
  <c r="C2444" i="16"/>
  <c r="B2444" i="16"/>
  <c r="F2443" i="16"/>
  <c r="C2443" i="16"/>
  <c r="B2443" i="16"/>
  <c r="F2442" i="16"/>
  <c r="C2442" i="16"/>
  <c r="B2442" i="16"/>
  <c r="F2441" i="16"/>
  <c r="C2441" i="16"/>
  <c r="B2441" i="16"/>
  <c r="F2440" i="16"/>
  <c r="C2440" i="16"/>
  <c r="B2440" i="16"/>
  <c r="F2439" i="16"/>
  <c r="C2439" i="16"/>
  <c r="B2439" i="16"/>
  <c r="F2438" i="16"/>
  <c r="C2438" i="16"/>
  <c r="B2438" i="16"/>
  <c r="F2437" i="16"/>
  <c r="C2437" i="16"/>
  <c r="B2437" i="16"/>
  <c r="F2436" i="16"/>
  <c r="C2436" i="16"/>
  <c r="B2436" i="16"/>
  <c r="F2435" i="16"/>
  <c r="C2435" i="16"/>
  <c r="B2435" i="16"/>
  <c r="F2434" i="16"/>
  <c r="C2434" i="16"/>
  <c r="B2434" i="16"/>
  <c r="F2433" i="16"/>
  <c r="C2433" i="16"/>
  <c r="B2433" i="16"/>
  <c r="F2432" i="16"/>
  <c r="C2432" i="16"/>
  <c r="B2432" i="16"/>
  <c r="F2431" i="16"/>
  <c r="C2431" i="16"/>
  <c r="B2431" i="16"/>
  <c r="F2430" i="16"/>
  <c r="C2430" i="16"/>
  <c r="B2430" i="16"/>
  <c r="F2429" i="16"/>
  <c r="C2429" i="16"/>
  <c r="B2429" i="16"/>
  <c r="F2428" i="16"/>
  <c r="C2428" i="16"/>
  <c r="B2428" i="16"/>
  <c r="F2427" i="16"/>
  <c r="C2427" i="16"/>
  <c r="B2427" i="16"/>
  <c r="F2426" i="16"/>
  <c r="C2426" i="16"/>
  <c r="B2426" i="16"/>
  <c r="F2425" i="16"/>
  <c r="C2425" i="16"/>
  <c r="B2425" i="16"/>
  <c r="F2424" i="16"/>
  <c r="C2424" i="16"/>
  <c r="B2424" i="16"/>
  <c r="F2423" i="16"/>
  <c r="C2423" i="16"/>
  <c r="B2423" i="16"/>
  <c r="F2422" i="16"/>
  <c r="C2422" i="16"/>
  <c r="B2422" i="16"/>
  <c r="F2421" i="16"/>
  <c r="C2421" i="16"/>
  <c r="B2421" i="16"/>
  <c r="F2420" i="16"/>
  <c r="C2420" i="16"/>
  <c r="B2420" i="16"/>
  <c r="F2419" i="16"/>
  <c r="C2419" i="16"/>
  <c r="B2419" i="16"/>
  <c r="F2418" i="16"/>
  <c r="C2418" i="16"/>
  <c r="B2418" i="16"/>
  <c r="F2417" i="16"/>
  <c r="C2417" i="16"/>
  <c r="B2417" i="16"/>
  <c r="F2416" i="16"/>
  <c r="C2416" i="16"/>
  <c r="B2416" i="16"/>
  <c r="F2415" i="16"/>
  <c r="C2415" i="16"/>
  <c r="B2415" i="16"/>
  <c r="F2414" i="16"/>
  <c r="C2414" i="16"/>
  <c r="B2414" i="16"/>
  <c r="F2413" i="16"/>
  <c r="C2413" i="16"/>
  <c r="B2413" i="16"/>
  <c r="F2412" i="16"/>
  <c r="C2412" i="16"/>
  <c r="B2412" i="16"/>
  <c r="F2411" i="16"/>
  <c r="C2411" i="16"/>
  <c r="B2411" i="16"/>
  <c r="F2410" i="16"/>
  <c r="C2410" i="16"/>
  <c r="B2410" i="16"/>
  <c r="F2409" i="16"/>
  <c r="C2409" i="16"/>
  <c r="B2409" i="16"/>
  <c r="F2408" i="16"/>
  <c r="C2408" i="16"/>
  <c r="B2408" i="16"/>
  <c r="F2407" i="16"/>
  <c r="C2407" i="16"/>
  <c r="B2407" i="16"/>
  <c r="F2406" i="16"/>
  <c r="C2406" i="16"/>
  <c r="B2406" i="16"/>
  <c r="F2405" i="16"/>
  <c r="C2405" i="16"/>
  <c r="B2405" i="16"/>
  <c r="F2404" i="16"/>
  <c r="C2404" i="16"/>
  <c r="B2404" i="16"/>
  <c r="F2403" i="16"/>
  <c r="C2403" i="16"/>
  <c r="B2403" i="16"/>
  <c r="F2402" i="16"/>
  <c r="C2402" i="16"/>
  <c r="B2402" i="16"/>
  <c r="F2401" i="16"/>
  <c r="C2401" i="16"/>
  <c r="B2401" i="16"/>
  <c r="F2400" i="16"/>
  <c r="C2400" i="16"/>
  <c r="B2400" i="16"/>
  <c r="F2399" i="16"/>
  <c r="C2399" i="16"/>
  <c r="B2399" i="16"/>
  <c r="F2398" i="16"/>
  <c r="C2398" i="16"/>
  <c r="B2398" i="16"/>
  <c r="F2397" i="16"/>
  <c r="C2397" i="16"/>
  <c r="B2397" i="16"/>
  <c r="F2396" i="16"/>
  <c r="C2396" i="16"/>
  <c r="B2396" i="16"/>
  <c r="F2395" i="16"/>
  <c r="C2395" i="16"/>
  <c r="B2395" i="16"/>
  <c r="F2394" i="16"/>
  <c r="C2394" i="16"/>
  <c r="B2394" i="16"/>
  <c r="F2393" i="16"/>
  <c r="C2393" i="16"/>
  <c r="B2393" i="16"/>
  <c r="F2392" i="16"/>
  <c r="C2392" i="16"/>
  <c r="B2392" i="16"/>
  <c r="F2391" i="16"/>
  <c r="C2391" i="16"/>
  <c r="B2391" i="16"/>
  <c r="F2390" i="16"/>
  <c r="C2390" i="16"/>
  <c r="B2390" i="16"/>
  <c r="F2389" i="16"/>
  <c r="C2389" i="16"/>
  <c r="B2389" i="16"/>
  <c r="F2388" i="16"/>
  <c r="C2388" i="16"/>
  <c r="B2388" i="16"/>
  <c r="F2387" i="16"/>
  <c r="C2387" i="16"/>
  <c r="B2387" i="16"/>
  <c r="F2386" i="16"/>
  <c r="C2386" i="16"/>
  <c r="B2386" i="16"/>
  <c r="F2385" i="16"/>
  <c r="C2385" i="16"/>
  <c r="B2385" i="16"/>
  <c r="F2384" i="16"/>
  <c r="C2384" i="16"/>
  <c r="B2384" i="16"/>
  <c r="F2383" i="16"/>
  <c r="C2383" i="16"/>
  <c r="B2383" i="16"/>
  <c r="F2382" i="16"/>
  <c r="C2382" i="16"/>
  <c r="B2382" i="16"/>
  <c r="F2381" i="16"/>
  <c r="C2381" i="16"/>
  <c r="B2381" i="16"/>
  <c r="F2380" i="16"/>
  <c r="C2380" i="16"/>
  <c r="B2380" i="16"/>
  <c r="F2379" i="16"/>
  <c r="C2379" i="16"/>
  <c r="B2379" i="16"/>
  <c r="F2378" i="16"/>
  <c r="C2378" i="16"/>
  <c r="B2378" i="16"/>
  <c r="F2377" i="16"/>
  <c r="C2377" i="16"/>
  <c r="B2377" i="16"/>
  <c r="F2376" i="16"/>
  <c r="C2376" i="16"/>
  <c r="B2376" i="16"/>
  <c r="F2375" i="16"/>
  <c r="C2375" i="16"/>
  <c r="B2375" i="16"/>
  <c r="F2374" i="16"/>
  <c r="C2374" i="16"/>
  <c r="B2374" i="16"/>
  <c r="F2373" i="16"/>
  <c r="C2373" i="16"/>
  <c r="B2373" i="16"/>
  <c r="F2372" i="16"/>
  <c r="C2372" i="16"/>
  <c r="B2372" i="16"/>
  <c r="F2371" i="16"/>
  <c r="C2371" i="16"/>
  <c r="B2371" i="16"/>
  <c r="F2370" i="16"/>
  <c r="C2370" i="16"/>
  <c r="B2370" i="16"/>
  <c r="F2369" i="16"/>
  <c r="C2369" i="16"/>
  <c r="B2369" i="16"/>
  <c r="F2368" i="16"/>
  <c r="C2368" i="16"/>
  <c r="B2368" i="16"/>
  <c r="F2367" i="16"/>
  <c r="C2367" i="16"/>
  <c r="B2367" i="16"/>
  <c r="F2366" i="16"/>
  <c r="C2366" i="16"/>
  <c r="B2366" i="16"/>
  <c r="F2365" i="16"/>
  <c r="C2365" i="16"/>
  <c r="B2365" i="16"/>
  <c r="F2364" i="16"/>
  <c r="C2364" i="16"/>
  <c r="B2364" i="16"/>
  <c r="F2363" i="16"/>
  <c r="C2363" i="16"/>
  <c r="B2363" i="16"/>
  <c r="F2362" i="16"/>
  <c r="C2362" i="16"/>
  <c r="B2362" i="16"/>
  <c r="F2361" i="16"/>
  <c r="C2361" i="16"/>
  <c r="B2361" i="16"/>
  <c r="F2360" i="16"/>
  <c r="C2360" i="16"/>
  <c r="B2360" i="16"/>
  <c r="F2359" i="16"/>
  <c r="C2359" i="16"/>
  <c r="B2359" i="16"/>
  <c r="F2358" i="16"/>
  <c r="C2358" i="16"/>
  <c r="B2358" i="16"/>
  <c r="F2357" i="16"/>
  <c r="C2357" i="16"/>
  <c r="B2357" i="16"/>
  <c r="F2356" i="16"/>
  <c r="C2356" i="16"/>
  <c r="B2356" i="16"/>
  <c r="F2355" i="16"/>
  <c r="C2355" i="16"/>
  <c r="B2355" i="16"/>
  <c r="F2354" i="16"/>
  <c r="C2354" i="16"/>
  <c r="B2354" i="16"/>
  <c r="F2353" i="16"/>
  <c r="C2353" i="16"/>
  <c r="B2353" i="16"/>
  <c r="F2352" i="16"/>
  <c r="C2352" i="16"/>
  <c r="B2352" i="16"/>
  <c r="F2351" i="16"/>
  <c r="C2351" i="16"/>
  <c r="B2351" i="16"/>
  <c r="F2350" i="16"/>
  <c r="C2350" i="16"/>
  <c r="B2350" i="16"/>
  <c r="F2349" i="16"/>
  <c r="C2349" i="16"/>
  <c r="B2349" i="16"/>
  <c r="F2348" i="16"/>
  <c r="C2348" i="16"/>
  <c r="B2348" i="16"/>
  <c r="F2347" i="16"/>
  <c r="C2347" i="16"/>
  <c r="B2347" i="16"/>
  <c r="F2346" i="16"/>
  <c r="C2346" i="16"/>
  <c r="B2346" i="16"/>
  <c r="F2345" i="16"/>
  <c r="C2345" i="16"/>
  <c r="B2345" i="16"/>
  <c r="F2344" i="16"/>
  <c r="C2344" i="16"/>
  <c r="B2344" i="16"/>
  <c r="F2343" i="16"/>
  <c r="C2343" i="16"/>
  <c r="B2343" i="16"/>
  <c r="F2342" i="16"/>
  <c r="C2342" i="16"/>
  <c r="B2342" i="16"/>
  <c r="F2341" i="16"/>
  <c r="C2341" i="16"/>
  <c r="B2341" i="16"/>
  <c r="F2340" i="16"/>
  <c r="C2340" i="16"/>
  <c r="B2340" i="16"/>
  <c r="F2339" i="16"/>
  <c r="C2339" i="16"/>
  <c r="B2339" i="16"/>
  <c r="F2338" i="16"/>
  <c r="C2338" i="16"/>
  <c r="B2338" i="16"/>
  <c r="F2337" i="16"/>
  <c r="C2337" i="16"/>
  <c r="B2337" i="16"/>
  <c r="F2336" i="16"/>
  <c r="C2336" i="16"/>
  <c r="B2336" i="16"/>
  <c r="F2335" i="16"/>
  <c r="C2335" i="16"/>
  <c r="B2335" i="16"/>
  <c r="F2334" i="16"/>
  <c r="C2334" i="16"/>
  <c r="B2334" i="16"/>
  <c r="F2333" i="16"/>
  <c r="C2333" i="16"/>
  <c r="B2333" i="16"/>
  <c r="F2332" i="16"/>
  <c r="C2332" i="16"/>
  <c r="B2332" i="16"/>
  <c r="F2331" i="16"/>
  <c r="C2331" i="16"/>
  <c r="B2331" i="16"/>
  <c r="F2330" i="16"/>
  <c r="C2330" i="16"/>
  <c r="B2330" i="16"/>
  <c r="F2329" i="16"/>
  <c r="C2329" i="16"/>
  <c r="B2329" i="16"/>
  <c r="F2328" i="16"/>
  <c r="C2328" i="16"/>
  <c r="B2328" i="16"/>
  <c r="F2327" i="16"/>
  <c r="C2327" i="16"/>
  <c r="B2327" i="16"/>
  <c r="F2326" i="16"/>
  <c r="C2326" i="16"/>
  <c r="B2326" i="16"/>
  <c r="F2325" i="16"/>
  <c r="C2325" i="16"/>
  <c r="B2325" i="16"/>
  <c r="F2324" i="16"/>
  <c r="C2324" i="16"/>
  <c r="B2324" i="16"/>
  <c r="F2323" i="16"/>
  <c r="C2323" i="16"/>
  <c r="B2323" i="16"/>
  <c r="F2322" i="16"/>
  <c r="C2322" i="16"/>
  <c r="B2322" i="16"/>
  <c r="F2321" i="16"/>
  <c r="C2321" i="16"/>
  <c r="B2321" i="16"/>
  <c r="F2320" i="16"/>
  <c r="C2320" i="16"/>
  <c r="B2320" i="16"/>
  <c r="F2319" i="16"/>
  <c r="C2319" i="16"/>
  <c r="B2319" i="16"/>
  <c r="F2318" i="16"/>
  <c r="C2318" i="16"/>
  <c r="B2318" i="16"/>
  <c r="F2317" i="16"/>
  <c r="C2317" i="16"/>
  <c r="B2317" i="16"/>
  <c r="F2316" i="16"/>
  <c r="C2316" i="16"/>
  <c r="B2316" i="16"/>
  <c r="F2315" i="16"/>
  <c r="C2315" i="16"/>
  <c r="B2315" i="16"/>
  <c r="F2314" i="16"/>
  <c r="C2314" i="16"/>
  <c r="B2314" i="16"/>
  <c r="F2313" i="16"/>
  <c r="C2313" i="16"/>
  <c r="B2313" i="16"/>
  <c r="F2312" i="16"/>
  <c r="C2312" i="16"/>
  <c r="B2312" i="16"/>
  <c r="F2311" i="16"/>
  <c r="C2311" i="16"/>
  <c r="B2311" i="16"/>
  <c r="F2310" i="16"/>
  <c r="C2310" i="16"/>
  <c r="B2310" i="16"/>
  <c r="F2309" i="16"/>
  <c r="C2309" i="16"/>
  <c r="B2309" i="16"/>
  <c r="F2308" i="16"/>
  <c r="C2308" i="16"/>
  <c r="B2308" i="16"/>
  <c r="F2307" i="16"/>
  <c r="C2307" i="16"/>
  <c r="B2307" i="16"/>
  <c r="F2306" i="16"/>
  <c r="C2306" i="16"/>
  <c r="B2306" i="16"/>
  <c r="F2305" i="16"/>
  <c r="C2305" i="16"/>
  <c r="B2305" i="16"/>
  <c r="F2304" i="16"/>
  <c r="C2304" i="16"/>
  <c r="B2304" i="16"/>
  <c r="F2303" i="16"/>
  <c r="C2303" i="16"/>
  <c r="B2303" i="16"/>
  <c r="F2302" i="16"/>
  <c r="C2302" i="16"/>
  <c r="B2302" i="16"/>
  <c r="F2301" i="16"/>
  <c r="C2301" i="16"/>
  <c r="B2301" i="16"/>
  <c r="F2300" i="16"/>
  <c r="C2300" i="16"/>
  <c r="B2300" i="16"/>
  <c r="F2299" i="16"/>
  <c r="C2299" i="16"/>
  <c r="B2299" i="16"/>
  <c r="F2298" i="16"/>
  <c r="C2298" i="16"/>
  <c r="B2298" i="16"/>
  <c r="F2297" i="16"/>
  <c r="C2297" i="16"/>
  <c r="B2297" i="16"/>
  <c r="F2296" i="16"/>
  <c r="C2296" i="16"/>
  <c r="B2296" i="16"/>
  <c r="F2295" i="16"/>
  <c r="C2295" i="16"/>
  <c r="B2295" i="16"/>
  <c r="F2294" i="16"/>
  <c r="C2294" i="16"/>
  <c r="B2294" i="16"/>
  <c r="F2293" i="16"/>
  <c r="C2293" i="16"/>
  <c r="B2293" i="16"/>
  <c r="F2292" i="16"/>
  <c r="C2292" i="16"/>
  <c r="B2292" i="16"/>
  <c r="F2291" i="16"/>
  <c r="C2291" i="16"/>
  <c r="B2291" i="16"/>
  <c r="F2290" i="16"/>
  <c r="C2290" i="16"/>
  <c r="B2290" i="16"/>
  <c r="F2289" i="16"/>
  <c r="C2289" i="16"/>
  <c r="B2289" i="16"/>
  <c r="F2288" i="16"/>
  <c r="C2288" i="16"/>
  <c r="B2288" i="16"/>
  <c r="F2287" i="16"/>
  <c r="C2287" i="16"/>
  <c r="B2287" i="16"/>
  <c r="F2286" i="16"/>
  <c r="C2286" i="16"/>
  <c r="B2286" i="16"/>
  <c r="F2285" i="16"/>
  <c r="C2285" i="16"/>
  <c r="B2285" i="16"/>
  <c r="F2284" i="16"/>
  <c r="C2284" i="16"/>
  <c r="B2284" i="16"/>
  <c r="F2283" i="16"/>
  <c r="C2283" i="16"/>
  <c r="B2283" i="16"/>
  <c r="F2282" i="16"/>
  <c r="C2282" i="16"/>
  <c r="B2282" i="16"/>
  <c r="F2281" i="16"/>
  <c r="C2281" i="16"/>
  <c r="B2281" i="16"/>
  <c r="F2280" i="16"/>
  <c r="C2280" i="16"/>
  <c r="B2280" i="16"/>
  <c r="F2279" i="16"/>
  <c r="C2279" i="16"/>
  <c r="B2279" i="16"/>
  <c r="F2278" i="16"/>
  <c r="C2278" i="16"/>
  <c r="B2278" i="16"/>
  <c r="F2277" i="16"/>
  <c r="C2277" i="16"/>
  <c r="B2277" i="16"/>
  <c r="F2276" i="16"/>
  <c r="C2276" i="16"/>
  <c r="B2276" i="16"/>
  <c r="F2275" i="16"/>
  <c r="C2275" i="16"/>
  <c r="B2275" i="16"/>
  <c r="F2274" i="16"/>
  <c r="C2274" i="16"/>
  <c r="B2274" i="16"/>
  <c r="F2273" i="16"/>
  <c r="C2273" i="16"/>
  <c r="B2273" i="16"/>
  <c r="F2272" i="16"/>
  <c r="C2272" i="16"/>
  <c r="B2272" i="16"/>
  <c r="F2271" i="16"/>
  <c r="C2271" i="16"/>
  <c r="B2271" i="16"/>
  <c r="F2270" i="16"/>
  <c r="C2270" i="16"/>
  <c r="B2270" i="16"/>
  <c r="F2269" i="16"/>
  <c r="C2269" i="16"/>
  <c r="B2269" i="16"/>
  <c r="F2268" i="16"/>
  <c r="C2268" i="16"/>
  <c r="B2268" i="16"/>
  <c r="F2267" i="16"/>
  <c r="C2267" i="16"/>
  <c r="B2267" i="16"/>
  <c r="F2266" i="16"/>
  <c r="C2266" i="16"/>
  <c r="B2266" i="16"/>
  <c r="F2265" i="16"/>
  <c r="C2265" i="16"/>
  <c r="B2265" i="16"/>
  <c r="F2264" i="16"/>
  <c r="C2264" i="16"/>
  <c r="B2264" i="16"/>
  <c r="F2263" i="16"/>
  <c r="C2263" i="16"/>
  <c r="B2263" i="16"/>
  <c r="F2262" i="16"/>
  <c r="C2262" i="16"/>
  <c r="B2262" i="16"/>
  <c r="F2261" i="16"/>
  <c r="C2261" i="16"/>
  <c r="B2261" i="16"/>
  <c r="F2260" i="16"/>
  <c r="C2260" i="16"/>
  <c r="B2260" i="16"/>
  <c r="F2259" i="16"/>
  <c r="C2259" i="16"/>
  <c r="B2259" i="16"/>
  <c r="F2258" i="16"/>
  <c r="C2258" i="16"/>
  <c r="B2258" i="16"/>
  <c r="F2257" i="16"/>
  <c r="C2257" i="16"/>
  <c r="B2257" i="16"/>
  <c r="F2256" i="16"/>
  <c r="C2256" i="16"/>
  <c r="B2256" i="16"/>
  <c r="F2255" i="16"/>
  <c r="C2255" i="16"/>
  <c r="B2255" i="16"/>
  <c r="F2254" i="16"/>
  <c r="C2254" i="16"/>
  <c r="B2254" i="16"/>
  <c r="F2253" i="16"/>
  <c r="C2253" i="16"/>
  <c r="B2253" i="16"/>
  <c r="F2252" i="16"/>
  <c r="C2252" i="16"/>
  <c r="B2252" i="16"/>
  <c r="F2251" i="16"/>
  <c r="C2251" i="16"/>
  <c r="B2251" i="16"/>
  <c r="F2250" i="16"/>
  <c r="C2250" i="16"/>
  <c r="B2250" i="16"/>
  <c r="F2249" i="16"/>
  <c r="C2249" i="16"/>
  <c r="B2249" i="16"/>
  <c r="F2248" i="16"/>
  <c r="C2248" i="16"/>
  <c r="B2248" i="16"/>
  <c r="F2247" i="16"/>
  <c r="C2247" i="16"/>
  <c r="B2247" i="16"/>
  <c r="F2246" i="16"/>
  <c r="C2246" i="16"/>
  <c r="B2246" i="16"/>
  <c r="F2245" i="16"/>
  <c r="C2245" i="16"/>
  <c r="B2245" i="16"/>
  <c r="F2244" i="16"/>
  <c r="C2244" i="16"/>
  <c r="B2244" i="16"/>
  <c r="F2243" i="16"/>
  <c r="C2243" i="16"/>
  <c r="B2243" i="16"/>
  <c r="F2242" i="16"/>
  <c r="C2242" i="16"/>
  <c r="B2242" i="16"/>
  <c r="F2241" i="16"/>
  <c r="C2241" i="16"/>
  <c r="B2241" i="16"/>
  <c r="F2240" i="16"/>
  <c r="C2240" i="16"/>
  <c r="B2240" i="16"/>
  <c r="F2239" i="16"/>
  <c r="C2239" i="16"/>
  <c r="B2239" i="16"/>
  <c r="F2238" i="16"/>
  <c r="C2238" i="16"/>
  <c r="B2238" i="16"/>
  <c r="F2237" i="16"/>
  <c r="C2237" i="16"/>
  <c r="B2237" i="16"/>
  <c r="F2236" i="16"/>
  <c r="C2236" i="16"/>
  <c r="B2236" i="16"/>
  <c r="F2235" i="16"/>
  <c r="C2235" i="16"/>
  <c r="B2235" i="16"/>
  <c r="F2234" i="16"/>
  <c r="C2234" i="16"/>
  <c r="B2234" i="16"/>
  <c r="F2233" i="16"/>
  <c r="C2233" i="16"/>
  <c r="B2233" i="16"/>
  <c r="F2232" i="16"/>
  <c r="C2232" i="16"/>
  <c r="B2232" i="16"/>
  <c r="F2231" i="16"/>
  <c r="C2231" i="16"/>
  <c r="B2231" i="16"/>
  <c r="F2230" i="16"/>
  <c r="C2230" i="16"/>
  <c r="B2230" i="16"/>
  <c r="F2229" i="16"/>
  <c r="C2229" i="16"/>
  <c r="B2229" i="16"/>
  <c r="F2228" i="16"/>
  <c r="C2228" i="16"/>
  <c r="B2228" i="16"/>
  <c r="F2227" i="16"/>
  <c r="C2227" i="16"/>
  <c r="B2227" i="16"/>
  <c r="F2226" i="16"/>
  <c r="C2226" i="16"/>
  <c r="B2226" i="16"/>
  <c r="F2225" i="16"/>
  <c r="C2225" i="16"/>
  <c r="B2225" i="16"/>
  <c r="F2224" i="16"/>
  <c r="C2224" i="16"/>
  <c r="B2224" i="16"/>
  <c r="F2223" i="16"/>
  <c r="C2223" i="16"/>
  <c r="B2223" i="16"/>
  <c r="F2222" i="16"/>
  <c r="C2222" i="16"/>
  <c r="B2222" i="16"/>
  <c r="F2221" i="16"/>
  <c r="C2221" i="16"/>
  <c r="B2221" i="16"/>
  <c r="F2220" i="16"/>
  <c r="C2220" i="16"/>
  <c r="B2220" i="16"/>
  <c r="F2219" i="16"/>
  <c r="C2219" i="16"/>
  <c r="B2219" i="16"/>
  <c r="F2218" i="16"/>
  <c r="C2218" i="16"/>
  <c r="B2218" i="16"/>
  <c r="F2217" i="16"/>
  <c r="C2217" i="16"/>
  <c r="B2217" i="16"/>
  <c r="F2216" i="16"/>
  <c r="C2216" i="16"/>
  <c r="B2216" i="16"/>
  <c r="F2215" i="16"/>
  <c r="C2215" i="16"/>
  <c r="B2215" i="16"/>
  <c r="F2214" i="16"/>
  <c r="C2214" i="16"/>
  <c r="B2214" i="16"/>
  <c r="F2213" i="16"/>
  <c r="C2213" i="16"/>
  <c r="B2213" i="16"/>
  <c r="F2212" i="16"/>
  <c r="C2212" i="16"/>
  <c r="B2212" i="16"/>
  <c r="F2211" i="16"/>
  <c r="C2211" i="16"/>
  <c r="B2211" i="16"/>
  <c r="F2210" i="16"/>
  <c r="C2210" i="16"/>
  <c r="B2210" i="16"/>
  <c r="F2209" i="16"/>
  <c r="C2209" i="16"/>
  <c r="B2209" i="16"/>
  <c r="F2208" i="16"/>
  <c r="C2208" i="16"/>
  <c r="B2208" i="16"/>
  <c r="F2207" i="16"/>
  <c r="C2207" i="16"/>
  <c r="B2207" i="16"/>
  <c r="F2206" i="16"/>
  <c r="C2206" i="16"/>
  <c r="B2206" i="16"/>
  <c r="F2205" i="16"/>
  <c r="C2205" i="16"/>
  <c r="B2205" i="16"/>
  <c r="F2204" i="16"/>
  <c r="C2204" i="16"/>
  <c r="B2204" i="16"/>
  <c r="F2203" i="16"/>
  <c r="C2203" i="16"/>
  <c r="B2203" i="16"/>
  <c r="F2202" i="16"/>
  <c r="C2202" i="16"/>
  <c r="B2202" i="16"/>
  <c r="F2201" i="16"/>
  <c r="C2201" i="16"/>
  <c r="B2201" i="16"/>
  <c r="F2200" i="16"/>
  <c r="C2200" i="16"/>
  <c r="B2200" i="16"/>
  <c r="F2199" i="16"/>
  <c r="C2199" i="16"/>
  <c r="B2199" i="16"/>
  <c r="F2198" i="16"/>
  <c r="C2198" i="16"/>
  <c r="B2198" i="16"/>
  <c r="F2197" i="16"/>
  <c r="C2197" i="16"/>
  <c r="B2197" i="16"/>
  <c r="F2196" i="16"/>
  <c r="C2196" i="16"/>
  <c r="B2196" i="16"/>
  <c r="F2195" i="16"/>
  <c r="C2195" i="16"/>
  <c r="B2195" i="16"/>
  <c r="F2194" i="16"/>
  <c r="C2194" i="16"/>
  <c r="B2194" i="16"/>
  <c r="F2193" i="16"/>
  <c r="C2193" i="16"/>
  <c r="B2193" i="16"/>
  <c r="F2192" i="16"/>
  <c r="C2192" i="16"/>
  <c r="B2192" i="16"/>
  <c r="F2191" i="16"/>
  <c r="C2191" i="16"/>
  <c r="B2191" i="16"/>
  <c r="F2190" i="16"/>
  <c r="C2190" i="16"/>
  <c r="B2190" i="16"/>
  <c r="F2189" i="16"/>
  <c r="C2189" i="16"/>
  <c r="B2189" i="16"/>
  <c r="F2188" i="16"/>
  <c r="C2188" i="16"/>
  <c r="B2188" i="16"/>
  <c r="F2187" i="16"/>
  <c r="C2187" i="16"/>
  <c r="B2187" i="16"/>
  <c r="F2186" i="16"/>
  <c r="C2186" i="16"/>
  <c r="B2186" i="16"/>
  <c r="F2185" i="16"/>
  <c r="C2185" i="16"/>
  <c r="B2185" i="16"/>
  <c r="F2184" i="16"/>
  <c r="C2184" i="16"/>
  <c r="B2184" i="16"/>
  <c r="F2183" i="16"/>
  <c r="C2183" i="16"/>
  <c r="B2183" i="16"/>
  <c r="F2182" i="16"/>
  <c r="C2182" i="16"/>
  <c r="B2182" i="16"/>
  <c r="F2181" i="16"/>
  <c r="C2181" i="16"/>
  <c r="B2181" i="16"/>
  <c r="F2180" i="16"/>
  <c r="C2180" i="16"/>
  <c r="B2180" i="16"/>
  <c r="F2179" i="16"/>
  <c r="C2179" i="16"/>
  <c r="B2179" i="16"/>
  <c r="F2178" i="16"/>
  <c r="C2178" i="16"/>
  <c r="B2178" i="16"/>
  <c r="F2177" i="16"/>
  <c r="C2177" i="16"/>
  <c r="B2177" i="16"/>
  <c r="F2176" i="16"/>
  <c r="C2176" i="16"/>
  <c r="B2176" i="16"/>
  <c r="F2175" i="16"/>
  <c r="C2175" i="16"/>
  <c r="B2175" i="16"/>
  <c r="F2174" i="16"/>
  <c r="C2174" i="16"/>
  <c r="B2174" i="16"/>
  <c r="F2173" i="16"/>
  <c r="C2173" i="16"/>
  <c r="B2173" i="16"/>
  <c r="F2172" i="16"/>
  <c r="C2172" i="16"/>
  <c r="B2172" i="16"/>
  <c r="F2171" i="16"/>
  <c r="C2171" i="16"/>
  <c r="B2171" i="16"/>
  <c r="F2170" i="16"/>
  <c r="C2170" i="16"/>
  <c r="B2170" i="16"/>
  <c r="F2169" i="16"/>
  <c r="C2169" i="16"/>
  <c r="B2169" i="16"/>
  <c r="F2168" i="16"/>
  <c r="C2168" i="16"/>
  <c r="B2168" i="16"/>
  <c r="F2167" i="16"/>
  <c r="C2167" i="16"/>
  <c r="B2167" i="16"/>
  <c r="F2166" i="16"/>
  <c r="C2166" i="16"/>
  <c r="B2166" i="16"/>
  <c r="F2165" i="16"/>
  <c r="C2165" i="16"/>
  <c r="B2165" i="16"/>
  <c r="F2164" i="16"/>
  <c r="C2164" i="16"/>
  <c r="B2164" i="16"/>
  <c r="F2163" i="16"/>
  <c r="C2163" i="16"/>
  <c r="B2163" i="16"/>
  <c r="F2162" i="16"/>
  <c r="C2162" i="16"/>
  <c r="B2162" i="16"/>
  <c r="F2161" i="16"/>
  <c r="C2161" i="16"/>
  <c r="B2161" i="16"/>
  <c r="F2160" i="16"/>
  <c r="C2160" i="16"/>
  <c r="B2160" i="16"/>
  <c r="F2159" i="16"/>
  <c r="C2159" i="16"/>
  <c r="B2159" i="16"/>
  <c r="F2158" i="16"/>
  <c r="C2158" i="16"/>
  <c r="B2158" i="16"/>
  <c r="F2157" i="16"/>
  <c r="C2157" i="16"/>
  <c r="B2157" i="16"/>
  <c r="F2156" i="16"/>
  <c r="C2156" i="16"/>
  <c r="B2156" i="16"/>
  <c r="F2155" i="16"/>
  <c r="C2155" i="16"/>
  <c r="B2155" i="16"/>
  <c r="F2154" i="16"/>
  <c r="C2154" i="16"/>
  <c r="B2154" i="16"/>
  <c r="F2153" i="16"/>
  <c r="C2153" i="16"/>
  <c r="B2153" i="16"/>
  <c r="F2152" i="16"/>
  <c r="C2152" i="16"/>
  <c r="B2152" i="16"/>
  <c r="F2151" i="16"/>
  <c r="C2151" i="16"/>
  <c r="B2151" i="16"/>
  <c r="F2150" i="16"/>
  <c r="C2150" i="16"/>
  <c r="B2150" i="16"/>
  <c r="F2149" i="16"/>
  <c r="C2149" i="16"/>
  <c r="B2149" i="16"/>
  <c r="F2148" i="16"/>
  <c r="C2148" i="16"/>
  <c r="B2148" i="16"/>
  <c r="F2147" i="16"/>
  <c r="C2147" i="16"/>
  <c r="B2147" i="16"/>
  <c r="F2146" i="16"/>
  <c r="C2146" i="16"/>
  <c r="B2146" i="16"/>
  <c r="F2145" i="16"/>
  <c r="C2145" i="16"/>
  <c r="B2145" i="16"/>
  <c r="F2144" i="16"/>
  <c r="C2144" i="16"/>
  <c r="B2144" i="16"/>
  <c r="F2143" i="16"/>
  <c r="C2143" i="16"/>
  <c r="B2143" i="16"/>
  <c r="F2142" i="16"/>
  <c r="C2142" i="16"/>
  <c r="B2142" i="16"/>
  <c r="F2141" i="16"/>
  <c r="C2141" i="16"/>
  <c r="B2141" i="16"/>
  <c r="F2140" i="16"/>
  <c r="C2140" i="16"/>
  <c r="B2140" i="16"/>
  <c r="F2139" i="16"/>
  <c r="C2139" i="16"/>
  <c r="B2139" i="16"/>
  <c r="F2138" i="16"/>
  <c r="C2138" i="16"/>
  <c r="B2138" i="16"/>
  <c r="F2137" i="16"/>
  <c r="C2137" i="16"/>
  <c r="B2137" i="16"/>
  <c r="F2136" i="16"/>
  <c r="C2136" i="16"/>
  <c r="B2136" i="16"/>
  <c r="F2135" i="16"/>
  <c r="C2135" i="16"/>
  <c r="B2135" i="16"/>
  <c r="F2134" i="16"/>
  <c r="C2134" i="16"/>
  <c r="B2134" i="16"/>
  <c r="F2133" i="16"/>
  <c r="C2133" i="16"/>
  <c r="B2133" i="16"/>
  <c r="F2132" i="16"/>
  <c r="C2132" i="16"/>
  <c r="B2132" i="16"/>
  <c r="F2131" i="16"/>
  <c r="C2131" i="16"/>
  <c r="B2131" i="16"/>
  <c r="F2130" i="16"/>
  <c r="C2130" i="16"/>
  <c r="B2130" i="16"/>
  <c r="F2129" i="16"/>
  <c r="C2129" i="16"/>
  <c r="B2129" i="16"/>
  <c r="F2128" i="16"/>
  <c r="C2128" i="16"/>
  <c r="B2128" i="16"/>
  <c r="F2127" i="16"/>
  <c r="C2127" i="16"/>
  <c r="B2127" i="16"/>
  <c r="F2126" i="16"/>
  <c r="C2126" i="16"/>
  <c r="B2126" i="16"/>
  <c r="F2125" i="16"/>
  <c r="C2125" i="16"/>
  <c r="B2125" i="16"/>
  <c r="F2124" i="16"/>
  <c r="C2124" i="16"/>
  <c r="B2124" i="16"/>
  <c r="F2123" i="16"/>
  <c r="C2123" i="16"/>
  <c r="B2123" i="16"/>
  <c r="F2122" i="16"/>
  <c r="C2122" i="16"/>
  <c r="B2122" i="16"/>
  <c r="F2121" i="16"/>
  <c r="C2121" i="16"/>
  <c r="B2121" i="16"/>
  <c r="F2120" i="16"/>
  <c r="C2120" i="16"/>
  <c r="B2120" i="16"/>
  <c r="F2119" i="16"/>
  <c r="C2119" i="16"/>
  <c r="B2119" i="16"/>
  <c r="F2118" i="16"/>
  <c r="C2118" i="16"/>
  <c r="B2118" i="16"/>
  <c r="F2117" i="16"/>
  <c r="C2117" i="16"/>
  <c r="B2117" i="16"/>
  <c r="F2116" i="16"/>
  <c r="C2116" i="16"/>
  <c r="B2116" i="16"/>
  <c r="F2115" i="16"/>
  <c r="C2115" i="16"/>
  <c r="B2115" i="16"/>
  <c r="F2114" i="16"/>
  <c r="C2114" i="16"/>
  <c r="B2114" i="16"/>
  <c r="F2113" i="16"/>
  <c r="C2113" i="16"/>
  <c r="B2113" i="16"/>
  <c r="F2112" i="16"/>
  <c r="C2112" i="16"/>
  <c r="B2112" i="16"/>
  <c r="F2111" i="16"/>
  <c r="C2111" i="16"/>
  <c r="B2111" i="16"/>
  <c r="F2110" i="16"/>
  <c r="C2110" i="16"/>
  <c r="B2110" i="16"/>
  <c r="F2109" i="16"/>
  <c r="C2109" i="16"/>
  <c r="B2109" i="16"/>
  <c r="F2108" i="16"/>
  <c r="C2108" i="16"/>
  <c r="B2108" i="16"/>
  <c r="F2107" i="16"/>
  <c r="C2107" i="16"/>
  <c r="B2107" i="16"/>
  <c r="F2106" i="16"/>
  <c r="C2106" i="16"/>
  <c r="B2106" i="16"/>
  <c r="F2105" i="16"/>
  <c r="C2105" i="16"/>
  <c r="B2105" i="16"/>
  <c r="F2104" i="16"/>
  <c r="C2104" i="16"/>
  <c r="B2104" i="16"/>
  <c r="F2103" i="16"/>
  <c r="C2103" i="16"/>
  <c r="B2103" i="16"/>
  <c r="F2102" i="16"/>
  <c r="C2102" i="16"/>
  <c r="B2102" i="16"/>
  <c r="F2101" i="16"/>
  <c r="C2101" i="16"/>
  <c r="B2101" i="16"/>
  <c r="F2100" i="16"/>
  <c r="C2100" i="16"/>
  <c r="B2100" i="16"/>
  <c r="F2099" i="16"/>
  <c r="C2099" i="16"/>
  <c r="B2099" i="16"/>
  <c r="F2098" i="16"/>
  <c r="C2098" i="16"/>
  <c r="B2098" i="16"/>
  <c r="F2097" i="16"/>
  <c r="C2097" i="16"/>
  <c r="B2097" i="16"/>
  <c r="F2096" i="16"/>
  <c r="C2096" i="16"/>
  <c r="B2096" i="16"/>
  <c r="F2095" i="16"/>
  <c r="C2095" i="16"/>
  <c r="B2095" i="16"/>
  <c r="F2094" i="16"/>
  <c r="C2094" i="16"/>
  <c r="B2094" i="16"/>
  <c r="F2093" i="16"/>
  <c r="C2093" i="16"/>
  <c r="B2093" i="16"/>
  <c r="F2092" i="16"/>
  <c r="C2092" i="16"/>
  <c r="B2092" i="16"/>
  <c r="F2091" i="16"/>
  <c r="C2091" i="16"/>
  <c r="B2091" i="16"/>
  <c r="F2090" i="16"/>
  <c r="C2090" i="16"/>
  <c r="B2090" i="16"/>
  <c r="F2089" i="16"/>
  <c r="C2089" i="16"/>
  <c r="B2089" i="16"/>
  <c r="F2088" i="16"/>
  <c r="C2088" i="16"/>
  <c r="B2088" i="16"/>
  <c r="F2087" i="16"/>
  <c r="C2087" i="16"/>
  <c r="B2087" i="16"/>
  <c r="F2086" i="16"/>
  <c r="C2086" i="16"/>
  <c r="B2086" i="16"/>
  <c r="F2085" i="16"/>
  <c r="C2085" i="16"/>
  <c r="B2085" i="16"/>
  <c r="F2084" i="16"/>
  <c r="C2084" i="16"/>
  <c r="B2084" i="16"/>
  <c r="F2083" i="16"/>
  <c r="C2083" i="16"/>
  <c r="B2083" i="16"/>
  <c r="F2082" i="16"/>
  <c r="C2082" i="16"/>
  <c r="B2082" i="16"/>
  <c r="F2081" i="16"/>
  <c r="C2081" i="16"/>
  <c r="B2081" i="16"/>
  <c r="F2080" i="16"/>
  <c r="C2080" i="16"/>
  <c r="B2080" i="16"/>
  <c r="F2079" i="16"/>
  <c r="C2079" i="16"/>
  <c r="B2079" i="16"/>
  <c r="F2078" i="16"/>
  <c r="C2078" i="16"/>
  <c r="B2078" i="16"/>
  <c r="F2077" i="16"/>
  <c r="C2077" i="16"/>
  <c r="B2077" i="16"/>
  <c r="F2076" i="16"/>
  <c r="C2076" i="16"/>
  <c r="B2076" i="16"/>
  <c r="F2075" i="16"/>
  <c r="C2075" i="16"/>
  <c r="B2075" i="16"/>
  <c r="F2074" i="16"/>
  <c r="C2074" i="16"/>
  <c r="B2074" i="16"/>
  <c r="F2073" i="16"/>
  <c r="C2073" i="16"/>
  <c r="B2073" i="16"/>
  <c r="F2072" i="16"/>
  <c r="C2072" i="16"/>
  <c r="B2072" i="16"/>
  <c r="F2071" i="16"/>
  <c r="C2071" i="16"/>
  <c r="B2071" i="16"/>
  <c r="F2070" i="16"/>
  <c r="C2070" i="16"/>
  <c r="B2070" i="16"/>
  <c r="F2069" i="16"/>
  <c r="C2069" i="16"/>
  <c r="B2069" i="16"/>
  <c r="F2068" i="16"/>
  <c r="C2068" i="16"/>
  <c r="B2068" i="16"/>
  <c r="F2067" i="16"/>
  <c r="C2067" i="16"/>
  <c r="B2067" i="16"/>
  <c r="F2066" i="16"/>
  <c r="C2066" i="16"/>
  <c r="B2066" i="16"/>
  <c r="F2065" i="16"/>
  <c r="C2065" i="16"/>
  <c r="B2065" i="16"/>
  <c r="F2064" i="16"/>
  <c r="C2064" i="16"/>
  <c r="B2064" i="16"/>
  <c r="F2063" i="16"/>
  <c r="C2063" i="16"/>
  <c r="B2063" i="16"/>
  <c r="F2062" i="16"/>
  <c r="C2062" i="16"/>
  <c r="B2062" i="16"/>
  <c r="F2061" i="16"/>
  <c r="C2061" i="16"/>
  <c r="B2061" i="16"/>
  <c r="F2060" i="16"/>
  <c r="C2060" i="16"/>
  <c r="B2060" i="16"/>
  <c r="F2059" i="16"/>
  <c r="C2059" i="16"/>
  <c r="B2059" i="16"/>
  <c r="F2058" i="16"/>
  <c r="C2058" i="16"/>
  <c r="B2058" i="16"/>
  <c r="F2057" i="16"/>
  <c r="C2057" i="16"/>
  <c r="B2057" i="16"/>
  <c r="F2056" i="16"/>
  <c r="C2056" i="16"/>
  <c r="B2056" i="16"/>
  <c r="F2055" i="16"/>
  <c r="C2055" i="16"/>
  <c r="B2055" i="16"/>
  <c r="F2054" i="16"/>
  <c r="C2054" i="16"/>
  <c r="B2054" i="16"/>
  <c r="F2053" i="16"/>
  <c r="C2053" i="16"/>
  <c r="B2053" i="16"/>
  <c r="F2052" i="16"/>
  <c r="C2052" i="16"/>
  <c r="B2052" i="16"/>
  <c r="F2051" i="16"/>
  <c r="C2051" i="16"/>
  <c r="B2051" i="16"/>
  <c r="F2050" i="16"/>
  <c r="C2050" i="16"/>
  <c r="B2050" i="16"/>
  <c r="F2049" i="16"/>
  <c r="C2049" i="16"/>
  <c r="B2049" i="16"/>
  <c r="F2048" i="16"/>
  <c r="C2048" i="16"/>
  <c r="B2048" i="16"/>
  <c r="F2047" i="16"/>
  <c r="C2047" i="16"/>
  <c r="B2047" i="16"/>
  <c r="F2046" i="16"/>
  <c r="C2046" i="16"/>
  <c r="B2046" i="16"/>
  <c r="F2045" i="16"/>
  <c r="C2045" i="16"/>
  <c r="B2045" i="16"/>
  <c r="F2044" i="16"/>
  <c r="C2044" i="16"/>
  <c r="B2044" i="16"/>
  <c r="F2043" i="16"/>
  <c r="C2043" i="16"/>
  <c r="B2043" i="16"/>
  <c r="F2042" i="16"/>
  <c r="C2042" i="16"/>
  <c r="B2042" i="16"/>
  <c r="F2041" i="16"/>
  <c r="C2041" i="16"/>
  <c r="B2041" i="16"/>
  <c r="F2040" i="16"/>
  <c r="C2040" i="16"/>
  <c r="B2040" i="16"/>
  <c r="F2039" i="16"/>
  <c r="C2039" i="16"/>
  <c r="B2039" i="16"/>
  <c r="F2038" i="16"/>
  <c r="C2038" i="16"/>
  <c r="B2038" i="16"/>
  <c r="F2037" i="16"/>
  <c r="C2037" i="16"/>
  <c r="B2037" i="16"/>
  <c r="F2036" i="16"/>
  <c r="C2036" i="16"/>
  <c r="B2036" i="16"/>
  <c r="F2035" i="16"/>
  <c r="C2035" i="16"/>
  <c r="B2035" i="16"/>
  <c r="F2034" i="16"/>
  <c r="C2034" i="16"/>
  <c r="B2034" i="16"/>
  <c r="F2033" i="16"/>
  <c r="C2033" i="16"/>
  <c r="B2033" i="16"/>
  <c r="F2032" i="16"/>
  <c r="C2032" i="16"/>
  <c r="B2032" i="16"/>
  <c r="F2031" i="16"/>
  <c r="C2031" i="16"/>
  <c r="B2031" i="16"/>
  <c r="F2030" i="16"/>
  <c r="C2030" i="16"/>
  <c r="B2030" i="16"/>
  <c r="F2029" i="16"/>
  <c r="C2029" i="16"/>
  <c r="B2029" i="16"/>
  <c r="F2028" i="16"/>
  <c r="C2028" i="16"/>
  <c r="B2028" i="16"/>
  <c r="F2027" i="16"/>
  <c r="C2027" i="16"/>
  <c r="B2027" i="16"/>
  <c r="F2026" i="16"/>
  <c r="C2026" i="16"/>
  <c r="B2026" i="16"/>
  <c r="F2025" i="16"/>
  <c r="C2025" i="16"/>
  <c r="B2025" i="16"/>
  <c r="F2024" i="16"/>
  <c r="C2024" i="16"/>
  <c r="B2024" i="16"/>
  <c r="F2023" i="16"/>
  <c r="C2023" i="16"/>
  <c r="B2023" i="16"/>
  <c r="F2022" i="16"/>
  <c r="C2022" i="16"/>
  <c r="B2022" i="16"/>
  <c r="F2021" i="16"/>
  <c r="C2021" i="16"/>
  <c r="B2021" i="16"/>
  <c r="F2020" i="16"/>
  <c r="C2020" i="16"/>
  <c r="B2020" i="16"/>
  <c r="F2019" i="16"/>
  <c r="C2019" i="16"/>
  <c r="B2019" i="16"/>
  <c r="F2018" i="16"/>
  <c r="C2018" i="16"/>
  <c r="B2018" i="16"/>
  <c r="F2017" i="16"/>
  <c r="C2017" i="16"/>
  <c r="B2017" i="16"/>
  <c r="F2016" i="16"/>
  <c r="C2016" i="16"/>
  <c r="B2016" i="16"/>
  <c r="F2015" i="16"/>
  <c r="C2015" i="16"/>
  <c r="B2015" i="16"/>
  <c r="F2014" i="16"/>
  <c r="C2014" i="16"/>
  <c r="B2014" i="16"/>
  <c r="F2013" i="16"/>
  <c r="C2013" i="16"/>
  <c r="B2013" i="16"/>
  <c r="F2012" i="16"/>
  <c r="C2012" i="16"/>
  <c r="B2012" i="16"/>
  <c r="F2011" i="16"/>
  <c r="C2011" i="16"/>
  <c r="B2011" i="16"/>
  <c r="F2010" i="16"/>
  <c r="C2010" i="16"/>
  <c r="B2010" i="16"/>
  <c r="F2009" i="16"/>
  <c r="C2009" i="16"/>
  <c r="B2009" i="16"/>
  <c r="F2008" i="16"/>
  <c r="C2008" i="16"/>
  <c r="B2008" i="16"/>
  <c r="F2007" i="16"/>
  <c r="C2007" i="16"/>
  <c r="B2007" i="16"/>
  <c r="F2006" i="16"/>
  <c r="C2006" i="16"/>
  <c r="B2006" i="16"/>
  <c r="F2005" i="16"/>
  <c r="C2005" i="16"/>
  <c r="B2005" i="16"/>
  <c r="F2004" i="16"/>
  <c r="C2004" i="16"/>
  <c r="B2004" i="16"/>
  <c r="F2003" i="16"/>
  <c r="C2003" i="16"/>
  <c r="B2003" i="16"/>
  <c r="F2002" i="16"/>
  <c r="C2002" i="16"/>
  <c r="B2002" i="16"/>
  <c r="F2001" i="16"/>
  <c r="C2001" i="16"/>
  <c r="B2001" i="16"/>
  <c r="F2000" i="16"/>
  <c r="C2000" i="16"/>
  <c r="B2000" i="16"/>
  <c r="F1999" i="16"/>
  <c r="C1999" i="16"/>
  <c r="B1999" i="16"/>
  <c r="F1998" i="16"/>
  <c r="C1998" i="16"/>
  <c r="B1998" i="16"/>
  <c r="F1997" i="16"/>
  <c r="C1997" i="16"/>
  <c r="B1997" i="16"/>
  <c r="F1996" i="16"/>
  <c r="C1996" i="16"/>
  <c r="B1996" i="16"/>
  <c r="F1995" i="16"/>
  <c r="C1995" i="16"/>
  <c r="B1995" i="16"/>
  <c r="F1994" i="16"/>
  <c r="C1994" i="16"/>
  <c r="B1994" i="16"/>
  <c r="F1993" i="16"/>
  <c r="C1993" i="16"/>
  <c r="B1993" i="16"/>
  <c r="F1992" i="16"/>
  <c r="C1992" i="16"/>
  <c r="B1992" i="16"/>
  <c r="F1991" i="16"/>
  <c r="C1991" i="16"/>
  <c r="B1991" i="16"/>
  <c r="F1990" i="16"/>
  <c r="C1990" i="16"/>
  <c r="B1990" i="16"/>
  <c r="F1989" i="16"/>
  <c r="C1989" i="16"/>
  <c r="B1989" i="16"/>
  <c r="F1988" i="16"/>
  <c r="C1988" i="16"/>
  <c r="B1988" i="16"/>
  <c r="F1987" i="16"/>
  <c r="C1987" i="16"/>
  <c r="B1987" i="16"/>
  <c r="F1986" i="16"/>
  <c r="C1986" i="16"/>
  <c r="B1986" i="16"/>
  <c r="F1985" i="16"/>
  <c r="C1985" i="16"/>
  <c r="B1985" i="16"/>
  <c r="F1984" i="16"/>
  <c r="C1984" i="16"/>
  <c r="B1984" i="16"/>
  <c r="F1983" i="16"/>
  <c r="C1983" i="16"/>
  <c r="B1983" i="16"/>
  <c r="F1982" i="16"/>
  <c r="C1982" i="16"/>
  <c r="B1982" i="16"/>
  <c r="F1981" i="16"/>
  <c r="C1981" i="16"/>
  <c r="B1981" i="16"/>
  <c r="F1980" i="16"/>
  <c r="C1980" i="16"/>
  <c r="B1980" i="16"/>
  <c r="F1979" i="16"/>
  <c r="C1979" i="16"/>
  <c r="B1979" i="16"/>
  <c r="F1978" i="16"/>
  <c r="C1978" i="16"/>
  <c r="B1978" i="16"/>
  <c r="F1977" i="16"/>
  <c r="C1977" i="16"/>
  <c r="B1977" i="16"/>
  <c r="F1976" i="16"/>
  <c r="C1976" i="16"/>
  <c r="B1976" i="16"/>
  <c r="F1975" i="16"/>
  <c r="C1975" i="16"/>
  <c r="B1975" i="16"/>
  <c r="F1974" i="16"/>
  <c r="C1974" i="16"/>
  <c r="B1974" i="16"/>
  <c r="F1973" i="16"/>
  <c r="C1973" i="16"/>
  <c r="B1973" i="16"/>
  <c r="F1972" i="16"/>
  <c r="C1972" i="16"/>
  <c r="B1972" i="16"/>
  <c r="F1971" i="16"/>
  <c r="C1971" i="16"/>
  <c r="B1971" i="16"/>
  <c r="F1970" i="16"/>
  <c r="C1970" i="16"/>
  <c r="B1970" i="16"/>
  <c r="F1969" i="16"/>
  <c r="C1969" i="16"/>
  <c r="B1969" i="16"/>
  <c r="F1968" i="16"/>
  <c r="C1968" i="16"/>
  <c r="B1968" i="16"/>
  <c r="F1967" i="16"/>
  <c r="C1967" i="16"/>
  <c r="B1967" i="16"/>
  <c r="F1966" i="16"/>
  <c r="C1966" i="16"/>
  <c r="B1966" i="16"/>
  <c r="F1965" i="16"/>
  <c r="C1965" i="16"/>
  <c r="B1965" i="16"/>
  <c r="F1964" i="16"/>
  <c r="C1964" i="16"/>
  <c r="B1964" i="16"/>
  <c r="F1963" i="16"/>
  <c r="C1963" i="16"/>
  <c r="B1963" i="16"/>
  <c r="F1962" i="16"/>
  <c r="C1962" i="16"/>
  <c r="B1962" i="16"/>
  <c r="F1961" i="16"/>
  <c r="C1961" i="16"/>
  <c r="B1961" i="16"/>
  <c r="F1960" i="16"/>
  <c r="C1960" i="16"/>
  <c r="B1960" i="16"/>
  <c r="F1959" i="16"/>
  <c r="C1959" i="16"/>
  <c r="B1959" i="16"/>
  <c r="F1958" i="16"/>
  <c r="C1958" i="16"/>
  <c r="B1958" i="16"/>
  <c r="F1957" i="16"/>
  <c r="C1957" i="16"/>
  <c r="B1957" i="16"/>
  <c r="F1956" i="16"/>
  <c r="C1956" i="16"/>
  <c r="B1956" i="16"/>
  <c r="F1955" i="16"/>
  <c r="C1955" i="16"/>
  <c r="B1955" i="16"/>
  <c r="F1954" i="16"/>
  <c r="C1954" i="16"/>
  <c r="B1954" i="16"/>
  <c r="F1953" i="16"/>
  <c r="C1953" i="16"/>
  <c r="B1953" i="16"/>
  <c r="F1952" i="16"/>
  <c r="C1952" i="16"/>
  <c r="B1952" i="16"/>
  <c r="F1951" i="16"/>
  <c r="C1951" i="16"/>
  <c r="B1951" i="16"/>
  <c r="F1950" i="16"/>
  <c r="C1950" i="16"/>
  <c r="B1950" i="16"/>
  <c r="F1949" i="16"/>
  <c r="C1949" i="16"/>
  <c r="B1949" i="16"/>
  <c r="F1948" i="16"/>
  <c r="C1948" i="16"/>
  <c r="B1948" i="16"/>
  <c r="F1947" i="16"/>
  <c r="C1947" i="16"/>
  <c r="B1947" i="16"/>
  <c r="F1946" i="16"/>
  <c r="C1946" i="16"/>
  <c r="B1946" i="16"/>
  <c r="F1945" i="16"/>
  <c r="C1945" i="16"/>
  <c r="B1945" i="16"/>
  <c r="F1944" i="16"/>
  <c r="C1944" i="16"/>
  <c r="B1944" i="16"/>
  <c r="F1943" i="16"/>
  <c r="C1943" i="16"/>
  <c r="B1943" i="16"/>
  <c r="F1942" i="16"/>
  <c r="C1942" i="16"/>
  <c r="B1942" i="16"/>
  <c r="F1941" i="16"/>
  <c r="C1941" i="16"/>
  <c r="B1941" i="16"/>
  <c r="F1940" i="16"/>
  <c r="C1940" i="16"/>
  <c r="B1940" i="16"/>
  <c r="F1939" i="16"/>
  <c r="C1939" i="16"/>
  <c r="B1939" i="16"/>
  <c r="F1938" i="16"/>
  <c r="C1938" i="16"/>
  <c r="B1938" i="16"/>
  <c r="F1937" i="16"/>
  <c r="C1937" i="16"/>
  <c r="B1937" i="16"/>
  <c r="F1936" i="16"/>
  <c r="C1936" i="16"/>
  <c r="B1936" i="16"/>
  <c r="F1935" i="16"/>
  <c r="C1935" i="16"/>
  <c r="B1935" i="16"/>
  <c r="F1934" i="16"/>
  <c r="C1934" i="16"/>
  <c r="B1934" i="16"/>
  <c r="F1933" i="16"/>
  <c r="C1933" i="16"/>
  <c r="B1933" i="16"/>
  <c r="F1932" i="16"/>
  <c r="C1932" i="16"/>
  <c r="B1932" i="16"/>
  <c r="F1931" i="16"/>
  <c r="C1931" i="16"/>
  <c r="B1931" i="16"/>
  <c r="F1930" i="16"/>
  <c r="C1930" i="16"/>
  <c r="B1930" i="16"/>
  <c r="F1929" i="16"/>
  <c r="C1929" i="16"/>
  <c r="B1929" i="16"/>
  <c r="F1928" i="16"/>
  <c r="C1928" i="16"/>
  <c r="B1928" i="16"/>
  <c r="F1927" i="16"/>
  <c r="C1927" i="16"/>
  <c r="B1927" i="16"/>
  <c r="F1926" i="16"/>
  <c r="C1926" i="16"/>
  <c r="B1926" i="16"/>
  <c r="F1925" i="16"/>
  <c r="C1925" i="16"/>
  <c r="B1925" i="16"/>
  <c r="F1924" i="16"/>
  <c r="C1924" i="16"/>
  <c r="B1924" i="16"/>
  <c r="F1923" i="16"/>
  <c r="C1923" i="16"/>
  <c r="B1923" i="16"/>
  <c r="F1922" i="16"/>
  <c r="C1922" i="16"/>
  <c r="B1922" i="16"/>
  <c r="F1921" i="16"/>
  <c r="C1921" i="16"/>
  <c r="B1921" i="16"/>
  <c r="F1920" i="16"/>
  <c r="C1920" i="16"/>
  <c r="B1920" i="16"/>
  <c r="F1919" i="16"/>
  <c r="C1919" i="16"/>
  <c r="B1919" i="16"/>
  <c r="F1918" i="16"/>
  <c r="C1918" i="16"/>
  <c r="B1918" i="16"/>
  <c r="F1917" i="16"/>
  <c r="C1917" i="16"/>
  <c r="B1917" i="16"/>
  <c r="F1916" i="16"/>
  <c r="C1916" i="16"/>
  <c r="B1916" i="16"/>
  <c r="F1915" i="16"/>
  <c r="C1915" i="16"/>
  <c r="B1915" i="16"/>
  <c r="F1914" i="16"/>
  <c r="C1914" i="16"/>
  <c r="B1914" i="16"/>
  <c r="F1913" i="16"/>
  <c r="C1913" i="16"/>
  <c r="B1913" i="16"/>
  <c r="F1912" i="16"/>
  <c r="C1912" i="16"/>
  <c r="B1912" i="16"/>
  <c r="F1911" i="16"/>
  <c r="C1911" i="16"/>
  <c r="B1911" i="16"/>
  <c r="F1910" i="16"/>
  <c r="C1910" i="16"/>
  <c r="B1910" i="16"/>
  <c r="F1909" i="16"/>
  <c r="C1909" i="16"/>
  <c r="B1909" i="16"/>
  <c r="F1908" i="16"/>
  <c r="C1908" i="16"/>
  <c r="B1908" i="16"/>
  <c r="F1907" i="16"/>
  <c r="C1907" i="16"/>
  <c r="B1907" i="16"/>
  <c r="F1906" i="16"/>
  <c r="C1906" i="16"/>
  <c r="B1906" i="16"/>
  <c r="F1905" i="16"/>
  <c r="C1905" i="16"/>
  <c r="B1905" i="16"/>
  <c r="F1904" i="16"/>
  <c r="C1904" i="16"/>
  <c r="B1904" i="16"/>
  <c r="F1903" i="16"/>
  <c r="C1903" i="16"/>
  <c r="B1903" i="16"/>
  <c r="F1902" i="16"/>
  <c r="C1902" i="16"/>
  <c r="B1902" i="16"/>
  <c r="F1901" i="16"/>
  <c r="C1901" i="16"/>
  <c r="B1901" i="16"/>
  <c r="F1900" i="16"/>
  <c r="C1900" i="16"/>
  <c r="B1900" i="16"/>
  <c r="F1899" i="16"/>
  <c r="C1899" i="16"/>
  <c r="B1899" i="16"/>
  <c r="F1898" i="16"/>
  <c r="C1898" i="16"/>
  <c r="B1898" i="16"/>
  <c r="F1897" i="16"/>
  <c r="C1897" i="16"/>
  <c r="B1897" i="16"/>
  <c r="F1896" i="16"/>
  <c r="C1896" i="16"/>
  <c r="B1896" i="16"/>
  <c r="F1895" i="16"/>
  <c r="C1895" i="16"/>
  <c r="B1895" i="16"/>
  <c r="F1894" i="16"/>
  <c r="C1894" i="16"/>
  <c r="B1894" i="16"/>
  <c r="F1893" i="16"/>
  <c r="C1893" i="16"/>
  <c r="B1893" i="16"/>
  <c r="F1892" i="16"/>
  <c r="C1892" i="16"/>
  <c r="B1892" i="16"/>
  <c r="F1891" i="16"/>
  <c r="C1891" i="16"/>
  <c r="B1891" i="16"/>
  <c r="F1890" i="16"/>
  <c r="C1890" i="16"/>
  <c r="B1890" i="16"/>
  <c r="F1889" i="16"/>
  <c r="C1889" i="16"/>
  <c r="B1889" i="16"/>
  <c r="F1888" i="16"/>
  <c r="C1888" i="16"/>
  <c r="B1888" i="16"/>
  <c r="F1887" i="16"/>
  <c r="C1887" i="16"/>
  <c r="B1887" i="16"/>
  <c r="F1886" i="16"/>
  <c r="C1886" i="16"/>
  <c r="B1886" i="16"/>
  <c r="F1885" i="16"/>
  <c r="C1885" i="16"/>
  <c r="B1885" i="16"/>
  <c r="F1884" i="16"/>
  <c r="C1884" i="16"/>
  <c r="B1884" i="16"/>
  <c r="F1883" i="16"/>
  <c r="C1883" i="16"/>
  <c r="B1883" i="16"/>
  <c r="F1882" i="16"/>
  <c r="C1882" i="16"/>
  <c r="B1882" i="16"/>
  <c r="F1881" i="16"/>
  <c r="C1881" i="16"/>
  <c r="B1881" i="16"/>
  <c r="F1880" i="16"/>
  <c r="C1880" i="16"/>
  <c r="B1880" i="16"/>
  <c r="F1879" i="16"/>
  <c r="C1879" i="16"/>
  <c r="B1879" i="16"/>
  <c r="F1878" i="16"/>
  <c r="C1878" i="16"/>
  <c r="B1878" i="16"/>
  <c r="F1877" i="16"/>
  <c r="C1877" i="16"/>
  <c r="B1877" i="16"/>
  <c r="F1876" i="16"/>
  <c r="C1876" i="16"/>
  <c r="B1876" i="16"/>
  <c r="F1875" i="16"/>
  <c r="C1875" i="16"/>
  <c r="B1875" i="16"/>
  <c r="F1874" i="16"/>
  <c r="C1874" i="16"/>
  <c r="B1874" i="16"/>
  <c r="F1873" i="16"/>
  <c r="C1873" i="16"/>
  <c r="B1873" i="16"/>
  <c r="F1872" i="16"/>
  <c r="C1872" i="16"/>
  <c r="B1872" i="16"/>
  <c r="F1871" i="16"/>
  <c r="C1871" i="16"/>
  <c r="B1871" i="16"/>
  <c r="F1870" i="16"/>
  <c r="C1870" i="16"/>
  <c r="B1870" i="16"/>
  <c r="F1869" i="16"/>
  <c r="C1869" i="16"/>
  <c r="B1869" i="16"/>
  <c r="F1868" i="16"/>
  <c r="C1868" i="16"/>
  <c r="B1868" i="16"/>
  <c r="F1867" i="16"/>
  <c r="C1867" i="16"/>
  <c r="B1867" i="16"/>
  <c r="F1866" i="16"/>
  <c r="C1866" i="16"/>
  <c r="B1866" i="16"/>
  <c r="F1865" i="16"/>
  <c r="C1865" i="16"/>
  <c r="B1865" i="16"/>
  <c r="F1864" i="16"/>
  <c r="C1864" i="16"/>
  <c r="B1864" i="16"/>
  <c r="F1863" i="16"/>
  <c r="C1863" i="16"/>
  <c r="B1863" i="16"/>
  <c r="F1862" i="16"/>
  <c r="C1862" i="16"/>
  <c r="B1862" i="16"/>
  <c r="F1861" i="16"/>
  <c r="C1861" i="16"/>
  <c r="B1861" i="16"/>
  <c r="F1860" i="16"/>
  <c r="C1860" i="16"/>
  <c r="B1860" i="16"/>
  <c r="F1859" i="16"/>
  <c r="C1859" i="16"/>
  <c r="B1859" i="16"/>
  <c r="F1858" i="16"/>
  <c r="C1858" i="16"/>
  <c r="B1858" i="16"/>
  <c r="F1857" i="16"/>
  <c r="C1857" i="16"/>
  <c r="B1857" i="16"/>
  <c r="F1856" i="16"/>
  <c r="C1856" i="16"/>
  <c r="B1856" i="16"/>
  <c r="F1855" i="16"/>
  <c r="C1855" i="16"/>
  <c r="B1855" i="16"/>
  <c r="F1854" i="16"/>
  <c r="C1854" i="16"/>
  <c r="B1854" i="16"/>
  <c r="F1853" i="16"/>
  <c r="C1853" i="16"/>
  <c r="B1853" i="16"/>
  <c r="F1852" i="16"/>
  <c r="C1852" i="16"/>
  <c r="B1852" i="16"/>
  <c r="F1851" i="16"/>
  <c r="C1851" i="16"/>
  <c r="B1851" i="16"/>
  <c r="F1850" i="16"/>
  <c r="C1850" i="16"/>
  <c r="B1850" i="16"/>
  <c r="F1849" i="16"/>
  <c r="C1849" i="16"/>
  <c r="B1849" i="16"/>
  <c r="F1848" i="16"/>
  <c r="C1848" i="16"/>
  <c r="B1848" i="16"/>
  <c r="F1847" i="16"/>
  <c r="C1847" i="16"/>
  <c r="B1847" i="16"/>
  <c r="F1846" i="16"/>
  <c r="C1846" i="16"/>
  <c r="B1846" i="16"/>
  <c r="F1845" i="16"/>
  <c r="C1845" i="16"/>
  <c r="B1845" i="16"/>
  <c r="F1844" i="16"/>
  <c r="C1844" i="16"/>
  <c r="B1844" i="16"/>
  <c r="F1843" i="16"/>
  <c r="C1843" i="16"/>
  <c r="B1843" i="16"/>
  <c r="F1842" i="16"/>
  <c r="C1842" i="16"/>
  <c r="B1842" i="16"/>
  <c r="F1841" i="16"/>
  <c r="C1841" i="16"/>
  <c r="B1841" i="16"/>
  <c r="F1840" i="16"/>
  <c r="C1840" i="16"/>
  <c r="B1840" i="16"/>
  <c r="F1839" i="16"/>
  <c r="C1839" i="16"/>
  <c r="B1839" i="16"/>
  <c r="F1838" i="16"/>
  <c r="C1838" i="16"/>
  <c r="B1838" i="16"/>
  <c r="F1837" i="16"/>
  <c r="C1837" i="16"/>
  <c r="B1837" i="16"/>
  <c r="F1836" i="16"/>
  <c r="C1836" i="16"/>
  <c r="B1836" i="16"/>
  <c r="F1835" i="16"/>
  <c r="C1835" i="16"/>
  <c r="B1835" i="16"/>
  <c r="F1834" i="16"/>
  <c r="C1834" i="16"/>
  <c r="B1834" i="16"/>
  <c r="F1833" i="16"/>
  <c r="C1833" i="16"/>
  <c r="B1833" i="16"/>
  <c r="F1832" i="16"/>
  <c r="C1832" i="16"/>
  <c r="B1832" i="16"/>
  <c r="F1831" i="16"/>
  <c r="C1831" i="16"/>
  <c r="B1831" i="16"/>
  <c r="F1830" i="16"/>
  <c r="C1830" i="16"/>
  <c r="B1830" i="16"/>
  <c r="F1829" i="16"/>
  <c r="C1829" i="16"/>
  <c r="B1829" i="16"/>
  <c r="F1828" i="16"/>
  <c r="C1828" i="16"/>
  <c r="B1828" i="16"/>
  <c r="F1827" i="16"/>
  <c r="C1827" i="16"/>
  <c r="B1827" i="16"/>
  <c r="F1826" i="16"/>
  <c r="C1826" i="16"/>
  <c r="B1826" i="16"/>
  <c r="F1825" i="16"/>
  <c r="C1825" i="16"/>
  <c r="B1825" i="16"/>
  <c r="F1824" i="16"/>
  <c r="C1824" i="16"/>
  <c r="B1824" i="16"/>
  <c r="F1823" i="16"/>
  <c r="C1823" i="16"/>
  <c r="B1823" i="16"/>
  <c r="F1822" i="16"/>
  <c r="C1822" i="16"/>
  <c r="B1822" i="16"/>
  <c r="F1821" i="16"/>
  <c r="C1821" i="16"/>
  <c r="B1821" i="16"/>
  <c r="F1820" i="16"/>
  <c r="C1820" i="16"/>
  <c r="B1820" i="16"/>
  <c r="F1819" i="16"/>
  <c r="C1819" i="16"/>
  <c r="B1819" i="16"/>
  <c r="F1818" i="16"/>
  <c r="C1818" i="16"/>
  <c r="B1818" i="16"/>
  <c r="F1817" i="16"/>
  <c r="C1817" i="16"/>
  <c r="B1817" i="16"/>
  <c r="F1816" i="16"/>
  <c r="C1816" i="16"/>
  <c r="B1816" i="16"/>
  <c r="F1815" i="16"/>
  <c r="C1815" i="16"/>
  <c r="B1815" i="16"/>
  <c r="F1814" i="16"/>
  <c r="C1814" i="16"/>
  <c r="B1814" i="16"/>
  <c r="F1813" i="16"/>
  <c r="C1813" i="16"/>
  <c r="B1813" i="16"/>
  <c r="F1812" i="16"/>
  <c r="C1812" i="16"/>
  <c r="B1812" i="16"/>
  <c r="F1811" i="16"/>
  <c r="C1811" i="16"/>
  <c r="B1811" i="16"/>
  <c r="F1810" i="16"/>
  <c r="C1810" i="16"/>
  <c r="B1810" i="16"/>
  <c r="F1809" i="16"/>
  <c r="C1809" i="16"/>
  <c r="B1809" i="16"/>
  <c r="F1808" i="16"/>
  <c r="C1808" i="16"/>
  <c r="B1808" i="16"/>
  <c r="F1807" i="16"/>
  <c r="C1807" i="16"/>
  <c r="B1807" i="16"/>
  <c r="F1806" i="16"/>
  <c r="C1806" i="16"/>
  <c r="B1806" i="16"/>
  <c r="F1805" i="16"/>
  <c r="C1805" i="16"/>
  <c r="B1805" i="16"/>
  <c r="F1804" i="16"/>
  <c r="C1804" i="16"/>
  <c r="B1804" i="16"/>
  <c r="F1803" i="16"/>
  <c r="C1803" i="16"/>
  <c r="B1803" i="16"/>
  <c r="F1802" i="16"/>
  <c r="C1802" i="16"/>
  <c r="B1802" i="16"/>
  <c r="F1801" i="16"/>
  <c r="C1801" i="16"/>
  <c r="B1801" i="16"/>
  <c r="F1800" i="16"/>
  <c r="C1800" i="16"/>
  <c r="B1800" i="16"/>
  <c r="F1799" i="16"/>
  <c r="C1799" i="16"/>
  <c r="B1799" i="16"/>
  <c r="F1798" i="16"/>
  <c r="C1798" i="16"/>
  <c r="B1798" i="16"/>
  <c r="F1797" i="16"/>
  <c r="C1797" i="16"/>
  <c r="B1797" i="16"/>
  <c r="F1796" i="16"/>
  <c r="C1796" i="16"/>
  <c r="B1796" i="16"/>
  <c r="F1795" i="16"/>
  <c r="C1795" i="16"/>
  <c r="B1795" i="16"/>
  <c r="F1794" i="16"/>
  <c r="C1794" i="16"/>
  <c r="B1794" i="16"/>
  <c r="F1793" i="16"/>
  <c r="C1793" i="16"/>
  <c r="B1793" i="16"/>
  <c r="F1792" i="16"/>
  <c r="C1792" i="16"/>
  <c r="B1792" i="16"/>
  <c r="F1791" i="16"/>
  <c r="C1791" i="16"/>
  <c r="B1791" i="16"/>
  <c r="F1790" i="16"/>
  <c r="C1790" i="16"/>
  <c r="B1790" i="16"/>
  <c r="F1789" i="16"/>
  <c r="C1789" i="16"/>
  <c r="B1789" i="16"/>
  <c r="F1788" i="16"/>
  <c r="C1788" i="16"/>
  <c r="B1788" i="16"/>
  <c r="F1787" i="16"/>
  <c r="C1787" i="16"/>
  <c r="B1787" i="16"/>
  <c r="F1786" i="16"/>
  <c r="C1786" i="16"/>
  <c r="B1786" i="16"/>
  <c r="F1785" i="16"/>
  <c r="C1785" i="16"/>
  <c r="B1785" i="16"/>
  <c r="F1784" i="16"/>
  <c r="C1784" i="16"/>
  <c r="B1784" i="16"/>
  <c r="F1783" i="16"/>
  <c r="C1783" i="16"/>
  <c r="B1783" i="16"/>
  <c r="F1782" i="16"/>
  <c r="C1782" i="16"/>
  <c r="B1782" i="16"/>
  <c r="F1781" i="16"/>
  <c r="C1781" i="16"/>
  <c r="B1781" i="16"/>
  <c r="F1780" i="16"/>
  <c r="C1780" i="16"/>
  <c r="B1780" i="16"/>
  <c r="F1779" i="16"/>
  <c r="C1779" i="16"/>
  <c r="B1779" i="16"/>
  <c r="F1778" i="16"/>
  <c r="C1778" i="16"/>
  <c r="B1778" i="16"/>
  <c r="F1777" i="16"/>
  <c r="C1777" i="16"/>
  <c r="B1777" i="16"/>
  <c r="F1776" i="16"/>
  <c r="C1776" i="16"/>
  <c r="B1776" i="16"/>
  <c r="F1775" i="16"/>
  <c r="C1775" i="16"/>
  <c r="B1775" i="16"/>
  <c r="F1774" i="16"/>
  <c r="C1774" i="16"/>
  <c r="B1774" i="16"/>
  <c r="F1773" i="16"/>
  <c r="C1773" i="16"/>
  <c r="B1773" i="16"/>
  <c r="F1772" i="16"/>
  <c r="C1772" i="16"/>
  <c r="B1772" i="16"/>
  <c r="F1771" i="16"/>
  <c r="C1771" i="16"/>
  <c r="B1771" i="16"/>
  <c r="F1770" i="16"/>
  <c r="C1770" i="16"/>
  <c r="B1770" i="16"/>
  <c r="F1769" i="16"/>
  <c r="C1769" i="16"/>
  <c r="B1769" i="16"/>
  <c r="F1768" i="16"/>
  <c r="C1768" i="16"/>
  <c r="B1768" i="16"/>
  <c r="F1767" i="16"/>
  <c r="C1767" i="16"/>
  <c r="B1767" i="16"/>
  <c r="F1766" i="16"/>
  <c r="C1766" i="16"/>
  <c r="B1766" i="16"/>
  <c r="F1765" i="16"/>
  <c r="C1765" i="16"/>
  <c r="B1765" i="16"/>
  <c r="F1764" i="16"/>
  <c r="C1764" i="16"/>
  <c r="B1764" i="16"/>
  <c r="F1763" i="16"/>
  <c r="C1763" i="16"/>
  <c r="B1763" i="16"/>
  <c r="F1762" i="16"/>
  <c r="C1762" i="16"/>
  <c r="B1762" i="16"/>
  <c r="F1761" i="16"/>
  <c r="C1761" i="16"/>
  <c r="B1761" i="16"/>
  <c r="F1760" i="16"/>
  <c r="C1760" i="16"/>
  <c r="B1760" i="16"/>
  <c r="F1759" i="16"/>
  <c r="C1759" i="16"/>
  <c r="B1759" i="16"/>
  <c r="F1758" i="16"/>
  <c r="C1758" i="16"/>
  <c r="B1758" i="16"/>
  <c r="F1757" i="16"/>
  <c r="C1757" i="16"/>
  <c r="B1757" i="16"/>
  <c r="F1756" i="16"/>
  <c r="C1756" i="16"/>
  <c r="B1756" i="16"/>
  <c r="F1755" i="16"/>
  <c r="C1755" i="16"/>
  <c r="B1755" i="16"/>
  <c r="F1754" i="16"/>
  <c r="C1754" i="16"/>
  <c r="B1754" i="16"/>
  <c r="F1753" i="16"/>
  <c r="C1753" i="16"/>
  <c r="B1753" i="16"/>
  <c r="F1752" i="16"/>
  <c r="C1752" i="16"/>
  <c r="B1752" i="16"/>
  <c r="F1751" i="16"/>
  <c r="C1751" i="16"/>
  <c r="B1751" i="16"/>
  <c r="F1750" i="16"/>
  <c r="C1750" i="16"/>
  <c r="B1750" i="16"/>
  <c r="F1749" i="16"/>
  <c r="C1749" i="16"/>
  <c r="B1749" i="16"/>
  <c r="F1748" i="16"/>
  <c r="C1748" i="16"/>
  <c r="B1748" i="16"/>
  <c r="F1747" i="16"/>
  <c r="C1747" i="16"/>
  <c r="B1747" i="16"/>
  <c r="F1746" i="16"/>
  <c r="C1746" i="16"/>
  <c r="B1746" i="16"/>
  <c r="F1745" i="16"/>
  <c r="C1745" i="16"/>
  <c r="B1745" i="16"/>
  <c r="F1744" i="16"/>
  <c r="C1744" i="16"/>
  <c r="B1744" i="16"/>
  <c r="F1743" i="16"/>
  <c r="C1743" i="16"/>
  <c r="B1743" i="16"/>
  <c r="F1742" i="16"/>
  <c r="C1742" i="16"/>
  <c r="B1742" i="16"/>
  <c r="F1741" i="16"/>
  <c r="C1741" i="16"/>
  <c r="B1741" i="16"/>
  <c r="F1740" i="16"/>
  <c r="C1740" i="16"/>
  <c r="B1740" i="16"/>
  <c r="F1739" i="16"/>
  <c r="C1739" i="16"/>
  <c r="B1739" i="16"/>
  <c r="F1738" i="16"/>
  <c r="C1738" i="16"/>
  <c r="B1738" i="16"/>
  <c r="F1737" i="16"/>
  <c r="C1737" i="16"/>
  <c r="B1737" i="16"/>
  <c r="F1736" i="16"/>
  <c r="C1736" i="16"/>
  <c r="B1736" i="16"/>
  <c r="F1735" i="16"/>
  <c r="C1735" i="16"/>
  <c r="B1735" i="16"/>
  <c r="F1734" i="16"/>
  <c r="C1734" i="16"/>
  <c r="B1734" i="16"/>
  <c r="F1733" i="16"/>
  <c r="C1733" i="16"/>
  <c r="B1733" i="16"/>
  <c r="F1732" i="16"/>
  <c r="C1732" i="16"/>
  <c r="B1732" i="16"/>
  <c r="F1731" i="16"/>
  <c r="C1731" i="16"/>
  <c r="B1731" i="16"/>
  <c r="F1730" i="16"/>
  <c r="C1730" i="16"/>
  <c r="B1730" i="16"/>
  <c r="F1729" i="16"/>
  <c r="C1729" i="16"/>
  <c r="B1729" i="16"/>
  <c r="F1728" i="16"/>
  <c r="C1728" i="16"/>
  <c r="B1728" i="16"/>
  <c r="F1727" i="16"/>
  <c r="C1727" i="16"/>
  <c r="B1727" i="16"/>
  <c r="F1726" i="16"/>
  <c r="C1726" i="16"/>
  <c r="B1726" i="16"/>
  <c r="F1725" i="16"/>
  <c r="C1725" i="16"/>
  <c r="B1725" i="16"/>
  <c r="F1724" i="16"/>
  <c r="C1724" i="16"/>
  <c r="B1724" i="16"/>
  <c r="F1723" i="16"/>
  <c r="C1723" i="16"/>
  <c r="B1723" i="16"/>
  <c r="F1722" i="16"/>
  <c r="C1722" i="16"/>
  <c r="B1722" i="16"/>
  <c r="F1721" i="16"/>
  <c r="C1721" i="16"/>
  <c r="B1721" i="16"/>
  <c r="F1720" i="16"/>
  <c r="C1720" i="16"/>
  <c r="B1720" i="16"/>
  <c r="F1719" i="16"/>
  <c r="C1719" i="16"/>
  <c r="B1719" i="16"/>
  <c r="F1718" i="16"/>
  <c r="C1718" i="16"/>
  <c r="B1718" i="16"/>
  <c r="F1717" i="16"/>
  <c r="C1717" i="16"/>
  <c r="B1717" i="16"/>
  <c r="F1716" i="16"/>
  <c r="C1716" i="16"/>
  <c r="B1716" i="16"/>
  <c r="F1715" i="16"/>
  <c r="C1715" i="16"/>
  <c r="B1715" i="16"/>
  <c r="F1714" i="16"/>
  <c r="C1714" i="16"/>
  <c r="B1714" i="16"/>
  <c r="F1713" i="16"/>
  <c r="C1713" i="16"/>
  <c r="B1713" i="16"/>
  <c r="F1712" i="16"/>
  <c r="C1712" i="16"/>
  <c r="B1712" i="16"/>
  <c r="F1711" i="16"/>
  <c r="C1711" i="16"/>
  <c r="B1711" i="16"/>
  <c r="F1710" i="16"/>
  <c r="C1710" i="16"/>
  <c r="B1710" i="16"/>
  <c r="F1709" i="16"/>
  <c r="C1709" i="16"/>
  <c r="B1709" i="16"/>
  <c r="F1708" i="16"/>
  <c r="C1708" i="16"/>
  <c r="B1708" i="16"/>
  <c r="F1707" i="16"/>
  <c r="C1707" i="16"/>
  <c r="B1707" i="16"/>
  <c r="F1706" i="16"/>
  <c r="C1706" i="16"/>
  <c r="B1706" i="16"/>
  <c r="F1705" i="16"/>
  <c r="C1705" i="16"/>
  <c r="B1705" i="16"/>
  <c r="F1704" i="16"/>
  <c r="C1704" i="16"/>
  <c r="B1704" i="16"/>
  <c r="F1703" i="16"/>
  <c r="C1703" i="16"/>
  <c r="B1703" i="16"/>
  <c r="F1702" i="16"/>
  <c r="C1702" i="16"/>
  <c r="B1702" i="16"/>
  <c r="F1701" i="16"/>
  <c r="C1701" i="16"/>
  <c r="B1701" i="16"/>
  <c r="F1700" i="16"/>
  <c r="C1700" i="16"/>
  <c r="B1700" i="16"/>
  <c r="F1699" i="16"/>
  <c r="C1699" i="16"/>
  <c r="B1699" i="16"/>
  <c r="F1698" i="16"/>
  <c r="C1698" i="16"/>
  <c r="B1698" i="16"/>
  <c r="F1697" i="16"/>
  <c r="C1697" i="16"/>
  <c r="B1697" i="16"/>
  <c r="F1696" i="16"/>
  <c r="C1696" i="16"/>
  <c r="B1696" i="16"/>
  <c r="F1695" i="16"/>
  <c r="C1695" i="16"/>
  <c r="B1695" i="16"/>
  <c r="F1694" i="16"/>
  <c r="C1694" i="16"/>
  <c r="B1694" i="16"/>
  <c r="F1693" i="16"/>
  <c r="C1693" i="16"/>
  <c r="B1693" i="16"/>
  <c r="F1692" i="16"/>
  <c r="C1692" i="16"/>
  <c r="B1692" i="16"/>
  <c r="F1691" i="16"/>
  <c r="C1691" i="16"/>
  <c r="B1691" i="16"/>
  <c r="F1690" i="16"/>
  <c r="C1690" i="16"/>
  <c r="B1690" i="16"/>
  <c r="F1689" i="16"/>
  <c r="C1689" i="16"/>
  <c r="B1689" i="16"/>
  <c r="F1688" i="16"/>
  <c r="C1688" i="16"/>
  <c r="B1688" i="16"/>
  <c r="F1687" i="16"/>
  <c r="C1687" i="16"/>
  <c r="B1687" i="16"/>
  <c r="F1686" i="16"/>
  <c r="C1686" i="16"/>
  <c r="B1686" i="16"/>
  <c r="F1685" i="16"/>
  <c r="C1685" i="16"/>
  <c r="B1685" i="16"/>
  <c r="F1684" i="16"/>
  <c r="C1684" i="16"/>
  <c r="B1684" i="16"/>
  <c r="F1683" i="16"/>
  <c r="C1683" i="16"/>
  <c r="B1683" i="16"/>
  <c r="F1682" i="16"/>
  <c r="C1682" i="16"/>
  <c r="B1682" i="16"/>
  <c r="F1681" i="16"/>
  <c r="C1681" i="16"/>
  <c r="B1681" i="16"/>
  <c r="F1680" i="16"/>
  <c r="C1680" i="16"/>
  <c r="B1680" i="16"/>
  <c r="F1679" i="16"/>
  <c r="C1679" i="16"/>
  <c r="B1679" i="16"/>
  <c r="F1678" i="16"/>
  <c r="C1678" i="16"/>
  <c r="B1678" i="16"/>
  <c r="F1677" i="16"/>
  <c r="C1677" i="16"/>
  <c r="B1677" i="16"/>
  <c r="F1676" i="16"/>
  <c r="C1676" i="16"/>
  <c r="B1676" i="16"/>
  <c r="F1675" i="16"/>
  <c r="C1675" i="16"/>
  <c r="B1675" i="16"/>
  <c r="F1674" i="16"/>
  <c r="C1674" i="16"/>
  <c r="B1674" i="16"/>
  <c r="F1673" i="16"/>
  <c r="C1673" i="16"/>
  <c r="B1673" i="16"/>
  <c r="F1672" i="16"/>
  <c r="C1672" i="16"/>
  <c r="B1672" i="16"/>
  <c r="F1671" i="16"/>
  <c r="C1671" i="16"/>
  <c r="B1671" i="16"/>
  <c r="F1670" i="16"/>
  <c r="C1670" i="16"/>
  <c r="B1670" i="16"/>
  <c r="F1669" i="16"/>
  <c r="C1669" i="16"/>
  <c r="B1669" i="16"/>
  <c r="F1668" i="16"/>
  <c r="C1668" i="16"/>
  <c r="B1668" i="16"/>
  <c r="F1667" i="16"/>
  <c r="C1667" i="16"/>
  <c r="B1667" i="16"/>
  <c r="F1666" i="16"/>
  <c r="C1666" i="16"/>
  <c r="B1666" i="16"/>
  <c r="F1665" i="16"/>
  <c r="C1665" i="16"/>
  <c r="B1665" i="16"/>
  <c r="F1664" i="16"/>
  <c r="C1664" i="16"/>
  <c r="B1664" i="16"/>
  <c r="F1663" i="16"/>
  <c r="C1663" i="16"/>
  <c r="B1663" i="16"/>
  <c r="F1662" i="16"/>
  <c r="C1662" i="16"/>
  <c r="B1662" i="16"/>
  <c r="F1661" i="16"/>
  <c r="C1661" i="16"/>
  <c r="B1661" i="16"/>
  <c r="F1660" i="16"/>
  <c r="C1660" i="16"/>
  <c r="B1660" i="16"/>
  <c r="F1659" i="16"/>
  <c r="C1659" i="16"/>
  <c r="B1659" i="16"/>
  <c r="F1658" i="16"/>
  <c r="C1658" i="16"/>
  <c r="B1658" i="16"/>
  <c r="F1657" i="16"/>
  <c r="C1657" i="16"/>
  <c r="B1657" i="16"/>
  <c r="F1656" i="16"/>
  <c r="C1656" i="16"/>
  <c r="B1656" i="16"/>
  <c r="F1655" i="16"/>
  <c r="C1655" i="16"/>
  <c r="B1655" i="16"/>
  <c r="F1654" i="16"/>
  <c r="C1654" i="16"/>
  <c r="B1654" i="16"/>
  <c r="F1653" i="16"/>
  <c r="C1653" i="16"/>
  <c r="B1653" i="16"/>
  <c r="F1652" i="16"/>
  <c r="C1652" i="16"/>
  <c r="B1652" i="16"/>
  <c r="F1651" i="16"/>
  <c r="C1651" i="16"/>
  <c r="B1651" i="16"/>
  <c r="F1650" i="16"/>
  <c r="C1650" i="16"/>
  <c r="B1650" i="16"/>
  <c r="F1649" i="16"/>
  <c r="C1649" i="16"/>
  <c r="B1649" i="16"/>
  <c r="F1648" i="16"/>
  <c r="C1648" i="16"/>
  <c r="B1648" i="16"/>
  <c r="F1647" i="16"/>
  <c r="C1647" i="16"/>
  <c r="B1647" i="16"/>
  <c r="F1646" i="16"/>
  <c r="C1646" i="16"/>
  <c r="B1646" i="16"/>
  <c r="F1645" i="16"/>
  <c r="C1645" i="16"/>
  <c r="B1645" i="16"/>
  <c r="F1644" i="16"/>
  <c r="C1644" i="16"/>
  <c r="B1644" i="16"/>
  <c r="F1643" i="16"/>
  <c r="C1643" i="16"/>
  <c r="B1643" i="16"/>
  <c r="F1642" i="16"/>
  <c r="C1642" i="16"/>
  <c r="B1642" i="16"/>
  <c r="F1641" i="16"/>
  <c r="C1641" i="16"/>
  <c r="B1641" i="16"/>
  <c r="F1640" i="16"/>
  <c r="C1640" i="16"/>
  <c r="B1640" i="16"/>
  <c r="F1639" i="16"/>
  <c r="C1639" i="16"/>
  <c r="B1639" i="16"/>
  <c r="F1638" i="16"/>
  <c r="C1638" i="16"/>
  <c r="B1638" i="16"/>
  <c r="F1637" i="16"/>
  <c r="C1637" i="16"/>
  <c r="B1637" i="16"/>
  <c r="F1636" i="16"/>
  <c r="C1636" i="16"/>
  <c r="B1636" i="16"/>
  <c r="F1635" i="16"/>
  <c r="C1635" i="16"/>
  <c r="B1635" i="16"/>
  <c r="F1634" i="16"/>
  <c r="C1634" i="16"/>
  <c r="B1634" i="16"/>
  <c r="F1633" i="16"/>
  <c r="C1633" i="16"/>
  <c r="B1633" i="16"/>
  <c r="F1632" i="16"/>
  <c r="C1632" i="16"/>
  <c r="B1632" i="16"/>
  <c r="F1631" i="16"/>
  <c r="C1631" i="16"/>
  <c r="B1631" i="16"/>
  <c r="F1630" i="16"/>
  <c r="C1630" i="16"/>
  <c r="B1630" i="16"/>
  <c r="F1629" i="16"/>
  <c r="C1629" i="16"/>
  <c r="B1629" i="16"/>
  <c r="F1628" i="16"/>
  <c r="C1628" i="16"/>
  <c r="B1628" i="16"/>
  <c r="F1627" i="16"/>
  <c r="C1627" i="16"/>
  <c r="B1627" i="16"/>
  <c r="F1626" i="16"/>
  <c r="C1626" i="16"/>
  <c r="B1626" i="16"/>
  <c r="F1625" i="16"/>
  <c r="C1625" i="16"/>
  <c r="B1625" i="16"/>
  <c r="F1624" i="16"/>
  <c r="C1624" i="16"/>
  <c r="B1624" i="16"/>
  <c r="F1623" i="16"/>
  <c r="C1623" i="16"/>
  <c r="B1623" i="16"/>
  <c r="F1622" i="16"/>
  <c r="C1622" i="16"/>
  <c r="B1622" i="16"/>
  <c r="F1621" i="16"/>
  <c r="C1621" i="16"/>
  <c r="B1621" i="16"/>
  <c r="F1620" i="16"/>
  <c r="C1620" i="16"/>
  <c r="B1620" i="16"/>
  <c r="F1619" i="16"/>
  <c r="C1619" i="16"/>
  <c r="B1619" i="16"/>
  <c r="F1618" i="16"/>
  <c r="C1618" i="16"/>
  <c r="B1618" i="16"/>
  <c r="F1617" i="16"/>
  <c r="C1617" i="16"/>
  <c r="B1617" i="16"/>
  <c r="F1616" i="16"/>
  <c r="C1616" i="16"/>
  <c r="B1616" i="16"/>
  <c r="F1615" i="16"/>
  <c r="C1615" i="16"/>
  <c r="B1615" i="16"/>
  <c r="F1614" i="16"/>
  <c r="C1614" i="16"/>
  <c r="B1614" i="16"/>
  <c r="F1613" i="16"/>
  <c r="C1613" i="16"/>
  <c r="B1613" i="16"/>
  <c r="F1612" i="16"/>
  <c r="C1612" i="16"/>
  <c r="B1612" i="16"/>
  <c r="F1611" i="16"/>
  <c r="C1611" i="16"/>
  <c r="B1611" i="16"/>
  <c r="F1610" i="16"/>
  <c r="C1610" i="16"/>
  <c r="B1610" i="16"/>
  <c r="F1609" i="16"/>
  <c r="C1609" i="16"/>
  <c r="B1609" i="16"/>
  <c r="F1608" i="16"/>
  <c r="C1608" i="16"/>
  <c r="B1608" i="16"/>
  <c r="F1607" i="16"/>
  <c r="C1607" i="16"/>
  <c r="B1607" i="16"/>
  <c r="F1606" i="16"/>
  <c r="C1606" i="16"/>
  <c r="B1606" i="16"/>
  <c r="F1605" i="16"/>
  <c r="C1605" i="16"/>
  <c r="B1605" i="16"/>
  <c r="F1604" i="16"/>
  <c r="C1604" i="16"/>
  <c r="B1604" i="16"/>
  <c r="F1603" i="16"/>
  <c r="C1603" i="16"/>
  <c r="B1603" i="16"/>
  <c r="F1602" i="16"/>
  <c r="C1602" i="16"/>
  <c r="B1602" i="16"/>
  <c r="F1601" i="16"/>
  <c r="C1601" i="16"/>
  <c r="B1601" i="16"/>
  <c r="F1600" i="16"/>
  <c r="C1600" i="16"/>
  <c r="B1600" i="16"/>
  <c r="F1599" i="16"/>
  <c r="C1599" i="16"/>
  <c r="B1599" i="16"/>
  <c r="F1598" i="16"/>
  <c r="C1598" i="16"/>
  <c r="B1598" i="16"/>
  <c r="F1597" i="16"/>
  <c r="C1597" i="16"/>
  <c r="B1597" i="16"/>
  <c r="F1596" i="16"/>
  <c r="C1596" i="16"/>
  <c r="B1596" i="16"/>
  <c r="F1595" i="16"/>
  <c r="C1595" i="16"/>
  <c r="B1595" i="16"/>
  <c r="F1594" i="16"/>
  <c r="C1594" i="16"/>
  <c r="B1594" i="16"/>
  <c r="F1593" i="16"/>
  <c r="C1593" i="16"/>
  <c r="B1593" i="16"/>
  <c r="F1592" i="16"/>
  <c r="C1592" i="16"/>
  <c r="B1592" i="16"/>
  <c r="F1591" i="16"/>
  <c r="C1591" i="16"/>
  <c r="B1591" i="16"/>
  <c r="F1590" i="16"/>
  <c r="C1590" i="16"/>
  <c r="B1590" i="16"/>
  <c r="F1589" i="16"/>
  <c r="C1589" i="16"/>
  <c r="B1589" i="16"/>
  <c r="F1588" i="16"/>
  <c r="C1588" i="16"/>
  <c r="B1588" i="16"/>
  <c r="F1587" i="16"/>
  <c r="C1587" i="16"/>
  <c r="B1587" i="16"/>
  <c r="F1586" i="16"/>
  <c r="C1586" i="16"/>
  <c r="B1586" i="16"/>
  <c r="F1585" i="16"/>
  <c r="C1585" i="16"/>
  <c r="B1585" i="16"/>
  <c r="F1584" i="16"/>
  <c r="C1584" i="16"/>
  <c r="B1584" i="16"/>
  <c r="F1583" i="16"/>
  <c r="C1583" i="16"/>
  <c r="B1583" i="16"/>
  <c r="F1582" i="16"/>
  <c r="C1582" i="16"/>
  <c r="B1582" i="16"/>
  <c r="F1581" i="16"/>
  <c r="C1581" i="16"/>
  <c r="B1581" i="16"/>
  <c r="F1580" i="16"/>
  <c r="C1580" i="16"/>
  <c r="B1580" i="16"/>
  <c r="F1579" i="16"/>
  <c r="C1579" i="16"/>
  <c r="B1579" i="16"/>
  <c r="F1578" i="16"/>
  <c r="C1578" i="16"/>
  <c r="B1578" i="16"/>
  <c r="F1577" i="16"/>
  <c r="C1577" i="16"/>
  <c r="B1577" i="16"/>
  <c r="F1576" i="16"/>
  <c r="C1576" i="16"/>
  <c r="B1576" i="16"/>
  <c r="F1575" i="16"/>
  <c r="C1575" i="16"/>
  <c r="B1575" i="16"/>
  <c r="F1574" i="16"/>
  <c r="C1574" i="16"/>
  <c r="B1574" i="16"/>
  <c r="F1573" i="16"/>
  <c r="C1573" i="16"/>
  <c r="B1573" i="16"/>
  <c r="F1572" i="16"/>
  <c r="C1572" i="16"/>
  <c r="B1572" i="16"/>
  <c r="F1571" i="16"/>
  <c r="C1571" i="16"/>
  <c r="B1571" i="16"/>
  <c r="F1570" i="16"/>
  <c r="C1570" i="16"/>
  <c r="B1570" i="16"/>
  <c r="F1569" i="16"/>
  <c r="C1569" i="16"/>
  <c r="B1569" i="16"/>
  <c r="F1568" i="16"/>
  <c r="C1568" i="16"/>
  <c r="B1568" i="16"/>
  <c r="F1567" i="16"/>
  <c r="C1567" i="16"/>
  <c r="B1567" i="16"/>
  <c r="F1566" i="16"/>
  <c r="C1566" i="16"/>
  <c r="B1566" i="16"/>
  <c r="F1565" i="16"/>
  <c r="C1565" i="16"/>
  <c r="B1565" i="16"/>
  <c r="F1564" i="16"/>
  <c r="C1564" i="16"/>
  <c r="B1564" i="16"/>
  <c r="F1563" i="16"/>
  <c r="C1563" i="16"/>
  <c r="B1563" i="16"/>
  <c r="F1562" i="16"/>
  <c r="C1562" i="16"/>
  <c r="B1562" i="16"/>
  <c r="F1561" i="16"/>
  <c r="C1561" i="16"/>
  <c r="B1561" i="16"/>
  <c r="F1560" i="16"/>
  <c r="C1560" i="16"/>
  <c r="B1560" i="16"/>
  <c r="F1559" i="16"/>
  <c r="C1559" i="16"/>
  <c r="B1559" i="16"/>
  <c r="F1558" i="16"/>
  <c r="C1558" i="16"/>
  <c r="B1558" i="16"/>
  <c r="F1557" i="16"/>
  <c r="C1557" i="16"/>
  <c r="B1557" i="16"/>
  <c r="F1556" i="16"/>
  <c r="C1556" i="16"/>
  <c r="B1556" i="16"/>
  <c r="F1555" i="16"/>
  <c r="C1555" i="16"/>
  <c r="B1555" i="16"/>
  <c r="F1554" i="16"/>
  <c r="C1554" i="16"/>
  <c r="B1554" i="16"/>
  <c r="F1553" i="16"/>
  <c r="C1553" i="16"/>
  <c r="B1553" i="16"/>
  <c r="F1552" i="16"/>
  <c r="C1552" i="16"/>
  <c r="B1552" i="16"/>
  <c r="F1551" i="16"/>
  <c r="C1551" i="16"/>
  <c r="B1551" i="16"/>
  <c r="F1550" i="16"/>
  <c r="C1550" i="16"/>
  <c r="B1550" i="16"/>
  <c r="F1549" i="16"/>
  <c r="C1549" i="16"/>
  <c r="B1549" i="16"/>
  <c r="F1548" i="16"/>
  <c r="C1548" i="16"/>
  <c r="B1548" i="16"/>
  <c r="F1547" i="16"/>
  <c r="C1547" i="16"/>
  <c r="B1547" i="16"/>
  <c r="F1546" i="16"/>
  <c r="C1546" i="16"/>
  <c r="B1546" i="16"/>
  <c r="F1545" i="16"/>
  <c r="C1545" i="16"/>
  <c r="B1545" i="16"/>
  <c r="F1544" i="16"/>
  <c r="C1544" i="16"/>
  <c r="B1544" i="16"/>
  <c r="F1543" i="16"/>
  <c r="C1543" i="16"/>
  <c r="B1543" i="16"/>
  <c r="F1542" i="16"/>
  <c r="C1542" i="16"/>
  <c r="B1542" i="16"/>
  <c r="F1541" i="16"/>
  <c r="C1541" i="16"/>
  <c r="B1541" i="16"/>
  <c r="F1540" i="16"/>
  <c r="C1540" i="16"/>
  <c r="B1540" i="16"/>
  <c r="F1539" i="16"/>
  <c r="C1539" i="16"/>
  <c r="B1539" i="16"/>
  <c r="F1538" i="16"/>
  <c r="C1538" i="16"/>
  <c r="B1538" i="16"/>
  <c r="F1537" i="16"/>
  <c r="C1537" i="16"/>
  <c r="B1537" i="16"/>
  <c r="F1536" i="16"/>
  <c r="C1536" i="16"/>
  <c r="B1536" i="16"/>
  <c r="F1535" i="16"/>
  <c r="C1535" i="16"/>
  <c r="B1535" i="16"/>
  <c r="F1534" i="16"/>
  <c r="C1534" i="16"/>
  <c r="B1534" i="16"/>
  <c r="F1533" i="16"/>
  <c r="C1533" i="16"/>
  <c r="B1533" i="16"/>
  <c r="F1532" i="16"/>
  <c r="C1532" i="16"/>
  <c r="B1532" i="16"/>
  <c r="F1531" i="16"/>
  <c r="C1531" i="16"/>
  <c r="B1531" i="16"/>
  <c r="F1530" i="16"/>
  <c r="C1530" i="16"/>
  <c r="B1530" i="16"/>
  <c r="F1529" i="16"/>
  <c r="C1529" i="16"/>
  <c r="B1529" i="16"/>
  <c r="F1528" i="16"/>
  <c r="C1528" i="16"/>
  <c r="B1528" i="16"/>
  <c r="F1527" i="16"/>
  <c r="C1527" i="16"/>
  <c r="B1527" i="16"/>
  <c r="F1526" i="16"/>
  <c r="C1526" i="16"/>
  <c r="B1526" i="16"/>
  <c r="F1525" i="16"/>
  <c r="C1525" i="16"/>
  <c r="B1525" i="16"/>
  <c r="F1524" i="16"/>
  <c r="C1524" i="16"/>
  <c r="B1524" i="16"/>
  <c r="F1523" i="16"/>
  <c r="C1523" i="16"/>
  <c r="B1523" i="16"/>
  <c r="F1522" i="16"/>
  <c r="C1522" i="16"/>
  <c r="B1522" i="16"/>
  <c r="F1521" i="16"/>
  <c r="C1521" i="16"/>
  <c r="B1521" i="16"/>
  <c r="F1520" i="16"/>
  <c r="C1520" i="16"/>
  <c r="B1520" i="16"/>
  <c r="F1519" i="16"/>
  <c r="C1519" i="16"/>
  <c r="B1519" i="16"/>
  <c r="F1518" i="16"/>
  <c r="C1518" i="16"/>
  <c r="B1518" i="16"/>
  <c r="F1517" i="16"/>
  <c r="C1517" i="16"/>
  <c r="B1517" i="16"/>
  <c r="F1516" i="16"/>
  <c r="C1516" i="16"/>
  <c r="B1516" i="16"/>
  <c r="F1515" i="16"/>
  <c r="C1515" i="16"/>
  <c r="B1515" i="16"/>
  <c r="F1514" i="16"/>
  <c r="C1514" i="16"/>
  <c r="B1514" i="16"/>
  <c r="F1513" i="16"/>
  <c r="C1513" i="16"/>
  <c r="B1513" i="16"/>
  <c r="F1512" i="16"/>
  <c r="C1512" i="16"/>
  <c r="B1512" i="16"/>
  <c r="F1511" i="16"/>
  <c r="C1511" i="16"/>
  <c r="B1511" i="16"/>
  <c r="F1510" i="16"/>
  <c r="C1510" i="16"/>
  <c r="B1510" i="16"/>
  <c r="F1509" i="16"/>
  <c r="C1509" i="16"/>
  <c r="B1509" i="16"/>
  <c r="F1508" i="16"/>
  <c r="C1508" i="16"/>
  <c r="B1508" i="16"/>
  <c r="F1507" i="16"/>
  <c r="C1507" i="16"/>
  <c r="B1507" i="16"/>
  <c r="F1506" i="16"/>
  <c r="C1506" i="16"/>
  <c r="B1506" i="16"/>
  <c r="F1505" i="16"/>
  <c r="C1505" i="16"/>
  <c r="B1505" i="16"/>
  <c r="F1504" i="16"/>
  <c r="C1504" i="16"/>
  <c r="B1504" i="16"/>
  <c r="F1503" i="16"/>
  <c r="C1503" i="16"/>
  <c r="B1503" i="16"/>
  <c r="F1502" i="16"/>
  <c r="C1502" i="16"/>
  <c r="B1502" i="16"/>
  <c r="F1501" i="16"/>
  <c r="C1501" i="16"/>
  <c r="B1501" i="16"/>
  <c r="F1500" i="16"/>
  <c r="C1500" i="16"/>
  <c r="B1500" i="16"/>
  <c r="F1499" i="16"/>
  <c r="C1499" i="16"/>
  <c r="B1499" i="16"/>
  <c r="F1498" i="16"/>
  <c r="C1498" i="16"/>
  <c r="B1498" i="16"/>
  <c r="F1497" i="16"/>
  <c r="C1497" i="16"/>
  <c r="B1497" i="16"/>
  <c r="F1496" i="16"/>
  <c r="C1496" i="16"/>
  <c r="B1496" i="16"/>
  <c r="F1495" i="16"/>
  <c r="C1495" i="16"/>
  <c r="B1495" i="16"/>
  <c r="F1494" i="16"/>
  <c r="C1494" i="16"/>
  <c r="B1494" i="16"/>
  <c r="F1493" i="16"/>
  <c r="C1493" i="16"/>
  <c r="B1493" i="16"/>
  <c r="F1492" i="16"/>
  <c r="C1492" i="16"/>
  <c r="B1492" i="16"/>
  <c r="F1491" i="16"/>
  <c r="C1491" i="16"/>
  <c r="B1491" i="16"/>
  <c r="F1490" i="16"/>
  <c r="C1490" i="16"/>
  <c r="B1490" i="16"/>
  <c r="F1489" i="16"/>
  <c r="C1489" i="16"/>
  <c r="B1489" i="16"/>
  <c r="F1488" i="16"/>
  <c r="C1488" i="16"/>
  <c r="B1488" i="16"/>
  <c r="F1487" i="16"/>
  <c r="C1487" i="16"/>
  <c r="B1487" i="16"/>
  <c r="F1486" i="16"/>
  <c r="C1486" i="16"/>
  <c r="B1486" i="16"/>
  <c r="F1485" i="16"/>
  <c r="C1485" i="16"/>
  <c r="B1485" i="16"/>
  <c r="F1484" i="16"/>
  <c r="C1484" i="16"/>
  <c r="B1484" i="16"/>
  <c r="F1483" i="16"/>
  <c r="C1483" i="16"/>
  <c r="B1483" i="16"/>
  <c r="F1482" i="16"/>
  <c r="C1482" i="16"/>
  <c r="B1482" i="16"/>
  <c r="F1481" i="16"/>
  <c r="C1481" i="16"/>
  <c r="B1481" i="16"/>
  <c r="F1480" i="16"/>
  <c r="C1480" i="16"/>
  <c r="B1480" i="16"/>
  <c r="F1479" i="16"/>
  <c r="C1479" i="16"/>
  <c r="B1479" i="16"/>
  <c r="F1478" i="16"/>
  <c r="C1478" i="16"/>
  <c r="B1478" i="16"/>
  <c r="F1477" i="16"/>
  <c r="C1477" i="16"/>
  <c r="B1477" i="16"/>
  <c r="F1476" i="16"/>
  <c r="C1476" i="16"/>
  <c r="B1476" i="16"/>
  <c r="F1475" i="16"/>
  <c r="C1475" i="16"/>
  <c r="B1475" i="16"/>
  <c r="F1474" i="16"/>
  <c r="C1474" i="16"/>
  <c r="B1474" i="16"/>
  <c r="F1473" i="16"/>
  <c r="C1473" i="16"/>
  <c r="B1473" i="16"/>
  <c r="F1472" i="16"/>
  <c r="C1472" i="16"/>
  <c r="B1472" i="16"/>
  <c r="F1471" i="16"/>
  <c r="C1471" i="16"/>
  <c r="B1471" i="16"/>
  <c r="F1470" i="16"/>
  <c r="C1470" i="16"/>
  <c r="B1470" i="16"/>
  <c r="F1469" i="16"/>
  <c r="C1469" i="16"/>
  <c r="B1469" i="16"/>
  <c r="F1468" i="16"/>
  <c r="C1468" i="16"/>
  <c r="B1468" i="16"/>
  <c r="F1467" i="16"/>
  <c r="C1467" i="16"/>
  <c r="B1467" i="16"/>
  <c r="F1466" i="16"/>
  <c r="C1466" i="16"/>
  <c r="B1466" i="16"/>
  <c r="F1465" i="16"/>
  <c r="C1465" i="16"/>
  <c r="B1465" i="16"/>
  <c r="F1464" i="16"/>
  <c r="C1464" i="16"/>
  <c r="B1464" i="16"/>
  <c r="F1463" i="16"/>
  <c r="C1463" i="16"/>
  <c r="B1463" i="16"/>
  <c r="F1462" i="16"/>
  <c r="C1462" i="16"/>
  <c r="B1462" i="16"/>
  <c r="F1461" i="16"/>
  <c r="C1461" i="16"/>
  <c r="B1461" i="16"/>
  <c r="F1460" i="16"/>
  <c r="C1460" i="16"/>
  <c r="B1460" i="16"/>
  <c r="F1459" i="16"/>
  <c r="C1459" i="16"/>
  <c r="B1459" i="16"/>
  <c r="F1458" i="16"/>
  <c r="C1458" i="16"/>
  <c r="B1458" i="16"/>
  <c r="F1457" i="16"/>
  <c r="C1457" i="16"/>
  <c r="B1457" i="16"/>
  <c r="F1456" i="16"/>
  <c r="C1456" i="16"/>
  <c r="B1456" i="16"/>
  <c r="F1455" i="16"/>
  <c r="C1455" i="16"/>
  <c r="B1455" i="16"/>
  <c r="F1454" i="16"/>
  <c r="C1454" i="16"/>
  <c r="B1454" i="16"/>
  <c r="F1453" i="16"/>
  <c r="C1453" i="16"/>
  <c r="B1453" i="16"/>
  <c r="F1452" i="16"/>
  <c r="C1452" i="16"/>
  <c r="B1452" i="16"/>
  <c r="F1451" i="16"/>
  <c r="C1451" i="16"/>
  <c r="B1451" i="16"/>
  <c r="F1450" i="16"/>
  <c r="C1450" i="16"/>
  <c r="B1450" i="16"/>
  <c r="F1449" i="16"/>
  <c r="C1449" i="16"/>
  <c r="B1449" i="16"/>
  <c r="F1448" i="16"/>
  <c r="C1448" i="16"/>
  <c r="B1448" i="16"/>
  <c r="F1447" i="16"/>
  <c r="C1447" i="16"/>
  <c r="B1447" i="16"/>
  <c r="F1446" i="16"/>
  <c r="C1446" i="16"/>
  <c r="B1446" i="16"/>
  <c r="F1445" i="16"/>
  <c r="C1445" i="16"/>
  <c r="B1445" i="16"/>
  <c r="F1444" i="16"/>
  <c r="C1444" i="16"/>
  <c r="B1444" i="16"/>
  <c r="F1443" i="16"/>
  <c r="C1443" i="16"/>
  <c r="B1443" i="16"/>
  <c r="F1442" i="16"/>
  <c r="C1442" i="16"/>
  <c r="B1442" i="16"/>
  <c r="F1441" i="16"/>
  <c r="C1441" i="16"/>
  <c r="B1441" i="16"/>
  <c r="F1440" i="16"/>
  <c r="C1440" i="16"/>
  <c r="B1440" i="16"/>
  <c r="F1439" i="16"/>
  <c r="C1439" i="16"/>
  <c r="B1439" i="16"/>
  <c r="F1438" i="16"/>
  <c r="C1438" i="16"/>
  <c r="B1438" i="16"/>
  <c r="F1437" i="16"/>
  <c r="C1437" i="16"/>
  <c r="B1437" i="16"/>
  <c r="F1436" i="16"/>
  <c r="C1436" i="16"/>
  <c r="B1436" i="16"/>
  <c r="F1435" i="16"/>
  <c r="C1435" i="16"/>
  <c r="B1435" i="16"/>
  <c r="F1434" i="16"/>
  <c r="C1434" i="16"/>
  <c r="B1434" i="16"/>
  <c r="F1433" i="16"/>
  <c r="C1433" i="16"/>
  <c r="B1433" i="16"/>
  <c r="F1432" i="16"/>
  <c r="C1432" i="16"/>
  <c r="B1432" i="16"/>
  <c r="F1431" i="16"/>
  <c r="C1431" i="16"/>
  <c r="B1431" i="16"/>
  <c r="F1430" i="16"/>
  <c r="C1430" i="16"/>
  <c r="B1430" i="16"/>
  <c r="F1429" i="16"/>
  <c r="C1429" i="16"/>
  <c r="B1429" i="16"/>
  <c r="F1428" i="16"/>
  <c r="C1428" i="16"/>
  <c r="B1428" i="16"/>
  <c r="F1427" i="16"/>
  <c r="C1427" i="16"/>
  <c r="B1427" i="16"/>
  <c r="F1426" i="16"/>
  <c r="C1426" i="16"/>
  <c r="B1426" i="16"/>
  <c r="F1425" i="16"/>
  <c r="C1425" i="16"/>
  <c r="B1425" i="16"/>
  <c r="F1424" i="16"/>
  <c r="C1424" i="16"/>
  <c r="B1424" i="16"/>
  <c r="F1423" i="16"/>
  <c r="C1423" i="16"/>
  <c r="B1423" i="16"/>
  <c r="F1422" i="16"/>
  <c r="C1422" i="16"/>
  <c r="B1422" i="16"/>
  <c r="F1421" i="16"/>
  <c r="C1421" i="16"/>
  <c r="B1421" i="16"/>
  <c r="F1420" i="16"/>
  <c r="C1420" i="16"/>
  <c r="B1420" i="16"/>
  <c r="F1419" i="16"/>
  <c r="C1419" i="16"/>
  <c r="B1419" i="16"/>
  <c r="F1418" i="16"/>
  <c r="C1418" i="16"/>
  <c r="B1418" i="16"/>
  <c r="F1417" i="16"/>
  <c r="C1417" i="16"/>
  <c r="B1417" i="16"/>
  <c r="F1416" i="16"/>
  <c r="C1416" i="16"/>
  <c r="B1416" i="16"/>
  <c r="F1415" i="16"/>
  <c r="C1415" i="16"/>
  <c r="B1415" i="16"/>
  <c r="F1414" i="16"/>
  <c r="C1414" i="16"/>
  <c r="B1414" i="16"/>
  <c r="F1413" i="16"/>
  <c r="C1413" i="16"/>
  <c r="B1413" i="16"/>
  <c r="F1412" i="16"/>
  <c r="C1412" i="16"/>
  <c r="B1412" i="16"/>
  <c r="F1411" i="16"/>
  <c r="C1411" i="16"/>
  <c r="B1411" i="16"/>
  <c r="F1410" i="16"/>
  <c r="C1410" i="16"/>
  <c r="B1410" i="16"/>
  <c r="F1409" i="16"/>
  <c r="C1409" i="16"/>
  <c r="B1409" i="16"/>
  <c r="F1408" i="16"/>
  <c r="C1408" i="16"/>
  <c r="B1408" i="16"/>
  <c r="F1407" i="16"/>
  <c r="C1407" i="16"/>
  <c r="B1407" i="16"/>
  <c r="F1406" i="16"/>
  <c r="C1406" i="16"/>
  <c r="B1406" i="16"/>
  <c r="F1405" i="16"/>
  <c r="C1405" i="16"/>
  <c r="B1405" i="16"/>
  <c r="F1404" i="16"/>
  <c r="C1404" i="16"/>
  <c r="B1404" i="16"/>
  <c r="F1403" i="16"/>
  <c r="C1403" i="16"/>
  <c r="B1403" i="16"/>
  <c r="F1402" i="16"/>
  <c r="C1402" i="16"/>
  <c r="B1402" i="16"/>
  <c r="F1401" i="16"/>
  <c r="C1401" i="16"/>
  <c r="B1401" i="16"/>
  <c r="F1400" i="16"/>
  <c r="C1400" i="16"/>
  <c r="B1400" i="16"/>
  <c r="F1399" i="16"/>
  <c r="C1399" i="16"/>
  <c r="B1399" i="16"/>
  <c r="F1398" i="16"/>
  <c r="C1398" i="16"/>
  <c r="B1398" i="16"/>
  <c r="F1397" i="16"/>
  <c r="C1397" i="16"/>
  <c r="B1397" i="16"/>
  <c r="F1396" i="16"/>
  <c r="C1396" i="16"/>
  <c r="B1396" i="16"/>
  <c r="F1395" i="16"/>
  <c r="C1395" i="16"/>
  <c r="B1395" i="16"/>
  <c r="F1394" i="16"/>
  <c r="C1394" i="16"/>
  <c r="B1394" i="16"/>
  <c r="F1393" i="16"/>
  <c r="C1393" i="16"/>
  <c r="B1393" i="16"/>
  <c r="F1392" i="16"/>
  <c r="C1392" i="16"/>
  <c r="B1392" i="16"/>
  <c r="F1391" i="16"/>
  <c r="C1391" i="16"/>
  <c r="B1391" i="16"/>
  <c r="F1390" i="16"/>
  <c r="C1390" i="16"/>
  <c r="B1390" i="16"/>
  <c r="F1389" i="16"/>
  <c r="C1389" i="16"/>
  <c r="B1389" i="16"/>
  <c r="F1388" i="16"/>
  <c r="C1388" i="16"/>
  <c r="B1388" i="16"/>
  <c r="F1387" i="16"/>
  <c r="C1387" i="16"/>
  <c r="B1387" i="16"/>
  <c r="F1386" i="16"/>
  <c r="C1386" i="16"/>
  <c r="B1386" i="16"/>
  <c r="F1385" i="16"/>
  <c r="C1385" i="16"/>
  <c r="B1385" i="16"/>
  <c r="F1384" i="16"/>
  <c r="C1384" i="16"/>
  <c r="B1384" i="16"/>
  <c r="F1383" i="16"/>
  <c r="C1383" i="16"/>
  <c r="B1383" i="16"/>
  <c r="F1382" i="16"/>
  <c r="C1382" i="16"/>
  <c r="B1382" i="16"/>
  <c r="F1381" i="16"/>
  <c r="C1381" i="16"/>
  <c r="B1381" i="16"/>
  <c r="F1380" i="16"/>
  <c r="C1380" i="16"/>
  <c r="B1380" i="16"/>
  <c r="F1379" i="16"/>
  <c r="C1379" i="16"/>
  <c r="B1379" i="16"/>
  <c r="F1378" i="16"/>
  <c r="C1378" i="16"/>
  <c r="B1378" i="16"/>
  <c r="F1377" i="16"/>
  <c r="C1377" i="16"/>
  <c r="B1377" i="16"/>
  <c r="F1376" i="16"/>
  <c r="C1376" i="16"/>
  <c r="B1376" i="16"/>
  <c r="F1375" i="16"/>
  <c r="C1375" i="16"/>
  <c r="B1375" i="16"/>
  <c r="F1374" i="16"/>
  <c r="C1374" i="16"/>
  <c r="B1374" i="16"/>
  <c r="F1373" i="16"/>
  <c r="C1373" i="16"/>
  <c r="B1373" i="16"/>
  <c r="F1372" i="16"/>
  <c r="C1372" i="16"/>
  <c r="B1372" i="16"/>
  <c r="F1371" i="16"/>
  <c r="C1371" i="16"/>
  <c r="B1371" i="16"/>
  <c r="F1370" i="16"/>
  <c r="C1370" i="16"/>
  <c r="B1370" i="16"/>
  <c r="F1369" i="16"/>
  <c r="C1369" i="16"/>
  <c r="B1369" i="16"/>
  <c r="F1368" i="16"/>
  <c r="C1368" i="16"/>
  <c r="B1368" i="16"/>
  <c r="F1367" i="16"/>
  <c r="C1367" i="16"/>
  <c r="B1367" i="16"/>
  <c r="F1366" i="16"/>
  <c r="C1366" i="16"/>
  <c r="B1366" i="16"/>
  <c r="F1365" i="16"/>
  <c r="C1365" i="16"/>
  <c r="B1365" i="16"/>
  <c r="F1364" i="16"/>
  <c r="C1364" i="16"/>
  <c r="B1364" i="16"/>
  <c r="F1363" i="16"/>
  <c r="C1363" i="16"/>
  <c r="B1363" i="16"/>
  <c r="F1362" i="16"/>
  <c r="C1362" i="16"/>
  <c r="B1362" i="16"/>
  <c r="F1361" i="16"/>
  <c r="C1361" i="16"/>
  <c r="B1361" i="16"/>
  <c r="F1360" i="16"/>
  <c r="C1360" i="16"/>
  <c r="B1360" i="16"/>
  <c r="F1359" i="16"/>
  <c r="C1359" i="16"/>
  <c r="B1359" i="16"/>
  <c r="F1358" i="16"/>
  <c r="C1358" i="16"/>
  <c r="B1358" i="16"/>
  <c r="F1357" i="16"/>
  <c r="C1357" i="16"/>
  <c r="B1357" i="16"/>
  <c r="F1356" i="16"/>
  <c r="C1356" i="16"/>
  <c r="B1356" i="16"/>
  <c r="F1355" i="16"/>
  <c r="C1355" i="16"/>
  <c r="B1355" i="16"/>
  <c r="F1354" i="16"/>
  <c r="C1354" i="16"/>
  <c r="B1354" i="16"/>
  <c r="F1353" i="16"/>
  <c r="C1353" i="16"/>
  <c r="B1353" i="16"/>
  <c r="F1352" i="16"/>
  <c r="C1352" i="16"/>
  <c r="B1352" i="16"/>
  <c r="F1351" i="16"/>
  <c r="C1351" i="16"/>
  <c r="B1351" i="16"/>
  <c r="F1350" i="16"/>
  <c r="C1350" i="16"/>
  <c r="B1350" i="16"/>
  <c r="F1349" i="16"/>
  <c r="C1349" i="16"/>
  <c r="B1349" i="16"/>
  <c r="F1348" i="16"/>
  <c r="C1348" i="16"/>
  <c r="B1348" i="16"/>
  <c r="F1347" i="16"/>
  <c r="C1347" i="16"/>
  <c r="B1347" i="16"/>
  <c r="F1346" i="16"/>
  <c r="C1346" i="16"/>
  <c r="B1346" i="16"/>
  <c r="F1345" i="16"/>
  <c r="C1345" i="16"/>
  <c r="B1345" i="16"/>
  <c r="F1344" i="16"/>
  <c r="C1344" i="16"/>
  <c r="B1344" i="16"/>
  <c r="F1343" i="16"/>
  <c r="C1343" i="16"/>
  <c r="B1343" i="16"/>
  <c r="F1342" i="16"/>
  <c r="C1342" i="16"/>
  <c r="B1342" i="16"/>
  <c r="F1341" i="16"/>
  <c r="C1341" i="16"/>
  <c r="B1341" i="16"/>
  <c r="F1340" i="16"/>
  <c r="C1340" i="16"/>
  <c r="B1340" i="16"/>
  <c r="F1339" i="16"/>
  <c r="C1339" i="16"/>
  <c r="B1339" i="16"/>
  <c r="F1338" i="16"/>
  <c r="C1338" i="16"/>
  <c r="B1338" i="16"/>
  <c r="F1337" i="16"/>
  <c r="C1337" i="16"/>
  <c r="B1337" i="16"/>
  <c r="F1336" i="16"/>
  <c r="C1336" i="16"/>
  <c r="B1336" i="16"/>
  <c r="F1335" i="16"/>
  <c r="C1335" i="16"/>
  <c r="B1335" i="16"/>
  <c r="F1334" i="16"/>
  <c r="C1334" i="16"/>
  <c r="B1334" i="16"/>
  <c r="F1333" i="16"/>
  <c r="C1333" i="16"/>
  <c r="B1333" i="16"/>
  <c r="F1332" i="16"/>
  <c r="C1332" i="16"/>
  <c r="B1332" i="16"/>
  <c r="F1331" i="16"/>
  <c r="C1331" i="16"/>
  <c r="B1331" i="16"/>
  <c r="F1330" i="16"/>
  <c r="C1330" i="16"/>
  <c r="B1330" i="16"/>
  <c r="F1329" i="16"/>
  <c r="C1329" i="16"/>
  <c r="B1329" i="16"/>
  <c r="F1328" i="16"/>
  <c r="C1328" i="16"/>
  <c r="B1328" i="16"/>
  <c r="F1327" i="16"/>
  <c r="C1327" i="16"/>
  <c r="B1327" i="16"/>
  <c r="F1326" i="16"/>
  <c r="C1326" i="16"/>
  <c r="B1326" i="16"/>
  <c r="F1325" i="16"/>
  <c r="C1325" i="16"/>
  <c r="B1325" i="16"/>
  <c r="F1324" i="16"/>
  <c r="C1324" i="16"/>
  <c r="B1324" i="16"/>
  <c r="F1323" i="16"/>
  <c r="C1323" i="16"/>
  <c r="B1323" i="16"/>
  <c r="F1322" i="16"/>
  <c r="C1322" i="16"/>
  <c r="B1322" i="16"/>
  <c r="F1321" i="16"/>
  <c r="C1321" i="16"/>
  <c r="B1321" i="16"/>
  <c r="F1320" i="16"/>
  <c r="C1320" i="16"/>
  <c r="B1320" i="16"/>
  <c r="F1319" i="16"/>
  <c r="C1319" i="16"/>
  <c r="B1319" i="16"/>
  <c r="F1318" i="16"/>
  <c r="C1318" i="16"/>
  <c r="B1318" i="16"/>
  <c r="F1317" i="16"/>
  <c r="C1317" i="16"/>
  <c r="B1317" i="16"/>
  <c r="F1316" i="16"/>
  <c r="C1316" i="16"/>
  <c r="B1316" i="16"/>
  <c r="F1315" i="16"/>
  <c r="C1315" i="16"/>
  <c r="B1315" i="16"/>
  <c r="F1314" i="16"/>
  <c r="C1314" i="16"/>
  <c r="B1314" i="16"/>
  <c r="F1313" i="16"/>
  <c r="C1313" i="16"/>
  <c r="B1313" i="16"/>
  <c r="F1312" i="16"/>
  <c r="C1312" i="16"/>
  <c r="B1312" i="16"/>
  <c r="F1311" i="16"/>
  <c r="C1311" i="16"/>
  <c r="B1311" i="16"/>
  <c r="F1310" i="16"/>
  <c r="C1310" i="16"/>
  <c r="B1310" i="16"/>
  <c r="F1309" i="16"/>
  <c r="C1309" i="16"/>
  <c r="B1309" i="16"/>
  <c r="F1308" i="16"/>
  <c r="C1308" i="16"/>
  <c r="B1308" i="16"/>
  <c r="F1307" i="16"/>
  <c r="C1307" i="16"/>
  <c r="B1307" i="16"/>
  <c r="F1306" i="16"/>
  <c r="C1306" i="16"/>
  <c r="B1306" i="16"/>
  <c r="F1305" i="16"/>
  <c r="C1305" i="16"/>
  <c r="B1305" i="16"/>
  <c r="F1304" i="16"/>
  <c r="C1304" i="16"/>
  <c r="B1304" i="16"/>
  <c r="F1303" i="16"/>
  <c r="C1303" i="16"/>
  <c r="B1303" i="16"/>
  <c r="F1302" i="16"/>
  <c r="C1302" i="16"/>
  <c r="B1302" i="16"/>
  <c r="F1301" i="16"/>
  <c r="C1301" i="16"/>
  <c r="B1301" i="16"/>
  <c r="F1300" i="16"/>
  <c r="C1300" i="16"/>
  <c r="B1300" i="16"/>
  <c r="F1299" i="16"/>
  <c r="C1299" i="16"/>
  <c r="B1299" i="16"/>
  <c r="F1298" i="16"/>
  <c r="C1298" i="16"/>
  <c r="B1298" i="16"/>
  <c r="F1297" i="16"/>
  <c r="C1297" i="16"/>
  <c r="B1297" i="16"/>
  <c r="F1296" i="16"/>
  <c r="C1296" i="16"/>
  <c r="B1296" i="16"/>
  <c r="F1295" i="16"/>
  <c r="C1295" i="16"/>
  <c r="B1295" i="16"/>
  <c r="F1294" i="16"/>
  <c r="C1294" i="16"/>
  <c r="B1294" i="16"/>
  <c r="F1293" i="16"/>
  <c r="C1293" i="16"/>
  <c r="B1293" i="16"/>
  <c r="F1292" i="16"/>
  <c r="C1292" i="16"/>
  <c r="B1292" i="16"/>
  <c r="F1291" i="16"/>
  <c r="C1291" i="16"/>
  <c r="B1291" i="16"/>
  <c r="F1290" i="16"/>
  <c r="C1290" i="16"/>
  <c r="B1290" i="16"/>
  <c r="F1289" i="16"/>
  <c r="C1289" i="16"/>
  <c r="B1289" i="16"/>
  <c r="F1288" i="16"/>
  <c r="C1288" i="16"/>
  <c r="B1288" i="16"/>
  <c r="F1287" i="16"/>
  <c r="C1287" i="16"/>
  <c r="B1287" i="16"/>
  <c r="F1286" i="16"/>
  <c r="C1286" i="16"/>
  <c r="B1286" i="16"/>
  <c r="F1285" i="16"/>
  <c r="C1285" i="16"/>
  <c r="B1285" i="16"/>
  <c r="F1284" i="16"/>
  <c r="C1284" i="16"/>
  <c r="B1284" i="16"/>
  <c r="F1283" i="16"/>
  <c r="C1283" i="16"/>
  <c r="B1283" i="16"/>
  <c r="F1282" i="16"/>
  <c r="C1282" i="16"/>
  <c r="B1282" i="16"/>
  <c r="F1281" i="16"/>
  <c r="C1281" i="16"/>
  <c r="B1281" i="16"/>
  <c r="F1280" i="16"/>
  <c r="C1280" i="16"/>
  <c r="B1280" i="16"/>
  <c r="F1279" i="16"/>
  <c r="C1279" i="16"/>
  <c r="B1279" i="16"/>
  <c r="F1278" i="16"/>
  <c r="C1278" i="16"/>
  <c r="B1278" i="16"/>
  <c r="F1277" i="16"/>
  <c r="C1277" i="16"/>
  <c r="B1277" i="16"/>
  <c r="F1276" i="16"/>
  <c r="C1276" i="16"/>
  <c r="B1276" i="16"/>
  <c r="F1275" i="16"/>
  <c r="C1275" i="16"/>
  <c r="B1275" i="16"/>
  <c r="F1274" i="16"/>
  <c r="C1274" i="16"/>
  <c r="B1274" i="16"/>
  <c r="F1273" i="16"/>
  <c r="C1273" i="16"/>
  <c r="B1273" i="16"/>
  <c r="F1272" i="16"/>
  <c r="C1272" i="16"/>
  <c r="B1272" i="16"/>
  <c r="F1271" i="16"/>
  <c r="C1271" i="16"/>
  <c r="B1271" i="16"/>
  <c r="F1270" i="16"/>
  <c r="C1270" i="16"/>
  <c r="B1270" i="16"/>
  <c r="F1269" i="16"/>
  <c r="C1269" i="16"/>
  <c r="B1269" i="16"/>
  <c r="F1268" i="16"/>
  <c r="C1268" i="16"/>
  <c r="B1268" i="16"/>
  <c r="F1267" i="16"/>
  <c r="C1267" i="16"/>
  <c r="B1267" i="16"/>
  <c r="F1266" i="16"/>
  <c r="C1266" i="16"/>
  <c r="B1266" i="16"/>
  <c r="F1265" i="16"/>
  <c r="C1265" i="16"/>
  <c r="B1265" i="16"/>
  <c r="F1264" i="16"/>
  <c r="C1264" i="16"/>
  <c r="B1264" i="16"/>
  <c r="F1263" i="16"/>
  <c r="C1263" i="16"/>
  <c r="B1263" i="16"/>
  <c r="F1262" i="16"/>
  <c r="C1262" i="16"/>
  <c r="B1262" i="16"/>
  <c r="F1261" i="16"/>
  <c r="C1261" i="16"/>
  <c r="B1261" i="16"/>
  <c r="F1260" i="16"/>
  <c r="C1260" i="16"/>
  <c r="B1260" i="16"/>
  <c r="F1259" i="16"/>
  <c r="C1259" i="16"/>
  <c r="B1259" i="16"/>
  <c r="F1258" i="16"/>
  <c r="C1258" i="16"/>
  <c r="B1258" i="16"/>
  <c r="F1257" i="16"/>
  <c r="C1257" i="16"/>
  <c r="B1257" i="16"/>
  <c r="F1256" i="16"/>
  <c r="C1256" i="16"/>
  <c r="B1256" i="16"/>
  <c r="F1255" i="16"/>
  <c r="C1255" i="16"/>
  <c r="B1255" i="16"/>
  <c r="F1254" i="16"/>
  <c r="C1254" i="16"/>
  <c r="B1254" i="16"/>
  <c r="F1253" i="16"/>
  <c r="C1253" i="16"/>
  <c r="B1253" i="16"/>
  <c r="F1252" i="16"/>
  <c r="C1252" i="16"/>
  <c r="B1252" i="16"/>
  <c r="F1251" i="16"/>
  <c r="C1251" i="16"/>
  <c r="B1251" i="16"/>
  <c r="F1250" i="16"/>
  <c r="C1250" i="16"/>
  <c r="B1250" i="16"/>
  <c r="F1249" i="16"/>
  <c r="C1249" i="16"/>
  <c r="B1249" i="16"/>
  <c r="F1248" i="16"/>
  <c r="C1248" i="16"/>
  <c r="B1248" i="16"/>
  <c r="F1247" i="16"/>
  <c r="C1247" i="16"/>
  <c r="B1247" i="16"/>
  <c r="F1246" i="16"/>
  <c r="C1246" i="16"/>
  <c r="B1246" i="16"/>
  <c r="F1245" i="16"/>
  <c r="C1245" i="16"/>
  <c r="B1245" i="16"/>
  <c r="F1244" i="16"/>
  <c r="C1244" i="16"/>
  <c r="B1244" i="16"/>
  <c r="F1243" i="16"/>
  <c r="C1243" i="16"/>
  <c r="B1243" i="16"/>
  <c r="F1242" i="16"/>
  <c r="C1242" i="16"/>
  <c r="B1242" i="16"/>
  <c r="F1241" i="16"/>
  <c r="C1241" i="16"/>
  <c r="B1241" i="16"/>
  <c r="F1240" i="16"/>
  <c r="C1240" i="16"/>
  <c r="B1240" i="16"/>
  <c r="F1239" i="16"/>
  <c r="C1239" i="16"/>
  <c r="B1239" i="16"/>
  <c r="F1238" i="16"/>
  <c r="C1238" i="16"/>
  <c r="B1238" i="16"/>
  <c r="F1237" i="16"/>
  <c r="C1237" i="16"/>
  <c r="B1237" i="16"/>
  <c r="F1236" i="16"/>
  <c r="C1236" i="16"/>
  <c r="B1236" i="16"/>
  <c r="F1235" i="16"/>
  <c r="C1235" i="16"/>
  <c r="B1235" i="16"/>
  <c r="F1234" i="16"/>
  <c r="C1234" i="16"/>
  <c r="B1234" i="16"/>
  <c r="F1233" i="16"/>
  <c r="C1233" i="16"/>
  <c r="B1233" i="16"/>
  <c r="F1232" i="16"/>
  <c r="C1232" i="16"/>
  <c r="B1232" i="16"/>
  <c r="F1231" i="16"/>
  <c r="C1231" i="16"/>
  <c r="B1231" i="16"/>
  <c r="F1230" i="16"/>
  <c r="C1230" i="16"/>
  <c r="B1230" i="16"/>
  <c r="F1229" i="16"/>
  <c r="C1229" i="16"/>
  <c r="B1229" i="16"/>
  <c r="F1228" i="16"/>
  <c r="C1228" i="16"/>
  <c r="B1228" i="16"/>
  <c r="F1227" i="16"/>
  <c r="C1227" i="16"/>
  <c r="B1227" i="16"/>
  <c r="F1226" i="16"/>
  <c r="C1226" i="16"/>
  <c r="B1226" i="16"/>
  <c r="F1225" i="16"/>
  <c r="C1225" i="16"/>
  <c r="B1225" i="16"/>
  <c r="F1224" i="16"/>
  <c r="C1224" i="16"/>
  <c r="B1224" i="16"/>
  <c r="F1223" i="16"/>
  <c r="C1223" i="16"/>
  <c r="B1223" i="16"/>
  <c r="F1222" i="16"/>
  <c r="C1222" i="16"/>
  <c r="B1222" i="16"/>
  <c r="F1221" i="16"/>
  <c r="C1221" i="16"/>
  <c r="B1221" i="16"/>
  <c r="F1220" i="16"/>
  <c r="C1220" i="16"/>
  <c r="B1220" i="16"/>
  <c r="F1219" i="16"/>
  <c r="C1219" i="16"/>
  <c r="B1219" i="16"/>
  <c r="F1218" i="16"/>
  <c r="C1218" i="16"/>
  <c r="B1218" i="16"/>
  <c r="F1217" i="16"/>
  <c r="C1217" i="16"/>
  <c r="B1217" i="16"/>
  <c r="F1216" i="16"/>
  <c r="C1216" i="16"/>
  <c r="B1216" i="16"/>
  <c r="F1215" i="16"/>
  <c r="C1215" i="16"/>
  <c r="B1215" i="16"/>
  <c r="F1214" i="16"/>
  <c r="C1214" i="16"/>
  <c r="B1214" i="16"/>
  <c r="F1213" i="16"/>
  <c r="C1213" i="16"/>
  <c r="B1213" i="16"/>
  <c r="F1212" i="16"/>
  <c r="C1212" i="16"/>
  <c r="B1212" i="16"/>
  <c r="F1211" i="16"/>
  <c r="C1211" i="16"/>
  <c r="B1211" i="16"/>
  <c r="F1210" i="16"/>
  <c r="C1210" i="16"/>
  <c r="B1210" i="16"/>
  <c r="F1209" i="16"/>
  <c r="C1209" i="16"/>
  <c r="B1209" i="16"/>
  <c r="F1208" i="16"/>
  <c r="C1208" i="16"/>
  <c r="B1208" i="16"/>
  <c r="F1207" i="16"/>
  <c r="C1207" i="16"/>
  <c r="B1207" i="16"/>
  <c r="F1206" i="16"/>
  <c r="C1206" i="16"/>
  <c r="B1206" i="16"/>
  <c r="F1205" i="16"/>
  <c r="C1205" i="16"/>
  <c r="B1205" i="16"/>
  <c r="F1204" i="16"/>
  <c r="C1204" i="16"/>
  <c r="B1204" i="16"/>
  <c r="F1203" i="16"/>
  <c r="C1203" i="16"/>
  <c r="B1203" i="16"/>
  <c r="F1202" i="16"/>
  <c r="C1202" i="16"/>
  <c r="B1202" i="16"/>
  <c r="F1201" i="16"/>
  <c r="C1201" i="16"/>
  <c r="B1201" i="16"/>
  <c r="F1200" i="16"/>
  <c r="C1200" i="16"/>
  <c r="B1200" i="16"/>
  <c r="F1199" i="16"/>
  <c r="C1199" i="16"/>
  <c r="B1199" i="16"/>
  <c r="F1198" i="16"/>
  <c r="C1198" i="16"/>
  <c r="B1198" i="16"/>
  <c r="F1197" i="16"/>
  <c r="C1197" i="16"/>
  <c r="B1197" i="16"/>
  <c r="F1196" i="16"/>
  <c r="C1196" i="16"/>
  <c r="B1196" i="16"/>
  <c r="F1195" i="16"/>
  <c r="C1195" i="16"/>
  <c r="B1195" i="16"/>
  <c r="F1194" i="16"/>
  <c r="C1194" i="16"/>
  <c r="B1194" i="16"/>
  <c r="F1193" i="16"/>
  <c r="C1193" i="16"/>
  <c r="B1193" i="16"/>
  <c r="F1192" i="16"/>
  <c r="C1192" i="16"/>
  <c r="B1192" i="16"/>
  <c r="F1191" i="16"/>
  <c r="C1191" i="16"/>
  <c r="B1191" i="16"/>
  <c r="F1190" i="16"/>
  <c r="C1190" i="16"/>
  <c r="B1190" i="16"/>
  <c r="F1189" i="16"/>
  <c r="C1189" i="16"/>
  <c r="B1189" i="16"/>
  <c r="F1188" i="16"/>
  <c r="C1188" i="16"/>
  <c r="B1188" i="16"/>
  <c r="F1187" i="16"/>
  <c r="C1187" i="16"/>
  <c r="B1187" i="16"/>
  <c r="F1186" i="16"/>
  <c r="C1186" i="16"/>
  <c r="B1186" i="16"/>
  <c r="F1185" i="16"/>
  <c r="C1185" i="16"/>
  <c r="B1185" i="16"/>
  <c r="F1184" i="16"/>
  <c r="C1184" i="16"/>
  <c r="B1184" i="16"/>
  <c r="F1183" i="16"/>
  <c r="C1183" i="16"/>
  <c r="B1183" i="16"/>
  <c r="F1182" i="16"/>
  <c r="C1182" i="16"/>
  <c r="B1182" i="16"/>
  <c r="F1181" i="16"/>
  <c r="C1181" i="16"/>
  <c r="B1181" i="16"/>
  <c r="F1180" i="16"/>
  <c r="C1180" i="16"/>
  <c r="B1180" i="16"/>
  <c r="F1179" i="16"/>
  <c r="C1179" i="16"/>
  <c r="B1179" i="16"/>
  <c r="F1178" i="16"/>
  <c r="C1178" i="16"/>
  <c r="B1178" i="16"/>
  <c r="F1177" i="16"/>
  <c r="C1177" i="16"/>
  <c r="B1177" i="16"/>
  <c r="F1176" i="16"/>
  <c r="C1176" i="16"/>
  <c r="B1176" i="16"/>
  <c r="F1175" i="16"/>
  <c r="C1175" i="16"/>
  <c r="B1175" i="16"/>
  <c r="F1174" i="16"/>
  <c r="C1174" i="16"/>
  <c r="B1174" i="16"/>
  <c r="F1173" i="16"/>
  <c r="C1173" i="16"/>
  <c r="B1173" i="16"/>
  <c r="F1172" i="16"/>
  <c r="C1172" i="16"/>
  <c r="B1172" i="16"/>
  <c r="F1171" i="16"/>
  <c r="C1171" i="16"/>
  <c r="B1171" i="16"/>
  <c r="F1170" i="16"/>
  <c r="C1170" i="16"/>
  <c r="B1170" i="16"/>
  <c r="F1169" i="16"/>
  <c r="C1169" i="16"/>
  <c r="B1169" i="16"/>
  <c r="F1168" i="16"/>
  <c r="C1168" i="16"/>
  <c r="B1168" i="16"/>
  <c r="F1167" i="16"/>
  <c r="C1167" i="16"/>
  <c r="B1167" i="16"/>
  <c r="F1166" i="16"/>
  <c r="C1166" i="16"/>
  <c r="B1166" i="16"/>
  <c r="F1165" i="16"/>
  <c r="C1165" i="16"/>
  <c r="B1165" i="16"/>
  <c r="F1164" i="16"/>
  <c r="C1164" i="16"/>
  <c r="B1164" i="16"/>
  <c r="F1163" i="16"/>
  <c r="C1163" i="16"/>
  <c r="B1163" i="16"/>
  <c r="F1162" i="16"/>
  <c r="C1162" i="16"/>
  <c r="B1162" i="16"/>
  <c r="F1161" i="16"/>
  <c r="C1161" i="16"/>
  <c r="B1161" i="16"/>
  <c r="F1160" i="16"/>
  <c r="C1160" i="16"/>
  <c r="B1160" i="16"/>
  <c r="F1159" i="16"/>
  <c r="C1159" i="16"/>
  <c r="B1159" i="16"/>
  <c r="F1158" i="16"/>
  <c r="C1158" i="16"/>
  <c r="B1158" i="16"/>
  <c r="F1157" i="16"/>
  <c r="C1157" i="16"/>
  <c r="B1157" i="16"/>
  <c r="F1156" i="16"/>
  <c r="C1156" i="16"/>
  <c r="B1156" i="16"/>
  <c r="F1155" i="16"/>
  <c r="C1155" i="16"/>
  <c r="B1155" i="16"/>
  <c r="F1154" i="16"/>
  <c r="C1154" i="16"/>
  <c r="B1154" i="16"/>
  <c r="F1153" i="16"/>
  <c r="C1153" i="16"/>
  <c r="B1153" i="16"/>
  <c r="F1152" i="16"/>
  <c r="C1152" i="16"/>
  <c r="B1152" i="16"/>
  <c r="F1151" i="16"/>
  <c r="C1151" i="16"/>
  <c r="B1151" i="16"/>
  <c r="F1150" i="16"/>
  <c r="C1150" i="16"/>
  <c r="B1150" i="16"/>
  <c r="F1149" i="16"/>
  <c r="C1149" i="16"/>
  <c r="B1149" i="16"/>
  <c r="F1148" i="16"/>
  <c r="C1148" i="16"/>
  <c r="B1148" i="16"/>
  <c r="F1147" i="16"/>
  <c r="C1147" i="16"/>
  <c r="B1147" i="16"/>
  <c r="F1146" i="16"/>
  <c r="C1146" i="16"/>
  <c r="B1146" i="16"/>
  <c r="F1145" i="16"/>
  <c r="C1145" i="16"/>
  <c r="B1145" i="16"/>
  <c r="F1144" i="16"/>
  <c r="C1144" i="16"/>
  <c r="B1144" i="16"/>
  <c r="F1143" i="16"/>
  <c r="C1143" i="16"/>
  <c r="B1143" i="16"/>
  <c r="F1142" i="16"/>
  <c r="C1142" i="16"/>
  <c r="B1142" i="16"/>
  <c r="F1141" i="16"/>
  <c r="C1141" i="16"/>
  <c r="B1141" i="16"/>
  <c r="F1140" i="16"/>
  <c r="C1140" i="16"/>
  <c r="B1140" i="16"/>
  <c r="F1139" i="16"/>
  <c r="C1139" i="16"/>
  <c r="B1139" i="16"/>
  <c r="F1138" i="16"/>
  <c r="C1138" i="16"/>
  <c r="B1138" i="16"/>
  <c r="F1137" i="16"/>
  <c r="C1137" i="16"/>
  <c r="B1137" i="16"/>
  <c r="F1136" i="16"/>
  <c r="C1136" i="16"/>
  <c r="B1136" i="16"/>
  <c r="F1135" i="16"/>
  <c r="C1135" i="16"/>
  <c r="B1135" i="16"/>
  <c r="F1134" i="16"/>
  <c r="C1134" i="16"/>
  <c r="B1134" i="16"/>
  <c r="F1133" i="16"/>
  <c r="C1133" i="16"/>
  <c r="B1133" i="16"/>
  <c r="F1132" i="16"/>
  <c r="C1132" i="16"/>
  <c r="B1132" i="16"/>
  <c r="F1131" i="16"/>
  <c r="C1131" i="16"/>
  <c r="B1131" i="16"/>
  <c r="F1130" i="16"/>
  <c r="C1130" i="16"/>
  <c r="B1130" i="16"/>
  <c r="F1129" i="16"/>
  <c r="C1129" i="16"/>
  <c r="B1129" i="16"/>
  <c r="F1128" i="16"/>
  <c r="C1128" i="16"/>
  <c r="B1128" i="16"/>
  <c r="F1127" i="16"/>
  <c r="C1127" i="16"/>
  <c r="B1127" i="16"/>
  <c r="F1126" i="16"/>
  <c r="C1126" i="16"/>
  <c r="B1126" i="16"/>
  <c r="F1125" i="16"/>
  <c r="C1125" i="16"/>
  <c r="B1125" i="16"/>
  <c r="F1124" i="16"/>
  <c r="C1124" i="16"/>
  <c r="B1124" i="16"/>
  <c r="F1123" i="16"/>
  <c r="C1123" i="16"/>
  <c r="B1123" i="16"/>
  <c r="F1122" i="16"/>
  <c r="C1122" i="16"/>
  <c r="B1122" i="16"/>
  <c r="F1121" i="16"/>
  <c r="C1121" i="16"/>
  <c r="B1121" i="16"/>
  <c r="F1120" i="16"/>
  <c r="C1120" i="16"/>
  <c r="B1120" i="16"/>
  <c r="F1119" i="16"/>
  <c r="C1119" i="16"/>
  <c r="B1119" i="16"/>
  <c r="F1118" i="16"/>
  <c r="C1118" i="16"/>
  <c r="B1118" i="16"/>
  <c r="F1117" i="16"/>
  <c r="C1117" i="16"/>
  <c r="B1117" i="16"/>
  <c r="F1116" i="16"/>
  <c r="C1116" i="16"/>
  <c r="B1116" i="16"/>
  <c r="F1115" i="16"/>
  <c r="C1115" i="16"/>
  <c r="B1115" i="16"/>
  <c r="F1114" i="16"/>
  <c r="C1114" i="16"/>
  <c r="B1114" i="16"/>
  <c r="F1113" i="16"/>
  <c r="C1113" i="16"/>
  <c r="B1113" i="16"/>
  <c r="F1112" i="16"/>
  <c r="C1112" i="16"/>
  <c r="B1112" i="16"/>
  <c r="F1111" i="16"/>
  <c r="C1111" i="16"/>
  <c r="B1111" i="16"/>
  <c r="F1110" i="16"/>
  <c r="C1110" i="16"/>
  <c r="B1110" i="16"/>
  <c r="F1109" i="16"/>
  <c r="C1109" i="16"/>
  <c r="B1109" i="16"/>
  <c r="F1108" i="16"/>
  <c r="C1108" i="16"/>
  <c r="B1108" i="16"/>
  <c r="F1107" i="16"/>
  <c r="C1107" i="16"/>
  <c r="B1107" i="16"/>
  <c r="F1106" i="16"/>
  <c r="C1106" i="16"/>
  <c r="B1106" i="16"/>
  <c r="F1105" i="16"/>
  <c r="C1105" i="16"/>
  <c r="B1105" i="16"/>
  <c r="F1104" i="16"/>
  <c r="C1104" i="16"/>
  <c r="B1104" i="16"/>
  <c r="F1103" i="16"/>
  <c r="C1103" i="16"/>
  <c r="B1103" i="16"/>
  <c r="F1102" i="16"/>
  <c r="C1102" i="16"/>
  <c r="B1102" i="16"/>
  <c r="F1101" i="16"/>
  <c r="C1101" i="16"/>
  <c r="B1101" i="16"/>
  <c r="F1100" i="16"/>
  <c r="C1100" i="16"/>
  <c r="B1100" i="16"/>
  <c r="F1099" i="16"/>
  <c r="C1099" i="16"/>
  <c r="B1099" i="16"/>
  <c r="F1098" i="16"/>
  <c r="C1098" i="16"/>
  <c r="B1098" i="16"/>
  <c r="F1097" i="16"/>
  <c r="C1097" i="16"/>
  <c r="B1097" i="16"/>
  <c r="F1096" i="16"/>
  <c r="C1096" i="16"/>
  <c r="B1096" i="16"/>
  <c r="F1095" i="16"/>
  <c r="C1095" i="16"/>
  <c r="B1095" i="16"/>
  <c r="F1094" i="16"/>
  <c r="C1094" i="16"/>
  <c r="B1094" i="16"/>
  <c r="F1093" i="16"/>
  <c r="C1093" i="16"/>
  <c r="B1093" i="16"/>
  <c r="F1092" i="16"/>
  <c r="C1092" i="16"/>
  <c r="B1092" i="16"/>
  <c r="F1091" i="16"/>
  <c r="C1091" i="16"/>
  <c r="B1091" i="16"/>
  <c r="F1090" i="16"/>
  <c r="C1090" i="16"/>
  <c r="B1090" i="16"/>
  <c r="F1089" i="16"/>
  <c r="C1089" i="16"/>
  <c r="B1089" i="16"/>
  <c r="F1088" i="16"/>
  <c r="C1088" i="16"/>
  <c r="B1088" i="16"/>
  <c r="F1087" i="16"/>
  <c r="C1087" i="16"/>
  <c r="B1087" i="16"/>
  <c r="F1086" i="16"/>
  <c r="C1086" i="16"/>
  <c r="B1086" i="16"/>
  <c r="F1085" i="16"/>
  <c r="C1085" i="16"/>
  <c r="B1085" i="16"/>
  <c r="F1084" i="16"/>
  <c r="C1084" i="16"/>
  <c r="B1084" i="16"/>
  <c r="F1083" i="16"/>
  <c r="C1083" i="16"/>
  <c r="B1083" i="16"/>
  <c r="F1082" i="16"/>
  <c r="C1082" i="16"/>
  <c r="B1082" i="16"/>
  <c r="F1081" i="16"/>
  <c r="C1081" i="16"/>
  <c r="B1081" i="16"/>
  <c r="F1080" i="16"/>
  <c r="C1080" i="16"/>
  <c r="B1080" i="16"/>
  <c r="F1079" i="16"/>
  <c r="C1079" i="16"/>
  <c r="B1079" i="16"/>
  <c r="F1078" i="16"/>
  <c r="C1078" i="16"/>
  <c r="B1078" i="16"/>
  <c r="F1077" i="16"/>
  <c r="C1077" i="16"/>
  <c r="B1077" i="16"/>
  <c r="F1076" i="16"/>
  <c r="C1076" i="16"/>
  <c r="B1076" i="16"/>
  <c r="F1075" i="16"/>
  <c r="C1075" i="16"/>
  <c r="B1075" i="16"/>
  <c r="F1074" i="16"/>
  <c r="C1074" i="16"/>
  <c r="B1074" i="16"/>
  <c r="F1073" i="16"/>
  <c r="C1073" i="16"/>
  <c r="B1073" i="16"/>
  <c r="F1072" i="16"/>
  <c r="C1072" i="16"/>
  <c r="B1072" i="16"/>
  <c r="F1071" i="16"/>
  <c r="C1071" i="16"/>
  <c r="B1071" i="16"/>
  <c r="F1070" i="16"/>
  <c r="C1070" i="16"/>
  <c r="B1070" i="16"/>
  <c r="F1069" i="16"/>
  <c r="C1069" i="16"/>
  <c r="B1069" i="16"/>
  <c r="F1068" i="16"/>
  <c r="C1068" i="16"/>
  <c r="B1068" i="16"/>
  <c r="F1067" i="16"/>
  <c r="C1067" i="16"/>
  <c r="B1067" i="16"/>
  <c r="F1066" i="16"/>
  <c r="C1066" i="16"/>
  <c r="B1066" i="16"/>
  <c r="F1065" i="16"/>
  <c r="C1065" i="16"/>
  <c r="B1065" i="16"/>
  <c r="F1064" i="16"/>
  <c r="C1064" i="16"/>
  <c r="B1064" i="16"/>
  <c r="F1063" i="16"/>
  <c r="C1063" i="16"/>
  <c r="B1063" i="16"/>
  <c r="F1062" i="16"/>
  <c r="C1062" i="16"/>
  <c r="B1062" i="16"/>
  <c r="F1061" i="16"/>
  <c r="C1061" i="16"/>
  <c r="B1061" i="16"/>
  <c r="F1060" i="16"/>
  <c r="C1060" i="16"/>
  <c r="B1060" i="16"/>
  <c r="F1059" i="16"/>
  <c r="C1059" i="16"/>
  <c r="B1059" i="16"/>
  <c r="F1058" i="16"/>
  <c r="C1058" i="16"/>
  <c r="B1058" i="16"/>
  <c r="F1057" i="16"/>
  <c r="C1057" i="16"/>
  <c r="B1057" i="16"/>
  <c r="F1056" i="16"/>
  <c r="C1056" i="16"/>
  <c r="B1056" i="16"/>
  <c r="F1055" i="16"/>
  <c r="C1055" i="16"/>
  <c r="B1055" i="16"/>
  <c r="F1054" i="16"/>
  <c r="C1054" i="16"/>
  <c r="B1054" i="16"/>
  <c r="F1053" i="16"/>
  <c r="C1053" i="16"/>
  <c r="B1053" i="16"/>
  <c r="F1052" i="16"/>
  <c r="C1052" i="16"/>
  <c r="B1052" i="16"/>
  <c r="F1051" i="16"/>
  <c r="C1051" i="16"/>
  <c r="B1051" i="16"/>
  <c r="F1050" i="16"/>
  <c r="C1050" i="16"/>
  <c r="B1050" i="16"/>
  <c r="F1049" i="16"/>
  <c r="C1049" i="16"/>
  <c r="B1049" i="16"/>
  <c r="F1048" i="16"/>
  <c r="C1048" i="16"/>
  <c r="B1048" i="16"/>
  <c r="F1047" i="16"/>
  <c r="C1047" i="16"/>
  <c r="B1047" i="16"/>
  <c r="F1046" i="16"/>
  <c r="C1046" i="16"/>
  <c r="B1046" i="16"/>
  <c r="F1045" i="16"/>
  <c r="C1045" i="16"/>
  <c r="B1045" i="16"/>
  <c r="F1044" i="16"/>
  <c r="C1044" i="16"/>
  <c r="B1044" i="16"/>
  <c r="F1043" i="16"/>
  <c r="C1043" i="16"/>
  <c r="B1043" i="16"/>
  <c r="F1042" i="16"/>
  <c r="C1042" i="16"/>
  <c r="B1042" i="16"/>
  <c r="F1041" i="16"/>
  <c r="C1041" i="16"/>
  <c r="B1041" i="16"/>
  <c r="F1040" i="16"/>
  <c r="C1040" i="16"/>
  <c r="B1040" i="16"/>
  <c r="F1039" i="16"/>
  <c r="C1039" i="16"/>
  <c r="B1039" i="16"/>
  <c r="F1038" i="16"/>
  <c r="C1038" i="16"/>
  <c r="B1038" i="16"/>
  <c r="F1037" i="16"/>
  <c r="C1037" i="16"/>
  <c r="B1037" i="16"/>
  <c r="F1036" i="16"/>
  <c r="C1036" i="16"/>
  <c r="B1036" i="16"/>
  <c r="F1035" i="16"/>
  <c r="C1035" i="16"/>
  <c r="B1035" i="16"/>
  <c r="F1034" i="16"/>
  <c r="C1034" i="16"/>
  <c r="B1034" i="16"/>
  <c r="F1033" i="16"/>
  <c r="C1033" i="16"/>
  <c r="B1033" i="16"/>
  <c r="F1032" i="16"/>
  <c r="C1032" i="16"/>
  <c r="B1032" i="16"/>
  <c r="F1031" i="16"/>
  <c r="C1031" i="16"/>
  <c r="B1031" i="16"/>
  <c r="F1030" i="16"/>
  <c r="C1030" i="16"/>
  <c r="B1030" i="16"/>
  <c r="F1029" i="16"/>
  <c r="C1029" i="16"/>
  <c r="B1029" i="16"/>
  <c r="F1028" i="16"/>
  <c r="C1028" i="16"/>
  <c r="B1028" i="16"/>
  <c r="F1027" i="16"/>
  <c r="C1027" i="16"/>
  <c r="B1027" i="16"/>
  <c r="F1026" i="16"/>
  <c r="C1026" i="16"/>
  <c r="B1026" i="16"/>
  <c r="F1025" i="16"/>
  <c r="C1025" i="16"/>
  <c r="B1025" i="16"/>
  <c r="F1024" i="16"/>
  <c r="C1024" i="16"/>
  <c r="B1024" i="16"/>
  <c r="F1023" i="16"/>
  <c r="C1023" i="16"/>
  <c r="B1023" i="16"/>
  <c r="F1022" i="16"/>
  <c r="C1022" i="16"/>
  <c r="B1022" i="16"/>
  <c r="F1021" i="16"/>
  <c r="C1021" i="16"/>
  <c r="B1021" i="16"/>
  <c r="F1020" i="16"/>
  <c r="C1020" i="16"/>
  <c r="B1020" i="16"/>
  <c r="F1019" i="16"/>
  <c r="C1019" i="16"/>
  <c r="B1019" i="16"/>
  <c r="F1018" i="16"/>
  <c r="C1018" i="16"/>
  <c r="B1018" i="16"/>
  <c r="F1017" i="16"/>
  <c r="C1017" i="16"/>
  <c r="B1017" i="16"/>
  <c r="F1016" i="16"/>
  <c r="C1016" i="16"/>
  <c r="B1016" i="16"/>
  <c r="F1015" i="16"/>
  <c r="C1015" i="16"/>
  <c r="B1015" i="16"/>
  <c r="F1014" i="16"/>
  <c r="C1014" i="16"/>
  <c r="B1014" i="16"/>
  <c r="F1013" i="16"/>
  <c r="C1013" i="16"/>
  <c r="B1013" i="16"/>
  <c r="F1012" i="16"/>
  <c r="C1012" i="16"/>
  <c r="B1012" i="16"/>
  <c r="F1011" i="16"/>
  <c r="C1011" i="16"/>
  <c r="B1011" i="16"/>
  <c r="F1010" i="16"/>
  <c r="C1010" i="16"/>
  <c r="B1010" i="16"/>
  <c r="F1009" i="16"/>
  <c r="C1009" i="16"/>
  <c r="B1009" i="16"/>
  <c r="F1008" i="16"/>
  <c r="C1008" i="16"/>
  <c r="B1008" i="16"/>
  <c r="F1007" i="16"/>
  <c r="C1007" i="16"/>
  <c r="B1007" i="16"/>
  <c r="F1006" i="16"/>
  <c r="C1006" i="16"/>
  <c r="B1006" i="16"/>
  <c r="F1005" i="16"/>
  <c r="C1005" i="16"/>
  <c r="B1005" i="16"/>
  <c r="F1004" i="16"/>
  <c r="C1004" i="16"/>
  <c r="B1004" i="16"/>
  <c r="F1003" i="16"/>
  <c r="C1003" i="16"/>
  <c r="B1003" i="16"/>
  <c r="F1002" i="16"/>
  <c r="C1002" i="16"/>
  <c r="B1002" i="16"/>
  <c r="F1001" i="16"/>
  <c r="C1001" i="16"/>
  <c r="B1001" i="16"/>
  <c r="F1000" i="16"/>
  <c r="C1000" i="16"/>
  <c r="B1000" i="16"/>
  <c r="F999" i="16"/>
  <c r="C999" i="16"/>
  <c r="B999" i="16"/>
  <c r="F998" i="16"/>
  <c r="C998" i="16"/>
  <c r="B998" i="16"/>
  <c r="F997" i="16"/>
  <c r="C997" i="16"/>
  <c r="B997" i="16"/>
  <c r="F996" i="16"/>
  <c r="C996" i="16"/>
  <c r="B996" i="16"/>
  <c r="F995" i="16"/>
  <c r="C995" i="16"/>
  <c r="B995" i="16"/>
  <c r="F994" i="16"/>
  <c r="C994" i="16"/>
  <c r="B994" i="16"/>
  <c r="F993" i="16"/>
  <c r="C993" i="16"/>
  <c r="B993" i="16"/>
  <c r="F992" i="16"/>
  <c r="C992" i="16"/>
  <c r="B992" i="16"/>
  <c r="F991" i="16"/>
  <c r="C991" i="16"/>
  <c r="B991" i="16"/>
  <c r="F990" i="16"/>
  <c r="C990" i="16"/>
  <c r="B990" i="16"/>
  <c r="F989" i="16"/>
  <c r="C989" i="16"/>
  <c r="B989" i="16"/>
  <c r="F988" i="16"/>
  <c r="C988" i="16"/>
  <c r="B988" i="16"/>
  <c r="F987" i="16"/>
  <c r="C987" i="16"/>
  <c r="B987" i="16"/>
  <c r="F986" i="16"/>
  <c r="C986" i="16"/>
  <c r="B986" i="16"/>
  <c r="F985" i="16"/>
  <c r="C985" i="16"/>
  <c r="B985" i="16"/>
  <c r="F984" i="16"/>
  <c r="C984" i="16"/>
  <c r="B984" i="16"/>
  <c r="F983" i="16"/>
  <c r="C983" i="16"/>
  <c r="B983" i="16"/>
  <c r="F982" i="16"/>
  <c r="C982" i="16"/>
  <c r="B982" i="16"/>
  <c r="F981" i="16"/>
  <c r="C981" i="16"/>
  <c r="B981" i="16"/>
  <c r="F980" i="16"/>
  <c r="C980" i="16"/>
  <c r="B980" i="16"/>
  <c r="F979" i="16"/>
  <c r="C979" i="16"/>
  <c r="B979" i="16"/>
  <c r="F978" i="16"/>
  <c r="C978" i="16"/>
  <c r="B978" i="16"/>
  <c r="F977" i="16"/>
  <c r="C977" i="16"/>
  <c r="B977" i="16"/>
  <c r="F976" i="16"/>
  <c r="C976" i="16"/>
  <c r="B976" i="16"/>
  <c r="F975" i="16"/>
  <c r="C975" i="16"/>
  <c r="B975" i="16"/>
  <c r="F974" i="16"/>
  <c r="C974" i="16"/>
  <c r="B974" i="16"/>
  <c r="F973" i="16"/>
  <c r="C973" i="16"/>
  <c r="B973" i="16"/>
  <c r="F972" i="16"/>
  <c r="C972" i="16"/>
  <c r="B972" i="16"/>
  <c r="F971" i="16"/>
  <c r="C971" i="16"/>
  <c r="B971" i="16"/>
  <c r="F970" i="16"/>
  <c r="C970" i="16"/>
  <c r="B970" i="16"/>
  <c r="F969" i="16"/>
  <c r="C969" i="16"/>
  <c r="B969" i="16"/>
  <c r="F968" i="16"/>
  <c r="C968" i="16"/>
  <c r="B968" i="16"/>
  <c r="F967" i="16"/>
  <c r="C967" i="16"/>
  <c r="B967" i="16"/>
  <c r="F966" i="16"/>
  <c r="C966" i="16"/>
  <c r="B966" i="16"/>
  <c r="F965" i="16"/>
  <c r="C965" i="16"/>
  <c r="B965" i="16"/>
  <c r="F964" i="16"/>
  <c r="C964" i="16"/>
  <c r="B964" i="16"/>
  <c r="F963" i="16"/>
  <c r="C963" i="16"/>
  <c r="B963" i="16"/>
  <c r="F962" i="16"/>
  <c r="C962" i="16"/>
  <c r="B962" i="16"/>
  <c r="F961" i="16"/>
  <c r="C961" i="16"/>
  <c r="B961" i="16"/>
  <c r="F960" i="16"/>
  <c r="C960" i="16"/>
  <c r="B960" i="16"/>
  <c r="F959" i="16"/>
  <c r="C959" i="16"/>
  <c r="B959" i="16"/>
  <c r="F958" i="16"/>
  <c r="C958" i="16"/>
  <c r="B958" i="16"/>
  <c r="F957" i="16"/>
  <c r="C957" i="16"/>
  <c r="B957" i="16"/>
  <c r="F956" i="16"/>
  <c r="C956" i="16"/>
  <c r="B956" i="16"/>
  <c r="F955" i="16"/>
  <c r="C955" i="16"/>
  <c r="B955" i="16"/>
  <c r="F954" i="16"/>
  <c r="C954" i="16"/>
  <c r="B954" i="16"/>
  <c r="F953" i="16"/>
  <c r="C953" i="16"/>
  <c r="B953" i="16"/>
  <c r="F952" i="16"/>
  <c r="C952" i="16"/>
  <c r="B952" i="16"/>
  <c r="F951" i="16"/>
  <c r="C951" i="16"/>
  <c r="B951" i="16"/>
  <c r="F950" i="16"/>
  <c r="C950" i="16"/>
  <c r="B950" i="16"/>
  <c r="F949" i="16"/>
  <c r="C949" i="16"/>
  <c r="B949" i="16"/>
  <c r="F948" i="16"/>
  <c r="C948" i="16"/>
  <c r="B948" i="16"/>
  <c r="F947" i="16"/>
  <c r="C947" i="16"/>
  <c r="B947" i="16"/>
  <c r="F946" i="16"/>
  <c r="C946" i="16"/>
  <c r="B946" i="16"/>
  <c r="F945" i="16"/>
  <c r="C945" i="16"/>
  <c r="B945" i="16"/>
  <c r="F944" i="16"/>
  <c r="C944" i="16"/>
  <c r="B944" i="16"/>
  <c r="F943" i="16"/>
  <c r="C943" i="16"/>
  <c r="B943" i="16"/>
  <c r="F942" i="16"/>
  <c r="C942" i="16"/>
  <c r="B942" i="16"/>
  <c r="F941" i="16"/>
  <c r="C941" i="16"/>
  <c r="B941" i="16"/>
  <c r="F940" i="16"/>
  <c r="C940" i="16"/>
  <c r="B940" i="16"/>
  <c r="F939" i="16"/>
  <c r="C939" i="16"/>
  <c r="B939" i="16"/>
  <c r="F938" i="16"/>
  <c r="C938" i="16"/>
  <c r="B938" i="16"/>
  <c r="F937" i="16"/>
  <c r="C937" i="16"/>
  <c r="B937" i="16"/>
  <c r="F936" i="16"/>
  <c r="C936" i="16"/>
  <c r="B936" i="16"/>
  <c r="F935" i="16"/>
  <c r="C935" i="16"/>
  <c r="B935" i="16"/>
  <c r="F934" i="16"/>
  <c r="C934" i="16"/>
  <c r="B934" i="16"/>
  <c r="F933" i="16"/>
  <c r="C933" i="16"/>
  <c r="B933" i="16"/>
  <c r="F932" i="16"/>
  <c r="C932" i="16"/>
  <c r="B932" i="16"/>
  <c r="F931" i="16"/>
  <c r="C931" i="16"/>
  <c r="B931" i="16"/>
  <c r="F930" i="16"/>
  <c r="C930" i="16"/>
  <c r="B930" i="16"/>
  <c r="F929" i="16"/>
  <c r="C929" i="16"/>
  <c r="B929" i="16"/>
  <c r="F928" i="16"/>
  <c r="C928" i="16"/>
  <c r="B928" i="16"/>
  <c r="F927" i="16"/>
  <c r="C927" i="16"/>
  <c r="B927" i="16"/>
  <c r="F926" i="16"/>
  <c r="C926" i="16"/>
  <c r="B926" i="16"/>
  <c r="F925" i="16"/>
  <c r="C925" i="16"/>
  <c r="B925" i="16"/>
  <c r="F924" i="16"/>
  <c r="C924" i="16"/>
  <c r="B924" i="16"/>
  <c r="F923" i="16"/>
  <c r="C923" i="16"/>
  <c r="B923" i="16"/>
  <c r="F922" i="16"/>
  <c r="C922" i="16"/>
  <c r="B922" i="16"/>
  <c r="F921" i="16"/>
  <c r="C921" i="16"/>
  <c r="B921" i="16"/>
  <c r="F920" i="16"/>
  <c r="C920" i="16"/>
  <c r="B920" i="16"/>
  <c r="F919" i="16"/>
  <c r="C919" i="16"/>
  <c r="B919" i="16"/>
  <c r="F918" i="16"/>
  <c r="C918" i="16"/>
  <c r="B918" i="16"/>
  <c r="F917" i="16"/>
  <c r="C917" i="16"/>
  <c r="B917" i="16"/>
  <c r="F916" i="16"/>
  <c r="C916" i="16"/>
  <c r="B916" i="16"/>
  <c r="F915" i="16"/>
  <c r="C915" i="16"/>
  <c r="B915" i="16"/>
  <c r="F914" i="16"/>
  <c r="C914" i="16"/>
  <c r="B914" i="16"/>
  <c r="F913" i="16"/>
  <c r="C913" i="16"/>
  <c r="B913" i="16"/>
  <c r="F912" i="16"/>
  <c r="C912" i="16"/>
  <c r="B912" i="16"/>
  <c r="F911" i="16"/>
  <c r="C911" i="16"/>
  <c r="B911" i="16"/>
  <c r="F910" i="16"/>
  <c r="C910" i="16"/>
  <c r="B910" i="16"/>
  <c r="F909" i="16"/>
  <c r="C909" i="16"/>
  <c r="B909" i="16"/>
  <c r="F908" i="16"/>
  <c r="C908" i="16"/>
  <c r="B908" i="16"/>
  <c r="F907" i="16"/>
  <c r="C907" i="16"/>
  <c r="B907" i="16"/>
  <c r="F906" i="16"/>
  <c r="C906" i="16"/>
  <c r="B906" i="16"/>
  <c r="F905" i="16"/>
  <c r="C905" i="16"/>
  <c r="B905" i="16"/>
  <c r="F904" i="16"/>
  <c r="C904" i="16"/>
  <c r="B904" i="16"/>
  <c r="F903" i="16"/>
  <c r="C903" i="16"/>
  <c r="B903" i="16"/>
  <c r="F902" i="16"/>
  <c r="C902" i="16"/>
  <c r="B902" i="16"/>
  <c r="F901" i="16"/>
  <c r="C901" i="16"/>
  <c r="B901" i="16"/>
  <c r="F900" i="16"/>
  <c r="C900" i="16"/>
  <c r="B900" i="16"/>
  <c r="F899" i="16"/>
  <c r="C899" i="16"/>
  <c r="B899" i="16"/>
  <c r="F898" i="16"/>
  <c r="C898" i="16"/>
  <c r="B898" i="16"/>
  <c r="F897" i="16"/>
  <c r="C897" i="16"/>
  <c r="B897" i="16"/>
  <c r="F896" i="16"/>
  <c r="C896" i="16"/>
  <c r="B896" i="16"/>
  <c r="F895" i="16"/>
  <c r="C895" i="16"/>
  <c r="B895" i="16"/>
  <c r="F894" i="16"/>
  <c r="C894" i="16"/>
  <c r="B894" i="16"/>
  <c r="F893" i="16"/>
  <c r="C893" i="16"/>
  <c r="B893" i="16"/>
  <c r="F892" i="16"/>
  <c r="C892" i="16"/>
  <c r="B892" i="16"/>
  <c r="F891" i="16"/>
  <c r="C891" i="16"/>
  <c r="B891" i="16"/>
  <c r="F890" i="16"/>
  <c r="C890" i="16"/>
  <c r="B890" i="16"/>
  <c r="F889" i="16"/>
  <c r="C889" i="16"/>
  <c r="B889" i="16"/>
  <c r="F888" i="16"/>
  <c r="C888" i="16"/>
  <c r="B888" i="16"/>
  <c r="F887" i="16"/>
  <c r="C887" i="16"/>
  <c r="B887" i="16"/>
  <c r="F886" i="16"/>
  <c r="C886" i="16"/>
  <c r="B886" i="16"/>
  <c r="F885" i="16"/>
  <c r="C885" i="16"/>
  <c r="B885" i="16"/>
  <c r="F884" i="16"/>
  <c r="C884" i="16"/>
  <c r="B884" i="16"/>
  <c r="F883" i="16"/>
  <c r="C883" i="16"/>
  <c r="B883" i="16"/>
  <c r="F882" i="16"/>
  <c r="C882" i="16"/>
  <c r="B882" i="16"/>
  <c r="F881" i="16"/>
  <c r="C881" i="16"/>
  <c r="B881" i="16"/>
  <c r="F880" i="16"/>
  <c r="C880" i="16"/>
  <c r="B880" i="16"/>
  <c r="F879" i="16"/>
  <c r="C879" i="16"/>
  <c r="B879" i="16"/>
  <c r="F878" i="16"/>
  <c r="C878" i="16"/>
  <c r="B878" i="16"/>
  <c r="F877" i="16"/>
  <c r="C877" i="16"/>
  <c r="B877" i="16"/>
  <c r="F876" i="16"/>
  <c r="C876" i="16"/>
  <c r="B876" i="16"/>
  <c r="F875" i="16"/>
  <c r="C875" i="16"/>
  <c r="B875" i="16"/>
  <c r="F874" i="16"/>
  <c r="C874" i="16"/>
  <c r="B874" i="16"/>
  <c r="F873" i="16"/>
  <c r="C873" i="16"/>
  <c r="B873" i="16"/>
  <c r="F872" i="16"/>
  <c r="C872" i="16"/>
  <c r="B872" i="16"/>
  <c r="F871" i="16"/>
  <c r="C871" i="16"/>
  <c r="B871" i="16"/>
  <c r="F870" i="16"/>
  <c r="C870" i="16"/>
  <c r="B870" i="16"/>
  <c r="F869" i="16"/>
  <c r="C869" i="16"/>
  <c r="B869" i="16"/>
  <c r="F868" i="16"/>
  <c r="C868" i="16"/>
  <c r="B868" i="16"/>
  <c r="F867" i="16"/>
  <c r="C867" i="16"/>
  <c r="B867" i="16"/>
  <c r="F866" i="16"/>
  <c r="C866" i="16"/>
  <c r="B866" i="16"/>
  <c r="F865" i="16"/>
  <c r="C865" i="16"/>
  <c r="B865" i="16"/>
  <c r="F864" i="16"/>
  <c r="C864" i="16"/>
  <c r="B864" i="16"/>
  <c r="F863" i="16"/>
  <c r="C863" i="16"/>
  <c r="B863" i="16"/>
  <c r="F862" i="16"/>
  <c r="C862" i="16"/>
  <c r="B862" i="16"/>
  <c r="F861" i="16"/>
  <c r="C861" i="16"/>
  <c r="B861" i="16"/>
  <c r="F860" i="16"/>
  <c r="C860" i="16"/>
  <c r="B860" i="16"/>
  <c r="F859" i="16"/>
  <c r="C859" i="16"/>
  <c r="B859" i="16"/>
  <c r="F858" i="16"/>
  <c r="C858" i="16"/>
  <c r="B858" i="16"/>
  <c r="F857" i="16"/>
  <c r="C857" i="16"/>
  <c r="B857" i="16"/>
  <c r="F856" i="16"/>
  <c r="C856" i="16"/>
  <c r="B856" i="16"/>
  <c r="F855" i="16"/>
  <c r="C855" i="16"/>
  <c r="B855" i="16"/>
  <c r="F854" i="16"/>
  <c r="C854" i="16"/>
  <c r="B854" i="16"/>
  <c r="F853" i="16"/>
  <c r="C853" i="16"/>
  <c r="B853" i="16"/>
  <c r="F852" i="16"/>
  <c r="C852" i="16"/>
  <c r="B852" i="16"/>
  <c r="F851" i="16"/>
  <c r="C851" i="16"/>
  <c r="B851" i="16"/>
  <c r="F850" i="16"/>
  <c r="C850" i="16"/>
  <c r="B850" i="16"/>
  <c r="F849" i="16"/>
  <c r="C849" i="16"/>
  <c r="B849" i="16"/>
  <c r="F848" i="16"/>
  <c r="C848" i="16"/>
  <c r="B848" i="16"/>
  <c r="F847" i="16"/>
  <c r="C847" i="16"/>
  <c r="B847" i="16"/>
  <c r="F846" i="16"/>
  <c r="C846" i="16"/>
  <c r="B846" i="16"/>
  <c r="F845" i="16"/>
  <c r="C845" i="16"/>
  <c r="B845" i="16"/>
  <c r="F844" i="16"/>
  <c r="C844" i="16"/>
  <c r="B844" i="16"/>
  <c r="F843" i="16"/>
  <c r="C843" i="16"/>
  <c r="B843" i="16"/>
  <c r="F842" i="16"/>
  <c r="C842" i="16"/>
  <c r="B842" i="16"/>
  <c r="F841" i="16"/>
  <c r="C841" i="16"/>
  <c r="B841" i="16"/>
  <c r="F840" i="16"/>
  <c r="C840" i="16"/>
  <c r="B840" i="16"/>
  <c r="F839" i="16"/>
  <c r="C839" i="16"/>
  <c r="B839" i="16"/>
  <c r="F838" i="16"/>
  <c r="C838" i="16"/>
  <c r="B838" i="16"/>
  <c r="F837" i="16"/>
  <c r="C837" i="16"/>
  <c r="B837" i="16"/>
  <c r="F836" i="16"/>
  <c r="C836" i="16"/>
  <c r="B836" i="16"/>
  <c r="F835" i="16"/>
  <c r="C835" i="16"/>
  <c r="B835" i="16"/>
  <c r="F834" i="16"/>
  <c r="C834" i="16"/>
  <c r="B834" i="16"/>
  <c r="F833" i="16"/>
  <c r="C833" i="16"/>
  <c r="B833" i="16"/>
  <c r="F832" i="16"/>
  <c r="C832" i="16"/>
  <c r="B832" i="16"/>
  <c r="F831" i="16"/>
  <c r="C831" i="16"/>
  <c r="B831" i="16"/>
  <c r="F830" i="16"/>
  <c r="C830" i="16"/>
  <c r="B830" i="16"/>
  <c r="F829" i="16"/>
  <c r="C829" i="16"/>
  <c r="B829" i="16"/>
  <c r="F828" i="16"/>
  <c r="C828" i="16"/>
  <c r="B828" i="16"/>
  <c r="F827" i="16"/>
  <c r="C827" i="16"/>
  <c r="B827" i="16"/>
  <c r="F826" i="16"/>
  <c r="C826" i="16"/>
  <c r="B826" i="16"/>
  <c r="F825" i="16"/>
  <c r="C825" i="16"/>
  <c r="B825" i="16"/>
  <c r="F824" i="16"/>
  <c r="C824" i="16"/>
  <c r="B824" i="16"/>
  <c r="F823" i="16"/>
  <c r="C823" i="16"/>
  <c r="B823" i="16"/>
  <c r="F822" i="16"/>
  <c r="C822" i="16"/>
  <c r="B822" i="16"/>
  <c r="F821" i="16"/>
  <c r="C821" i="16"/>
  <c r="B821" i="16"/>
  <c r="F820" i="16"/>
  <c r="C820" i="16"/>
  <c r="B820" i="16"/>
  <c r="F819" i="16"/>
  <c r="C819" i="16"/>
  <c r="B819" i="16"/>
  <c r="F818" i="16"/>
  <c r="C818" i="16"/>
  <c r="B818" i="16"/>
  <c r="F817" i="16"/>
  <c r="C817" i="16"/>
  <c r="B817" i="16"/>
  <c r="F816" i="16"/>
  <c r="C816" i="16"/>
  <c r="B816" i="16"/>
  <c r="F815" i="16"/>
  <c r="C815" i="16"/>
  <c r="B815" i="16"/>
  <c r="F814" i="16"/>
  <c r="C814" i="16"/>
  <c r="B814" i="16"/>
  <c r="F813" i="16"/>
  <c r="C813" i="16"/>
  <c r="B813" i="16"/>
  <c r="F812" i="16"/>
  <c r="C812" i="16"/>
  <c r="B812" i="16"/>
  <c r="F811" i="16"/>
  <c r="C811" i="16"/>
  <c r="B811" i="16"/>
  <c r="F810" i="16"/>
  <c r="C810" i="16"/>
  <c r="B810" i="16"/>
  <c r="F809" i="16"/>
  <c r="C809" i="16"/>
  <c r="B809" i="16"/>
  <c r="F808" i="16"/>
  <c r="C808" i="16"/>
  <c r="B808" i="16"/>
  <c r="F807" i="16"/>
  <c r="C807" i="16"/>
  <c r="B807" i="16"/>
  <c r="F806" i="16"/>
  <c r="C806" i="16"/>
  <c r="B806" i="16"/>
  <c r="F805" i="16"/>
  <c r="C805" i="16"/>
  <c r="B805" i="16"/>
  <c r="F804" i="16"/>
  <c r="C804" i="16"/>
  <c r="B804" i="16"/>
  <c r="F803" i="16"/>
  <c r="C803" i="16"/>
  <c r="B803" i="16"/>
  <c r="F802" i="16"/>
  <c r="C802" i="16"/>
  <c r="B802" i="16"/>
  <c r="F801" i="16"/>
  <c r="C801" i="16"/>
  <c r="B801" i="16"/>
  <c r="F800" i="16"/>
  <c r="C800" i="16"/>
  <c r="B800" i="16"/>
  <c r="F799" i="16"/>
  <c r="C799" i="16"/>
  <c r="B799" i="16"/>
  <c r="F798" i="16"/>
  <c r="C798" i="16"/>
  <c r="B798" i="16"/>
  <c r="F797" i="16"/>
  <c r="C797" i="16"/>
  <c r="B797" i="16"/>
  <c r="F796" i="16"/>
  <c r="C796" i="16"/>
  <c r="B796" i="16"/>
  <c r="F795" i="16"/>
  <c r="C795" i="16"/>
  <c r="B795" i="16"/>
  <c r="F794" i="16"/>
  <c r="C794" i="16"/>
  <c r="B794" i="16"/>
  <c r="F793" i="16"/>
  <c r="C793" i="16"/>
  <c r="B793" i="16"/>
  <c r="F792" i="16"/>
  <c r="C792" i="16"/>
  <c r="B792" i="16"/>
  <c r="F791" i="16"/>
  <c r="C791" i="16"/>
  <c r="B791" i="16"/>
  <c r="F790" i="16"/>
  <c r="C790" i="16"/>
  <c r="B790" i="16"/>
  <c r="F789" i="16"/>
  <c r="C789" i="16"/>
  <c r="B789" i="16"/>
  <c r="F788" i="16"/>
  <c r="C788" i="16"/>
  <c r="B788" i="16"/>
  <c r="F787" i="16"/>
  <c r="C787" i="16"/>
  <c r="B787" i="16"/>
  <c r="F786" i="16"/>
  <c r="C786" i="16"/>
  <c r="B786" i="16"/>
  <c r="F785" i="16"/>
  <c r="C785" i="16"/>
  <c r="B785" i="16"/>
  <c r="F784" i="16"/>
  <c r="C784" i="16"/>
  <c r="B784" i="16"/>
  <c r="F783" i="16"/>
  <c r="C783" i="16"/>
  <c r="B783" i="16"/>
  <c r="F782" i="16"/>
  <c r="C782" i="16"/>
  <c r="B782" i="16"/>
  <c r="F781" i="16"/>
  <c r="C781" i="16"/>
  <c r="B781" i="16"/>
  <c r="F780" i="16"/>
  <c r="C780" i="16"/>
  <c r="B780" i="16"/>
  <c r="F779" i="16"/>
  <c r="C779" i="16"/>
  <c r="B779" i="16"/>
  <c r="F778" i="16"/>
  <c r="C778" i="16"/>
  <c r="B778" i="16"/>
  <c r="F777" i="16"/>
  <c r="C777" i="16"/>
  <c r="B777" i="16"/>
  <c r="F776" i="16"/>
  <c r="C776" i="16"/>
  <c r="B776" i="16"/>
  <c r="F775" i="16"/>
  <c r="C775" i="16"/>
  <c r="B775" i="16"/>
  <c r="F774" i="16"/>
  <c r="C774" i="16"/>
  <c r="B774" i="16"/>
  <c r="F773" i="16"/>
  <c r="C773" i="16"/>
  <c r="B773" i="16"/>
  <c r="F772" i="16"/>
  <c r="C772" i="16"/>
  <c r="B772" i="16"/>
  <c r="F771" i="16"/>
  <c r="C771" i="16"/>
  <c r="B771" i="16"/>
  <c r="F770" i="16"/>
  <c r="C770" i="16"/>
  <c r="B770" i="16"/>
  <c r="F769" i="16"/>
  <c r="C769" i="16"/>
  <c r="B769" i="16"/>
  <c r="F768" i="16"/>
  <c r="C768" i="16"/>
  <c r="B768" i="16"/>
  <c r="F767" i="16"/>
  <c r="C767" i="16"/>
  <c r="B767" i="16"/>
  <c r="F766" i="16"/>
  <c r="C766" i="16"/>
  <c r="B766" i="16"/>
  <c r="F765" i="16"/>
  <c r="C765" i="16"/>
  <c r="B765" i="16"/>
  <c r="F764" i="16"/>
  <c r="C764" i="16"/>
  <c r="B764" i="16"/>
  <c r="F763" i="16"/>
  <c r="C763" i="16"/>
  <c r="B763" i="16"/>
  <c r="F762" i="16"/>
  <c r="C762" i="16"/>
  <c r="B762" i="16"/>
  <c r="F761" i="16"/>
  <c r="C761" i="16"/>
  <c r="B761" i="16"/>
  <c r="F760" i="16"/>
  <c r="C760" i="16"/>
  <c r="B760" i="16"/>
  <c r="F759" i="16"/>
  <c r="C759" i="16"/>
  <c r="B759" i="16"/>
  <c r="F758" i="16"/>
  <c r="C758" i="16"/>
  <c r="B758" i="16"/>
  <c r="F757" i="16"/>
  <c r="C757" i="16"/>
  <c r="B757" i="16"/>
  <c r="F756" i="16"/>
  <c r="C756" i="16"/>
  <c r="B756" i="16"/>
  <c r="F755" i="16"/>
  <c r="C755" i="16"/>
  <c r="B755" i="16"/>
  <c r="F754" i="16"/>
  <c r="C754" i="16"/>
  <c r="B754" i="16"/>
  <c r="F753" i="16"/>
  <c r="C753" i="16"/>
  <c r="B753" i="16"/>
  <c r="F752" i="16"/>
  <c r="C752" i="16"/>
  <c r="B752" i="16"/>
  <c r="F751" i="16"/>
  <c r="C751" i="16"/>
  <c r="B751" i="16"/>
  <c r="F750" i="16"/>
  <c r="C750" i="16"/>
  <c r="B750" i="16"/>
  <c r="F749" i="16"/>
  <c r="C749" i="16"/>
  <c r="B749" i="16"/>
  <c r="F748" i="16"/>
  <c r="C748" i="16"/>
  <c r="B748" i="16"/>
  <c r="F747" i="16"/>
  <c r="C747" i="16"/>
  <c r="B747" i="16"/>
  <c r="F746" i="16"/>
  <c r="C746" i="16"/>
  <c r="B746" i="16"/>
  <c r="F745" i="16"/>
  <c r="C745" i="16"/>
  <c r="B745" i="16"/>
  <c r="F744" i="16"/>
  <c r="C744" i="16"/>
  <c r="B744" i="16"/>
  <c r="F743" i="16"/>
  <c r="C743" i="16"/>
  <c r="B743" i="16"/>
  <c r="F742" i="16"/>
  <c r="C742" i="16"/>
  <c r="B742" i="16"/>
  <c r="F741" i="16"/>
  <c r="C741" i="16"/>
  <c r="B741" i="16"/>
  <c r="F740" i="16"/>
  <c r="C740" i="16"/>
  <c r="B740" i="16"/>
  <c r="F739" i="16"/>
  <c r="C739" i="16"/>
  <c r="B739" i="16"/>
  <c r="F738" i="16"/>
  <c r="C738" i="16"/>
  <c r="B738" i="16"/>
  <c r="F737" i="16"/>
  <c r="C737" i="16"/>
  <c r="B737" i="16"/>
  <c r="F736" i="16"/>
  <c r="C736" i="16"/>
  <c r="B736" i="16"/>
  <c r="F735" i="16"/>
  <c r="C735" i="16"/>
  <c r="B735" i="16"/>
  <c r="F734" i="16"/>
  <c r="C734" i="16"/>
  <c r="B734" i="16"/>
  <c r="F733" i="16"/>
  <c r="C733" i="16"/>
  <c r="B733" i="16"/>
  <c r="F732" i="16"/>
  <c r="C732" i="16"/>
  <c r="B732" i="16"/>
  <c r="F731" i="16"/>
  <c r="C731" i="16"/>
  <c r="B731" i="16"/>
  <c r="F730" i="16"/>
  <c r="C730" i="16"/>
  <c r="B730" i="16"/>
  <c r="F729" i="16"/>
  <c r="C729" i="16"/>
  <c r="B729" i="16"/>
  <c r="F728" i="16"/>
  <c r="C728" i="16"/>
  <c r="B728" i="16"/>
  <c r="F727" i="16"/>
  <c r="C727" i="16"/>
  <c r="B727" i="16"/>
  <c r="F726" i="16"/>
  <c r="C726" i="16"/>
  <c r="B726" i="16"/>
  <c r="F725" i="16"/>
  <c r="C725" i="16"/>
  <c r="B725" i="16"/>
  <c r="F724" i="16"/>
  <c r="C724" i="16"/>
  <c r="B724" i="16"/>
  <c r="F723" i="16"/>
  <c r="C723" i="16"/>
  <c r="B723" i="16"/>
  <c r="F722" i="16"/>
  <c r="C722" i="16"/>
  <c r="B722" i="16"/>
  <c r="F721" i="16"/>
  <c r="C721" i="16"/>
  <c r="B721" i="16"/>
  <c r="F720" i="16"/>
  <c r="C720" i="16"/>
  <c r="B720" i="16"/>
  <c r="F719" i="16"/>
  <c r="C719" i="16"/>
  <c r="B719" i="16"/>
  <c r="F718" i="16"/>
  <c r="C718" i="16"/>
  <c r="B718" i="16"/>
  <c r="F717" i="16"/>
  <c r="C717" i="16"/>
  <c r="B717" i="16"/>
  <c r="F716" i="16"/>
  <c r="C716" i="16"/>
  <c r="B716" i="16"/>
  <c r="F715" i="16"/>
  <c r="C715" i="16"/>
  <c r="B715" i="16"/>
  <c r="F714" i="16"/>
  <c r="C714" i="16"/>
  <c r="B714" i="16"/>
  <c r="F713" i="16"/>
  <c r="C713" i="16"/>
  <c r="B713" i="16"/>
  <c r="F712" i="16"/>
  <c r="C712" i="16"/>
  <c r="B712" i="16"/>
  <c r="F711" i="16"/>
  <c r="C711" i="16"/>
  <c r="B711" i="16"/>
  <c r="F710" i="16"/>
  <c r="C710" i="16"/>
  <c r="B710" i="16"/>
  <c r="F709" i="16"/>
  <c r="C709" i="16"/>
  <c r="B709" i="16"/>
  <c r="F708" i="16"/>
  <c r="C708" i="16"/>
  <c r="B708" i="16"/>
  <c r="F707" i="16"/>
  <c r="C707" i="16"/>
  <c r="B707" i="16"/>
  <c r="F706" i="16"/>
  <c r="C706" i="16"/>
  <c r="B706" i="16"/>
  <c r="F705" i="16"/>
  <c r="C705" i="16"/>
  <c r="B705" i="16"/>
  <c r="F704" i="16"/>
  <c r="C704" i="16"/>
  <c r="B704" i="16"/>
  <c r="F703" i="16"/>
  <c r="C703" i="16"/>
  <c r="B703" i="16"/>
  <c r="F702" i="16"/>
  <c r="C702" i="16"/>
  <c r="B702" i="16"/>
  <c r="F701" i="16"/>
  <c r="C701" i="16"/>
  <c r="B701" i="16"/>
  <c r="F700" i="16"/>
  <c r="C700" i="16"/>
  <c r="B700" i="16"/>
  <c r="F699" i="16"/>
  <c r="C699" i="16"/>
  <c r="B699" i="16"/>
  <c r="F698" i="16"/>
  <c r="C698" i="16"/>
  <c r="B698" i="16"/>
  <c r="F697" i="16"/>
  <c r="C697" i="16"/>
  <c r="B697" i="16"/>
  <c r="F696" i="16"/>
  <c r="C696" i="16"/>
  <c r="B696" i="16"/>
  <c r="F695" i="16"/>
  <c r="C695" i="16"/>
  <c r="B695" i="16"/>
  <c r="F694" i="16"/>
  <c r="C694" i="16"/>
  <c r="B694" i="16"/>
  <c r="F693" i="16"/>
  <c r="C693" i="16"/>
  <c r="B693" i="16"/>
  <c r="F692" i="16"/>
  <c r="C692" i="16"/>
  <c r="B692" i="16"/>
  <c r="F691" i="16"/>
  <c r="C691" i="16"/>
  <c r="B691" i="16"/>
  <c r="F690" i="16"/>
  <c r="C690" i="16"/>
  <c r="B690" i="16"/>
  <c r="F689" i="16"/>
  <c r="C689" i="16"/>
  <c r="B689" i="16"/>
  <c r="F688" i="16"/>
  <c r="C688" i="16"/>
  <c r="B688" i="16"/>
  <c r="F687" i="16"/>
  <c r="C687" i="16"/>
  <c r="B687" i="16"/>
  <c r="F686" i="16"/>
  <c r="C686" i="16"/>
  <c r="B686" i="16"/>
  <c r="F685" i="16"/>
  <c r="C685" i="16"/>
  <c r="B685" i="16"/>
  <c r="F684" i="16"/>
  <c r="C684" i="16"/>
  <c r="B684" i="16"/>
  <c r="F683" i="16"/>
  <c r="C683" i="16"/>
  <c r="B683" i="16"/>
  <c r="F682" i="16"/>
  <c r="C682" i="16"/>
  <c r="B682" i="16"/>
  <c r="F681" i="16"/>
  <c r="C681" i="16"/>
  <c r="B681" i="16"/>
  <c r="F680" i="16"/>
  <c r="C680" i="16"/>
  <c r="B680" i="16"/>
  <c r="F679" i="16"/>
  <c r="C679" i="16"/>
  <c r="B679" i="16"/>
  <c r="F678" i="16"/>
  <c r="C678" i="16"/>
  <c r="B678" i="16"/>
  <c r="F677" i="16"/>
  <c r="C677" i="16"/>
  <c r="B677" i="16"/>
  <c r="F676" i="16"/>
  <c r="C676" i="16"/>
  <c r="B676" i="16"/>
  <c r="F675" i="16"/>
  <c r="C675" i="16"/>
  <c r="B675" i="16"/>
  <c r="F674" i="16"/>
  <c r="C674" i="16"/>
  <c r="B674" i="16"/>
  <c r="F673" i="16"/>
  <c r="C673" i="16"/>
  <c r="B673" i="16"/>
  <c r="F672" i="16"/>
  <c r="C672" i="16"/>
  <c r="B672" i="16"/>
  <c r="F671" i="16"/>
  <c r="C671" i="16"/>
  <c r="B671" i="16"/>
  <c r="F670" i="16"/>
  <c r="C670" i="16"/>
  <c r="B670" i="16"/>
  <c r="F669" i="16"/>
  <c r="C669" i="16"/>
  <c r="B669" i="16"/>
  <c r="F668" i="16"/>
  <c r="C668" i="16"/>
  <c r="B668" i="16"/>
  <c r="F667" i="16"/>
  <c r="C667" i="16"/>
  <c r="B667" i="16"/>
  <c r="F666" i="16"/>
  <c r="C666" i="16"/>
  <c r="B666" i="16"/>
  <c r="F665" i="16"/>
  <c r="C665" i="16"/>
  <c r="B665" i="16"/>
  <c r="F664" i="16"/>
  <c r="C664" i="16"/>
  <c r="B664" i="16"/>
  <c r="F663" i="16"/>
  <c r="C663" i="16"/>
  <c r="B663" i="16"/>
  <c r="F662" i="16"/>
  <c r="C662" i="16"/>
  <c r="B662" i="16"/>
  <c r="F661" i="16"/>
  <c r="C661" i="16"/>
  <c r="B661" i="16"/>
  <c r="F660" i="16"/>
  <c r="C660" i="16"/>
  <c r="B660" i="16"/>
  <c r="F659" i="16"/>
  <c r="C659" i="16"/>
  <c r="B659" i="16"/>
  <c r="F658" i="16"/>
  <c r="C658" i="16"/>
  <c r="B658" i="16"/>
  <c r="F657" i="16"/>
  <c r="C657" i="16"/>
  <c r="B657" i="16"/>
  <c r="F656" i="16"/>
  <c r="C656" i="16"/>
  <c r="B656" i="16"/>
  <c r="F655" i="16"/>
  <c r="C655" i="16"/>
  <c r="B655" i="16"/>
  <c r="F654" i="16"/>
  <c r="C654" i="16"/>
  <c r="B654" i="16"/>
  <c r="F653" i="16"/>
  <c r="C653" i="16"/>
  <c r="B653" i="16"/>
  <c r="F652" i="16"/>
  <c r="C652" i="16"/>
  <c r="B652" i="16"/>
  <c r="F651" i="16"/>
  <c r="C651" i="16"/>
  <c r="B651" i="16"/>
  <c r="F650" i="16"/>
  <c r="C650" i="16"/>
  <c r="B650" i="16"/>
  <c r="F649" i="16"/>
  <c r="C649" i="16"/>
  <c r="B649" i="16"/>
  <c r="F648" i="16"/>
  <c r="C648" i="16"/>
  <c r="B648" i="16"/>
  <c r="F647" i="16"/>
  <c r="C647" i="16"/>
  <c r="B647" i="16"/>
  <c r="F646" i="16"/>
  <c r="C646" i="16"/>
  <c r="B646" i="16"/>
  <c r="F645" i="16"/>
  <c r="C645" i="16"/>
  <c r="B645" i="16"/>
  <c r="F644" i="16"/>
  <c r="C644" i="16"/>
  <c r="B644" i="16"/>
  <c r="F643" i="16"/>
  <c r="C643" i="16"/>
  <c r="B643" i="16"/>
  <c r="F642" i="16"/>
  <c r="C642" i="16"/>
  <c r="B642" i="16"/>
  <c r="F641" i="16"/>
  <c r="C641" i="16"/>
  <c r="B641" i="16"/>
  <c r="F640" i="16"/>
  <c r="C640" i="16"/>
  <c r="B640" i="16"/>
  <c r="F639" i="16"/>
  <c r="C639" i="16"/>
  <c r="B639" i="16"/>
  <c r="F638" i="16"/>
  <c r="C638" i="16"/>
  <c r="B638" i="16"/>
  <c r="F637" i="16"/>
  <c r="C637" i="16"/>
  <c r="B637" i="16"/>
  <c r="F636" i="16"/>
  <c r="C636" i="16"/>
  <c r="B636" i="16"/>
  <c r="F635" i="16"/>
  <c r="C635" i="16"/>
  <c r="B635" i="16"/>
  <c r="F634" i="16"/>
  <c r="C634" i="16"/>
  <c r="B634" i="16"/>
  <c r="F633" i="16"/>
  <c r="C633" i="16"/>
  <c r="B633" i="16"/>
  <c r="F632" i="16"/>
  <c r="C632" i="16"/>
  <c r="B632" i="16"/>
  <c r="F631" i="16"/>
  <c r="C631" i="16"/>
  <c r="B631" i="16"/>
  <c r="F630" i="16"/>
  <c r="C630" i="16"/>
  <c r="B630" i="16"/>
  <c r="F629" i="16"/>
  <c r="C629" i="16"/>
  <c r="B629" i="16"/>
  <c r="F628" i="16"/>
  <c r="C628" i="16"/>
  <c r="B628" i="16"/>
  <c r="F627" i="16"/>
  <c r="C627" i="16"/>
  <c r="B627" i="16"/>
  <c r="F626" i="16"/>
  <c r="C626" i="16"/>
  <c r="B626" i="16"/>
  <c r="F625" i="16"/>
  <c r="C625" i="16"/>
  <c r="B625" i="16"/>
  <c r="F624" i="16"/>
  <c r="C624" i="16"/>
  <c r="B624" i="16"/>
  <c r="F623" i="16"/>
  <c r="C623" i="16"/>
  <c r="B623" i="16"/>
  <c r="F622" i="16"/>
  <c r="C622" i="16"/>
  <c r="B622" i="16"/>
  <c r="F621" i="16"/>
  <c r="C621" i="16"/>
  <c r="B621" i="16"/>
  <c r="F620" i="16"/>
  <c r="C620" i="16"/>
  <c r="B620" i="16"/>
  <c r="F619" i="16"/>
  <c r="C619" i="16"/>
  <c r="B619" i="16"/>
  <c r="F618" i="16"/>
  <c r="C618" i="16"/>
  <c r="B618" i="16"/>
  <c r="F617" i="16"/>
  <c r="C617" i="16"/>
  <c r="B617" i="16"/>
  <c r="F616" i="16"/>
  <c r="C616" i="16"/>
  <c r="B616" i="16"/>
  <c r="F615" i="16"/>
  <c r="C615" i="16"/>
  <c r="B615" i="16"/>
  <c r="F614" i="16"/>
  <c r="C614" i="16"/>
  <c r="B614" i="16"/>
  <c r="F613" i="16"/>
  <c r="C613" i="16"/>
  <c r="B613" i="16"/>
  <c r="F612" i="16"/>
  <c r="C612" i="16"/>
  <c r="B612" i="16"/>
  <c r="F611" i="16"/>
  <c r="C611" i="16"/>
  <c r="B611" i="16"/>
  <c r="F610" i="16"/>
  <c r="C610" i="16"/>
  <c r="B610" i="16"/>
  <c r="F609" i="16"/>
  <c r="C609" i="16"/>
  <c r="B609" i="16"/>
  <c r="F608" i="16"/>
  <c r="C608" i="16"/>
  <c r="B608" i="16"/>
  <c r="F607" i="16"/>
  <c r="C607" i="16"/>
  <c r="B607" i="16"/>
  <c r="F606" i="16"/>
  <c r="C606" i="16"/>
  <c r="B606" i="16"/>
  <c r="F605" i="16"/>
  <c r="C605" i="16"/>
  <c r="B605" i="16"/>
  <c r="F604" i="16"/>
  <c r="C604" i="16"/>
  <c r="B604" i="16"/>
  <c r="F603" i="16"/>
  <c r="C603" i="16"/>
  <c r="B603" i="16"/>
  <c r="F602" i="16"/>
  <c r="C602" i="16"/>
  <c r="B602" i="16"/>
  <c r="F601" i="16"/>
  <c r="C601" i="16"/>
  <c r="B601" i="16"/>
  <c r="F600" i="16"/>
  <c r="C600" i="16"/>
  <c r="B600" i="16"/>
  <c r="F599" i="16"/>
  <c r="C599" i="16"/>
  <c r="B599" i="16"/>
  <c r="F598" i="16"/>
  <c r="C598" i="16"/>
  <c r="B598" i="16"/>
  <c r="F597" i="16"/>
  <c r="C597" i="16"/>
  <c r="B597" i="16"/>
  <c r="F596" i="16"/>
  <c r="C596" i="16"/>
  <c r="B596" i="16"/>
  <c r="F595" i="16"/>
  <c r="C595" i="16"/>
  <c r="B595" i="16"/>
  <c r="F594" i="16"/>
  <c r="C594" i="16"/>
  <c r="B594" i="16"/>
  <c r="F593" i="16"/>
  <c r="C593" i="16"/>
  <c r="B593" i="16"/>
  <c r="F592" i="16"/>
  <c r="C592" i="16"/>
  <c r="B592" i="16"/>
  <c r="F591" i="16"/>
  <c r="C591" i="16"/>
  <c r="B591" i="16"/>
  <c r="F590" i="16"/>
  <c r="C590" i="16"/>
  <c r="B590" i="16"/>
  <c r="F589" i="16"/>
  <c r="C589" i="16"/>
  <c r="B589" i="16"/>
  <c r="F588" i="16"/>
  <c r="C588" i="16"/>
  <c r="B588" i="16"/>
  <c r="F587" i="16"/>
  <c r="C587" i="16"/>
  <c r="B587" i="16"/>
  <c r="F586" i="16"/>
  <c r="C586" i="16"/>
  <c r="B586" i="16"/>
  <c r="F585" i="16"/>
  <c r="C585" i="16"/>
  <c r="B585" i="16"/>
  <c r="F584" i="16"/>
  <c r="C584" i="16"/>
  <c r="B584" i="16"/>
  <c r="F583" i="16"/>
  <c r="C583" i="16"/>
  <c r="B583" i="16"/>
  <c r="F582" i="16"/>
  <c r="C582" i="16"/>
  <c r="B582" i="16"/>
  <c r="F581" i="16"/>
  <c r="C581" i="16"/>
  <c r="B581" i="16"/>
  <c r="F580" i="16"/>
  <c r="C580" i="16"/>
  <c r="B580" i="16"/>
  <c r="F579" i="16"/>
  <c r="C579" i="16"/>
  <c r="B579" i="16"/>
  <c r="F578" i="16"/>
  <c r="C578" i="16"/>
  <c r="B578" i="16"/>
  <c r="F577" i="16"/>
  <c r="C577" i="16"/>
  <c r="B577" i="16"/>
  <c r="F576" i="16"/>
  <c r="C576" i="16"/>
  <c r="B576" i="16"/>
  <c r="F575" i="16"/>
  <c r="C575" i="16"/>
  <c r="B575" i="16"/>
  <c r="F574" i="16"/>
  <c r="C574" i="16"/>
  <c r="B574" i="16"/>
  <c r="F573" i="16"/>
  <c r="C573" i="16"/>
  <c r="B573" i="16"/>
  <c r="F572" i="16"/>
  <c r="C572" i="16"/>
  <c r="B572" i="16"/>
  <c r="F571" i="16"/>
  <c r="C571" i="16"/>
  <c r="B571" i="16"/>
  <c r="F570" i="16"/>
  <c r="C570" i="16"/>
  <c r="B570" i="16"/>
  <c r="F569" i="16"/>
  <c r="C569" i="16"/>
  <c r="B569" i="16"/>
  <c r="F568" i="16"/>
  <c r="C568" i="16"/>
  <c r="B568" i="16"/>
  <c r="F567" i="16"/>
  <c r="C567" i="16"/>
  <c r="B567" i="16"/>
  <c r="F566" i="16"/>
  <c r="C566" i="16"/>
  <c r="B566" i="16"/>
  <c r="F565" i="16"/>
  <c r="C565" i="16"/>
  <c r="B565" i="16"/>
  <c r="F564" i="16"/>
  <c r="C564" i="16"/>
  <c r="B564" i="16"/>
  <c r="F563" i="16"/>
  <c r="C563" i="16"/>
  <c r="B563" i="16"/>
  <c r="F562" i="16"/>
  <c r="C562" i="16"/>
  <c r="B562" i="16"/>
  <c r="F561" i="16"/>
  <c r="C561" i="16"/>
  <c r="B561" i="16"/>
  <c r="F560" i="16"/>
  <c r="C560" i="16"/>
  <c r="B560" i="16"/>
  <c r="F559" i="16"/>
  <c r="C559" i="16"/>
  <c r="B559" i="16"/>
  <c r="F558" i="16"/>
  <c r="C558" i="16"/>
  <c r="B558" i="16"/>
  <c r="F557" i="16"/>
  <c r="C557" i="16"/>
  <c r="B557" i="16"/>
  <c r="F556" i="16"/>
  <c r="C556" i="16"/>
  <c r="B556" i="16"/>
  <c r="F555" i="16"/>
  <c r="C555" i="16"/>
  <c r="B555" i="16"/>
  <c r="F554" i="16"/>
  <c r="C554" i="16"/>
  <c r="B554" i="16"/>
  <c r="F553" i="16"/>
  <c r="C553" i="16"/>
  <c r="B553" i="16"/>
  <c r="F552" i="16"/>
  <c r="C552" i="16"/>
  <c r="B552" i="16"/>
  <c r="F551" i="16"/>
  <c r="C551" i="16"/>
  <c r="B551" i="16"/>
  <c r="F550" i="16"/>
  <c r="C550" i="16"/>
  <c r="B550" i="16"/>
  <c r="F549" i="16"/>
  <c r="C549" i="16"/>
  <c r="B549" i="16"/>
  <c r="F548" i="16"/>
  <c r="C548" i="16"/>
  <c r="B548" i="16"/>
  <c r="F547" i="16"/>
  <c r="C547" i="16"/>
  <c r="B547" i="16"/>
  <c r="F546" i="16"/>
  <c r="C546" i="16"/>
  <c r="B546" i="16"/>
  <c r="F545" i="16"/>
  <c r="C545" i="16"/>
  <c r="B545" i="16"/>
  <c r="F544" i="16"/>
  <c r="C544" i="16"/>
  <c r="B544" i="16"/>
  <c r="F543" i="16"/>
  <c r="C543" i="16"/>
  <c r="B543" i="16"/>
  <c r="F542" i="16"/>
  <c r="C542" i="16"/>
  <c r="B542" i="16"/>
  <c r="F541" i="16"/>
  <c r="C541" i="16"/>
  <c r="B541" i="16"/>
  <c r="F540" i="16"/>
  <c r="C540" i="16"/>
  <c r="B540" i="16"/>
  <c r="F539" i="16"/>
  <c r="C539" i="16"/>
  <c r="B539" i="16"/>
  <c r="F538" i="16"/>
  <c r="C538" i="16"/>
  <c r="B538" i="16"/>
  <c r="F537" i="16"/>
  <c r="C537" i="16"/>
  <c r="B537" i="16"/>
  <c r="F536" i="16"/>
  <c r="C536" i="16"/>
  <c r="B536" i="16"/>
  <c r="F535" i="16"/>
  <c r="C535" i="16"/>
  <c r="B535" i="16"/>
  <c r="F534" i="16"/>
  <c r="C534" i="16"/>
  <c r="B534" i="16"/>
  <c r="F533" i="16"/>
  <c r="C533" i="16"/>
  <c r="B533" i="16"/>
  <c r="F532" i="16"/>
  <c r="C532" i="16"/>
  <c r="B532" i="16"/>
  <c r="F531" i="16"/>
  <c r="C531" i="16"/>
  <c r="B531" i="16"/>
  <c r="F530" i="16"/>
  <c r="C530" i="16"/>
  <c r="B530" i="16"/>
  <c r="F529" i="16"/>
  <c r="C529" i="16"/>
  <c r="B529" i="16"/>
  <c r="F528" i="16"/>
  <c r="C528" i="16"/>
  <c r="B528" i="16"/>
  <c r="F527" i="16"/>
  <c r="C527" i="16"/>
  <c r="B527" i="16"/>
  <c r="F526" i="16"/>
  <c r="C526" i="16"/>
  <c r="B526" i="16"/>
  <c r="F525" i="16"/>
  <c r="C525" i="16"/>
  <c r="B525" i="16"/>
  <c r="F524" i="16"/>
  <c r="C524" i="16"/>
  <c r="B524" i="16"/>
  <c r="F523" i="16"/>
  <c r="C523" i="16"/>
  <c r="B523" i="16"/>
  <c r="F522" i="16"/>
  <c r="C522" i="16"/>
  <c r="B522" i="16"/>
  <c r="F521" i="16"/>
  <c r="C521" i="16"/>
  <c r="B521" i="16"/>
  <c r="F520" i="16"/>
  <c r="C520" i="16"/>
  <c r="B520" i="16"/>
  <c r="F519" i="16"/>
  <c r="C519" i="16"/>
  <c r="B519" i="16"/>
  <c r="F518" i="16"/>
  <c r="C518" i="16"/>
  <c r="B518" i="16"/>
  <c r="F517" i="16"/>
  <c r="C517" i="16"/>
  <c r="B517" i="16"/>
  <c r="F516" i="16"/>
  <c r="C516" i="16"/>
  <c r="B516" i="16"/>
  <c r="F515" i="16"/>
  <c r="C515" i="16"/>
  <c r="B515" i="16"/>
  <c r="F514" i="16"/>
  <c r="C514" i="16"/>
  <c r="B514" i="16"/>
  <c r="F513" i="16"/>
  <c r="C513" i="16"/>
  <c r="B513" i="16"/>
  <c r="F512" i="16"/>
  <c r="C512" i="16"/>
  <c r="B512" i="16"/>
  <c r="F511" i="16"/>
  <c r="C511" i="16"/>
  <c r="B511" i="16"/>
  <c r="F510" i="16"/>
  <c r="C510" i="16"/>
  <c r="B510" i="16"/>
  <c r="F509" i="16"/>
  <c r="C509" i="16"/>
  <c r="B509" i="16"/>
  <c r="F508" i="16"/>
  <c r="C508" i="16"/>
  <c r="B508" i="16"/>
  <c r="F507" i="16"/>
  <c r="C507" i="16"/>
  <c r="B507" i="16"/>
  <c r="F506" i="16"/>
  <c r="C506" i="16"/>
  <c r="B506" i="16"/>
  <c r="F505" i="16"/>
  <c r="C505" i="16"/>
  <c r="B505" i="16"/>
  <c r="F504" i="16"/>
  <c r="C504" i="16"/>
  <c r="B504" i="16"/>
  <c r="F503" i="16"/>
  <c r="C503" i="16"/>
  <c r="B503" i="16"/>
  <c r="F502" i="16"/>
  <c r="C502" i="16"/>
  <c r="B502" i="16"/>
  <c r="F501" i="16"/>
  <c r="C501" i="16"/>
  <c r="B501" i="16"/>
  <c r="F500" i="16"/>
  <c r="C500" i="16"/>
  <c r="B500" i="16"/>
  <c r="F499" i="16"/>
  <c r="C499" i="16"/>
  <c r="B499" i="16"/>
  <c r="F498" i="16"/>
  <c r="C498" i="16"/>
  <c r="B498" i="16"/>
  <c r="F497" i="16"/>
  <c r="C497" i="16"/>
  <c r="B497" i="16"/>
  <c r="F496" i="16"/>
  <c r="C496" i="16"/>
  <c r="B496" i="16"/>
  <c r="F495" i="16"/>
  <c r="C495" i="16"/>
  <c r="B495" i="16"/>
  <c r="F494" i="16"/>
  <c r="C494" i="16"/>
  <c r="B494" i="16"/>
  <c r="F493" i="16"/>
  <c r="C493" i="16"/>
  <c r="B493" i="16"/>
  <c r="F492" i="16"/>
  <c r="C492" i="16"/>
  <c r="B492" i="16"/>
  <c r="F491" i="16"/>
  <c r="C491" i="16"/>
  <c r="B491" i="16"/>
  <c r="F490" i="16"/>
  <c r="C490" i="16"/>
  <c r="B490" i="16"/>
  <c r="F489" i="16"/>
  <c r="C489" i="16"/>
  <c r="B489" i="16"/>
  <c r="F488" i="16"/>
  <c r="C488" i="16"/>
  <c r="B488" i="16"/>
  <c r="F487" i="16"/>
  <c r="C487" i="16"/>
  <c r="B487" i="16"/>
  <c r="F486" i="16"/>
  <c r="C486" i="16"/>
  <c r="B486" i="16"/>
  <c r="F485" i="16"/>
  <c r="C485" i="16"/>
  <c r="B485" i="16"/>
  <c r="F484" i="16"/>
  <c r="C484" i="16"/>
  <c r="B484" i="16"/>
  <c r="F483" i="16"/>
  <c r="C483" i="16"/>
  <c r="B483" i="16"/>
  <c r="F482" i="16"/>
  <c r="C482" i="16"/>
  <c r="B482" i="16"/>
  <c r="F481" i="16"/>
  <c r="C481" i="16"/>
  <c r="B481" i="16"/>
  <c r="F480" i="16"/>
  <c r="C480" i="16"/>
  <c r="B480" i="16"/>
  <c r="F479" i="16"/>
  <c r="C479" i="16"/>
  <c r="B479" i="16"/>
  <c r="F478" i="16"/>
  <c r="C478" i="16"/>
  <c r="B478" i="16"/>
  <c r="F477" i="16"/>
  <c r="C477" i="16"/>
  <c r="B477" i="16"/>
  <c r="F476" i="16"/>
  <c r="C476" i="16"/>
  <c r="B476" i="16"/>
  <c r="F475" i="16"/>
  <c r="C475" i="16"/>
  <c r="B475" i="16"/>
  <c r="F474" i="16"/>
  <c r="C474" i="16"/>
  <c r="B474" i="16"/>
  <c r="F473" i="16"/>
  <c r="C473" i="16"/>
  <c r="B473" i="16"/>
  <c r="F472" i="16"/>
  <c r="C472" i="16"/>
  <c r="B472" i="16"/>
  <c r="F471" i="16"/>
  <c r="C471" i="16"/>
  <c r="B471" i="16"/>
  <c r="F470" i="16"/>
  <c r="C470" i="16"/>
  <c r="B470" i="16"/>
  <c r="F469" i="16"/>
  <c r="C469" i="16"/>
  <c r="B469" i="16"/>
  <c r="F468" i="16"/>
  <c r="C468" i="16"/>
  <c r="B468" i="16"/>
  <c r="F467" i="16"/>
  <c r="C467" i="16"/>
  <c r="B467" i="16"/>
  <c r="F466" i="16"/>
  <c r="C466" i="16"/>
  <c r="B466" i="16"/>
  <c r="F465" i="16"/>
  <c r="C465" i="16"/>
  <c r="B465" i="16"/>
  <c r="F464" i="16"/>
  <c r="C464" i="16"/>
  <c r="B464" i="16"/>
  <c r="F463" i="16"/>
  <c r="C463" i="16"/>
  <c r="B463" i="16"/>
  <c r="F462" i="16"/>
  <c r="C462" i="16"/>
  <c r="B462" i="16"/>
  <c r="F461" i="16"/>
  <c r="C461" i="16"/>
  <c r="B461" i="16"/>
  <c r="F460" i="16"/>
  <c r="C460" i="16"/>
  <c r="B460" i="16"/>
  <c r="F459" i="16"/>
  <c r="C459" i="16"/>
  <c r="B459" i="16"/>
  <c r="F458" i="16"/>
  <c r="C458" i="16"/>
  <c r="B458" i="16"/>
  <c r="F457" i="16"/>
  <c r="C457" i="16"/>
  <c r="B457" i="16"/>
  <c r="F456" i="16"/>
  <c r="C456" i="16"/>
  <c r="B456" i="16"/>
  <c r="F455" i="16"/>
  <c r="C455" i="16"/>
  <c r="B455" i="16"/>
  <c r="F454" i="16"/>
  <c r="C454" i="16"/>
  <c r="B454" i="16"/>
  <c r="F453" i="16"/>
  <c r="C453" i="16"/>
  <c r="B453" i="16"/>
  <c r="F452" i="16"/>
  <c r="C452" i="16"/>
  <c r="B452" i="16"/>
  <c r="F451" i="16"/>
  <c r="C451" i="16"/>
  <c r="B451" i="16"/>
  <c r="F450" i="16"/>
  <c r="C450" i="16"/>
  <c r="B450" i="16"/>
  <c r="F449" i="16"/>
  <c r="C449" i="16"/>
  <c r="B449" i="16"/>
  <c r="F448" i="16"/>
  <c r="C448" i="16"/>
  <c r="B448" i="16"/>
  <c r="F447" i="16"/>
  <c r="C447" i="16"/>
  <c r="B447" i="16"/>
  <c r="F446" i="16"/>
  <c r="C446" i="16"/>
  <c r="B446" i="16"/>
  <c r="F445" i="16"/>
  <c r="C445" i="16"/>
  <c r="B445" i="16"/>
  <c r="F444" i="16"/>
  <c r="C444" i="16"/>
  <c r="B444" i="16"/>
  <c r="F443" i="16"/>
  <c r="C443" i="16"/>
  <c r="B443" i="16"/>
  <c r="F442" i="16"/>
  <c r="C442" i="16"/>
  <c r="B442" i="16"/>
  <c r="F441" i="16"/>
  <c r="C441" i="16"/>
  <c r="B441" i="16"/>
  <c r="F440" i="16"/>
  <c r="C440" i="16"/>
  <c r="B440" i="16"/>
  <c r="F439" i="16"/>
  <c r="C439" i="16"/>
  <c r="B439" i="16"/>
  <c r="F438" i="16"/>
  <c r="C438" i="16"/>
  <c r="B438" i="16"/>
  <c r="F437" i="16"/>
  <c r="C437" i="16"/>
  <c r="B437" i="16"/>
  <c r="F436" i="16"/>
  <c r="C436" i="16"/>
  <c r="B436" i="16"/>
  <c r="F435" i="16"/>
  <c r="C435" i="16"/>
  <c r="B435" i="16"/>
  <c r="F434" i="16"/>
  <c r="C434" i="16"/>
  <c r="B434" i="16"/>
  <c r="F433" i="16"/>
  <c r="C433" i="16"/>
  <c r="B433" i="16"/>
  <c r="F432" i="16"/>
  <c r="C432" i="16"/>
  <c r="B432" i="16"/>
  <c r="F431" i="16"/>
  <c r="C431" i="16"/>
  <c r="B431" i="16"/>
  <c r="F430" i="16"/>
  <c r="C430" i="16"/>
  <c r="B430" i="16"/>
  <c r="F429" i="16"/>
  <c r="C429" i="16"/>
  <c r="B429" i="16"/>
  <c r="F428" i="16"/>
  <c r="C428" i="16"/>
  <c r="B428" i="16"/>
  <c r="F427" i="16"/>
  <c r="C427" i="16"/>
  <c r="B427" i="16"/>
  <c r="F426" i="16"/>
  <c r="C426" i="16"/>
  <c r="B426" i="16"/>
  <c r="F425" i="16"/>
  <c r="C425" i="16"/>
  <c r="B425" i="16"/>
  <c r="F424" i="16"/>
  <c r="C424" i="16"/>
  <c r="B424" i="16"/>
  <c r="F423" i="16"/>
  <c r="C423" i="16"/>
  <c r="B423" i="16"/>
  <c r="F422" i="16"/>
  <c r="C422" i="16"/>
  <c r="B422" i="16"/>
  <c r="F421" i="16"/>
  <c r="C421" i="16"/>
  <c r="B421" i="16"/>
  <c r="F420" i="16"/>
  <c r="C420" i="16"/>
  <c r="B420" i="16"/>
  <c r="F419" i="16"/>
  <c r="C419" i="16"/>
  <c r="B419" i="16"/>
  <c r="F418" i="16"/>
  <c r="C418" i="16"/>
  <c r="B418" i="16"/>
  <c r="F417" i="16"/>
  <c r="C417" i="16"/>
  <c r="B417" i="16"/>
  <c r="F416" i="16"/>
  <c r="C416" i="16"/>
  <c r="B416" i="16"/>
  <c r="F415" i="16"/>
  <c r="C415" i="16"/>
  <c r="B415" i="16"/>
  <c r="F414" i="16"/>
  <c r="C414" i="16"/>
  <c r="B414" i="16"/>
  <c r="F413" i="16"/>
  <c r="C413" i="16"/>
  <c r="B413" i="16"/>
  <c r="F412" i="16"/>
  <c r="C412" i="16"/>
  <c r="B412" i="16"/>
  <c r="F411" i="16"/>
  <c r="C411" i="16"/>
  <c r="B411" i="16"/>
  <c r="F410" i="16"/>
  <c r="C410" i="16"/>
  <c r="B410" i="16"/>
  <c r="F409" i="16"/>
  <c r="C409" i="16"/>
  <c r="B409" i="16"/>
  <c r="F408" i="16"/>
  <c r="C408" i="16"/>
  <c r="B408" i="16"/>
  <c r="F407" i="16"/>
  <c r="C407" i="16"/>
  <c r="B407" i="16"/>
  <c r="F406" i="16"/>
  <c r="C406" i="16"/>
  <c r="B406" i="16"/>
  <c r="F405" i="16"/>
  <c r="C405" i="16"/>
  <c r="B405" i="16"/>
  <c r="F404" i="16"/>
  <c r="C404" i="16"/>
  <c r="B404" i="16"/>
  <c r="F403" i="16"/>
  <c r="C403" i="16"/>
  <c r="B403" i="16"/>
  <c r="F402" i="16"/>
  <c r="C402" i="16"/>
  <c r="B402" i="16"/>
  <c r="F401" i="16"/>
  <c r="C401" i="16"/>
  <c r="B401" i="16"/>
  <c r="F400" i="16"/>
  <c r="C400" i="16"/>
  <c r="B400" i="16"/>
  <c r="F399" i="16"/>
  <c r="C399" i="16"/>
  <c r="B399" i="16"/>
  <c r="F398" i="16"/>
  <c r="C398" i="16"/>
  <c r="B398" i="16"/>
  <c r="F397" i="16"/>
  <c r="C397" i="16"/>
  <c r="B397" i="16"/>
  <c r="F396" i="16"/>
  <c r="C396" i="16"/>
  <c r="B396" i="16"/>
  <c r="F395" i="16"/>
  <c r="C395" i="16"/>
  <c r="B395" i="16"/>
  <c r="F394" i="16"/>
  <c r="C394" i="16"/>
  <c r="B394" i="16"/>
  <c r="F393" i="16"/>
  <c r="C393" i="16"/>
  <c r="B393" i="16"/>
  <c r="F392" i="16"/>
  <c r="C392" i="16"/>
  <c r="B392" i="16"/>
  <c r="F391" i="16"/>
  <c r="C391" i="16"/>
  <c r="B391" i="16"/>
  <c r="F390" i="16"/>
  <c r="C390" i="16"/>
  <c r="B390" i="16"/>
  <c r="F389" i="16"/>
  <c r="C389" i="16"/>
  <c r="B389" i="16"/>
  <c r="F388" i="16"/>
  <c r="C388" i="16"/>
  <c r="B388" i="16"/>
  <c r="F387" i="16"/>
  <c r="C387" i="16"/>
  <c r="B387" i="16"/>
  <c r="F386" i="16"/>
  <c r="C386" i="16"/>
  <c r="B386" i="16"/>
  <c r="F385" i="16"/>
  <c r="C385" i="16"/>
  <c r="B385" i="16"/>
  <c r="F384" i="16"/>
  <c r="C384" i="16"/>
  <c r="B384" i="16"/>
  <c r="F383" i="16"/>
  <c r="C383" i="16"/>
  <c r="B383" i="16"/>
  <c r="F382" i="16"/>
  <c r="C382" i="16"/>
  <c r="B382" i="16"/>
  <c r="F381" i="16"/>
  <c r="C381" i="16"/>
  <c r="B381" i="16"/>
  <c r="F380" i="16"/>
  <c r="C380" i="16"/>
  <c r="B380" i="16"/>
  <c r="F379" i="16"/>
  <c r="C379" i="16"/>
  <c r="B379" i="16"/>
  <c r="F378" i="16"/>
  <c r="C378" i="16"/>
  <c r="B378" i="16"/>
  <c r="F377" i="16"/>
  <c r="C377" i="16"/>
  <c r="B377" i="16"/>
  <c r="F376" i="16"/>
  <c r="C376" i="16"/>
  <c r="B376" i="16"/>
  <c r="F375" i="16"/>
  <c r="C375" i="16"/>
  <c r="B375" i="16"/>
  <c r="F374" i="16"/>
  <c r="C374" i="16"/>
  <c r="B374" i="16"/>
  <c r="F373" i="16"/>
  <c r="C373" i="16"/>
  <c r="B373" i="16"/>
  <c r="F372" i="16"/>
  <c r="C372" i="16"/>
  <c r="B372" i="16"/>
  <c r="F371" i="16"/>
  <c r="C371" i="16"/>
  <c r="B371" i="16"/>
  <c r="F370" i="16"/>
  <c r="C370" i="16"/>
  <c r="B370" i="16"/>
  <c r="F369" i="16"/>
  <c r="C369" i="16"/>
  <c r="B369" i="16"/>
  <c r="F368" i="16"/>
  <c r="C368" i="16"/>
  <c r="B368" i="16"/>
  <c r="F367" i="16"/>
  <c r="C367" i="16"/>
  <c r="B367" i="16"/>
  <c r="F366" i="16"/>
  <c r="C366" i="16"/>
  <c r="B366" i="16"/>
  <c r="F365" i="16"/>
  <c r="C365" i="16"/>
  <c r="B365" i="16"/>
  <c r="F364" i="16"/>
  <c r="C364" i="16"/>
  <c r="B364" i="16"/>
  <c r="F363" i="16"/>
  <c r="C363" i="16"/>
  <c r="B363" i="16"/>
  <c r="F362" i="16"/>
  <c r="C362" i="16"/>
  <c r="B362" i="16"/>
  <c r="F361" i="16"/>
  <c r="C361" i="16"/>
  <c r="B361" i="16"/>
  <c r="F360" i="16"/>
  <c r="C360" i="16"/>
  <c r="B360" i="16"/>
  <c r="F359" i="16"/>
  <c r="C359" i="16"/>
  <c r="B359" i="16"/>
  <c r="F358" i="16"/>
  <c r="C358" i="16"/>
  <c r="B358" i="16"/>
  <c r="F357" i="16"/>
  <c r="C357" i="16"/>
  <c r="B357" i="16"/>
  <c r="F356" i="16"/>
  <c r="C356" i="16"/>
  <c r="B356" i="16"/>
  <c r="F355" i="16"/>
  <c r="C355" i="16"/>
  <c r="B355" i="16"/>
  <c r="F354" i="16"/>
  <c r="C354" i="16"/>
  <c r="B354" i="16"/>
  <c r="F353" i="16"/>
  <c r="C353" i="16"/>
  <c r="B353" i="16"/>
  <c r="F352" i="16"/>
  <c r="C352" i="16"/>
  <c r="B352" i="16"/>
  <c r="F351" i="16"/>
  <c r="C351" i="16"/>
  <c r="B351" i="16"/>
  <c r="F350" i="16"/>
  <c r="C350" i="16"/>
  <c r="B350" i="16"/>
  <c r="F349" i="16"/>
  <c r="C349" i="16"/>
  <c r="B349" i="16"/>
  <c r="F348" i="16"/>
  <c r="C348" i="16"/>
  <c r="B348" i="16"/>
  <c r="F347" i="16"/>
  <c r="C347" i="16"/>
  <c r="B347" i="16"/>
  <c r="F346" i="16"/>
  <c r="C346" i="16"/>
  <c r="B346" i="16"/>
  <c r="F345" i="16"/>
  <c r="C345" i="16"/>
  <c r="B345" i="16"/>
  <c r="F344" i="16"/>
  <c r="C344" i="16"/>
  <c r="B344" i="16"/>
  <c r="F343" i="16"/>
  <c r="C343" i="16"/>
  <c r="B343" i="16"/>
  <c r="F342" i="16"/>
  <c r="C342" i="16"/>
  <c r="B342" i="16"/>
  <c r="F341" i="16"/>
  <c r="C341" i="16"/>
  <c r="B341" i="16"/>
  <c r="F340" i="16"/>
  <c r="C340" i="16"/>
  <c r="B340" i="16"/>
  <c r="F339" i="16"/>
  <c r="C339" i="16"/>
  <c r="B339" i="16"/>
  <c r="F338" i="16"/>
  <c r="C338" i="16"/>
  <c r="B338" i="16"/>
  <c r="F337" i="16"/>
  <c r="C337" i="16"/>
  <c r="B337" i="16"/>
  <c r="F336" i="16"/>
  <c r="C336" i="16"/>
  <c r="B336" i="16"/>
  <c r="F335" i="16"/>
  <c r="C335" i="16"/>
  <c r="B335" i="16"/>
  <c r="F334" i="16"/>
  <c r="C334" i="16"/>
  <c r="B334" i="16"/>
  <c r="F333" i="16"/>
  <c r="C333" i="16"/>
  <c r="B333" i="16"/>
  <c r="F332" i="16"/>
  <c r="C332" i="16"/>
  <c r="B332" i="16"/>
  <c r="F331" i="16"/>
  <c r="C331" i="16"/>
  <c r="B331" i="16"/>
  <c r="F330" i="16"/>
  <c r="C330" i="16"/>
  <c r="B330" i="16"/>
  <c r="F329" i="16"/>
  <c r="C329" i="16"/>
  <c r="B329" i="16"/>
  <c r="F328" i="16"/>
  <c r="C328" i="16"/>
  <c r="B328" i="16"/>
  <c r="F327" i="16"/>
  <c r="C327" i="16"/>
  <c r="B327" i="16"/>
  <c r="F326" i="16"/>
  <c r="C326" i="16"/>
  <c r="B326" i="16"/>
  <c r="F325" i="16"/>
  <c r="C325" i="16"/>
  <c r="B325" i="16"/>
  <c r="F324" i="16"/>
  <c r="C324" i="16"/>
  <c r="B324" i="16"/>
  <c r="F323" i="16"/>
  <c r="C323" i="16"/>
  <c r="B323" i="16"/>
  <c r="F322" i="16"/>
  <c r="C322" i="16"/>
  <c r="B322" i="16"/>
  <c r="F321" i="16"/>
  <c r="C321" i="16"/>
  <c r="B321" i="16"/>
  <c r="F320" i="16"/>
  <c r="C320" i="16"/>
  <c r="B320" i="16"/>
  <c r="F319" i="16"/>
  <c r="C319" i="16"/>
  <c r="B319" i="16"/>
  <c r="F318" i="16"/>
  <c r="C318" i="16"/>
  <c r="B318" i="16"/>
  <c r="F317" i="16"/>
  <c r="C317" i="16"/>
  <c r="B317" i="16"/>
  <c r="F316" i="16"/>
  <c r="C316" i="16"/>
  <c r="B316" i="16"/>
  <c r="F315" i="16"/>
  <c r="C315" i="16"/>
  <c r="B315" i="16"/>
  <c r="F314" i="16"/>
  <c r="C314" i="16"/>
  <c r="B314" i="16"/>
  <c r="F313" i="16"/>
  <c r="C313" i="16"/>
  <c r="B313" i="16"/>
  <c r="F312" i="16"/>
  <c r="C312" i="16"/>
  <c r="B312" i="16"/>
  <c r="F311" i="16"/>
  <c r="C311" i="16"/>
  <c r="B311" i="16"/>
  <c r="F310" i="16"/>
  <c r="C310" i="16"/>
  <c r="B310" i="16"/>
  <c r="F309" i="16"/>
  <c r="C309" i="16"/>
  <c r="B309" i="16"/>
  <c r="F308" i="16"/>
  <c r="C308" i="16"/>
  <c r="B308" i="16"/>
  <c r="F307" i="16"/>
  <c r="C307" i="16"/>
  <c r="B307" i="16"/>
  <c r="F306" i="16"/>
  <c r="C306" i="16"/>
  <c r="B306" i="16"/>
  <c r="F305" i="16"/>
  <c r="C305" i="16"/>
  <c r="B305" i="16"/>
  <c r="F304" i="16"/>
  <c r="C304" i="16"/>
  <c r="B304" i="16"/>
  <c r="F303" i="16"/>
  <c r="C303" i="16"/>
  <c r="B303" i="16"/>
  <c r="F302" i="16"/>
  <c r="C302" i="16"/>
  <c r="B302" i="16"/>
  <c r="F301" i="16"/>
  <c r="C301" i="16"/>
  <c r="B301" i="16"/>
  <c r="F300" i="16"/>
  <c r="C300" i="16"/>
  <c r="B300" i="16"/>
  <c r="F299" i="16"/>
  <c r="C299" i="16"/>
  <c r="B299" i="16"/>
  <c r="F298" i="16"/>
  <c r="C298" i="16"/>
  <c r="B298" i="16"/>
  <c r="F297" i="16"/>
  <c r="C297" i="16"/>
  <c r="B297" i="16"/>
  <c r="F296" i="16"/>
  <c r="C296" i="16"/>
  <c r="B296" i="16"/>
  <c r="F295" i="16"/>
  <c r="C295" i="16"/>
  <c r="B295" i="16"/>
  <c r="F294" i="16"/>
  <c r="C294" i="16"/>
  <c r="B294" i="16"/>
  <c r="F293" i="16"/>
  <c r="C293" i="16"/>
  <c r="B293" i="16"/>
  <c r="F292" i="16"/>
  <c r="C292" i="16"/>
  <c r="B292" i="16"/>
  <c r="F291" i="16"/>
  <c r="C291" i="16"/>
  <c r="B291" i="16"/>
  <c r="F290" i="16"/>
  <c r="C290" i="16"/>
  <c r="B290" i="16"/>
  <c r="F289" i="16"/>
  <c r="C289" i="16"/>
  <c r="B289" i="16"/>
  <c r="F288" i="16"/>
  <c r="C288" i="16"/>
  <c r="B288" i="16"/>
  <c r="F287" i="16"/>
  <c r="C287" i="16"/>
  <c r="B287" i="16"/>
  <c r="F286" i="16"/>
  <c r="C286" i="16"/>
  <c r="B286" i="16"/>
  <c r="F285" i="16"/>
  <c r="C285" i="16"/>
  <c r="B285" i="16"/>
  <c r="F284" i="16"/>
  <c r="C284" i="16"/>
  <c r="B284" i="16"/>
  <c r="F283" i="16"/>
  <c r="C283" i="16"/>
  <c r="B283" i="16"/>
  <c r="F282" i="16"/>
  <c r="C282" i="16"/>
  <c r="B282" i="16"/>
  <c r="F281" i="16"/>
  <c r="C281" i="16"/>
  <c r="B281" i="16"/>
  <c r="F280" i="16"/>
  <c r="C280" i="16"/>
  <c r="B280" i="16"/>
  <c r="F279" i="16"/>
  <c r="C279" i="16"/>
  <c r="B279" i="16"/>
  <c r="F278" i="16"/>
  <c r="C278" i="16"/>
  <c r="B278" i="16"/>
  <c r="F277" i="16"/>
  <c r="C277" i="16"/>
  <c r="B277" i="16"/>
  <c r="F276" i="16"/>
  <c r="C276" i="16"/>
  <c r="B276" i="16"/>
  <c r="F275" i="16"/>
  <c r="C275" i="16"/>
  <c r="B275" i="16"/>
  <c r="F274" i="16"/>
  <c r="C274" i="16"/>
  <c r="B274" i="16"/>
  <c r="F273" i="16"/>
  <c r="C273" i="16"/>
  <c r="B273" i="16"/>
  <c r="F272" i="16"/>
  <c r="C272" i="16"/>
  <c r="B272" i="16"/>
  <c r="F271" i="16"/>
  <c r="C271" i="16"/>
  <c r="B271" i="16"/>
  <c r="F270" i="16"/>
  <c r="C270" i="16"/>
  <c r="B270" i="16"/>
  <c r="F269" i="16"/>
  <c r="C269" i="16"/>
  <c r="B269" i="16"/>
  <c r="F268" i="16"/>
  <c r="C268" i="16"/>
  <c r="B268" i="16"/>
  <c r="F267" i="16"/>
  <c r="C267" i="16"/>
  <c r="B267" i="16"/>
  <c r="F266" i="16"/>
  <c r="C266" i="16"/>
  <c r="B266" i="16"/>
  <c r="F265" i="16"/>
  <c r="C265" i="16"/>
  <c r="B265" i="16"/>
  <c r="F264" i="16"/>
  <c r="C264" i="16"/>
  <c r="B264" i="16"/>
  <c r="F263" i="16"/>
  <c r="C263" i="16"/>
  <c r="B263" i="16"/>
  <c r="F262" i="16"/>
  <c r="C262" i="16"/>
  <c r="B262" i="16"/>
  <c r="F261" i="16"/>
  <c r="C261" i="16"/>
  <c r="B261" i="16"/>
  <c r="F260" i="16"/>
  <c r="C260" i="16"/>
  <c r="B260" i="16"/>
  <c r="F259" i="16"/>
  <c r="C259" i="16"/>
  <c r="B259" i="16"/>
  <c r="F258" i="16"/>
  <c r="C258" i="16"/>
  <c r="B258" i="16"/>
  <c r="F257" i="16"/>
  <c r="C257" i="16"/>
  <c r="B257" i="16"/>
  <c r="F256" i="16"/>
  <c r="C256" i="16"/>
  <c r="B256" i="16"/>
  <c r="F255" i="16"/>
  <c r="C255" i="16"/>
  <c r="B255" i="16"/>
  <c r="F254" i="16"/>
  <c r="C254" i="16"/>
  <c r="B254" i="16"/>
  <c r="F253" i="16"/>
  <c r="C253" i="16"/>
  <c r="B253" i="16"/>
  <c r="F252" i="16"/>
  <c r="C252" i="16"/>
  <c r="B252" i="16"/>
  <c r="F251" i="16"/>
  <c r="C251" i="16"/>
  <c r="B251" i="16"/>
  <c r="F250" i="16"/>
  <c r="C250" i="16"/>
  <c r="B250" i="16"/>
  <c r="F249" i="16"/>
  <c r="C249" i="16"/>
  <c r="B249" i="16"/>
  <c r="F248" i="16"/>
  <c r="C248" i="16"/>
  <c r="B248" i="16"/>
  <c r="F247" i="16"/>
  <c r="C247" i="16"/>
  <c r="B247" i="16"/>
  <c r="F246" i="16"/>
  <c r="C246" i="16"/>
  <c r="B246" i="16"/>
  <c r="F245" i="16"/>
  <c r="C245" i="16"/>
  <c r="B245" i="16"/>
  <c r="F244" i="16"/>
  <c r="C244" i="16"/>
  <c r="B244" i="16"/>
  <c r="F243" i="16"/>
  <c r="C243" i="16"/>
  <c r="B243" i="16"/>
  <c r="F242" i="16"/>
  <c r="C242" i="16"/>
  <c r="B242" i="16"/>
  <c r="F241" i="16"/>
  <c r="C241" i="16"/>
  <c r="B241" i="16"/>
  <c r="F240" i="16"/>
  <c r="C240" i="16"/>
  <c r="B240" i="16"/>
  <c r="F239" i="16"/>
  <c r="C239" i="16"/>
  <c r="B239" i="16"/>
  <c r="F238" i="16"/>
  <c r="C238" i="16"/>
  <c r="B238" i="16"/>
  <c r="F237" i="16"/>
  <c r="C237" i="16"/>
  <c r="B237" i="16"/>
  <c r="F236" i="16"/>
  <c r="C236" i="16"/>
  <c r="B236" i="16"/>
  <c r="F235" i="16"/>
  <c r="C235" i="16"/>
  <c r="B235" i="16"/>
  <c r="F234" i="16"/>
  <c r="C234" i="16"/>
  <c r="B234" i="16"/>
  <c r="F233" i="16"/>
  <c r="C233" i="16"/>
  <c r="B233" i="16"/>
  <c r="F232" i="16"/>
  <c r="C232" i="16"/>
  <c r="B232" i="16"/>
  <c r="F231" i="16"/>
  <c r="C231" i="16"/>
  <c r="B231" i="16"/>
  <c r="F230" i="16"/>
  <c r="C230" i="16"/>
  <c r="B230" i="16"/>
  <c r="F229" i="16"/>
  <c r="C229" i="16"/>
  <c r="B229" i="16"/>
  <c r="F228" i="16"/>
  <c r="C228" i="16"/>
  <c r="B228" i="16"/>
  <c r="F227" i="16"/>
  <c r="C227" i="16"/>
  <c r="B227" i="16"/>
  <c r="F226" i="16"/>
  <c r="C226" i="16"/>
  <c r="B226" i="16"/>
  <c r="F225" i="16"/>
  <c r="C225" i="16"/>
  <c r="B225" i="16"/>
  <c r="F224" i="16"/>
  <c r="C224" i="16"/>
  <c r="B224" i="16"/>
  <c r="F223" i="16"/>
  <c r="C223" i="16"/>
  <c r="B223" i="16"/>
  <c r="F222" i="16"/>
  <c r="C222" i="16"/>
  <c r="B222" i="16"/>
  <c r="F221" i="16"/>
  <c r="C221" i="16"/>
  <c r="B221" i="16"/>
  <c r="F220" i="16"/>
  <c r="C220" i="16"/>
  <c r="B220" i="16"/>
  <c r="F219" i="16"/>
  <c r="C219" i="16"/>
  <c r="B219" i="16"/>
  <c r="F218" i="16"/>
  <c r="C218" i="16"/>
  <c r="B218" i="16"/>
  <c r="F217" i="16"/>
  <c r="C217" i="16"/>
  <c r="B217" i="16"/>
  <c r="F216" i="16"/>
  <c r="C216" i="16"/>
  <c r="B216" i="16"/>
  <c r="F215" i="16"/>
  <c r="C215" i="16"/>
  <c r="B215" i="16"/>
  <c r="F214" i="16"/>
  <c r="C214" i="16"/>
  <c r="B214" i="16"/>
  <c r="F213" i="16"/>
  <c r="C213" i="16"/>
  <c r="B213" i="16"/>
  <c r="F212" i="16"/>
  <c r="C212" i="16"/>
  <c r="B212" i="16"/>
  <c r="F211" i="16"/>
  <c r="C211" i="16"/>
  <c r="B211" i="16"/>
  <c r="F210" i="16"/>
  <c r="C210" i="16"/>
  <c r="B210" i="16"/>
  <c r="F209" i="16"/>
  <c r="C209" i="16"/>
  <c r="B209" i="16"/>
  <c r="F208" i="16"/>
  <c r="C208" i="16"/>
  <c r="B208" i="16"/>
  <c r="F207" i="16"/>
  <c r="C207" i="16"/>
  <c r="B207" i="16"/>
  <c r="F206" i="16"/>
  <c r="C206" i="16"/>
  <c r="B206" i="16"/>
  <c r="F205" i="16"/>
  <c r="C205" i="16"/>
  <c r="B205" i="16"/>
  <c r="F204" i="16"/>
  <c r="C204" i="16"/>
  <c r="B204" i="16"/>
  <c r="F203" i="16"/>
  <c r="C203" i="16"/>
  <c r="B203" i="16"/>
  <c r="F202" i="16"/>
  <c r="C202" i="16"/>
  <c r="B202" i="16"/>
  <c r="F201" i="16"/>
  <c r="C201" i="16"/>
  <c r="B201" i="16"/>
  <c r="F200" i="16"/>
  <c r="C200" i="16"/>
  <c r="B200" i="16"/>
  <c r="F199" i="16"/>
  <c r="C199" i="16"/>
  <c r="B199" i="16"/>
  <c r="F198" i="16"/>
  <c r="C198" i="16"/>
  <c r="B198" i="16"/>
  <c r="F197" i="16"/>
  <c r="C197" i="16"/>
  <c r="B197" i="16"/>
  <c r="F196" i="16"/>
  <c r="C196" i="16"/>
  <c r="B196" i="16"/>
  <c r="F195" i="16"/>
  <c r="C195" i="16"/>
  <c r="B195" i="16"/>
  <c r="F194" i="16"/>
  <c r="C194" i="16"/>
  <c r="B194" i="16"/>
  <c r="F193" i="16"/>
  <c r="C193" i="16"/>
  <c r="B193" i="16"/>
  <c r="F192" i="16"/>
  <c r="C192" i="16"/>
  <c r="B192" i="16"/>
  <c r="F191" i="16"/>
  <c r="C191" i="16"/>
  <c r="B191" i="16"/>
  <c r="F190" i="16"/>
  <c r="C190" i="16"/>
  <c r="B190" i="16"/>
  <c r="F189" i="16"/>
  <c r="C189" i="16"/>
  <c r="B189" i="16"/>
  <c r="F188" i="16"/>
  <c r="C188" i="16"/>
  <c r="B188" i="16"/>
  <c r="F187" i="16"/>
  <c r="C187" i="16"/>
  <c r="B187" i="16"/>
  <c r="F186" i="16"/>
  <c r="C186" i="16"/>
  <c r="B186" i="16"/>
  <c r="F185" i="16"/>
  <c r="C185" i="16"/>
  <c r="B185" i="16"/>
  <c r="F184" i="16"/>
  <c r="C184" i="16"/>
  <c r="B184" i="16"/>
  <c r="F183" i="16"/>
  <c r="C183" i="16"/>
  <c r="B183" i="16"/>
  <c r="F182" i="16"/>
  <c r="C182" i="16"/>
  <c r="B182" i="16"/>
  <c r="F181" i="16"/>
  <c r="C181" i="16"/>
  <c r="B181" i="16"/>
  <c r="F180" i="16"/>
  <c r="C180" i="16"/>
  <c r="B180" i="16"/>
  <c r="F179" i="16"/>
  <c r="C179" i="16"/>
  <c r="B179" i="16"/>
  <c r="F178" i="16"/>
  <c r="C178" i="16"/>
  <c r="B178" i="16"/>
  <c r="F177" i="16"/>
  <c r="C177" i="16"/>
  <c r="B177" i="16"/>
  <c r="F176" i="16"/>
  <c r="C176" i="16"/>
  <c r="B176" i="16"/>
  <c r="F175" i="16"/>
  <c r="C175" i="16"/>
  <c r="B175" i="16"/>
  <c r="F174" i="16"/>
  <c r="C174" i="16"/>
  <c r="B174" i="16"/>
  <c r="F173" i="16"/>
  <c r="C173" i="16"/>
  <c r="B173" i="16"/>
  <c r="F172" i="16"/>
  <c r="C172" i="16"/>
  <c r="B172" i="16"/>
  <c r="F171" i="16"/>
  <c r="C171" i="16"/>
  <c r="B171" i="16"/>
  <c r="F170" i="16"/>
  <c r="C170" i="16"/>
  <c r="B170" i="16"/>
  <c r="F169" i="16"/>
  <c r="C169" i="16"/>
  <c r="B169" i="16"/>
  <c r="F168" i="16"/>
  <c r="C168" i="16"/>
  <c r="B168" i="16"/>
  <c r="F167" i="16"/>
  <c r="C167" i="16"/>
  <c r="B167" i="16"/>
  <c r="F166" i="16"/>
  <c r="C166" i="16"/>
  <c r="B166" i="16"/>
  <c r="F165" i="16"/>
  <c r="C165" i="16"/>
  <c r="B165" i="16"/>
  <c r="F164" i="16"/>
  <c r="C164" i="16"/>
  <c r="B164" i="16"/>
  <c r="F163" i="16"/>
  <c r="C163" i="16"/>
  <c r="B163" i="16"/>
  <c r="F162" i="16"/>
  <c r="C162" i="16"/>
  <c r="B162" i="16"/>
  <c r="F161" i="16"/>
  <c r="C161" i="16"/>
  <c r="B161" i="16"/>
  <c r="F160" i="16"/>
  <c r="C160" i="16"/>
  <c r="B160" i="16"/>
  <c r="F159" i="16"/>
  <c r="C159" i="16"/>
  <c r="B159" i="16"/>
  <c r="F158" i="16"/>
  <c r="C158" i="16"/>
  <c r="B158" i="16"/>
  <c r="F157" i="16"/>
  <c r="C157" i="16"/>
  <c r="B157" i="16"/>
  <c r="F156" i="16"/>
  <c r="C156" i="16"/>
  <c r="B156" i="16"/>
  <c r="F155" i="16"/>
  <c r="C155" i="16"/>
  <c r="B155" i="16"/>
  <c r="F154" i="16"/>
  <c r="C154" i="16"/>
  <c r="B154" i="16"/>
  <c r="F153" i="16"/>
  <c r="C153" i="16"/>
  <c r="B153" i="16"/>
  <c r="F152" i="16"/>
  <c r="C152" i="16"/>
  <c r="B152" i="16"/>
  <c r="F151" i="16"/>
  <c r="C151" i="16"/>
  <c r="B151" i="16"/>
  <c r="F150" i="16"/>
  <c r="C150" i="16"/>
  <c r="B150" i="16"/>
  <c r="F149" i="16"/>
  <c r="C149" i="16"/>
  <c r="B149" i="16"/>
  <c r="F148" i="16"/>
  <c r="C148" i="16"/>
  <c r="B148" i="16"/>
  <c r="F147" i="16"/>
  <c r="C147" i="16"/>
  <c r="B147" i="16"/>
  <c r="F146" i="16"/>
  <c r="C146" i="16"/>
  <c r="B146" i="16"/>
  <c r="F145" i="16"/>
  <c r="C145" i="16"/>
  <c r="B145" i="16"/>
  <c r="F144" i="16"/>
  <c r="C144" i="16"/>
  <c r="B144" i="16"/>
  <c r="F143" i="16"/>
  <c r="C143" i="16"/>
  <c r="B143" i="16"/>
  <c r="F142" i="16"/>
  <c r="C142" i="16"/>
  <c r="B142" i="16"/>
  <c r="F141" i="16"/>
  <c r="C141" i="16"/>
  <c r="B141" i="16"/>
  <c r="F140" i="16"/>
  <c r="C140" i="16"/>
  <c r="B140" i="16"/>
  <c r="F139" i="16"/>
  <c r="C139" i="16"/>
  <c r="B139" i="16"/>
  <c r="F138" i="16"/>
  <c r="C138" i="16"/>
  <c r="B138" i="16"/>
  <c r="F137" i="16"/>
  <c r="C137" i="16"/>
  <c r="B137" i="16"/>
  <c r="F136" i="16"/>
  <c r="C136" i="16"/>
  <c r="B136" i="16"/>
  <c r="F135" i="16"/>
  <c r="C135" i="16"/>
  <c r="B135" i="16"/>
  <c r="F134" i="16"/>
  <c r="C134" i="16"/>
  <c r="B134" i="16"/>
  <c r="F133" i="16"/>
  <c r="C133" i="16"/>
  <c r="B133" i="16"/>
  <c r="F132" i="16"/>
  <c r="C132" i="16"/>
  <c r="B132" i="16"/>
  <c r="F131" i="16"/>
  <c r="C131" i="16"/>
  <c r="B131" i="16"/>
  <c r="F130" i="16"/>
  <c r="C130" i="16"/>
  <c r="B130" i="16"/>
  <c r="F129" i="16"/>
  <c r="C129" i="16"/>
  <c r="B129" i="16"/>
  <c r="F128" i="16"/>
  <c r="C128" i="16"/>
  <c r="B128" i="16"/>
  <c r="F127" i="16"/>
  <c r="C127" i="16"/>
  <c r="B127" i="16"/>
  <c r="F126" i="16"/>
  <c r="C126" i="16"/>
  <c r="B126" i="16"/>
  <c r="F125" i="16"/>
  <c r="C125" i="16"/>
  <c r="B125" i="16"/>
  <c r="F124" i="16"/>
  <c r="C124" i="16"/>
  <c r="B124" i="16"/>
  <c r="F123" i="16"/>
  <c r="C123" i="16"/>
  <c r="B123" i="16"/>
  <c r="F122" i="16"/>
  <c r="C122" i="16"/>
  <c r="B122" i="16"/>
  <c r="F121" i="16"/>
  <c r="C121" i="16"/>
  <c r="B121" i="16"/>
  <c r="F120" i="16"/>
  <c r="C120" i="16"/>
  <c r="B120" i="16"/>
  <c r="F119" i="16"/>
  <c r="C119" i="16"/>
  <c r="B119" i="16"/>
  <c r="F118" i="16"/>
  <c r="C118" i="16"/>
  <c r="B118" i="16"/>
  <c r="F117" i="16"/>
  <c r="C117" i="16"/>
  <c r="B117" i="16"/>
  <c r="F116" i="16"/>
  <c r="C116" i="16"/>
  <c r="B116" i="16"/>
  <c r="F115" i="16"/>
  <c r="C115" i="16"/>
  <c r="B115" i="16"/>
  <c r="F114" i="16"/>
  <c r="C114" i="16"/>
  <c r="B114" i="16"/>
  <c r="F113" i="16"/>
  <c r="C113" i="16"/>
  <c r="B113" i="16"/>
  <c r="F112" i="16"/>
  <c r="C112" i="16"/>
  <c r="B112" i="16"/>
  <c r="F111" i="16"/>
  <c r="C111" i="16"/>
  <c r="B111" i="16"/>
  <c r="F110" i="16"/>
  <c r="C110" i="16"/>
  <c r="B110" i="16"/>
  <c r="F109" i="16"/>
  <c r="C109" i="16"/>
  <c r="B109" i="16"/>
  <c r="F108" i="16"/>
  <c r="C108" i="16"/>
  <c r="B108" i="16"/>
  <c r="F107" i="16"/>
  <c r="C107" i="16"/>
  <c r="B107" i="16"/>
  <c r="F106" i="16"/>
  <c r="C106" i="16"/>
  <c r="B106" i="16"/>
  <c r="F105" i="16"/>
  <c r="C105" i="16"/>
  <c r="B105" i="16"/>
  <c r="F104" i="16"/>
  <c r="C104" i="16"/>
  <c r="B104" i="16"/>
  <c r="F103" i="16"/>
  <c r="C103" i="16"/>
  <c r="B103" i="16"/>
  <c r="F102" i="16"/>
  <c r="C102" i="16"/>
  <c r="B102" i="16"/>
  <c r="F101" i="16"/>
  <c r="C101" i="16"/>
  <c r="B101" i="16"/>
  <c r="F100" i="16"/>
  <c r="C100" i="16"/>
  <c r="B100" i="16"/>
  <c r="F99" i="16"/>
  <c r="C99" i="16"/>
  <c r="B99" i="16"/>
  <c r="F98" i="16"/>
  <c r="C98" i="16"/>
  <c r="B98" i="16"/>
  <c r="F97" i="16"/>
  <c r="C97" i="16"/>
  <c r="B97" i="16"/>
  <c r="F96" i="16"/>
  <c r="C96" i="16"/>
  <c r="B96" i="16"/>
  <c r="F95" i="16"/>
  <c r="C95" i="16"/>
  <c r="B95" i="16"/>
  <c r="F94" i="16"/>
  <c r="C94" i="16"/>
  <c r="B94" i="16"/>
  <c r="F93" i="16"/>
  <c r="C93" i="16"/>
  <c r="B93" i="16"/>
  <c r="F92" i="16"/>
  <c r="C92" i="16"/>
  <c r="B92" i="16"/>
  <c r="F91" i="16"/>
  <c r="C91" i="16"/>
  <c r="B91" i="16"/>
  <c r="F90" i="16"/>
  <c r="C90" i="16"/>
  <c r="B90" i="16"/>
  <c r="F89" i="16"/>
  <c r="C89" i="16"/>
  <c r="B89" i="16"/>
  <c r="F88" i="16"/>
  <c r="C88" i="16"/>
  <c r="B88" i="16"/>
  <c r="F87" i="16"/>
  <c r="C87" i="16"/>
  <c r="B87" i="16"/>
  <c r="F86" i="16"/>
  <c r="C86" i="16"/>
  <c r="B86" i="16"/>
  <c r="F85" i="16"/>
  <c r="C85" i="16"/>
  <c r="B85" i="16"/>
  <c r="F84" i="16"/>
  <c r="C84" i="16"/>
  <c r="B84" i="16"/>
  <c r="F83" i="16"/>
  <c r="C83" i="16"/>
  <c r="B83" i="16"/>
  <c r="F82" i="16"/>
  <c r="C82" i="16"/>
  <c r="B82" i="16"/>
  <c r="F81" i="16"/>
  <c r="C81" i="16"/>
  <c r="B81" i="16"/>
  <c r="F80" i="16"/>
  <c r="C80" i="16"/>
  <c r="B80" i="16"/>
  <c r="F79" i="16"/>
  <c r="C79" i="16"/>
  <c r="B79" i="16"/>
  <c r="F78" i="16"/>
  <c r="C78" i="16"/>
  <c r="B78" i="16"/>
  <c r="F77" i="16"/>
  <c r="C77" i="16"/>
  <c r="B77" i="16"/>
  <c r="F76" i="16"/>
  <c r="C76" i="16"/>
  <c r="B76" i="16"/>
  <c r="F75" i="16"/>
  <c r="C75" i="16"/>
  <c r="B75" i="16"/>
  <c r="F74" i="16"/>
  <c r="C74" i="16"/>
  <c r="B74" i="16"/>
  <c r="F73" i="16"/>
  <c r="C73" i="16"/>
  <c r="B73" i="16"/>
  <c r="F72" i="16"/>
  <c r="C72" i="16"/>
  <c r="B72" i="16"/>
  <c r="F71" i="16"/>
  <c r="C71" i="16"/>
  <c r="B71" i="16"/>
  <c r="F70" i="16"/>
  <c r="C70" i="16"/>
  <c r="B70" i="16"/>
  <c r="F69" i="16"/>
  <c r="C69" i="16"/>
  <c r="B69" i="16"/>
  <c r="F68" i="16"/>
  <c r="C68" i="16"/>
  <c r="B68" i="16"/>
  <c r="F67" i="16"/>
  <c r="C67" i="16"/>
  <c r="B67" i="16"/>
  <c r="F66" i="16"/>
  <c r="C66" i="16"/>
  <c r="B66" i="16"/>
  <c r="F65" i="16"/>
  <c r="C65" i="16"/>
  <c r="B65" i="16"/>
  <c r="F64" i="16"/>
  <c r="C64" i="16"/>
  <c r="B64" i="16"/>
  <c r="F63" i="16"/>
  <c r="C63" i="16"/>
  <c r="B63" i="16"/>
  <c r="F62" i="16"/>
  <c r="C62" i="16"/>
  <c r="B62" i="16"/>
  <c r="F61" i="16"/>
  <c r="C61" i="16"/>
  <c r="B61" i="16"/>
  <c r="F60" i="16"/>
  <c r="C60" i="16"/>
  <c r="B60" i="16"/>
  <c r="F59" i="16"/>
  <c r="C59" i="16"/>
  <c r="B59" i="16"/>
  <c r="F58" i="16"/>
  <c r="C58" i="16"/>
  <c r="B58" i="16"/>
  <c r="F57" i="16"/>
  <c r="C57" i="16"/>
  <c r="B57" i="16"/>
  <c r="F56" i="16"/>
  <c r="C56" i="16"/>
  <c r="B56" i="16"/>
  <c r="F55" i="16"/>
  <c r="C55" i="16"/>
  <c r="B55" i="16"/>
  <c r="F54" i="16"/>
  <c r="C54" i="16"/>
  <c r="B54" i="16"/>
  <c r="F53" i="16"/>
  <c r="C53" i="16"/>
  <c r="B53" i="16"/>
  <c r="F52" i="16"/>
  <c r="C52" i="16"/>
  <c r="B52" i="16"/>
  <c r="F51" i="16"/>
  <c r="C51" i="16"/>
  <c r="B51" i="16"/>
  <c r="F50" i="16"/>
  <c r="C50" i="16"/>
  <c r="B50" i="16"/>
  <c r="F49" i="16"/>
  <c r="C49" i="16"/>
  <c r="B49" i="16"/>
  <c r="F48" i="16"/>
  <c r="C48" i="16"/>
  <c r="B48" i="16"/>
  <c r="F47" i="16"/>
  <c r="C47" i="16"/>
  <c r="B47" i="16"/>
  <c r="F46" i="16"/>
  <c r="C46" i="16"/>
  <c r="B46" i="16"/>
  <c r="F45" i="16"/>
  <c r="C45" i="16"/>
  <c r="B45" i="16"/>
  <c r="F44" i="16"/>
  <c r="C44" i="16"/>
  <c r="B44" i="16"/>
  <c r="F43" i="16"/>
  <c r="C43" i="16"/>
  <c r="B43" i="16"/>
  <c r="F42" i="16"/>
  <c r="C42" i="16"/>
  <c r="B42" i="16"/>
  <c r="F41" i="16"/>
  <c r="C41" i="16"/>
  <c r="B41" i="16"/>
  <c r="F40" i="16"/>
  <c r="C40" i="16"/>
  <c r="B40" i="16"/>
  <c r="F39" i="16"/>
  <c r="C39" i="16"/>
  <c r="B39" i="16"/>
  <c r="F38" i="16"/>
  <c r="C38" i="16"/>
  <c r="B38" i="16"/>
  <c r="F37" i="16"/>
  <c r="C37" i="16"/>
  <c r="B37" i="16"/>
  <c r="F36" i="16"/>
  <c r="C36" i="16"/>
  <c r="B36" i="16"/>
  <c r="F35" i="16"/>
  <c r="C35" i="16"/>
  <c r="B35" i="16"/>
  <c r="F34" i="16"/>
  <c r="C34" i="16"/>
  <c r="B34" i="16"/>
  <c r="F33" i="16"/>
  <c r="C33" i="16"/>
  <c r="B33" i="16"/>
  <c r="F32" i="16"/>
  <c r="C32" i="16"/>
  <c r="B32" i="16"/>
  <c r="F31" i="16"/>
  <c r="C31" i="16"/>
  <c r="B31" i="16"/>
  <c r="F30" i="16"/>
  <c r="C30" i="16"/>
  <c r="B30" i="16"/>
  <c r="F29" i="16"/>
  <c r="C29" i="16"/>
  <c r="B29" i="16"/>
  <c r="F28" i="16"/>
  <c r="C28" i="16"/>
  <c r="B28" i="16"/>
  <c r="F27" i="16"/>
  <c r="C27" i="16"/>
  <c r="B27" i="16"/>
  <c r="F26" i="16"/>
  <c r="C26" i="16"/>
  <c r="B26" i="16"/>
  <c r="F25" i="16"/>
  <c r="C25" i="16"/>
  <c r="B25" i="16"/>
  <c r="F24" i="16"/>
  <c r="C24" i="16"/>
  <c r="B24" i="16"/>
  <c r="F23" i="16"/>
  <c r="C23" i="16"/>
  <c r="B23" i="16"/>
  <c r="F22" i="16"/>
  <c r="C22" i="16"/>
  <c r="B22" i="16"/>
  <c r="F21" i="16"/>
  <c r="C21" i="16"/>
  <c r="B21" i="16"/>
  <c r="F20" i="16"/>
  <c r="C20" i="16"/>
  <c r="B20" i="16"/>
  <c r="F19" i="16"/>
  <c r="C19" i="16"/>
  <c r="B19" i="16"/>
  <c r="F18" i="16"/>
  <c r="C18" i="16"/>
  <c r="B18" i="16"/>
  <c r="F17" i="16"/>
  <c r="C17" i="16"/>
  <c r="B17" i="16"/>
  <c r="F16" i="16"/>
  <c r="C16" i="16"/>
  <c r="B16" i="16"/>
  <c r="F15" i="16"/>
  <c r="C15" i="16"/>
  <c r="B15" i="16"/>
  <c r="F14" i="16"/>
  <c r="C14" i="16"/>
  <c r="B14" i="16"/>
  <c r="F13" i="16"/>
  <c r="C13" i="16"/>
  <c r="B13" i="16"/>
  <c r="F12" i="16"/>
  <c r="C12" i="16"/>
  <c r="B12" i="16"/>
  <c r="F11" i="16"/>
  <c r="C11" i="16"/>
  <c r="B11" i="16"/>
  <c r="F10" i="16"/>
  <c r="C10" i="16"/>
  <c r="B10" i="16"/>
  <c r="F9" i="16"/>
  <c r="C9" i="16"/>
  <c r="B9" i="16"/>
  <c r="F8" i="16"/>
  <c r="C8" i="16"/>
  <c r="B8" i="16"/>
  <c r="F7" i="16"/>
  <c r="C7" i="16"/>
  <c r="B7" i="16"/>
  <c r="F6" i="16"/>
  <c r="C6" i="16"/>
  <c r="B6" i="16"/>
  <c r="F5" i="16"/>
  <c r="C5" i="16"/>
  <c r="B5" i="16"/>
  <c r="F4" i="16"/>
  <c r="C4" i="16"/>
  <c r="B4" i="16"/>
  <c r="F3" i="16"/>
  <c r="C3" i="16"/>
  <c r="B3" i="16"/>
  <c r="F2" i="16"/>
  <c r="C2" i="16"/>
  <c r="B2" i="16"/>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420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4163"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4154" i="1"/>
  <c r="B213" i="1"/>
  <c r="B214" i="1"/>
  <c r="B4151"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4074" i="1"/>
  <c r="B244" i="1"/>
  <c r="B245" i="1"/>
  <c r="B246" i="1"/>
  <c r="B247" i="1"/>
  <c r="B248" i="1"/>
  <c r="B249" i="1"/>
  <c r="B250" i="1"/>
  <c r="B251" i="1"/>
  <c r="B252" i="1"/>
  <c r="B253" i="1"/>
  <c r="B254" i="1"/>
  <c r="B3984" i="1"/>
  <c r="B256" i="1"/>
  <c r="B257" i="1"/>
  <c r="B258" i="1"/>
  <c r="B3987"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96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955" i="1"/>
  <c r="B3949" i="1"/>
  <c r="B330" i="1"/>
  <c r="B331" i="1"/>
  <c r="B332" i="1"/>
  <c r="B333" i="1"/>
  <c r="B334" i="1"/>
  <c r="B335" i="1"/>
  <c r="B336" i="1"/>
  <c r="B337" i="1"/>
  <c r="B338" i="1"/>
  <c r="B339" i="1"/>
  <c r="B340" i="1"/>
  <c r="B341" i="1"/>
  <c r="B342" i="1"/>
  <c r="B3912" i="1"/>
  <c r="B344" i="1"/>
  <c r="B345" i="1"/>
  <c r="B346" i="1"/>
  <c r="B347" i="1"/>
  <c r="B348" i="1"/>
  <c r="B349" i="1"/>
  <c r="B350" i="1"/>
  <c r="B351" i="1"/>
  <c r="B352" i="1"/>
  <c r="B353" i="1"/>
  <c r="B354" i="1"/>
  <c r="B355" i="1"/>
  <c r="B356" i="1"/>
  <c r="B3903" i="1"/>
  <c r="B358" i="1"/>
  <c r="B359" i="1"/>
  <c r="B360" i="1"/>
  <c r="B361" i="1"/>
  <c r="B362" i="1"/>
  <c r="B363" i="1"/>
  <c r="B364" i="1"/>
  <c r="B3840" i="1"/>
  <c r="B366" i="1"/>
  <c r="B367" i="1"/>
  <c r="B368" i="1"/>
  <c r="B369" i="1"/>
  <c r="B370" i="1"/>
  <c r="B371" i="1"/>
  <c r="B372" i="1"/>
  <c r="B373" i="1"/>
  <c r="B3815"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3788" i="1"/>
  <c r="B418" i="1"/>
  <c r="B419" i="1"/>
  <c r="B420" i="1"/>
  <c r="B421" i="1"/>
  <c r="B422" i="1"/>
  <c r="B423" i="1"/>
  <c r="B3725" i="1"/>
  <c r="B3748" i="1"/>
  <c r="B426" i="1"/>
  <c r="B427" i="1"/>
  <c r="B428" i="1"/>
  <c r="B429" i="1"/>
  <c r="B430" i="1"/>
  <c r="B431" i="1"/>
  <c r="B432" i="1"/>
  <c r="B433" i="1"/>
  <c r="B434" i="1"/>
  <c r="B435" i="1"/>
  <c r="B436" i="1"/>
  <c r="B3782" i="1"/>
  <c r="B438" i="1"/>
  <c r="B439" i="1"/>
  <c r="B440" i="1"/>
  <c r="B441" i="1"/>
  <c r="B442" i="1"/>
  <c r="B443" i="1"/>
  <c r="B444" i="1"/>
  <c r="B445" i="1"/>
  <c r="B446" i="1"/>
  <c r="B447" i="1"/>
  <c r="B448" i="1"/>
  <c r="B449" i="1"/>
  <c r="B450" i="1"/>
  <c r="B3682"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3672" i="1"/>
  <c r="B483" i="1"/>
  <c r="B484" i="1"/>
  <c r="B485" i="1"/>
  <c r="B486" i="1"/>
  <c r="B487" i="1"/>
  <c r="B361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3616" i="1"/>
  <c r="B561" i="1"/>
  <c r="B562" i="1"/>
  <c r="B563" i="1"/>
  <c r="B564" i="1"/>
  <c r="B565" i="1"/>
  <c r="B566" i="1"/>
  <c r="B567" i="1"/>
  <c r="B568" i="1"/>
  <c r="B569" i="1"/>
  <c r="B570" i="1"/>
  <c r="B571" i="1"/>
  <c r="B572" i="1"/>
  <c r="B3596" i="1"/>
  <c r="B574" i="1"/>
  <c r="B575" i="1"/>
  <c r="B576" i="1"/>
  <c r="B3572"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3570"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3565" i="1"/>
  <c r="B639" i="1"/>
  <c r="B640" i="1"/>
  <c r="B641" i="1"/>
  <c r="B642" i="1"/>
  <c r="B643" i="1"/>
  <c r="B644" i="1"/>
  <c r="B3557"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3552" i="1"/>
  <c r="B690" i="1"/>
  <c r="B691" i="1"/>
  <c r="B692" i="1"/>
  <c r="B693" i="1"/>
  <c r="B694" i="1"/>
  <c r="B695" i="1"/>
  <c r="B696" i="1"/>
  <c r="B697" i="1"/>
  <c r="B698" i="1"/>
  <c r="B699" i="1"/>
  <c r="B700" i="1"/>
  <c r="B701" i="1"/>
  <c r="B702" i="1"/>
  <c r="B703" i="1"/>
  <c r="B3549" i="1"/>
  <c r="B705" i="1"/>
  <c r="B706" i="1"/>
  <c r="B707" i="1"/>
  <c r="B708" i="1"/>
  <c r="B709" i="1"/>
  <c r="B710" i="1"/>
  <c r="B711" i="1"/>
  <c r="B712" i="1"/>
  <c r="B713" i="1"/>
  <c r="B714" i="1"/>
  <c r="B715" i="1"/>
  <c r="B716" i="1"/>
  <c r="B717" i="1"/>
  <c r="B718" i="1"/>
  <c r="B719" i="1"/>
  <c r="B720" i="1"/>
  <c r="B3524" i="1"/>
  <c r="B722" i="1"/>
  <c r="B723" i="1"/>
  <c r="B3511"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3494"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3441"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3434" i="1"/>
  <c r="B814" i="1"/>
  <c r="B815" i="1"/>
  <c r="B816" i="1"/>
  <c r="B817" i="1"/>
  <c r="B818" i="1"/>
  <c r="B819" i="1"/>
  <c r="B820" i="1"/>
  <c r="B821" i="1"/>
  <c r="B822" i="1"/>
  <c r="B823" i="1"/>
  <c r="B824" i="1"/>
  <c r="B825" i="1"/>
  <c r="B826" i="1"/>
  <c r="B827" i="1"/>
  <c r="B828" i="1"/>
  <c r="B829" i="1"/>
  <c r="B830" i="1"/>
  <c r="B831" i="1"/>
  <c r="B832" i="1"/>
  <c r="B833" i="1"/>
  <c r="B834" i="1"/>
  <c r="B835" i="1"/>
  <c r="B836" i="1"/>
  <c r="B3426" i="1"/>
  <c r="B838" i="1"/>
  <c r="B839" i="1"/>
  <c r="B840" i="1"/>
  <c r="B841" i="1"/>
  <c r="B842" i="1"/>
  <c r="B843" i="1"/>
  <c r="B3397" i="1"/>
  <c r="B845" i="1"/>
  <c r="B846" i="1"/>
  <c r="B847" i="1"/>
  <c r="B848" i="1"/>
  <c r="B849" i="1"/>
  <c r="B850" i="1"/>
  <c r="B851" i="1"/>
  <c r="B852" i="1"/>
  <c r="B853" i="1"/>
  <c r="B854" i="1"/>
  <c r="B855" i="1"/>
  <c r="B856" i="1"/>
  <c r="B857" i="1"/>
  <c r="B858" i="1"/>
  <c r="B859" i="1"/>
  <c r="B860" i="1"/>
  <c r="B861" i="1"/>
  <c r="B862" i="1"/>
  <c r="B863" i="1"/>
  <c r="B3358"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3347" i="1"/>
  <c r="B3354" i="1"/>
  <c r="B895" i="1"/>
  <c r="B896" i="1"/>
  <c r="B897" i="1"/>
  <c r="B898" i="1"/>
  <c r="B899" i="1"/>
  <c r="B900" i="1"/>
  <c r="B901" i="1"/>
  <c r="B902" i="1"/>
  <c r="B903" i="1"/>
  <c r="B904" i="1"/>
  <c r="B905" i="1"/>
  <c r="B3335" i="1"/>
  <c r="B907" i="1"/>
  <c r="B908" i="1"/>
  <c r="B909" i="1"/>
  <c r="B910" i="1"/>
  <c r="B911" i="1"/>
  <c r="B912" i="1"/>
  <c r="B3332" i="1"/>
  <c r="B914" i="1"/>
  <c r="B915" i="1"/>
  <c r="B916" i="1"/>
  <c r="B917" i="1"/>
  <c r="B918" i="1"/>
  <c r="B919" i="1"/>
  <c r="B3325"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3324" i="1"/>
  <c r="B951" i="1"/>
  <c r="B952" i="1"/>
  <c r="B953" i="1"/>
  <c r="B954" i="1"/>
  <c r="B955" i="1"/>
  <c r="B3321" i="1"/>
  <c r="B957" i="1"/>
  <c r="B958" i="1"/>
  <c r="B959" i="1"/>
  <c r="B960" i="1"/>
  <c r="B961" i="1"/>
  <c r="B962" i="1"/>
  <c r="B963" i="1"/>
  <c r="B964" i="1"/>
  <c r="B965" i="1"/>
  <c r="B966" i="1"/>
  <c r="B967" i="1"/>
  <c r="B968" i="1"/>
  <c r="B969" i="1"/>
  <c r="B970" i="1"/>
  <c r="B3301" i="1"/>
  <c r="B972" i="1"/>
  <c r="B3299" i="1"/>
  <c r="B974" i="1"/>
  <c r="B975" i="1"/>
  <c r="B976" i="1"/>
  <c r="B977" i="1"/>
  <c r="B978" i="1"/>
  <c r="B979" i="1"/>
  <c r="B980" i="1"/>
  <c r="B981" i="1"/>
  <c r="B982" i="1"/>
  <c r="B983" i="1"/>
  <c r="B984" i="1"/>
  <c r="B3298"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3279" i="1"/>
  <c r="B1017" i="1"/>
  <c r="B1018" i="1"/>
  <c r="B1019" i="1"/>
  <c r="B1020" i="1"/>
  <c r="B1021" i="1"/>
  <c r="B1022" i="1"/>
  <c r="B1023" i="1"/>
  <c r="B1024" i="1"/>
  <c r="B1025" i="1"/>
  <c r="B1026" i="1"/>
  <c r="B1027" i="1"/>
  <c r="B1028" i="1"/>
  <c r="B1029" i="1"/>
  <c r="B1030" i="1"/>
  <c r="B1031" i="1"/>
  <c r="B1032" i="1"/>
  <c r="B1033" i="1"/>
  <c r="B1034" i="1"/>
  <c r="B1035" i="1"/>
  <c r="B1036" i="1"/>
  <c r="B3278" i="1"/>
  <c r="B1038" i="1"/>
  <c r="B1039" i="1"/>
  <c r="B1040" i="1"/>
  <c r="B1041" i="1"/>
  <c r="B1042" i="1"/>
  <c r="B1043" i="1"/>
  <c r="B1044" i="1"/>
  <c r="B1045" i="1"/>
  <c r="B1046" i="1"/>
  <c r="B3269" i="1"/>
  <c r="B3276" i="1"/>
  <c r="B1049" i="1"/>
  <c r="B1050" i="1"/>
  <c r="B1051" i="1"/>
  <c r="B1052" i="1"/>
  <c r="B1053" i="1"/>
  <c r="B1054" i="1"/>
  <c r="B1055" i="1"/>
  <c r="B1056" i="1"/>
  <c r="B1057" i="1"/>
  <c r="B1058" i="1"/>
  <c r="B1059" i="1"/>
  <c r="B1060" i="1"/>
  <c r="B1061" i="1"/>
  <c r="B1062" i="1"/>
  <c r="B3259" i="1"/>
  <c r="B1064" i="1"/>
  <c r="B1065" i="1"/>
  <c r="B1066" i="1"/>
  <c r="B1067" i="1"/>
  <c r="B1068" i="1"/>
  <c r="B3258" i="1"/>
  <c r="B1070" i="1"/>
  <c r="B1071" i="1"/>
  <c r="B1072" i="1"/>
  <c r="B3208" i="1"/>
  <c r="B1074" i="1"/>
  <c r="B1075" i="1"/>
  <c r="B1076" i="1"/>
  <c r="B1077" i="1"/>
  <c r="B1078" i="1"/>
  <c r="B1079" i="1"/>
  <c r="B1080" i="1"/>
  <c r="B1081" i="1"/>
  <c r="B1082" i="1"/>
  <c r="B1083" i="1"/>
  <c r="B1084" i="1"/>
  <c r="B1085" i="1"/>
  <c r="B1086" i="1"/>
  <c r="B3151" i="1"/>
  <c r="B1088" i="1"/>
  <c r="B1089" i="1"/>
  <c r="B1090" i="1"/>
  <c r="B1091" i="1"/>
  <c r="B1092" i="1"/>
  <c r="B1093" i="1"/>
  <c r="B1094" i="1"/>
  <c r="B1095" i="1"/>
  <c r="B1096" i="1"/>
  <c r="B1097" i="1"/>
  <c r="B1098" i="1"/>
  <c r="B1099" i="1"/>
  <c r="B1100" i="1"/>
  <c r="B1101" i="1"/>
  <c r="B1102" i="1"/>
  <c r="B1103" i="1"/>
  <c r="B1104" i="1"/>
  <c r="B1105" i="1"/>
  <c r="B1106" i="1"/>
  <c r="B1107" i="1"/>
  <c r="B1108" i="1"/>
  <c r="B3068"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3065" i="1"/>
  <c r="B1161" i="1"/>
  <c r="B1162" i="1"/>
  <c r="B1163" i="1"/>
  <c r="B1164" i="1"/>
  <c r="B1165" i="1"/>
  <c r="B1166" i="1"/>
  <c r="B1167" i="1"/>
  <c r="B1168" i="1"/>
  <c r="B1169" i="1"/>
  <c r="B1170" i="1"/>
  <c r="B1171" i="1"/>
  <c r="B1172" i="1"/>
  <c r="B1173" i="1"/>
  <c r="B1174" i="1"/>
  <c r="B1175" i="1"/>
  <c r="B1176" i="1"/>
  <c r="B1177" i="1"/>
  <c r="B1178" i="1"/>
  <c r="B1179" i="1"/>
  <c r="B1180" i="1"/>
  <c r="B3064" i="1"/>
  <c r="B3060" i="1"/>
  <c r="B1183" i="1"/>
  <c r="B1184" i="1"/>
  <c r="B1185" i="1"/>
  <c r="B1186" i="1"/>
  <c r="B1187" i="1"/>
  <c r="B1188" i="1"/>
  <c r="B1189" i="1"/>
  <c r="B1190" i="1"/>
  <c r="B301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3006" i="1"/>
  <c r="B3010" i="1"/>
  <c r="B1246" i="1"/>
  <c r="B1247" i="1"/>
  <c r="B2999" i="1"/>
  <c r="B1249" i="1"/>
  <c r="B1250" i="1"/>
  <c r="B1251" i="1"/>
  <c r="B1252" i="1"/>
  <c r="B1253" i="1"/>
  <c r="B1254" i="1"/>
  <c r="B1255" i="1"/>
  <c r="B1256" i="1"/>
  <c r="B1257" i="1"/>
  <c r="B1258" i="1"/>
  <c r="B1259" i="1"/>
  <c r="B1260" i="1"/>
  <c r="B2965" i="1"/>
  <c r="B2948" i="1"/>
  <c r="B1263" i="1"/>
  <c r="B1264" i="1"/>
  <c r="B1265" i="1"/>
  <c r="B1266" i="1"/>
  <c r="B1267" i="1"/>
  <c r="B1268" i="1"/>
  <c r="B1269" i="1"/>
  <c r="B1270" i="1"/>
  <c r="B1271" i="1"/>
  <c r="B1272" i="1"/>
  <c r="B1273" i="1"/>
  <c r="B2938"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2930" i="1"/>
  <c r="B1303" i="1"/>
  <c r="B1304" i="1"/>
  <c r="B2935" i="1"/>
  <c r="B1306" i="1"/>
  <c r="B1307" i="1"/>
  <c r="B1308" i="1"/>
  <c r="B1309" i="1"/>
  <c r="B1310" i="1"/>
  <c r="B1311" i="1"/>
  <c r="B1312" i="1"/>
  <c r="B1313" i="1"/>
  <c r="B1314" i="1"/>
  <c r="B2926" i="1"/>
  <c r="B1316" i="1"/>
  <c r="B1317" i="1"/>
  <c r="B1318" i="1"/>
  <c r="B1319" i="1"/>
  <c r="B1320" i="1"/>
  <c r="B1321" i="1"/>
  <c r="B2870" i="1"/>
  <c r="B1323" i="1"/>
  <c r="B1324" i="1"/>
  <c r="B1325" i="1"/>
  <c r="B1326" i="1"/>
  <c r="B1327" i="1"/>
  <c r="B1328" i="1"/>
  <c r="B1329" i="1"/>
  <c r="B1330" i="1"/>
  <c r="B2818" i="1"/>
  <c r="B1332" i="1"/>
  <c r="B1333" i="1"/>
  <c r="B1334" i="1"/>
  <c r="B1335" i="1"/>
  <c r="B1336" i="1"/>
  <c r="B1337" i="1"/>
  <c r="B1338" i="1"/>
  <c r="B1339" i="1"/>
  <c r="B1340" i="1"/>
  <c r="B1341" i="1"/>
  <c r="B1342" i="1"/>
  <c r="B1343" i="1"/>
  <c r="B1344" i="1"/>
  <c r="B1345" i="1"/>
  <c r="B2814" i="1"/>
  <c r="B1347" i="1"/>
  <c r="B2801" i="1"/>
  <c r="B1349" i="1"/>
  <c r="B1350" i="1"/>
  <c r="B2794" i="1"/>
  <c r="B1352" i="1"/>
  <c r="B1353" i="1"/>
  <c r="B1354" i="1"/>
  <c r="B2789" i="1"/>
  <c r="B1356" i="1"/>
  <c r="B2766" i="1"/>
  <c r="B1358" i="1"/>
  <c r="B1359" i="1"/>
  <c r="B1360" i="1"/>
  <c r="B1361" i="1"/>
  <c r="B1362" i="1"/>
  <c r="B1363" i="1"/>
  <c r="B1364" i="1"/>
  <c r="B1365" i="1"/>
  <c r="B1366" i="1"/>
  <c r="B1367" i="1"/>
  <c r="B1368" i="1"/>
  <c r="B1369" i="1"/>
  <c r="B2749" i="1"/>
  <c r="B1371" i="1"/>
  <c r="B1372" i="1"/>
  <c r="B1373" i="1"/>
  <c r="B1374" i="1"/>
  <c r="B1375" i="1"/>
  <c r="B1376" i="1"/>
  <c r="B1377" i="1"/>
  <c r="B1378" i="1"/>
  <c r="B1379" i="1"/>
  <c r="B1380" i="1"/>
  <c r="B1381" i="1"/>
  <c r="B2739" i="1"/>
  <c r="B1383" i="1"/>
  <c r="B1384" i="1"/>
  <c r="B2662" i="1"/>
  <c r="B1386" i="1"/>
  <c r="B1387" i="1"/>
  <c r="B2661" i="1"/>
  <c r="B1389" i="1"/>
  <c r="B2658" i="1"/>
  <c r="B1391" i="1"/>
  <c r="B1392" i="1"/>
  <c r="B1393" i="1"/>
  <c r="B1394" i="1"/>
  <c r="B2631" i="1"/>
  <c r="B2613" i="1"/>
  <c r="B1397" i="1"/>
  <c r="B1398" i="1"/>
  <c r="B1399" i="1"/>
  <c r="B1400" i="1"/>
  <c r="B1401" i="1"/>
  <c r="B1402" i="1"/>
  <c r="B1403" i="1"/>
  <c r="B1404" i="1"/>
  <c r="B1405" i="1"/>
  <c r="B1406" i="1"/>
  <c r="B1407" i="1"/>
  <c r="B1408" i="1"/>
  <c r="B1409" i="1"/>
  <c r="B2567" i="1"/>
  <c r="B2610" i="1"/>
  <c r="B1412" i="1"/>
  <c r="B1413" i="1"/>
  <c r="B1414" i="1"/>
  <c r="B1415" i="1"/>
  <c r="B2518" i="1"/>
  <c r="B2467" i="1"/>
  <c r="B1418" i="1"/>
  <c r="B1419" i="1"/>
  <c r="B1420" i="1"/>
  <c r="B1421" i="1"/>
  <c r="B1422" i="1"/>
  <c r="B1423" i="1"/>
  <c r="B1424" i="1"/>
  <c r="B2458" i="1"/>
  <c r="B1426" i="1"/>
  <c r="B1427" i="1"/>
  <c r="B1428" i="1"/>
  <c r="B2434" i="1"/>
  <c r="B2429" i="1"/>
  <c r="B242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2419" i="1"/>
  <c r="B1474" i="1"/>
  <c r="B1475" i="1"/>
  <c r="B2414" i="1"/>
  <c r="B1477" i="1"/>
  <c r="B2387" i="1"/>
  <c r="B1479" i="1"/>
  <c r="B1480" i="1"/>
  <c r="B1481" i="1"/>
  <c r="B1482" i="1"/>
  <c r="B1483" i="1"/>
  <c r="B1484" i="1"/>
  <c r="B1485" i="1"/>
  <c r="B1486" i="1"/>
  <c r="B2384" i="1"/>
  <c r="B1488" i="1"/>
  <c r="B1489" i="1"/>
  <c r="B1490" i="1"/>
  <c r="B1491" i="1"/>
  <c r="B1492" i="1"/>
  <c r="B1493" i="1"/>
  <c r="B1494" i="1"/>
  <c r="B1495" i="1"/>
  <c r="B1496" i="1"/>
  <c r="B1497" i="1"/>
  <c r="B1498" i="1"/>
  <c r="B2354" i="1"/>
  <c r="B1500" i="1"/>
  <c r="B1501" i="1"/>
  <c r="B1502" i="1"/>
  <c r="B1503" i="1"/>
  <c r="B1504" i="1"/>
  <c r="B1505" i="1"/>
  <c r="B1506" i="1"/>
  <c r="B1507" i="1"/>
  <c r="B1508" i="1"/>
  <c r="B1509" i="1"/>
  <c r="B1510" i="1"/>
  <c r="B1511" i="1"/>
  <c r="B1512" i="1"/>
  <c r="B1513" i="1"/>
  <c r="B1514" i="1"/>
  <c r="B1515" i="1"/>
  <c r="B1516" i="1"/>
  <c r="B1517" i="1"/>
  <c r="B2344" i="1"/>
  <c r="B2337" i="1"/>
  <c r="B1520" i="1"/>
  <c r="B1521" i="1"/>
  <c r="B1522" i="1"/>
  <c r="B1523" i="1"/>
  <c r="B1524" i="1"/>
  <c r="B1525" i="1"/>
  <c r="B2319" i="1"/>
  <c r="B1527" i="1"/>
  <c r="B1528" i="1"/>
  <c r="B2286" i="1"/>
  <c r="B1530" i="1"/>
  <c r="B1531" i="1"/>
  <c r="B1532" i="1"/>
  <c r="B1533" i="1"/>
  <c r="B1534" i="1"/>
  <c r="B1535" i="1"/>
  <c r="B1536" i="1"/>
  <c r="B1537" i="1"/>
  <c r="B1538" i="1"/>
  <c r="B1539" i="1"/>
  <c r="B1540" i="1"/>
  <c r="B1541" i="1"/>
  <c r="B1542" i="1"/>
  <c r="B1543" i="1"/>
  <c r="B1544" i="1"/>
  <c r="B1545" i="1"/>
  <c r="B1546" i="1"/>
  <c r="B2279" i="1"/>
  <c r="B1548" i="1"/>
  <c r="B1549" i="1"/>
  <c r="B1550" i="1"/>
  <c r="B1551" i="1"/>
  <c r="B1552" i="1"/>
  <c r="B1553" i="1"/>
  <c r="B1554" i="1"/>
  <c r="B1555" i="1"/>
  <c r="B1556" i="1"/>
  <c r="B1557" i="1"/>
  <c r="B1558" i="1"/>
  <c r="B1559" i="1"/>
  <c r="B1560" i="1"/>
  <c r="B2278" i="1"/>
  <c r="B1562" i="1"/>
  <c r="B1563" i="1"/>
  <c r="B1564" i="1"/>
  <c r="B2270" i="1"/>
  <c r="B1566" i="1"/>
  <c r="B1567" i="1"/>
  <c r="B1568" i="1"/>
  <c r="B1569" i="1"/>
  <c r="B1570" i="1"/>
  <c r="B1571" i="1"/>
  <c r="B1572" i="1"/>
  <c r="B1573" i="1"/>
  <c r="B1574" i="1"/>
  <c r="B1575" i="1"/>
  <c r="B1576" i="1"/>
  <c r="B1577" i="1"/>
  <c r="B1578" i="1"/>
  <c r="B2262"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2261" i="1"/>
  <c r="B1606" i="1"/>
  <c r="B1607" i="1"/>
  <c r="B1608" i="1"/>
  <c r="B1609" i="1"/>
  <c r="B2258" i="1"/>
  <c r="B1611" i="1"/>
  <c r="B1612" i="1"/>
  <c r="B1613" i="1"/>
  <c r="B1614" i="1"/>
  <c r="B1615" i="1"/>
  <c r="B2249" i="1"/>
  <c r="B1617" i="1"/>
  <c r="B1618" i="1"/>
  <c r="B2238" i="1"/>
  <c r="B2237" i="1"/>
  <c r="B1621" i="1"/>
  <c r="B1622" i="1"/>
  <c r="B2231" i="1"/>
  <c r="B1624" i="1"/>
  <c r="B1625" i="1"/>
  <c r="B2229" i="1"/>
  <c r="B1627" i="1"/>
  <c r="B2226" i="1"/>
  <c r="B1629" i="1"/>
  <c r="B1630" i="1"/>
  <c r="B1631" i="1"/>
  <c r="B1632" i="1"/>
  <c r="B1633" i="1"/>
  <c r="B2202" i="1"/>
  <c r="B1635" i="1"/>
  <c r="B1636" i="1"/>
  <c r="B1637" i="1"/>
  <c r="B1638" i="1"/>
  <c r="B1639" i="1"/>
  <c r="B1640" i="1"/>
  <c r="B2192" i="1"/>
  <c r="B1642" i="1"/>
  <c r="B1643" i="1"/>
  <c r="B1644" i="1"/>
  <c r="B2182" i="1"/>
  <c r="B1646" i="1"/>
  <c r="B1647" i="1"/>
  <c r="B1648" i="1"/>
  <c r="B2172"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2161" i="1"/>
  <c r="B1680" i="1"/>
  <c r="B1681" i="1"/>
  <c r="B1682" i="1"/>
  <c r="B1683" i="1"/>
  <c r="B2155" i="1"/>
  <c r="B1685" i="1"/>
  <c r="B1686" i="1"/>
  <c r="B1687" i="1"/>
  <c r="B1688" i="1"/>
  <c r="B1689" i="1"/>
  <c r="B1690" i="1"/>
  <c r="B1691" i="1"/>
  <c r="B1692" i="1"/>
  <c r="B1693" i="1"/>
  <c r="B1694" i="1"/>
  <c r="B1695" i="1"/>
  <c r="B1696" i="1"/>
  <c r="B1697" i="1"/>
  <c r="B1698" i="1"/>
  <c r="B1699" i="1"/>
  <c r="B1700" i="1"/>
  <c r="B1701" i="1"/>
  <c r="B1702" i="1"/>
  <c r="B1703" i="1"/>
  <c r="B1704" i="1"/>
  <c r="B1705" i="1"/>
  <c r="B2109" i="1"/>
  <c r="B1707" i="1"/>
  <c r="B1708" i="1"/>
  <c r="B1709" i="1"/>
  <c r="B1710" i="1"/>
  <c r="B1711" i="1"/>
  <c r="B1712" i="1"/>
  <c r="B1713" i="1"/>
  <c r="B1714" i="1"/>
  <c r="B1715" i="1"/>
  <c r="B1716" i="1"/>
  <c r="B2098" i="1"/>
  <c r="B1718" i="1"/>
  <c r="B1719" i="1"/>
  <c r="B1720" i="1"/>
  <c r="B1721" i="1"/>
  <c r="B1722" i="1"/>
  <c r="B1723" i="1"/>
  <c r="B1724" i="1"/>
  <c r="B2087" i="1"/>
  <c r="B2069" i="1"/>
  <c r="B1727" i="1"/>
  <c r="B1728" i="1"/>
  <c r="B1729" i="1"/>
  <c r="B2060" i="1"/>
  <c r="B1731" i="1"/>
  <c r="B1732" i="1"/>
  <c r="B1733" i="1"/>
  <c r="B1734" i="1"/>
  <c r="B1735" i="1"/>
  <c r="B1736" i="1"/>
  <c r="B1737" i="1"/>
  <c r="B1738" i="1"/>
  <c r="B1739" i="1"/>
  <c r="B1740" i="1"/>
  <c r="B1741" i="1"/>
  <c r="B1742" i="1"/>
  <c r="B1743" i="1"/>
  <c r="B1744" i="1"/>
  <c r="B1745" i="1"/>
  <c r="B1746" i="1"/>
  <c r="B2055" i="1"/>
  <c r="B1748" i="1"/>
  <c r="B1749" i="1"/>
  <c r="B1750" i="1"/>
  <c r="B1751" i="1"/>
  <c r="B1752" i="1"/>
  <c r="B2050" i="1"/>
  <c r="B1754" i="1"/>
  <c r="B1755" i="1"/>
  <c r="B1756" i="1"/>
  <c r="B2039" i="1"/>
  <c r="B1758" i="1"/>
  <c r="B1759" i="1"/>
  <c r="B2033" i="1"/>
  <c r="B1999" i="1"/>
  <c r="B2024" i="1"/>
  <c r="B1763" i="1"/>
  <c r="B1998" i="1"/>
  <c r="B1765" i="1"/>
  <c r="B1766" i="1"/>
  <c r="B1767" i="1"/>
  <c r="B1768" i="1"/>
  <c r="B1978" i="1"/>
  <c r="B1770" i="1"/>
  <c r="B1771" i="1"/>
  <c r="B1969" i="1"/>
  <c r="B1773" i="1"/>
  <c r="B1774" i="1"/>
  <c r="B1960" i="1"/>
  <c r="B1776" i="1"/>
  <c r="B1777" i="1"/>
  <c r="B1778" i="1"/>
  <c r="B1779" i="1"/>
  <c r="B1780" i="1"/>
  <c r="B1781" i="1"/>
  <c r="B1782" i="1"/>
  <c r="B1783" i="1"/>
  <c r="B1784" i="1"/>
  <c r="B1785" i="1"/>
  <c r="B1786" i="1"/>
  <c r="B1787" i="1"/>
  <c r="B1788" i="1"/>
  <c r="B1789" i="1"/>
  <c r="B1790" i="1"/>
  <c r="B1791" i="1"/>
  <c r="B1792" i="1"/>
  <c r="B1793" i="1"/>
  <c r="B1957" i="1"/>
  <c r="B1795" i="1"/>
  <c r="B1796" i="1"/>
  <c r="B1797" i="1"/>
  <c r="B1798" i="1"/>
  <c r="B1799" i="1"/>
  <c r="B1800" i="1"/>
  <c r="B1801" i="1"/>
  <c r="B1802" i="1"/>
  <c r="B1803" i="1"/>
  <c r="B1804" i="1"/>
  <c r="B1805" i="1"/>
  <c r="B1806" i="1"/>
  <c r="B1807" i="1"/>
  <c r="B1808" i="1"/>
  <c r="B1809" i="1"/>
  <c r="B1810" i="1"/>
  <c r="B1811" i="1"/>
  <c r="B1812" i="1"/>
  <c r="B1813" i="1"/>
  <c r="B1814" i="1"/>
  <c r="B1815" i="1"/>
  <c r="B1956" i="1"/>
  <c r="B1817" i="1"/>
  <c r="B1818" i="1"/>
  <c r="B1950" i="1"/>
  <c r="B1820" i="1"/>
  <c r="B1821" i="1"/>
  <c r="B1822" i="1"/>
  <c r="B1823" i="1"/>
  <c r="B1824" i="1"/>
  <c r="B1825" i="1"/>
  <c r="B1826" i="1"/>
  <c r="B1827" i="1"/>
  <c r="B1828" i="1"/>
  <c r="B1829" i="1"/>
  <c r="B1911" i="1"/>
  <c r="B1831" i="1"/>
  <c r="B1832" i="1"/>
  <c r="B1833" i="1"/>
  <c r="B1834" i="1"/>
  <c r="B1897" i="1"/>
  <c r="B1836" i="1"/>
  <c r="B1837" i="1"/>
  <c r="B1838" i="1"/>
  <c r="B1839" i="1"/>
  <c r="B1840" i="1"/>
  <c r="B1841" i="1"/>
  <c r="B1842" i="1"/>
  <c r="B1843" i="1"/>
  <c r="B1844" i="1"/>
  <c r="B1845" i="1"/>
  <c r="B1846" i="1"/>
  <c r="B1847" i="1"/>
  <c r="B1848" i="1"/>
  <c r="B1849" i="1"/>
  <c r="B1884" i="1"/>
  <c r="B1851" i="1"/>
  <c r="B1852" i="1"/>
  <c r="B1853" i="1"/>
  <c r="B1854" i="1"/>
  <c r="B1855" i="1"/>
  <c r="B1856" i="1"/>
  <c r="B1880" i="1"/>
  <c r="B1858" i="1"/>
  <c r="B1859" i="1"/>
  <c r="B1864" i="1"/>
  <c r="B1861" i="1"/>
  <c r="B1862" i="1"/>
  <c r="B1863" i="1"/>
  <c r="B1860" i="1"/>
  <c r="B1865" i="1"/>
  <c r="B1866" i="1"/>
  <c r="B1867" i="1"/>
  <c r="B1868" i="1"/>
  <c r="B1869" i="1"/>
  <c r="B1870" i="1"/>
  <c r="B1871" i="1"/>
  <c r="B1872" i="1"/>
  <c r="B1873" i="1"/>
  <c r="B1874" i="1"/>
  <c r="B1875" i="1"/>
  <c r="B1876" i="1"/>
  <c r="B1877" i="1"/>
  <c r="B1878" i="1"/>
  <c r="B1879" i="1"/>
  <c r="B1857" i="1"/>
  <c r="B1881" i="1"/>
  <c r="B1882" i="1"/>
  <c r="B1883" i="1"/>
  <c r="B1850" i="1"/>
  <c r="B1885" i="1"/>
  <c r="B1886" i="1"/>
  <c r="B1887" i="1"/>
  <c r="B1888" i="1"/>
  <c r="B1889" i="1"/>
  <c r="B1890" i="1"/>
  <c r="B1891" i="1"/>
  <c r="B1892" i="1"/>
  <c r="B1893" i="1"/>
  <c r="B1894" i="1"/>
  <c r="B1895" i="1"/>
  <c r="B1896" i="1"/>
  <c r="B1835" i="1"/>
  <c r="B1898" i="1"/>
  <c r="B1899" i="1"/>
  <c r="B1900" i="1"/>
  <c r="B1901" i="1"/>
  <c r="B1902" i="1"/>
  <c r="B1903" i="1"/>
  <c r="B1904" i="1"/>
  <c r="B1905" i="1"/>
  <c r="B1906" i="1"/>
  <c r="B1907" i="1"/>
  <c r="B1908" i="1"/>
  <c r="B1909" i="1"/>
  <c r="B1910" i="1"/>
  <c r="B1830"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819" i="1"/>
  <c r="B1951" i="1"/>
  <c r="B1952" i="1"/>
  <c r="B1953" i="1"/>
  <c r="B1954" i="1"/>
  <c r="B1955" i="1"/>
  <c r="B1816" i="1"/>
  <c r="B1794" i="1"/>
  <c r="B1958" i="1"/>
  <c r="B1959" i="1"/>
  <c r="B1775" i="1"/>
  <c r="B1961" i="1"/>
  <c r="B1962" i="1"/>
  <c r="B1963" i="1"/>
  <c r="B1964" i="1"/>
  <c r="B1965" i="1"/>
  <c r="B1966" i="1"/>
  <c r="B1967" i="1"/>
  <c r="B1968" i="1"/>
  <c r="B1772" i="1"/>
  <c r="B1970" i="1"/>
  <c r="B1971" i="1"/>
  <c r="B1972" i="1"/>
  <c r="B1973" i="1"/>
  <c r="B1974" i="1"/>
  <c r="B1975" i="1"/>
  <c r="B1976" i="1"/>
  <c r="B1977" i="1"/>
  <c r="B1769" i="1"/>
  <c r="B1979" i="1"/>
  <c r="B1980" i="1"/>
  <c r="B1981" i="1"/>
  <c r="B1982" i="1"/>
  <c r="B1983" i="1"/>
  <c r="B1984" i="1"/>
  <c r="B1985" i="1"/>
  <c r="B1986" i="1"/>
  <c r="B1987" i="1"/>
  <c r="B1988" i="1"/>
  <c r="B1989" i="1"/>
  <c r="B1990" i="1"/>
  <c r="B1991" i="1"/>
  <c r="B1992" i="1"/>
  <c r="B1993" i="1"/>
  <c r="B1994" i="1"/>
  <c r="B1995" i="1"/>
  <c r="B1996" i="1"/>
  <c r="B1997" i="1"/>
  <c r="B1764" i="1"/>
  <c r="B1762"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1761" i="1"/>
  <c r="B2025" i="1"/>
  <c r="B2026" i="1"/>
  <c r="B2027" i="1"/>
  <c r="B2028" i="1"/>
  <c r="B2029" i="1"/>
  <c r="B2030" i="1"/>
  <c r="B2031" i="1"/>
  <c r="B2032" i="1"/>
  <c r="B1760" i="1"/>
  <c r="B2034" i="1"/>
  <c r="B2035" i="1"/>
  <c r="B2036" i="1"/>
  <c r="B2037" i="1"/>
  <c r="B2038" i="1"/>
  <c r="B1757" i="1"/>
  <c r="B2040" i="1"/>
  <c r="B2041" i="1"/>
  <c r="B2042" i="1"/>
  <c r="B2043" i="1"/>
  <c r="B2044" i="1"/>
  <c r="B2045" i="1"/>
  <c r="B2046" i="1"/>
  <c r="B2047" i="1"/>
  <c r="B2048" i="1"/>
  <c r="B2049" i="1"/>
  <c r="B1753" i="1"/>
  <c r="B2051" i="1"/>
  <c r="B2052" i="1"/>
  <c r="B2053" i="1"/>
  <c r="B2054" i="1"/>
  <c r="B1747" i="1"/>
  <c r="B2056" i="1"/>
  <c r="B2057" i="1"/>
  <c r="B2058" i="1"/>
  <c r="B2059" i="1"/>
  <c r="B1730" i="1"/>
  <c r="B2061" i="1"/>
  <c r="B2062" i="1"/>
  <c r="B2063" i="1"/>
  <c r="B2064" i="1"/>
  <c r="B2065" i="1"/>
  <c r="B2066" i="1"/>
  <c r="B2067" i="1"/>
  <c r="B2068" i="1"/>
  <c r="B1726" i="1"/>
  <c r="B2070" i="1"/>
  <c r="B2071" i="1"/>
  <c r="B2072" i="1"/>
  <c r="B2073" i="1"/>
  <c r="B2074" i="1"/>
  <c r="B2075" i="1"/>
  <c r="B2076" i="1"/>
  <c r="B2077" i="1"/>
  <c r="B2078" i="1"/>
  <c r="B2079" i="1"/>
  <c r="B2080" i="1"/>
  <c r="B2081" i="1"/>
  <c r="B2082" i="1"/>
  <c r="B2083" i="1"/>
  <c r="B2084" i="1"/>
  <c r="B2085" i="1"/>
  <c r="B2086" i="1"/>
  <c r="B1725" i="1"/>
  <c r="B2088" i="1"/>
  <c r="B2089" i="1"/>
  <c r="B2090" i="1"/>
  <c r="B2091" i="1"/>
  <c r="B2092" i="1"/>
  <c r="B2093" i="1"/>
  <c r="B2094" i="1"/>
  <c r="B2095" i="1"/>
  <c r="B2096" i="1"/>
  <c r="B2097" i="1"/>
  <c r="B1717" i="1"/>
  <c r="B2099" i="1"/>
  <c r="B2100" i="1"/>
  <c r="B2101" i="1"/>
  <c r="B2102" i="1"/>
  <c r="B2103" i="1"/>
  <c r="B2104" i="1"/>
  <c r="B2105" i="1"/>
  <c r="B2106" i="1"/>
  <c r="B2107" i="1"/>
  <c r="B2108" i="1"/>
  <c r="B1706"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1684" i="1"/>
  <c r="B2156" i="1"/>
  <c r="B2157" i="1"/>
  <c r="B2158" i="1"/>
  <c r="B2159" i="1"/>
  <c r="B2160" i="1"/>
  <c r="B1679" i="1"/>
  <c r="B2162" i="1"/>
  <c r="B2163" i="1"/>
  <c r="B2164" i="1"/>
  <c r="B2165" i="1"/>
  <c r="B2166" i="1"/>
  <c r="B2167" i="1"/>
  <c r="B2168" i="1"/>
  <c r="B2169" i="1"/>
  <c r="B2170" i="1"/>
  <c r="B2171" i="1"/>
  <c r="B1649" i="1"/>
  <c r="B2173" i="1"/>
  <c r="B2174" i="1"/>
  <c r="B2175" i="1"/>
  <c r="B2176" i="1"/>
  <c r="B2177" i="1"/>
  <c r="B2178" i="1"/>
  <c r="B2179" i="1"/>
  <c r="B2180" i="1"/>
  <c r="B2181" i="1"/>
  <c r="B1645" i="1"/>
  <c r="B2183" i="1"/>
  <c r="B2184" i="1"/>
  <c r="B2185" i="1"/>
  <c r="B2186" i="1"/>
  <c r="B2187" i="1"/>
  <c r="B2188" i="1"/>
  <c r="B2189" i="1"/>
  <c r="B2190" i="1"/>
  <c r="B2191" i="1"/>
  <c r="B1641" i="1"/>
  <c r="B2193" i="1"/>
  <c r="B2194" i="1"/>
  <c r="B2195" i="1"/>
  <c r="B2196" i="1"/>
  <c r="B2197" i="1"/>
  <c r="B2198" i="1"/>
  <c r="B2199" i="1"/>
  <c r="B2200" i="1"/>
  <c r="B2201" i="1"/>
  <c r="B1634"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1628" i="1"/>
  <c r="B2227" i="1"/>
  <c r="B2228" i="1"/>
  <c r="B1626" i="1"/>
  <c r="B2230" i="1"/>
  <c r="B1623" i="1"/>
  <c r="B2232" i="1"/>
  <c r="B2233" i="1"/>
  <c r="B2234" i="1"/>
  <c r="B2235" i="1"/>
  <c r="B2236" i="1"/>
  <c r="B1620" i="1"/>
  <c r="B1619" i="1"/>
  <c r="B2239" i="1"/>
  <c r="B2240" i="1"/>
  <c r="B2241" i="1"/>
  <c r="B2242" i="1"/>
  <c r="B2243" i="1"/>
  <c r="B2244" i="1"/>
  <c r="B2245" i="1"/>
  <c r="B2246" i="1"/>
  <c r="B2247" i="1"/>
  <c r="B2248" i="1"/>
  <c r="B1616" i="1"/>
  <c r="B2250" i="1"/>
  <c r="B2251" i="1"/>
  <c r="B2252" i="1"/>
  <c r="B2253" i="1"/>
  <c r="B2254" i="1"/>
  <c r="B2255" i="1"/>
  <c r="B2256" i="1"/>
  <c r="B2257" i="1"/>
  <c r="B1610" i="1"/>
  <c r="B2259" i="1"/>
  <c r="B2260" i="1"/>
  <c r="B1605" i="1"/>
  <c r="B1579" i="1"/>
  <c r="B2263" i="1"/>
  <c r="B2264" i="1"/>
  <c r="B2265" i="1"/>
  <c r="B2266" i="1"/>
  <c r="B2267" i="1"/>
  <c r="B2268" i="1"/>
  <c r="B2269" i="1"/>
  <c r="B1565" i="1"/>
  <c r="B2271" i="1"/>
  <c r="B2272" i="1"/>
  <c r="B2273" i="1"/>
  <c r="B2274" i="1"/>
  <c r="B2275" i="1"/>
  <c r="B2276" i="1"/>
  <c r="B2277" i="1"/>
  <c r="B1561" i="1"/>
  <c r="B1547" i="1"/>
  <c r="B2280" i="1"/>
  <c r="B2281" i="1"/>
  <c r="B2282" i="1"/>
  <c r="B2283" i="1"/>
  <c r="B2284" i="1"/>
  <c r="B2285" i="1"/>
  <c r="B1529"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1526" i="1"/>
  <c r="B2320" i="1"/>
  <c r="B2321" i="1"/>
  <c r="B2322" i="1"/>
  <c r="B2323" i="1"/>
  <c r="B2324" i="1"/>
  <c r="B2325" i="1"/>
  <c r="B2326" i="1"/>
  <c r="B2327" i="1"/>
  <c r="B2328" i="1"/>
  <c r="B2329" i="1"/>
  <c r="B2330" i="1"/>
  <c r="B2331" i="1"/>
  <c r="B2332" i="1"/>
  <c r="B2333" i="1"/>
  <c r="B2334" i="1"/>
  <c r="B2335" i="1"/>
  <c r="B2336" i="1"/>
  <c r="B1519" i="1"/>
  <c r="B2338" i="1"/>
  <c r="B2339" i="1"/>
  <c r="B2340" i="1"/>
  <c r="B2341" i="1"/>
  <c r="B2342" i="1"/>
  <c r="B2343" i="1"/>
  <c r="B1518" i="1"/>
  <c r="B2345" i="1"/>
  <c r="B2346" i="1"/>
  <c r="B2347" i="1"/>
  <c r="B2348" i="1"/>
  <c r="B2349" i="1"/>
  <c r="B2350" i="1"/>
  <c r="B2351" i="1"/>
  <c r="B2352" i="1"/>
  <c r="B2353" i="1"/>
  <c r="B1499"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1487" i="1"/>
  <c r="B2385" i="1"/>
  <c r="B2386" i="1"/>
  <c r="B1478"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1476" i="1"/>
  <c r="B2415" i="1"/>
  <c r="B2416" i="1"/>
  <c r="B2417" i="1"/>
  <c r="B2418" i="1"/>
  <c r="B1473" i="1"/>
  <c r="B2420" i="1"/>
  <c r="B1431" i="1"/>
  <c r="B2422" i="1"/>
  <c r="B2423" i="1"/>
  <c r="B2424" i="1"/>
  <c r="B2425" i="1"/>
  <c r="B2426" i="1"/>
  <c r="B2427" i="1"/>
  <c r="B2428" i="1"/>
  <c r="B1430" i="1"/>
  <c r="B2430" i="1"/>
  <c r="B2431" i="1"/>
  <c r="B2432" i="1"/>
  <c r="B2433" i="1"/>
  <c r="B1429"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1425" i="1"/>
  <c r="B2459" i="1"/>
  <c r="B2460" i="1"/>
  <c r="B2461" i="1"/>
  <c r="B2462" i="1"/>
  <c r="B2463" i="1"/>
  <c r="B2464" i="1"/>
  <c r="B2465" i="1"/>
  <c r="B2466" i="1"/>
  <c r="B141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1416"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1411"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1410" i="1"/>
  <c r="B2611" i="1"/>
  <c r="B2612" i="1"/>
  <c r="B1396" i="1"/>
  <c r="B2614" i="1"/>
  <c r="B2615" i="1"/>
  <c r="B2616" i="1"/>
  <c r="B2617" i="1"/>
  <c r="B2618" i="1"/>
  <c r="B2619" i="1"/>
  <c r="B2620" i="1"/>
  <c r="B2621" i="1"/>
  <c r="B2622" i="1"/>
  <c r="B2623" i="1"/>
  <c r="B2624" i="1"/>
  <c r="B2625" i="1"/>
  <c r="B2626" i="1"/>
  <c r="B2627" i="1"/>
  <c r="B2628" i="1"/>
  <c r="B2629" i="1"/>
  <c r="B2630" i="1"/>
  <c r="B1395"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1390" i="1"/>
  <c r="B2659" i="1"/>
  <c r="B2660" i="1"/>
  <c r="B1388" i="1"/>
  <c r="B1385"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1382" i="1"/>
  <c r="B2740" i="1"/>
  <c r="B2741" i="1"/>
  <c r="B2742" i="1"/>
  <c r="B2743" i="1"/>
  <c r="B2744" i="1"/>
  <c r="B2745" i="1"/>
  <c r="B2746" i="1"/>
  <c r="B2747" i="1"/>
  <c r="B2748" i="1"/>
  <c r="B1370" i="1"/>
  <c r="B2750" i="1"/>
  <c r="B2751" i="1"/>
  <c r="B2752" i="1"/>
  <c r="B2753" i="1"/>
  <c r="B2754" i="1"/>
  <c r="B2755" i="1"/>
  <c r="B2756" i="1"/>
  <c r="B2757" i="1"/>
  <c r="B2758" i="1"/>
  <c r="B2759" i="1"/>
  <c r="B2760" i="1"/>
  <c r="B2761" i="1"/>
  <c r="B2762" i="1"/>
  <c r="B2763" i="1"/>
  <c r="B2764" i="1"/>
  <c r="B2765" i="1"/>
  <c r="B1357" i="1"/>
  <c r="B2767" i="1"/>
  <c r="B2768" i="1"/>
  <c r="B2769" i="1"/>
  <c r="B2770" i="1"/>
  <c r="B2771" i="1"/>
  <c r="B2772" i="1"/>
  <c r="B2773" i="1"/>
  <c r="B2774" i="1"/>
  <c r="B2775" i="1"/>
  <c r="B2776" i="1"/>
  <c r="B2777" i="1"/>
  <c r="B2778" i="1"/>
  <c r="B2779" i="1"/>
  <c r="B2780" i="1"/>
  <c r="B2781" i="1"/>
  <c r="B2782" i="1"/>
  <c r="B2783" i="1"/>
  <c r="B2784" i="1"/>
  <c r="B2785" i="1"/>
  <c r="B2786" i="1"/>
  <c r="B2787" i="1"/>
  <c r="B2788" i="1"/>
  <c r="B1355" i="1"/>
  <c r="B2790" i="1"/>
  <c r="B2791" i="1"/>
  <c r="B2792" i="1"/>
  <c r="B2793" i="1"/>
  <c r="B1351" i="1"/>
  <c r="B2795" i="1"/>
  <c r="B2796" i="1"/>
  <c r="B2797" i="1"/>
  <c r="B2798" i="1"/>
  <c r="B2799" i="1"/>
  <c r="B2800" i="1"/>
  <c r="B1348" i="1"/>
  <c r="B2802" i="1"/>
  <c r="B2803" i="1"/>
  <c r="B2804" i="1"/>
  <c r="B2805" i="1"/>
  <c r="B2806" i="1"/>
  <c r="B2807" i="1"/>
  <c r="B2808" i="1"/>
  <c r="B2809" i="1"/>
  <c r="B2810" i="1"/>
  <c r="B2811" i="1"/>
  <c r="B2812" i="1"/>
  <c r="B2813" i="1"/>
  <c r="B1346" i="1"/>
  <c r="B2815" i="1"/>
  <c r="B2816" i="1"/>
  <c r="B2817" i="1"/>
  <c r="B1331"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1322"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1315" i="1"/>
  <c r="B2927" i="1"/>
  <c r="B2928" i="1"/>
  <c r="B2929" i="1"/>
  <c r="B1305" i="1"/>
  <c r="B2931" i="1"/>
  <c r="B2932" i="1"/>
  <c r="B2933" i="1"/>
  <c r="B2934" i="1"/>
  <c r="B1302" i="1"/>
  <c r="B2936" i="1"/>
  <c r="B2937" i="1"/>
  <c r="B1274" i="1"/>
  <c r="B2939" i="1"/>
  <c r="B2940" i="1"/>
  <c r="B2941" i="1"/>
  <c r="B2942" i="1"/>
  <c r="B2943" i="1"/>
  <c r="B2944" i="1"/>
  <c r="B2945" i="1"/>
  <c r="B2946" i="1"/>
  <c r="B2947" i="1"/>
  <c r="B1262" i="1"/>
  <c r="B2949" i="1"/>
  <c r="B2950" i="1"/>
  <c r="B2951" i="1"/>
  <c r="B2952" i="1"/>
  <c r="B2953" i="1"/>
  <c r="B2954" i="1"/>
  <c r="B2955" i="1"/>
  <c r="B2956" i="1"/>
  <c r="B2957" i="1"/>
  <c r="B2958" i="1"/>
  <c r="B2959" i="1"/>
  <c r="B2960" i="1"/>
  <c r="B2961" i="1"/>
  <c r="B2962" i="1"/>
  <c r="B2963" i="1"/>
  <c r="B2964" i="1"/>
  <c r="B1261"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1248" i="1"/>
  <c r="B3000" i="1"/>
  <c r="B3001" i="1"/>
  <c r="B3002" i="1"/>
  <c r="B3003" i="1"/>
  <c r="B3004" i="1"/>
  <c r="B3005" i="1"/>
  <c r="B1245" i="1"/>
  <c r="B3007" i="1"/>
  <c r="B3008" i="1"/>
  <c r="B3009" i="1"/>
  <c r="B1244" i="1"/>
  <c r="B119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1182" i="1"/>
  <c r="B3061" i="1"/>
  <c r="B3062" i="1"/>
  <c r="B3063" i="1"/>
  <c r="B1181" i="1"/>
  <c r="B1160" i="1"/>
  <c r="B3066" i="1"/>
  <c r="B3067" i="1"/>
  <c r="B1109"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1087"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1073"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1069" i="1"/>
  <c r="B1063" i="1"/>
  <c r="B3260" i="1"/>
  <c r="B3261" i="1"/>
  <c r="B3262" i="1"/>
  <c r="B3263" i="1"/>
  <c r="B3264" i="1"/>
  <c r="B3265" i="1"/>
  <c r="B3266" i="1"/>
  <c r="B3267" i="1"/>
  <c r="B3268" i="1"/>
  <c r="B1048" i="1"/>
  <c r="B3270" i="1"/>
  <c r="B3271" i="1"/>
  <c r="B3272" i="1"/>
  <c r="B3273" i="1"/>
  <c r="B3274" i="1"/>
  <c r="B3275" i="1"/>
  <c r="B1047" i="1"/>
  <c r="B3277" i="1"/>
  <c r="B1037" i="1"/>
  <c r="B1016" i="1"/>
  <c r="B3280" i="1"/>
  <c r="B3281" i="1"/>
  <c r="B3282" i="1"/>
  <c r="B3283" i="1"/>
  <c r="B3284" i="1"/>
  <c r="B3285" i="1"/>
  <c r="B3286" i="1"/>
  <c r="B3287" i="1"/>
  <c r="B3288" i="1"/>
  <c r="B3289" i="1"/>
  <c r="B3290" i="1"/>
  <c r="B3291" i="1"/>
  <c r="B3292" i="1"/>
  <c r="B3293" i="1"/>
  <c r="B3294" i="1"/>
  <c r="B3295" i="1"/>
  <c r="B3296" i="1"/>
  <c r="B3297" i="1"/>
  <c r="B985" i="1"/>
  <c r="B973" i="1"/>
  <c r="B3300" i="1"/>
  <c r="B971" i="1"/>
  <c r="B3302" i="1"/>
  <c r="B3303" i="1"/>
  <c r="B3304" i="1"/>
  <c r="B3305" i="1"/>
  <c r="B3306" i="1"/>
  <c r="B3307" i="1"/>
  <c r="B3308" i="1"/>
  <c r="B3309" i="1"/>
  <c r="B3310" i="1"/>
  <c r="B3311" i="1"/>
  <c r="B3312" i="1"/>
  <c r="B3313" i="1"/>
  <c r="B3314" i="1"/>
  <c r="B3315" i="1"/>
  <c r="B3316" i="1"/>
  <c r="B3317" i="1"/>
  <c r="B3318" i="1"/>
  <c r="B3319" i="1"/>
  <c r="B3320" i="1"/>
  <c r="B956" i="1"/>
  <c r="B3322" i="1"/>
  <c r="B3323" i="1"/>
  <c r="B950" i="1"/>
  <c r="B920" i="1"/>
  <c r="B3326" i="1"/>
  <c r="B3327" i="1"/>
  <c r="B3328" i="1"/>
  <c r="B3329" i="1"/>
  <c r="B3330" i="1"/>
  <c r="B3331" i="1"/>
  <c r="B913" i="1"/>
  <c r="B3333" i="1"/>
  <c r="B3334" i="1"/>
  <c r="B906" i="1"/>
  <c r="B3336" i="1"/>
  <c r="B3337" i="1"/>
  <c r="B3338" i="1"/>
  <c r="B3339" i="1"/>
  <c r="B3340" i="1"/>
  <c r="B3341" i="1"/>
  <c r="B3342" i="1"/>
  <c r="B3343" i="1"/>
  <c r="B3344" i="1"/>
  <c r="B3345" i="1"/>
  <c r="B3346" i="1"/>
  <c r="B894" i="1"/>
  <c r="B3348" i="1"/>
  <c r="B3349" i="1"/>
  <c r="B3350" i="1"/>
  <c r="B3351" i="1"/>
  <c r="B3352" i="1"/>
  <c r="B3353" i="1"/>
  <c r="B893" i="1"/>
  <c r="B3355" i="1"/>
  <c r="B3356" i="1"/>
  <c r="B3357" i="1"/>
  <c r="B864"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844"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837" i="1"/>
  <c r="B3427" i="1"/>
  <c r="B3428" i="1"/>
  <c r="B3429" i="1"/>
  <c r="B3430" i="1"/>
  <c r="B3431" i="1"/>
  <c r="B3432" i="1"/>
  <c r="B3433" i="1"/>
  <c r="B813" i="1"/>
  <c r="B3435" i="1"/>
  <c r="B3436" i="1"/>
  <c r="B3437" i="1"/>
  <c r="B3438" i="1"/>
  <c r="B3439" i="1"/>
  <c r="B3440" i="1"/>
  <c r="B784"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755" i="1"/>
  <c r="B3495" i="1"/>
  <c r="B3496" i="1"/>
  <c r="B3497" i="1"/>
  <c r="B3498" i="1"/>
  <c r="B3499" i="1"/>
  <c r="B3500" i="1"/>
  <c r="B3501" i="1"/>
  <c r="B3502" i="1"/>
  <c r="B3503" i="1"/>
  <c r="B3504" i="1"/>
  <c r="B3505" i="1"/>
  <c r="B3506" i="1"/>
  <c r="B3507" i="1"/>
  <c r="B3508" i="1"/>
  <c r="B3509" i="1"/>
  <c r="B3510" i="1"/>
  <c r="B724" i="1"/>
  <c r="B3512" i="1"/>
  <c r="B3513" i="1"/>
  <c r="B3514" i="1"/>
  <c r="B3515" i="1"/>
  <c r="B3516" i="1"/>
  <c r="B3517" i="1"/>
  <c r="B3518" i="1"/>
  <c r="B3519" i="1"/>
  <c r="B3520" i="1"/>
  <c r="B3521" i="1"/>
  <c r="B3522" i="1"/>
  <c r="B3523" i="1"/>
  <c r="B721"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704" i="1"/>
  <c r="B3550" i="1"/>
  <c r="B3551" i="1"/>
  <c r="B689" i="1"/>
  <c r="B3553" i="1"/>
  <c r="B3554" i="1"/>
  <c r="B3555" i="1"/>
  <c r="B3556" i="1"/>
  <c r="B645" i="1"/>
  <c r="B3558" i="1"/>
  <c r="B3559" i="1"/>
  <c r="B3560" i="1"/>
  <c r="B3561" i="1"/>
  <c r="B3562" i="1"/>
  <c r="B3563" i="1"/>
  <c r="B3564" i="1"/>
  <c r="B638" i="1"/>
  <c r="B3566" i="1"/>
  <c r="B3567" i="1"/>
  <c r="B3568" i="1"/>
  <c r="B3569" i="1"/>
  <c r="B611" i="1"/>
  <c r="B3571" i="1"/>
  <c r="B577"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573" i="1"/>
  <c r="B3597" i="1"/>
  <c r="B3598" i="1"/>
  <c r="B3599" i="1"/>
  <c r="B3600" i="1"/>
  <c r="B3601" i="1"/>
  <c r="B3602" i="1"/>
  <c r="B3603" i="1"/>
  <c r="B3604" i="1"/>
  <c r="B3605" i="1"/>
  <c r="B3606" i="1"/>
  <c r="B3607" i="1"/>
  <c r="B3608" i="1"/>
  <c r="B3609" i="1"/>
  <c r="B3610" i="1"/>
  <c r="B3611" i="1"/>
  <c r="B3612" i="1"/>
  <c r="B3613" i="1"/>
  <c r="B3614" i="1"/>
  <c r="B3615" i="1"/>
  <c r="B560" i="1"/>
  <c r="B3617" i="1"/>
  <c r="B48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482" i="1"/>
  <c r="B3673" i="1"/>
  <c r="B3674" i="1"/>
  <c r="B3675" i="1"/>
  <c r="B3676" i="1"/>
  <c r="B3677" i="1"/>
  <c r="B3678" i="1"/>
  <c r="B3679" i="1"/>
  <c r="B3680" i="1"/>
  <c r="B3681" i="1"/>
  <c r="B451"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437" i="1"/>
  <c r="B3726" i="1"/>
  <c r="B3727" i="1"/>
  <c r="B3728" i="1"/>
  <c r="B3729" i="1"/>
  <c r="B3730" i="1"/>
  <c r="B3731" i="1"/>
  <c r="B3732" i="1"/>
  <c r="B3733" i="1"/>
  <c r="B3734" i="1"/>
  <c r="B3735" i="1"/>
  <c r="B3736" i="1"/>
  <c r="B3737" i="1"/>
  <c r="B3738" i="1"/>
  <c r="B3739" i="1"/>
  <c r="B3740" i="1"/>
  <c r="B3741" i="1"/>
  <c r="B3742" i="1"/>
  <c r="B3743" i="1"/>
  <c r="B3744" i="1"/>
  <c r="B3745" i="1"/>
  <c r="B3746" i="1"/>
  <c r="B3747" i="1"/>
  <c r="B425"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424" i="1"/>
  <c r="B3783" i="1"/>
  <c r="B3784" i="1"/>
  <c r="B3785" i="1"/>
  <c r="B3786" i="1"/>
  <c r="B3787" i="1"/>
  <c r="B417"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74"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65"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57" i="1"/>
  <c r="B3904" i="1"/>
  <c r="B3905" i="1"/>
  <c r="B3906" i="1"/>
  <c r="B3907" i="1"/>
  <c r="B3908" i="1"/>
  <c r="B3909" i="1"/>
  <c r="B3910" i="1"/>
  <c r="B3911" i="1"/>
  <c r="B343"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29" i="1"/>
  <c r="B3950" i="1"/>
  <c r="B3951" i="1"/>
  <c r="B3952" i="1"/>
  <c r="B3953" i="1"/>
  <c r="B3954" i="1"/>
  <c r="B328" i="1"/>
  <c r="B3956" i="1"/>
  <c r="B3957" i="1"/>
  <c r="B3958" i="1"/>
  <c r="B3959" i="1"/>
  <c r="B3960" i="1"/>
  <c r="B301" i="1"/>
  <c r="B3962" i="1"/>
  <c r="B3963" i="1"/>
  <c r="B3964" i="1"/>
  <c r="B3965" i="1"/>
  <c r="B3966" i="1"/>
  <c r="B3967" i="1"/>
  <c r="B3968" i="1"/>
  <c r="B3969" i="1"/>
  <c r="B3970" i="1"/>
  <c r="B3971" i="1"/>
  <c r="B3972" i="1"/>
  <c r="B3973" i="1"/>
  <c r="B3974" i="1"/>
  <c r="B3975" i="1"/>
  <c r="B3976" i="1"/>
  <c r="B3977" i="1"/>
  <c r="B3978" i="1"/>
  <c r="B3979" i="1"/>
  <c r="B3980" i="1"/>
  <c r="B3981" i="1"/>
  <c r="B3982" i="1"/>
  <c r="B3983" i="1"/>
  <c r="B259" i="1"/>
  <c r="B3985" i="1"/>
  <c r="B3986" i="1"/>
  <c r="B255"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243"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215" i="1"/>
  <c r="B4152" i="1"/>
  <c r="B4153" i="1"/>
  <c r="B212" i="1"/>
  <c r="B4155" i="1"/>
  <c r="B4156" i="1"/>
  <c r="B4157" i="1"/>
  <c r="B4158" i="1"/>
  <c r="B4159" i="1"/>
  <c r="B4160" i="1"/>
  <c r="B4161" i="1"/>
  <c r="B4162" i="1"/>
  <c r="B135"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9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420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4163"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4154" i="1"/>
  <c r="F213" i="1"/>
  <c r="F214" i="1"/>
  <c r="F4151"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4074" i="1"/>
  <c r="F244" i="1"/>
  <c r="F245" i="1"/>
  <c r="F246" i="1"/>
  <c r="F247" i="1"/>
  <c r="F248" i="1"/>
  <c r="F249" i="1"/>
  <c r="F250" i="1"/>
  <c r="F251" i="1"/>
  <c r="F252" i="1"/>
  <c r="F253" i="1"/>
  <c r="F254" i="1"/>
  <c r="F3984" i="1"/>
  <c r="F256" i="1"/>
  <c r="F257" i="1"/>
  <c r="F258" i="1"/>
  <c r="F3987"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96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955" i="1"/>
  <c r="F3949" i="1"/>
  <c r="F330" i="1"/>
  <c r="F331" i="1"/>
  <c r="F332" i="1"/>
  <c r="F333" i="1"/>
  <c r="F334" i="1"/>
  <c r="F335" i="1"/>
  <c r="F336" i="1"/>
  <c r="F337" i="1"/>
  <c r="F338" i="1"/>
  <c r="F339" i="1"/>
  <c r="F340" i="1"/>
  <c r="F341" i="1"/>
  <c r="F342" i="1"/>
  <c r="F3912" i="1"/>
  <c r="F344" i="1"/>
  <c r="F345" i="1"/>
  <c r="F346" i="1"/>
  <c r="F347" i="1"/>
  <c r="F348" i="1"/>
  <c r="F349" i="1"/>
  <c r="F350" i="1"/>
  <c r="F351" i="1"/>
  <c r="F352" i="1"/>
  <c r="F353" i="1"/>
  <c r="F354" i="1"/>
  <c r="F355" i="1"/>
  <c r="F356" i="1"/>
  <c r="F3903" i="1"/>
  <c r="F358" i="1"/>
  <c r="F359" i="1"/>
  <c r="F360" i="1"/>
  <c r="F361" i="1"/>
  <c r="F362" i="1"/>
  <c r="F363" i="1"/>
  <c r="F364" i="1"/>
  <c r="F3840" i="1"/>
  <c r="F366" i="1"/>
  <c r="F367" i="1"/>
  <c r="F368" i="1"/>
  <c r="F369" i="1"/>
  <c r="F370" i="1"/>
  <c r="F371" i="1"/>
  <c r="F372" i="1"/>
  <c r="F373" i="1"/>
  <c r="F3815"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3788" i="1"/>
  <c r="F418" i="1"/>
  <c r="F419" i="1"/>
  <c r="F420" i="1"/>
  <c r="F421" i="1"/>
  <c r="F422" i="1"/>
  <c r="F423" i="1"/>
  <c r="F3725" i="1"/>
  <c r="F3748" i="1"/>
  <c r="F426" i="1"/>
  <c r="F427" i="1"/>
  <c r="F428" i="1"/>
  <c r="F429" i="1"/>
  <c r="F430" i="1"/>
  <c r="F431" i="1"/>
  <c r="F432" i="1"/>
  <c r="F433" i="1"/>
  <c r="F434" i="1"/>
  <c r="F435" i="1"/>
  <c r="F436" i="1"/>
  <c r="F3782" i="1"/>
  <c r="F438" i="1"/>
  <c r="F439" i="1"/>
  <c r="F440" i="1"/>
  <c r="F441" i="1"/>
  <c r="F442" i="1"/>
  <c r="F443" i="1"/>
  <c r="F444" i="1"/>
  <c r="F445" i="1"/>
  <c r="F446" i="1"/>
  <c r="F447" i="1"/>
  <c r="F448" i="1"/>
  <c r="F449" i="1"/>
  <c r="F450" i="1"/>
  <c r="F3682"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3672" i="1"/>
  <c r="F483" i="1"/>
  <c r="F484" i="1"/>
  <c r="F485" i="1"/>
  <c r="F486" i="1"/>
  <c r="F487" i="1"/>
  <c r="F361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3616" i="1"/>
  <c r="F561" i="1"/>
  <c r="F562" i="1"/>
  <c r="F563" i="1"/>
  <c r="F564" i="1"/>
  <c r="F565" i="1"/>
  <c r="F566" i="1"/>
  <c r="F567" i="1"/>
  <c r="F568" i="1"/>
  <c r="F569" i="1"/>
  <c r="F570" i="1"/>
  <c r="F571" i="1"/>
  <c r="F572" i="1"/>
  <c r="F3596" i="1"/>
  <c r="F574" i="1"/>
  <c r="F575" i="1"/>
  <c r="F576" i="1"/>
  <c r="F3572"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3570"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3565" i="1"/>
  <c r="F639" i="1"/>
  <c r="F640" i="1"/>
  <c r="F641" i="1"/>
  <c r="F642" i="1"/>
  <c r="F643" i="1"/>
  <c r="F644" i="1"/>
  <c r="F3557"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3552" i="1"/>
  <c r="F690" i="1"/>
  <c r="F691" i="1"/>
  <c r="F692" i="1"/>
  <c r="F693" i="1"/>
  <c r="F694" i="1"/>
  <c r="F695" i="1"/>
  <c r="F696" i="1"/>
  <c r="F697" i="1"/>
  <c r="F698" i="1"/>
  <c r="F699" i="1"/>
  <c r="F700" i="1"/>
  <c r="F701" i="1"/>
  <c r="F702" i="1"/>
  <c r="F703" i="1"/>
  <c r="F3549" i="1"/>
  <c r="F705" i="1"/>
  <c r="F706" i="1"/>
  <c r="F707" i="1"/>
  <c r="F708" i="1"/>
  <c r="F709" i="1"/>
  <c r="F710" i="1"/>
  <c r="F711" i="1"/>
  <c r="F712" i="1"/>
  <c r="F713" i="1"/>
  <c r="F714" i="1"/>
  <c r="F715" i="1"/>
  <c r="F716" i="1"/>
  <c r="F717" i="1"/>
  <c r="F718" i="1"/>
  <c r="F719" i="1"/>
  <c r="F720" i="1"/>
  <c r="F3524" i="1"/>
  <c r="F722" i="1"/>
  <c r="F723" i="1"/>
  <c r="F3511"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3494"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3441"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3434" i="1"/>
  <c r="F814" i="1"/>
  <c r="F815" i="1"/>
  <c r="F816" i="1"/>
  <c r="F817" i="1"/>
  <c r="F818" i="1"/>
  <c r="F819" i="1"/>
  <c r="F820" i="1"/>
  <c r="F821" i="1"/>
  <c r="F822" i="1"/>
  <c r="F823" i="1"/>
  <c r="F824" i="1"/>
  <c r="F825" i="1"/>
  <c r="F826" i="1"/>
  <c r="F827" i="1"/>
  <c r="F828" i="1"/>
  <c r="F829" i="1"/>
  <c r="F830" i="1"/>
  <c r="F831" i="1"/>
  <c r="F832" i="1"/>
  <c r="F833" i="1"/>
  <c r="F834" i="1"/>
  <c r="F835" i="1"/>
  <c r="F836" i="1"/>
  <c r="F3426" i="1"/>
  <c r="F838" i="1"/>
  <c r="F839" i="1"/>
  <c r="F840" i="1"/>
  <c r="F841" i="1"/>
  <c r="F842" i="1"/>
  <c r="F843" i="1"/>
  <c r="F3397" i="1"/>
  <c r="F845" i="1"/>
  <c r="F846" i="1"/>
  <c r="F847" i="1"/>
  <c r="F848" i="1"/>
  <c r="F849" i="1"/>
  <c r="F850" i="1"/>
  <c r="F851" i="1"/>
  <c r="F852" i="1"/>
  <c r="F853" i="1"/>
  <c r="F854" i="1"/>
  <c r="F855" i="1"/>
  <c r="F856" i="1"/>
  <c r="F857" i="1"/>
  <c r="F858" i="1"/>
  <c r="F859" i="1"/>
  <c r="F860" i="1"/>
  <c r="F861" i="1"/>
  <c r="F862" i="1"/>
  <c r="F863" i="1"/>
  <c r="F3358"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3347" i="1"/>
  <c r="F3354" i="1"/>
  <c r="F895" i="1"/>
  <c r="F896" i="1"/>
  <c r="F897" i="1"/>
  <c r="F898" i="1"/>
  <c r="F899" i="1"/>
  <c r="F900" i="1"/>
  <c r="F901" i="1"/>
  <c r="F902" i="1"/>
  <c r="F903" i="1"/>
  <c r="F904" i="1"/>
  <c r="F905" i="1"/>
  <c r="F3335" i="1"/>
  <c r="F907" i="1"/>
  <c r="F908" i="1"/>
  <c r="F909" i="1"/>
  <c r="F910" i="1"/>
  <c r="F911" i="1"/>
  <c r="F912" i="1"/>
  <c r="F3332" i="1"/>
  <c r="F914" i="1"/>
  <c r="F915" i="1"/>
  <c r="F916" i="1"/>
  <c r="F917" i="1"/>
  <c r="F918" i="1"/>
  <c r="F919" i="1"/>
  <c r="F3325"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3324" i="1"/>
  <c r="F951" i="1"/>
  <c r="F952" i="1"/>
  <c r="F953" i="1"/>
  <c r="F954" i="1"/>
  <c r="F955" i="1"/>
  <c r="F3321" i="1"/>
  <c r="F957" i="1"/>
  <c r="F958" i="1"/>
  <c r="F959" i="1"/>
  <c r="F960" i="1"/>
  <c r="F961" i="1"/>
  <c r="F962" i="1"/>
  <c r="F963" i="1"/>
  <c r="F964" i="1"/>
  <c r="F965" i="1"/>
  <c r="F966" i="1"/>
  <c r="F967" i="1"/>
  <c r="F968" i="1"/>
  <c r="F969" i="1"/>
  <c r="F970" i="1"/>
  <c r="F3301" i="1"/>
  <c r="F972" i="1"/>
  <c r="F3299" i="1"/>
  <c r="F974" i="1"/>
  <c r="F975" i="1"/>
  <c r="F976" i="1"/>
  <c r="F977" i="1"/>
  <c r="F978" i="1"/>
  <c r="F979" i="1"/>
  <c r="F980" i="1"/>
  <c r="F981" i="1"/>
  <c r="F982" i="1"/>
  <c r="F983" i="1"/>
  <c r="F984" i="1"/>
  <c r="F3298"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3279" i="1"/>
  <c r="F1017" i="1"/>
  <c r="F1018" i="1"/>
  <c r="F1019" i="1"/>
  <c r="F1020" i="1"/>
  <c r="F1021" i="1"/>
  <c r="F1022" i="1"/>
  <c r="F1023" i="1"/>
  <c r="F1024" i="1"/>
  <c r="F1025" i="1"/>
  <c r="F1026" i="1"/>
  <c r="F1027" i="1"/>
  <c r="F1028" i="1"/>
  <c r="F1029" i="1"/>
  <c r="F1030" i="1"/>
  <c r="F1031" i="1"/>
  <c r="F1032" i="1"/>
  <c r="F1033" i="1"/>
  <c r="F1034" i="1"/>
  <c r="F1035" i="1"/>
  <c r="F1036" i="1"/>
  <c r="F3278" i="1"/>
  <c r="F1038" i="1"/>
  <c r="F1039" i="1"/>
  <c r="F1040" i="1"/>
  <c r="F1041" i="1"/>
  <c r="F1042" i="1"/>
  <c r="F1043" i="1"/>
  <c r="F1044" i="1"/>
  <c r="F1045" i="1"/>
  <c r="F1046" i="1"/>
  <c r="F3269" i="1"/>
  <c r="F3276" i="1"/>
  <c r="F1049" i="1"/>
  <c r="F1050" i="1"/>
  <c r="F1051" i="1"/>
  <c r="F1052" i="1"/>
  <c r="F1053" i="1"/>
  <c r="F1054" i="1"/>
  <c r="F1055" i="1"/>
  <c r="F1056" i="1"/>
  <c r="F1057" i="1"/>
  <c r="F1058" i="1"/>
  <c r="F1059" i="1"/>
  <c r="F1060" i="1"/>
  <c r="F1061" i="1"/>
  <c r="F1062" i="1"/>
  <c r="F3259" i="1"/>
  <c r="F1064" i="1"/>
  <c r="F1065" i="1"/>
  <c r="F1066" i="1"/>
  <c r="F1067" i="1"/>
  <c r="F1068" i="1"/>
  <c r="F3258" i="1"/>
  <c r="F1070" i="1"/>
  <c r="F1071" i="1"/>
  <c r="F1072" i="1"/>
  <c r="F3208" i="1"/>
  <c r="F1074" i="1"/>
  <c r="F1075" i="1"/>
  <c r="F1076" i="1"/>
  <c r="F1077" i="1"/>
  <c r="F1078" i="1"/>
  <c r="F1079" i="1"/>
  <c r="F1080" i="1"/>
  <c r="F1081" i="1"/>
  <c r="F1082" i="1"/>
  <c r="F1083" i="1"/>
  <c r="F1084" i="1"/>
  <c r="F1085" i="1"/>
  <c r="F1086" i="1"/>
  <c r="F3151" i="1"/>
  <c r="F1088" i="1"/>
  <c r="F1089" i="1"/>
  <c r="F1090" i="1"/>
  <c r="F1091" i="1"/>
  <c r="F1092" i="1"/>
  <c r="F1093" i="1"/>
  <c r="F1094" i="1"/>
  <c r="F1095" i="1"/>
  <c r="F1096" i="1"/>
  <c r="F1097" i="1"/>
  <c r="F1098" i="1"/>
  <c r="F1099" i="1"/>
  <c r="F1100" i="1"/>
  <c r="F1101" i="1"/>
  <c r="F1102" i="1"/>
  <c r="F1103" i="1"/>
  <c r="F1104" i="1"/>
  <c r="F1105" i="1"/>
  <c r="F1106" i="1"/>
  <c r="F1107" i="1"/>
  <c r="F1108" i="1"/>
  <c r="F3068"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3065" i="1"/>
  <c r="F1161" i="1"/>
  <c r="F1162" i="1"/>
  <c r="F1163" i="1"/>
  <c r="F1164" i="1"/>
  <c r="F1165" i="1"/>
  <c r="F1166" i="1"/>
  <c r="F1167" i="1"/>
  <c r="F1168" i="1"/>
  <c r="F1169" i="1"/>
  <c r="F1170" i="1"/>
  <c r="F1171" i="1"/>
  <c r="F1172" i="1"/>
  <c r="F1173" i="1"/>
  <c r="F1174" i="1"/>
  <c r="F1175" i="1"/>
  <c r="F1176" i="1"/>
  <c r="F1177" i="1"/>
  <c r="F1178" i="1"/>
  <c r="F1179" i="1"/>
  <c r="F1180" i="1"/>
  <c r="F3064" i="1"/>
  <c r="F3060" i="1"/>
  <c r="F1183" i="1"/>
  <c r="F1184" i="1"/>
  <c r="F1185" i="1"/>
  <c r="F1186" i="1"/>
  <c r="F1187" i="1"/>
  <c r="F1188" i="1"/>
  <c r="F1189" i="1"/>
  <c r="F1190" i="1"/>
  <c r="F301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3006" i="1"/>
  <c r="F3010" i="1"/>
  <c r="F1246" i="1"/>
  <c r="F1247" i="1"/>
  <c r="F2999" i="1"/>
  <c r="F1249" i="1"/>
  <c r="F1250" i="1"/>
  <c r="F1251" i="1"/>
  <c r="F1252" i="1"/>
  <c r="F1253" i="1"/>
  <c r="F1254" i="1"/>
  <c r="F1255" i="1"/>
  <c r="F1256" i="1"/>
  <c r="F1257" i="1"/>
  <c r="F1258" i="1"/>
  <c r="F1259" i="1"/>
  <c r="F1260" i="1"/>
  <c r="F2965" i="1"/>
  <c r="F2948" i="1"/>
  <c r="F1263" i="1"/>
  <c r="F1264" i="1"/>
  <c r="F1265" i="1"/>
  <c r="F1266" i="1"/>
  <c r="F1267" i="1"/>
  <c r="F1268" i="1"/>
  <c r="F1269" i="1"/>
  <c r="F1270" i="1"/>
  <c r="F1271" i="1"/>
  <c r="F1272" i="1"/>
  <c r="F1273" i="1"/>
  <c r="F2938"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2930" i="1"/>
  <c r="F1303" i="1"/>
  <c r="F1304" i="1"/>
  <c r="F2935" i="1"/>
  <c r="F1306" i="1"/>
  <c r="F1307" i="1"/>
  <c r="F1308" i="1"/>
  <c r="F1309" i="1"/>
  <c r="F1310" i="1"/>
  <c r="F1311" i="1"/>
  <c r="F1312" i="1"/>
  <c r="F1313" i="1"/>
  <c r="F1314" i="1"/>
  <c r="F2926" i="1"/>
  <c r="F1316" i="1"/>
  <c r="F1317" i="1"/>
  <c r="F1318" i="1"/>
  <c r="F1319" i="1"/>
  <c r="F1320" i="1"/>
  <c r="F1321" i="1"/>
  <c r="F2870" i="1"/>
  <c r="F1323" i="1"/>
  <c r="F1324" i="1"/>
  <c r="F1325" i="1"/>
  <c r="F1326" i="1"/>
  <c r="F1327" i="1"/>
  <c r="F1328" i="1"/>
  <c r="F1329" i="1"/>
  <c r="F1330" i="1"/>
  <c r="F2818" i="1"/>
  <c r="F1332" i="1"/>
  <c r="F1333" i="1"/>
  <c r="F1334" i="1"/>
  <c r="F1335" i="1"/>
  <c r="F1336" i="1"/>
  <c r="F1337" i="1"/>
  <c r="F1338" i="1"/>
  <c r="F1339" i="1"/>
  <c r="F1340" i="1"/>
  <c r="F1341" i="1"/>
  <c r="F1342" i="1"/>
  <c r="F1343" i="1"/>
  <c r="F1344" i="1"/>
  <c r="F1345" i="1"/>
  <c r="F2814" i="1"/>
  <c r="F1347" i="1"/>
  <c r="F2801" i="1"/>
  <c r="F1349" i="1"/>
  <c r="F1350" i="1"/>
  <c r="F2794" i="1"/>
  <c r="F1352" i="1"/>
  <c r="F1353" i="1"/>
  <c r="F1354" i="1"/>
  <c r="F2789" i="1"/>
  <c r="F1356" i="1"/>
  <c r="F2766" i="1"/>
  <c r="F1358" i="1"/>
  <c r="F1359" i="1"/>
  <c r="F1360" i="1"/>
  <c r="F1361" i="1"/>
  <c r="F1362" i="1"/>
  <c r="F1363" i="1"/>
  <c r="F1364" i="1"/>
  <c r="F1365" i="1"/>
  <c r="F1366" i="1"/>
  <c r="F1367" i="1"/>
  <c r="F1368" i="1"/>
  <c r="F1369" i="1"/>
  <c r="F2749" i="1"/>
  <c r="F1371" i="1"/>
  <c r="F1372" i="1"/>
  <c r="F1373" i="1"/>
  <c r="F1374" i="1"/>
  <c r="F1375" i="1"/>
  <c r="F1376" i="1"/>
  <c r="F1377" i="1"/>
  <c r="F1378" i="1"/>
  <c r="F1379" i="1"/>
  <c r="F1380" i="1"/>
  <c r="F1381" i="1"/>
  <c r="F2739" i="1"/>
  <c r="F1383" i="1"/>
  <c r="F1384" i="1"/>
  <c r="F2662" i="1"/>
  <c r="F1386" i="1"/>
  <c r="F1387" i="1"/>
  <c r="F2661" i="1"/>
  <c r="F1389" i="1"/>
  <c r="F2658" i="1"/>
  <c r="F1391" i="1"/>
  <c r="F1392" i="1"/>
  <c r="F1393" i="1"/>
  <c r="F1394" i="1"/>
  <c r="F2631" i="1"/>
  <c r="F2613" i="1"/>
  <c r="F1397" i="1"/>
  <c r="F1398" i="1"/>
  <c r="F1399" i="1"/>
  <c r="F1400" i="1"/>
  <c r="F1401" i="1"/>
  <c r="F1402" i="1"/>
  <c r="F1403" i="1"/>
  <c r="F1404" i="1"/>
  <c r="F1405" i="1"/>
  <c r="F1406" i="1"/>
  <c r="F1407" i="1"/>
  <c r="F1408" i="1"/>
  <c r="F1409" i="1"/>
  <c r="F2567" i="1"/>
  <c r="F2610" i="1"/>
  <c r="F1412" i="1"/>
  <c r="F1413" i="1"/>
  <c r="F1414" i="1"/>
  <c r="F1415" i="1"/>
  <c r="F2518" i="1"/>
  <c r="F2467" i="1"/>
  <c r="F1418" i="1"/>
  <c r="F1419" i="1"/>
  <c r="F1420" i="1"/>
  <c r="F1421" i="1"/>
  <c r="F1422" i="1"/>
  <c r="F1423" i="1"/>
  <c r="F1424" i="1"/>
  <c r="F2458" i="1"/>
  <c r="F1426" i="1"/>
  <c r="F1427" i="1"/>
  <c r="F1428" i="1"/>
  <c r="F2434" i="1"/>
  <c r="F2429" i="1"/>
  <c r="F242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2419" i="1"/>
  <c r="F1474" i="1"/>
  <c r="F1475" i="1"/>
  <c r="F2414" i="1"/>
  <c r="F1477" i="1"/>
  <c r="F2387" i="1"/>
  <c r="F1479" i="1"/>
  <c r="F1480" i="1"/>
  <c r="F1481" i="1"/>
  <c r="F1482" i="1"/>
  <c r="F1483" i="1"/>
  <c r="F1484" i="1"/>
  <c r="F1485" i="1"/>
  <c r="F1486" i="1"/>
  <c r="F2384" i="1"/>
  <c r="F1488" i="1"/>
  <c r="F1489" i="1"/>
  <c r="F1490" i="1"/>
  <c r="F1491" i="1"/>
  <c r="F1492" i="1"/>
  <c r="F1493" i="1"/>
  <c r="F1494" i="1"/>
  <c r="F1495" i="1"/>
  <c r="F1496" i="1"/>
  <c r="F1497" i="1"/>
  <c r="F1498" i="1"/>
  <c r="F2354" i="1"/>
  <c r="F1500" i="1"/>
  <c r="F1501" i="1"/>
  <c r="F1502" i="1"/>
  <c r="F1503" i="1"/>
  <c r="F1504" i="1"/>
  <c r="F1505" i="1"/>
  <c r="F1506" i="1"/>
  <c r="F1507" i="1"/>
  <c r="F1508" i="1"/>
  <c r="F1509" i="1"/>
  <c r="F1510" i="1"/>
  <c r="F1511" i="1"/>
  <c r="F1512" i="1"/>
  <c r="F1513" i="1"/>
  <c r="F1514" i="1"/>
  <c r="F1515" i="1"/>
  <c r="F1516" i="1"/>
  <c r="F1517" i="1"/>
  <c r="F2344" i="1"/>
  <c r="F2337" i="1"/>
  <c r="F1520" i="1"/>
  <c r="F1521" i="1"/>
  <c r="F1522" i="1"/>
  <c r="F1523" i="1"/>
  <c r="F1524" i="1"/>
  <c r="F1525" i="1"/>
  <c r="F2319" i="1"/>
  <c r="F1527" i="1"/>
  <c r="F1528" i="1"/>
  <c r="F2286" i="1"/>
  <c r="F1530" i="1"/>
  <c r="F1531" i="1"/>
  <c r="F1532" i="1"/>
  <c r="F1533" i="1"/>
  <c r="F1534" i="1"/>
  <c r="F1535" i="1"/>
  <c r="F1536" i="1"/>
  <c r="F1537" i="1"/>
  <c r="F1538" i="1"/>
  <c r="F1539" i="1"/>
  <c r="F1540" i="1"/>
  <c r="F1541" i="1"/>
  <c r="F1542" i="1"/>
  <c r="F1543" i="1"/>
  <c r="F1544" i="1"/>
  <c r="F1545" i="1"/>
  <c r="F1546" i="1"/>
  <c r="F2279" i="1"/>
  <c r="F1548" i="1"/>
  <c r="F1549" i="1"/>
  <c r="F1550" i="1"/>
  <c r="F1551" i="1"/>
  <c r="F1552" i="1"/>
  <c r="F1553" i="1"/>
  <c r="F1554" i="1"/>
  <c r="F1555" i="1"/>
  <c r="F1556" i="1"/>
  <c r="F1557" i="1"/>
  <c r="F1558" i="1"/>
  <c r="F1559" i="1"/>
  <c r="F1560" i="1"/>
  <c r="F2278" i="1"/>
  <c r="F1562" i="1"/>
  <c r="F1563" i="1"/>
  <c r="F1564" i="1"/>
  <c r="F2270" i="1"/>
  <c r="F1566" i="1"/>
  <c r="F1567" i="1"/>
  <c r="F1568" i="1"/>
  <c r="F1569" i="1"/>
  <c r="F1570" i="1"/>
  <c r="F1571" i="1"/>
  <c r="F1572" i="1"/>
  <c r="F1573" i="1"/>
  <c r="F1574" i="1"/>
  <c r="F1575" i="1"/>
  <c r="F1576" i="1"/>
  <c r="F1577" i="1"/>
  <c r="F1578" i="1"/>
  <c r="F2262"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2261" i="1"/>
  <c r="F1606" i="1"/>
  <c r="F1607" i="1"/>
  <c r="F1608" i="1"/>
  <c r="F1609" i="1"/>
  <c r="F2258" i="1"/>
  <c r="F1611" i="1"/>
  <c r="F1612" i="1"/>
  <c r="F1613" i="1"/>
  <c r="F1614" i="1"/>
  <c r="F1615" i="1"/>
  <c r="F2249" i="1"/>
  <c r="F1617" i="1"/>
  <c r="F1618" i="1"/>
  <c r="F2238" i="1"/>
  <c r="F2237" i="1"/>
  <c r="F1621" i="1"/>
  <c r="F1622" i="1"/>
  <c r="F2231" i="1"/>
  <c r="F1624" i="1"/>
  <c r="F1625" i="1"/>
  <c r="F2229" i="1"/>
  <c r="F1627" i="1"/>
  <c r="F2226" i="1"/>
  <c r="F1629" i="1"/>
  <c r="F1630" i="1"/>
  <c r="F1631" i="1"/>
  <c r="F1632" i="1"/>
  <c r="F1633" i="1"/>
  <c r="F2202" i="1"/>
  <c r="F1635" i="1"/>
  <c r="F1636" i="1"/>
  <c r="F1637" i="1"/>
  <c r="F1638" i="1"/>
  <c r="F1639" i="1"/>
  <c r="F1640" i="1"/>
  <c r="F2192" i="1"/>
  <c r="F1642" i="1"/>
  <c r="F1643" i="1"/>
  <c r="F1644" i="1"/>
  <c r="F2182" i="1"/>
  <c r="F1646" i="1"/>
  <c r="F1647" i="1"/>
  <c r="F1648" i="1"/>
  <c r="F2172"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2161" i="1"/>
  <c r="F1680" i="1"/>
  <c r="F1681" i="1"/>
  <c r="F1682" i="1"/>
  <c r="F1683" i="1"/>
  <c r="F2155" i="1"/>
  <c r="F1685" i="1"/>
  <c r="F1686" i="1"/>
  <c r="F1687" i="1"/>
  <c r="F1688" i="1"/>
  <c r="F1689" i="1"/>
  <c r="F1690" i="1"/>
  <c r="F1691" i="1"/>
  <c r="F1692" i="1"/>
  <c r="F1693" i="1"/>
  <c r="F1694" i="1"/>
  <c r="F1695" i="1"/>
  <c r="F1696" i="1"/>
  <c r="F1697" i="1"/>
  <c r="F1698" i="1"/>
  <c r="F1699" i="1"/>
  <c r="F1700" i="1"/>
  <c r="F1701" i="1"/>
  <c r="F1702" i="1"/>
  <c r="F1703" i="1"/>
  <c r="F1704" i="1"/>
  <c r="F1705" i="1"/>
  <c r="F2109" i="1"/>
  <c r="F1707" i="1"/>
  <c r="F1708" i="1"/>
  <c r="F1709" i="1"/>
  <c r="F1710" i="1"/>
  <c r="F1711" i="1"/>
  <c r="F1712" i="1"/>
  <c r="F1713" i="1"/>
  <c r="F1714" i="1"/>
  <c r="F1715" i="1"/>
  <c r="F1716" i="1"/>
  <c r="F2098" i="1"/>
  <c r="F1718" i="1"/>
  <c r="F1719" i="1"/>
  <c r="F1720" i="1"/>
  <c r="F1721" i="1"/>
  <c r="F1722" i="1"/>
  <c r="F1723" i="1"/>
  <c r="F1724" i="1"/>
  <c r="F2087" i="1"/>
  <c r="F2069" i="1"/>
  <c r="F1727" i="1"/>
  <c r="F1728" i="1"/>
  <c r="F1729" i="1"/>
  <c r="F2060" i="1"/>
  <c r="F1731" i="1"/>
  <c r="F1732" i="1"/>
  <c r="F1733" i="1"/>
  <c r="F1734" i="1"/>
  <c r="F1735" i="1"/>
  <c r="F1736" i="1"/>
  <c r="F1737" i="1"/>
  <c r="F1738" i="1"/>
  <c r="F1739" i="1"/>
  <c r="F1740" i="1"/>
  <c r="F1741" i="1"/>
  <c r="F1742" i="1"/>
  <c r="F1743" i="1"/>
  <c r="F1744" i="1"/>
  <c r="F1745" i="1"/>
  <c r="F1746" i="1"/>
  <c r="F2055" i="1"/>
  <c r="F1748" i="1"/>
  <c r="F1749" i="1"/>
  <c r="F1750" i="1"/>
  <c r="F1751" i="1"/>
  <c r="F1752" i="1"/>
  <c r="F2050" i="1"/>
  <c r="F1754" i="1"/>
  <c r="F1755" i="1"/>
  <c r="F1756" i="1"/>
  <c r="F2039" i="1"/>
  <c r="F1758" i="1"/>
  <c r="F1759" i="1"/>
  <c r="F2033" i="1"/>
  <c r="F1999" i="1"/>
  <c r="F2024" i="1"/>
  <c r="F1763" i="1"/>
  <c r="F1998" i="1"/>
  <c r="F1765" i="1"/>
  <c r="F1766" i="1"/>
  <c r="F1767" i="1"/>
  <c r="F1768" i="1"/>
  <c r="F1978" i="1"/>
  <c r="F1770" i="1"/>
  <c r="F1771" i="1"/>
  <c r="F1969" i="1"/>
  <c r="F1773" i="1"/>
  <c r="F1774" i="1"/>
  <c r="F1960" i="1"/>
  <c r="F1776" i="1"/>
  <c r="F1777" i="1"/>
  <c r="F1778" i="1"/>
  <c r="F1779" i="1"/>
  <c r="F1780" i="1"/>
  <c r="F1781" i="1"/>
  <c r="F1782" i="1"/>
  <c r="F1783" i="1"/>
  <c r="F1784" i="1"/>
  <c r="F1785" i="1"/>
  <c r="F1786" i="1"/>
  <c r="F1787" i="1"/>
  <c r="F1788" i="1"/>
  <c r="F1789" i="1"/>
  <c r="F1790" i="1"/>
  <c r="F1791" i="1"/>
  <c r="F1792" i="1"/>
  <c r="F1793" i="1"/>
  <c r="F1957" i="1"/>
  <c r="F1795" i="1"/>
  <c r="F1796" i="1"/>
  <c r="F1797" i="1"/>
  <c r="F1798" i="1"/>
  <c r="F1799" i="1"/>
  <c r="F1800" i="1"/>
  <c r="F1801" i="1"/>
  <c r="F1802" i="1"/>
  <c r="F1803" i="1"/>
  <c r="F1804" i="1"/>
  <c r="F1805" i="1"/>
  <c r="F1806" i="1"/>
  <c r="F1807" i="1"/>
  <c r="F1808" i="1"/>
  <c r="F1809" i="1"/>
  <c r="F1810" i="1"/>
  <c r="F1811" i="1"/>
  <c r="F1812" i="1"/>
  <c r="F1813" i="1"/>
  <c r="F1814" i="1"/>
  <c r="F1815" i="1"/>
  <c r="F1956" i="1"/>
  <c r="F1817" i="1"/>
  <c r="F1818" i="1"/>
  <c r="F1950" i="1"/>
  <c r="F1820" i="1"/>
  <c r="F1821" i="1"/>
  <c r="F1822" i="1"/>
  <c r="F1823" i="1"/>
  <c r="F1824" i="1"/>
  <c r="F1825" i="1"/>
  <c r="F1826" i="1"/>
  <c r="F1827" i="1"/>
  <c r="F1828" i="1"/>
  <c r="F1829" i="1"/>
  <c r="F1911" i="1"/>
  <c r="F1831" i="1"/>
  <c r="F1832" i="1"/>
  <c r="F1833" i="1"/>
  <c r="F1834" i="1"/>
  <c r="F1897" i="1"/>
  <c r="F1836" i="1"/>
  <c r="F1837" i="1"/>
  <c r="F1838" i="1"/>
  <c r="F1839" i="1"/>
  <c r="F1840" i="1"/>
  <c r="F1841" i="1"/>
  <c r="F1842" i="1"/>
  <c r="F1843" i="1"/>
  <c r="F1844" i="1"/>
  <c r="F1845" i="1"/>
  <c r="F1846" i="1"/>
  <c r="F1847" i="1"/>
  <c r="F1848" i="1"/>
  <c r="F1849" i="1"/>
  <c r="F1884" i="1"/>
  <c r="F1851" i="1"/>
  <c r="F1852" i="1"/>
  <c r="F1853" i="1"/>
  <c r="F1854" i="1"/>
  <c r="F1855" i="1"/>
  <c r="F1856" i="1"/>
  <c r="F1880" i="1"/>
  <c r="F1858" i="1"/>
  <c r="F1859" i="1"/>
  <c r="F1864" i="1"/>
  <c r="F1861" i="1"/>
  <c r="F1862" i="1"/>
  <c r="F1863" i="1"/>
  <c r="F1860" i="1"/>
  <c r="F1865" i="1"/>
  <c r="F1866" i="1"/>
  <c r="F1867" i="1"/>
  <c r="F1868" i="1"/>
  <c r="F1869" i="1"/>
  <c r="F1870" i="1"/>
  <c r="F1871" i="1"/>
  <c r="F1872" i="1"/>
  <c r="F1873" i="1"/>
  <c r="F1874" i="1"/>
  <c r="F1875" i="1"/>
  <c r="F1876" i="1"/>
  <c r="F1877" i="1"/>
  <c r="F1878" i="1"/>
  <c r="F1879" i="1"/>
  <c r="F1857" i="1"/>
  <c r="F1881" i="1"/>
  <c r="F1882" i="1"/>
  <c r="F1883" i="1"/>
  <c r="F1850" i="1"/>
  <c r="F1885" i="1"/>
  <c r="F1886" i="1"/>
  <c r="F1887" i="1"/>
  <c r="F1888" i="1"/>
  <c r="F1889" i="1"/>
  <c r="F1890" i="1"/>
  <c r="F1891" i="1"/>
  <c r="F1892" i="1"/>
  <c r="F1893" i="1"/>
  <c r="F1894" i="1"/>
  <c r="F1895" i="1"/>
  <c r="F1896" i="1"/>
  <c r="F1835" i="1"/>
  <c r="F1898" i="1"/>
  <c r="F1899" i="1"/>
  <c r="F1900" i="1"/>
  <c r="F1901" i="1"/>
  <c r="F1902" i="1"/>
  <c r="F1903" i="1"/>
  <c r="F1904" i="1"/>
  <c r="F1905" i="1"/>
  <c r="F1906" i="1"/>
  <c r="F1907" i="1"/>
  <c r="F1908" i="1"/>
  <c r="F1909" i="1"/>
  <c r="F1910" i="1"/>
  <c r="F1830"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819" i="1"/>
  <c r="F1951" i="1"/>
  <c r="F1952" i="1"/>
  <c r="F1953" i="1"/>
  <c r="F1954" i="1"/>
  <c r="F1955" i="1"/>
  <c r="F1816" i="1"/>
  <c r="F1794" i="1"/>
  <c r="F1958" i="1"/>
  <c r="F1959" i="1"/>
  <c r="F1775" i="1"/>
  <c r="F1961" i="1"/>
  <c r="F1962" i="1"/>
  <c r="F1963" i="1"/>
  <c r="F1964" i="1"/>
  <c r="F1965" i="1"/>
  <c r="F1966" i="1"/>
  <c r="F1967" i="1"/>
  <c r="F1968" i="1"/>
  <c r="F1772" i="1"/>
  <c r="F1970" i="1"/>
  <c r="F1971" i="1"/>
  <c r="F1972" i="1"/>
  <c r="F1973" i="1"/>
  <c r="F1974" i="1"/>
  <c r="F1975" i="1"/>
  <c r="F1976" i="1"/>
  <c r="F1977" i="1"/>
  <c r="F1769" i="1"/>
  <c r="F1979" i="1"/>
  <c r="F1980" i="1"/>
  <c r="F1981" i="1"/>
  <c r="F1982" i="1"/>
  <c r="F1983" i="1"/>
  <c r="F1984" i="1"/>
  <c r="F1985" i="1"/>
  <c r="F1986" i="1"/>
  <c r="F1987" i="1"/>
  <c r="F1988" i="1"/>
  <c r="F1989" i="1"/>
  <c r="F1990" i="1"/>
  <c r="F1991" i="1"/>
  <c r="F1992" i="1"/>
  <c r="F1993" i="1"/>
  <c r="F1994" i="1"/>
  <c r="F1995" i="1"/>
  <c r="F1996" i="1"/>
  <c r="F1997" i="1"/>
  <c r="F1764" i="1"/>
  <c r="F1762"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1761" i="1"/>
  <c r="F2025" i="1"/>
  <c r="F2026" i="1"/>
  <c r="F2027" i="1"/>
  <c r="F2028" i="1"/>
  <c r="F2029" i="1"/>
  <c r="F2030" i="1"/>
  <c r="F2031" i="1"/>
  <c r="F2032" i="1"/>
  <c r="F1760" i="1"/>
  <c r="F2034" i="1"/>
  <c r="F2035" i="1"/>
  <c r="F2036" i="1"/>
  <c r="F2037" i="1"/>
  <c r="F2038" i="1"/>
  <c r="F1757" i="1"/>
  <c r="F2040" i="1"/>
  <c r="F2041" i="1"/>
  <c r="F2042" i="1"/>
  <c r="F2043" i="1"/>
  <c r="F2044" i="1"/>
  <c r="F2045" i="1"/>
  <c r="F2046" i="1"/>
  <c r="F2047" i="1"/>
  <c r="F2048" i="1"/>
  <c r="F2049" i="1"/>
  <c r="F1753" i="1"/>
  <c r="F2051" i="1"/>
  <c r="F2052" i="1"/>
  <c r="F2053" i="1"/>
  <c r="F2054" i="1"/>
  <c r="F1747" i="1"/>
  <c r="F2056" i="1"/>
  <c r="F2057" i="1"/>
  <c r="F2058" i="1"/>
  <c r="F2059" i="1"/>
  <c r="F1730" i="1"/>
  <c r="F2061" i="1"/>
  <c r="F2062" i="1"/>
  <c r="F2063" i="1"/>
  <c r="F2064" i="1"/>
  <c r="F2065" i="1"/>
  <c r="F2066" i="1"/>
  <c r="F2067" i="1"/>
  <c r="F2068" i="1"/>
  <c r="F1726" i="1"/>
  <c r="F2070" i="1"/>
  <c r="F2071" i="1"/>
  <c r="F2072" i="1"/>
  <c r="F2073" i="1"/>
  <c r="F2074" i="1"/>
  <c r="F2075" i="1"/>
  <c r="F2076" i="1"/>
  <c r="F2077" i="1"/>
  <c r="F2078" i="1"/>
  <c r="F2079" i="1"/>
  <c r="F2080" i="1"/>
  <c r="F2081" i="1"/>
  <c r="F2082" i="1"/>
  <c r="F2083" i="1"/>
  <c r="F2084" i="1"/>
  <c r="F2085" i="1"/>
  <c r="F2086" i="1"/>
  <c r="F1725" i="1"/>
  <c r="F2088" i="1"/>
  <c r="F2089" i="1"/>
  <c r="F2090" i="1"/>
  <c r="F2091" i="1"/>
  <c r="F2092" i="1"/>
  <c r="F2093" i="1"/>
  <c r="F2094" i="1"/>
  <c r="F2095" i="1"/>
  <c r="F2096" i="1"/>
  <c r="F2097" i="1"/>
  <c r="F1717" i="1"/>
  <c r="F2099" i="1"/>
  <c r="F2100" i="1"/>
  <c r="F2101" i="1"/>
  <c r="F2102" i="1"/>
  <c r="F2103" i="1"/>
  <c r="F2104" i="1"/>
  <c r="F2105" i="1"/>
  <c r="F2106" i="1"/>
  <c r="F2107" i="1"/>
  <c r="F2108" i="1"/>
  <c r="F1706"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1684" i="1"/>
  <c r="F2156" i="1"/>
  <c r="F2157" i="1"/>
  <c r="F2158" i="1"/>
  <c r="F2159" i="1"/>
  <c r="F2160" i="1"/>
  <c r="F1679" i="1"/>
  <c r="F2162" i="1"/>
  <c r="F2163" i="1"/>
  <c r="F2164" i="1"/>
  <c r="F2165" i="1"/>
  <c r="F2166" i="1"/>
  <c r="F2167" i="1"/>
  <c r="F2168" i="1"/>
  <c r="F2169" i="1"/>
  <c r="F2170" i="1"/>
  <c r="F2171" i="1"/>
  <c r="F1649" i="1"/>
  <c r="F2173" i="1"/>
  <c r="F2174" i="1"/>
  <c r="F2175" i="1"/>
  <c r="F2176" i="1"/>
  <c r="F2177" i="1"/>
  <c r="F2178" i="1"/>
  <c r="F2179" i="1"/>
  <c r="F2180" i="1"/>
  <c r="F2181" i="1"/>
  <c r="F1645" i="1"/>
  <c r="F2183" i="1"/>
  <c r="F2184" i="1"/>
  <c r="F2185" i="1"/>
  <c r="F2186" i="1"/>
  <c r="F2187" i="1"/>
  <c r="F2188" i="1"/>
  <c r="F2189" i="1"/>
  <c r="F2190" i="1"/>
  <c r="F2191" i="1"/>
  <c r="F1641" i="1"/>
  <c r="F2193" i="1"/>
  <c r="F2194" i="1"/>
  <c r="F2195" i="1"/>
  <c r="F2196" i="1"/>
  <c r="F2197" i="1"/>
  <c r="F2198" i="1"/>
  <c r="F2199" i="1"/>
  <c r="F2200" i="1"/>
  <c r="F2201" i="1"/>
  <c r="F1634"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1628" i="1"/>
  <c r="F2227" i="1"/>
  <c r="F2228" i="1"/>
  <c r="F1626" i="1"/>
  <c r="F2230" i="1"/>
  <c r="F1623" i="1"/>
  <c r="F2232" i="1"/>
  <c r="F2233" i="1"/>
  <c r="F2234" i="1"/>
  <c r="F2235" i="1"/>
  <c r="F2236" i="1"/>
  <c r="F1620" i="1"/>
  <c r="F1619" i="1"/>
  <c r="F2239" i="1"/>
  <c r="F2240" i="1"/>
  <c r="F2241" i="1"/>
  <c r="F2242" i="1"/>
  <c r="F2243" i="1"/>
  <c r="F2244" i="1"/>
  <c r="F2245" i="1"/>
  <c r="F2246" i="1"/>
  <c r="F2247" i="1"/>
  <c r="F2248" i="1"/>
  <c r="F1616" i="1"/>
  <c r="F2250" i="1"/>
  <c r="F2251" i="1"/>
  <c r="F2252" i="1"/>
  <c r="F2253" i="1"/>
  <c r="F2254" i="1"/>
  <c r="F2255" i="1"/>
  <c r="F2256" i="1"/>
  <c r="F2257" i="1"/>
  <c r="F1610" i="1"/>
  <c r="F2259" i="1"/>
  <c r="F2260" i="1"/>
  <c r="F1605" i="1"/>
  <c r="F1579" i="1"/>
  <c r="F2263" i="1"/>
  <c r="F2264" i="1"/>
  <c r="F2265" i="1"/>
  <c r="F2266" i="1"/>
  <c r="F2267" i="1"/>
  <c r="F2268" i="1"/>
  <c r="F2269" i="1"/>
  <c r="F1565" i="1"/>
  <c r="F2271" i="1"/>
  <c r="F2272" i="1"/>
  <c r="F2273" i="1"/>
  <c r="F2274" i="1"/>
  <c r="F2275" i="1"/>
  <c r="F2276" i="1"/>
  <c r="F2277" i="1"/>
  <c r="F1561" i="1"/>
  <c r="F1547" i="1"/>
  <c r="F2280" i="1"/>
  <c r="F2281" i="1"/>
  <c r="F2282" i="1"/>
  <c r="F2283" i="1"/>
  <c r="F2284" i="1"/>
  <c r="F2285" i="1"/>
  <c r="F1529"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1526" i="1"/>
  <c r="F2320" i="1"/>
  <c r="F2321" i="1"/>
  <c r="F2322" i="1"/>
  <c r="F2323" i="1"/>
  <c r="F2324" i="1"/>
  <c r="F2325" i="1"/>
  <c r="F2326" i="1"/>
  <c r="F2327" i="1"/>
  <c r="F2328" i="1"/>
  <c r="F2329" i="1"/>
  <c r="F2330" i="1"/>
  <c r="F2331" i="1"/>
  <c r="F2332" i="1"/>
  <c r="F2333" i="1"/>
  <c r="F2334" i="1"/>
  <c r="F2335" i="1"/>
  <c r="F2336" i="1"/>
  <c r="F1519" i="1"/>
  <c r="F2338" i="1"/>
  <c r="F2339" i="1"/>
  <c r="F2340" i="1"/>
  <c r="F2341" i="1"/>
  <c r="F2342" i="1"/>
  <c r="F2343" i="1"/>
  <c r="F1518" i="1"/>
  <c r="F2345" i="1"/>
  <c r="F2346" i="1"/>
  <c r="F2347" i="1"/>
  <c r="F2348" i="1"/>
  <c r="F2349" i="1"/>
  <c r="F2350" i="1"/>
  <c r="F2351" i="1"/>
  <c r="F2352" i="1"/>
  <c r="F2353" i="1"/>
  <c r="F1499"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1487" i="1"/>
  <c r="F2385" i="1"/>
  <c r="F2386" i="1"/>
  <c r="F1478"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1476" i="1"/>
  <c r="F2415" i="1"/>
  <c r="F2416" i="1"/>
  <c r="F2417" i="1"/>
  <c r="F2418" i="1"/>
  <c r="F1473" i="1"/>
  <c r="F2420" i="1"/>
  <c r="F1431" i="1"/>
  <c r="F2422" i="1"/>
  <c r="F2423" i="1"/>
  <c r="F2424" i="1"/>
  <c r="F2425" i="1"/>
  <c r="F2426" i="1"/>
  <c r="F2427" i="1"/>
  <c r="F2428" i="1"/>
  <c r="F1430" i="1"/>
  <c r="F2430" i="1"/>
  <c r="F2431" i="1"/>
  <c r="F2432" i="1"/>
  <c r="F2433" i="1"/>
  <c r="F1429"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1425" i="1"/>
  <c r="F2459" i="1"/>
  <c r="F2460" i="1"/>
  <c r="F2461" i="1"/>
  <c r="F2462" i="1"/>
  <c r="F2463" i="1"/>
  <c r="F2464" i="1"/>
  <c r="F2465" i="1"/>
  <c r="F2466" i="1"/>
  <c r="F141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1416"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1411"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1410" i="1"/>
  <c r="F2611" i="1"/>
  <c r="F2612" i="1"/>
  <c r="F1396" i="1"/>
  <c r="F2614" i="1"/>
  <c r="F2615" i="1"/>
  <c r="F2616" i="1"/>
  <c r="F2617" i="1"/>
  <c r="F2618" i="1"/>
  <c r="F2619" i="1"/>
  <c r="F2620" i="1"/>
  <c r="F2621" i="1"/>
  <c r="F2622" i="1"/>
  <c r="F2623" i="1"/>
  <c r="F2624" i="1"/>
  <c r="F2625" i="1"/>
  <c r="F2626" i="1"/>
  <c r="F2627" i="1"/>
  <c r="F2628" i="1"/>
  <c r="F2629" i="1"/>
  <c r="F2630" i="1"/>
  <c r="F1395"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1390" i="1"/>
  <c r="F2659" i="1"/>
  <c r="F2660" i="1"/>
  <c r="F1388" i="1"/>
  <c r="F1385"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1382" i="1"/>
  <c r="F2740" i="1"/>
  <c r="F2741" i="1"/>
  <c r="F2742" i="1"/>
  <c r="F2743" i="1"/>
  <c r="F2744" i="1"/>
  <c r="F2745" i="1"/>
  <c r="F2746" i="1"/>
  <c r="F2747" i="1"/>
  <c r="F2748" i="1"/>
  <c r="F1370" i="1"/>
  <c r="F2750" i="1"/>
  <c r="F2751" i="1"/>
  <c r="F2752" i="1"/>
  <c r="F2753" i="1"/>
  <c r="F2754" i="1"/>
  <c r="F2755" i="1"/>
  <c r="F2756" i="1"/>
  <c r="F2757" i="1"/>
  <c r="F2758" i="1"/>
  <c r="F2759" i="1"/>
  <c r="F2760" i="1"/>
  <c r="F2761" i="1"/>
  <c r="F2762" i="1"/>
  <c r="F2763" i="1"/>
  <c r="F2764" i="1"/>
  <c r="F2765" i="1"/>
  <c r="F1357" i="1"/>
  <c r="F2767" i="1"/>
  <c r="F2768" i="1"/>
  <c r="F2769" i="1"/>
  <c r="F2770" i="1"/>
  <c r="F2771" i="1"/>
  <c r="F2772" i="1"/>
  <c r="F2773" i="1"/>
  <c r="F2774" i="1"/>
  <c r="F2775" i="1"/>
  <c r="F2776" i="1"/>
  <c r="F2777" i="1"/>
  <c r="F2778" i="1"/>
  <c r="F2779" i="1"/>
  <c r="F2780" i="1"/>
  <c r="F2781" i="1"/>
  <c r="F2782" i="1"/>
  <c r="F2783" i="1"/>
  <c r="F2784" i="1"/>
  <c r="F2785" i="1"/>
  <c r="F2786" i="1"/>
  <c r="F2787" i="1"/>
  <c r="F2788" i="1"/>
  <c r="F1355" i="1"/>
  <c r="F2790" i="1"/>
  <c r="F2791" i="1"/>
  <c r="F2792" i="1"/>
  <c r="F2793" i="1"/>
  <c r="F1351" i="1"/>
  <c r="F2795" i="1"/>
  <c r="F2796" i="1"/>
  <c r="F2797" i="1"/>
  <c r="F2798" i="1"/>
  <c r="F2799" i="1"/>
  <c r="F2800" i="1"/>
  <c r="F1348" i="1"/>
  <c r="F2802" i="1"/>
  <c r="F2803" i="1"/>
  <c r="F2804" i="1"/>
  <c r="F2805" i="1"/>
  <c r="F2806" i="1"/>
  <c r="F2807" i="1"/>
  <c r="F2808" i="1"/>
  <c r="F2809" i="1"/>
  <c r="F2810" i="1"/>
  <c r="F2811" i="1"/>
  <c r="F2812" i="1"/>
  <c r="F2813" i="1"/>
  <c r="F1346" i="1"/>
  <c r="F2815" i="1"/>
  <c r="F2816" i="1"/>
  <c r="F2817" i="1"/>
  <c r="F1331"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1322"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1315" i="1"/>
  <c r="F2927" i="1"/>
  <c r="F2928" i="1"/>
  <c r="F2929" i="1"/>
  <c r="F1305" i="1"/>
  <c r="F2931" i="1"/>
  <c r="F2932" i="1"/>
  <c r="F2933" i="1"/>
  <c r="F2934" i="1"/>
  <c r="F1302" i="1"/>
  <c r="F2936" i="1"/>
  <c r="F2937" i="1"/>
  <c r="F1274" i="1"/>
  <c r="F2939" i="1"/>
  <c r="F2940" i="1"/>
  <c r="F2941" i="1"/>
  <c r="F2942" i="1"/>
  <c r="F2943" i="1"/>
  <c r="F2944" i="1"/>
  <c r="F2945" i="1"/>
  <c r="F2946" i="1"/>
  <c r="F2947" i="1"/>
  <c r="F1262" i="1"/>
  <c r="F2949" i="1"/>
  <c r="F2950" i="1"/>
  <c r="F2951" i="1"/>
  <c r="F2952" i="1"/>
  <c r="F2953" i="1"/>
  <c r="F2954" i="1"/>
  <c r="F2955" i="1"/>
  <c r="F2956" i="1"/>
  <c r="F2957" i="1"/>
  <c r="F2958" i="1"/>
  <c r="F2959" i="1"/>
  <c r="F2960" i="1"/>
  <c r="F2961" i="1"/>
  <c r="F2962" i="1"/>
  <c r="F2963" i="1"/>
  <c r="F2964" i="1"/>
  <c r="F1261"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1248" i="1"/>
  <c r="F3000" i="1"/>
  <c r="F3001" i="1"/>
  <c r="F3002" i="1"/>
  <c r="F3003" i="1"/>
  <c r="F3004" i="1"/>
  <c r="F3005" i="1"/>
  <c r="F1245" i="1"/>
  <c r="F3007" i="1"/>
  <c r="F3008" i="1"/>
  <c r="F3009" i="1"/>
  <c r="F1244" i="1"/>
  <c r="F119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1182" i="1"/>
  <c r="F3061" i="1"/>
  <c r="F3062" i="1"/>
  <c r="F3063" i="1"/>
  <c r="F1181" i="1"/>
  <c r="F1160" i="1"/>
  <c r="F3066" i="1"/>
  <c r="F3067" i="1"/>
  <c r="F1109"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1087"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1073"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1069" i="1"/>
  <c r="F1063" i="1"/>
  <c r="F3260" i="1"/>
  <c r="F3261" i="1"/>
  <c r="F3262" i="1"/>
  <c r="F3263" i="1"/>
  <c r="F3264" i="1"/>
  <c r="F3265" i="1"/>
  <c r="F3266" i="1"/>
  <c r="F3267" i="1"/>
  <c r="F3268" i="1"/>
  <c r="F1048" i="1"/>
  <c r="F3270" i="1"/>
  <c r="F3271" i="1"/>
  <c r="F3272" i="1"/>
  <c r="F3273" i="1"/>
  <c r="F3274" i="1"/>
  <c r="F3275" i="1"/>
  <c r="F1047" i="1"/>
  <c r="F3277" i="1"/>
  <c r="F1037" i="1"/>
  <c r="F1016" i="1"/>
  <c r="F3280" i="1"/>
  <c r="F3281" i="1"/>
  <c r="F3282" i="1"/>
  <c r="F3283" i="1"/>
  <c r="F3284" i="1"/>
  <c r="F3285" i="1"/>
  <c r="F3286" i="1"/>
  <c r="F3287" i="1"/>
  <c r="F3288" i="1"/>
  <c r="F3289" i="1"/>
  <c r="F3290" i="1"/>
  <c r="F3291" i="1"/>
  <c r="F3292" i="1"/>
  <c r="F3293" i="1"/>
  <c r="F3294" i="1"/>
  <c r="F3295" i="1"/>
  <c r="F3296" i="1"/>
  <c r="F3297" i="1"/>
  <c r="F985" i="1"/>
  <c r="F973" i="1"/>
  <c r="F3300" i="1"/>
  <c r="F971" i="1"/>
  <c r="F3302" i="1"/>
  <c r="F3303" i="1"/>
  <c r="F3304" i="1"/>
  <c r="F3305" i="1"/>
  <c r="F3306" i="1"/>
  <c r="F3307" i="1"/>
  <c r="F3308" i="1"/>
  <c r="F3309" i="1"/>
  <c r="F3310" i="1"/>
  <c r="F3311" i="1"/>
  <c r="F3312" i="1"/>
  <c r="F3313" i="1"/>
  <c r="F3314" i="1"/>
  <c r="F3315" i="1"/>
  <c r="F3316" i="1"/>
  <c r="F3317" i="1"/>
  <c r="F3318" i="1"/>
  <c r="F3319" i="1"/>
  <c r="F3320" i="1"/>
  <c r="F956" i="1"/>
  <c r="F3322" i="1"/>
  <c r="F3323" i="1"/>
  <c r="F950" i="1"/>
  <c r="F920" i="1"/>
  <c r="F3326" i="1"/>
  <c r="F3327" i="1"/>
  <c r="F3328" i="1"/>
  <c r="F3329" i="1"/>
  <c r="F3330" i="1"/>
  <c r="F3331" i="1"/>
  <c r="F913" i="1"/>
  <c r="F3333" i="1"/>
  <c r="F3334" i="1"/>
  <c r="F906" i="1"/>
  <c r="F3336" i="1"/>
  <c r="F3337" i="1"/>
  <c r="F3338" i="1"/>
  <c r="F3339" i="1"/>
  <c r="F3340" i="1"/>
  <c r="F3341" i="1"/>
  <c r="F3342" i="1"/>
  <c r="F3343" i="1"/>
  <c r="F3344" i="1"/>
  <c r="F3345" i="1"/>
  <c r="F3346" i="1"/>
  <c r="F894" i="1"/>
  <c r="F3348" i="1"/>
  <c r="F3349" i="1"/>
  <c r="F3350" i="1"/>
  <c r="F3351" i="1"/>
  <c r="F3352" i="1"/>
  <c r="F3353" i="1"/>
  <c r="F893" i="1"/>
  <c r="F3355" i="1"/>
  <c r="F3356" i="1"/>
  <c r="F3357" i="1"/>
  <c r="F864"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844"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837" i="1"/>
  <c r="F3427" i="1"/>
  <c r="F3428" i="1"/>
  <c r="F3429" i="1"/>
  <c r="F3430" i="1"/>
  <c r="F3431" i="1"/>
  <c r="F3432" i="1"/>
  <c r="F3433" i="1"/>
  <c r="F813" i="1"/>
  <c r="F3435" i="1"/>
  <c r="F3436" i="1"/>
  <c r="F3437" i="1"/>
  <c r="F3438" i="1"/>
  <c r="F3439" i="1"/>
  <c r="F3440" i="1"/>
  <c r="F784"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755" i="1"/>
  <c r="F3495" i="1"/>
  <c r="F3496" i="1"/>
  <c r="F3497" i="1"/>
  <c r="F3498" i="1"/>
  <c r="F3499" i="1"/>
  <c r="F3500" i="1"/>
  <c r="F3501" i="1"/>
  <c r="F3502" i="1"/>
  <c r="F3503" i="1"/>
  <c r="F3504" i="1"/>
  <c r="F3505" i="1"/>
  <c r="F3506" i="1"/>
  <c r="F3507" i="1"/>
  <c r="F3508" i="1"/>
  <c r="F3509" i="1"/>
  <c r="F3510" i="1"/>
  <c r="F724" i="1"/>
  <c r="F3512" i="1"/>
  <c r="F3513" i="1"/>
  <c r="F3514" i="1"/>
  <c r="F3515" i="1"/>
  <c r="F3516" i="1"/>
  <c r="F3517" i="1"/>
  <c r="F3518" i="1"/>
  <c r="F3519" i="1"/>
  <c r="F3520" i="1"/>
  <c r="F3521" i="1"/>
  <c r="F3522" i="1"/>
  <c r="F3523" i="1"/>
  <c r="F721"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704" i="1"/>
  <c r="F3550" i="1"/>
  <c r="F3551" i="1"/>
  <c r="F689" i="1"/>
  <c r="F3553" i="1"/>
  <c r="F3554" i="1"/>
  <c r="F3555" i="1"/>
  <c r="F3556" i="1"/>
  <c r="F645" i="1"/>
  <c r="F3558" i="1"/>
  <c r="F3559" i="1"/>
  <c r="F3560" i="1"/>
  <c r="F3561" i="1"/>
  <c r="F3562" i="1"/>
  <c r="F3563" i="1"/>
  <c r="F3564" i="1"/>
  <c r="F638" i="1"/>
  <c r="F3566" i="1"/>
  <c r="F3567" i="1"/>
  <c r="F3568" i="1"/>
  <c r="F3569" i="1"/>
  <c r="F611" i="1"/>
  <c r="F3571" i="1"/>
  <c r="F577"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573" i="1"/>
  <c r="F3597" i="1"/>
  <c r="F3598" i="1"/>
  <c r="F3599" i="1"/>
  <c r="F3600" i="1"/>
  <c r="F3601" i="1"/>
  <c r="F3602" i="1"/>
  <c r="F3603" i="1"/>
  <c r="F3604" i="1"/>
  <c r="F3605" i="1"/>
  <c r="F3606" i="1"/>
  <c r="F3607" i="1"/>
  <c r="F3608" i="1"/>
  <c r="F3609" i="1"/>
  <c r="F3610" i="1"/>
  <c r="F3611" i="1"/>
  <c r="F3612" i="1"/>
  <c r="F3613" i="1"/>
  <c r="F3614" i="1"/>
  <c r="F3615" i="1"/>
  <c r="F560" i="1"/>
  <c r="F3617" i="1"/>
  <c r="F48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482" i="1"/>
  <c r="F3673" i="1"/>
  <c r="F3674" i="1"/>
  <c r="F3675" i="1"/>
  <c r="F3676" i="1"/>
  <c r="F3677" i="1"/>
  <c r="F3678" i="1"/>
  <c r="F3679" i="1"/>
  <c r="F3680" i="1"/>
  <c r="F3681" i="1"/>
  <c r="F451"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437" i="1"/>
  <c r="F3726" i="1"/>
  <c r="F3727" i="1"/>
  <c r="F3728" i="1"/>
  <c r="F3729" i="1"/>
  <c r="F3730" i="1"/>
  <c r="F3731" i="1"/>
  <c r="F3732" i="1"/>
  <c r="F3733" i="1"/>
  <c r="F3734" i="1"/>
  <c r="F3735" i="1"/>
  <c r="F3736" i="1"/>
  <c r="F3737" i="1"/>
  <c r="F3738" i="1"/>
  <c r="F3739" i="1"/>
  <c r="F3740" i="1"/>
  <c r="F3741" i="1"/>
  <c r="F3742" i="1"/>
  <c r="F3743" i="1"/>
  <c r="F3744" i="1"/>
  <c r="F3745" i="1"/>
  <c r="F3746" i="1"/>
  <c r="F3747" i="1"/>
  <c r="F425"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424" i="1"/>
  <c r="F3783" i="1"/>
  <c r="F3784" i="1"/>
  <c r="F3785" i="1"/>
  <c r="F3786" i="1"/>
  <c r="F3787" i="1"/>
  <c r="F417"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74"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65"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57" i="1"/>
  <c r="F3904" i="1"/>
  <c r="F3905" i="1"/>
  <c r="F3906" i="1"/>
  <c r="F3907" i="1"/>
  <c r="F3908" i="1"/>
  <c r="F3909" i="1"/>
  <c r="F3910" i="1"/>
  <c r="F3911" i="1"/>
  <c r="F343"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29" i="1"/>
  <c r="F3950" i="1"/>
  <c r="F3951" i="1"/>
  <c r="F3952" i="1"/>
  <c r="F3953" i="1"/>
  <c r="F3954" i="1"/>
  <c r="F328" i="1"/>
  <c r="F3956" i="1"/>
  <c r="F3957" i="1"/>
  <c r="F3958" i="1"/>
  <c r="F3959" i="1"/>
  <c r="F3960" i="1"/>
  <c r="F301" i="1"/>
  <c r="F3962" i="1"/>
  <c r="F3963" i="1"/>
  <c r="F3964" i="1"/>
  <c r="F3965" i="1"/>
  <c r="F3966" i="1"/>
  <c r="F3967" i="1"/>
  <c r="F3968" i="1"/>
  <c r="F3969" i="1"/>
  <c r="F3970" i="1"/>
  <c r="F3971" i="1"/>
  <c r="F3972" i="1"/>
  <c r="F3973" i="1"/>
  <c r="F3974" i="1"/>
  <c r="F3975" i="1"/>
  <c r="F3976" i="1"/>
  <c r="F3977" i="1"/>
  <c r="F3978" i="1"/>
  <c r="F3979" i="1"/>
  <c r="F3980" i="1"/>
  <c r="F3981" i="1"/>
  <c r="F3982" i="1"/>
  <c r="F3983" i="1"/>
  <c r="F259" i="1"/>
  <c r="F3985" i="1"/>
  <c r="F3986" i="1"/>
  <c r="F255"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243"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215" i="1"/>
  <c r="F4152" i="1"/>
  <c r="F4153" i="1"/>
  <c r="F212" i="1"/>
  <c r="F4155" i="1"/>
  <c r="F4156" i="1"/>
  <c r="F4157" i="1"/>
  <c r="F4158" i="1"/>
  <c r="F4159" i="1"/>
  <c r="F4160" i="1"/>
  <c r="F4161" i="1"/>
  <c r="F4162" i="1"/>
  <c r="F135"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9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O3" i="1" l="1" a="1"/>
  <c r="O3" i="1"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420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4163"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4154" i="1"/>
  <c r="C213" i="1"/>
  <c r="C214" i="1"/>
  <c r="C4151"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4074" i="1"/>
  <c r="C244" i="1"/>
  <c r="C245" i="1"/>
  <c r="C246" i="1"/>
  <c r="C247" i="1"/>
  <c r="C248" i="1"/>
  <c r="C249" i="1"/>
  <c r="C250" i="1"/>
  <c r="C251" i="1"/>
  <c r="C252" i="1"/>
  <c r="C253" i="1"/>
  <c r="C254" i="1"/>
  <c r="C3984" i="1"/>
  <c r="C256" i="1"/>
  <c r="C257" i="1"/>
  <c r="C258" i="1"/>
  <c r="C3987"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96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955" i="1"/>
  <c r="C3949" i="1"/>
  <c r="C330" i="1"/>
  <c r="C331" i="1"/>
  <c r="C332" i="1"/>
  <c r="C333" i="1"/>
  <c r="C334" i="1"/>
  <c r="C335" i="1"/>
  <c r="C336" i="1"/>
  <c r="C337" i="1"/>
  <c r="C338" i="1"/>
  <c r="C339" i="1"/>
  <c r="C340" i="1"/>
  <c r="C341" i="1"/>
  <c r="C342" i="1"/>
  <c r="C3912" i="1"/>
  <c r="C344" i="1"/>
  <c r="C345" i="1"/>
  <c r="C346" i="1"/>
  <c r="C347" i="1"/>
  <c r="C348" i="1"/>
  <c r="C349" i="1"/>
  <c r="C350" i="1"/>
  <c r="C351" i="1"/>
  <c r="C352" i="1"/>
  <c r="C353" i="1"/>
  <c r="C354" i="1"/>
  <c r="C355" i="1"/>
  <c r="C356" i="1"/>
  <c r="C3903" i="1"/>
  <c r="C358" i="1"/>
  <c r="C359" i="1"/>
  <c r="C360" i="1"/>
  <c r="C361" i="1"/>
  <c r="C362" i="1"/>
  <c r="C363" i="1"/>
  <c r="C364" i="1"/>
  <c r="C3840" i="1"/>
  <c r="C366" i="1"/>
  <c r="C367" i="1"/>
  <c r="C368" i="1"/>
  <c r="C369" i="1"/>
  <c r="C370" i="1"/>
  <c r="C371" i="1"/>
  <c r="C372" i="1"/>
  <c r="C373" i="1"/>
  <c r="C3815"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3788" i="1"/>
  <c r="C418" i="1"/>
  <c r="C419" i="1"/>
  <c r="C420" i="1"/>
  <c r="C421" i="1"/>
  <c r="C422" i="1"/>
  <c r="C423" i="1"/>
  <c r="C3725" i="1"/>
  <c r="C3748" i="1"/>
  <c r="C426" i="1"/>
  <c r="C427" i="1"/>
  <c r="C428" i="1"/>
  <c r="C429" i="1"/>
  <c r="C430" i="1"/>
  <c r="C431" i="1"/>
  <c r="C432" i="1"/>
  <c r="C433" i="1"/>
  <c r="C434" i="1"/>
  <c r="C435" i="1"/>
  <c r="C436" i="1"/>
  <c r="C3782" i="1"/>
  <c r="C438" i="1"/>
  <c r="C439" i="1"/>
  <c r="C440" i="1"/>
  <c r="C441" i="1"/>
  <c r="C442" i="1"/>
  <c r="C443" i="1"/>
  <c r="C444" i="1"/>
  <c r="C445" i="1"/>
  <c r="C446" i="1"/>
  <c r="C447" i="1"/>
  <c r="C448" i="1"/>
  <c r="C449" i="1"/>
  <c r="C450" i="1"/>
  <c r="C3682"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3672" i="1"/>
  <c r="C483" i="1"/>
  <c r="C484" i="1"/>
  <c r="C485" i="1"/>
  <c r="C486" i="1"/>
  <c r="C487" i="1"/>
  <c r="C361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3616" i="1"/>
  <c r="C561" i="1"/>
  <c r="C562" i="1"/>
  <c r="C563" i="1"/>
  <c r="C564" i="1"/>
  <c r="C565" i="1"/>
  <c r="C566" i="1"/>
  <c r="C567" i="1"/>
  <c r="C568" i="1"/>
  <c r="C569" i="1"/>
  <c r="C570" i="1"/>
  <c r="C571" i="1"/>
  <c r="C572" i="1"/>
  <c r="C3596" i="1"/>
  <c r="C574" i="1"/>
  <c r="C575" i="1"/>
  <c r="C576" i="1"/>
  <c r="C3572"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3570"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3565" i="1"/>
  <c r="C639" i="1"/>
  <c r="C640" i="1"/>
  <c r="C641" i="1"/>
  <c r="C642" i="1"/>
  <c r="C643" i="1"/>
  <c r="C644" i="1"/>
  <c r="C3557"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3552" i="1"/>
  <c r="C690" i="1"/>
  <c r="C691" i="1"/>
  <c r="C692" i="1"/>
  <c r="C693" i="1"/>
  <c r="C694" i="1"/>
  <c r="C695" i="1"/>
  <c r="C696" i="1"/>
  <c r="C697" i="1"/>
  <c r="C698" i="1"/>
  <c r="C699" i="1"/>
  <c r="C700" i="1"/>
  <c r="C701" i="1"/>
  <c r="C702" i="1"/>
  <c r="C703" i="1"/>
  <c r="C3549" i="1"/>
  <c r="C705" i="1"/>
  <c r="C706" i="1"/>
  <c r="C707" i="1"/>
  <c r="C708" i="1"/>
  <c r="C709" i="1"/>
  <c r="C710" i="1"/>
  <c r="C711" i="1"/>
  <c r="C712" i="1"/>
  <c r="C713" i="1"/>
  <c r="C714" i="1"/>
  <c r="C715" i="1"/>
  <c r="C716" i="1"/>
  <c r="C717" i="1"/>
  <c r="C718" i="1"/>
  <c r="C719" i="1"/>
  <c r="C720" i="1"/>
  <c r="C3524" i="1"/>
  <c r="C722" i="1"/>
  <c r="C723" i="1"/>
  <c r="C3511"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3494"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3441"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3434" i="1"/>
  <c r="C814" i="1"/>
  <c r="C815" i="1"/>
  <c r="C816" i="1"/>
  <c r="C817" i="1"/>
  <c r="C818" i="1"/>
  <c r="C819" i="1"/>
  <c r="C820" i="1"/>
  <c r="C821" i="1"/>
  <c r="C822" i="1"/>
  <c r="C823" i="1"/>
  <c r="C824" i="1"/>
  <c r="C825" i="1"/>
  <c r="C826" i="1"/>
  <c r="C827" i="1"/>
  <c r="C828" i="1"/>
  <c r="C829" i="1"/>
  <c r="C830" i="1"/>
  <c r="C831" i="1"/>
  <c r="C832" i="1"/>
  <c r="C833" i="1"/>
  <c r="C834" i="1"/>
  <c r="C835" i="1"/>
  <c r="C836" i="1"/>
  <c r="C3426" i="1"/>
  <c r="C838" i="1"/>
  <c r="C839" i="1"/>
  <c r="C840" i="1"/>
  <c r="C841" i="1"/>
  <c r="C842" i="1"/>
  <c r="C843" i="1"/>
  <c r="C3397" i="1"/>
  <c r="C845" i="1"/>
  <c r="C846" i="1"/>
  <c r="C847" i="1"/>
  <c r="C848" i="1"/>
  <c r="C849" i="1"/>
  <c r="C850" i="1"/>
  <c r="C851" i="1"/>
  <c r="C852" i="1"/>
  <c r="C853" i="1"/>
  <c r="C854" i="1"/>
  <c r="C855" i="1"/>
  <c r="C856" i="1"/>
  <c r="C857" i="1"/>
  <c r="C858" i="1"/>
  <c r="C859" i="1"/>
  <c r="C860" i="1"/>
  <c r="C861" i="1"/>
  <c r="C862" i="1"/>
  <c r="C863" i="1"/>
  <c r="C3358"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3347" i="1"/>
  <c r="C3354" i="1"/>
  <c r="C895" i="1"/>
  <c r="C896" i="1"/>
  <c r="C897" i="1"/>
  <c r="C898" i="1"/>
  <c r="C899" i="1"/>
  <c r="C900" i="1"/>
  <c r="C901" i="1"/>
  <c r="C902" i="1"/>
  <c r="C903" i="1"/>
  <c r="C904" i="1"/>
  <c r="C905" i="1"/>
  <c r="C3335" i="1"/>
  <c r="C907" i="1"/>
  <c r="C908" i="1"/>
  <c r="C909" i="1"/>
  <c r="C910" i="1"/>
  <c r="C911" i="1"/>
  <c r="C912" i="1"/>
  <c r="C3332" i="1"/>
  <c r="C914" i="1"/>
  <c r="C915" i="1"/>
  <c r="C916" i="1"/>
  <c r="C917" i="1"/>
  <c r="C918" i="1"/>
  <c r="C919" i="1"/>
  <c r="C3325"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3324" i="1"/>
  <c r="C951" i="1"/>
  <c r="C952" i="1"/>
  <c r="C953" i="1"/>
  <c r="C954" i="1"/>
  <c r="C955" i="1"/>
  <c r="C3321" i="1"/>
  <c r="C957" i="1"/>
  <c r="C958" i="1"/>
  <c r="C959" i="1"/>
  <c r="C960" i="1"/>
  <c r="C961" i="1"/>
  <c r="C962" i="1"/>
  <c r="C963" i="1"/>
  <c r="C964" i="1"/>
  <c r="C965" i="1"/>
  <c r="C966" i="1"/>
  <c r="C967" i="1"/>
  <c r="C968" i="1"/>
  <c r="C969" i="1"/>
  <c r="C970" i="1"/>
  <c r="C3301" i="1"/>
  <c r="C972" i="1"/>
  <c r="C3299" i="1"/>
  <c r="C974" i="1"/>
  <c r="C975" i="1"/>
  <c r="C976" i="1"/>
  <c r="C977" i="1"/>
  <c r="C978" i="1"/>
  <c r="C979" i="1"/>
  <c r="C980" i="1"/>
  <c r="C981" i="1"/>
  <c r="C982" i="1"/>
  <c r="C983" i="1"/>
  <c r="C984" i="1"/>
  <c r="C3298"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3279" i="1"/>
  <c r="C1017" i="1"/>
  <c r="C1018" i="1"/>
  <c r="C1019" i="1"/>
  <c r="C1020" i="1"/>
  <c r="C1021" i="1"/>
  <c r="C1022" i="1"/>
  <c r="C1023" i="1"/>
  <c r="C1024" i="1"/>
  <c r="C1025" i="1"/>
  <c r="C1026" i="1"/>
  <c r="C1027" i="1"/>
  <c r="C1028" i="1"/>
  <c r="C1029" i="1"/>
  <c r="C1030" i="1"/>
  <c r="C1031" i="1"/>
  <c r="C1032" i="1"/>
  <c r="C1033" i="1"/>
  <c r="C1034" i="1"/>
  <c r="C1035" i="1"/>
  <c r="C1036" i="1"/>
  <c r="C3278" i="1"/>
  <c r="C1038" i="1"/>
  <c r="C1039" i="1"/>
  <c r="C1040" i="1"/>
  <c r="C1041" i="1"/>
  <c r="C1042" i="1"/>
  <c r="C1043" i="1"/>
  <c r="C1044" i="1"/>
  <c r="C1045" i="1"/>
  <c r="C1046" i="1"/>
  <c r="C3269" i="1"/>
  <c r="C3276" i="1"/>
  <c r="C1049" i="1"/>
  <c r="C1050" i="1"/>
  <c r="C1051" i="1"/>
  <c r="C1052" i="1"/>
  <c r="C1053" i="1"/>
  <c r="C1054" i="1"/>
  <c r="C1055" i="1"/>
  <c r="C1056" i="1"/>
  <c r="C1057" i="1"/>
  <c r="C1058" i="1"/>
  <c r="C1059" i="1"/>
  <c r="C1060" i="1"/>
  <c r="C1061" i="1"/>
  <c r="C1062" i="1"/>
  <c r="C3259" i="1"/>
  <c r="C1064" i="1"/>
  <c r="C1065" i="1"/>
  <c r="C1066" i="1"/>
  <c r="C1067" i="1"/>
  <c r="C1068" i="1"/>
  <c r="C3258" i="1"/>
  <c r="C1070" i="1"/>
  <c r="C1071" i="1"/>
  <c r="C1072" i="1"/>
  <c r="C3208" i="1"/>
  <c r="C1074" i="1"/>
  <c r="C1075" i="1"/>
  <c r="C1076" i="1"/>
  <c r="C1077" i="1"/>
  <c r="C1078" i="1"/>
  <c r="C1079" i="1"/>
  <c r="C1080" i="1"/>
  <c r="C1081" i="1"/>
  <c r="C1082" i="1"/>
  <c r="C1083" i="1"/>
  <c r="C1084" i="1"/>
  <c r="C1085" i="1"/>
  <c r="C1086" i="1"/>
  <c r="C3151" i="1"/>
  <c r="C1088" i="1"/>
  <c r="C1089" i="1"/>
  <c r="C1090" i="1"/>
  <c r="C1091" i="1"/>
  <c r="C1092" i="1"/>
  <c r="C1093" i="1"/>
  <c r="C1094" i="1"/>
  <c r="C1095" i="1"/>
  <c r="C1096" i="1"/>
  <c r="C1097" i="1"/>
  <c r="C1098" i="1"/>
  <c r="C1099" i="1"/>
  <c r="C1100" i="1"/>
  <c r="C1101" i="1"/>
  <c r="C1102" i="1"/>
  <c r="C1103" i="1"/>
  <c r="C1104" i="1"/>
  <c r="C1105" i="1"/>
  <c r="C1106" i="1"/>
  <c r="C1107" i="1"/>
  <c r="C1108" i="1"/>
  <c r="C3068"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3065" i="1"/>
  <c r="C1161" i="1"/>
  <c r="C1162" i="1"/>
  <c r="C1163" i="1"/>
  <c r="C1164" i="1"/>
  <c r="C1165" i="1"/>
  <c r="C1166" i="1"/>
  <c r="C1167" i="1"/>
  <c r="C1168" i="1"/>
  <c r="C1169" i="1"/>
  <c r="C1170" i="1"/>
  <c r="C1171" i="1"/>
  <c r="C1172" i="1"/>
  <c r="C1173" i="1"/>
  <c r="C1174" i="1"/>
  <c r="C1175" i="1"/>
  <c r="C1176" i="1"/>
  <c r="C1177" i="1"/>
  <c r="C1178" i="1"/>
  <c r="C1179" i="1"/>
  <c r="C1180" i="1"/>
  <c r="C3064" i="1"/>
  <c r="C3060" i="1"/>
  <c r="C1183" i="1"/>
  <c r="C1184" i="1"/>
  <c r="C1185" i="1"/>
  <c r="C1186" i="1"/>
  <c r="C1187" i="1"/>
  <c r="C1188" i="1"/>
  <c r="C1189" i="1"/>
  <c r="C1190" i="1"/>
  <c r="C301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3006" i="1"/>
  <c r="C3010" i="1"/>
  <c r="C1246" i="1"/>
  <c r="C1247" i="1"/>
  <c r="C2999" i="1"/>
  <c r="C1249" i="1"/>
  <c r="C1250" i="1"/>
  <c r="C1251" i="1"/>
  <c r="C1252" i="1"/>
  <c r="C1253" i="1"/>
  <c r="C1254" i="1"/>
  <c r="C1255" i="1"/>
  <c r="C1256" i="1"/>
  <c r="C1257" i="1"/>
  <c r="C1258" i="1"/>
  <c r="C1259" i="1"/>
  <c r="C1260" i="1"/>
  <c r="C2965" i="1"/>
  <c r="C2948" i="1"/>
  <c r="C1263" i="1"/>
  <c r="C1264" i="1"/>
  <c r="C1265" i="1"/>
  <c r="C1266" i="1"/>
  <c r="C1267" i="1"/>
  <c r="C1268" i="1"/>
  <c r="C1269" i="1"/>
  <c r="C1270" i="1"/>
  <c r="C1271" i="1"/>
  <c r="C1272" i="1"/>
  <c r="C1273" i="1"/>
  <c r="C2938"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2930" i="1"/>
  <c r="C1303" i="1"/>
  <c r="C1304" i="1"/>
  <c r="C2935" i="1"/>
  <c r="C1306" i="1"/>
  <c r="C1307" i="1"/>
  <c r="C1308" i="1"/>
  <c r="C1309" i="1"/>
  <c r="C1310" i="1"/>
  <c r="C1311" i="1"/>
  <c r="C1312" i="1"/>
  <c r="C1313" i="1"/>
  <c r="C1314" i="1"/>
  <c r="C2926" i="1"/>
  <c r="C1316" i="1"/>
  <c r="C1317" i="1"/>
  <c r="C1318" i="1"/>
  <c r="C1319" i="1"/>
  <c r="C1320" i="1"/>
  <c r="C1321" i="1"/>
  <c r="C2870" i="1"/>
  <c r="C1323" i="1"/>
  <c r="C1324" i="1"/>
  <c r="C1325" i="1"/>
  <c r="C1326" i="1"/>
  <c r="C1327" i="1"/>
  <c r="C1328" i="1"/>
  <c r="C1329" i="1"/>
  <c r="C1330" i="1"/>
  <c r="C2818" i="1"/>
  <c r="C1332" i="1"/>
  <c r="C1333" i="1"/>
  <c r="C1334" i="1"/>
  <c r="C1335" i="1"/>
  <c r="C1336" i="1"/>
  <c r="C1337" i="1"/>
  <c r="C1338" i="1"/>
  <c r="C1339" i="1"/>
  <c r="C1340" i="1"/>
  <c r="C1341" i="1"/>
  <c r="C1342" i="1"/>
  <c r="C1343" i="1"/>
  <c r="C1344" i="1"/>
  <c r="C1345" i="1"/>
  <c r="C2814" i="1"/>
  <c r="C1347" i="1"/>
  <c r="C2801" i="1"/>
  <c r="C1349" i="1"/>
  <c r="C1350" i="1"/>
  <c r="C2794" i="1"/>
  <c r="C1352" i="1"/>
  <c r="C1353" i="1"/>
  <c r="C1354" i="1"/>
  <c r="C2789" i="1"/>
  <c r="C1356" i="1"/>
  <c r="C2766" i="1"/>
  <c r="C1358" i="1"/>
  <c r="C1359" i="1"/>
  <c r="C1360" i="1"/>
  <c r="C1361" i="1"/>
  <c r="C1362" i="1"/>
  <c r="C1363" i="1"/>
  <c r="C1364" i="1"/>
  <c r="C1365" i="1"/>
  <c r="C1366" i="1"/>
  <c r="C1367" i="1"/>
  <c r="C1368" i="1"/>
  <c r="C1369" i="1"/>
  <c r="C2749" i="1"/>
  <c r="C1371" i="1"/>
  <c r="C1372" i="1"/>
  <c r="C1373" i="1"/>
  <c r="C1374" i="1"/>
  <c r="C1375" i="1"/>
  <c r="C1376" i="1"/>
  <c r="C1377" i="1"/>
  <c r="C1378" i="1"/>
  <c r="C1379" i="1"/>
  <c r="C1380" i="1"/>
  <c r="C1381" i="1"/>
  <c r="C2739" i="1"/>
  <c r="C1383" i="1"/>
  <c r="C1384" i="1"/>
  <c r="C2662" i="1"/>
  <c r="C1386" i="1"/>
  <c r="C1387" i="1"/>
  <c r="C2661" i="1"/>
  <c r="C1389" i="1"/>
  <c r="C2658" i="1"/>
  <c r="C1391" i="1"/>
  <c r="C1392" i="1"/>
  <c r="C1393" i="1"/>
  <c r="C1394" i="1"/>
  <c r="C2631" i="1"/>
  <c r="C2613" i="1"/>
  <c r="C1397" i="1"/>
  <c r="C1398" i="1"/>
  <c r="C1399" i="1"/>
  <c r="C1400" i="1"/>
  <c r="C1401" i="1"/>
  <c r="C1402" i="1"/>
  <c r="C1403" i="1"/>
  <c r="C1404" i="1"/>
  <c r="C1405" i="1"/>
  <c r="C1406" i="1"/>
  <c r="C1407" i="1"/>
  <c r="C1408" i="1"/>
  <c r="C1409" i="1"/>
  <c r="C2567" i="1"/>
  <c r="C2610" i="1"/>
  <c r="C1412" i="1"/>
  <c r="C1413" i="1"/>
  <c r="C1414" i="1"/>
  <c r="C1415" i="1"/>
  <c r="C2518" i="1"/>
  <c r="C2467" i="1"/>
  <c r="C1418" i="1"/>
  <c r="C1419" i="1"/>
  <c r="C1420" i="1"/>
  <c r="C1421" i="1"/>
  <c r="C1422" i="1"/>
  <c r="C1423" i="1"/>
  <c r="C1424" i="1"/>
  <c r="C2458" i="1"/>
  <c r="C1426" i="1"/>
  <c r="C1427" i="1"/>
  <c r="C1428" i="1"/>
  <c r="C2434" i="1"/>
  <c r="C2429" i="1"/>
  <c r="C242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2419" i="1"/>
  <c r="C1474" i="1"/>
  <c r="C1475" i="1"/>
  <c r="C2414" i="1"/>
  <c r="C1477" i="1"/>
  <c r="C2387" i="1"/>
  <c r="C1479" i="1"/>
  <c r="C1480" i="1"/>
  <c r="C1481" i="1"/>
  <c r="C1482" i="1"/>
  <c r="C1483" i="1"/>
  <c r="C1484" i="1"/>
  <c r="C1485" i="1"/>
  <c r="C1486" i="1"/>
  <c r="C2384" i="1"/>
  <c r="C1488" i="1"/>
  <c r="C1489" i="1"/>
  <c r="C1490" i="1"/>
  <c r="C1491" i="1"/>
  <c r="C1492" i="1"/>
  <c r="C1493" i="1"/>
  <c r="C1494" i="1"/>
  <c r="C1495" i="1"/>
  <c r="C1496" i="1"/>
  <c r="C1497" i="1"/>
  <c r="C1498" i="1"/>
  <c r="C2354" i="1"/>
  <c r="C1500" i="1"/>
  <c r="C1501" i="1"/>
  <c r="C1502" i="1"/>
  <c r="C1503" i="1"/>
  <c r="C1504" i="1"/>
  <c r="C1505" i="1"/>
  <c r="C1506" i="1"/>
  <c r="C1507" i="1"/>
  <c r="C1508" i="1"/>
  <c r="C1509" i="1"/>
  <c r="C1510" i="1"/>
  <c r="C1511" i="1"/>
  <c r="C1512" i="1"/>
  <c r="C1513" i="1"/>
  <c r="C1514" i="1"/>
  <c r="C1515" i="1"/>
  <c r="C1516" i="1"/>
  <c r="C1517" i="1"/>
  <c r="C2344" i="1"/>
  <c r="C2337" i="1"/>
  <c r="C1520" i="1"/>
  <c r="C1521" i="1"/>
  <c r="C1522" i="1"/>
  <c r="C1523" i="1"/>
  <c r="C1524" i="1"/>
  <c r="C1525" i="1"/>
  <c r="C2319" i="1"/>
  <c r="C1527" i="1"/>
  <c r="C1528" i="1"/>
  <c r="C2286" i="1"/>
  <c r="C1530" i="1"/>
  <c r="C1531" i="1"/>
  <c r="C1532" i="1"/>
  <c r="C1533" i="1"/>
  <c r="C1534" i="1"/>
  <c r="C1535" i="1"/>
  <c r="C1536" i="1"/>
  <c r="C1537" i="1"/>
  <c r="C1538" i="1"/>
  <c r="C1539" i="1"/>
  <c r="C1540" i="1"/>
  <c r="C1541" i="1"/>
  <c r="C1542" i="1"/>
  <c r="C1543" i="1"/>
  <c r="C1544" i="1"/>
  <c r="C1545" i="1"/>
  <c r="C1546" i="1"/>
  <c r="C2279" i="1"/>
  <c r="C1548" i="1"/>
  <c r="C1549" i="1"/>
  <c r="C1550" i="1"/>
  <c r="C1551" i="1"/>
  <c r="C1552" i="1"/>
  <c r="C1553" i="1"/>
  <c r="C1554" i="1"/>
  <c r="C1555" i="1"/>
  <c r="C1556" i="1"/>
  <c r="C1557" i="1"/>
  <c r="C1558" i="1"/>
  <c r="C1559" i="1"/>
  <c r="C1560" i="1"/>
  <c r="C2278" i="1"/>
  <c r="C1562" i="1"/>
  <c r="C1563" i="1"/>
  <c r="C1564" i="1"/>
  <c r="C2270" i="1"/>
  <c r="C1566" i="1"/>
  <c r="C1567" i="1"/>
  <c r="C1568" i="1"/>
  <c r="C1569" i="1"/>
  <c r="C1570" i="1"/>
  <c r="C1571" i="1"/>
  <c r="C1572" i="1"/>
  <c r="C1573" i="1"/>
  <c r="C1574" i="1"/>
  <c r="C1575" i="1"/>
  <c r="C1576" i="1"/>
  <c r="C1577" i="1"/>
  <c r="C1578" i="1"/>
  <c r="C2262"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2261" i="1"/>
  <c r="C1606" i="1"/>
  <c r="C1607" i="1"/>
  <c r="C1608" i="1"/>
  <c r="C1609" i="1"/>
  <c r="C2258" i="1"/>
  <c r="C1611" i="1"/>
  <c r="C1612" i="1"/>
  <c r="C1613" i="1"/>
  <c r="C1614" i="1"/>
  <c r="C1615" i="1"/>
  <c r="C2249" i="1"/>
  <c r="C1617" i="1"/>
  <c r="C1618" i="1"/>
  <c r="C2238" i="1"/>
  <c r="C2237" i="1"/>
  <c r="C1621" i="1"/>
  <c r="C1622" i="1"/>
  <c r="C2231" i="1"/>
  <c r="C1624" i="1"/>
  <c r="C1625" i="1"/>
  <c r="C2229" i="1"/>
  <c r="C1627" i="1"/>
  <c r="C2226" i="1"/>
  <c r="C1629" i="1"/>
  <c r="C1630" i="1"/>
  <c r="C1631" i="1"/>
  <c r="C1632" i="1"/>
  <c r="C1633" i="1"/>
  <c r="C2202" i="1"/>
  <c r="C1635" i="1"/>
  <c r="C1636" i="1"/>
  <c r="C1637" i="1"/>
  <c r="C1638" i="1"/>
  <c r="C1639" i="1"/>
  <c r="C1640" i="1"/>
  <c r="C2192" i="1"/>
  <c r="C1642" i="1"/>
  <c r="C1643" i="1"/>
  <c r="C1644" i="1"/>
  <c r="C2182" i="1"/>
  <c r="C1646" i="1"/>
  <c r="C1647" i="1"/>
  <c r="C1648" i="1"/>
  <c r="C2172"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2161" i="1"/>
  <c r="C1680" i="1"/>
  <c r="C1681" i="1"/>
  <c r="C1682" i="1"/>
  <c r="C1683" i="1"/>
  <c r="C2155" i="1"/>
  <c r="C1685" i="1"/>
  <c r="C1686" i="1"/>
  <c r="C1687" i="1"/>
  <c r="C1688" i="1"/>
  <c r="C1689" i="1"/>
  <c r="C1690" i="1"/>
  <c r="C1691" i="1"/>
  <c r="C1692" i="1"/>
  <c r="C1693" i="1"/>
  <c r="C1694" i="1"/>
  <c r="C1695" i="1"/>
  <c r="C1696" i="1"/>
  <c r="C1697" i="1"/>
  <c r="C1698" i="1"/>
  <c r="C1699" i="1"/>
  <c r="C1700" i="1"/>
  <c r="C1701" i="1"/>
  <c r="C1702" i="1"/>
  <c r="C1703" i="1"/>
  <c r="C1704" i="1"/>
  <c r="C1705" i="1"/>
  <c r="C2109" i="1"/>
  <c r="C1707" i="1"/>
  <c r="C1708" i="1"/>
  <c r="C1709" i="1"/>
  <c r="C1710" i="1"/>
  <c r="C1711" i="1"/>
  <c r="C1712" i="1"/>
  <c r="C1713" i="1"/>
  <c r="C1714" i="1"/>
  <c r="C1715" i="1"/>
  <c r="C1716" i="1"/>
  <c r="C2098" i="1"/>
  <c r="C1718" i="1"/>
  <c r="C1719" i="1"/>
  <c r="C1720" i="1"/>
  <c r="C1721" i="1"/>
  <c r="C1722" i="1"/>
  <c r="C1723" i="1"/>
  <c r="C1724" i="1"/>
  <c r="C2087" i="1"/>
  <c r="C2069" i="1"/>
  <c r="C1727" i="1"/>
  <c r="C1728" i="1"/>
  <c r="C1729" i="1"/>
  <c r="C2060" i="1"/>
  <c r="C1731" i="1"/>
  <c r="C1732" i="1"/>
  <c r="C1733" i="1"/>
  <c r="C1734" i="1"/>
  <c r="C1735" i="1"/>
  <c r="C1736" i="1"/>
  <c r="C1737" i="1"/>
  <c r="C1738" i="1"/>
  <c r="C1739" i="1"/>
  <c r="C1740" i="1"/>
  <c r="C1741" i="1"/>
  <c r="C1742" i="1"/>
  <c r="C1743" i="1"/>
  <c r="C1744" i="1"/>
  <c r="C1745" i="1"/>
  <c r="C1746" i="1"/>
  <c r="C2055" i="1"/>
  <c r="C1748" i="1"/>
  <c r="C1749" i="1"/>
  <c r="C1750" i="1"/>
  <c r="C1751" i="1"/>
  <c r="C1752" i="1"/>
  <c r="C2050" i="1"/>
  <c r="C1754" i="1"/>
  <c r="C1755" i="1"/>
  <c r="C1756" i="1"/>
  <c r="C2039" i="1"/>
  <c r="C1758" i="1"/>
  <c r="C1759" i="1"/>
  <c r="C2033" i="1"/>
  <c r="C1999" i="1"/>
  <c r="C2024" i="1"/>
  <c r="C1763" i="1"/>
  <c r="C1998" i="1"/>
  <c r="C1765" i="1"/>
  <c r="C1766" i="1"/>
  <c r="C1767" i="1"/>
  <c r="C1768" i="1"/>
  <c r="C1978" i="1"/>
  <c r="C1770" i="1"/>
  <c r="C1771" i="1"/>
  <c r="C1969" i="1"/>
  <c r="C1773" i="1"/>
  <c r="C1774" i="1"/>
  <c r="C1960" i="1"/>
  <c r="C1776" i="1"/>
  <c r="C1777" i="1"/>
  <c r="C1778" i="1"/>
  <c r="C1779" i="1"/>
  <c r="C1780" i="1"/>
  <c r="C1781" i="1"/>
  <c r="C1782" i="1"/>
  <c r="C1783" i="1"/>
  <c r="C1784" i="1"/>
  <c r="C1785" i="1"/>
  <c r="C1786" i="1"/>
  <c r="C1787" i="1"/>
  <c r="C1788" i="1"/>
  <c r="C1789" i="1"/>
  <c r="C1790" i="1"/>
  <c r="C1791" i="1"/>
  <c r="C1792" i="1"/>
  <c r="C1793" i="1"/>
  <c r="C1957" i="1"/>
  <c r="C1795" i="1"/>
  <c r="C1796" i="1"/>
  <c r="C1797" i="1"/>
  <c r="C1798" i="1"/>
  <c r="C1799" i="1"/>
  <c r="C1800" i="1"/>
  <c r="C1801" i="1"/>
  <c r="C1802" i="1"/>
  <c r="C1803" i="1"/>
  <c r="C1804" i="1"/>
  <c r="C1805" i="1"/>
  <c r="C1806" i="1"/>
  <c r="C1807" i="1"/>
  <c r="C1808" i="1"/>
  <c r="C1809" i="1"/>
  <c r="C1810" i="1"/>
  <c r="C1811" i="1"/>
  <c r="C1812" i="1"/>
  <c r="C1813" i="1"/>
  <c r="C1814" i="1"/>
  <c r="C1815" i="1"/>
  <c r="C1956" i="1"/>
  <c r="C1817" i="1"/>
  <c r="C1818" i="1"/>
  <c r="C1950" i="1"/>
  <c r="C1820" i="1"/>
  <c r="C1821" i="1"/>
  <c r="C1822" i="1"/>
  <c r="C1823" i="1"/>
  <c r="C1824" i="1"/>
  <c r="C1825" i="1"/>
  <c r="C1826" i="1"/>
  <c r="C1827" i="1"/>
  <c r="C1828" i="1"/>
  <c r="C1829" i="1"/>
  <c r="C1911" i="1"/>
  <c r="C1831" i="1"/>
  <c r="C1832" i="1"/>
  <c r="C1833" i="1"/>
  <c r="C1834" i="1"/>
  <c r="C1897" i="1"/>
  <c r="C1836" i="1"/>
  <c r="C1837" i="1"/>
  <c r="C1838" i="1"/>
  <c r="C1839" i="1"/>
  <c r="C1840" i="1"/>
  <c r="C1841" i="1"/>
  <c r="C1842" i="1"/>
  <c r="C1843" i="1"/>
  <c r="C1844" i="1"/>
  <c r="C1845" i="1"/>
  <c r="C1846" i="1"/>
  <c r="C1847" i="1"/>
  <c r="C1848" i="1"/>
  <c r="C1849" i="1"/>
  <c r="C1884" i="1"/>
  <c r="C1851" i="1"/>
  <c r="C1852" i="1"/>
  <c r="C1853" i="1"/>
  <c r="C1854" i="1"/>
  <c r="C1855" i="1"/>
  <c r="C1856" i="1"/>
  <c r="C1880" i="1"/>
  <c r="C1858" i="1"/>
  <c r="C1859" i="1"/>
  <c r="C1864" i="1"/>
  <c r="C1861" i="1"/>
  <c r="C1862" i="1"/>
  <c r="C1863" i="1"/>
  <c r="C1860" i="1"/>
  <c r="C1865" i="1"/>
  <c r="C1866" i="1"/>
  <c r="C1867" i="1"/>
  <c r="C1868" i="1"/>
  <c r="C1869" i="1"/>
  <c r="C1870" i="1"/>
  <c r="C1871" i="1"/>
  <c r="C1872" i="1"/>
  <c r="C1873" i="1"/>
  <c r="C1874" i="1"/>
  <c r="C1875" i="1"/>
  <c r="C1876" i="1"/>
  <c r="C1877" i="1"/>
  <c r="C1878" i="1"/>
  <c r="C1879" i="1"/>
  <c r="C1857" i="1"/>
  <c r="C1881" i="1"/>
  <c r="C1882" i="1"/>
  <c r="C1883" i="1"/>
  <c r="C1850" i="1"/>
  <c r="C1885" i="1"/>
  <c r="C1886" i="1"/>
  <c r="C1887" i="1"/>
  <c r="C1888" i="1"/>
  <c r="C1889" i="1"/>
  <c r="C1890" i="1"/>
  <c r="C1891" i="1"/>
  <c r="C1892" i="1"/>
  <c r="C1893" i="1"/>
  <c r="C1894" i="1"/>
  <c r="C1895" i="1"/>
  <c r="C1896" i="1"/>
  <c r="C1835" i="1"/>
  <c r="C1898" i="1"/>
  <c r="C1899" i="1"/>
  <c r="C1900" i="1"/>
  <c r="C1901" i="1"/>
  <c r="C1902" i="1"/>
  <c r="C1903" i="1"/>
  <c r="C1904" i="1"/>
  <c r="C1905" i="1"/>
  <c r="C1906" i="1"/>
  <c r="C1907" i="1"/>
  <c r="C1908" i="1"/>
  <c r="C1909" i="1"/>
  <c r="C1910" i="1"/>
  <c r="C1830"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819" i="1"/>
  <c r="C1951" i="1"/>
  <c r="C1952" i="1"/>
  <c r="C1953" i="1"/>
  <c r="C1954" i="1"/>
  <c r="C1955" i="1"/>
  <c r="C1816" i="1"/>
  <c r="C1794" i="1"/>
  <c r="C1958" i="1"/>
  <c r="C1959" i="1"/>
  <c r="C1775" i="1"/>
  <c r="C1961" i="1"/>
  <c r="C1962" i="1"/>
  <c r="C1963" i="1"/>
  <c r="C1964" i="1"/>
  <c r="C1965" i="1"/>
  <c r="C1966" i="1"/>
  <c r="C1967" i="1"/>
  <c r="C1968" i="1"/>
  <c r="C1772" i="1"/>
  <c r="C1970" i="1"/>
  <c r="C1971" i="1"/>
  <c r="C1972" i="1"/>
  <c r="C1973" i="1"/>
  <c r="C1974" i="1"/>
  <c r="C1975" i="1"/>
  <c r="C1976" i="1"/>
  <c r="C1977" i="1"/>
  <c r="C1769" i="1"/>
  <c r="C1979" i="1"/>
  <c r="C1980" i="1"/>
  <c r="C1981" i="1"/>
  <c r="C1982" i="1"/>
  <c r="C1983" i="1"/>
  <c r="C1984" i="1"/>
  <c r="C1985" i="1"/>
  <c r="C1986" i="1"/>
  <c r="C1987" i="1"/>
  <c r="C1988" i="1"/>
  <c r="C1989" i="1"/>
  <c r="C1990" i="1"/>
  <c r="C1991" i="1"/>
  <c r="C1992" i="1"/>
  <c r="C1993" i="1"/>
  <c r="C1994" i="1"/>
  <c r="C1995" i="1"/>
  <c r="C1996" i="1"/>
  <c r="C1997" i="1"/>
  <c r="C1764" i="1"/>
  <c r="C1762"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1761" i="1"/>
  <c r="C2025" i="1"/>
  <c r="C2026" i="1"/>
  <c r="C2027" i="1"/>
  <c r="C2028" i="1"/>
  <c r="C2029" i="1"/>
  <c r="C2030" i="1"/>
  <c r="C2031" i="1"/>
  <c r="C2032" i="1"/>
  <c r="C1760" i="1"/>
  <c r="C2034" i="1"/>
  <c r="C2035" i="1"/>
  <c r="C2036" i="1"/>
  <c r="C2037" i="1"/>
  <c r="C2038" i="1"/>
  <c r="C1757" i="1"/>
  <c r="C2040" i="1"/>
  <c r="C2041" i="1"/>
  <c r="C2042" i="1"/>
  <c r="C2043" i="1"/>
  <c r="C2044" i="1"/>
  <c r="C2045" i="1"/>
  <c r="C2046" i="1"/>
  <c r="C2047" i="1"/>
  <c r="C2048" i="1"/>
  <c r="C2049" i="1"/>
  <c r="C1753" i="1"/>
  <c r="C2051" i="1"/>
  <c r="C2052" i="1"/>
  <c r="C2053" i="1"/>
  <c r="C2054" i="1"/>
  <c r="C1747" i="1"/>
  <c r="C2056" i="1"/>
  <c r="C2057" i="1"/>
  <c r="C2058" i="1"/>
  <c r="C2059" i="1"/>
  <c r="C1730" i="1"/>
  <c r="C2061" i="1"/>
  <c r="C2062" i="1"/>
  <c r="C2063" i="1"/>
  <c r="C2064" i="1"/>
  <c r="C2065" i="1"/>
  <c r="C2066" i="1"/>
  <c r="C2067" i="1"/>
  <c r="C2068" i="1"/>
  <c r="C1726" i="1"/>
  <c r="C2070" i="1"/>
  <c r="C2071" i="1"/>
  <c r="C2072" i="1"/>
  <c r="C2073" i="1"/>
  <c r="C2074" i="1"/>
  <c r="C2075" i="1"/>
  <c r="C2076" i="1"/>
  <c r="C2077" i="1"/>
  <c r="C2078" i="1"/>
  <c r="C2079" i="1"/>
  <c r="C2080" i="1"/>
  <c r="C2081" i="1"/>
  <c r="C2082" i="1"/>
  <c r="C2083" i="1"/>
  <c r="C2084" i="1"/>
  <c r="C2085" i="1"/>
  <c r="C2086" i="1"/>
  <c r="C1725" i="1"/>
  <c r="C2088" i="1"/>
  <c r="C2089" i="1"/>
  <c r="C2090" i="1"/>
  <c r="C2091" i="1"/>
  <c r="C2092" i="1"/>
  <c r="C2093" i="1"/>
  <c r="C2094" i="1"/>
  <c r="C2095" i="1"/>
  <c r="C2096" i="1"/>
  <c r="C2097" i="1"/>
  <c r="C1717" i="1"/>
  <c r="C2099" i="1"/>
  <c r="C2100" i="1"/>
  <c r="C2101" i="1"/>
  <c r="C2102" i="1"/>
  <c r="C2103" i="1"/>
  <c r="C2104" i="1"/>
  <c r="C2105" i="1"/>
  <c r="C2106" i="1"/>
  <c r="C2107" i="1"/>
  <c r="C2108" i="1"/>
  <c r="C1706"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1684" i="1"/>
  <c r="C2156" i="1"/>
  <c r="C2157" i="1"/>
  <c r="C2158" i="1"/>
  <c r="C2159" i="1"/>
  <c r="C2160" i="1"/>
  <c r="C1679" i="1"/>
  <c r="C2162" i="1"/>
  <c r="C2163" i="1"/>
  <c r="C2164" i="1"/>
  <c r="C2165" i="1"/>
  <c r="C2166" i="1"/>
  <c r="C2167" i="1"/>
  <c r="C2168" i="1"/>
  <c r="C2169" i="1"/>
  <c r="C2170" i="1"/>
  <c r="C2171" i="1"/>
  <c r="C1649" i="1"/>
  <c r="C2173" i="1"/>
  <c r="C2174" i="1"/>
  <c r="C2175" i="1"/>
  <c r="C2176" i="1"/>
  <c r="C2177" i="1"/>
  <c r="C2178" i="1"/>
  <c r="C2179" i="1"/>
  <c r="C2180" i="1"/>
  <c r="C2181" i="1"/>
  <c r="C1645" i="1"/>
  <c r="C2183" i="1"/>
  <c r="C2184" i="1"/>
  <c r="C2185" i="1"/>
  <c r="C2186" i="1"/>
  <c r="C2187" i="1"/>
  <c r="C2188" i="1"/>
  <c r="C2189" i="1"/>
  <c r="C2190" i="1"/>
  <c r="C2191" i="1"/>
  <c r="C1641" i="1"/>
  <c r="C2193" i="1"/>
  <c r="C2194" i="1"/>
  <c r="C2195" i="1"/>
  <c r="C2196" i="1"/>
  <c r="C2197" i="1"/>
  <c r="C2198" i="1"/>
  <c r="C2199" i="1"/>
  <c r="C2200" i="1"/>
  <c r="C2201" i="1"/>
  <c r="C1634"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1628" i="1"/>
  <c r="C2227" i="1"/>
  <c r="C2228" i="1"/>
  <c r="C1626" i="1"/>
  <c r="C2230" i="1"/>
  <c r="C1623" i="1"/>
  <c r="C2232" i="1"/>
  <c r="C2233" i="1"/>
  <c r="C2234" i="1"/>
  <c r="C2235" i="1"/>
  <c r="C2236" i="1"/>
  <c r="C1620" i="1"/>
  <c r="C1619" i="1"/>
  <c r="C2239" i="1"/>
  <c r="C2240" i="1"/>
  <c r="C2241" i="1"/>
  <c r="C2242" i="1"/>
  <c r="C2243" i="1"/>
  <c r="C2244" i="1"/>
  <c r="C2245" i="1"/>
  <c r="C2246" i="1"/>
  <c r="C2247" i="1"/>
  <c r="C2248" i="1"/>
  <c r="C1616" i="1"/>
  <c r="C2250" i="1"/>
  <c r="C2251" i="1"/>
  <c r="C2252" i="1"/>
  <c r="C2253" i="1"/>
  <c r="C2254" i="1"/>
  <c r="C2255" i="1"/>
  <c r="C2256" i="1"/>
  <c r="C2257" i="1"/>
  <c r="C1610" i="1"/>
  <c r="C2259" i="1"/>
  <c r="C2260" i="1"/>
  <c r="C1605" i="1"/>
  <c r="C1579" i="1"/>
  <c r="C2263" i="1"/>
  <c r="C2264" i="1"/>
  <c r="C2265" i="1"/>
  <c r="C2266" i="1"/>
  <c r="C2267" i="1"/>
  <c r="C2268" i="1"/>
  <c r="C2269" i="1"/>
  <c r="C1565" i="1"/>
  <c r="C2271" i="1"/>
  <c r="C2272" i="1"/>
  <c r="C2273" i="1"/>
  <c r="C2274" i="1"/>
  <c r="C2275" i="1"/>
  <c r="C2276" i="1"/>
  <c r="C2277" i="1"/>
  <c r="C1561" i="1"/>
  <c r="C1547" i="1"/>
  <c r="C2280" i="1"/>
  <c r="C2281" i="1"/>
  <c r="C2282" i="1"/>
  <c r="C2283" i="1"/>
  <c r="C2284" i="1"/>
  <c r="C2285" i="1"/>
  <c r="C1529"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1526" i="1"/>
  <c r="C2320" i="1"/>
  <c r="C2321" i="1"/>
  <c r="C2322" i="1"/>
  <c r="C2323" i="1"/>
  <c r="C2324" i="1"/>
  <c r="C2325" i="1"/>
  <c r="C2326" i="1"/>
  <c r="C2327" i="1"/>
  <c r="C2328" i="1"/>
  <c r="C2329" i="1"/>
  <c r="C2330" i="1"/>
  <c r="C2331" i="1"/>
  <c r="C2332" i="1"/>
  <c r="C2333" i="1"/>
  <c r="C2334" i="1"/>
  <c r="C2335" i="1"/>
  <c r="C2336" i="1"/>
  <c r="C1519" i="1"/>
  <c r="C2338" i="1"/>
  <c r="C2339" i="1"/>
  <c r="C2340" i="1"/>
  <c r="C2341" i="1"/>
  <c r="C2342" i="1"/>
  <c r="C2343" i="1"/>
  <c r="C1518" i="1"/>
  <c r="C2345" i="1"/>
  <c r="C2346" i="1"/>
  <c r="C2347" i="1"/>
  <c r="C2348" i="1"/>
  <c r="C2349" i="1"/>
  <c r="C2350" i="1"/>
  <c r="C2351" i="1"/>
  <c r="C2352" i="1"/>
  <c r="C2353" i="1"/>
  <c r="C1499"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1487" i="1"/>
  <c r="C2385" i="1"/>
  <c r="C2386" i="1"/>
  <c r="C1478"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1476" i="1"/>
  <c r="C2415" i="1"/>
  <c r="C2416" i="1"/>
  <c r="C2417" i="1"/>
  <c r="C2418" i="1"/>
  <c r="C1473" i="1"/>
  <c r="C2420" i="1"/>
  <c r="C1431" i="1"/>
  <c r="C2422" i="1"/>
  <c r="C2423" i="1"/>
  <c r="C2424" i="1"/>
  <c r="C2425" i="1"/>
  <c r="C2426" i="1"/>
  <c r="C2427" i="1"/>
  <c r="C2428" i="1"/>
  <c r="C1430" i="1"/>
  <c r="C2430" i="1"/>
  <c r="C2431" i="1"/>
  <c r="C2432" i="1"/>
  <c r="C2433" i="1"/>
  <c r="C1429"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1425" i="1"/>
  <c r="C2459" i="1"/>
  <c r="C2460" i="1"/>
  <c r="C2461" i="1"/>
  <c r="C2462" i="1"/>
  <c r="C2463" i="1"/>
  <c r="C2464" i="1"/>
  <c r="C2465" i="1"/>
  <c r="C2466" i="1"/>
  <c r="C141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1416"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1411"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1410" i="1"/>
  <c r="C2611" i="1"/>
  <c r="C2612" i="1"/>
  <c r="C1396" i="1"/>
  <c r="C2614" i="1"/>
  <c r="C2615" i="1"/>
  <c r="C2616" i="1"/>
  <c r="C2617" i="1"/>
  <c r="C2618" i="1"/>
  <c r="C2619" i="1"/>
  <c r="C2620" i="1"/>
  <c r="C2621" i="1"/>
  <c r="C2622" i="1"/>
  <c r="C2623" i="1"/>
  <c r="C2624" i="1"/>
  <c r="C2625" i="1"/>
  <c r="C2626" i="1"/>
  <c r="C2627" i="1"/>
  <c r="C2628" i="1"/>
  <c r="C2629" i="1"/>
  <c r="C2630" i="1"/>
  <c r="C1395"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1390" i="1"/>
  <c r="C2659" i="1"/>
  <c r="C2660" i="1"/>
  <c r="C1388" i="1"/>
  <c r="C1385"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1382" i="1"/>
  <c r="C2740" i="1"/>
  <c r="C2741" i="1"/>
  <c r="C2742" i="1"/>
  <c r="C2743" i="1"/>
  <c r="C2744" i="1"/>
  <c r="C2745" i="1"/>
  <c r="C2746" i="1"/>
  <c r="C2747" i="1"/>
  <c r="C2748" i="1"/>
  <c r="C1370" i="1"/>
  <c r="C2750" i="1"/>
  <c r="C2751" i="1"/>
  <c r="C2752" i="1"/>
  <c r="C2753" i="1"/>
  <c r="C2754" i="1"/>
  <c r="C2755" i="1"/>
  <c r="C2756" i="1"/>
  <c r="C2757" i="1"/>
  <c r="C2758" i="1"/>
  <c r="C2759" i="1"/>
  <c r="C2760" i="1"/>
  <c r="C2761" i="1"/>
  <c r="C2762" i="1"/>
  <c r="C2763" i="1"/>
  <c r="C2764" i="1"/>
  <c r="C2765" i="1"/>
  <c r="C1357" i="1"/>
  <c r="C2767" i="1"/>
  <c r="C2768" i="1"/>
  <c r="C2769" i="1"/>
  <c r="C2770" i="1"/>
  <c r="C2771" i="1"/>
  <c r="C2772" i="1"/>
  <c r="C2773" i="1"/>
  <c r="C2774" i="1"/>
  <c r="C2775" i="1"/>
  <c r="C2776" i="1"/>
  <c r="C2777" i="1"/>
  <c r="C2778" i="1"/>
  <c r="C2779" i="1"/>
  <c r="C2780" i="1"/>
  <c r="C2781" i="1"/>
  <c r="C2782" i="1"/>
  <c r="C2783" i="1"/>
  <c r="C2784" i="1"/>
  <c r="C2785" i="1"/>
  <c r="C2786" i="1"/>
  <c r="C2787" i="1"/>
  <c r="C2788" i="1"/>
  <c r="C1355" i="1"/>
  <c r="C2790" i="1"/>
  <c r="C2791" i="1"/>
  <c r="C2792" i="1"/>
  <c r="C2793" i="1"/>
  <c r="C1351" i="1"/>
  <c r="C2795" i="1"/>
  <c r="C2796" i="1"/>
  <c r="C2797" i="1"/>
  <c r="C2798" i="1"/>
  <c r="C2799" i="1"/>
  <c r="C2800" i="1"/>
  <c r="C1348" i="1"/>
  <c r="C2802" i="1"/>
  <c r="C2803" i="1"/>
  <c r="C2804" i="1"/>
  <c r="C2805" i="1"/>
  <c r="C2806" i="1"/>
  <c r="C2807" i="1"/>
  <c r="C2808" i="1"/>
  <c r="C2809" i="1"/>
  <c r="C2810" i="1"/>
  <c r="C2811" i="1"/>
  <c r="C2812" i="1"/>
  <c r="C2813" i="1"/>
  <c r="C1346" i="1"/>
  <c r="C2815" i="1"/>
  <c r="C2816" i="1"/>
  <c r="C2817" i="1"/>
  <c r="C1331"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1322"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1315" i="1"/>
  <c r="C2927" i="1"/>
  <c r="C2928" i="1"/>
  <c r="C2929" i="1"/>
  <c r="C1305" i="1"/>
  <c r="C2931" i="1"/>
  <c r="C2932" i="1"/>
  <c r="C2933" i="1"/>
  <c r="C2934" i="1"/>
  <c r="C1302" i="1"/>
  <c r="C2936" i="1"/>
  <c r="C2937" i="1"/>
  <c r="C1274" i="1"/>
  <c r="C2939" i="1"/>
  <c r="C2940" i="1"/>
  <c r="C2941" i="1"/>
  <c r="C2942" i="1"/>
  <c r="C2943" i="1"/>
  <c r="C2944" i="1"/>
  <c r="C2945" i="1"/>
  <c r="C2946" i="1"/>
  <c r="C2947" i="1"/>
  <c r="C1262" i="1"/>
  <c r="C2949" i="1"/>
  <c r="C2950" i="1"/>
  <c r="C2951" i="1"/>
  <c r="C2952" i="1"/>
  <c r="C2953" i="1"/>
  <c r="C2954" i="1"/>
  <c r="C2955" i="1"/>
  <c r="C2956" i="1"/>
  <c r="C2957" i="1"/>
  <c r="C2958" i="1"/>
  <c r="C2959" i="1"/>
  <c r="C2960" i="1"/>
  <c r="C2961" i="1"/>
  <c r="C2962" i="1"/>
  <c r="C2963" i="1"/>
  <c r="C2964" i="1"/>
  <c r="C1261"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1248" i="1"/>
  <c r="C3000" i="1"/>
  <c r="C3001" i="1"/>
  <c r="C3002" i="1"/>
  <c r="C3003" i="1"/>
  <c r="C3004" i="1"/>
  <c r="C3005" i="1"/>
  <c r="C1245" i="1"/>
  <c r="C3007" i="1"/>
  <c r="C3008" i="1"/>
  <c r="C3009" i="1"/>
  <c r="C1244" i="1"/>
  <c r="C119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1182" i="1"/>
  <c r="C3061" i="1"/>
  <c r="C3062" i="1"/>
  <c r="C3063" i="1"/>
  <c r="C1181" i="1"/>
  <c r="C1160" i="1"/>
  <c r="C3066" i="1"/>
  <c r="C3067" i="1"/>
  <c r="C1109"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1087"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1073"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1069" i="1"/>
  <c r="C1063" i="1"/>
  <c r="C3260" i="1"/>
  <c r="C3261" i="1"/>
  <c r="C3262" i="1"/>
  <c r="C3263" i="1"/>
  <c r="C3264" i="1"/>
  <c r="C3265" i="1"/>
  <c r="C3266" i="1"/>
  <c r="C3267" i="1"/>
  <c r="C3268" i="1"/>
  <c r="C1048" i="1"/>
  <c r="C3270" i="1"/>
  <c r="C3271" i="1"/>
  <c r="C3272" i="1"/>
  <c r="C3273" i="1"/>
  <c r="C3274" i="1"/>
  <c r="C3275" i="1"/>
  <c r="C1047" i="1"/>
  <c r="C3277" i="1"/>
  <c r="C1037" i="1"/>
  <c r="C1016" i="1"/>
  <c r="C3280" i="1"/>
  <c r="C3281" i="1"/>
  <c r="C3282" i="1"/>
  <c r="C3283" i="1"/>
  <c r="C3284" i="1"/>
  <c r="C3285" i="1"/>
  <c r="C3286" i="1"/>
  <c r="C3287" i="1"/>
  <c r="C3288" i="1"/>
  <c r="C3289" i="1"/>
  <c r="C3290" i="1"/>
  <c r="C3291" i="1"/>
  <c r="C3292" i="1"/>
  <c r="C3293" i="1"/>
  <c r="C3294" i="1"/>
  <c r="C3295" i="1"/>
  <c r="C3296" i="1"/>
  <c r="C3297" i="1"/>
  <c r="C985" i="1"/>
  <c r="C973" i="1"/>
  <c r="C3300" i="1"/>
  <c r="C971" i="1"/>
  <c r="C3302" i="1"/>
  <c r="C3303" i="1"/>
  <c r="C3304" i="1"/>
  <c r="C3305" i="1"/>
  <c r="C3306" i="1"/>
  <c r="C3307" i="1"/>
  <c r="C3308" i="1"/>
  <c r="C3309" i="1"/>
  <c r="C3310" i="1"/>
  <c r="C3311" i="1"/>
  <c r="C3312" i="1"/>
  <c r="C3313" i="1"/>
  <c r="C3314" i="1"/>
  <c r="C3315" i="1"/>
  <c r="C3316" i="1"/>
  <c r="C3317" i="1"/>
  <c r="C3318" i="1"/>
  <c r="C3319" i="1"/>
  <c r="C3320" i="1"/>
  <c r="C956" i="1"/>
  <c r="C3322" i="1"/>
  <c r="C3323" i="1"/>
  <c r="C950" i="1"/>
  <c r="C920" i="1"/>
  <c r="C3326" i="1"/>
  <c r="C3327" i="1"/>
  <c r="C3328" i="1"/>
  <c r="C3329" i="1"/>
  <c r="C3330" i="1"/>
  <c r="C3331" i="1"/>
  <c r="C913" i="1"/>
  <c r="C3333" i="1"/>
  <c r="C3334" i="1"/>
  <c r="C906" i="1"/>
  <c r="C3336" i="1"/>
  <c r="C3337" i="1"/>
  <c r="C3338" i="1"/>
  <c r="C3339" i="1"/>
  <c r="C3340" i="1"/>
  <c r="C3341" i="1"/>
  <c r="C3342" i="1"/>
  <c r="C3343" i="1"/>
  <c r="C3344" i="1"/>
  <c r="C3345" i="1"/>
  <c r="C3346" i="1"/>
  <c r="C894" i="1"/>
  <c r="C3348" i="1"/>
  <c r="C3349" i="1"/>
  <c r="C3350" i="1"/>
  <c r="C3351" i="1"/>
  <c r="C3352" i="1"/>
  <c r="C3353" i="1"/>
  <c r="C893" i="1"/>
  <c r="C3355" i="1"/>
  <c r="C3356" i="1"/>
  <c r="C3357" i="1"/>
  <c r="C864"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844"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837" i="1"/>
  <c r="C3427" i="1"/>
  <c r="C3428" i="1"/>
  <c r="C3429" i="1"/>
  <c r="C3430" i="1"/>
  <c r="C3431" i="1"/>
  <c r="C3432" i="1"/>
  <c r="C3433" i="1"/>
  <c r="C813" i="1"/>
  <c r="C3435" i="1"/>
  <c r="C3436" i="1"/>
  <c r="C3437" i="1"/>
  <c r="C3438" i="1"/>
  <c r="C3439" i="1"/>
  <c r="C3440" i="1"/>
  <c r="C784"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755" i="1"/>
  <c r="C3495" i="1"/>
  <c r="C3496" i="1"/>
  <c r="C3497" i="1"/>
  <c r="C3498" i="1"/>
  <c r="C3499" i="1"/>
  <c r="C3500" i="1"/>
  <c r="C3501" i="1"/>
  <c r="C3502" i="1"/>
  <c r="C3503" i="1"/>
  <c r="C3504" i="1"/>
  <c r="C3505" i="1"/>
  <c r="C3506" i="1"/>
  <c r="C3507" i="1"/>
  <c r="C3508" i="1"/>
  <c r="C3509" i="1"/>
  <c r="C3510" i="1"/>
  <c r="C724" i="1"/>
  <c r="C3512" i="1"/>
  <c r="C3513" i="1"/>
  <c r="C3514" i="1"/>
  <c r="C3515" i="1"/>
  <c r="C3516" i="1"/>
  <c r="C3517" i="1"/>
  <c r="C3518" i="1"/>
  <c r="C3519" i="1"/>
  <c r="C3520" i="1"/>
  <c r="C3521" i="1"/>
  <c r="C3522" i="1"/>
  <c r="C3523" i="1"/>
  <c r="C721"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704" i="1"/>
  <c r="C3550" i="1"/>
  <c r="C3551" i="1"/>
  <c r="C689" i="1"/>
  <c r="C3553" i="1"/>
  <c r="C3554" i="1"/>
  <c r="C3555" i="1"/>
  <c r="C3556" i="1"/>
  <c r="C645" i="1"/>
  <c r="C3558" i="1"/>
  <c r="C3559" i="1"/>
  <c r="C3560" i="1"/>
  <c r="C3561" i="1"/>
  <c r="C3562" i="1"/>
  <c r="C3563" i="1"/>
  <c r="C3564" i="1"/>
  <c r="C638" i="1"/>
  <c r="C3566" i="1"/>
  <c r="C3567" i="1"/>
  <c r="C3568" i="1"/>
  <c r="C3569" i="1"/>
  <c r="C611" i="1"/>
  <c r="C3571" i="1"/>
  <c r="C577"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573" i="1"/>
  <c r="C3597" i="1"/>
  <c r="C3598" i="1"/>
  <c r="C3599" i="1"/>
  <c r="C3600" i="1"/>
  <c r="C3601" i="1"/>
  <c r="C3602" i="1"/>
  <c r="C3603" i="1"/>
  <c r="C3604" i="1"/>
  <c r="C3605" i="1"/>
  <c r="C3606" i="1"/>
  <c r="C3607" i="1"/>
  <c r="C3608" i="1"/>
  <c r="C3609" i="1"/>
  <c r="C3610" i="1"/>
  <c r="C3611" i="1"/>
  <c r="C3612" i="1"/>
  <c r="C3613" i="1"/>
  <c r="C3614" i="1"/>
  <c r="C3615" i="1"/>
  <c r="C560" i="1"/>
  <c r="C3617" i="1"/>
  <c r="C48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482" i="1"/>
  <c r="C3673" i="1"/>
  <c r="C3674" i="1"/>
  <c r="C3675" i="1"/>
  <c r="C3676" i="1"/>
  <c r="C3677" i="1"/>
  <c r="C3678" i="1"/>
  <c r="C3679" i="1"/>
  <c r="C3680" i="1"/>
  <c r="C3681" i="1"/>
  <c r="C451"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437" i="1"/>
  <c r="C3726" i="1"/>
  <c r="C3727" i="1"/>
  <c r="C3728" i="1"/>
  <c r="C3729" i="1"/>
  <c r="C3730" i="1"/>
  <c r="C3731" i="1"/>
  <c r="C3732" i="1"/>
  <c r="C3733" i="1"/>
  <c r="C3734" i="1"/>
  <c r="C3735" i="1"/>
  <c r="C3736" i="1"/>
  <c r="C3737" i="1"/>
  <c r="C3738" i="1"/>
  <c r="C3739" i="1"/>
  <c r="C3740" i="1"/>
  <c r="C3741" i="1"/>
  <c r="C3742" i="1"/>
  <c r="C3743" i="1"/>
  <c r="C3744" i="1"/>
  <c r="C3745" i="1"/>
  <c r="C3746" i="1"/>
  <c r="C3747" i="1"/>
  <c r="C425"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424" i="1"/>
  <c r="C3783" i="1"/>
  <c r="C3784" i="1"/>
  <c r="C3785" i="1"/>
  <c r="C3786" i="1"/>
  <c r="C3787" i="1"/>
  <c r="C417"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74"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65"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57" i="1"/>
  <c r="C3904" i="1"/>
  <c r="C3905" i="1"/>
  <c r="C3906" i="1"/>
  <c r="C3907" i="1"/>
  <c r="C3908" i="1"/>
  <c r="C3909" i="1"/>
  <c r="C3910" i="1"/>
  <c r="C3911" i="1"/>
  <c r="C343"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29" i="1"/>
  <c r="C3950" i="1"/>
  <c r="C3951" i="1"/>
  <c r="C3952" i="1"/>
  <c r="C3953" i="1"/>
  <c r="C3954" i="1"/>
  <c r="C328" i="1"/>
  <c r="C3956" i="1"/>
  <c r="C3957" i="1"/>
  <c r="C3958" i="1"/>
  <c r="C3959" i="1"/>
  <c r="C3960" i="1"/>
  <c r="C301" i="1"/>
  <c r="C3962" i="1"/>
  <c r="C3963" i="1"/>
  <c r="C3964" i="1"/>
  <c r="C3965" i="1"/>
  <c r="C3966" i="1"/>
  <c r="C3967" i="1"/>
  <c r="C3968" i="1"/>
  <c r="C3969" i="1"/>
  <c r="C3970" i="1"/>
  <c r="C3971" i="1"/>
  <c r="C3972" i="1"/>
  <c r="C3973" i="1"/>
  <c r="C3974" i="1"/>
  <c r="C3975" i="1"/>
  <c r="C3976" i="1"/>
  <c r="C3977" i="1"/>
  <c r="C3978" i="1"/>
  <c r="C3979" i="1"/>
  <c r="C3980" i="1"/>
  <c r="C3981" i="1"/>
  <c r="C3982" i="1"/>
  <c r="C3983" i="1"/>
  <c r="C259" i="1"/>
  <c r="C3985" i="1"/>
  <c r="C3986" i="1"/>
  <c r="C255"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243"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215" i="1"/>
  <c r="C4152" i="1"/>
  <c r="C4153" i="1"/>
  <c r="C212" i="1"/>
  <c r="C4155" i="1"/>
  <c r="C4156" i="1"/>
  <c r="C4157" i="1"/>
  <c r="C4158" i="1"/>
  <c r="C4159" i="1"/>
  <c r="C4160" i="1"/>
  <c r="C4161" i="1"/>
  <c r="C4162" i="1"/>
  <c r="C135"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9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<sst xmlns="http://schemas.openxmlformats.org/spreadsheetml/2006/main" count="63401" uniqueCount="197">
  <si>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</si>
  <si>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</si>
  <si>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</si>
  <si>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</si>
  <si>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</si>
  <si>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</si>
  <si>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</si>
  <si>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</si>
  <si>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</si>
  <si>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</si>
  <si>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</si>
  <si>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</si>
  <si>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</si>
  <si>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</si>
  <si>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</si>
  <si>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</si>
  <si>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</si>
  <si>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</si>
  <si>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</si>
  <si>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</si>
  <si>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</si>
  <si>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</si>
  <si>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</si>
  <si>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</si>
  <si>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</si>
  <si>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</si>
  <si>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</si>
  <si>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</si>
  <si>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</si>
  <si>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</si>
  <si>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</si>
  <si>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</si>
  <si>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</si>
  <si>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</si>
  <si>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</si>
  <si>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</si>
  <si>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</si>
  <si>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</si>
  <si>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</si>
  <si>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</si>
  <si>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</si>
  <si>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</si>
  <si>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</si>
  <si>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</si>
  <si>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</si>
  <si>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</si>
  <si>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</si>
  <si>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</si>
  <si>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</si>
  <si>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</si>
  <si>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</si>
  <si>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</si>
  <si>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</si>
  <si>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</si>
  <si>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</si>
  <si>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</si>
  <si>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</si>
  <si>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</si>
  <si>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</si>
  <si>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</si>
  <si>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</si>
  <si>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</si>
  <si>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</si>
  <si>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</si>
  <si>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</si>
  <si>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</si>
  <si>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</si>
  <si>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</si>
  <si>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</si>
  <si>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</si>
  <si>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</si>
  <si>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</si>
  <si>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</si>
  <si>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</si>
  <si>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</si>
  <si>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</si>
  <si>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</si>
  <si>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</si>
  <si>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</si>
  <si>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</si>
  <si>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</si>
  <si>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</si>
  <si>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</si>
  <si>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</si>
  <si>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</si>
  <si>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</si>
  <si>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</si>
  <si>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</si>
  <si>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</si>
  <si>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</si>
  <si>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</si>
  <si>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</si>
  <si>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</si>
  <si>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</si>
  <si>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</si>
  <si>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</si>
  <si>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</si>
  <si>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</si>
  <si>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</si>
  <si>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</si>
  <si>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</si>
  <si>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</si>
  <si>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</si>
  <si>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</si>
  <si>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</si>
  <si>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</si>
  <si>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</si>
  <si>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</si>
  <si>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</si>
  <si>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</si>
  <si>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</si>
  <si>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</si>
  <si>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</si>
  <si>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</si>
  <si>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</si>
  <si>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</si>
  <si>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</si>
  <si>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</si>
  <si>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</si>
  <si>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</si>
  <si>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</si>
  <si>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</si>
  <si>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</si>
  <si>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</si>
  <si>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</si>
  <si>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</si>
  <si>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</si>
  <si>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</si>
  <si>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</si>
  <si>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</si>
  <si>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</si>
  <si>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</si>
  <si>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</si>
  <si>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</si>
  <si>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</si>
  <si>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</si>
  <si>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</si>
  <si>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</si>
  <si>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</si>
  <si>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</si>
  <si>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</si>
  <si>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</si>
  <si>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</si>
  <si>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</si>
  <si>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</si>
  <si>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</si>
  <si>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</si>
  <si>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</si>
  <si>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</si>
  <si>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</si>
  <si>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</si>
  <si>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</si>
  <si>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</si>
  <si>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</si>
  <si>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</si>
  <si>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</si>
  <si>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</si>
  <si>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</si>
  <si>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</si>
  <si>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</si>
  <si>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</si>
  <si>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</si>
  <si>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Row Labels</t>
  </si>
  <si>
    <t>Grand Total</t>
  </si>
  <si>
    <t>2023</t>
  </si>
  <si>
    <t>2024</t>
  </si>
  <si>
    <t>Sum of Sales</t>
  </si>
  <si>
    <t>Column Labels</t>
  </si>
  <si>
    <t>Jan</t>
  </si>
  <si>
    <t>Feb</t>
  </si>
  <si>
    <t>Mar</t>
  </si>
  <si>
    <t>Apr</t>
  </si>
  <si>
    <t>May</t>
  </si>
  <si>
    <t>Jun</t>
  </si>
  <si>
    <t>Jul</t>
  </si>
  <si>
    <t>Aug</t>
  </si>
  <si>
    <t>Sep</t>
  </si>
  <si>
    <t>Oct</t>
  </si>
  <si>
    <t>Nov</t>
  </si>
  <si>
    <t>Dec</t>
  </si>
  <si>
    <t>Average of Sales</t>
  </si>
  <si>
    <t>Australian Capital Territory</t>
  </si>
  <si>
    <t>New South Wales</t>
  </si>
  <si>
    <t>Northern Territory</t>
  </si>
  <si>
    <t>Queensland</t>
  </si>
  <si>
    <t>South Australia</t>
  </si>
  <si>
    <t>Tasmania</t>
  </si>
  <si>
    <t>Victoria</t>
  </si>
  <si>
    <t>Western Australia</t>
  </si>
  <si>
    <t>Australia Total</t>
  </si>
  <si>
    <t xml:space="preserve"> </t>
  </si>
  <si>
    <t>Total Sales</t>
  </si>
  <si>
    <t>Sales Trend</t>
  </si>
  <si>
    <t>Online</t>
  </si>
  <si>
    <t>Store</t>
  </si>
  <si>
    <t>Total Sales and Trend By State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</si>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</sst>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quot;$&quot;#,##0.00"/>
    <numFmt numFmtId="165" formatCode="&quot;$&quot;#,##0"/>
  </numFmts>
  <fonts count="8" x14ac:knownFonts="1">
    <font>
      <sz val="11"/>
      <color theme="1"/>
      <name val="Cambria"/>
      <family val="2"/>
      <scheme val="minor"/>
    </font>
    <font>
      <b/>
      <sz val="11"/>
      <color theme="1"/>
      <name val="Cambria"/>
      <family val="1"/>
      <scheme val="minor"/>
    </font>
    <font>
      <b/>
      <sz val="14"/>
      <color rgb="FFFF0000"/>
      <name val="Cambria"/>
      <family val="1"/>
      <scheme val="minor"/>
    </font>
    <font>
      <b/>
      <sz val="11"/>
      <color theme="1"/>
      <name val="Cambria"/>
      <family val="2"/>
      <scheme val="minor"/>
    </font>
    <font>
      <b/>
      <sz val="14"/>
      <color theme="0"/>
      <name val="Times New Roman"/>
      <family val="1"/>
    </font>
    <font>
      <b/>
      <sz val="14"/>
      <name val="Times New Roman"/>
      <family val="1"/>
    </font>
    <font>
      <b/>
      <sz val="10"/>
      <color theme="1"/>
      <name val="Times New Roman"/>
      <family val="1"/>
    </font>
    <font>
      <sz val="9.5"/>
      <color theme="1"/>
      <name val="Times New Roman"/>
      <family val="1"/>
    </font>
  </fonts>
  <fills count="2">
    <fill>
      <patternFill patternType="none"/>
    </fill>
    <fill>
      <patternFill patternType="gray125"/>
    </fill>
  </fills>
  <borders count="10">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27">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6" fontId="0" fillId="0" borderId="0" xfId="0" applyNumberForma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6" fontId="4" fillId="0" borderId="0" xfId="0" applyNumberFormat="1" applyFont="1"/>
    <xf numFmtId="0" fontId="0" fillId="0" borderId="2" xfId="0" applyBorder="1"/>
    <xf numFmtId="6" fontId="0" fillId="0" borderId="2" xfId="0" applyNumberFormat="1" applyBorder="1"/>
    <xf numFmtId="0" fontId="5" fillId="0" borderId="9" xfId="0" applyFont="1" applyBorder="1" applyAlignment="1">
      <alignment horizont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7"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8" xfId="0" applyFont="1" applyBorder="1" applyAlignment="1">
      <alignment horizontal="center" vertical="center"/>
    </xf>
    <xf numFmtId="0" fontId="7" fillId="0" borderId="2" xfId="0" applyFont="1" applyBorder="1" applyAlignment="1">
      <alignment horizontal="center"/>
    </xf>
    <xf numFmtId="0" fontId="3" fillId="0" borderId="0" xfId="0" applyFont="1" applyAlignment="1">
      <alignment horizontal="left"/>
    </xf>
    <xf numFmtId="0" fontId="3" fillId="0" borderId="1" xfId="0" applyFont="1" applyBorder="1" applyAlignment="1">
      <alignment horizontal="left"/>
    </xf>
  </cellXfs>
  <cellStyles count="1">
    <cellStyle name="Normal" xfId="0" builtinId="0"/>
  </cellStyles>
  <dxfs count="8">
    <dxf>
      <numFmt numFmtId="164" formatCode="&quot;$&quot;#,##0.00"/>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
      <numFmt numFmtId="164" formatCode="&quot;$&quot;#,##0.00"/>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s>
  <tableStyles count="0" defaultTableStyle="TableStyleMedium2" defaultPivotStyle="PivotStyleLight16"/>
  <colors>
    <mruColors>
      <color rgb="FF016BB3"/>
      <color rgb="FF808080"/>
      <color rgb="FFFF361C"/>
      <color rgb="FFFD6253"/>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[KMART-SALES-DASHBOARD.xlsx]Total Sales Over Time!TOTALSALES</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Total Sales Over Time</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Time'!$B$1:$B$2</c:f>
              <c:strCache>
                <c:ptCount val="1"/>
                <c:pt idx="0">
                  <c:v>KMART ONLINE</c:v>
                </c:pt>
              </c:strCache>
            </c:strRef>
          </c:tx>
          <c:spPr>
            <a:solidFill>
              <a:schemeClr val="accent1"/>
            </a:solidFill>
            <a:ln>
              <a:noFill/>
            </a:ln>
            <a:effectLst/>
          </c:spPr>
          <c:cat>
            <c:multiLvlStrRef>
              <c:f>'Total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Time'!$B$3:$B$29</c:f>
              <c:numCache>
                <c:formatCode>"$"#,##0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928F-4944-B136-5F044711885C}"/>
            </c:ext>
          </c:extLst>
        </c:ser>
        <c:ser>
          <c:idx val="1"/>
          <c:order val="1"/>
          <c:tx>
            <c:strRef>
              <c:f>'Total Sales Over Time'!$C$1:$C$2</c:f>
              <c:strCache>
                <c:ptCount val="1"/>
                <c:pt idx="0">
                  <c:v>KMART STORE</c:v>
                </c:pt>
              </c:strCache>
            </c:strRef>
          </c:tx>
          <c:spPr>
            <a:solidFill>
              <a:srgbClr val="FF361C"/>
            </a:solidFill>
            <a:ln w="25400">
              <a:noFill/>
            </a:ln>
            <a:effectLst/>
          </c:spPr>
          <c:cat>
            <c:multiLvlStrRef>
              <c:f>'Total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Time'!$C$3:$C$29</c:f>
              <c:numCache>
                <c:formatCode>"$"#,##0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F-5E3D-4262-A5E9-7AC776224420}"/>
            </c:ext>
          </c:extLst>
        </c:ser>
        <c:dLbls>
          <c:showLegendKey val="0"/>
          <c:showVal val="0"/>
          <c:showCatName val="0"/>
          <c:showSerName val="0"/>
          <c:showPercent val="0"/>
          <c:showBubbleSize val="0"/>
        </c:dLbls>
        <c:axId val="1090002383"/>
        <c:axId val="1089988463"/>
      </c:areaChart>
      <c:catAx>
        <c:axId val="1090002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988463"/>
        <c:crosses val="autoZero"/>
        <c:auto val="1"/>
        <c:lblAlgn val="ctr"/>
        <c:lblOffset val="100"/>
        <c:noMultiLvlLbl val="0"/>
      </c:catAx>
      <c:valAx>
        <c:axId val="108998846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02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[KMART-SALES-DASHBOARD.xlsx]Avg Sales Over Time!AVERAGESALES</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Avg</a:t>
            </a:r>
            <a:r>
              <a:rPr lang="en-US" b="1" baseline="0">
                <a:solidFill>
                  <a:srgbClr val="FF0000"/>
                </a:solidFill>
              </a:rPr>
              <a:t> Sales Over Time</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pivotFmt>
    </c:pivotFmts>
    <c:plotArea>
      <c:layout/>
      <c:lineChart>
        <c:grouping val="standard"/>
        <c:varyColors val="0"/>
        <c:ser>
          <c:idx val="0"/>
          <c:order val="0"/>
          <c:tx>
            <c:strRef>
              <c:f>'Avg Sales Over Time'!$B$1:$B$2</c:f>
              <c:strCache>
                <c:ptCount val="1"/>
                <c:pt idx="0">
                  <c:v>KMART ONLINE</c:v>
                </c:pt>
              </c:strCache>
            </c:strRef>
          </c:tx>
          <c:spPr>
            <a:ln w="28575" cap="rnd">
              <a:solidFill>
                <a:schemeClr val="accent2"/>
              </a:solidFill>
              <a:round/>
            </a:ln>
            <a:effectLst/>
          </c:spPr>
          <c:marker>
            <c:symbol val="none"/>
          </c:marker>
          <c:cat>
            <c:multiLvlStrRef>
              <c:f>'Avg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Time'!$B$3:$B$29</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C550-4E80-85C9-6FBC43E5C3AD}"/>
            </c:ext>
          </c:extLst>
        </c:ser>
        <c:ser>
          <c:idx val="1"/>
          <c:order val="1"/>
          <c:tx>
            <c:strRef>
              <c:f>'Avg Sales Over Time'!$C$1:$C$2</c:f>
              <c:strCache>
                <c:ptCount val="1"/>
                <c:pt idx="0">
                  <c:v>KMART STORE</c:v>
                </c:pt>
              </c:strCache>
            </c:strRef>
          </c:tx>
          <c:spPr>
            <a:ln w="28575" cap="rnd">
              <a:solidFill>
                <a:schemeClr val="accent4"/>
              </a:solidFill>
              <a:round/>
            </a:ln>
            <a:effectLst/>
          </c:spPr>
          <c:marker>
            <c:symbol val="none"/>
          </c:marker>
          <c:cat>
            <c:multiLvlStrRef>
              <c:f>'Avg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Time'!$C$3:$C$29</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10-E516-4F56-AD25-A8CDA6A0A3D6}"/>
            </c:ext>
          </c:extLst>
        </c:ser>
        <c:dLbls>
          <c:showLegendKey val="0"/>
          <c:showVal val="0"/>
          <c:showCatName val="0"/>
          <c:showSerName val="0"/>
          <c:showPercent val="0"/>
          <c:showBubbleSize val="0"/>
        </c:dLbls>
        <c:smooth val="0"/>
        <c:axId val="1200110767"/>
        <c:axId val="1200112687"/>
      </c:lineChart>
      <c:catAx>
        <c:axId val="120011076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12687"/>
        <c:crosses val="autoZero"/>
        <c:auto val="1"/>
        <c:lblAlgn val="ctr"/>
        <c:lblOffset val="100"/>
        <c:noMultiLvlLbl val="0"/>
      </c:catAx>
      <c:valAx>
        <c:axId val="120011268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Category!CATEGORYSALES</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Category'!$B$1:$B$2</c:f>
              <c:strCache>
                <c:ptCount val="1"/>
                <c:pt idx="0">
                  <c:v>KMART ONLINE</c:v>
                </c:pt>
              </c:strCache>
            </c:strRef>
          </c:tx>
          <c:spPr>
            <a:solidFill>
              <a:schemeClr val="accent1"/>
            </a:solidFill>
            <a:ln>
              <a:noFill/>
            </a:ln>
            <a:effectLst/>
          </c:spPr>
          <c:invertIfNegative val="0"/>
          <c:cat>
            <c:strRef>
              <c:f>'Sales By Category'!$A$3:$A$13</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Category'!$B$3:$B$13</c:f>
              <c:numCache>
                <c:formatCode>"$"#,##0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7BEF-4616-97CC-2D00C86A142B}"/>
            </c:ext>
          </c:extLst>
        </c:ser>
        <c:ser>
          <c:idx val="1"/>
          <c:order val="1"/>
          <c:tx>
            <c:strRef>
              <c:f>'Sales By Category'!$C$1:$C$2</c:f>
              <c:strCache>
                <c:ptCount val="1"/>
                <c:pt idx="0">
                  <c:v>KMART STORE</c:v>
                </c:pt>
              </c:strCache>
            </c:strRef>
          </c:tx>
          <c:spPr>
            <a:solidFill>
              <a:srgbClr val="FF361C"/>
            </a:solidFill>
            <a:ln>
              <a:noFill/>
            </a:ln>
            <a:effectLst/>
          </c:spPr>
          <c:invertIfNegative val="0"/>
          <c:cat>
            <c:strRef>
              <c:f>'Sales By Category'!$A$3:$A$13</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Category'!$C$3:$C$13</c:f>
              <c:numCache>
                <c:formatCode>"$"#,##0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F-5EA7-423E-923B-A6F4C15552CA}"/>
            </c:ext>
          </c:extLst>
        </c:ser>
        <c:dLbls>
          <c:showLegendKey val="0"/>
          <c:showVal val="0"/>
          <c:showCatName val="0"/>
          <c:showSerName val="0"/>
          <c:showPercent val="0"/>
          <c:showBubbleSize val="0"/>
        </c:dLbls>
        <c:gapWidth val="182"/>
        <c:axId val="1200141487"/>
        <c:axId val="1200153487"/>
      </c:barChart>
      <c:catAx>
        <c:axId val="1200141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00153487"/>
        <c:crosses val="autoZero"/>
        <c:auto val="1"/>
        <c:lblAlgn val="ctr"/>
        <c:lblOffset val="100"/>
        <c:noMultiLvlLbl val="0"/>
      </c:catAx>
      <c:valAx>
        <c:axId val="12001534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00141487"/>
        <c:crosses val="autoZero"/>
        <c:crossBetween val="between"/>
        <c:dispUnits>
          <c:builtInUnit val="thousands"/>
          <c:dispUnitsLbl>
            <c:layout>
              <c:manualLayout>
                <c:xMode val="edge"/>
                <c:yMode val="edge"/>
                <c:x val="0.49156955380577427"/>
                <c:y val="0.93381521027149095"/>
              </c:manualLayout>
            </c:layout>
            <c:spPr>
              <a:noFill/>
              <a:ln>
                <a:noFill/>
              </a:ln>
              <a:effectLst/>
            </c:spPr>
            <c:txPr>
              <a:bodyPr rot="0" spcFirstLastPara="1" vertOverflow="ellipsis" vert="horz" wrap="square" anchor="ctr" anchorCtr="1"/>
              <a:lstStyle/>
              <a:p>
                <a:pPr algn="l">
                  <a:defRPr lang="en-US"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[KMART-SALES-DASHBOARD.xlsx]Online Vs Store-Proportion!PROPORTIONSALES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Online Vs Store-Proportion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61C"/>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'Online Vs Store-Proportion'!$B$1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63-4C38-8F0D-6195CC768B32}"/>
              </c:ext>
            </c:extLst>
          </c:dPt>
          <c:dPt>
            <c:idx val="1"/>
            <c:bubble3D val="0"/>
            <c:spPr>
              <a:solidFill>
                <a:srgbClr val="FF361C"/>
              </a:solidFill>
              <a:ln w="19050">
                <a:solidFill>
                  <a:schemeClr val="lt1"/>
                </a:solidFill>
              </a:ln>
              <a:effectLst/>
            </c:spPr>
            <c:extLst>
              <c:ext xmlns:c16="http://schemas.microsoft.com/office/drawing/2014/chart" uri="{C3380CC4-5D6E-409C-BE32-E72D297353CC}">
                <c16:uniqueId val="{00000002-69E3-40E8-A066-96CBBDF517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Vs Store-Proportion'!$A$2:$A$4</c:f>
              <c:strCache>
                <c:ptCount val="2"/>
                <c:pt idx="0">
                  <c:v>KMART ONLINE</c:v>
                </c:pt>
                <c:pt idx="1">
                  <c:v>KMART STORE</c:v>
                </c:pt>
              </c:strCache>
            </c:strRef>
          </c:cat>
          <c:val>
            <c:numRef>
              <c:f>'Online Vs Store-Proportion'!$B$2:$B$4</c:f>
              <c:numCache>
                <c:formatCode>"$"#,##0</c:formatCode>
                <c:ptCount val="2"/>
                <c:pt idx="0">
                  <c:v>658115.49</c:v>
                </c:pt>
                <c:pt idx="1">
                  <c:v>2528142.9900000012</c:v>
                </c:pt>
              </c:numCache>
            </c:numRef>
          </c:val>
          <c:extLst>
            <c:ext xmlns:c16="http://schemas.microsoft.com/office/drawing/2014/chart" uri="{C3380CC4-5D6E-409C-BE32-E72D297353CC}">
              <c16:uniqueId val="{00000000-69E3-40E8-A066-96CBBDF5172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Suburb!SalesBySuburb</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10 Suburbs</a:t>
            </a:r>
            <a:endParaRPr lang="en-US" b="1">
              <a:solidFill>
                <a:srgbClr val="FF0000"/>
              </a:solidFill>
            </a:endParaRPr>
          </a:p>
        </c:rich>
      </c:tx>
      <c:layout>
        <c:manualLayout>
          <c:xMode val="edge"/>
          <c:yMode val="edge"/>
          <c:x val="0.3582222222222221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Suburb'!$B$1:$B$2</c:f>
              <c:strCache>
                <c:ptCount val="1"/>
                <c:pt idx="0">
                  <c:v>KMART ONLINE</c:v>
                </c:pt>
              </c:strCache>
            </c:strRef>
          </c:tx>
          <c:spPr>
            <a:solidFill>
              <a:schemeClr val="accent1"/>
            </a:solidFill>
            <a:ln>
              <a:noFill/>
            </a:ln>
            <a:effectLst/>
          </c:spPr>
          <c:invertIfNegative val="0"/>
          <c:cat>
            <c:strRef>
              <c:f>'Sales By Suburb'!$A$3:$A$13</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Suburb'!$B$3:$B$13</c:f>
              <c:numCache>
                <c:formatCode>"$"#,##0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11C3-4330-9F93-9993A916CC1F}"/>
            </c:ext>
          </c:extLst>
        </c:ser>
        <c:ser>
          <c:idx val="1"/>
          <c:order val="1"/>
          <c:tx>
            <c:strRef>
              <c:f>'Sales By Suburb'!$C$1:$C$2</c:f>
              <c:strCache>
                <c:ptCount val="1"/>
                <c:pt idx="0">
                  <c:v>KMART STORE</c:v>
                </c:pt>
              </c:strCache>
            </c:strRef>
          </c:tx>
          <c:spPr>
            <a:solidFill>
              <a:srgbClr val="FF0000"/>
            </a:solidFill>
            <a:ln>
              <a:noFill/>
            </a:ln>
            <a:effectLst/>
          </c:spPr>
          <c:invertIfNegative val="0"/>
          <c:cat>
            <c:strRef>
              <c:f>'Sales By Suburb'!$A$3:$A$13</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Suburb'!$C$3:$C$13</c:f>
              <c:numCache>
                <c:formatCode>"$"#,##0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F-9C10-4B51-A099-DF2AA4E43EB4}"/>
            </c:ext>
          </c:extLst>
        </c:ser>
        <c:dLbls>
          <c:showLegendKey val="0"/>
          <c:showVal val="0"/>
          <c:showCatName val="0"/>
          <c:showSerName val="0"/>
          <c:showPercent val="0"/>
          <c:showBubbleSize val="0"/>
        </c:dLbls>
        <c:gapWidth val="150"/>
        <c:overlap val="100"/>
        <c:axId val="1384541792"/>
        <c:axId val="1384546592"/>
      </c:barChart>
      <c:catAx>
        <c:axId val="138454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46592"/>
        <c:crosses val="autoZero"/>
        <c:auto val="1"/>
        <c:lblAlgn val="ctr"/>
        <c:lblOffset val="100"/>
        <c:noMultiLvlLbl val="0"/>
      </c:catAx>
      <c:valAx>
        <c:axId val="1384546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41792"/>
        <c:crosses val="autoZero"/>
        <c:crossBetween val="between"/>
        <c:dispUnits>
          <c:builtInUnit val="thousands"/>
          <c:dispUnitsLbl>
            <c:layout>
              <c:manualLayout>
                <c:xMode val="edge"/>
                <c:yMode val="edge"/>
                <c:x val="1.9444444444444445E-2"/>
                <c:y val="0.3121066637503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Manager!SalesByManager</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3 Managers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bar"/>
        <c:grouping val="stacked"/>
        <c:varyColors val="0"/>
        <c:ser>
          <c:idx val="0"/>
          <c:order val="0"/>
          <c:tx>
            <c:strRef>
              <c:f>'Sales By Manager'!$B$1:$B$2</c:f>
              <c:strCache>
                <c:ptCount val="1"/>
                <c:pt idx="0">
                  <c:v>KMART ONLINE</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cat>
            <c:strRef>
              <c:f>'Sales By Manager'!$A$3:$A$6</c:f>
              <c:strCache>
                <c:ptCount val="3"/>
                <c:pt idx="0">
                  <c:v>Rachael Long</c:v>
                </c:pt>
                <c:pt idx="1">
                  <c:v>John Gardner</c:v>
                </c:pt>
                <c:pt idx="2">
                  <c:v>Lillian Pruitt</c:v>
                </c:pt>
              </c:strCache>
            </c:strRef>
          </c:cat>
          <c:val>
            <c:numRef>
              <c:f>'Sales By Manager'!$B$3:$B$6</c:f>
              <c:numCache>
                <c:formatCode>"$"#,##0</c:formatCode>
                <c:ptCount val="3"/>
                <c:pt idx="0">
                  <c:v>16223.210000000001</c:v>
                </c:pt>
                <c:pt idx="1">
                  <c:v>23870.300000000003</c:v>
                </c:pt>
                <c:pt idx="2">
                  <c:v>70065.939999999988</c:v>
                </c:pt>
              </c:numCache>
            </c:numRef>
          </c:val>
          <c:extLst>
            <c:ext xmlns:c16="http://schemas.microsoft.com/office/drawing/2014/chart" uri="{C3380CC4-5D6E-409C-BE32-E72D297353CC}">
              <c16:uniqueId val="{00000000-D9AA-4602-8842-BECCB3262A41}"/>
            </c:ext>
          </c:extLst>
        </c:ser>
        <c:ser>
          <c:idx val="1"/>
          <c:order val="1"/>
          <c:tx>
            <c:strRef>
              <c:f>'Sales By Manager'!$C$1:$C$2</c:f>
              <c:strCache>
                <c:ptCount val="1"/>
                <c:pt idx="0">
                  <c:v>KMART STORE</c:v>
                </c:pt>
              </c:strCache>
            </c:strRef>
          </c:tx>
          <c:spPr>
            <a:solidFill>
              <a:srgbClr val="FF361C"/>
            </a:solidFill>
            <a:ln>
              <a:noFill/>
            </a:ln>
            <a:effectLst/>
          </c:spPr>
          <c:invertIfNegative val="0"/>
          <c:cat>
            <c:strRef>
              <c:f>'Sales By Manager'!$A$3:$A$6</c:f>
              <c:strCache>
                <c:ptCount val="3"/>
                <c:pt idx="0">
                  <c:v>Rachael Long</c:v>
                </c:pt>
                <c:pt idx="1">
                  <c:v>John Gardner</c:v>
                </c:pt>
                <c:pt idx="2">
                  <c:v>Lillian Pruitt</c:v>
                </c:pt>
              </c:strCache>
            </c:strRef>
          </c:cat>
          <c:val>
            <c:numRef>
              <c:f>'Sales By Manager'!$C$3:$C$6</c:f>
              <c:numCache>
                <c:formatCode>"$"#,##0</c:formatCode>
                <c:ptCount val="3"/>
                <c:pt idx="0">
                  <c:v>293553.06</c:v>
                </c:pt>
                <c:pt idx="1">
                  <c:v>272210.60000000003</c:v>
                </c:pt>
                <c:pt idx="2">
                  <c:v>201015.24999999997</c:v>
                </c:pt>
              </c:numCache>
            </c:numRef>
          </c:val>
          <c:extLst>
            <c:ext xmlns:c16="http://schemas.microsoft.com/office/drawing/2014/chart" uri="{C3380CC4-5D6E-409C-BE32-E72D297353CC}">
              <c16:uniqueId val="{0000000F-4A61-46DF-90AA-C4763FC2E798}"/>
            </c:ext>
          </c:extLst>
        </c:ser>
        <c:dLbls>
          <c:showLegendKey val="0"/>
          <c:showVal val="0"/>
          <c:showCatName val="0"/>
          <c:showSerName val="0"/>
          <c:showPercent val="0"/>
          <c:showBubbleSize val="0"/>
        </c:dLbls>
        <c:gapWidth val="182"/>
        <c:overlap val="100"/>
        <c:axId val="2004443455"/>
        <c:axId val="2004427135"/>
      </c:barChart>
      <c:catAx>
        <c:axId val="200444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27135"/>
        <c:crosses val="autoZero"/>
        <c:auto val="1"/>
        <c:lblAlgn val="ctr"/>
        <c:lblOffset val="100"/>
        <c:noMultiLvlLbl val="0"/>
      </c:catAx>
      <c:valAx>
        <c:axId val="200442713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43455"/>
        <c:crosses val="autoZero"/>
        <c:crossBetween val="between"/>
        <c:dispUnits>
          <c:builtInUnit val="thousands"/>
          <c:dispUnitsLbl>
            <c:layout>
              <c:manualLayout>
                <c:xMode val="edge"/>
                <c:yMode val="edge"/>
                <c:x val="0.41934733158355203"/>
                <c:y val="0.88092592592592589"/>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[KMART-SALES-DASHBOARD.xlsx]Total Sales Over Time!TOTALSALES</c:name>
    <c:fmtId val="12"/>
  </c:pivotSource>
  <c:chart>
    <c:title>
      <c:tx>
        <c:rich>
          <a:bodyPr rot="0" spcFirstLastPara="1" vertOverflow="ellipsis" vert="horz" wrap="square" anchor="ctr" anchorCtr="1"/>
          <a:lstStyle/>
          <a:p>
            <a:pPr algn="l">
              <a:defRPr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solidFill>
                  <a:sysClr val="windowText" lastClr="000000"/>
                </a:solidFill>
                <a:latin typeface="Times New Roman" panose="02020603050405020304" pitchFamily="18" charset="0"/>
                <a:cs typeface="Times New Roman" panose="02020603050405020304" pitchFamily="18" charset="0"/>
              </a:rPr>
              <a:t>Total Sales Over Time</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633522699302"/>
          <c:y val="0.15278789109705906"/>
          <c:w val="0.82530250967341756"/>
          <c:h val="0.66518984045173124"/>
        </c:manualLayout>
      </c:layout>
      <c:areaChart>
        <c:grouping val="stacked"/>
        <c:varyColors val="0"/>
        <c:ser>
          <c:idx val="0"/>
          <c:order val="0"/>
          <c:tx>
            <c:strRef>
              <c:f>'Total Sales Over Time'!$B$1:$B$2</c:f>
              <c:strCache>
                <c:ptCount val="1"/>
                <c:pt idx="0">
                  <c:v>KMART ONLINE</c:v>
                </c:pt>
              </c:strCache>
            </c:strRef>
          </c:tx>
          <c:spPr>
            <a:solidFill>
              <a:schemeClr val="accent1"/>
            </a:solidFill>
            <a:ln>
              <a:noFill/>
            </a:ln>
            <a:effectLst/>
          </c:spPr>
          <c:cat>
            <c:multiLvlStrRef>
              <c:f>'Total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Time'!$B$3:$B$29</c:f>
              <c:numCache>
                <c:formatCode>"$"#,##0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6DF7-4327-BE5A-E4FFF5A436B2}"/>
            </c:ext>
          </c:extLst>
        </c:ser>
        <c:ser>
          <c:idx val="1"/>
          <c:order val="1"/>
          <c:tx>
            <c:strRef>
              <c:f>'Total Sales Over Time'!$C$1:$C$2</c:f>
              <c:strCache>
                <c:ptCount val="1"/>
                <c:pt idx="0">
                  <c:v>KMART STORE</c:v>
                </c:pt>
              </c:strCache>
            </c:strRef>
          </c:tx>
          <c:spPr>
            <a:solidFill>
              <a:srgbClr val="FF361C"/>
            </a:solidFill>
            <a:ln w="25400">
              <a:noFill/>
            </a:ln>
            <a:effectLst/>
          </c:spPr>
          <c:cat>
            <c:multiLvlStrRef>
              <c:f>'Total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Time'!$C$3:$C$29</c:f>
              <c:numCache>
                <c:formatCode>"$"#,##0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F-ECE7-4D7C-B36D-A838DC1DD9D3}"/>
            </c:ext>
          </c:extLst>
        </c:ser>
        <c:dLbls>
          <c:showLegendKey val="0"/>
          <c:showVal val="0"/>
          <c:showCatName val="0"/>
          <c:showSerName val="0"/>
          <c:showPercent val="0"/>
          <c:showBubbleSize val="0"/>
        </c:dLbls>
        <c:axId val="1090002383"/>
        <c:axId val="1089988463"/>
      </c:areaChart>
      <c:catAx>
        <c:axId val="1090002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988463"/>
        <c:crosses val="autoZero"/>
        <c:auto val="1"/>
        <c:lblAlgn val="ctr"/>
        <c:lblOffset val="100"/>
        <c:noMultiLvlLbl val="0"/>
      </c:catAx>
      <c:valAx>
        <c:axId val="108998846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02383"/>
        <c:crosses val="autoZero"/>
        <c:crossBetween val="midCat"/>
        <c:dispUnits>
          <c:builtInUnit val="thousands"/>
          <c:dispUnitsLbl>
            <c:layout>
              <c:manualLayout>
                <c:xMode val="edge"/>
                <c:yMode val="edge"/>
                <c:x val="2.1178138568629574E-3"/>
                <c:y val="0.3230512483399687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[KMART-SALES-DASHBOARD.xlsx]Avg Sales Over Time!AVERAGESALES</c:name>
    <c:fmtId val="11"/>
  </c:pivotSource>
  <c:chart>
    <c:title>
      <c:tx>
        <c:rich>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Avg Sales Over Time</a:t>
            </a:r>
          </a:p>
        </c:rich>
      </c:tx>
      <c:overlay val="0"/>
      <c:spPr>
        <a:noFill/>
        <a:ln>
          <a:noFill/>
        </a:ln>
        <a:effectLst/>
      </c:spPr>
      <c:txPr>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9172409247495"/>
          <c:y val="0.14665069145335385"/>
          <c:w val="0.80235612984895555"/>
          <c:h val="0.63842992674297194"/>
        </c:manualLayout>
      </c:layout>
      <c:lineChart>
        <c:grouping val="standard"/>
        <c:varyColors val="0"/>
        <c:ser>
          <c:idx val="0"/>
          <c:order val="0"/>
          <c:tx>
            <c:strRef>
              <c:f>'Avg Sales Over Time'!$B$1:$B$2</c:f>
              <c:strCache>
                <c:ptCount val="1"/>
                <c:pt idx="0">
                  <c:v>KMART ONLINE</c:v>
                </c:pt>
              </c:strCache>
            </c:strRef>
          </c:tx>
          <c:spPr>
            <a:ln w="28575" cap="rnd">
              <a:solidFill>
                <a:schemeClr val="accent1"/>
              </a:solidFill>
              <a:round/>
            </a:ln>
            <a:effectLst/>
          </c:spPr>
          <c:marker>
            <c:symbol val="none"/>
          </c:marker>
          <c:cat>
            <c:multiLvlStrRef>
              <c:f>'Avg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Time'!$B$3:$B$29</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449F-4A1C-92E8-6BB72ACECC26}"/>
            </c:ext>
          </c:extLst>
        </c:ser>
        <c:ser>
          <c:idx val="1"/>
          <c:order val="1"/>
          <c:tx>
            <c:strRef>
              <c:f>'Avg Sales Over Time'!$C$1:$C$2</c:f>
              <c:strCache>
                <c:ptCount val="1"/>
                <c:pt idx="0">
                  <c:v>KMART STORE</c:v>
                </c:pt>
              </c:strCache>
            </c:strRef>
          </c:tx>
          <c:spPr>
            <a:ln w="28575" cap="rnd">
              <a:solidFill>
                <a:srgbClr val="FF0000"/>
              </a:solidFill>
              <a:round/>
            </a:ln>
            <a:effectLst/>
          </c:spPr>
          <c:marker>
            <c:symbol val="none"/>
          </c:marker>
          <c:cat>
            <c:multiLvlStrRef>
              <c:f>'Avg Sales Over Time'!$A$3:$A$29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Time'!$C$3:$C$29</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F-5AD7-41FE-B36E-F0DF4BAE2ECB}"/>
            </c:ext>
          </c:extLst>
        </c:ser>
        <c:dLbls>
          <c:showLegendKey val="0"/>
          <c:showVal val="0"/>
          <c:showCatName val="0"/>
          <c:showSerName val="0"/>
          <c:showPercent val="0"/>
          <c:showBubbleSize val="0"/>
        </c:dLbls>
        <c:smooth val="0"/>
        <c:axId val="1200110767"/>
        <c:axId val="1200112687"/>
      </c:lineChart>
      <c:catAx>
        <c:axId val="120011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12687"/>
        <c:crosses val="autoZero"/>
        <c:auto val="1"/>
        <c:lblAlgn val="ctr"/>
        <c:lblOffset val="100"/>
        <c:noMultiLvlLbl val="0"/>
      </c:catAx>
      <c:valAx>
        <c:axId val="120011268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Category!CATEGORYSALES</c:name>
    <c:fmtId val="16"/>
  </c:pivotSource>
  <c:chart>
    <c:title>
      <c:tx>
        <c:rich>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Sales By Category</a:t>
            </a:r>
          </a:p>
        </c:rich>
      </c:tx>
      <c:overlay val="0"/>
      <c:spPr>
        <a:noFill/>
        <a:ln>
          <a:noFill/>
        </a:ln>
        <a:effectLst/>
      </c:spPr>
      <c:txPr>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Category'!$B$1:$B$2</c:f>
              <c:strCache>
                <c:ptCount val="1"/>
                <c:pt idx="0">
                  <c:v>KMART ONLINE</c:v>
                </c:pt>
              </c:strCache>
            </c:strRef>
          </c:tx>
          <c:spPr>
            <a:solidFill>
              <a:schemeClr val="accent1"/>
            </a:solidFill>
            <a:ln>
              <a:noFill/>
            </a:ln>
            <a:effectLst/>
          </c:spPr>
          <c:invertIfNegative val="0"/>
          <c:cat>
            <c:strRef>
              <c:f>'Sales By Category'!$A$3:$A$13</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Category'!$B$3:$B$13</c:f>
              <c:numCache>
                <c:formatCode>"$"#,##0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1D9C-40B6-AC93-EFD504BCA466}"/>
            </c:ext>
          </c:extLst>
        </c:ser>
        <c:ser>
          <c:idx val="1"/>
          <c:order val="1"/>
          <c:tx>
            <c:strRef>
              <c:f>'Sales By Category'!$C$1:$C$2</c:f>
              <c:strCache>
                <c:ptCount val="1"/>
                <c:pt idx="0">
                  <c:v>KMART STORE</c:v>
                </c:pt>
              </c:strCache>
            </c:strRef>
          </c:tx>
          <c:spPr>
            <a:solidFill>
              <a:srgbClr val="FF361C"/>
            </a:solidFill>
            <a:ln>
              <a:noFill/>
            </a:ln>
            <a:effectLst/>
          </c:spPr>
          <c:invertIfNegative val="0"/>
          <c:cat>
            <c:strRef>
              <c:f>'Sales By Category'!$A$3:$A$13</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Category'!$C$3:$C$13</c:f>
              <c:numCache>
                <c:formatCode>"$"#,##0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F-7B4A-405A-B5DA-41226640B094}"/>
            </c:ext>
          </c:extLst>
        </c:ser>
        <c:dLbls>
          <c:showLegendKey val="0"/>
          <c:showVal val="0"/>
          <c:showCatName val="0"/>
          <c:showSerName val="0"/>
          <c:showPercent val="0"/>
          <c:showBubbleSize val="0"/>
        </c:dLbls>
        <c:gapWidth val="182"/>
        <c:axId val="1200141487"/>
        <c:axId val="1200153487"/>
      </c:barChart>
      <c:catAx>
        <c:axId val="1200141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3487"/>
        <c:crosses val="autoZero"/>
        <c:auto val="1"/>
        <c:lblAlgn val="ctr"/>
        <c:lblOffset val="100"/>
        <c:noMultiLvlLbl val="0"/>
      </c:catAx>
      <c:valAx>
        <c:axId val="12001534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41487"/>
        <c:crosses val="autoZero"/>
        <c:crossBetween val="between"/>
        <c:dispUnits>
          <c:builtInUnit val="thousands"/>
          <c:dispUnitsLbl>
            <c:layout>
              <c:manualLayout>
                <c:xMode val="edge"/>
                <c:yMode val="edge"/>
                <c:x val="0.47681087852245191"/>
                <c:y val="0.8901851921556817"/>
              </c:manualLayout>
            </c:layout>
            <c:spPr>
              <a:noFill/>
              <a:ln>
                <a:noFill/>
              </a:ln>
              <a:effectLst/>
            </c:spPr>
            <c:txPr>
              <a:bodyPr rot="0" spcFirstLastPara="1" vertOverflow="ellipsis" vert="horz" wrap="square" anchor="ctr" anchorCtr="0"/>
              <a:lstStyle/>
              <a:p>
                <a:pPr algn="l">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[KMART-SALES-DASHBOARD.xlsx]Online Vs Store-Proportion!PROPORTIONSALES</c:name>
    <c:fmtId val="19"/>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i="0" u="none" strike="noStrike" kern="1200" spc="0" baseline="0" dirty="0">
                <a:solidFill>
                  <a:sysClr val="windowText" lastClr="000000"/>
                </a:solidFill>
                <a:latin typeface="Times New Roman" panose="02020603050405020304" pitchFamily="18" charset="0"/>
                <a:ea typeface="+mn-ea"/>
                <a:cs typeface="Times New Roman" panose="02020603050405020304" pitchFamily="18" charset="0"/>
              </a:rPr>
              <a:t>Online Vs Store-Proportion</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361C"/>
          </a:solidFill>
          <a:ln w="19050">
            <a:solidFill>
              <a:schemeClr val="lt1"/>
            </a:solidFill>
          </a:ln>
          <a:effectLst/>
        </c:spPr>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rgbClr val="FF361C"/>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361C"/>
          </a:solidFill>
          <a:ln w="19050">
            <a:solidFill>
              <a:schemeClr val="lt1"/>
            </a:solidFill>
          </a:ln>
          <a:effectLst/>
        </c:spPr>
      </c:pivotFmt>
    </c:pivotFmts>
    <c:plotArea>
      <c:layout/>
      <c:pieChart>
        <c:varyColors val="1"/>
        <c:ser>
          <c:idx val="0"/>
          <c:order val="0"/>
          <c:tx>
            <c:strRef>
              <c:f>'Online Vs Store-Proportion'!$B$1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25-4BBE-B8FD-6F8F04DA0814}"/>
              </c:ext>
            </c:extLst>
          </c:dPt>
          <c:dPt>
            <c:idx val="1"/>
            <c:bubble3D val="0"/>
            <c:spPr>
              <a:solidFill>
                <a:srgbClr val="FF361C"/>
              </a:solidFill>
              <a:ln w="19050">
                <a:solidFill>
                  <a:schemeClr val="lt1"/>
                </a:solidFill>
              </a:ln>
              <a:effectLst/>
            </c:spPr>
            <c:extLst>
              <c:ext xmlns:c16="http://schemas.microsoft.com/office/drawing/2014/chart" uri="{C3380CC4-5D6E-409C-BE32-E72D297353CC}">
                <c16:uniqueId val="{00000003-F425-4BBE-B8FD-6F8F04DA08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Vs Store-Proportion'!$A$2:$A$4</c:f>
              <c:strCache>
                <c:ptCount val="2"/>
                <c:pt idx="0">
                  <c:v>KMART ONLINE</c:v>
                </c:pt>
                <c:pt idx="1">
                  <c:v>KMART STORE</c:v>
                </c:pt>
              </c:strCache>
            </c:strRef>
          </c:cat>
          <c:val>
            <c:numRef>
              <c:f>'Online Vs Store-Proportion'!$B$2:$B$4</c:f>
              <c:numCache>
                <c:formatCode>"$"#,##0</c:formatCode>
                <c:ptCount val="2"/>
                <c:pt idx="0">
                  <c:v>658115.49</c:v>
                </c:pt>
                <c:pt idx="1">
                  <c:v>2528142.9900000012</c:v>
                </c:pt>
              </c:numCache>
            </c:numRef>
          </c:val>
          <c:extLst>
            <c:ext xmlns:c16="http://schemas.microsoft.com/office/drawing/2014/chart" uri="{C3380CC4-5D6E-409C-BE32-E72D297353CC}">
              <c16:uniqueId val="{00000004-F425-4BBE-B8FD-6F8F04DA081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Manager!SalesByManager</c:name>
    <c:fmtId val="47"/>
  </c:pivotSource>
  <c:chart>
    <c:title>
      <c:tx>
        <c:rich>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Top Managers</a:t>
            </a:r>
          </a:p>
        </c:rich>
      </c:tx>
      <c:overlay val="0"/>
      <c:spPr>
        <a:noFill/>
        <a:ln>
          <a:noFill/>
        </a:ln>
        <a:effectLst/>
      </c:spPr>
      <c:txPr>
        <a:bodyPr rot="0" spcFirstLastPara="1" vertOverflow="ellipsis" vert="horz" wrap="square" anchor="ctr" anchorCtr="1"/>
        <a:lstStyle/>
        <a:p>
          <a:pPr algn="l" rtl="0">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By Manager'!$B$1:$B$2</c:f>
              <c:strCache>
                <c:ptCount val="1"/>
                <c:pt idx="0">
                  <c:v>KMART ONLINE</c:v>
                </c:pt>
              </c:strCache>
            </c:strRef>
          </c:tx>
          <c:spPr>
            <a:solidFill>
              <a:schemeClr val="accent1"/>
            </a:solidFill>
            <a:ln>
              <a:noFill/>
            </a:ln>
            <a:effectLst/>
          </c:spPr>
          <c:invertIfNegative val="0"/>
          <c:cat>
            <c:strRef>
              <c:f>'Sales By Manager'!$A$3:$A$6</c:f>
              <c:strCache>
                <c:ptCount val="3"/>
                <c:pt idx="0">
                  <c:v>Rachael Long</c:v>
                </c:pt>
                <c:pt idx="1">
                  <c:v>John Gardner</c:v>
                </c:pt>
                <c:pt idx="2">
                  <c:v>Lillian Pruitt</c:v>
                </c:pt>
              </c:strCache>
            </c:strRef>
          </c:cat>
          <c:val>
            <c:numRef>
              <c:f>'Sales By Manager'!$B$3:$B$6</c:f>
              <c:numCache>
                <c:formatCode>"$"#,##0</c:formatCode>
                <c:ptCount val="3"/>
                <c:pt idx="0">
                  <c:v>16223.210000000001</c:v>
                </c:pt>
                <c:pt idx="1">
                  <c:v>23870.300000000003</c:v>
                </c:pt>
                <c:pt idx="2">
                  <c:v>70065.939999999988</c:v>
                </c:pt>
              </c:numCache>
            </c:numRef>
          </c:val>
          <c:extLst>
            <c:ext xmlns:c16="http://schemas.microsoft.com/office/drawing/2014/chart" uri="{C3380CC4-5D6E-409C-BE32-E72D297353CC}">
              <c16:uniqueId val="{00000003-8BF4-431A-84D2-C1B53F6D2F6F}"/>
            </c:ext>
          </c:extLst>
        </c:ser>
        <c:ser>
          <c:idx val="1"/>
          <c:order val="1"/>
          <c:tx>
            <c:strRef>
              <c:f>'Sales By Manager'!$C$1:$C$2</c:f>
              <c:strCache>
                <c:ptCount val="1"/>
                <c:pt idx="0">
                  <c:v>KMART STORE</c:v>
                </c:pt>
              </c:strCache>
            </c:strRef>
          </c:tx>
          <c:spPr>
            <a:solidFill>
              <a:srgbClr val="FF361C"/>
            </a:solidFill>
            <a:ln>
              <a:noFill/>
            </a:ln>
            <a:effectLst/>
          </c:spPr>
          <c:invertIfNegative val="0"/>
          <c:cat>
            <c:strRef>
              <c:f>'Sales By Manager'!$A$3:$A$6</c:f>
              <c:strCache>
                <c:ptCount val="3"/>
                <c:pt idx="0">
                  <c:v>Rachael Long</c:v>
                </c:pt>
                <c:pt idx="1">
                  <c:v>John Gardner</c:v>
                </c:pt>
                <c:pt idx="2">
                  <c:v>Lillian Pruitt</c:v>
                </c:pt>
              </c:strCache>
            </c:strRef>
          </c:cat>
          <c:val>
            <c:numRef>
              <c:f>'Sales By Manager'!$C$3:$C$6</c:f>
              <c:numCache>
                <c:formatCode>"$"#,##0</c:formatCode>
                <c:ptCount val="3"/>
                <c:pt idx="0">
                  <c:v>293553.06</c:v>
                </c:pt>
                <c:pt idx="1">
                  <c:v>272210.60000000003</c:v>
                </c:pt>
                <c:pt idx="2">
                  <c:v>201015.24999999997</c:v>
                </c:pt>
              </c:numCache>
            </c:numRef>
          </c:val>
          <c:extLst>
            <c:ext xmlns:c16="http://schemas.microsoft.com/office/drawing/2014/chart" uri="{C3380CC4-5D6E-409C-BE32-E72D297353CC}">
              <c16:uniqueId val="{0000000F-7316-4B86-876B-95D03948BAAE}"/>
            </c:ext>
          </c:extLst>
        </c:ser>
        <c:dLbls>
          <c:showLegendKey val="0"/>
          <c:showVal val="0"/>
          <c:showCatName val="0"/>
          <c:showSerName val="0"/>
          <c:showPercent val="0"/>
          <c:showBubbleSize val="0"/>
        </c:dLbls>
        <c:gapWidth val="182"/>
        <c:overlap val="100"/>
        <c:axId val="2004443455"/>
        <c:axId val="2004427135"/>
      </c:barChart>
      <c:catAx>
        <c:axId val="200444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27135"/>
        <c:crosses val="autoZero"/>
        <c:auto val="1"/>
        <c:lblAlgn val="ctr"/>
        <c:lblOffset val="100"/>
        <c:noMultiLvlLbl val="0"/>
      </c:catAx>
      <c:valAx>
        <c:axId val="200442713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43455"/>
        <c:crosses val="autoZero"/>
        <c:crossBetween val="between"/>
        <c:dispUnits>
          <c:builtInUnit val="thousands"/>
          <c:dispUnitsLbl>
            <c:layout>
              <c:manualLayout>
                <c:xMode val="edge"/>
                <c:yMode val="edge"/>
                <c:x val="0.41934733158355203"/>
                <c:y val="0.88092592592592589"/>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[KMART-SALES-DASHBOARD.xlsx]Sales By Suburb!SalesBySuburb</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Times New Roman" panose="02020603050405020304" pitchFamily="18" charset="0"/>
                <a:cs typeface="Times New Roman" panose="02020603050405020304" pitchFamily="18" charset="0"/>
              </a:rPr>
              <a:t>Top</a:t>
            </a:r>
            <a:r>
              <a:rPr lang="en-US" b="1" baseline="0">
                <a:solidFill>
                  <a:sysClr val="windowText" lastClr="000000"/>
                </a:solidFill>
                <a:latin typeface="Times New Roman" panose="02020603050405020304" pitchFamily="18" charset="0"/>
                <a:cs typeface="Times New Roman" panose="02020603050405020304" pitchFamily="18" charset="0"/>
              </a:rPr>
              <a:t> 10 Suburbs</a:t>
            </a:r>
            <a:endParaRPr lang="en-US"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582222222222221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Suburb'!$B$1:$B$2</c:f>
              <c:strCache>
                <c:ptCount val="1"/>
                <c:pt idx="0">
                  <c:v>KMART ONLINE</c:v>
                </c:pt>
              </c:strCache>
            </c:strRef>
          </c:tx>
          <c:spPr>
            <a:solidFill>
              <a:schemeClr val="accent1"/>
            </a:solidFill>
            <a:ln>
              <a:noFill/>
            </a:ln>
            <a:effectLst/>
          </c:spPr>
          <c:invertIfNegative val="0"/>
          <c:cat>
            <c:strRef>
              <c:f>'Sales By Suburb'!$A$3:$A$13</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Suburb'!$B$3:$B$13</c:f>
              <c:numCache>
                <c:formatCode>"$"#,##0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460C-484F-BFEF-599692EA3768}"/>
            </c:ext>
          </c:extLst>
        </c:ser>
        <c:ser>
          <c:idx val="1"/>
          <c:order val="1"/>
          <c:tx>
            <c:strRef>
              <c:f>'Sales By Suburb'!$C$1:$C$2</c:f>
              <c:strCache>
                <c:ptCount val="1"/>
                <c:pt idx="0">
                  <c:v>KMART STORE</c:v>
                </c:pt>
              </c:strCache>
            </c:strRef>
          </c:tx>
          <c:spPr>
            <a:solidFill>
              <a:srgbClr val="FF0000"/>
            </a:solidFill>
            <a:ln>
              <a:noFill/>
            </a:ln>
            <a:effectLst/>
          </c:spPr>
          <c:invertIfNegative val="0"/>
          <c:cat>
            <c:strRef>
              <c:f>'Sales By Suburb'!$A$3:$A$13</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Suburb'!$C$3:$C$13</c:f>
              <c:numCache>
                <c:formatCode>"$"#,##0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9-414D-456A-A5EF-1D18BEBDC8BC}"/>
            </c:ext>
          </c:extLst>
        </c:ser>
        <c:dLbls>
          <c:showLegendKey val="0"/>
          <c:showVal val="0"/>
          <c:showCatName val="0"/>
          <c:showSerName val="0"/>
          <c:showPercent val="0"/>
          <c:showBubbleSize val="0"/>
        </c:dLbls>
        <c:gapWidth val="150"/>
        <c:overlap val="100"/>
        <c:axId val="1384541792"/>
        <c:axId val="1384546592"/>
      </c:barChart>
      <c:catAx>
        <c:axId val="138454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46592"/>
        <c:crosses val="autoZero"/>
        <c:auto val="1"/>
        <c:lblAlgn val="ctr"/>
        <c:lblOffset val="100"/>
        <c:noMultiLvlLbl val="0"/>
      </c:catAx>
      <c:valAx>
        <c:axId val="1384546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41792"/>
        <c:crosses val="autoZero"/>
        <c:crossBetween val="between"/>
        <c:dispUnits>
          <c:builtInUnit val="thousands"/>
          <c:dispUnitsLbl>
            <c:layout>
              <c:manualLayout>
                <c:xMode val="edge"/>
                <c:yMode val="edge"/>
                <c:x val="1.9444444444444445E-2"/>
                <c:y val="0.3121066637503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_xlchart.v5.17</cx:f>
        <cx:nf>_xlchart.v5.13</cx:nf>
      </cx:numDim>
    </cx:data>
  </cx:chartData>
  <cx:chart>
    <cx:title pos="t" align="ctr" overlay="0">
      <cx:tx>
        <cx:txData>
          <cx:v>Sales By State</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Times New Roman" panose="02020603050405020304" pitchFamily="18" charset="0"/>
              <a:cs typeface="Times New Roman" panose="02020603050405020304" pitchFamily="18" charset="0"/>
            </a:rPr>
            <a:t>Sales By State</a:t>
          </a:r>
        </a:p>
      </cx:txPr>
    </cx:title>
    <cx:plotArea>
      <cx:plotAreaRegion>
        <cx:series layoutId="regionMap" uniqueId="{6FE59911-0B3B-4258-8757-6D9CAE848755}">
          <cx:dataId val="0"/>
          <cx:layoutPr>
            <cx:geography cultureLanguage="en-US" cultureRegion="US" attribution="Powered by Bing">
              <cx:geoCache provider="{E9337A44-BEBE-4D9F-B70C-5C5E7DAFC167}">
                <cx:binary>3FzZctxGsv0VhZ4vZBRqnxjfiAG6m1s3tdGSrRcERdHY98L69feAHnvY6B5iNDHzcE077JCajayq
3E6ezMJfH4a/PKSP9/WrIUvz5i8Pw4+vQ2PKv/zwQ/MQPmb3zZsseqiLpvjVvHkosh+KX3+NHh5/
+Fbf91Ee/ODYhP3wEN7X5nF4/b9/xdOCx2JfPNybqMjft4/1+OGxaVPTvPDZ2Y9ePRRtbuavB3jS
j6//1jamvk+j+9ev7r9lUb6J8OfowZBnH+WvvPsyMvfpq7vHuo5MUY+vXz3mJjLj3Vg+/vj66Juv
X/2wlHyyylcpNmLab/iuRfkbppTQ0mb6t5/Xr9IiD/7+OWH6jW073HYY+13q7X2Gb/6x9O9c39Pq
7r99qx+bBpt++v/a0452iF/27l6/cJJRU3i/HbNXzHv8209Ph/LDsRr/96+Lv8AxLf7mmaaXZ7r2
0QvLO9oMFH372L/6WLQmfPX5Pn1sfj/l/4RunTdEcEGU+rtq1UK3ErpVRFNof/4hv8v+TcPfsbDz
Sj15wNHWsfOPn/9MeixqEz7W+X/FTYl+wwiTmhD7rJtS+oYKpqgUfKHE71rVP9HjmWcsVfln8shP
iMBFPQfl/1yYFW8Uh7MJhzy52uxrR2GWvaE2c7Qtxe9R+DfZv7niv7Ki87r7xzcXGvt05f2JnO+3
APpHTvpPas5+Q2xlw7WcY5UhcypKFJHCOaey71jRec2dPGChwI9/+xPp7/NjY+bY+d/QoAOIIwR3
JBLd75p67nsO0iTUyOQS4nzXos4r8cwjFmr8/GdSI2DRY96k9/m3/6AHQj9cSFvM4fHp5zR2csY1
ofJ3ob8FzX9tMef19vy7C4W932/+RI53d99k9/l/NNcx8kYDjDBK6W/6oseBk4k3XHPCqYIin2e5
f2Ut59X1j28ulHX3t4//j5X1HH48PK8cv7fKQwiUjrIBEMnZEEjZG6ZtIillv3vYc8X8k6h8vKTz
mnn21aNff1byvX7136nY/nk190dFvLk399unUvpZQffyp0/bBB2w+OpLUPG3o7z69uNrh0oGgP5H
iT4/5MgFbs9A7ZOvP9435sfXiHdvoEybU825LRUBPumRRvGJMxft+IDZXAoiiX79Kp8fjHqf2G+0
LRw4IBWSUSLY61fNXH3iM1iJ1oorxQUYkKfv/b7bd0U6BkX+x9H8/c+v8jZ7V0S5aX58DSHlb781
71ShpJSoSBRgLYXdAT/h84f7D+BX8Mvkf6bAZ4nknbNPFHEjextE1yJ1J68gt3V1YzHuPjuoM/LE
GXmcUaR57WjJ1byeZ/JKxmJuVSPZg9zZxOkXJ3uoSXwRFnRFEBR2sjGulcM5JwQF9mJjmayjYewC
Z5836qqKSk+p0EtKZI0/9H5mO2ekyDmKSinwD9Lf8XbSzqa8yAq2D4auvzOjX3qpHclNkjb08mVR
UPlyQxCF4pIKbuPgFqLkUMd5kNZsX/WO8qRMp83AQv/wspQz+pGMOFwRSuwZkB1vqCuckiApsH3e
V9GGdvyuDfpwO5WqPIxdw1a05Jw7QPiGJA5lYK8oks1ze+hUYFXKUWwvmN06npXJ7KeiL0jsDtEQ
RDhNqlI34nUXuarv7OskCer7ts6GZNMUuuHboOd+71psqlOvk6W8b+O+DHaEGyt0pzCO74rBTF5E
7fjXsKr7aBPlTvdLEEmnfdeNvb6MyyTh22TAhyvbI/PyF+4lhU04LFGCpSOL42yb3mbB1LI9jexw
a0h1y5Io2ISWYpf2JL3Bt95mrP1S+ma6Thurcata0f3LOiX26Sq0mGkHsEdCEGc2rWdOJ0q/EqbD
ITvUIhtnsF2mzSFWY+Q2Y7yz7GrLS+Pm2r4K6yn+Nw5BA7o/lWDCcTQIrufiWSFt39CJ71lSFh4N
yvF9Tj40dTNtmTHpPorZBsVdtdEivkqsmr7lchDXK4dwqgqF0l47oFAdTU8szSgnzkzU8r1Dkupn
0eb+JeL1L10XJ5eR4/TbMbWTQztO7YVVmXJL/IhcNkNqXb28kKUfE6JtTRy4MMI+JCz82GZpxEce
iX0pWbLT5fhLLIZk928IcRwqBJujrFyE2SKqs7EcAghhTWtvqqrIQrdXpYr+HUHKllLZ3FGEL/xX
t1Bpziux13SsPCfPrMANptx8e3k/yzCBQyMEBPgTfWY7dLbwZxZsTzWLo3QUe9U0mb1ttOyqy26M
08Jt84rEH75fHBUaSdHWgioH2Pi5uNb4dVOEodynsm7dTnYfWaguBf/yspgzpuCg2lWUO6hrCV34
5dRWvfFNJPehVe1nKbSpb18WcebgHOZQhUyP0kwtXV+nmShSK5D7zkQ/AVH4rpjktypV3YqXLxMH
NARBkkI3KBkIXzp5LNPRV4ncR/aXJrHuivxLk7FdRDQYrpdS7py4n4fUWRBn4FkFYYpr2znWTWgq
PQQODo36B1LUt1V+XVrNLQkq14pvXpZ1blPPZS3soJ/heot8vu+GcuuYL1SVm77lbq7GlV2tSVqY
Qt23tl+GsdyLQntBz9w6qN3KrtxVozsvCUHBIY4Do5s/f+ZKfQU3nipIcuIo9PLACXd1Gb0Dislv
ctWsOO6JthyHU9uRji1t8Kb24gStnvhxkPhm32aBW/vsQ5OITUMTDxj8Iy2a7XcqDOI0JdymCPSS
L1EfLyYzjL5p94ltuSlsT+fay3YsWNPXies6DrIp9gQsNFfJC335Q+OImDjt3rTdp0CN2U5ri64Y
BdoGS2OfxSikbAdlAHDZAsW2zlgWQdtMe1IHKvZYO/q1l+Yd+5r6aWk2obCK8lCW3HT7OI7bD5qG
Sl8knUjlwUQ+t926iGKOhM/DdtOwQXyjpuTl1ucy+qJ4TO4K3yaVqwdtJndoWnZL+z5pN5VFqg9Z
nSeVa8pCfyqGkP5ajEX1wI0zvU1jldzZRSR3snbGnR851eek/MnmWyek7egyScuPdOj5LRtb/7al
RVpsyqntP8Rjm73ts3gyrtN26mCICTKvo3314ORF8jUb/egu9sM0d3leFu+dVPeJN4nevhXMBOW2
y1O/96o6Cn8OEwc+4ne9LV3a1vRyqk02XDClU76jRpSJJwmJ2ytW5GHh0lSPh5rVFtuFkWNdDzDe
r8KPbeOGhaH2gVRR+p4GXce8gtpKbfLIIpk32WNgtmHlM9tNs966C+wo+XmSXfGll428iu1q/Blu
kKSuHbd54aXELqQ7TSkJt01WdGRj+UUabdOubT/mzjjSre/r6npQNCabjJMq9ozJi8hNQ9NkbtU6
4qdmokO7bfK48F1ERX2fjIbeKsdvbvqKGOW1wxhrz28n631nx1XmtlFlio1uQmK2SRVr35063v+C
aq+YrmA7kXB511NzNQ5BRlaslc+R9ygyw0pBARJbCAQXJIHjyBI5cdg4/dDvBSH54JGxKxqXFaIP
d/ak+3Tjx9L+0NZFHLpZqqOPpjAywvnQnLkZT9rCtYdpsD06kuzeL9NBuzKJnb1TxVACJ3kdu/UU
SupWVRvcOqVQ3dYPLX7Vcbt+KEWUSZck0hyQiOzMjUbbIZ5PARY8Zjv2QTki29blVD20/lQDcJLJ
PFplkCebvFNRgBID/PSWJE5405fa/xj26dRvqyif3pE2zdodgJS6MqNl3tmKJdw1um7HDU3TIXcB
gOWHAZDf3lgjD9Jt5vcj+9WPx65124rKyMvrWo0rKf4koOPY0bLiiOcEAWlZsuHpZZiLsd/3ovRM
fyFouOuqRyvNNy8HVzIH64WCFWYMwDqgnGFULaoZZeXd0NrBsFdxQD5MlhhcrRuxG+PS3uZZVbpR
O5jYrXJle9JCwGl9ae0KOVauzXWw7VkVmxXgcSYSK6JArjgSgBp1zrHVDXRIhGHZsAcAHZFWrNRL
hfj15a2fpjHKGI5Xo0GB7MIXOx/aFvRMxKa9kHynusILpbluG5G5xfio/XDFlc6JmxuRiP4Y+nCW
LMk0iY4VU2DvC6H429Zn8U6WMOWsHjtkahSONBrs786dSGVob3IlGOVymWtS1ci+GaxpH5Wx3vK2
zS6bumivecOKTQGaZUVx85kdW9MsDyoDkgP6lYsU2jVDAaWG9j6MI+kFASsPurO6DR87a6X4m23g
RBRB/Yd4PpeAC/XJnlJdO7G9t7k/XnGR3ztG9RdDpJFT/Wm6zQUxCNpWtXvZbs64DGUa6BuFBNof
Yib5nqMt28qjoHDotB+GytOVs7VVd9m3+n0bF97IYlTjd51BeqNXUdEMbjTp0C39+P3L63BOgwTl
BHbLGeoAEJKL2Kxt2ujO5GTPANe8rrCp48pedG485NU2BM+4bctaeAicgzdO4Mt03DW7LGoTfGUI
3KzvHqtIMq8lJr/JWts62PY0/WT6pt85YVZvUPmnV3k96Mu8CsuP+VgZd8xHf5dncXWrgsJ8fHlT
p56PPSH4QXnARloswJFdRk7ZOK29p8N4WwJ/mJKuEVRnjFTATDWOzYFDssW5lWNUtwBGw34KjDk4
zuBvYM/RV5BH+vLl7ZyKYjZEobKZSRrqLERltIuKkJbOvkgq5mpuxssmmzKPDWZY8YdTWIn9IEdT
LZABTxgZyXSIPWu6r+2ounFMM27tjosPeUabG2Rx4YpWGI8PIvD0NHbhiuvPrPfCIecFAJ/P/2q1
zFm1TmtOfUr3ZNjxpB9dX8ebPvlqMbbR47ZR5QWbGre0+10XFF4+Xr181ucXoMGiwz2xXbmwHZUp
qjPwDfuaZZt2CLZJO4BsrK4lmz4R+6eKVFe5pPvYUm/tvnG7aK1UOaNuwCX03yBfOnSZUqoW8seO
ICYVWfdTTVhxjRpaMS/0fVKvHPgZhaNUhcLnHiy4r8V2eypjEzNj7zOb1oUby2lyVcfYTiZN/6m3
In/bOF2yy2WceXTSxfbl8z4NPyAf0GnkGqQUIMoiDKpwsHxYk73vGqJv+Bh1W1HEDXCoSL/kuVWs
hIbTgA95HNAeJDbS6JIk8IllT5Xm9j7KY3EpSZ5fB75Kdypwundp4me3lt+zt6qQ1UqkPSFbQa/S
+Zwd8IxEoLdzHPGd1Fe96rDV1Ak9v9Dvx3j8VFi1G7e9x2P9PizCuybm3sSqFS2f2TVEY1AUPCcU
vdx1FLBwUBZ2Xdn5nLE9v/uliPdMJG4pSy9qLl7W6j/Z6z8EzoDxGZdAIx8UQwuBugIFX/2SqGTX
0OytKi2Xxc11FEbXeVXlbi/Jiuwz7kMlEdAvgBKw+yJaTklKUfxWzl5kKts4SUC8JOsyWDVPVkQ5
S/4cKgU/J9BzEWgmgd863mZUtmKgY+rsh6JAMezmQ3utcnGY/PSbHTW3Zsw3VlJdlVX0oZ/CrfO1
77vPsW62gW1t/cR2Q3typ/hXpxrRrxDvXlbDGediwL5gtvEfYS/JUTUKWcaDcfachl4nCi+qvsR5
7yX1WhhZk7Q4dJT7wq54j25h0m3s7mCE2fn8qtRypdQ4KwjtEsRHkCJ8Ga9EWelm8Ou5e6dv+/pL
bMqd6rnLyfcyfFCtEsD0XFI0W51FYOLxMBD0RZ19GqebXNwXpbiktN9aiVzB9KdoBZIkykyJVoxN
l50u7UvZcRbQPY9Nfhmgz4Us3K1giDN5jTuYw8GQAOwUzZaFhkhiCRKkCdnTxg+8XrX9VZOSYHJr
4bRuEfFpK8TQXNZKlldj2bbbEQjr0CttftJMdivHe7ppTp05DlI+j+GJxfGa0GJdWCf2vmmcye2a
qblwqi5ZsZbTWDC3EB0oEseLRtsi5CaJRO6BIvdZF19Nwj8Y014Fax2k0+gKbIZUQtG9RsHNZ5t9
FuzMmFmJHU5knzjN1mTFrio5ddvpZrSHe79y3tNhJfCcegHnyJcoXNDBQTN2Pt1nEjOme90xAtCe
59N7UjbdJsl9ca1EO+2tXgzfbaIoEAB85u6vM+/yWJ4FKkMVUw1QZJz8JixEs+9EWKxFkVOjEDZj
KDORngFBl7VIXMuCRfbA9kXG+MawpLnoi+D7/U2CzsEAwOxzaBMsNpNaddKFDaSELOObZABZUbSZ
WjmyU9ODFA0ZHBP6wLKLDDjJLPcHg365Gvxqj6qIfIXv6/dV09AVDDUv+LiIhRlDmo3JDy6ALI61
02RkiuI05nurNPEFLzPkEju3L7PUoRdj3I2fQqtdy33n9kdRwCJMgoeGXRwLHXzpZ3lh+D6qWZdt
wjaOR9cG38pc1hTB2njIqWlINQ9XI+YjSGIs5lhckY9tOfUV309ZxT3VTe2ubYy1ezlhntvUPGeK
KgulMF22QHSZdFMlHb6XQe4W01udBJckdlai0jl9oTBVVMCVHPCzx3vJWGm4YzKxj1TUeKCU0yuR
0v5S+UV4qU0We5XqghUjObM1tFlm5IsmGcfM87HQgomh0y3j+0SU3UaF4XCD+qp0R6LNiqgz6E9C
lsaNBwfgHjXrsSw68qRmvub7Ssn0oshG6ybNE3EpSN3uW1kHV3katpejJajHeie+yYaRtCuY90zG
k2B0MEGCNifDLZpFkIyGLrA7P0cH2s6BqYdrw4Ity38R6V7kxC2IcQMB7t6l2Ue5CrnPnTfyuZoZ
2LnbvvCPstZ24E8234eJjNy4CYcNC8fQBXItV877rCgNEtnhRGmlFwEtGCxpta1CD1yEyr7htBn6
d/EYpY6rrW5Ymxo5dUUFOgJjWFo4ggEhHWs3S9OwYg0Ve6vw/bs6lc1jOfj2xfe64iwF6ICjnQbM
sthUMwkL0dUWe6dW9b3TabpLKZo/bpQ07YpDnt0RcJ6j0e0SfBmrC2nxNLVSudcm7GsXlFhf7PpC
C7aSFM4KwkAYepiYz8PM1vHRkUrxvOmgKSTr/FPqy+zStuxyZVTrCcsdJ4Q5u82UN2p6uOBiKKKJ
0dkoROTveaCLn3WZaVfFjfW27uvuuu25fRMME7nOB2vcxkLSXRLb2UWTZe2HiqRXLI5Tz078dCvj
yr9QVse+2CYxn+NyLN/KsBebrjbJN0zSrfE/p6YMlwEcxrA4RlmJXtiW7Gukt6jx9zILfK8IwBSK
jH/k6bii8jMxCpJgXchdwPfo5R+ropVDnqB14u8N0hdxiR2GPwvk6nQL1iF6qApR3bGwrboNFV2Y
71TSF5+6hJO1LT/5y0JbAKiAw7CIea5zUUQWqSO4HYdq76s43pSxPdzVVqjNRgXJDv14/7Ijlr9J
MsC6urfqLaYJb6NM12/7sE8OaaI+sTqmNykC/0oBeUYdgC/AY0KAGiJqZuue4UybtJ02baD2qhXj
nQjQKS2yoHw/gapYcY3TpIhqDnUAZjgAlmy5yBmmnTmivEwOvc48kT1Qg7GANnGLUrt++d3BRSsA
M3ggimMHDnm8r5EGTcsLmR0KdSt07ZLJFXJlhuf07ObxXnBrIIgRp5bDbdgKGkeJkxymnCdeNpBv
jHSTJwIwPi+HypNqYB7Uf7paCL8hkHa8G5ronIZBkR58JNO3aRLNxGUovdTn8TVcp1tBSXOUOjJY
VKloBs3lNxpfVC6cNLRlVrToJx/yzGYfRxAgm4616GqH/ePkG+71zEwbElL9wbGHfEX6SbUF6QDu
oIkRH0C8L9ylrTAyWJuuOHRJwA5xPk3b0hmGiyY0j4kVRm+L0K69UCfk48vHfGKhs2BFQMwieMNb
FxGDthkNpkwXh6Hq9ORSzCsydO/9gLijg1bILptM/RiXw/i9XgjB82g0TpyJuaVxrN/IipsuJ2F5
aKcckxiOY29hThh7TXuz4hinYXGWxTGYit4i5s+XY3sxz2MnpVl54FXvb/K61HszAKaRgpB3U2iH
v6ouZte+GeLUlUHkvCN6yC9fPmlyTsdI7iBEJLg8JLPjHfcqCNGzL8vDRGrxkVkY4rD5MLfp0eIf
nHY6xP2Y72y7aD9mvOW9G6XJ+H4sDEbUdSKujcXlzvj6q4OZw92kx90gasvzE1Pev7zWEzefDwwj
rHPbAmTbMnqXUcd1GdXlIfFjtk0ddZsDZV+UuaJfX5Y0q3npdojDaNSByUM7eREh0TRJiLB4cZg0
iTaV6FIXBEO2EodPg8nsXXS+bcIddLiWxqYav4pERdHc802yqbrcAXdai+y9aey490Ru+HD18s5O
zxDjmxRTggCwM62x2Blq8TGFV4t9xaZg+phXyRC6OSZsqrflUMTj9nvFMXQ8bVgW/FnhPsWxdfGW
9pNpU7VP+hazRxINSXWwNQZZcdEhDJrvHkSYB7TgUXiCRhZbtiNLVjeVNSq5D5yERq5vq7jb5UKH
wco896mFzLOikAG47AD+Lc4RpFrI8w7pusU0iYsip3DFEKuVAHyqrWMpC1AgOYZukzxS+wGzdh5m
jMPIxXhW8rH3Qx6tmONpJEDphjE3UEIYLDmhURSmbaesszA9WnXOBZ3qDsGWk86NWBi7fS8BFrhh
hVtTkazMz5wGfMBQMBtoYwAsgDM6tpMG8zl1z0O9n9SwKTv/JhoiNL6bu6kjF5V197JVnlEeLtsI
AUaAYW56yVUGZiz6GAhx31bpKN2R26nlGSUS/Z1wARWxhIczXBcB1EJxerytMM8hQKTm0BK/3eYI
bJsuU8NFPMTBJmOCrXg3mR/4PHA9CUSfBD3VeThI0WOBfApDyzKVOYTBLcuzD8p8QL/D7eoPXT24
svtS9+TKyvsL/3Nz1Yc3Lf/aRkATa8TfExBaLgS3SXD5Z+7FcbpYSKC7XPVFg3a9sK8Ccm36zzT3
6k1bhRgzibasalzu3+hOupVlvKl7F4Rb/13afg14tyuDQ87EZVH/EmEqEH8RNCmY67fjJ2GRi36t
QnmaJT9ZLaIFFoMZBlzvOT62IfK73KSDOXBbXA+FC/bmKnVgGWnrKXMXJK1HmkcBOGln7Jrm07Yx
fMOcTSau+vI6q2uPZ7dhw718ukWl+JGPGCMZ1oLOUxdpuc65lwruEXQW8MnxOu26NiBZ0/aQyqxE
P6HnJa5xNI3tOVPYpq7CTCTbpLVItdsGMrxxxjTy3WpQrWsj4L5VY18mrma1E91V5ThgFL1l6hq1
55Bv26wmt3HSktqr/DgPXVyRyR6mOMhztwza+KFC3ylwiUIKHtop/hImte273KljMC65UdMupwm9
tIHdus3LLrsMTrNhw2NRRSA64KrX/Pmz8oixCOM9SJOHhjHM5kQb3v2aky8mHN263qtiRdzCj5A9
gHlx5QkuNDOuS9afoEfUD4iIB0w9wgzEkF/xPlUeI/F0kxquvy9PPslDLJXz9vDmi+Vlh5D0ivs2
xohlW7lsBlkJc6u1OmnJ0z2JYRLwhTyNICzBnmSNSmMWQ0xcVBt0c/g1AlPqmrgsvQkjWg9mTJMP
XR+MV2Qc5Y1P2LBx8r6/HiM/W8mhi6A/rwaXMtHRxZVMENtLBkKXVYzxIac5WGxsdmDWf8Low53g
lnZ1kLEry6/77z9n0KUo/xGXcc7L+JhnTTBFlDYHSrLOzWMrRGQK+xump3AN3y9qt6ftAa+CJMRo
+jxDuDDZIqMg0h1zsELMw+5Grv2LUrZZ5uokwi2zIBKY6+ZNXX8Oi6RTW4uUOfqD1AoefJ7wn9um
s94n7QiAkbVTDV9VU05dGaVFva1rzLu6cE07dGMRlCuF0DKTPK0eMHue48edObQ6jldf93NvqlLN
oSZp2btJEFdomE7ZpiikSdym6y3X+EG+a1pRXCTWYN83Cj0rF0SOtbOqON/lttVex5FuPjG/nDZd
6dcr6lzWUE+rRFxAJY6DBv02A6hnYSFJJhC9uWwOMh2K27SK6/eNFTgbe0gnL1BptbPwejKPi1B7
xAjLDVS+NgWxnOvDIvCqGoxAaNy7AcextOMCN05lEHQNZhFwg3eTOT4PNs4wWWo7+nJAfi2i5hP8
2293YdeodlfXU4m7fpgA/9p3PiVu0Juq36Skq96qbORezcEnoOjMAzdy1Fgisg+IwugliPxrNA6d
8fI0B0XrdwG947iyboFLxRTlNh1av3FbMtgroGk+yme552mX6GcDzGOoB1d6F4i3jqZRYErMHAqH
FNu8bsiHgEnwEVybx5eD/fLK5m+yOIo8zEnNXd7ZtZ6pta2kjMHEQJbVyY0foLvmmSYON5b21aYI
fP+nQRb+hlnheFnTFo7gTL+kVMcrBnYaoggSKmIyLi/PNdoi7QR4+VGJ+rY5FHLAPG4f3fkiTS7z
PvKyMXYjETcrmeecxPndA8CNmCBCQjjeumwYrxM2mYOYSgARORYbM7HYk60ItrCz/gL4wqzgxtNQ
Bc2is4kborihhmHEY6ERCplRx8Qc8i6q36NjHG2aOEe9VrXjtmMYWmpJyC7CccQ41STyf0c87ubD
j/EqDMzBHou3mzjK2hbqFqWoPcaz/pfcr4gbavYtyZrsSjCr8ZKudrxGiNxbsbYzlo0BFxT6KIzn
q1KL3XPbDIXyre4g7Cb6mIqmdGuGYaFKDeIiqvJoS4do3A5t0XoBCqhdYyrLYwn7QLvM90zlVJsi
74PPsjNrzdgF7pk9Ya7IcKsPQ3RgAhcVoN0OLM5IXx6CICTAomyTdUx6cTMRtwK5/1510n9Xpnrt
3tO5Q0FHHS/Emwd82XI0si6LsrNLXh+6OE8GXIVrgtzTlmjtC5/B8VdM4BRw4UID3n3wVALi9sq8
nGceP8k27GPfqg9F4lTvU0bLHRPN6Clejq2blDz6/LLWGR64CGfoeSAyotIFX7AcKo6COIynSNcH
y4mnnTUbXhlpsuLNZ7clQOCC/xaYfV+aFsM4v+6C5tAOvsg8Qzpa494dwr/1LvLTCUjP8sGRrIz8
nBGL16cBLSNvYzZlaTUimrI+nDfnjF8wdrWxZHaTYazfCswKU3bGPgGjQCCCKkN9O7/667neZEl0
jcK5OVSm3piUe1KYrRjjTUsDDDwWF02+eqF/fuZCdbizgCuoSLa4C7I81LLHhTjc4eoOiEz6c8DT
z5hgLbZlihmTkCfjVg8U7yEAbHWT2Co8VPoFYjXjpTt0vth9tyEhZGC4CQ0lxGu2OIEhLkq/yafu
EIHh+xAOwbRLu8asGNJsKMs9gyR2CBgLvH5rfiHQ83Mu9WBXUeR0h4Rlb1vt73C5ajNacsenK7wH
NXQlvetZuILQz9gRxv9waQCtMpz2ctxlIFOeo1HYHeqg7XA9r3eJyb7YTXhZscuXj/HpFsZyh0j1
yEPgeDFAt0gCWdHbVePz7mATE32kvtWKy8yKO+3Fxo/fCtzp+5D4Cj2qkCJOb+yysSpP4TUBD5Im
8Y53jXQTpLG3QRkN79Du/qVKGnIJjNtc1YlF3nU05Cu549wB/R9pX9ojKa5t+4uQAAOGr0AMORCZ
VZVZ0xcrq6saAwaMMeOvf4s8T/dmEKFAde5Rn+6WWqodNvb2HtZaG+D5pb0V2Iu83flnSVPWdKNM
h0TPOhrcoA8Dq38jYyMjqcTh9hZduWsuXcoTUJlFydhbfswHHym9gYALurxTo+qjSc00FEL81qn9
k/c6buU8RcCXv/y9VeADKHrF+Cq46+dW887raCezIVGe+6UtH0Hc68WhQLPa1TsXNYXb5q4c9AWZ
hkga+Rme5cVvf1ikP+TSGHU9JG3vHceUHlL/a5WLvSx2AakO1W/w+cLbJtcEoeWRRa97KXuiqYDG
wirX8aexBkBYDAmdfcC0y8m/64WHqhNejoN2zP7QOll9TLOpAE/U/444U++sntZhGfCDO/l84zJc
OVZAVXvIvZa/QAc63wQrpSzNy3YAJpTnD7bv6cMkPHoA/NK+M8Rc72/vwDV7YGEAyID7h57UagPm
brSMDs98YjlzXLN6DHHz3lJSf0csqv/+zqDVhGjGAQQEna/VFy51oL05V2PSpfmPhjGwW/6V7vSa
es0WOuPKS4GC8oLUAWsIxPfVPuZ4hHIzyLpk8uzpJTfUa9fmP8yml7GZz/NDCl5zzBWhLx6rwRge
WvWUGnOxo2YGwEWQuXkZTrL6AyoOpDXGMZBfWiwMgOvAD3nO7DCvi/HABbH3wNdvppaXVx5vHKCn
QOJBnRicgvOD0NYG9VVbDEnu0LwDxqgTd0gd/C9pCigJdFOOaanVJ5H56ZFTI9tZdu7Gg1ch0wUR
dy85GcMJ6LhYN/50UOAj7zvQmo51X02hLCy9dwyPhabwP/MyN2IedMhzLMeMSnihuJDiPut7ggKt
FhvnwL78OoDLA7zmAwYIeDddfZ2xbmWgSj0kTdHJ2Ju77Av4bulLZo/5Duh9VYa8Ja/13E+RnskA
Zsw07uxJ5XHfDfMOZOoObPle36uBs3t0zpA4m+NwCNzUO1STy8LKzMSuJo25y7v6LyFGcBv4/cCb
IaxDgg2fdf5xFLjmHXPdIWGzZGE+GDJSmpob3unybsIKAsgFquMQIP3OrYC2U5pFBV/gaEPHVWHN
aG7Vw15Qs4/pCMGm277g2pHz3gFu8AcATy2/54MDtryWtPPMx8QrezsqfDo8ogE2hw4n/Y4WNY+1
9uvTINxqgxF3zbKPZAOZvQUE6ppxW/RAfjMJL9SOkh0yO33NZy7CoXdJhPdietSaHGQ7mvHtFV8+
OYtgxYKvgxzaUls/X7FXdp7hD2pOen1ABBZnx3T85HrtvWUcJhltNikvU/zFHhAr74VI8N/O7dE+
b6Yqz+ZkkMPBzrKQWCIk6afGcqK58jbOz9XVgYcEXSCEKBc0jqlbNtxFH5+DAh+roGmiAjIZuOlu
EFoTPRkA58bgbePyeN68cZqunF4U0pEAAZoKlMHaA2tJIDA79TPKiPpna5VxJn4O3h+Ovs/tj3hl
U2Fo0b+BHo3vrDu/LNfUGsx2Tpg8cfVk5ie3ezWLKXI3UWRX/BZIxMti4JSXisn59+MQDPPMRcUi
hRZCBjWIfpfxOC+iFvUBJ9LfIKgVKvvQe+7GSb1S70RYtOASUJZaSFCrNICxutfAWcyJl7Y9GsKO
HiI8D/4eH9J9CEZAbA03Q93M5WU8US4i3vTZRlZwbavhrRe2L3gYgEmcrx+ALu4DPjAnXTbHDmAg
qIFYQD/xCB5547Ne8QmLoi1uJpqosLd8iw/eaLZGAI5qx0xQpXhEuRziEAfbxT8JtLT0d1uqjfjz
su6xKDCi5rIYhRtcFv/BICrVI7i/k5VkrrgzEGO/AIGVhbIy2o0S++U2whLkugAdBWqBvDPePljy
JJdtOzAraeewtD/5ze/euzc1ej9TurGL1xYF14YK2wLouoCt2YooGojMTtCU1Q+V8nno+gbZd1Ib
P27fw+Xwn6dxgCK8PxyLHgay1fP9042laOpOJMn7Su7QG+micfa3FnTpVoBQwPnHC7zcQ2dxeh/2
bqQVAHGDaSdd73yxeX0wVQCFwjlSwjncXtCl/4Qp3HKy6FwhDV7ddsThnjdl1E4sNj0TMwZbuJnN
fTqZhzToDiDSHGjnbBRwLj8YjEKaDq18pHyIkc7X57vOUAS6J4mbsYgxlP6NIdv3QSo3TsaV3AeW
AhQ+F5wdMJSr816pORV5ieVJT1uJ2+ufvZYZFN08uS/r9NlyZBBDh8iIemqlcWE1AHAS3L55bp4a
jF7ZcHGX5wclf4CF0RF8x1qunAsKYxDHYSZJZFGFqvxD2Nfb33MNAkbY9t5UWCJObDEe9PXepsqf
W4uglWzmeWh1pD34aHgfa2eC/zJbW33NmmyoYkTlyAKIq4Qdd61IddRmRjfuhk6PRsRtF9BcYfIq
j4JOlxsX6YqvB98H0T8kT4DTAmXx/HcGzchBKfVIQmXrhKIQ9NAVqn+o06CJJ1BqInfGqSeEAZ3Q
+L86o5s2juGVawYON44gtOSWBsjqMg9uQbtBdcB++m+ku08b6EoE5b5k9obXvXLJgBJB+RCXGlSd
dbV5YiSd8q51kk5O1c7pAfcQ1PBCJUV9cE2Z72Qzir0hND+AZsE2opT3IPrcayG2RhETxUQo/V5I
hKSGzJXVj04CduaDAwmo3MyfJ90eRzN7SIsy7smdk71lgII2SIhT14pl+Qxq1Mbpv3LvIauHSAk1
fwCm13hfytyxW/QpErjrfdNZZUiD7AHCjC+3L8G1D4ucBZgJVBigBbA+W2ahVW5LNwmgNRC082Ey
xW7oU6BENixdXdEHSyv/YmfKr1O/dhMwoWOhv2Vldt+ab7eXc/mUojgFHiP6FehYXDgxJSVarnp0
E9dBZdCF/lU0oqJQ0N4PRed5EThP6r/4VC6uBpC7AV0EZs6vp1OxFg+j7ybjgGLoMFEAJXzh7KVu
xP728q58LXQqoByBNBCI1HWiKTjxWvzNSVIpnz2A9oEOfnTV74ZuvauX4RZKYBDuA0QEfTjUws4X
NcmMBzVgPolwvXuD3kuSxdyswsb6RdSfyt5Y2JUSwFJyg3izjxrqItF7bo8Qv5edntykdGezi3tE
DtDECazpYHXzqKKx4cFDWgfFd7+srCDUaOEdqFHlEsI9Td0eB2tyT40VZGbYe30xR8Ilioc+m0Er
LF3Nfzt2yYt4oGKoQyOdzceJUumFJKfZr9uf6Qq8BqtBVIwlIS5GYWO1GmZ5HclsNzGnyG6ykLIp
FEZxkOmPEWpcuaViaT51BVDswxhi5VuP+fJ0rdwYfDWqa7COf1mLTzgE0ddSBkloClGlmn0eRB7K
9hvh+Ul/o+Z92Q2h1nvB7WbLhS41wgvbSNoBK8bqcXzOFz82BTRWZuom9viWzW5kK/azaJ+Bs0dj
DdhDkkeePcqQbilgXHk7kOigXEoRCULcnZwbLouWjrnbeAmDiFPIxrTf8VIbxwrUgSNKCvXOV75V
hAbEeEOB3tDu9me/4uFAOQFMDOV/0GnWMO6GzDPiqx6xaKdInI61iCExIqMmI+3GJr8Hm6tNxtsA
ujaUMCBwsobAMz67ZOKI1vI53xED8u3BjyZjT4WUISPRxNtdUXfhkPZ7T72kjg6N/jhVR+meZPpH
TIcACGKLjWGLkoPgPkoPe6qhM0Xubm/KtegFeRv61njP4B/XEA5GUWsh4NomjvUDMPe4aYPf6NvF
kHlYygCd7PdqJMe2aDd8yhXk0tKPgzDkArzC07jyYWyuDbC7Rg8RbXq0SXpgUJl23O++HCMmAKJ6
NBtxhHDggRIds+7IM31k1bhXLj8K7n2+vROXbxN+zsImWXSTQX5bnPuHVEXRYna5Mr3EdKGiJGcj
uy9y5eyQViKLgIQNygb+Xz+6KBGgGWmhNbDg/Vd3cSK5LxnLaFK3M7C+LZNxboNcUEKu+Xh7eZe3
b1FkcJGHeSDOoKq/Wp4pPU9px8P7HkRSkE8KROuhrE/zSCD10yEj8/Du643k+arZpVWxxKW4eytX
axuVmMzU9xKS13sUkv9YAESQqnvKB+fEELzx1IuHLQ27y4cYi/1fq8GqTyK5C80ulLoSo3qZ1DMf
/xEpqpVbr/ClR1nMgBWESA/A1zVsXPPZo7xIKRrcnhlDwBzV177+noKPteG7rhzOM0ur6KznnWro
olML3X0UVriXPvBRNndCVGXsQ+Rg58t2i394xTdgfYsiNhray26urFaaTe5Q4MxUwVvG2GcaHHGf
I1uYx8p+KNR9z49c/le7iggRaF7IfaEpdH5SPekAUNK78AtQLBdAdVtfITu78QRf/XT/a2Stq2EL
1VYGCOIJGa1YUS9kEIsAee32pbtqBXAptNDAtkeGeL6UNMg9AyLV8ClBmu5alKuirqx+o9y0RUB0
8CedPzj4VHjeENHgiyFHW1nq5djYBqdJ7gL35ll5E0n00jd89jUr0MlZmkHIdv11OcdvTFUAoAUN
HBBp7vzBQn8Oqrwbr+dlcOvCAwPhj0xhQZmtAoXCm4EDZdpPKrNsd6pszEgEwg9HI2jvMSxlDoe6
+SU4/UtNMFQccI8DVFmAAMKztK4pltSbJsMc/YQNM1SZvdLbW6wuY5D65t0Ixbmjpe324BbVlubb
mp++mEY7FxNw8CQub/HKY0FGCQBhY/ATV77M5leuOWg1w3EuRVhlP0cAJgvr6LjGrnfv+6WQgP6V
70EozZnCoK2P3G/vIa15yMzsnrYL5myzDXgZtAJMCng00EMo5kEOfXXESpFLmhle4mmR/xnSWr50
hskQKbDmyTGcGiAPUsTLhJ6D9GZU3zzEPT6IJD005qCvQSAJbA3uE9pUZqRyx3/Ng8EDVM9r4s4y
fo3lXHzOTGPYOLVX3iC0U8DWRrS99MpWP1x20vHFBDdGZyvKJzdeFN/6b9y8m+t/dPNsuT9uX/sr
1wQPLV725UlH93H16E3ZhFEVrKLJ5BrdzhL0J9PAPN028v6nrK48GPK46kA34J74K+9Mm76u24Z5
iZiapA52JX1A5ViXvAyLOUwDvp8nCHb/qRYJaf6U9ieovT+k3omg9WJVwz7zh4cW8bcKi2Gn/JfO
P0Ijrm7jKtgVHP2u3lMb4cA7om31o7EpaPLjNbHBE1lFWYaDWjqDV0zM2apxtoViXyxPBS8Z9NHK
aCyIebA7CvmcvHRwwR2bBymgm9UEQTg5gB5jdHl6qKRiKuS8qX8wFUCMmtpsGQBARQUQ6mAAk0oL
W8d2aTQn7pb6n3F2ZyOshiIjsVXMzj9DxycLSdYMvKZNssqMWi6mNu5BMlJxUYMOuTPcohxizBro
oPSo8sKMeTUFP92mpX7oGmWTMB8KOUBdMrsJbeGKbqelPQt07ab2HgER++xLYX13eMGQ+bY20uYa
pNUOHo0ZNOyEVeRRVZTBQfiD8y2dCQbrBKOrXlFpzI9EWv6D6tvqm6AaWUIKHSHEy27QQbE/lUUM
kB0678w20sgzuvYBTfz8rWcSbfdpGER67/UU6Y0CBanYuR0kMA5lqjx5N+d9/RiUgT1Cosiw7J2B
UeHOwXOn5meNguwPL+3Lao9tgzYa7ap5OKY1uMmhmG1I4gsiqy9mh37FxsO8jnSshdkFhBZqXcD5
ANJ97mWylkJCtjVQrslMeYAiTXBnyTGPg3phGw62hoi5uYWfu24U4ECUBDChgC4X+kPsbyorM+s+
85KpOHZf/dqJ53pntXud/W0SuiwPdHW8oPD34EKs3mll8oVVJBGZBiRk3PsaNN0dsv2NFv06AEZJ
Af4HMbe1iIag1na+oDKTjjRLE0m+sYzFiG0GueLhQMgWDP6CArBYwjWGz0Ye4wP3cG5JVJLNPfDU
yZT/Htv2ieTNYeihJVqGunefRp8czOqTLqDIP2QbZ2Xt2GEbsBsA7ZazgpWubLtNMBszQ3jFJn3g
dr5H/wwkafee5hCwyPB/Bd7cRnSyjukWo+8ct3fRUgSoqwUHXgttGBjtmjzkOo8VMO+pM26s7SIi
gJ1lZArQAJDe8sCdObfTdZxZtrJ8DG6p/INoffM0AN0agTZj7e1O23EqIDlsj017B6mU+XvrtRB+
7IPvBQSXH6ZysJKJIVSAfLAEq0mTxPC8PDR0kd85fakemFt5e2ZxvvUyLcHKRye//PRFT44EgMQh
YlidvmzuauJAcifJRBqSYq7AUCxfoT21NxkkXQ6N8xAoGpkU5CpmPA6T2lVyAgioi2QZu8YXOqQ7
BREJhcZ47m/9vov6HzryKMxACAtHFpiKNY1CqyI1UcHETBzrDyjTPG/2Vvup2DlNGlfmvFMDyg8E
bt1qH2vwcW8/3OvoYLEOMBJFGwMJOfKc8w9rawiok1awpAQlBzKTBiRPmbcRglxdI8YloVq73A/0
6c6tGBanUqUuHtqh+ZdQtHhz+8j+GCwiRpKx9sVNh72bWvu8LyOg715uL/LylkCUG+AZdObRGwNE
5dw88RhP/X4yEjubQu0eDPnbgnL9/8nIGg/Kaxs1fQSMie9UYWqWe5PncQvg/m0zF3kwvtg7ttpE
WQjF73XXqxWeg7k8gZEovzjYQx9CO9cb0PB1f6heVqFoWeRLiOJPYgPCcYG2XkxDTgNUZ/Tb0Pda
7WOZawMA+Tw9MeugJI0Nhx5h3fWeGVT4MeEmnIn7S5D+i9Hp565EXJMiqHEQnYz3duWhZPicicif
Pt/ek4vo8/2HAduCkik2x1lXUzmKkoXXlOmpb3dkONEWdAkvOzX1Xrh3FFxc0BjS6nNpy9AVex3k
oV1/hs4xxP382CqPFlCDXf6a17sg+NypvZ1XOzke87xH5U9Fmbz3W2dDvWDZrHO/hHgZWRZeLOwl
IB3nhxKYnJwwW+I3G/sJeFNYQrOhy+pdndPIN7F10gfRA0TO27t1+Rwvhv+j5LRM91tdRs5zxwXD
ND0FmX0a6BBOtDnZjrcrSn73t6beO2sQ5YFqCPzbao3CoqkleF+cGoaRPJrm+9ax5l1a/QQQfSOx
ehdgON/QxRigXAgCgH9YP/6A3RDDSEtxUuMyosjDvEkRshZkoMi2c2sMiw6tV6INIJUNA3GIwwPx
TA0b8G0OCZqHumFVZM6+vSc9EOWh1VvD70CJ9GtZ1u3GZbr8CpBUh0gsogXIh13IJGE8pmuVzixO
jUTfGg2gY1qxezSDFirbxv24PGrntlb3ltpCNuCIiNMMHRecMzbE9TRhHkLr7yvuf88xhHPPzSK7
S828Pf71GcDcRsR9gGeifr8+5w3D6UelQZyM/NFM9179KFQWB91Wm+NK8AeA5FLcsoCBB+xrddhQ
u1VlUOblCVjlqEudsFav0vkXhYLdjFag6MOBH5rKiKEsthHhXr6imPi7RH+Il5EDr7mIxB8FCzAM
64Rfpr+IxrEeMBaJfLq9k+tSFERxlsEHeEehOIEBlKuL28yM+XQsypPbs+x+RAsnAiRSAnEy2hkW
Z5LX0vetNByVYhu365ptxNXItQhQZ1jsubcSrDYhR9iWJ7bMo8x3ptMUETfyqB+Q4dvkkyTy+98v
F6gKlKFwdvAvyw36kAc1VmcbQUfKU6qhjD7jzJIDzb9jn/dFq8Hs/Hrb3mXeBVADWnLgQyyKpGv+
m29PdUVGSHJUPXjEKFMMPDViWY9D9awgc2QfgsKf1RFwlML/fdv2tQPkAZcGsD5OL5zX+VqhLSOa
tp3L01yCljVPGu014mzNgbpmZUEpgrEBh4AzdG7FNooaoBWzPBW6KuGKTespkNaWfNOVaA/gBiAv
wW9fJnKvw4S0HMyy0BjVgAZXSF0eYbbVJPojRmpH0LXdG266017IS/+LwSBL4m/FSGvdfyhDLBOk
AbCH6iqS93W8adK0xFWaylMG1HtoerneN7Q8mbR8s92O7btx5mFRU7ijUbOocuY32uhjrkwMxGtb
8AC0eBlx1aICeR3miFpplGq721HyPhrzv3koAZ9AyXwhEi0gxfMv08yqyooCP1gHxt4rsqcRAUmr
nhXjGxd5uTWrV3KRPVzGYUFCAz3Gc0ugi2DwjtmXJ7tjxVcfrMC4Fu74PIjAwWlw7d3tk33tVkHk
FPcK6ig2mGjn9mhHgsrDNJyTKf4EQRECsFEiHhjuKwx+uG3qvcV1sTZgLpHxLbOC17vocVoBYmzg
s2eG/AQV8eHBTi3zCJnVEsOq0EjuNRg7ZgmRzqA04DlFV8UACeWH3FP1npAyeEQcn0dAiZKIDlkf
i1QZn8o0BZ/Yav3jFGgaty13H1K3KQ5oID6ljTR2Tl7Jw5CT9N4kgxfauun/OD6EZgxdi6g2VRNK
lNPuJrtFrlxTf49aGAM7rNB/994u5XD0jIGDRGUTvZu1+gDol6mJENx+1PQJbHSQ0mI2bnWsVs/B
hZGVv0pL6HkEHPMk6BNgplD9ycZo+F5LUE02zs8qdoG7giwqxfw2dxGnQrZ6fn4c3nIMM1P6UYi9
2xx/TsWBHVsSDc4OqcTtA7RECB/OD2whLkajb8Fmoei37nuYFUbbjBje+Bi4Ow8YeXbA43bbxMoF
LybOJpIs1+XDozaBIdaRprIf93MoN37+6qr958/+ME5k9UZ3c1qyasA4Ecp30ohzGhrPXDy83l7B
2sq7qBJmbkDgBUJ2AGufr8CaJ4hKUIgqNYiuIUXD4n0IRavbRtZeCn0KOCK8HkCDLNjK5Ut92KYR
6hwZncGuGez9NKKklPTq59YIgIuIcbHykZOw8k3C6dTYYqJSUtkx+cZeoJMQ4+7Gfhjl6d99nKWn
trRFoIyPy4MojJyvKENhrURJ30vybDf4sXE62dO3ektq/HLfzrAG61IrenlV2YEmlQD2VhxHmtB7
f6s+vbol743Jj434xTd8+DaN7N1yXMAbQAVBqwmgyR6TwzdAxKt78v+N/E/f/QI0ASVNjkcc/b0y
tuYjRqT+3QFbCqcfq7WrUIiA7FcIqEwlhL9x8WrwyMVQ5ds2Vq7rP1HIwl8CGReQz3VPrDGDImic
JQpRe8+6bw/pLhvuc/CRd/UW4W/lkN9tIfmFbAMiO9RAVke5F4CeowVTnTpj/oOi0QuHyJplYapT
i4yyTaPJBPz+9vrWh22JshBAOAtBDKrg68plafjMVqOqTpDAeFDWFM7Go8OrhOoftw2tXA4Wh1gS
kTGKlGBdg9pwfuIKrTPIDyIyr5G+mnpfWiLWCOOKmT6V/fxy29rlZ0N6hSm4IL+hjo/C8bk1NqMY
GXiyOhHvn54eF+pbqUI1/Ouk4oEQ97PjbLjUtZTg+wItjIsBGgpwdizx3GQ66mwwLSVPLu+XmcHd
pOuwMLLgt4bK14xZCAgWMA83UHWEYjXoPkMrjCfCx/qbWdTuqw3VrQlSjZjTHEJannShNAtyN+vK
/lF3TH4JuNu8pYCVYfxTWabg97rS/dl6I9s7wFpvLOjaB8P8AQDk3gFsawZyn0LC0iiG6rSoNFbS
DNFDBKR0eil8jFLr8nbjJF77ZCj/ASWBLVz+d75/I0RhC9TsaoC4vDsMivaStJr2IkCtn5nHgBTg
L1cbNi9vHF4oQLgBzgO/B/Wtc5tT79mDP6XVyYMWngwgGPuz8et7ALBazncBqrC3j+XFa7XcAmjq
oGi0gK0Rwp8b9Es7oyBTQDLSNDT6txC++F6CS3OfDpK9gprm91FJCv8LhoLaHrJlgR7X2Ne8gcDJ
CHrC7d9zdf1QqYHem4PUdS3ighHZmL6imgqJRFFETg58Ba96Eo99UQF8EdSfUgeydRaDMt9ty8tC
P4Rp77cFjTZEuA5mxYNufL4RXVtOplnggvqjE/eeERXFgXDzr+uz2Ga4ONA1l5Gb66eUWWM3tmyq
ToN1HEyAv/LPPdrjQz1H1BxA4Sp2qIf/5bO3fGMUWEC7A6sKR3m1NDsoemFOM3zPAAEe5wnHLv77
zcMMs4XYC/rBhRpoU6UBw9SJ6qQKjNBAFo4JBZugqWv3HwQ7aAvjMbqUwuaUWZjuXFantJmjAnSo
xvg8si8MUUk6f769oMtXaJH+gOrHwndClcg+Pw06HRsyjQRbRsRu7h2UGrpoUVu1+3ZjZMCV3gsk
P1Cvh7QbWi8gDZ/barJJad409akw6geWfjHl6zJPKc1CPOzV2+T/bIMtucLlk69PO+Cqy8mAeBG6
dOc2wadvAVyuYbMc2L6l7hznUL3Z397F60sDBABXCnoeqDGem5l6RMLEbusThOyjAjyE/plXTcSm
l+pITRlL3w2LrQji2jkBbwpFRfDE8NyunloMkVGUqFSeAlfsusKOKipDIr/mrT66pN6o0l7zWB+t
rS4XautVz/ugPrXLKCx+N0voPYRpD4VEAhbyxrm85qU+Wlu5657ogs42RA8c+iDLF+HeK3Or5n3t
bACYCJglaHbL23D+0cwBU72MHpU21wXMLteI8/zU34JVXLlhoLJSYIuBCQRweBWdiNFq9FwV8pR6
VbVrZ0oasFQ6+zCNZXasoLu2sXVXloU1oU4JLjC4lmvF2TnIhaxEJ09GLfk+BUYohIwVCW8f+StW
8HABP4pqkQ9Ty3H5kMeMvp/lk9+rkzPa7KnvoEGG8adbAzGvtKXeRSKgTgHJp8tqqAH+SVE3ozpV
Bdp5w4sc+WNhvjhqQKlRPgvAiTSZ7pZ/QlxuRyDbw219SB0VYr7wHj3gmHFn6yq8o/k/upWFZYGv
CekxtEuRaK/ue8PtubJRgztpohTv2CuaVCUnkGa1NfKW/DhTo0Gi8er7ee0fVMnd4THvfZ5FKijc
9o6NTmXflRXR7h/IJJrTA1B03p0Gf8QLg5r4P0a7t74zpYh4qclA89DEzPIhGuyhem/QsGFnFhRY
N9upBnHo8SeCoDVVJub9qRLtBW4195mioxHrYprnKKgyQDRpNqj71nFqFRuK149WDsRNWPQFZoRN
IxyIgjDvsQXt1YzmoKqnf1Vfz+WDL4hV7dPaIk8tAawrKY2ZIBxupC7hwzv8R8mVLaJ0nDDeEDX4
iu+L1Pa/Grndd9HkeeIFSMIaaBH4/8m4D7Kg979JYc8H0cxA9M/2jPlMNUDJNqbqZg6N09as6cEr
h9p9CgagDmKIlbS/rIxAV3aYBgHpKBxR7+h3Qj85eRFg1tFks72XO5ClsLPK3kkGnbwdqcv5YUQl
0QNOJcjd0KlU/rssChuTvjoEort5InLcBzUzPo0FEPj3hPRKfXZR0RQhup65uWeZMWU7cFOdX203
+mVU+Rq8/sawEaT3VTnf2Y2fvzR5ypydE3Too3a90J+brp4+97MYszt48g7TH2qTe6GUNTpPiLHt
r1xS/9kQ05gUevB+9oGDkbu1w/sDzWbmh9Qr2x8zVEgJGHYia/a88aD2F2CQsx1Jmek+BHzQ+2SB
rluGpPUoZos3UNMEgKBHwgCpa+cVY4oFRIrqkaVhXrG8CYcihZArEK4UMw6hYw4cJqutInLHvlty
Rd4eqAbAZIAg05vSg/uc99r+0hsmUinIUbh3mRhsiKROpW9FVqHxm4RRciAWO10/s6bkfeigffpd
cKN+w4QIA7lVP5afHUi4OXGHwQrjDuxv9QmDkQgLFWDir1BxT2MJ7YR+B/T6DnrDzRjVtQmCl8Ic
hK/cm0UVlR43SOjZnH0tROsmWVU4baQnR+7Gqq7Q0rObfIj52GdD3BfCC3A9HPUlYAE4nIXOJi9q
May4AlhUBt/dVkNzc6q460dUTv/Os2x+z2gDfUmzHuAsZjXQomdDPz1hxmbW45zx/i0F6WoKeSaq
MbTsqbpvq7zw9oNV5XesHaYC+WQxj8BDTQxf1ZdI5CzDCY65bN0ubKB08Dw0mv3qRdd9y6xSLt8K
8yZCKAs7L0bOIObgWp38ShyBhrxZ2gq0OlUaU+xWmf3mda1/akUj3RAPDbqKhq97GrUEjHodmOyT
5fD50ddz8DL5UFw75AWgPAuiDtGr6ATA8WNmqU+MSTff+QWq+yHq9e63zoac5aGhIz8sBJwMn0YV
j+jmzUXoYCbMPXXxzMCbUa3faifvVeT1lbgbA6eswxnQz98pJShxElyUVy+1Kh3OBcArE5+rYQfx
3zaIihqFlZhb0JyKXOEgTwg8DDWMoDFP7qko0xxC+ln/D/iw2omqDPiOeAIJA8N57LID+c4iPcT3
h7wyIrOay0W21BnzvWyZ+dywBpN1hnHEJ/brER+9c0zMFILOau+GOtMt0JothTY4zYPPRc/yfwcZ
NFWUVhrgWDvX3ktlVDV5bEtSf0W0DvRbMAB9F1Wt8OvDGGj7lHInQzHahLSH3WFUbrhUd/dtmWWf
x5xhzBsGVQAl0hQa582BnB0U7JpMLD5gqo/QYxcQuJtY8YU36GBirhQGDgHdW3kYUkcm/5++gLb1
zhOTe8DGWnbYlWwAFscsnstejE9dCl4Pbjzp6kiXRH+v0TN5HPIp/T1hEGwTtbakbxqUyaQs7OG5
xNzs+9LK6zQEwZN9m6zUv3cb108AQ0X3uxpnO9j10CCsvgw0qG0cWN9KFLqV3+wMg97ioad2EaJK
UT8MldRtOObK+GbXpn2HEi2ju5a4k9hTr+BvASY8fCrkiFXjF5svxIbIX9SmEPSJxoGMbwZm/Fb7
qVPyu848UEbxBDRoWDuDeTeK/8famTW3jWV5/qtk5DuqsS8TXR0xADdRlG3JlpzyC0K2Zez7jk8/
P6izK0kYQ0y65q1cTPHwAnc595z/IlXtLimb6tjJg4SdOiTLwkFgrChuogRfhV2IuPzHzMAt6Hb0
3dTf+P7QCBgUaFmV7BUhAEwdSon1Tk+i3D82lVVHjq4M02QMi3Y8mEoutjsXqe/9WNdY14tmx4di
0BuxrUlR9xnaJGZM+OgqCsKIkT86oQ4EV0w5BcLYSj6HLFjVHjtNKLby2CbRrScEgww/XQXVXSJp
1Gx1ZrBwoJvmvfYSNgd2lSXhveXXaunIQphJDmeE9KzGbarv674KxG2cdZSxsizIdScoJePYFvzg
naiN1muduojMNY00lnaD085zGFd9b7tYyrUbX27CB8UXrLuhAnwv1QAE7KKTjT3iFXgcaGOuFhu5
ycNnPR28chOmNO8djvfqXRpHqAt52ojnDIAfrmdtYZaqnQTAXhwBLWwEXTPdkOyo1Kv3Wt/7D57s
xYFdAe9/ZTWlshOrOhXa3G9R7LC0dsDOJpDTu8roslfT8jBH8duwfqIcAzqrUXXeaevrQeQEHM8v
BTTcd0Gf4JDXG0FO3qO2qb+liFK8DzkRvxQDFmg7bLW6/LYX8qyy0bEAHpeERfpIdaArnKEa6vK9
aTUdtwdQhWRdOcC8rR6oJoJRdQmJwJOTHyjX6q9uPE3ihObtQ+gliHN1HW32FNWKu7Yo0SCU6kaQ
7Uqe1kwgqjFlmUCnOekrA7LsI5j2T4Lbjz/UKA7v4sY1PliG4GKxEPtf1FCTTxLtcTb+adcsoFDm
YP9VZZe2cXrwEdPbdqXvP0uIzTmdW8lbtgfOhrQuZGwiqmgMbMsfxG+IhlQfQ98NcD7xLTrzZVwh
Vt/JrvHZp/axR1bkxvc7E95HnBvOkNIgsMFP45QaV5X1UNYZk5ruq/Tchoim2qg2cHpx5gnMdVBO
X8u0kvddhU7FhtWL2GYTplAV6nFIjU3TCmyA6SAkH8K+DCQcI7ystcPe6D4NQ9M/VlqmZY5eaHVo
G+gsc+wNafneLWvhQ5MhIWwLZpt8BSqd38ZBBiW6DdSBQ5U8KHE6T5BhyitVCD9DHtAfLEztIxj8
sXXShC67LSftB9dycSCvFfMGFWA9PMSJUUwsi8Q7dkNWOaD/J+xZEqMDkBijSI7k18lXZHX0h0GN
K3zlBCONwJKb0qM3lLGyicS88ezMsHgT7NXDQz90rmFnZqtLHLhINzoxGo3sc+QJr7mh5J8Eg3pW
Zwl54KieYH7VyjHGVkBtDg3MZt9W0bMKbfo8lbcZVbW7D+uhU3mlynBs9EEzNnJUktaZSVcLW5RH
8/BY8ssRuMR8knQlJ/i21UG3ORyRRrNT+haaWOtF4ocmNqalHsXPzRAmGdaZstK/T3DRyx/TcCxK
SCihYTlN5lbPXq/iQC/IFZcjI9TE+7xNPfeprrqm/KApqZX5tmB0hbzRqibxt6B2tG7TTM8/CtsO
1cqcHe19qYu+uO/HQvVIvHoJXfKyU5pbo9ID8RazkuahxbzxPsAbot5GpuBpTtjkwgtIdulBdPsK
eLTRVvdFaUjdNvGGDNB4XDfvEiuWdDtAGxM2nEl2spHFvMweOsQpxpOmJOzJUYfL8D4CIOfvzcAo
xI0RZzB49BhauZ3jHOND/CTVBnVU55smFjQNKkyUfghHk9r5IA/WbR1UYoC4jFLEm7ApqgdcP82D
QafnwRrF7pMC0Z+CnlQOqd3HfhXDBrB8yDn1SBrBtDMAu4ZCzBtB1uB7BI8LIx5o5UheNinOZ5Zf
BMI+81ol21kSSHi7o+fwmHSJL9juEBW3qB11X1tFaJpd3ud+ZEduIT+kGWq4joDbiE9fPtNGe8CL
BBa3K7sfFCyOn0bIPQV6OKKV2aEklqNTwJeAANe57TtPoYmsjoiGKI36wZf05CM1Z7YqX2tD4Ds+
DBxbSLqUGaEgAcnsUCltxxTERTupxxanIahQU5l7lA0Wo+d+9xI/RdzLr9L7IAxMn9Re87GNCiyr
cnS1zr41PSkIlS6zfs5037s3eq/ybNkIKgwD6jgqaFp0Tc4lDYcQu45SBK1BzY479IAwc+iTobLb
2hh3aHdkg1OE/b7ou4bkU86sV12rym9hO7Vq1CA33V2N88bLGI7NSxpnwPk5zb0axlSeWSdBlEdr
J2KuV2zqLqJMZIV+QJZqKkDtArBnmLnUSu85kAWkb+A7ymTf5pL/IOQlOOGCrPQlNgyE/JROhQwb
kqIHmxGHl+y+ci0M5xstUfyHtsnV9A/PFCKVye2CNdYgvumHBse0cu8mbi/aJcZcsCpzkm6G3qrc
CkakbzNfL9juWjJPB2kGpd94UhXVDs55Xgr7w9DUG7HWU/noDnkYfKwCtzz6sTQ8u6rQxU5VVg3y
FqM/unelJh6oQ/bDFoIkRcWUm0JtS1mduBtERHv1mFaaAE64iXPLIVvO3+UN08VukTSXdq6StUep
VFjsZc97oYYdje7NEHjle4FKI6LLRoK++yCFyolbEEm1EIDj3qgFzBZnFHzf2Fny2HxIycr879qg
Bv0m6jOu1hLUTJkUsssEx4z1zkd1JdJPEngXf991tfqJQ5pELoWvJ+61VM6e0wC69j5BbF0/oMA2
tpz6Vbc15F4Tjs3IDr7BE2scbRkhcskpy6F5GdHMSbb4ZirVSUoibEMFRC1YmPBhvnal7Pu7LrHU
/KDmSsjSUr1OPuZVRo1Bz3PzG5dh7MNKHiyEYEqre7W24tIBEwTHJm1a/7aNTMXdZoGpnUq0O7i3
K4lh7ZveKoVDHFPj6W0/hX+DX4doFpsU0u8TrgbxQCI0lt+TwG9lkvlaa7YF16enWmyhp5h1bQhc
8CrVP6ILyMLMxrwHa9tXQ8eKKZuMp5cgC9qm7XBQ8NNmBhXiGDijqwCzZ4BxZ4eIHh2or7RPcBmy
56itueQhukllQjKEP+Um/uNb/7+81+zDf5e1qv/6T/79LcuHMvD8evbP//rfTVWXL3Hwkv5mN+Xr
S/Nb9uO3j/ULm2YdfKv+c/qyf/3xf13+k+/6M9bmpX65+Mc25Zo13Dev5fDwiitQ/fYr+FXTf/n/
+uFvr2/f8mnIX//5+7esSevp27wgS3//86Ob7//8far8/8f51//52buXhD/71/jmf/L6UtX8sWb9
A34E4FJ2SKAo05d1r2+fSPI/INBDIKPAC3JsIk+kAKr8f/4u8DcoSKG3PRWytUkc5Pffqqx5+0xV
/oEeN6oIoO4h9iiQMv7nx128kb/e0G9pk3zIgrSu/vn7rDb/E6BsKtaeFWP/PwLK5vi4WV1+pLIV
GRr4OGyXSIa3XnDkNj46mfSuLG4Fdc2MZVY9/2lk0+dnI/s1PN5SEJRUwFeCe8RbYIaQyFWydAFF
h5MoQXOPv8jJtxJUo5+tFc1nXY230UzYWnrsE5tLm40mwVO+H1pPPqWVeVMEuWNytkb55mzq/jk7
zmfDQhSY/SDlaDuAOZ9rfcQt7IgsydST17fdJ/zUcyQTqZ1SJlMO10PNugDTgCYRAcBs0DCYyrPm
htGXYerFpXrifkndzIjHTa/67oqo/ML7gZxJjwGUx5v89+UkaDM5pyWrqKcUjthGabVPjdf52zE3
87uhZYu8Pqi3DslZdf9tVODNgATip0l9fzaq1vSEgp62egLkiNi3kBjJY9ZlUkitrPcCnqZixmif
li3Xia4VjxG9/Beq7n20qTKr0rZep7n4zHAU4IpiUIBpwi73dpJWCwDU/TD8lPX16ASKGP7wEYIJ
NpSq22cP0dPmQzt0U4EwirRt1PPhyvDmUIi34QHSQfrNNMCZzKkBTdWJqjc26knBn3JbS8U7NQre
jln1II6Gg9jy+0RtvuRuPR7jCt88LurKCoNn3jKdfsUED0JxFacedFVmO4lOXV6vWx6yrAjSRiZ3
Uq0a1cuBWsIQ7gSx2Go5jm2WeOOX4xoEd+kh0KZliSDtBbNxzhlQM0PElHnUTmqUU/zw8gFbzwfy
rHGrIiZ9CkIVQRSx2Fh6eBMJpfJeM3p9pZG08CsmfRLYBBPiejJvvZzZtSmHSR002kmWouIPvUnR
zTLMZ1wGogM+jd12iMXorhnGZi9gu7KV3EA6VH0s3Fyf8j+tY860yZcJ9DxiBOQ8l7+D4kildGYm
3OpURPaDZfQfucC7KxvTz++cMPR42JomqgZ45MswiElUSiU3wm3pbQx3PNJv+m5FAnbzuuj4oc99
QTKp+ZbBnffx749wUrg1caGZ1NFmT7qnrdGV3ijcmtIRf0WbLsv1AD9tUtPY/gowhz8Po1eKFFiF
W1m+T4Yj9fDGuoG2fz3KtPVcbE3a5OyLViQeOhPVZdZ4zGJDaqzK4jrbKnRcAg3/+HIXlHK4CUM3
OmDA6G+vh1wY2EXI2dzAYrJMqsiwbo33cfEs0dOMHivl8XqQn86s2bhmM6OLfI/bkY7ypPilS180
6aaL76+HWBgHyRvAVeqdPDxjdsqjgltFghr4J0GghuuZjiUjlO3dt8rfVHCCcTWliX9Fmr2kDiM/
rn2+f8KDepdp5r4J+s/XB7MwD6ZMdJKaQ4wKLO7lSirMVu6TIvRPXd6gzzsWN2bkVdvU028jNx9A
0XG7vx5yYY+YDnsga9LU9573vNuYnh7dXkJ65b4YuudSNz78eyFmU60tvaHICkKUA4qiilHC4qWU
cz3ItNJnSwjU26QvDqqc/HsWRBrdpszdxj+xUF2vPZpYTnCc10yD1Lo1i4+1qaxsfEtTD3VQrgci
0kWQeS7fViMO1HIVQnrynejJ06wTuvuAisn1oS2+or/izKe4lFuh0Wqdf9Kjcq92lHj9IVkTPfjp
ssHsnvJKa3IPnHB2l4MRY7cMtJYg0nsdLLZqN0P8vg2HvZnQtl9Lxhbf1lm02USnQ2+MQTb4p8RL
9nTYKF2I3xOq75mlbNwQYYkqd7TOWNn03k7en2bJWdxZDigNeitELnFL/0Es6n1lNRuvONKP8GX5
j7YYNpGngREHXNM0Dk0fP371/EMCcjUQvnTlXRJ8oyJsj15956Ez0GXbUI92CXV6+mP7PsNYxsTZ
m65QOfzCTnf+hmbYnFoEz5ygkn7KO38nkVPwCDc93XItebk+4Za2ofNIs4lNM1RvtIG54Df3pZi/
o0L13Ss/e4EPhGOVpDzXLn7bWJGmQe1jYtrBB7mceq3VCJ0xKv6p1bD4NQ9V9sOqvkxdMHg1z0pr
fsLoHm7vH0KIa5jtxvchmg5+OWyykQZGegzbez0cHMVwbdPAbCxeWYALx5hx/gNnT94NG3pTpsXO
n8XUJEkw3zW96IOVGNaO5aW1jqYMKFGuXtwpZwsjEHtdyvGIPcVZXG4asPH00tTk5voLXtq5zqPM
njg4beT7NEBXZfBSNeVdJ3wBYnFMUDa9HmhxOFgigHcFVIG+wuWrpYGpRVyO39Bdfp5tWtoW1yMs
vRssFf+MwP3jMgLtlbErW4ZS0+6KrNI2y/tfyWMmvRwZyXDkmoDvXgZpsnoY8W32T6507w3KIRML
R1DylWv34lDgV4AbRw9GUWZDoSecKnntsgUz9YX2KR+/dPnK3WQxho6O7kSsRgBm+vys8iLTw9WD
UPdPYYrbluJE1T7UipWD8ecLEIcJgrn/ijJ7XoqCBBm6gsGpl0GuJbUqbyrdA11KT2wbhPKdDjMe
K0QwA9qzVtXJ1lPKfuVXLO1i5z9iNsl7zVNceDr+aewrwS5i1doMfaDYuH5r9Au9rZh1a0WaxZgT
rWmqXAANneWIbjCIeLDxCm8SGuQtqhrmqDqq/H4NSbu4gs8CyZfvUev1pmyNaUtqqeQrLxp1IQ6p
cehWnuJaoFkKH063lrY3/VNmfaxbcAK02jXlaOZrNL3FmTnRWd/uqlwNL0fE2WYp9E39Uyo8eqGx
LYdHIVhLABZHg+bSZAXDC5qTihq5ULpSCINTKP8wvBFb23eWGW/Ueo3nNjfCeDvUMEsEEz9VAagl
Xw6nb1LBKKsgOLWKbhdDvTGTfdHdpV8jn/JHeugdMbRHC6nLXYXQjbDy2haeJpwQaNrAyFEbmDMA
IvTqA9TcGaj1WCuPPvevta1k6d5/EWM2NeRSrNNeI4auCnuyYOOIv88239VDfBiKai/E3wVzjTuv
8txmGRy6QJOqCCUWqg6zraUx5I5E1QtOQFfuw0LbQBJYg+AvPjzSYMIgkEYp6/LduUZTC1WaBCe3
0XZcjQUl2pbumtD/4kjOosz2CrzywhqORnDyEVNvjMK2qNJdPxyXQlCFQhsFEgjzcPr8bLfPitbv
RasOTqN516Tlzmv1lQgLC4qLKtV1WE9IV+qzOWC1Pm4+aRWcSvEJcdOuzx58+U4R13S2ll7JBBGG
LwynhRV8OZJAcRH/LDTms/6qJg9C91jHa2newqUEiYC/YsyWbFbR/QhjNYCwOeLREykFaAs131PS
Pya58RlYaXRPX/C+C2kUXn9Ta+ObPUfQCIXQYMN9qswPVvsUas+19eN6iLlD1bQlXYxvNhtGM5CA
TerBSbitJH2vHXToqa2NQ66tvCYDBAZ6pvhacPWiV7wywKWJcv5wpwdwNhVrWUHPtVOCUwQ1EGui
QsPBRrSt6Nv1US7GIX02JnMquiSzXF3NG+CuyMufpD/0/qVr0Qz8JIoPvxCERs/E8YX5NGfbZb0K
FH06FBUD/4N9gNrzbbw2JRZHchZk9sT0VBJ8ZTQ4EAer22pV8KCDoLKRz1OcoFfXmP/L4SavGs5e
BDRn4YxIRS5XZmPF7NCuPHxk62NcpJsAvNr1p7eQJNEhQHsQgs5UdJptr72qFk1pcG6Ukm+TUcth
5+hBs1H70k6aFfbg0kF8EW22c0hIbBZQgtgDy43xGZkTEHb30khHH1Pc2yZU7Lx/RK8cwDAkAM8e
hjV728V9hS6aiDUhYnzz0lTa55ErGeyRvUe9AN6JDrOqM8FeA3MuJQBHMUDeTTlE3T5z82plsi5u
LWfhZ1uLVchSLU2PW7AGtPQAAwmPq2XYt3xmfi7DyZhEVpAeR3Ducn2PiW8KYlNOGzReKcL7og2Y
pXdh8kfA8WaVn41HQDhkRRv6aSuXmmlN/xR7IjvCrqbzM6c6N6JOUcxvgtMTYEFw+xBTW9/JolsD
6wzF+IV72mST869w00o628qyEEBpXBJOhEOiGfdx+TqGT9fXyNJLO48xu7x4qtADliFG3h6z7CVo
7kHSXQ+xtAzPQ8x2ShPID9jjKcRGxdAShKpwMIfXak2CaDFPVCf9Xyo8eFrOjVtcV2oVc2D+V36D
8V9gZ96Dl4vg9YTvjZ+fwPijN9Xe1FG0wldeDj0p2CB8NWVAs1eVd/CbsulIT3JPudHHBEBf1/Sb
QMrNvSGif+e5RbmnviedlLLq9jpCACvPefHc5V5DJ/DNs2BusQK6MCgQHmP88n2mD9kuaorN2Crg
ico7hRegCOPNVDYEtb6NhX3b3aB2vtJiWpxQZz9iVokR67L0ArUPToV0Z5Ul7oz3q82yxXUI890w
sZ6YRF0uFwYIKKjadUYCVUI3ShF+vtF0SFgQUrSbKG9UuxygxGm5unLoL05l9EIllco/Gfsss9E7
SBRtTOA6j8WjBOE5lKTRMVMdZ29PMzdB0Q8315fP8mtFjJxLCLs62imXo23yoQ3jpmBbR8S3KR6j
FpOkbYYrGGYKFvXIxnxyIySZpHhLVWnbPl//AUvJ/eRrY9L0mjjes/Xb1abb6O10S0HI2ajVDe0p
53qIxUlzFmI2acwwwJOo44oiZk8wp5wR+2D9b5p6vKWlZ+OYl71AycNG9QkiJPkfZKdh9LE3Gjup
gvs2+BbHK3NlKc9hcuJvCK0FRZPZJEUwUi2xf2BMyXEc8JWLj1Sb/TV90cUpqZNMQfOkCT8HBbXS
iBWqzpTsESFBF8wxtC84vW+kYH3dLQ7JAIkNkH2qG85mohSH5RCjZnEKe9OBleHU2Y9cBkm6plr/
Jkz600k76fEhQEb1ZC50ZXWwKjCICE5ZDHLe/e4P8KN2pnY7xq5zAxPOodkW1CneLI5LhgW7fNcN
339hVp79iGnWnp2/8Lg4TCQWXhi++GXg1MFxDL5ej7G4lVElmooAiGrMFVoTM/dFIBzByZrw4Oah
DyXHLz54/s7Id+64Em1xnZ1Fmx1Tnou1WVFyTwfuWWDvmcBcz/3760Na3C/OgsxTilSNowCuxKnG
s1B3v3j5L63kswizHQlnwjzKKh5a2ji1/oD02tb3x13c9o71hD/yyu70f5mNf72k2fbU9NBgehdb
9jZ00dl/HwFQD6v3WXAztYKa4DhZkNua+BBqyV5Tmo2f4dDBjIzWID8rz3a+qUS61IVBwsj9OHRC
A+JlZF9/e4tTBD0DYDYArKhLXU76cYS2YMQDu2TQ/KgaY7wZde2PtFeylZxpcTM5CzRbXUVXaD10
Pjau6AUYthOnpNSI1rjtmkLRWqTZrJfcEsJ/QKR01DC2yY60boA5bNLs5fqzW3w7Z0OazXwzTZtc
qTs2jNHDFV5/jQK0J6/HWHs/s7k/qNDZy4YYo/GIZsA2hdAeJdt/L8hswlPeMRD1YZqZvJTI/QHi
YDWJW34r6DJMJs7c52bvXwzVKlF7JhqKYnuIwbBMfgxif6qDlYm2/MT+CjR7/YqX+hYYfgoOhX6b
KK/mYG6FVWX3xXPYJPcGOosYyFxjMK87Ixtkku/e0wxQXAqsH1maGDfatowD6db0pDV/tOWR/RVz
tlbRLQY+Crua5syLiJYwMw5m0Mrut3hCgXIE4ow4DcpFlxtCLno+N/uRW0X2I4rhzLcHNXhtMe7S
d30q3vz9mTfp407Qdx1N3tmsSOuwCa3eotbvp+K+yHBMzd2w21dRFq+EmquDvCWENBAhUFC+wwRk
VrGZVCoaFUwkkCQ0KxB/MDm0onhb+dk+y/cWRGwukV2ERWs7bIzxXjOaj3WjHisRCWxBhG5cD/vr
419aFRrW5sC/kDgCFH35tGWzHa0s4jcF0GJI5aT0R1oLdt9sr8dZ2qombddJrH/CM84WBQzvvO7N
ODzF3sPg/aAJdv37l2bN+ffPtkKIplSehCQ8ZSnIHtybIWdH3ud8gJnGAYkc8PV4izdw9GOBZyJH
NUmTXT44P9LUYsSP7hRD4d2VRaTuxkhXIJhmxsHL4ZxXMQZihR5Zdu71yR+DBUb3+o9YWo8Tvg1o
GGVHrJUvf4NiRHWm6Qxa8p5kT3RohQn60/UYSy9Ox8XFmpgkbDPT52dJKXSlph7lLDylcfJYcdu3
gYflK4fM0mbGlqyjxIuiOtjiyyBFUAxDNqThqahS1WlEv3VE0EAwS/NvVd5yWFt6/wv7DC1ZJO1o
zlJGnM1I6sLlIGZDeBrEO696bLUYgYdnyU2cJLkb4C5ef47Tu5jfMIwJuY35nKailXo5xABf6Z46
UXgyQ+MpR7ChecYXp08PQe9+kPIP3D9XZsdiRKR/JpcCiexqtrWhTBPEQqyHJ4xSyHkyE96/PtRO
pnqUTA3bK/o/UFLYXR/nm0/a5UBVnDNZEyZ76iTUdjnQSsuT3O89GhXfjJ0ab4rkVoqd5qv7SoWm
lxyrPxXDXu0cmAhtdBz1yvGBt3ir5fifZy4/hOuUBXqb5z0vT3WACePcK/yTNZwacQMLeGWk8k+v
lADQY3STwU4Q58uRQuwvFAOBnFPUceWoIWEehNL9oA8FSOrHrn8d0tzpygLjI/cdSsorM+rnLY/w
dCYlCeE93DBm77fIcQ31x8o/cdZApoPAS0cebqdTb2v1mb7iSryfFykUMPII9u/JxEqbDTc28rSE
9eWfCqNygvZLhV12232L9Z2fhPvrz3Yp1qQHZkzdcI7m2WqJc2R5MpwkT0qbb+Xk4wiJfQQKbSfq
364f4pCLRy55C48RhPLlS7QaHyfljARAUH9ARLet+ChFwcpU+Xkp4nE++VLJMuKS7NWXQRKpFoIx
oRRUB7RHkscC2XnrZdBfhPRV/mx1KzfihZlBOI3SGaf61Fe+DFcm0FErqJOnDD8xVxA2ivtZdXdy
dGNmFgnV9+sva6FHMg3vr3jTQjk7IwQQKUEK9fIk6fEudyWnzbUbbHL3ptQ+KeCGvf7HWH8RbuKg
ttcqGgv1ysvos4db+maPOCtlE8EXDgYiUtno7lwjP1bBMYzcO6vRtlVuHtyu3slitkHT2uEOsLI6
FhICfsbUIIKrhMfTT+Qy0TUzbaqs6FZ/I9eyo4pfhvBpiIN9BQ1fUZ4HhBtaZe3s/DkJYFEizUxl
emoLz+lfbiJKaHzGbHN6ZJtWa9PCoc+9NoUXihLA6AE7ToQE6ovzOUy5NkAoB7T7OHwX976IOymq
C6rv+KpkD4n9qN3o+7E9pIKdVSvNzoXtgG2W4jvChHTi5t6c0wZRDF5A1cr4JvUV+qyfyvIVh7Ew
/LYyl6edZXZ8XYSa5VSm0aim0BGq6F7C4TXT3gUoROnegzHuVf3omrss+7wSc1ofV2LOqyzqaEg5
zRTWa1TZFbaxhyC7Dd19/7UuH3wNERyERy0qaCu77NKcBXFEajcVPblkz7J/D8Mx08RciPLOSW1f
xeIleq1ExfEQdDDrT6rp7RJh7bI/7ajz0U5WvLxKGJJcBi53CyTbymbouR/35XYq7OJkCyF3dOR0
ZRtcaJGDgzyLNMtdzagaZW+qoyVj48BiFKrPaSlvuXIpFpxZpDFitNJv/dz/IMvJ3rce3KFfYQ4u
LU/usRTmdZN1+vYKzvZGZIXHUJxG2woCggACkkSuAUBEV8LMWZlHy7FUEfQ0mzF0m8snO7jV6CfS
EEClRfBOqQ9x/t7Dsw9hc1WdJCaeJBV2reFuDDXZTl1COY4wS8F4UnYfr/+YhSOPTPev3zJ79rqM
sVKT0ZdLKRnm6HO4GLEa2KLqhj02iY3ohbNa3V57ANPnZw8bbal2us6zB0vRo5Wbmy41dmb3+gtD
mwT4MdnmAjh/zBU2yJBILJbrKB1Kc6801qau9Y2plq+hiYSOguCGeLgedCGb5WpEewfmF6nmvOOb
pYiWir5E7SWGJtHmqoAAONrv16Msrc3zKNNGfPYA5UzwzKKj+CIL8b725UNT3Csotq3iABYDSWzc
k9o28t6ztCvBSKJxG4HpQSFtC5wPy2XN+KGyALFE9cyVLG/x6ZEsq9NdAB+QWUZUj5rZFShUnuQB
hMx4P2TN5hee3MQ8JD3GKmFeSIqaCiSlwB6eFJajaHeSmG0F77haXVzcs6du2P8Emj25ZhDSsZ8C
Sb52MtBFQd7VCfv2hi7BBgk65InGfida4TfKDs//3iBn06PHSqOsp3NYHw/huCviD3kW2pI3rEzD
xdfFvYqSFH1gVZvFMREa9F0N5gz5lANZR0nG7fWRLKTIcCtgIk6XJ51LzeVEV2KsdqGKwHyQ0w1N
Undy3kX4sw52Oe1mo185apd2JrgcuKmCoSfcbGdS4iLi/4Y5ENbbAc3c8VD//U4K3P+zELOJMQhK
G0LjDE5D/RC2/abyYlse1qjoiwv3LMrs1SDyIspCBhOg+4GAjW0Y99A5xvzl+uuZvmWeI5yPZZaY
5CS7KA4wll4u7SgutkV/G/Xv+hCj5nBlKqyNaDYVEiulIQys/NTk1Z0ZDsfMf+2Lz3JYPlwf1GIg
dFSosoIZEufQ+SYSWuQNWT2FOGzU4kkalLtK3PReuZIILE62s0CzPAAYV6l503WzknJyc2m6AVra
FzcttJVTafE9wU8FBmVNTNFpIZ+dF2WSS1Ya8Z7QBXBQQcU0IfxUh7TV1Mz/cf3xLS7Zs1izJYSi
u9SPIbgQQ63G913qivtkMN/XhvRaViiupcnwVRfHbGXlLr61SXid/Yha67xyLVVyovoNIARDrLOt
4cEVyVL3Y6pqUP/9cA0du7j1IfKvGZjbsfXNRlmN4qAWGuFig1qrlkUc9nAMV+b80gyhcm1yV0Ue
iP9x+d5Qb8uNHNHiN6gfa7hW7td38bUgs4UVRGbSok9Kj0M61gjbZdadnq3pgyw9r4k4QaWPEg6J
0eVI3LwAm29R68DSoPgoITuKA3WYrVxAF3o3+BqehZm9ltBr1HpIe05dy8oOaVgoYO3iL3EZJrs4
tkJQxdKw8cqx2fZWo29dGcW/1hX8TarriCOOUWJ3sa4cJD+wSH5H76jq+ip1Zcpj5vvm+c+cJvPZ
ekQmVP9vEFApO5mO9lZVb3skPDtFO5jqsXFvFQux9fhUr9a4lt82oC1FxWuSiXUZWirc2LICOlrV
FqK1OezSx+vrf2mvoVL3rwCzsSkaQjbBSJWJhOcWiKG5LdV0i7xTQnnHf4+o4MrKX0y1pvwUT2vx
rdJ7OaRuoGXnDWTDWp5b27wRsg1+p5mNQVW0jSZt66LxUnTVudTldZY/I+S7VmVefKzsBGR86tuu
cPkb4rDTGx9teNQZvsCdtEJUz6Ov15/s0s5KtR56JiDjyRfkMkbqoQQiuxFNQGMjysdCqTYCN//0
C4gFr1ppj79VH3+ao2fR5hPFynQxVdh7AlncYXUlDgOZ8nBPE2jb1vlOKL8kykBS1mxNubq5PtTF
7UJDy4VqLNoG5myolhQgH6myJ6XtvjQdZIj/ve+fDc5tB9aGwPf3LmLGyN6OwVpyPG2bPz2/syHM
1oHQj8KAODFo1KLbRXKwk6XbamgOoYj1wpPW26vJ6+LKO4s4fX62q9RaFwrKyKBC9VvcCybiodEG
xadNNfivobS7/ggXZ/xZtNnZlIi4tHcjszEEvIxA7Pvp0Gi88hcKM5zpky0IVRmW1uWgXMlsxfCN
vRC9FOHXMDz+CiOEU4OiMD6jMCTQ07iMwcEQNeXAljX6G1pwn1JzU1SfkFC8/sQWlxQ3JQDhUxmY
xOEyTgOMIvZFCl1x2NxOtrdh8mnUAexizxEbqm0qHXIKPiWKoNnjfrBWHF56ZRTy6N5ONqHq3ANO
0gs1yDpu85r8IwbpRBOlIfT1US7sUnw7r4qshb7avN+FYW8gphlBSiS4FaWy82Yfh8qGogWKpZnd
pSt7xcJCIyB3NdAonADzJAnYyIC5FV1pIHBO6IbvVZETVUZGcLCeNC04NuKxNtbattPynS1vkK6w
8g2kcpCqm+1QpaCXRaMX4am0qN3puvCpCqK7WijcTSoaf9cGl1ohmyGQdgCh6IfM3bMzNepjtY/e
cBkxLcpcuuvMlTrswvZxEUO+nJ1amEICcMPwVNOgHFT3GOH34fd3XfNUBubmF2bJ1KdALY1myLxL
6XakiorXhid1fOvjJ7VdaKq/k10x3mVi9yIUXsb9Xn+9HndhCYCn/Svu7LXVqhmPppCHJ2wQVe9O
NF+QeP37IRgWrnGThNJPN5GMO5ZoYR9xsjrzznPrWyrmbb/C6ph+53z6vRkXwwCg1CjOxlHpbSNa
HkEMGZTOa2asMciX5jfkAgiv+DFZJO2Xs6GXKg2CpPF/SDuv3riRJQr/IgLM4ZWcoBEl2XKQvftC
yIk5Z/76+1HA3Z3hEEPY+7QPXqimu4vV1VWnzoke5iwRiobwoIPAzLwPtzdrzenOzSxuyVrJPB5u
oB/CBPqa5CCbJ/kurNKdGn29bWktLp1bWtyOlN1KpRpZkDEehA7e+EQUvw5aSbNPsjNznyi/P9Ko
wt727xYubsgMkuVCFNXoQbFeNeNRD/ddGdgM2vy3hc3x8ezat4yxqckWowdfOqk9zElC/jAXe+KX
uKzspKg24u3aJ3S2rGWrJOoUrTE8Bf+e6NIaXu3UJhyPbfrr9rrWrkv2j0Yig0uU45ZAvCnWrDgT
PJAxGQgtI/0Lld2T2FdPUd58L7tDJ/6sfmoBJcEpF7eIXVbdBWQDGFTo0AAdXO5q5XWVVysCSDUT
kF9dZDtdyhjDj+CGNxhWm+Bw+n57wVsmF/UgiLa8qU8x2UvSu6QlF8kgZ4xg8qjrk5oU+8DP/yDm
z/iN/69yEUbg68yKTo7jh1iPnCLQ/UOFLI2d95JgV0Fyl/ZdvGFy1X1mkTce6nDZLPuKxQRhbDWD
iGX0BWmzR5Qna32jkbBqhBnseTiKGd8lN9og1AWDKrRh1PYVzGbQft5sW66eFs/Oef4JwiR98XUn
RRBBisuLL+xlJx4ZLhO/IToBXhm98jv5d7VmMUI0ObO3+MyRNwuyrMReEUbPftnbU3FvTo9SeECO
ci96sp0qJ/Qbiq339epe/mt4OVZnCaUIkYNCwVo6ZSozirq5p/n//rbzr1sBWjhfmXxvi+00IZqv
w0EHe0M93MjvqwQVGvV428jarQlVI3Ka8NnN3HmXHzX0fUbYpBiJNOkhrhK3U73X2ybW1jED6ii2
QntiXM0CykFP1QUTMRj5MXtVrc+w8v2BDQiUmCngF181qzMtzVstDMl4m3uBSb90rOyI6vttK2sZ
AHjjf6xIl5tl+h1cNbpPnK+eM2XaD4jnSOm9JmgbF8rbqOAymTm3tIi1+pB4sI03XJSBX52EREvt
ASDZXdMGw74Ki2rnK43xLAowKpYq6maRnDzXff+X0RsojfjTcMwlFF8LdLN3wRiWtji1E9IqIrTK
lfnF1H3G7HMm62vFt05lFDLfh1zW0Ria9qEBug91Jw+hzkfa6vYmrroD+e0Mk6ffv8SMeIUCFQ31
54cpihwjafZk7qGxdVm9oYeudpDxWt6vjDiD/bs8K3TdeI/5wJy15ADc+d5SRsdU03kORN+PcvRZ
Tj7K6ox6BuVVPQd69CJFKCTp75XsWxsFu6nPT3X/BC9yaj4Dqj+I8me0cxwt2zfJkwDPmY1TH25v
zlq5VoELm1okpNhoKy9uvDSCYUIMyMb1wo369DnsQPdO+UkLoh2ayw9jFDw2KRjxrAwsu0MCUM3b
Y1nX6L6EO9lQ7sdQ3nvoH/3JsZ39sEWgiBV91tIDsq23gzMg/hMib+nd3V7+qm+cGZn//TxxGyJL
SRQw23USOsJLOfzMzI3qyWrAYzIZtPZMV7QcmCzLscRfKnLD4UNkRY4oboS71SBxZmCxBrTg6lEI
MdAnO6hPcS9Z/hj7L7d3au2VIJ9ZmX/F2U7lUZdndcRjezBPWXffD/dwOiRPUbPhkGt3+rmdxRuh
kkwLZyIQydqTIewG0NcQglaCRd/gBx54e1VrhWvwwBADADviA1ieTjuZyB6UeBmpkCJPTm8wPzuk
AJ4+1PUuqiSXR34nbD0Y5mBwFSzOzC7ODDFSKZ96CiZVsDehsVRJaO1iGhwJOZ5asRx9kOxWKrew
9auneGZ3cYphH5pJPBcxFO+dCPKJhUkMxGnWviKjvr23q7aYsJ6HeOhQLwsmY82kyYhm2ENn3CdN
7NmxxFR+0t3VXkjBd4v+d96yqy09M7e4wSJDCzu1wkEt/5W+EkQDn/N049ZffQ8xCAG1IdhOtB4W
Qd6qUlXLB2YTZG/QHQnpwcl0pOnVY+I6hcXFb45FKrxAmosM7ec/2c9/bC/vsWwq0w4ppfk7f++N
9V2DLCpIILswf1rhn1S7zhYqLzKPoBOqvDCY+RB4BfEsSfJjC2z2OYun9A9wuWh0wKU0TzzRaV1c
QaoU5FXeU4hyC6105ALGYXHY6KWsOuOZjcVtMrWwC6a9RKAXW7RzTWdMX/Uq2vXQ0tPuu31Sq654
Zmz+97NYyecw5hBpRw+pUXxBc2rvacYP0dJ3t82sBy+mreFUgWVANBdfs96WfhNUjKQVCmJoWvKu
8DRU1e+7PD8J8fRUZPcoRaXfNszOZ3/1paHbrWszhShwhsvlDa2YGemE2dKrd3lkOGnxGY6tpvs0
FImtdLmt0AI8TuUW5m71KqVLQIGZdyXjZJeGBRKYaEJlA1WF1EDxehhOvSfWx9vr27KyWJ4nMeeM
1hRW4KtFG7MYd15M+LptZdVHQILMNKloFyw7iaA+22SouHgMOGvbvTWTTU8bvfj5/K8O6szGwg/V
kumGdOCRokSBPNfmNWdKRC65MXAGZpL+45IW7thQZ9P1miUp3r3Zv0q7ON4aeV1fEURadJqp7urz
Z372ZcXtoKHOiQkRORPllwZRWfMpytI/cIG5EA+ejp62YS4cbUS7Pux77hJEAoEqnMZA3f/+8Z9b
WDiZ7EdKLKPe+KAZ35G0RVLwXVluZjdrrgxiFBQVGBm4lxfXlRAOQiL0XPdVfc8k8uDvUGLc0drd
qbzGRmdIHqX0DtXvQ+Z/SLOnzKs2fGIt7jLiRnMIGlKIcuZfeHZgI8JvqLxwYCoODoM9/GOtum91
bZeF+m7S4s9/sK9n9pYun1iN1aTYE1LzxOy6o7TFI7L0G++GtVEaRvcUlSllOIfoeV2uq0QaN0mR
IGTAu0Cj8tHqR7so7ymqwQTYQaQYIE7I+03JdsIAPfmndkt7YF7J8uM+/wULHw0jEcnPkV9gZi9t
pR2m1HLMaIuTd9WDzta58NM8DuPBaLCia4fQsE1x417eWsXi7leKqQJmMO9j9cT0P3dkL2QbPri+
BjBp0GZoFDkWPtjJnaDFDU9c01O+BT5SmUEhTbs/cbx/jSwcL4KVIfPmwVwKQmEp35va98bLNtxu
fbf+NbKIsLFWI0g4zTluWNx5vrkrBuluE3G+auUNJQY9I3wI8xPt7Js1uzLKTZHcL9dLWD9aKPRq
JMntSRDSw+1dWw0PDNXPwh3A183FZ1RICBf6EabQN90bX4UxRob6Tuv9vfpHewfgCmee5fmWlL5J
kGuUtaa5Ry06mf/3DDuv042i99r9NKO6/m9k8VEqaqNxeZH5WWiq29LUozbXj8ZBUdMMbjBlC5G7
un/aLFNI+WaeELg8qtAwK+TARFxbFyQKkE2E/HoYHAQprnaZpdIyCft0ozKzNrisMCn9j9XFtaIG
aTE1Fe2nqa7u5XpydFQ/EXLfSXm2nzrrZIzI/b6qnXUYQusH0yFPhuY/6NH7KY7uFeF5RivNjDK3
nWnVb5mBpd8A/lRa1q+BApQoxpqk3VTfYuNYIWps0jH9b1YWi9eQ3B610uJGE3nr0Sm1PuvjVpV8
1Y/AGbxpUzIGuzDS+5mYkunGD7ls7mB/9ESo16zRmboNh13fs/8bQrTs0oG8nMmkURCit1p53Kn3
otHYiAz+SXT8Zz3AUi7N8IgUo7pjPUjV7mTfutPVeJdsUgzP7n51J56ZWdxWah0JM/AFdgRPPtCQ
fc/YvBWFTts8zgODzHz8wfUFrSR8D7AVMMq6uL5SL45EIeZ7D8Sn4YOUsqY/cLdzC4vLq0C0vpxE
wlbQfwymn2P32IZbtes1J2B6ZBbMYxyHdu/l6ch5EZuQXZOMZtFdkKt3zFlHWrDhA2uHAzaT6WcS
95nc4dKKIBi138ZR/BDWow0P9T4GAUA3QxIyRygnO4o2DmctOGqziuU8i4vS8rzss3tMYdpXmbwm
Zv6nDRHzHhHAnkLDMcvOdAoLaQHZk/4kIoPrQo9kHseBq/zSqDckltn1afygql+L7MBlehRetMAJ
q+J4OxCt7ueZpYVnaH1WDZlfxQ9e1x/mGdTAO1RmB30FMc8qe/9OVLa8cd0mzy8m0RjQX5LgdGUv
58rUxw9tCWaaxmx+LBolOU1WPAtOD+Kex/s+jCN9o4q+WuuAtuYfy4uIOObeUGTQiz6M1ciIr4S+
dzs+tq2EtKADOiywZZScqugbyO6N+27t8yA5mWuYEEMxuH55pFnCaKycazEqB/GXIRvHkzrGX8NR
9zeC8eoimbuzIFpBkhgs5KWlsQzMPAnJVJW+2OceKXfgdHF+0L7Viu52xUvaW7va/HHbkda+kzOr
SwoJefTMLlVJXXPpMWjcrBBAGn8c/HuAmhtbuXavnZta3ANpL0OGOXcRUiAjNZC2snqsQ5+m4Ofb
a3oTO11eBeeWFleBwJrEeEZnVUhvh8m+DAEYDelPAG5oa9uK0R1iMbHVkT6k139t02M03Of965R3
T/3Wpzp/ilc/BhwNtAfwqwB7uDzX1vBTI8gp3epVsUPfakiLw+31rvkoSiP/WFhsbEhrDDIZLMA5
umtjY8/Gbj4M1v2TOUDahOSaV0NMomeQU4YDOXSgHRMm0nORYSJyTs/b9VNn58og203bukKyNbK9
6qRnphcfoVlJYe5NvBSq5CARv/3BttIK8vjG6fVNap75QK4P7N+FLu4q00g1Unny6sD6DH7V0f3w
0NQx2oWyeKzVYz9AaGmJ75pI2LjvV12FYUs6pwpyDVcAYS8yZF+boV3+q+n98v2ND2P1Czz7+4sQ
U4So0sQViDj0b4qqemdkRy3I97BDbyxk3dAsZQnak8774iKMxtgakpGKuyrn+yGZEKyTjlN2EMDj
3/b9VdcgA4MxamaLW+I9NDUis5zRd00qOnMjF/XtfVib+1LRdtXWCMjql3ZmbeGIgVLHNCjZQMF6
9EyQH3Dp63/fXtGVExgyUAWmbRnUAvmmLoJXoCdybFC+JRYb8UHUvPzgB5Qi/8QKwDMyV1GGNPsy
Kolx7bX4guzWfTMcebD+0rNwq5R6zYYyr2WeOMOCijLAfHpnWRjNRnjR1FZ2c5KTwq6aaHqfidX4
Xq2Leh+g33vwUpS1C7OyC48LXsgTwOMDXAvBEEF55ZfKfSFOui166Ra12fU18fbrIIWap3ooQCxS
XzMcpqpkpseFptamB2rLgXWMdevU85xNE9dDWrENW7eunkXzmJW0o6eXKj2asp3nxsb9f+XI/BiC
OA8TPhvLWF7/giBGqaDpkpv7Tlu/WmlkV/mRLqqtxxum1jyM+E2hgt4DEMDFugN/0upcFpiHEbT2
LsbXHBrDxbvbHvYGwb+Io6wILnjGM2c9WyTRLg8/yaoi7VofF0sT+S6fZPWu94LuThvY3tDMxA+T
2kS73PS/5B7nDJRUPPZKe1K9+BMTKe2pNfvhAGhY2ktNWR4GGRLhqu8UR+Uv2xEIUdvKKmFnNol8
GHsv38Hkn+xNk1kH0n/9rtMKDbmtUto1PZm4EqenoJM8tlX8WreDChc/1AC3132VJrNs2C5mBDqz
HoxPXS67NPK46ydVdksvCu5aU/RctSji72pQ/9Uz6nmnS5W5G5JK+fUHhhEQZraSWid+dGk4iC0l
b3xLdidBPzC6+pQF2aGoCfPieKf4TGwn0sfbJtc8ae7JweQw68cuud0gI66GQE0UF/1Uy55lOpl1
2kgbr/vubCiCbdB5cC1KkrzcUE0tYEBVZLfNjmN9KI/BS/2XNdmhZ/c/9G/x1gDBdX1/YXBxezWN
KLWyh8FIGWw/3UvfhNhOXvWPcWgrr/57X9m1np0fbu/lulk0DKBYNWeKqkUapxaxIaHqJ7u9974L
dsm7+FF/6NQDTWvpSTtaL+37qtm4Bq7Jf+a1MnNF1DF4diyLGBBJDgNCcnyk9Gj86TEKdzlyQ+IX
M9rTu2Aa2VbyFwodsEn90reelKsheBZZgyKGdgq9m0ufHXImgKfek11BMKdjGqnVFy8pjcmBVCk9
pXnRAzPXp/1kSvX3yhfKQ+mDTs191dxpVvkxE3gM6lIT7/swqx7qatjw8Ksbf94fyqiA5ADWEscu
f2BoCRClCJHiIhkyfcjTut3LSqMdc6VPjrcdYC1w/GsKNqRLU/E4ZgDSfMWdlL3O409XT5YMkXmS
n0gKHuStutw1Id3F2rh9Lg328YikVMzaWrW4H8vucUzFQy+UTwB0DlGVO4XsSkpyEPTRCfrSqbLX
P1gx/HvQpM3Um0vwByPaHa+NUHHV2sztpqy/MrABrnD6u9Djxoav+5iFWwQgaz43Q8YpjfNGFPG+
y2XrojcIfmSKbggTw2AePc131FF+sqYfzRf/uWyUnTI8+kbhknLuJn5IafTHsfPJX7Y+vxX34nuf
h61MFW5Ac5Egeb7lZcGUSK6RpodQ++TVgluGuhPukw4yTNGWC/FehJ9Kv6vSD3rmvffNv0XP37g6
VpIPfAGkPmfAON1S/Ssw/DpR0BZ3vfyJkyb8ePtx8sD2/oytcGvRc265SAywZoLGpeLI3OD872dZ
YTb0ZV94zOOafmVr0sAMNbCfIv7S65ot9yeF2ciwSfaJ3NqD5hqGv8tS/3mo6vdh1uwFJjJu++Ha
FWPMVVxmnWcqyGWe2o16kOaCIbmVWL5M8udA9RCaTj9aTM1D52dXA2NDlj+cGuWLnG1hJ9Z2XwEA
RRiE0AJPuNyPNtb11hrIxyA/O6TjvVTH+4waydi/SNaH20udk4Dl3v9r66qepVR5YDYVtqT6fnxB
qoOJJeuL/oDcW7gFplm7XCCxJrOmiQEIYEnlEnH0ZlLEsqsqnS11o2PJvh38eI6qT7kA7oEimt6M
zoj+atXtS+95VLewbPPeLdc7Yx7f+KdlaVmStfQ2itXW4gPzzWYnZLrnWEbib9zd8pwSXJmRyfqs
t5maZZFHRlpJNP2QR1vnHSX/GwJ7n1CUcvQKMhQluM+Hyu28XdfEJ7HMbG9wy3Y6FEXxKxilo0UE
SnoU0/wfMJg5w5SegBceu1I8Rf4WHfb1NTMnUejFwPjLZI66iPqJWkA5GNey2yBYwKtrX/qfw2Zf
KyfR24W+8fO2w62YIxels6DxtmHseZG9geQWpGrgkVX4nQX6yCrtSruDAgJyXFNzmmrkAu+VraTx
+kCIptBWWURXTn2ZmUpWkBHqJNlNfGuf6d9Sr3BSa2dpEXXje914iabvSflD9fdSSqU8boatKLf+
CzSelhokg2CWLr9qM/AsoRdG2R3CPnJqYPVR4UGx7P0azW+p9CsQoo9+r50Mof7phTL3fOZ0Q7eR
VFx/7/M+zKThqmXR3VnEliFIMh9eItnVP6easQ9URx7TQxvJTmshuxE/b2rYrwTTS5OL+zWrcj+l
piy7mtC2uxAh1YMxTcoHuYl6GE+MebhUzX7UapseqkRJQM/C9yu0xRYZ4PXlevlDFvdMHkHGSlCX
XUuIhMOQoOAzWlNyUKtOfL7t5SsBAFtvzOVkigonfnnaqPnWXQ7NuFsF6iFSVWbS1fAlsnYZPLpC
/S60njXFzul8FV7u6PlTItjTS6MjxfMuHQ7m8B3Rq1FyorzlwW/nZry//QtX0p7LX7jYDd8P4qZq
ZNn1c++HGoS23xwUq9uPg+15w33BhIqkHkLxi2ee0pTSueNLTyHvrFba+ilXFVbj8qcssp6pAl06
sZluC5LzYzceJNHplFPf3SUlgFI6ORtgyDds9mV8xiIs4AAXSHHEJfVDUIANo2knu6JS93bfv6OD
NfUPVWHazKKdZPNHGRV3Un4cNFoGzaGSPjHHBLejQVp6GH23jR3T3/hV14NX7AM/B5jNXIXhnXHp
NKVcIKVR8Hyu2y75JI9hvc98OOmYvXmsPEV4N6GvbTfIfENVV4PmtTJoFRrpWfIMWOtU/S+0qvud
5QFrKvMg2YX0H+8Cq37lf3Itns3vVVn+KjVGDAVDkj3nsZw+tU3S7gZLNxyG/8dT19bSHwQdCxDR
nErSVn5rJZwlePOVr3ed8FYC6Tub+uD4nEtWxUxULji5ydiT5RuZncPIYRsdCn23fX3tzrFoGPK0
mOuO6sK/VDNtZGXCvo7Ealk5AYwKZhHaQWYLI9MBVro103ENi3nTzWVUmrNE/+EtPpwtWTcEwyuD
THFTvW3trBOrj0PHOFzLnNt3LTPGB0XtoBkM6zi703IxdopJefBjqbqTk3Dcoc9ovfZFIzl+WCY/
rRyC6CyBlh9GC2Xj+5u/9MXHwNVP1QYcLb6zBGTEA5NqJaqcruhPx1KV6d6WrbxrB/iM5dDrf7vc
SAcA76Y8D2aRLPvSy7Ohk6K26VRXaL7KKvqf5e+7GwEDmTYgLBrApMVxd6EP2ifpVddj5jPKy11p
mraiP+uh5/hJe5cw4fzltofNf3K5hbDuwwUyd2ytJZ4BkExnFE2kuhNcUXepIkaPSVspthKYkiMi
OAwIXt/q81234HAy6E7m0dkZZbZk4dcJYo2ahJpbTflX3VdPpRJ88kLrbmpbJHdd3x+O9RTeq7Be
3F7vyhfFOxXeHN6Is5zqnOycufdgZVapdabqWpVsnRp1CvZRrg17qxv0QxgLyEJ2QvizApOwcbhz
DFzs9HytojsAnzpp5CJ/9Ay9NT1erG7SWXacp/jqSzVuXN/XrwSocnil0ECaq5nyIksywSJ6cNZr
blwJEcQ1oF2Zu1Y2nplrm8jUOy0X7iJYkRfhfkgFxINHTXPFpnN7+I+N4HXwToEf7IvRo1Q7fbx9
aisVHmqmTCvxXTDazUz05bF1gqS3TYFAI+hv/8PcZCHuiPbk281ol6lT/f0r3SqfrnwaZEAyuaYC
98YVNQq3Qt0Weaq7Vvg5Sw8iAulTdxz91MniYaPHsGaL0iXkFBDzgEqZd/zMLeWh9FuaSLprtPIx
1IW9VCKdYgpHJUuh3/q6sZ0reQsSAnyEiImh0718OrVSXQoNM+FuIzyq073W7LPwmOcK+JP4uWvN
B0vdpXns3DZ77TYzr57C65KBhJm54XKRVWmGgTZ6hgtWYe9nUud0Gu8FS0fGd+h3ukIT3qqGcOOW
uP4mZg5WiHhJm6iB6osPr7YC4BBNbLow+I2HQoruqjjyT7fXttIhvLSyCCyjAFlQrmam25bBV8WH
Q1sKP/AR7tCJOCi1tyuF8n3/RfH3iRW4tScwhvyji8J9scU9fO1L/BJiOhWpecZo6UuGUAIgbH3T
LUpxn4aPlLzRxbJlC+2GLe3K6xv40taiVeNZddnp3BVuFoCLRYyj8PS9wgxXMm0FnZVLY7Y1KxvN
9wZ1t0v3SYYeptSqMl1p3lKhC1/DuB4cMS7iHXxxKDXnlXzvp/qwI87Ck1PG/Zfbp7zmSgABqLoS
ytF1WVS2hzgfwanVpisEnWmLTdMjdq1u4WZXVwpogpEM3BXyh4Uv1b2vilPWmq4ffRyKAt1KzU6U
d2mZOYMIxscriXzmLgq/317e2mkSZymmUW9ARGr2rPMoZHRDW/jscF6m5WkCH/Ks+eKjEQyzYHK/
Jca3Zg7GW0h5EP6hZLgoLMRCbWVdPJlvN6IgvOurv8OAx4u0VURZO7ZzQ4sIYKEuOjLCbrpdWjg8
mSNzSzZzy8LixCDRGNseemJXVF3ZehmD4+2TWQudtJXUebgUGvPl/Te0faUKjWi6gzDZ3o/uuX2n
TEfYM7Wtqtp1nQURB9LceRqTq33ZS8nSmGm7VjBdK//Ly2wy6dbfJePeyQa71zZmTNe2DRcnEyMb
o9G8CB+hWbFpiW66aezBo5Z7lVNIpebc3rzrzEuFRhC9nDfRE2h2Lt26ayBfqOCMdjPhcz6Izmjm
TjJuLGXLyMKZi9jyEjFsDDeSA7vuxJla7z8bWTqy0mamV7SsJPGZMX5iGnkXbgE4VlYyg7agliSP
lGHOutwuS+LpLqN25o6hfwdtvhuWsVOq1e72qay4NK8oQg0FXHEms7w0U8l9r4VCKrp6GO4sP39X
+A+xuqsS9cs064DWW9IsK+FGIWedGcBgW6KSe2lwzKZ0ImKLbmEcde2T4eRKZVtbFZq13UM4SQUx
BqD+6mmTif7QjukkuuTO3Z0ZJrtYQJUkGLZ6PWuGgL3AxgFkn4rd4jo0fEEUG5n9i7T870ovHXRo
33dVvxF5Vs3MgB4EUOaHy+KYaHjqco7qlKvEuR0Yj0H0sdU+/74rzPn9XM/CF5bRLShisVCtWnTT
srFH5ji7bt8VP7vsi9nYW93p+RK7fIe9SQThe3NZ/YqQMONRZNIHFV3/qfEemzLflbpOse6+3Xhq
rgQ3prToDs5hh3rK7I9nt2kk+xOMs43oCvo31fvV579djmAhZ39/cVvXkowcV8/fn8YnM3/9s79P
njUXhEjb37KUs9+vDFKU6GUnuq1Z1gTNCIlVq7q7ffRr7kV9SxKBbVD3WGZUpZYGVRFJohvnPxOl
dAbQG1K2kdesHvmZkUVs9jRJAM4js5Iu3Fte9w4/9rXgVRH/zvutCtpamDlf0SJGy7Xvx10jim7T
1UdFfs2G1o71eKcJG1/mWgAlRDMSogF9vCJOUBjwjjqOzlUps9te/TJMH1RM6od0q3ax6spEGW4F
irvIUF66stf4PFxri1iNHDisU7qyBWZY2zVI9vCzWTKF+tqlBVXrpYknvuhmafoqN+oHZGfvlQgy
kvhw2+NWLRGhuXsAJxEDLi0FgjYZAXBfV1cOKVprJc9RO9+csFs7nTk6046HrovG1KUZE+xckJL5
uFpr2e1TI+0FasRSZ8CdFNCsPt1e1dp3ROcd7CdvawSP5n8/+1iLMA5yBLhoD3vCu4hONf/PPo//
um1lpQ7zBujltiE1BF+wuA3SCBiRZiA33gnlY+YPbhhrox1l5qHR7nULVpIQMp6q/dDk/sMgJjtv
a8xrbV9hLkDgFZgpOeMimfOYuwsrKZbcsWlstX3JzfdWjKnxWOm7PHm+veAtawtnmfRCL7w4BWGa
BnalFvvahxR6niH3D/Cy78tG+e0ZAfSJKckw/zn/Byjb5UmKWZxUErB9t/COagixS98dZetnVCVO
pw7ffn99ECfzoMYfwBAtPmyxjBiXjIEQ9QXHOFhuSw3G9MddVNpgMG0t3BLOXIvFvGKogkI5AGBq
YVGPfEUachxVBhgsp7HdZaWtpHdUnUkyt1ATa58FkF0iJBcl2ezi/EyoVmgV1pJbhB8K/V72HrWt
Ab2VNvGbtuE/NhZfejqFucVovuQOZP7gvfj8VKcxP8G+uhtV2WYInH5YF35vtqhk1vZyzv14qDGP
eNWe4kZt5bqH3osy3hSUu9z/3uuCM4xH0s2NsLm2kxbT0uA5qQzw9V+6pRR0Sjv62NJLb+/F2ktW
Fk5Tb41lr5thUI1+3jy4vzAzT3aOsdTS9MufldaucZA++W0CFj4xnIFOJahmCoLzvp4FS+qQpUAi
Ci2aXzp9fPSF0a7M99Nvk2tTreJckPehGA+FycLXM72oBXV+CwxJDI0k7bo7Oa+3KMpWLrQ5TMzF
opnEY1m1mVRpHPJsEF2zTYe9r6j1XpkkSCiHnW8WwkZEXDkg3jYUF4HEc1cvQcx5nyPU1pNLqdHH
yHic6g/FtJHYrJtgehDPlmgzLD5ajwcTYoHc0AlwMlv09cdsrDsnKOvff7Ozln8NLb7cwazjomSx
rl78akO3CJ5HbSNJX10LnZi5aKiS3i4uzIaetxzOaxmnzDbHe+4vO9vasJX0jM1CY4wT4QNZ+lkq
hEIY9IHkKpLXPKajpZ7omn65fVWsuhnPdDoGhAFRXGxWz3yLFkuF5CZq3+wg6YodQdW8O3Tb6h+h
BbT2tr21uDpnm+g/MKV3PX8w1Vav5W0muSIkXKdeEKadqpVwTyK8Qa1ICPYGZFBHKS5x9C5irEKS
i10n9FsIqLWVz/VmkcoYtGdLl2+skJxHiEg5UD/05cfa8l46SCmE9sPGkq/7Mny+GALYSINUvxpi
7UV9zMZScqdDBS/FfaPcQQ51jD+RMjYbnrlyeahc/XP3lWofMf0yCA60DjqjxxbIL1uDiWUkwYgl
G6Gwg6p+vr2ylTxqRhSAXpy5p2nAXhor/H4cxJqzzFM3zVzBBJKr/z21xc5UXtotBYp1azS3iO4w
5Sw7BRIt6zKoWFrFDZzuBzqSjvqjrHbSlkjJmmtwSf1jaRHhmyYi+KdYgvtfML4V6d+91jt6tnFW
a1HkzMwy6U16K4yEnqSpNr90euWIwWtqbQT2+acu6iJzkeL/S1lqpvpD38d1N/uDbR7hOm+N/VMz
Oe2PPtlYzZrnkXKKoEzh1bySj4HdpGQefCCVUAp5Z9ZTtoeqrDqRorZOlhb+uwkt2v1tD7xaHhhJ
sk04DcDS0A9cuHsN1ZQRgYFw5WmyZc8/9X73tWkPg2WdOhVi3ulHHwcvt41enRv85XNYJscAMgdI
/9LtxSpUu6qTBVdI83dCeYrE9IOlbUpsXYWN2QxY2Bk5Mj84l0+GBLpOS/UEN0nRhLU+6T/U0i6Z
k2L0zj+0YXkaso1x1ZWVcRXQyGVgibGa5XsdBk2GGlQxeIiBIEX1sekmG8KN396+CyOLK2ck+Hdl
LKMLK56CcO/HO8X8+t9MLLbO8zpZSTVMBHpt61Tp+IK3ZPquruf5oXy2VwvXE0qLRx10hQ/6fXao
fvvO4K8DKuFrouQ8T+td+lgXJvx5g5Posydq+rb2xTL+SoaDP9w3+S8/hcC7+323nuv2AHEZDUQA
anaO8/xZV4u8SafgYexBP1uVzYSvM2yx+lzF1nlh1JXmuRJ+uLiIrb0f0Apq9OCBHNsRRGTFZ/ab
9H7sft32gat4dGloWegUM3inahn54S7yePx+QXPU048MHjriFsLr+rOhEsSA4QxkZk1Xl64nKLle
aelDyGdT0sFLfDv87duCP3xuZHE8Xa1SIJkwIgTePeo+dijUh3SLRnh1KUzDzmkt2hXLxoA3alHX
RWr6MJmv6lA7WXKfbWnAXqMq5qWcGVkspWEmnnKhkj5APkEbvN93qbGrivjraHaPVpRCnALbowwb
YzCCQlQqRgyLEgog/LEqGEbaKl+srRp1MMb83rhql5XQIGjyocsQ9bWChwLeYr0+llsj7Rs21MWt
oU4M5gcIhz4M1t+VaDnzN4zypH3b67esLF5ZahxYeV2xkkr/rNWFnUofW9SX/5uRRQTvs3oswtmI
5X8IxcKRxmanhf7GO+6NNfoidwEey4uUByPADmZs54TwLCDVchjmVSqmD1D82bEZ3I2eb8eqDWDC
bONHsYWIps1tmAEepPxLqP9EEPzQ1Sl47diJk584z51Yqyc5LOyp6ne3N+E6kPE+n9VdACDx3lye
pyUGfQGOCzUltQY6bAjxoZX01EFCpN6PSrsltHJ931zaW5ysERe+FEPV8lACP1Kneue1x9sr2rKw
ONYYOu2p6eP8YYh9R9d/hlvvhets7XIJi2u5E70x0KD0eKCf2bWVXUXYEX5K+nOV6zvKont9+PDf
1rS4pes45klZJPmDkms7SXvsjP+R9p29kSu7tr9IgHL4qtRJbXfy2OMvwtgzVg6lLP36u+Tz7ptW
SWhhzsXO8IYpVrFYLHJxkV1ZtYUTN7GD8ed3Vqq1YAiv3TDDbNdNN2iHQdpLUbCCJFwUAp5a8DyN
OUG6a7+XAt+LuzxzetRUDBRu35ocPsRNiz//vl7j/Y8nOg4cqupTbaKAzdDgSjIn8QcpRc98ID6h
O2wNDLVweFAOQnCDTNDIJEMdba4EjptB67CTXAQXtGdvbYley3bFgyxJQZABmgMOaTTwhU6VKatY
qwNENU7EWEnOnknGfonlDpj1NTDKwtHBzqBtDixgqGHQjbJpi0bkRk4zTD1Ls4Mr+7yNMco/Hu/N
ghGM5U4OOQQERwC+TNVh0SGSi4mYOSHrlbuOK7wPpmtDvUL6bs3FLy3dvSxq6Vo14pEahqxgeGFJ
sZOknx3uZDHl1hJC82fOWFdFHg2eFHABenZAhWG7rNDIOKEKY8eICIwhqjfg/zEEITYbFgMviPcc
+/KurE6PF3TBH01EUwuKpFIyMkPgVKEqrsP2eTNGKArOoSr+PQ5pVpjYqYN+rdq1uLi8gMS7hGAR
w0mnG8lFbgkS1CxzSr1TzzGr+/5WaXaPlVu0lr9C6FcqCCLAJdLgJLOtarr5C+b4qHqqNGuVrSXT
R34BaX20BiO/Ty0icKLgWKp7WGXli3shyzqzj8naSOZ5ND+m0EAeMraGgApy/Pmdl+VBJhuJrpcj
ekJdkEkOnVI/IRP2GaCtVddEfoWgcXH10AwCe+RQaaLzokKG2XeCAtNQAxDHRv2QWQyGRWH4qM/r
jzdqaQEV1K1RhJFBQ0P7wjKqJbkQotzRiLsp+RJtr65UAyPzWMySRoAVwXkAgooeCdroai7BF2S5
U6qnXiamj5dQmTTWYykLyiB5MEK/gJOCf6f2qQpidRBIlY8UtBiEBgn/RdyFxAhCQlCggdKFvgp9
8JrFPqYHO1GQn8BJeMjAPSry/h8pFf75agezBppo8DIA6Qmqt1Ojq+MkSjktSJww/MVkr3gViMr5
8XrNd2UqgroIq6Ru6yYLEwfFvq4JdDRZcOnLYxlzNwcZ6HdAohZAU5jAVI3BDzCuUoaMuCE7Vz4Q
/4W0R9W7CPGGBT8Nu2Jp47JM4/apPGrZZNdF2YyHPA35CvbYG1H60qo7VjMf67W0doiGRLDqIuGI
PZrqhcGUUYQMfuLkpaannnyIg6MIcoZ/lYJwSAIbBHr1vgVNpahh5slM2iVO14lW118aMFevJpPm
WwQhGCWK2duIihBFTIUQAudJZDzuWzIYWafoYoteg+Yr8DsDzZbZpsziFb3ml9BUJOW3q56vlLrB
Sz+UGINrfyhA6cEgVgdHz3cJcjSgjzHSE3Bg+h4CsCiQO5aHnFa0EnRIaWAaWMXQLmgD5MEo55um
gmZ/7XNcQpGsJA6fxwYGfuNVliBpwF5Xt2ru4eCl7yRRfrQfEjavJEjS6tegw3SFNdahuQAgsgQ4
NvSGskj7UhvDqwyHhFLvHkiyTaPS7oM1eN58scZ2pBH8iYQ9wJ9UcBelvsDlZaYdmLqwIuaHlwxo
7k73Kb82P2ne1j1isQBeAncLGpLw/Jsadj9weSEIxAWM4ndamRr7AwUPe1Bcne91ZuC3DbNHszOj
9h85Mgl55WCmiVAFlrTWQDO3Q+SzMGgEsK0Rmk536uWhVg9CM4DurFdbJ1ea2BpalAkKjU22j13G
HFCFlxMMEfg9FKvGiaVTrf0iBPY1qlzUQjB1S/1T+aElVNm2Y/h9l8QnOWWRyS/1Jv4I8uEl48N/
fi+OiLGxRqEBpDpjNmxBtVbilcMccgF094ITeC+pt5Zrmvt5qIkGcYRHuPNRBZxq2WWaILQVMqxE
dG1N7nR4R6/X7N5/r4Vfj5d0YfdgqCiEjPgBMHZSDlKVCiLkjYfBqeHwESvvKXeOUunHYyELJw8O
BFcl7ki0ctIkh6RMqohIkecEHanNAWRn4DwR13AqC8umIYIF1g5QRfTrUarwcU2GHslpoO0wYd57
EsqnUDxzSbMX+4/HCo3Rw/QmxqsXFW5l7IyFT6GiCz7xQV7jMkjUqY2Z+OUOyWlXKG0MjTHi/Iv8
82Bl4JbGpvpxl3DCaOrG2kfIPPgaBiu7/Vb0B0fKmYMGIo3HatErOGankZ5A1/ZIzoV/nRpeIHaD
EkQYEl0ESXMgJUNQQkpSm80YxM7gDTVCrMY/Him03iHxgg4D4H7wd4FKXiWhF4t4hWJMW7pnuJex
pFR9PdaLtj+IQC8serS4kaFxVljE8EEl5THWxvEVtOdknXf1pFU65vniSXhsgGsIho5xynSZJ8BY
OS3qQT3vAsKmAlvhYrxi37SfGRgLw3bN2umDO+oEQBHowwCWwqgnykkEjZCyEnjcHKVEijbUkbwM
lJ+P142Onr5lqMgfIKcEU6drSkqtBmGhdZGTprnR54DkZL/k7gQuA72rb6Bibor3f5eIzl7cJQg7
8XijjGFI+CDJ1Sh28oL7LDD24BRmYvuswrGbpCzCne/K/aYjbbmJSLnGyEUf61Ff3CoSrhawMQN1
ObV/tgNJbcGGsSNq4K8IK3Wb19JbpbZm3XYbYdivBj1LKwyMIEZL4nSPI3GmEruiEgMeVGOOOvCl
iY5fwXDbyhZZougxE4WGhFG1VlKwrp6AC2TlvM+iCCiMdziwyXBjyOXR6FmmZmq1k+LUGWoVwWpA
io3ExY0hYnKOqZQgRWernFgRn9dbLtdC8GJifO4u7bpa0FM57S3whjeXrHLjQ5AU2SVO2GAlmbRw
eMeRgyNa+xsTRvnaxpPcMBG42OliJbJiRizeY4kpVvISMxrO76UAuA27ABofniZZ4Fg+VTmixo77
kuVf4TPwjtlGvoGI0T1GvJF3Rv5HYLaPzX3BZ4yweoAeEc7giFGHWBNclR84bH/OfRXNH/+JZ/bJ
NXx5LGXBrCdSqLBUrJUsQb0nxsCXg4fgKMp1TrmBD4tIsY7ZDY+lydTd+J+F/KsTdYQloVK8PBRi
UHNLndHyhQfuGom13BjTzL2y8szH8hYcIbAioP/A0QXpCx1cNF4Ujfw/sdNnYGvEfb9PxH+E4Iwq
4S8wPY28Kfht01MqxVFd4gTFTlbnvgGOeO2IR5G/T7lYOWV8POh5sRZpLm0aQCpwhgirkf2mZCKD
FFRRAnus3VNvafqA0VKfPvkK/zxevgUPhPloyPvgxQL8LZ1m7FWfsEqBZ3jZMGgq9TzxIstyeczd
lFh9i7HzSLf6T33GfAA1u1YaW5Q+MsGOb2YwjFDGwkToTgctTuKQLrL9uB0n6v1UCPDZhYV5tNeh
9N/TaMViliwUwTXyjxq2FQH9dDtbsSXAscrIPLiRPtY+O//sFld15SAsGSZuaNRiEMyDZnP8+V1q
NQ2kSmkLiImrfQkyGsE75msl/yUHgtbJ70IuOg5pWEErSHXbs6OMQFe2AC90nKEUeputOKrvVpX7
iHc8AiKStgjWsHRAT0+VCRpPbLUkT50+PwUBRut4rAEK7rA8C6zOpuDby+ykBqbgvXArncmfM810
GcyYlj29DUPddwWArCsFjdHBc9m+cf7Wbfx9Pqy9jJdW/f5DxxW7W/U6x+c3YZk6Akh0UbDWB8Ee
omRlb+cmhMcMhocrY2cUsA3U6WRrzPrtI+DE+OYlugh4cw9cvAU1+dq1NFcHyXnARnhgXMF2QruB
itRAM+Zs6nRJpnPgbGK4D1KHOjtkxsgJIrXAE1X+CxddVZbBOz8COnXQm1qyfeb3Y1exEC6oGtBF
aCUCFwoadqkXVtqiGayXXeBxCrtOLfcp1jbV8DtI9ggQbL9qt8nAgzNbOKjd71wKzkQojF7+agP7
8ZfMIAw4tpMvodZ/kEnO8Ay+RFZMsbeAeHqurcZu7Hjnn9R9sxMuWaNHjV7Gdp49DZGO/ovH3zDj
naC/gbpWcwF4EHBTI8VsvrWWb0SWXr9VT2tH7xskMz16U10pHxkUFYYwVhp8pFVbnN041U60uJtm
Z3vcdfvoHOyHQ3Ootop1AnuszWzAGrzB2dp4z1/b5FroaIvaNpvMTC2wDdvKijud31T4Prx3cBbG
95tM+TnSFSEBEWrqkCgq7EgYcP5VpTC4uK43rBQKVunLrpWm1doWLJxCSB5zJDzeDAr95BKGOJT5
MEydaGD0Kt+Q2igwY6jaPd7pJTFgbwKofuz7QsJz6lISBmEB25HUYaU4xssHUyPE7FjEmPC1lo5Z
WksZrw8JUF+0wcyGzcOXq1oO79UVIOuTABatG8xWPoBJDXgc8lOK1hzM+PG0dY3R08iVi14Fuhti
UOMeECo/dWKyk1hiM+0fBYqF7y6a2F0ODeUxWGI9R+K27UrL96xnYTxBd7LpjA2aId0KqNjUKYZP
zd+UHBLY3s+YVKYb6CQ7191n1thevfKiWJVLeQ93yMMozCBXU2VbwXytpDxl/o7ba7CjTDCGGvyP
/XumrJUkl7y5ip6IMc2N6XsiFXmEfDakTV/gqDBFaPhRGqIQj5wRV2ZrNbYlS0J5dqRBQWiFSX9T
o/XFvkXDpJg6gQSaX833mU0NlhxdcdvBzrQqtEJZqUFHmJKV4/IdMtImdSdao66JNiFDDBx76niy
ZAiR+KLJ71Vrc1poN2K14ypZBwRxAM/mVetNvC/bbh/wr10RH1252PTVCYn6LX+SCV6Zj4/yLIM8
mtz9t1Fbr4iBoIB3BFuv7XnFLLmt56NNZeTysr3+pFmY8tTi+tJWbovvotl8UcbONtBQYKALJbiV
K6KRFIuSXJBI2T2DA939IWfGn0LnDGRW9MqILV7P9defmHZiRCbaTIzcCGzPHv8dI7xNdBKuhDHz
8HucADky5XyDoumBTVVRyRpmWcKBpps6yIysfx4SO4vTja+TUNOLYY0mbn4C0Ck4bgKQqkj50dVy
zHLp+BrsbU4YD5KuFN7B1VhPZ3yyfbzTc6d9Lwgp+6n9h4VQ8mJUAdbXqAc3Ul490HkVomoU7Moi
ijMPOkoaYcqY/DJWyaaSMKKoRRYFQA2t9j+QXaqNJk78lUt2wXCnUij7KWu59iu5AbJL0RAEVgaf
/9EIMfCiM/ps0H2psLgaww0YC2MVSj2XxJXc3OLWIes9crujs+v7C+8ia0lsB6YbV1TRXpCoLbgj
y7883rS504KS6D2GvxKQQaBv2oCoZeqybea0Z6XaEyOX9ME33DdMYXssaP5umgoa9/ROF5UnaagA
j+9UGtriTSbfNLIt3dhi5dgvyvk+72OGGxpN5fSRIJKwZrFmlYTT9MqFV62sMRl0r4II97FOixZ/
J2vcvzudfLciau5BVgV2IMHqOd/wiLWaDJn7DCzdnZjxM+7EhHXBiK7aAdylGJ6so3Ua+CfPak2v
sjrefqzT2vpRrznVU4sk6bnMkYMv1Q+RmLzEyP8x8irRzZpa1NXc11GS5jEPWFedoZsrPYZKV+g8
3+k80M5Nars999wL3kpn0JqC42fdrWbZYl5WLEPBYhCPsStulbAxpXaLHIWuCCu4zWUd4XQVjDVF
kxW1dSXXecBPSxDWfbnBb4mvdCnRYYxcEhjKqePaFZNc1u6vQGr70gH4kp5gUTnpI3T1UiVGuXPF
Z/ny2EyWvSPoVf9XM2r35AahlQ/iOkx6d+ofEqPe+spqw/e+aDZDu9UQt2tRvcM7HS1SKzb63YYy
vdrHE/FXOLWH4OeNObzBcwfQ9VQP8jLSGSlCJr8A7FL35P5N4XoUK8aRoFYYaSCzFEjw6spyaMpJ
mO7VigHFJwMm75VlGa+e2ZfJYF7EKwlZBJHa8MTTGsZtgbZLnoIDMRhFZ16iU33lE304/Teyxp7t
caQUAAmUq5OEpNSCHteDr24C8U3AwFW3M+Rr2RoV+5NXEeOszVhdeIJj5bHw6JEFaQzeTNPTo8W4
RUoJvqiye1ayXO2tIVde3cjChWlfvOFPR1ZuqFELekXB8gZwNVKHaB+jruGc40q3SeBkhzw9+Zp2
rLjeerySS6cU9S9gO8ac84w7omVjEBimKmxZ2VZwA21y8OvWaNlT4sa6X70T8d9KsCPlB7BeeN6K
I5UlClHTZQS7ROmDYCS4cJ58CtWxd/AXo3S/H+tFLd0oBbVl/H5MhBz7OqilS6SEaJGnhRdGkl4Z
t3pS2+AfO4z/IwMVS1TJYfaQM9UESUYkKjsmvBRgZmn8Q9LuVYyfL5rbY13G33NnBv+RA0Q65peh
TIjhPVM5jOBWaR7F0aUKY7PzfFsNDqJLdkqw8kZeXLQ7QZRv6Tow/7p4rl7Y6sNNX4bi3+yZVoTu
tmmCXJaHPosumhJ9aCC/xeiclbiR9o8zGdTG51KfAZ2XRJdIV48FqCnwB3fwbbk12F0n451DxG26
EnnRvmEmlZ9ukYviFiMw0Ex+7+z+j3sSd5hh7rivw8/HtjDGVQ9sgQ5agWJs5FKELYAhw2aB0wWt
09gpza5htSnH8P80EpFvHktC+M+pRmgrECsgTqNLGBu8oYIQqNWLRBeddDOEKzc33Us4E0YtX+NL
aTiEEJarz8mv9onx9JKYMSab6NK+MrojpjLqZr39b9byr4qUJ/ICTGRrGRJdajF3+oFs84QnoFV1
d4/ljOeT3jPkunBx4A0KMjgqMHFJLvu5q6BJwOVPY87axVOjFuR9X52r5GfArTG2LZ1jVE/QeYfc
HlwtpVgQBqkb1552Ftorp+57+PXHGi0KgCJwSHie4d6bGgfPNqXMe412LjVHVJ8Hb80ilpYMICRA
g+BcAXKhPFEtVRheqrjuOat4w+WemaHHWAsMFRICvXsRCbtSdOWo4PHbAoEYw1WIaQsoTlICuTwd
BJ74zLmO9QTzcGMRYzV+FO2PvOl3CWbEEbOur1pmq/0PFvMlAEx1NVtCoj/MVrzk/IgjPYoMNzox
cIeBH3e6uFkGBgaSd8wZ8DZDKDor6QOQof5jLhYaA3UNPjqQi4EnVNKoWyVmiELcNPQuh4/+Er5J
8n7YYNpCtgs+Rdcoc5y4x0Yz9yhoWACsAq1PAB+AnGCqlyL2qehLcXCRK9GM4EuAY0tP8ZcfcLaX
YirQirwFpzwOG0TrKSAdCyTWCsN2XRoh0sgEySj9ZCNqr9qn5JsSZ9RcvAfZ4HHAjKTHai6JBQkf
qyFzARNGF95UT6DWskwGneWlBLTUlFUkuRLwuViuULSXEEzhO0VrMV0+b/1dFBDuRYtA0vf4I+Y2
hMSvisYKMM3LGPVMeW+mSVBKxJiOSx70qiEwCo5PlTG7XHKJ+VjU/OQAFzyGWfyYaQb0baqu0vRt
w7FhelGuwHvYGOh6KVferXPLmYqgtBFqyY3TZhTB6SpjgaxNKTFzWT0PQ4xi8BatJtZjpZYkwnWi
Aq0AFwvHPVUKGNVEDdg4vRRgQfH0Aa0J6GHXzAz5NlHUZWXFaNbkjT+/e5kLUsoJEbBRF8ycTVgk
2HKAnawh2uNuUDG26fJYvYULF+NM/upH9+u5cT4EUQB5DGeo1S8ZfZv1wQfbS5Vvk8xoXKMJdiDg
hf8RDf9cBWDhXVliuqwKB4R0MOBPiJ7Ba4+y3lTnpIzZJlLc9CKjaUFyiv6pYX653pED2i871Pln
mX9oia5+ddy5ylQrzTijBOmh0AWgpM3AP5rsh4JdOTkLN8H4Wdh6+EcQ07DUZ9VFHAW4H/BZicl4
jqw6yU/ul2D4is5+eNcy0YFbO7a70uYdVHAeb8yCHUA4cpEYYQIGZJo5OqxijihymF24WtOrwazh
/DddjpAhckh8VFYO1vxlAV3xdMGjYhycRNcJ0roO0bXGpBdfTG/RhVcRBiUvXh5tHqu1uKgYygBq
Mzz9oNoYUNzZd1kWVR/ycXZpq1+i2Oqae0AOTx8S6+cXsbSvwD3G6q2UHCXAkN7wQFZeNnSZSIUn
hqEBdzgO5AVylvqAHjxvgVyy4oVYuYPJeDvxLJ/5fbjz9upuOGvv/qW9SRvXBs25oe3kFWOnq4Az
+ZRVSWrXkQR5jEsKMpumvAYEw/EaM+cU/OOkoP1RDp+1PtXlZq3u8v0OncSflO7UhVTkXtrBg4sX
3kh3uR3tk011SLfVNrS7Q7cNNt5OtsOt9yzt+LNwiuzM5rf8Jt6sdWHNr8bxS4A/FRHUgaiOBpi0
hB18xsMqyNxRzH+J/B6PJl1gd2BgFrJLJdltF6wcKTpd9730YJdCHw5IjIFqpy4oIud5RwIiXTD4
9yvH6D0zOXpO4ngnkAs/r3GYz3caHXqII8eEzUj5SDOcsegKKGuekS9v8bP3LqYGADTyc37EU20I
TXYljJvdviBmR5yINnyAvjDuiVIuQrEt8uJIu/CaVTe7GKOdRQNNOYK0toyLktCIAD6rMXyjTxD4
x8qizmLt0mybQ/OaXsmR/+naraNuwau6KS3fSf+I5YrYNanUuYn6GHODXEjt/S/3zLRfHWqZ1Ubx
izW/P/6mySkZV/JOP+qUJHXhlV2JlcwL081ePcbC7FIUjy8F63SiofU/eP/dl0SY67bGNNfVEc2z
Nw+e2mDUROiPBw8uRCrKcXNQ0vdC515qSQ+2wiEyPG/zJL88dsULak6k8FNPzMVunrRD614S3X79
5zQIpQIV4qt1hskHPX55/dSj4Pp8a09ujTIzjy17rAYNoUbnDVYL3ZbAqvEjxS6lB4lDvmNawb2w
Z7bQmU/NTq/uT3YHww8Dw33VTqtJ59ltCZ5YDuSP4/wfTOGg+wXcnvXEWuK8K7P1DkFjdgcNJfx9
Yl/rLftRHNWn7FUypZX4eu40IRb2gC529HoAqENpKrVEGnzR96+JaOO1UhpgiwDUrRT0wiJ2uXJT
Llgh4FVgRofDBOruO3K8u6lJoWqkTQP/mjr1RsEAbUEvn91EZ1cSdfPF/I788O5ENRuOi4p45SxK
g4GJIjwaIr37nTXXnsGEiWqt+Do3FDBoAwYDwPt47cMxTw2+yFyZeKUfX70Y7InynwJMDa/+K4Pb
wAlsdJz/XpsYN1tCSiK1YR0oDFFH8OIr95nmevM69EbppKDT/seKF3rppqpRx01sMZuO9aBaACyu
Ll2UcqwfPj5oM39ByaADJ75RYg5XzLUBXgWB6OPfvro7o/g7c+sqUSWhgF/v37Kn0ghN5SmSt/Wb
mWAqAyJBHeCDFZHjF08cPaUR5egbV3C9coDI1vpoX2LekE3pbKnV3jV+n901aNQsoqekjRfcnYIa
2wxKMSpIYH6x7p7C2ka0Nxy1k6jYj1VbkgW8EeLckQkcDW5TWRxfa4QreexVpmfAuSDF8tnXhrpF
R90qAmC+jCpqU0hxoINpnNZJWTkKoNHQelF7VRk/fK7DtjR5orAr3m92/6PCN/aroPUMsgBtn6rk
sxVDWj8Vr1FiNpIl4VF4qLLTIJ4fL93czCEHzz3cJojaUCmeyhHRFhWHTC1elcjhqkCvGSNQfz6W
MQ8NR2XuhFD7kySDSEjbide36BfMIbj4dvya/pA/m1/R62NZ8wfPtyywNKN2iB2i/XjKYkiezA3i
tbK76F18TxsdD2tN+EzcUxTtpLzT4+jQJsD0EJ078yC/Ln6UxU6TdBnk7k4cW4+/aHEnMerrfz+I
OnaAc3NhH3PilfxIeivLQz0UnTbmbVbYPZb0TQk1PeFYZ43Dgw+ZTVjN6KDvzpyQD3XJRpJ4PbTG
m6Z723cgAPXM8M3A6Iyf5e3Xr69ev9b6GuJv7vmngscDeifYI3IaVb4gXtWXCOOgzfCXt/NXHPL8
PTPu7P/XbgY2Y8V0UJSBh5Bjfs13H+4u2mh7ZqdtQmsN+z5PFFHCqNsTFQCkZxH1XptiyyIx9Kxc
BE/f6NU+cGTdOzVPsmsya+u4fFLudKSOfZwNGiY0YSGjH8KNN0QjsLizckSvtbn2NJ8FIpSG1CWq
5STmQniFq0nOu+YHs5JiofsYcElPt4vyLArX1SARgN3z54QYIW/6pz4x68HwdMUqcSoTU9jLn0Nv
YW7144OwtIy4DNDTgSQ4OqfoHtNcAOO6l/rStXAYXTm4TmW5z7CTTXnoN/83Wd9h7J3th1qWgPzE
Fa/spnNCU/88SUZhgYfwtCJo4ZDdK/Wt9J2g0g8GkQkUuOprcbOFSq8O7E/xlB5KszYxlNsoXnxL
y3XmVK6RJSyEK0jP/V3Q77N5J7shndCLiSZeC98CmvR00ocN8y5thi/B8DBccE3gmq6UcRJfQ8dh
gUUFNtFmrWarbQrAc1dWdDRByl9OtKJMNMmzPiEdI15bI9ylJ3L0iO6aBRZUMJoXf1+/litObOEy
mEikbkLAW4sUs+ylK/jMdaezVu6amUIYr4snITolRGRHME5u6ocBxe2ELhTlq69EIJB59eK1Uz06
oMmSjRIASwUFF65X/DmVEGhx8s3/cs3f2C/FRtOZYjElGmLAGtxZkemvRcozS5AEFFmAARlH8YFe
iFKpCDIpCQTOu5WAQ92KDKnCAocbowWV0FYLIB0kTIi4NJq/5oxnDnKUjFhPwTQWQN4Eyjp8IfCa
Iem8m5LtVLx0CULXtv69YoNjomq6oKMUpIYxXAbPXDqcdF3Pz8MQ+knEt4XAKtRAr0oADzZiOexk
JTLjDVd5K15raVXBn4CKJHIJ6GmktlEAsKaSEfvcABgyBvmIqpmRp6Ge+Rsu/BTQbPtYzZndo1iO
/M6Y/4Q7Rmvb1GwqQfALoef9W79nLW/v7ThrtdFlYSUhgP3usx1H6VBXdsJ0gRY0on/zd+K+c7oD
SBcd0Q6tfvtYmfnVNmpzJ4laPVcgvRKJkn8rbGbLbENH3ZNjscX8d8vdcucATS7hvljDBswDIEos
tYgRGwZ1O0Bsu/dPwVY00hN3/hk+kZ1qMyux5Dz7QgmjrD/164FhMtm/RU83jA4Xr4OBtTyS7Vrr
3apalE8kPOu5kQu1mK26UWxv7/7Gg2fPWezWPzIrT8VFQ7zbOjoaT1TBj1OoFTw9c6/pr8xe02eM
dakDDeMAi+DIHAW/QcXCqaDFUsQK/o01Wkvee9tuK2zcZ+RBVqxw4QyjPRaj9bjx5TuzdyT9MzmS
i+CWWYPNG4MZmxJaFGUz2g2GYOAwm4Hd6vX2x4rg+UEDTQkgk6C0QLoWzmt6mOsMbYJuzoff5u9d
JFRS4i9lIx5C4/8oidotcaSJjRtIqsxmhynTdm69otPxkK3cm3P0HPhk7lUazeYuvvFb8McMo0oC
nk1P783p01ZN6djb/sX7icLY2jW6toTUrZb34cDkFeT18FSMoVi1XZvIqHL/foyhGNocQaMEvLBA
U8sFcSIS9JOGN6Q1UV43uSf1mbPQeHQVL483ix+3fWr4U1GU4WfBoMSA3IQ3YhVObBMjNt8bO9GT
bWB12zbX+xP/rD6jA9Jgt8quv3Sfv0mquytGs/Yd8rj2d3sZJrhvSYXvaPfxjsPJqBz1jPoXpmxb
qQ2ijE2wa+36LdrFP8InbSMYlRHZym7VqEbrfLAgNIzZV9EqkvX4kNyszFJHmxdzqV4/f2IEyrHY
BPbYahb+M6Br5IwGe8aIAuZB/UgdmSjhs0ZqYVmNDXSD4PjGcBgwQ8Jkn4lT/dob4Tk/kldujRJg
7lincqkTlMTpmMyCXO+XuMcoRQ71ZHbFxOaudSqDOjVd7gfAWX2fGgZcHR+y6V4Te+2KWLJjAXyZ
yCMClI1odmo/DB9UfVmJODKSU4anXvrt9mvO+5tzg7aNeyHU9Zq7oBasMVThxm7Evbth9+13Tb60
AwAs6g24dDfFltsPFgaD25mZ2e12LV00iqA/AXWdkX0ULXUgFpzq2WuVJwRxGd9AMaR3Ajr5o5Wj
OL+h0GZ2J4GyibgOQxLyRXxrVHCA5E+JmhpNbzGg6WguoBT89xsRdIHjbBZYPsuCj3SqUcgrYV1K
YnQrhXNXGxUDqJ3ltRdGcMD9bUmAIIB9fpfV/KaQ7LDs9RR9aVlx7nJH9jM9z+zHPnHJlPCCAOca
vgvFOsqUCh4MuTzwHzfZzWsT+dXBTOI4sqKm+PVY0jzlgXOPMvj4MAMJG87JVPd2UNVMbvPkVn+V
T9whMRxvRz65l/DInVZELRkO0K8ygnm4GpkmMc6jsMqrgCS3IR56Ho2RXv5HbOuAMWqfyf4oVZUp
pq9UA1jRlfKt57teNmLPbY8yV2U8oGxaiIdOycSfpSTXawNt5smK76X4+33UUoCorfc8UiW3KDt0
ae9oLqP7g7jz2MDk49+g8AQjUKr3Hpj3XvwOQIx2Jau+uEKyMPYsgAgPpDvTzZDYAOzsQ5zcclXa
a11zZUpxrcC3IEND9AVUj4BiBFqLpzLyJKk95IGTm8rmAK1itruhZY22YsFLkRFamzAbAMQ3GOQo
UV4CfRloaBmS9FaYjTmYHMJZdYd5F4Coa3sUvLfyCrJjaftQ9Pge6gh0BxpmpoqloPpmeC5Nb6VO
kP/0LM04Wb/yzVY5rQWYS2sIOm4QgQIghQtz/PldqCApDckrNwMGzDit5VeXV+7ul1N6aG6npH2R
pzcXrOjPGlPwb1IfFmcmx0B5f9xZUOc0sqrznZLDJvOSQ4M8gLGC0cnICWwqNeFio8zjEQvua6W/
srfzWgnYtgCKAF0vYGLA6FNfWLlK7+Wq0txAXqsCX+IXQWuQ4Uy8P1Vot4BDaZe22YV8cGV8TSe1
b/blzat9o282nmuiDVoTgHMg6HXcPHYy3+Y7vZ3wbchioVoOLKJGA9PZgSWxzBTtjSFb4nF27n6g
xVfPw4vnY4jIsO3T0ookoieKjVmjO7cBbovT04ToTGYkb532VjEOYCtZbMuS5WOcs4+JqnqrPqsg
RsD/XRfHUNQD8JZrIEgCV7XcV3qWWwwyWiyKevkbI9qldCR5abLuZ8pmlv8U/EmaTRF9yOGb1uol
4PCP9Z5fmWgaHWcEgIYPbQC0b4UTrcKGk9pbAjQC2P8a2WLrmLXFMPgqRdJZDa/+bmomsh7L/b7t
qfVGildA4wHSQcjrUXc1F7hyULEqwIDdqyt1u461M2+XpZc+u4BuUFD0wP2hdT8CBvEyhkprnJU/
Cx/ybmTTc1gM3jVDVTXCp643cs+QuGe/BJJzJx5E1ZZkkzv2gWJy3VnprdwKTrxmK2EFTje9O2by
pgkMIrxof/g1nvU53BbhADDhOOMYKYr0ExU0plLZKm7BtDc28gHwrcEr86yJ21I2FHHjD8f/Ie3L
liPHdW1/6ChCs1KvpKSc01Pa5fKLwi7bmudZX3+WfM/dVtLqZOyup44OdwsJEBNBYKEpcqIHlnGn
UX2veQ+6cSzKnhjhenXChnU/4vW6KpPLZEU9/0XMRQkLafpo8N3u3AYpkZyucKLiNjJp5dU0N5P1
oB8GDxuFCCayt7r/2j652PQu3GoiTepnobWMjLqrDZTxOPj2aFhyckxVhFVLQuOyu4niAppDh3rv
WbXPi/5TGe3i16O9HnsrAd0JNDv0bTFxJ+qivB/lPjprxHIHe+hxc7UfBqLd+py7zOR+rlFiCnqR
bGD/TdpF59AFQl4P5Flajv3K6iRd5Zjdj5vFxBT6qjB+Mg27shBvhbtq42Ico3NELGNwWoo2mXIg
vDvyj3gzkQEaKCrLeJvCRqTLeFOtmjBGBzbImOioR4bUUHlV86LaV82YFRxcB44JSBhIQpgECIh8
eWLIVXauyl7YpJ6aAVtTDNxoLRV6pgGBxMAsT1yr5XoEflRJAQ4crLB2fIgAN1uI6H0SxmCV0xRg
VANN3aEPiesbHXq/8qAK12HTtN4pEATfJz1GdiSiKK78UOSKCdXU0OBOE32oYpI345BiN2zUwcuW
romClK93r7EphK4DqBxAsY6p0L4EWVgIVCwHQ+A4tp9hGDKfdnajToX+NZNdtCCqZdolphSfe6fe
FifFqta+E+CJLjy9qpu4Jw1Hl34mMAxF5pT1tmnH1kPWXzv54Rgou6SjwRYObnRqKljuPbe/eDpQ
5sDBpIqt1NArdPoyF59mKKNcQUMU7hmn2ukqB93FHUp/TtXadfqk7qt3H6MMyIOvR42fVWLEaIwy
Y5pBRdgAxuSlQkv5CogNQZKcKxtrH3ZHn+rb2h7O1nU6U/Bh+ZuTYSQaG/6Q1Nhocm5o8vj74ZPX
UMblg4l+lZn7sZeDgLs29jU5nBQ7JPS/b2lkxMXEItFoxzyvJj7sggCoia7IyUdDBr0uriUNvDgW
JsJowehWZoJjQROMA5YcxyPqFggi1NiFhDfg9vPuObGFuw5aQ9F3Api6Sy1oS3FVBspEzurseit/
VBZpn0qi/3q/ztiP7IghxKib34/h0OVBcn4uyLgHcBuw9jiq9vM5YqKBSxucNArr0OpLZpAj4XFn
yEDDuYHYtofo8HDHrcsuWeycCmOx4aooMFMGKig7SMSRNpjvRGvJ42NOPzmX0SWhoRkDLaC46EzI
XJcMYat6FEuBl54FnzxnPTXWoUc2m+snsxBAUd3DiIuIB1NgaDL8ZKWpFNikhZsUcV+Um3TbErFe
04oDrrJoqHM6TGhrkPoKQgo6z6NLzCPxznVMdg8r3hj4ktDmdBiVzmKlV8wAdNw7mVZUv8GDis1R
tR95IDRtToPRZrXwmybX6/S8dzWCua73PuXcohYtc06C8WtCZaAk0FQQV7yV10DwtIUXhT5weqeX
YuwFJ5M0Z/docawVLZDASbjVd055mIYUt0Z5r6bkwX/kFU+XosGcKUahJamVzKECU5hGeI0CQj85
BzMJng03MwIstl6MYqFe6ri5AwTUCnecry965/nnGQ+Tp1jisVLweX3n5kSzdXIq6eZ9oAopfl03
S54CsCVRA9DAbekX6XmgSDhJshNoYSUHwJkRbl1wyvyviY2xTbMX2zZry+lckAg4MrYSAglVsDja
xjFNtmgTdnovlCOUrbb6hxburKSB5fEOiacDjHFmcT+BD0NwQAN31O2Hud9iKFOzo4dhI+9lXK2e
rh8Vjy0mx+lCQfPyAQSt4P4jOew2PJY4ZmMyviBzY9FVRBB4Vqm0Uf/ElPeiwKPAuIEuL4RmFGGY
q+N+dHqCyzbP9jlxhg1mvuqNcaTh8DugcxTr0t7hik44EXMxB/i2UEzQXfqzoYkF2ajaSZMH2h4K
Mrx3zm6zosL2/fqpc5zBD8Ce0hvVpFRgNJZPQ/PuYD+KIumI+qvySUp5Uy6c+PnzpqBUniQKk2tz
LG2F3uD8NbHiXU55IlxKcOYiZJyBJ3sSNl5+OQONtBYgIZ3R0jblXsWAL6Ux5chxcpr/7HwwxXN5
ZF61UrNSmcwnIi/KHqBf1uExuuEZ0fWYjbHeSzK1W4RdjS0tqN0go662ItlwGLnuRbHs65KC2Im9
HJTQPVxU64fVrb+nNjZ0/5ub2/x8GG+Q5lXdCYD/OIufhFTOSKmPiwHPi173CFhvc8lMmypSOuhI
ozqKZ84VRQfwDYCPqUra1xT3U+OzOQjr1OZd6JbpTr2KqFRhCIARYuSVvYfqBLy3XVrHiiQBebp+
TsuO6JsCI79ECzpRBIjrWXrI7gVa7xQ81Ibr60R4bDDikwogz4vAgEBW/YJSvLNRbv+OAJNKiXof
oGoCAliiFxOgx/0JH69T+AeP8x9Bse0YZoNxmWEAiSNW+ep0PNlKau/o8F+3DH9l0990mKzK9Vvk
VWmUokYgPoXW6uYxtjm2yTlznbnkQNdWalFDqzoKeFhMuPX2Lj9yiPxDyvbNCOM5w7zVhtII4WKc
1RoYgo5AonVlhad4wzPP6Qf/dJrfpBinGXdloiQ1robhYd/YmrNSSEt/j8eUbnhVsWXH+U2KcZxS
UbddqAV41ds9B0R/4LDys+uHOX7G4lOzCqSywdlI1c4gkmxJGpFOwglvNyRxSmID1c+6v48+AMIJ
uFFkVxyHsKzoCorHEwYfOnkZjyBrrZb7zfSYSGTabwFFuUGzEdDDKC/WTRrw49hmlBi3gGnPJs41
vMnKHwXwllHS8Ylp7ftjTjecZHv5ajejxXgII0njJGjB1YCxF492h1dqx5vd55OCLEXm6P6kBFcY
YyELUBvrUA4GMX/rP9DCue6KFr3pNysq4yFWhZm5cBDp+ell9Ml98ufh+vcX3QNKoRPkwlR8Z46l
QFcwECCQ/lq9ZSWb4TFMCDKr60Smj/wQ0YwIcx55XpS5hD0J59UagXT9iJmPv6PAQm2XAkaQfA8p
tv88EhWqVa/FDSc9XDzoby7YxXpK3vxf1nu/vuNo7OIpzz7NOGl5CNDHWUFA8lO31nYyUTecc+ZR
UHBEs2pHXudmhOFWuDL01tX2g3v/lywwbtlFlxt6ZEAgvm1pZ9ncK/Syr5oJifHGQEjrBt+AqgJo
5/4to7edJR5KyuGDo6vsc1dsloBiUkFluHt+M1+RYb7/lTGwLtc3hVpqZBDwz+MmWh8yp1xfp7AY
tmaCYmx6GOok0/CEdI633qNIAm65efHeMiPA2DN22gtFPN2T1PVTaWGpjz/5jMDiPQpyGGFdqwFg
+TAqYBbFySPROaW8m/nCYaPdCFi6aNoA4gz7zpYULi4UtZIhbcHNPKODg/1VPI1aSo4uqExszm0P
I+VmXoJKZSvOm0S20bbHU83AS+8XbPyCzvT3GR0pK7CIbeIG9//tJLCBp7sLB4JFd2hyQX8grihs
F32kKqmPFrsMN3FHjtHO2hccR/5ziBUzN3MSjLDGIQfaigAS7ktjd083uVM95rZoSU80evcJx9oX
wt8FNUZkZp5JY53r2fnZPTpiQVUgaLTIfsqP6ybJo8OYZCmvujquJjroMe+JcqLuiXfx4tFgrBIx
RND0FpIbqL5271BptNA7X5LifJ2XhTg4lxlbaY6wvM6IJjpATyZYprW5/vllc0EP7tQYqkgAcLlU
Y7PuJEkYIavgqbMrstoGW6IgX+Sb/1IhC9v+vkkxInOFDvhtMkhpmII1cGlxfJpQaIBvD0T8xSv4
LJ7QN7mvCDcz0CpUGmzTnsgR0xFoS0+R88kJLzzxff19RkRWvb5pehCJSLjdD/Z4Qp3kkZMLcakw
Gcug1abhi6BS2Or6GAFD3nuUPh+HXxxCPJExeUufjxHaJL5E1rxKG/3BTl8+ryvcz24rYLOg81rE
oCbQzrHB7lLhsk7qys5QpysyVrqe8u2wS07u+uxawTE4ohXi8Lt/Gg6ZhT4I+zrtr28zqfEFbSap
8abt170O2olP4/fSCqwqt1ur9NeJ7ambptxnBSb5y27XWmgFr3qrVahoDxSYIf3vLJmwQoI9xjTU
z2Rn2MVOceKMrEqSHFdHeRepxPsoIlKGJHkrFaIOJHzuDqlnee6m8RKqHOPEJNJGfHVXayFGDXcV
Ub9/RddhUJ7rcd2mdhhvsZmp9TjvogvBF6gW2MA6bbxCzw9TsG6xOxpFAwm3X8nK91j68xhY1nXx
8khMiczMFloDV1vF7KaauEwd/fD6wBu8WMpKL7hgDEERZH2QazE9ZyV5LmyZKh5JNcjxjjfbu+St
LkgxttDUarbSS3BT2eE2j+kz0BBLWsR0encxtgknNi74+QtyjFmYvgzM/ATk9uIHWqGk39fPZsmF
XHyfUX11pcb1iI7R83iDV37sBcTevJRsnrKNfH+d1EJidEGJySkKdC4ongRKw1qmx2q9+sOJWTwC
TBqhRloZKvo4PSKJ9E2/LTkMLHjBCwaYkNhjDVyahjAVlIax4xG7DF83n5zj5tnK9BtmtlJ0gdw1
ERQ5wMydMzT2oGx49abrckLX4CWNMnJLPTNAo/k8ZmvVyp94e1GvSwrg3JcUpiWTK1fESWBbN2nP
nUloZlFOjOWxwdi8W+ittCrAxr5Fof6x42zduH4SPyZwYqnqlQKbhc4ZOQYktO5N+7/dc4WCnzrT
KNxoL+UEFP3U66sBdR8Rj5KxVVgtpxN24a5wQYExb1dI9U6KJ/cR7NAn7Mi8tnOOA9HZV6c+CirZ
dUFB2Iu74/RqAiit3nn0LN7sK+9EGPvGysJorAycSFFgIR/10IlQbLj+feEV7UJijJXnGWCgoxpn
8oy7lYwob9DiYDztOCnVdb+us0AzGEHLlFQFM+dtTXiXEI6k2BQX4V41wxgfF1vLGUnyERzrgltM
5kiKzXGzJFGrzoc/7KjivExzlToJbkPedZfjTL6e3Gcu0VUNX3MzKJhGHEd8oO+ZzXG6ixRkgGtj
mcG0pZ45ckyrAx+hVWAkBrqpsK1PuyPdOycLWuqtxlzGNxXGtVepMgaeKcNQNgaxqnhToPrg1EDX
BWB2Rlw8brdrEU3FGRKL6KSvNzVG8Ztfn/areLPj1VEXvef3r2FVBLk4dhGK4Dki2Uth/UZ/NUeq
i0o4o8AEgUzOMq9wQaGuiUmF230Hc72eUix6txkJJgRgGDJP5RQknnBsOqhkLrlOgccEk+2FeBwS
1Bo6HpeWE5DVwddJTjmqwdG/r5eUmYbHjV/IXQciGvGxExs3D/PGwVhMdr7ODI8OEwzUZlUFRQ1x
DfSlHB0TQxHU1h6vE+FJjEnzyn4VVDpO5bwvDw56E63y6b9c2/j/wubs2JlAELRdH2UdSBg3TrsP
NzzPxlOricXZeVS6kZlFhfPAoHFv1QAXfrguIx4BxhWY6Yh3bfj/8/jwrN03DrevetE1f0vo67I9
40ANez9KJoh6YO9vTfIcnXqCZ8145znXOeG4ka9BwRmhplcw0CuAUPonIzew9OCdY+NfS7WZy/nc
b35hF85IVELT6I2E0y7s2pIckWp4V0qpgIfmADOlbUmNO7skD++8ZniOJn9N4s8Ia6rfTDOQkxAl
qwrJr11HtPfr8uOYJIsRjh1K+ZAXoBFuO3v19EdaG+vx4+/8y9cL+IyRftWYeWqASEe1DLBblkR/
l6e/JMLYveIWQwzYFdh98QQHdkq2GLqivPacpVflC21gbB8Bth7aSeGs3lxjHLal2/pcPEeO+rZX
NzxyP9EWpgx9ZkiMKwixTrBrKyjfc3uQdDs4HM+YQryNekwX9zvlidK+t8CnFNmfmB79l5WN2Q9g
XEXYeLEGIIBJCY/extupDyvyYFgrzuw0Rw/Zp1u17bvUn4L1s7jeD19NKpgkzN6ua/tyneabG/b1
dvSNNC9cnF6P0IA+uPdXl6Zrjk0tvV7MD+0rE5vpuwhnMRg+ZIZe0s7G+iJ3ZaGMiIclXz6GJIf3
4GHHcDljEoXADQwMx0GAVp2SLCSvqKMFzgbLT/5ShOplcPK7sBjUACLErTR5DNa/XlMsh+VV1Di+
j32Ti0XBNRJJ+2r57Ym3bW3x/i8ZYRwGxin7ROtB4phsHCd8TyuHxs/XiSyygUHGqbNmZeCV4VJY
q8As+jJbIVMAqPPvDOBx+ib4N45vRoOx0DwKdEGKQQObjyKg5Uo79XnY84qoiwb6TeVHRC80DQ/W
+pS7hb+VO/ThT82+BoeX5dv8jAyTtOsroE8YyN/O1kD9W2zfpjWRdvVpc/1cvjpafgT1GR358mCw
uWHl1RnoRPnasI0Xl0yoY4TawNDc7k7VeR9uBWe1q4iBG1EOoF5MVHOu4Mul3NmPYGw2A1aongcT
s3K29+6wQEh/QAz55RNhnVi8WLLsImbkGMsdfRcDrwMUZX+UMS1rSe3UJCOveWwtJn8zOkyaHyRZ
l2SVMV3t8DJBnlvL242fn9dPkGNZ7CrXMmnjwBNBBGNoxdNe7ghuRhhGuU5l8gHX1ISJ9kFv+i7A
m9GSA6Ah0mEVzb/K9WfCYjzEkCb+ULSTIupEtTDc/P53HDDeIZBrjDd1+H6PWZBTym1rmAzlioTY
wI0h8GGINEjo65nWefPsYEtfQ5uHhrA02TAt2vr/rpQN3X4noyomgJGpr0GmNyNB1y/WvXH7/zma
xUbvttfdzPXAUUIA/Ewb4t89NRgSFm7823xbiusWr8IY2zHO10+K42HZ2Xdh1aXTM/R0CzcfhJv2
DLwAR/ctjkovsgeQjqnXD03mrBwxf1bCv5pwOs1TvY+2j5HF9eKLHmBGg/GuQxdEQteBxl5fpwdx
J1k9GRT6+u/umSvM7wKvEthJLPoBYLOiwAuCDGf1FJ8BuPzkkQCYKQhN1w9n8Z45I8T4NL1NmqoQ
w4mQgX0umA7ktRkvK/iMBJOPYJPzKMVjNLUhSchOB7uiHz1FLLd8wqsyL+rajBbj1/q6H7BjC3Jr
I3oCqh9uEIFl8nKG5YgzI8M4N3NcjbkRgszzaI2HW/2mOdxlnDLfstywtRNT/NBmrCu4DOVVOw5Y
BJFOrQ6tk712r8hLaWUNGVEd2eKq3JSB/HB43+SMSfdnyX0VYl2YIOYZLrOjMzwBpZDcjtR9lmxO
hFuW3owSkwsVZmq2oQZKIjZi3/iWir1MCRjiKcOibs/oMNaKlauNoGB15NnC6gUBcU7gvPEvcmKg
QwMLQaYRdfaRv+nUNuqSEuoGNEmdTnnHVG7md7Ivxes5IUZkqev2euLWk5lGpwAbs9rSqg9vPSks
+Q80ojoU55r+m4OaU2UEKAq1q44DBKiQ8TnBvbIGyHyLmhCP0PQhVvfmhJiEsZdaoR+SJjsbqAvG
v1VakfuUjHZ5ynecEuGiWc1pMdliHIpeWhc4s9pBBjfY0mRVTmXl8Ba8pRVL7mhOi/Gu2tBACXUc
Wzuh5W4wyZFZgOu3rvtwiacd099npmtUionF3iCT471zQh0GrukNNlVA5Vta29hC5sENcmHheGQZ
Z4seWcmozWpyUKNTbgFyaKmvqo3e5dqOT/2L9KTz99svGfVcpIzrjWK0L0fAM4QljBlpngbbcAzH
fO5eferhocxYUVGzk1vuqBFXcRh/HLRKv9JKsFtCyhhgo/keEDLAjs3XXDCKSQn/2SB+bFZRkliX
Y3VSHEeekNMPjnTQaaLZZHjgac9SUvMtUYAtXWoPrtmhUGNMBkoav8u2R/50VrN193ccLZ2+c40n
xpt0Xd7Vegw6QCF6S2zf+ajt9CRjiQQ3p+axxPgTc4xyr8tAanRUPP9jwRAetlN0PXKTm+lL15hi
vIkmqLLoFzgoYxUSrWsdRfkY1DsTj4+paJXIq0tLbzddvTab1yJv/2vYatRRsTBV/cJRA9ozo5Sx
EQSlXw1T06WBNyEFwdTOceNP6fXTWza7/9D5ioQzF4OMWxO85otO9dI5kp2u/0X/KGAzgZAFAPUV
8CYZVoSVKtSx0U96iNnH6cyEo/bK32K4pIfY+WrgrV6UMRbGeBCvM4XKA9Yt0ApE6qTQjltt/Rg5
79cltugv5nQYfjSpGvzWAB3g6P/Bql0SbAfHXEt4fPYsXq//1wGwijijxh5QH6hq4sqghqXC5K3f
/xmfdjy0pK9Xk2tEGFcxul1Z+JNb6rCiLiHKH1znLH0gwDKybu5Hy8Ht9dbbqqrdf4abnbnlbWtZ
fKaYs8k4kTgQ5aQV8QvGdqdl+8f9nXdqiEhO3RZp14qj9UsRbk6N8SPu2ESGMIKaBtQBFDKa5/r1
upYs2dWcAuM/enXooaQIKt4reutanxrb6wR+7lyGh5hTYHIQQx7EWqvAQ2nJE6jNaKXoAzeItk3I
89G7C2hMOudW9az+0bZedyn95HnJpav5/Ccw+UkjGOboaVPKBbyBCIVcmXzysN15NJhkxAgS7HKZ
Uq3maZvbtf3qWTw2Fuuacz4Yz1FUaT2stC91MLD99IwuYtu1WnSbPIp78/b6wfEYYtyHH4tSlkzu
Q7lxJjI9HfDwcZ3G9I0r9swWv2svc6uhRpxEIUh+VUmC1W3YrcDJMDg6zr5ly8MoB30AKh3UDuDO
o09Pn3/HCOMWUrWvVoIAYVkBkl0S0ZFG6JjiITwv+gPgRa50QBeqGnslN8NcyrJWzM4vijNuo1t1
c52Nn9vpJ2P9JsBewnMBy5yDYgQfqW87+k6nPUAgQiJnpERUP6Ul5a5Lm1zMDyWY0WSceqjEXmgU
iLtAhKcZ0TGsPWW3utVS0aHFzd/yyJyVXGR5GSUQIvJ3lQpYiig/xk5E9XNLX31b2IrTgGu75mjh
coQEuL4sw4YVhVX2tssVgG1KKDusWyv8XVFfJNl5F/bc94+l9BPQtv+hxEhUUOGMBgWUNBkaXzsa
OfaZNa4bmTtOxCPFCLMz9KyXfHmKUE5oRcfDDhD6/FfY6TM/deSbIyYQAs43WCUKzqyKNigXY/ez
StQ/kk270eHpB48WExKR0KZ5GIOl0WmBOB76gJRTaHVzF2BEhVcjWnzTnp8VEx6rTksTIGli1AcI
TIqdHMwShYB6Pd1K0DK4zzZ4LqP++rqhLzremYYwERGorH0mtqCqrNZV9ZQ3t6t6rT2K8aPYOIlI
rlNbfH1EuRL7voC5jOI4I9IoN0RBjBTcUm62DtrtuuOhR/fYv3mxnZNhZIkVeDmgDdXpbm6SRiXS
Pn/R33h2PFnPT138ZoaRXVQDOl7ywAx6+griP0/DoAeXGE9AN7wut+VT+qbE5BQNVv6OlYlLj2gn
9kdMDtMVkpdjcg9nSgRmV6vSzBuvmA7Hig/H1ALCPiK9YvPMajl2fTPD5hOuoQq6DzLpreX0VmNX
j8VWfOhfOxLS0mo45evpV185Jfb9TIixciJzYcXPY0ryU47uzpSLMfXls39QUbHDHGin05rpyT3O
ZCcJAB/1C2jcBKUnOc+BRZ+agEYbZeM78hmd+dv2PrZdnhIuasaMLuPh0f6g6nkMuiVeNF6Kx9vi
9u667i3Kb0aBcew5uhhDrQKFvXvE8CGFX+ecEI8HxqcPWHqP5zJQwNaVZOOdehfwcDddtfG6fzO9
ixL59zkxDkhLS28oRNDCAJ8l3YskXd/xpg0n73KpCwDxxng1ANA1rMdgi/Gq6tVxZqrN2drywuz0
8659+vK4rx/sz2z48mcyB6uNzeB7o9IAUaVykmPnUN6DK08QzMF2gIDuPBWCeLu/5fWl8r7NHKTe
14neGPh2Qrl7whbuV5eiYeOHZwoNwLSbs2LdVxbgeuyDh+D78P7wdP0MFmYGLikxMSSHJxTaSUQR
2QK1uCN7OIwH3SIOfbhP1/sXC/ZmWzZGD21OR+DXQ/Q1ZWKiiouJyqhsoQBH56V7DB5XdkI/AD59
tNqbe9/Cuvct3QQPNm2sh80psVzqOeb2/boEeOfIBB1sjQ3FtsSPcO5RG+XEzZ+h5lK6TKhp2tUg
Dit8vCcfPCtfKKvNP/5jym7VaFrleVpzfops4ZSs87eYAMM9fLQE3ga162bPjtv9jcCx7/IyUsmS
O5aaPAn8lnOUvF/JmHshVK4bFNDlv/7yRHkWXduxUUx3clXAjuY1dl5XQJ2FbRwEMQm6Ab9aI4Rw
quILdcpLHWHMO42SOjAnHQH6/X1l2nL2eBff1w5Kytbh/dAAN3TYH5SnWqPG0X/zexIeQh4U/1cD
/T8bui4yht5J7mCsJhvDMmuqkAhbF53DVNeuSLopnOfHgaw39udfqgNj2YNhpK0gQrA9oZxPKzxV
Ywy7z9H4Gen4Ni5lUUGiu2y9s28OA7mn1l1DDptX+v7Q7OnamrDddkpoFbw8lvMTmDr3dZv8uW5p
daEnX6n5TMEDX8I4xwh+9i8NwQt3aDlHd1sSmdgf2AJwnRr27F1NI/Qv1zYj18nmaHQx1LIgW8sk
294S3iLyHuHJtNoIZFs6GCtMSFYQVbWi0xENMtpWsLe+s98OKG/LHlHebrTTc53SRt6fe4D6Y1tu
Yh81InqksL3c3oybZv1crW9Woq380e8kbHdbq1jhuzYPCvbpEX9FAiyf7HcFkC3I6ijdAxWEeD7a
UuNtE5P6Vv+U0EW5BfwC/oPRCvY9NnVi9dc6Pvz6VEI80a9OpSU9VKkV3rYuVnjcp4e8trMnw8lo
jZ8r/Fm9auFXR0SYkm6tONgtWtHs4KK4lKwl7Ps43mYTXtrHUdzWzjp3PkyiYcJ1ixczKu4K+9iB
aBBteits8KaNkob2Jtrjvr8pSPtws7J9ikI2NpHp1LdyJ1yR521BsGAa0Syj/Q16eB2hJltHW0NT
zYTiOkoBG6yQ18N6AyyIe2Md2LZhoyJ9NO+8fZ7iGeNutUtsQHt2To6n8/hNwwa9kQxWL1Hzw9jL
W7UmWoIX39Otb2U92erB1Del71Ggu6uxXrNzrXcN0xkrUnT08Cq+Jevdr2J/Kizt6UZu7ZY8YH1a
aiXAe1K2gnXn7vJH46zlBIirgDTG0iBbQGq8BuCwhHcN/dR21rAR7W2ze8zekopqa9+iqwa4MYFj
nBD77JoaOZC8MNeGFg3oCJYJRCOqd+7WzjcPHVGAiZt+vneWfLN5f+x+aQoh/s7Sd8N2dY+Bix26
ZTek/NA7st7pUP5RIPWRkhSZB1Xhuv5gRdPZUIhTYnVF+GFQcxue0OpyQ+yHksR2YUUWkL5a7Dj+
1dIWe5x2kfXZSICB2pRku1OOdLw7BY5IpPvy0YcHPCPxxXm0p9MW/7PTkbyH0FC5avFbLI9C+hv9
/aShM4iu8FFIQqDPvpW+jWsH6Owp/lWy9wlxsGvpl4DH/nfXzt46QFzHaM5VSWcFuW3G9mnzi8Yf
6vom258aCk4BKGHgSXgdYD/KOV+bt5K0j0ljRY8fiHIDNP/gHgAemx/fMShK1Jy8ixuZVJvRcHbr
eJeRe/PdS4n/GVjDs+s8GrdYWZ0/Nnhz3WUYObZgaCLpbdTrN0RZ77ZCarketNK3G5oe8eC9ptr7
a0SBHqvcT7A/u8aqKko2MYFo/6ASKmxPcU2Gm2of22VEyGZrFwCJNy3MTHu2fCsg34lucrIZqAvZ
fMJXAY+U1PvH9+fk5ilx+jv/GL5aae+MGxHG0MTHnQ7+rzu0pTCrAchINVRFxZAv6z51PzQEIXBb
9OAqDky/Jy/BaWrIiK06Iasb3Zlg4M0tjmoXoO+bE4649JmcShorpYxVswV8pJRQaR+cz04APP3G
Qe/QbbbNkTkrtybcaHrk3CC+eGOC+wXvTNalJ34opivQLgbycjaBYhBQl6BKubku5IXmHkwgzIQ8
BcRZ0BBFz8A4uNCen63APgL1RjkVzzAWDet8Df4b18/q2iU55g7mrep41EucaZ6TX7+lp5DsJQcG
wGNrIf8DWwpWqiiyogOi7pItOW99uXW97mwSvPanogMPiVH67Ba97iHwsIpbLoLcwgvAxNs3TUaU
URE2ibcCTSC7pz7CIHa7BM5nx+GNl6Jcsnb9+HnfYn5yr2Ry2ObIUKx7zq/8Wf65zH2Yg/a9Siqx
zm1KwE0S2dpJA3B/RzIOGZlHh8nFAUGWCVUMOs8OANUIOd4I9OV49myEOrLBsqWnvS2Sh6cND19x
QcNm9SD9661tZjheVBVSMt1e8JjFu73wMmF2AMpY9XknTNeXp33rOL51DtFHkpJfZyQgzj3Z2Ftt
vXvyCQVU/PtAd57Fa5f56gFnPNAFf0wy7qpyXNQ9+Hu2rOP9+83NpiC/kVo6+4wkNpooHQd6ntF9
u3ctrJoC/ptHrBGPo/RzfddT+8HeqfsHhAZyG1j3nwjW293H5uMkIkL9Usjx6CMF26zs6xotXy+A
YZfopeULZlsBsAFZsOTcuNZxe7Q6/NQXR9tUuDZgWC1xFHLABsPshveCz7Gmr/vATCXCUcIy6qns
k1Cbp27qz6e4C4Ni56n1zk/7YrpMWGePHLeTpNfUfjujJcYnSNNSq7Gs9wB3wQE1nSlb0yyK1Eon
uDpxartfMP5XlEO+9EH/o+R6LEQyfgz2Lljb5/tf3p26fV4frW1BV7c1sTdrSh7wT0zOoK1At238
QLrePGDJJmAyNjxt5Rgj+wIl+MZKb6dDB6IiLxRPvLC8mij/K1iWipGJH6HEH7ykTrA0FxeWUkIa
1D2vNhgTFaxqzzvlJW82p8X4Y81HXxkg7Vp4zcBuN39c8jCd5XUTWUousKr6myPGNw9ukES9rgHh
iR6j+7eExq+YZuAiwC9AACAazugwvtmMV1VmaqBj4MLX2S/KW4mVIEC7TQFcLqAlH1tOif34WTrX
GeRJkamMNFWIF974S4qi7b0YiD0PRkd4TXE8MqtLT+OH5jAGOdizYpcoCXH/JFCKGBZ4nZ3FSg8G
dbBDVDa/tiJeEtJ8I8rcfoUc7ShheAvxoNwIuHH6aA4qcYtILM/pNsY2/pgQFgqOsS851Dl1xtal
XMmHoJioN/f31Ta136+zt1hynRNglH6Iq1KqFBCQEicZrMywZZf+9rZiZZtPg2vh6HiLi/6BJvAh
DdmQsOucOTtxdCNhMGHURxPwRPouRGG8tkebpo//irtvSkwcFbCttVFCcGe5T+FoVRYur5HVbEQc
mMCpTC6WgKZZv/9jiw1+gBBPyzYAW7mlkQ47JyXibkVMKgHC3wAqEeEwtxSU5vQuX67+J1L70Usk
MBf/HjfaaU1lPMT6O+/hOp2lqxg8yTdf7FXM9StXDXAdQiEl26iW0jqCne/RSiHvEyzoio8u8grc
63ch3tD1U2EQnlNZSu8vfgNjBz62v1T+dJADCkaRXW9WB8l+KN7+WqiMPbihIGA6HYc4YIcO5kew
Ssd5XJ3+xST/5J6/hcqEgVCWC7MdvhiaUOwSAC10DrZrrbkcTdb0M4R+U2ICwf9y9p29cevO159I
ANUo6a3KNu3aXrfYfiOkqlG969M/R/7h/2SXFpbIjW+CCwTIiORwOOXMmZia2sRGrGiZF2qBOqtH
ezq65+6W7rkAvlKCPEWMhkqhZJGCck9BTqTasuTlnm9AXflAXWkbQqL8cFtB15+CvwvkzEmiRbkU
hQj9MvSMpFsGzuXvsRBN9OlW3dpHzpZ0qmlh5BJOTDsPyKhi5q8DAmEUGEs4tpYTbGJQjW57WM8D
O0n78L7ZifB8gqPkgRdMajIl0PC2Tk7z0nXgjKFh6dLI64M//7yn4LelmqLA8QLJLXd02TCVdSFh
sf3mrQFJWI3OgyfR27qe/7iQwp0c7ax5DjEN/PnVsiMnHe0RjK2h3bgKQDLMizfh0/RDKHWxFdxB
Xq2NO0gtY6qWaVDLfvPpUyJWlT3kIjcH4eSNlQO7EPWl16cJlDislruX2QS9sbqnuE8iCK4qEsK9
AzKlVRiC5BHNFZafv+fIk7U7zavO1uN8ZubSwgy8m1PCUSl2f+qzsjvCeuf24QU5UtdFC6oL9hqX
7CwhyH7NC73aAP7tKLIpz5cTxl4T06kcC1ieH8Hx4XfpfyuBALTpbrKl/RSginZbhdfeDF0GGNTS
0DyD8e+c7FwnYZoksAuTg17A4Hj8Xgrdw88O9y/KdCGEe5iyIRmAB4WQysvurDvtvnsJD3RfbXUv
Pqfo6V3exLvc2/kjUuF/OgCy/uRnCSl0e0KjhSh5sRZeXC2ae7+sVB+rxsD31JuT4hHN3o5ef9cC
oCVqLxfuL/eEZZJRdrSBKDdY6jApOJBfnqx3UcS0Yt6vVsS9XwR4W6ZHEHP6ER4eTKjMYFPvtq6s
XqGLU+TMndJVpNImyCgfgmPtaZszYniBKy9aB2fsUionIWmRfT0lD7H3U9rWCMH+y5t7tVuccUMb
j5LUBCupvMYrvM4DCBvPeyYeqLzmxl+K4gHtLJRHHQ/v8IweZdvwVT9Eye2u2LQv5Um0rrWkx5Uw
zshZM7DQmoTdk+/lNwJDctobqH7K7gbNhh/aYTqFB+ZS2BP3vds7+Xd9VziSc/RUzYZpC2yn2h+i
k4o6FIpgXrC5O+z699tatJb+uvpI3uJEvVKyZUfMEc0K32IVxS/0OhvDpuh3Ed12ql2oblxvwRmf
yPfxZM+6E81OTRyWeUGC4hGA81PpJZGbzIe6PDfVlpQih375jBs2y+BsVoKdpG2LsgNxgoP+LfTH
z8rn1iM+CIJ3ie1gg378qkCIEm9eBXu0ftWooaLJQsP0Gu4gR0onvYhwkJMzfH9DrXKwWxTMczc+
DCdmor43O+Vse/Gzdo+Xq8PfpvbgW27pCr5kkfRlGzADlsLNMZUv4zKJIqmhhMmScIyTHolyGWVw
VG9/V/uHcRejlekdtbenxNZ8dMG5oqamdUv9t/hDOEudq3VgRT3CKrVz0t8YPJrtcUmfBKtctToX
UjgjHaYllfMQ202c+pfkpO/Iyot4cddfggshnIlmoIRSzARC4Em8UjTpxIgGh2din28f2Uo25LJe
xqNuOlKRWishB5zDj8qTighwd1vCulG7WApnpec6M7N2UU88av3973e2K1yBby3cLs5Gqzpae+sc
MiZMzpB3pd8fml9OshXNQVi9an/X8vkdFynxMOpRM/vUMGj3uJce6aZHjur2jq0bPd1QNYoEmYYc
La7ZhZRYI3HelemAtCm4RYJXK3VUH1gRuNXmhu2c9yUeU4DO0pAl0F/r7S+Biq87mRdfwOm4FrGw
ndVoeH4bcxtUguGh9y0gF5a2usQmfn4y78BDicnL+VYYTawa0wvhnO5PlqpJYwrhY4cm7X1uB0fP
7j1PYLTXYK3APxtU1zD41LI0bpFxEnVqpNcD7pgGpEIf40xBpuGMOWaxneKddqhsfXbbb11iN8+Y
IuiXFcwWSUAWSb+lT/hzV4pQY6vW5eKjuMWj1GPMlPXwmzCziaWO9vwCwv/m220VW78wpqyiwUXW
VPlzFs2FimHWTB4zDBB5ng4zKknvzouw0LBs35fHwMQzQAhFtwE/6jzAUIQxCsZlJfkb/fC1M7un
+/FxzOwcs3o/ziIg7Vo+QUdLvIrjRB5IM7gDLdC/rksBG57jP+nrMnd2ySzHznHz7ecdqjihbZzk
8wzczVO0LRNbsKXLG8+vF6SiqEOYCtVVlfN4p4IUY0KyAaZ0Qn9F/Zx64Kw8EgxvHbdPok5leTEC
t8RxZjUu5DI202oA3QxmQ1R3mxEU/gHQV4601UV0aJ+1vi/SFMxV0A0D14VvFwjzeqhyE/pSu+Mm
eW4zJzQcCmls5znH9/cZzmDxTtAR/UuwrWtqpFxI5rybNpiDIu6b4X+0+EBUHZfMBkbg/lI2il0h
wyd4Etdu4KVAzuUMJzUopA5LjQL7pB6ZrTObbFqRkV+zclBVSzWMRWsopy59Os+sBoE40GymrWIc
YJU7jXbOSswwJt9Hc0Mly0GrnWOB66m4C9h7Ju0m43sSKXZfHgoZ8Ma8721a7OQIzfxE8IErvX46
INZ/P5BTsEYpYrVcbhOukrFJD6Ednn4HoMx4Dx2yY5WY9nPNGbmUyL3iNMl71Qyx8yqY76oDa2CV
G3VBIUrBG6X7u/lkoSAUOT18fPBRCFlt1/xXBTaRWJRaOjW4D4hiSTWmBB+gg6/y+GihqWB07iRh
HnfdUv0VZC553gvzaw71NLeLjr2C2R1NUW+prXnWJn+SwV1+0KAJ7t13xS+dLreTg/XQnkQ5rrUq
HI73/6+VjxrUXulTUuET/IXPvN8Pv6tT+S335222/44uUoy333mJt0u2wZ0okbTmRikapeiulA3l
CyHuzAKFsXJCSF0tWTNg/YR4lpXmcKjvhQzuLDWTAYNXQMapfchTZ8mlHOC4bF+Ql7QBoZFcUcpj
/cb8FcmXqwK5KodpmAcUonU/QxS2gGW9BxC2RyfJlffVD2Hhb/XRuRDJWccgSMspSPDIustYs+aM
id3gHEOrMbRGTAazKk1XMSRVp5qlmdyekpn1mFKi4Unfb2Li5C7oj+j9cGw/ksMkSO6sRnPIlf+f
MP7JCboM/CkNhL0ayLWgNixjfJMCYiIm8gRXs+aXorhdpDFLwVWrDM/Btv0FAqnoTjH2TbHBT+VF
KMeNL/p2Rtpx6ASVlrUSJ6bn/l0l99pYHZvokEF0uzHs+0Tx2tYGToKdW2AygAoXOUmrnt+lwOWM
L0xPlldZinklS44pkZFihIEDzZotAbr4X15unS4D/VTTUCjnyqaIyabM0hcHEFQmgFMtMcTo/FTc
XeSJcQWrgSYcBU1BDIbfOqedakolCQw0sCqjCiCw2Un9bJM6ne9phhnIdt8VVuuWmQES0j6o4spu
WS3XGIRodtQLOqX9o0qG/PP2NqiL2C+uE1puzWVKsqV8Qv4uNpzMqVTIQzo+M4RsmiN3b5NyYKo9
doNtRcXGBKcM+yAgYJXRWWM+JvPPLrUr9cxQImJv+neLAdOuVz+YfFZyW5m+IXXnNfWpUP9kSuUw
wDKVH2lppwTAcDvNHVpvp2YPqgaDCiryq4YbBDnwssEJZfFrKfSEGIOajM8YOZjQ3/1TXoCW9Hv6
pL7c3rX1w/wriS/MVYYc1ooCScneAv03OjHCH9N4SDELC6f3EUfbBFmtYS8Qu1Jg1VGd+78FfrYj
XhzW4q2FICcb0eooA2OHOp3qHFphpn/N01nGJgOqYWEIrMH5VsmozkRCDfk5xiDT+a55EOXCPqMN
XusuJXCXwVSlIkX7zPhsFMCrSoFNJ2/y6hztIPFhPo6W3e/z+1Jz9Dcl2rNoG5Toa8Fwltjuxh3o
2RpHUV2iYrTocCLIpyXQ1tmZyr0ZbqUDhkD29I6ZblfuLGEoteYbwyaqRNVkIKp03iiqA0mzEg9p
7WZ/Tr3k0H2JeSueU/7uT2K3b02rL8VxJnHOtaGWtGGxwUvkdnrOQQlmeN+Wuojp/XlC0lSY5FjT
gEuZXI5nCvSxAVJ9wNx05BHvwQZWYL4L3Wcg7zimbuHC99vpIkqeVcfzUiwXIudll8XzDLEFuKzB
B3EPCgWYIlsb4N1r7uIZkd0AQGPlF37tJqfCQ5VTkF5as4hL0gUYMGpgfDinm4XeBZnZkAVe8IO5
hjc739lW1G+xmsO6kMLn6vIEQVxYqQOucmX/uJdslFAcjOpr7fYpPSa+UYlaLFYdwEuRnB9RtAoD
RRQWNnna7/nZ3Xy4/VFzw4d+q+3Sn5EnsFZr/tilPO6ejFJOgOSEvFOJ+Upx6fye71IM+kZBZonP
fonSn2uxuA4mJ1nGxSSYln3tO7RSWmZTD5dM6wPmRgYi1DFumSPNoG+8vbZ1HfkriguPhykgityZ
SHlv1bdGtyvDNdCkJYHMV9nMmkDa6nOjg+JQM0AebQJCc72ysKVxEGlYmQvXtnksDoGL5+WR+okQ
H7i+iX9Fcba/6ydJHhK4RROmbY77qbIDF+gClNByz22epD1AAyJFWQtsL5fH3ThSzWMMgPMS2BKn
uwu9n507AzqRC8v32qID/MNzIYoPgupqaFRJhSiWQS9aR9Yil1FHBg5rPqSdW+bMY7/G7FQUsdN1
busN81tizvYADrL8oGona3CHABnCQ9zs9TCEKjt1twk6x/rorGdW+AH1evazjd6a8mRFv2YQmOS7
Kd1E4BgLvQKRVx3ox0G7J81dMu4CJhhnuhpbAmlpyIalaypYgq61BYlj02RgYX5+8z8IdQogOj3n
bLl/SrTPuUKQ0qfXwe/ppTzu+AKiFk2vBiO4uSegIC1wj7yitOfuH/ePhvPgfXs3JtvRHbY7tFvw
k2B0cniPXoRft+/kp9P15TuA/QDMTlF1Q+O+o0gx7jY3h+n57Q05ixkEquD1m3eAKoxoG7GPtvc9
AZqg3z6VTrn9g8niqEX659tfwSmYQbDlyK9+jguHG8rnlWfFypt+NJKjljy1xFXVjyQ+JC+3hXDm
hxOiEj5BQwwalZKJZGP4XapP6jTZCvWS8bccDjsJbb1sFPEn8Bnd/8mkKvjrEcMsMF5Oq4I8qgc1
SI7d+DzoD5Jau1Zdg6PZ3KgzWO10MtpRbZSeXqgGEmAOYjmvNPPmgJhGYDFWN9kghoVWRQJbvxix
Cz84kBI5bRt8S5yByHyOT0WWOGPQOqkpBCJcG4z/LftCFPeoIA3UpV1qgVOARNuG1HYjy9vbp7ns
3IXe/k8EKh0gB8V8AARh16uZrDIaKIYRHtXmpESmS7PMrujssDixJfr6H4RZMjbNVFV4Odq1MMvs
eqktIaxuoteRHlqt3oANeCule7NEzHdb2nIQX5aGVIxGF5S0zkOyUIbo29SCNCk7B0bq1PmBzapz
W8jyyV+FmEtN38SyLM6vqYeywXSXOD1mrfShJ8b0QIwsEoy6XlM5nBQoawwFU7J45yKK4kpP1TI9
YmS3nWQnQyet3YeAheadQNTapqH7gCAnYVBAJrib1lhzUCZJnR4BSMbot4/i2+39WtO3y3+fex8G
PSulZKjSoyG7ZFa3OYtck02HkhTewJLNbWnrqzFNRJKKhlVxp2NVrNfzDrZqJNTOMDhYTSynz4XZ
cS42/rxFaC34/3K4W5STKZRSWUuOjB3TorEjgl765lsVAqUbZBvZRKGr/N0gE3F7fauKsXBPo1Kr
U+RQri9Uz1hWAkCQHHNU9QcwUVbfouwXmxOBE7im5cZfOXzAUPdS0eohDFGe3dfxfSNy11fPSbUw
9hrznTH9elnnhU0109AImjhJj5V8KtMaDfeHyJIEi1hVvQshnGr3UZHGSoWrmqKRPv0VWexJTmlj
d4jZWyJwhD5ndvKGwbiQxil6kOXDAIYu2Lppk0vo89cbOw0d+b1strRQjtNs3jPyRNnshMM5alFe
b6p9aXlzpLhx+JHV56zbYwqBJTsNeySYUUCM1h4r/fG2Dq295wg3Fd0EalUnJrctcS4HtNGw9zlz
LOlDoZKnt7+kAQOdpH2jvoSpwEtZPewLgdzOmEOjxbRLYc1quPdW6SZtaueTYKbK6mlfSOGuhhGZ
xhgTSGm733mYe1K6I9aznrisHASKtXo7dNTFwAZL0TrIJUnUaIoxdgTmuTeCn1a665vx5+0zWt+y
vxKWL7i4H0kwyq1ZNelxKJF1qLPEVQPgi1s99m4LWjUoFDUMqpgagSd7LSjKGkyHVtr0aCUfAeZ9
pMNhQHiRCG4HHyb8z2BeyOEuPCniIdQlPDMZO4z94OS9P8a+OVTbsu69iTkB+xEpaDvInWn0raE8
GUl4bstml09A7heNYINXteXie7hLUFdAT7QUGzy6RpTsBt14Qre5XVXdNmzjUGC2V4+TAv2BjgcD
s7m45wJj0QMq9QWunMXssjrUyMYPpeACLNfoiwECLYKuEQMuEF+RytXSGuZxTo+6MbyBbf+sxs2m
SI60cLuKYnx5LCrc86mCz1PFVDPDwg8B5JK72XMK6AntITI0VWeQdn12CKo3CbM99cqnReGiZdox
wVrVOdR4/3fNhRu2jLEwKdLv3H0vBmvKJJZDtvQgzf3eKlpvZGBKIZ2gerN2R/5K+hIAUU1qpJrg
9OS5OqAdaGPW58HSHxC5CPREJIlzX8wpaQ1KIclira9a0z2wZycp6xwSp6PAkV3TyctVcTpppWkW
RxJLj/EMHn/pozYfxvz7fzgjFbzZugEWM5XnrkNuKSqyDLesHbaaFvlhc0oLlGnmRmCReZzg/zTx
QhJnkvVakkKCMv5xnExHw5hKG82mVuBKdebKDf0VDtOJjfXWyrKHKVGczMjPBiseomT25Jnsmu9N
x17SpN+EoTzZsrFNh/domHcTaSwbc7T3kdTOtmwqCAGJyK1bv0jgFwGkiIDuVOfM45CHLOtifH4+
zC8JeJa6eFtPP2UzckzdaaTU73TtTs9MPwpbm8iqwD6vKp6h6rKxOGQYKnn9DHRFVw6ocuEyZUG6
lROT7vsiU1/VWa7uaqksBc/OqvIZAJYgKiS6ZS1/f/G+ATU9JoquQflY07ga6eimzbMWRrFSdrd1
kK/y/k81wC6NSi9F1GZwit7TSVUTCbKK4KGXyu1smIVTsPLJoMaBmNMLcDYeDTCBJ2sEJe01R8G8
EM1pZRu1YzlVcnpkslU4ht4bzggU//b2Clc3c6kqIxWtyKgvX2+mMkcJfD0dhh+gTNzkrj0RNK3f
FrKmIcgYqPjRl15ETkPngMAfKQK4t3m7xwDYfZTWu7TrQJsmG4LS6tq2WbIpm7pMKAXHz/WCilRt
KiOXEMgr6ZMxmo5SNKLC2tqmXcrgNFBppZxGw7KesHHi8dTOuSv0SVc3bXGtTEMjABhxQswqUzKd
WbBK7bhh4UdZSk4Ud5skEb0cq1t2IYk7nsnCUeiBCUnqHzPPbdL/uX3+q/t1IYBTsrLSgjQKsV8x
2SIdZ6cAvQhdGNF+cf5EFxlJYBhYRSudVIYkUX2aMMiM5Jv/sBiUNwDiRGcv8AjXCqYPRduSEoux
6nORMbueXubk9baM1RO5kMH5J0FophOLoMS59NI3sQNj8F+uJDDbQOhRwHw/0RYXRrRvgNkws5Qd
q7Tw6qbdtuq5SlsvpKIoga/mLTYUsY6Kmr+lEUx6Ww7uQhTQ+WGVWx1MTBMPthLBoQPAZHBlvbdk
u1PC1O/DAGM5WQ0oftC+qVNw6lhS+3qfxm5BpMwzdBQjTIn+ub3PK4p59WmcYhrSOCZTgygftMTO
MB5aRu3BFISw6xugYz7AkvUjsH/XGyCFmHc7dlJyJDJS+YW2S8KXQQI0JbSL4LUGM8F4kAzM8QwB
QaHIL/jJQDBLfBac+dpqwf+5AAUVGc31nIcYG3JPjAJZBqOWNq3kWUCBqMXLv2/ppRDuxZzy0NSS
HkImpLZidfKArrZbgwhe5kVpuIBFQ/UCXR2gXTfgXlzvKYvG2DRoBjOfgB8gB0YdvKZQZRW8brcX
tCYJs+FQKNHQfYaxd9eSgkxvaipBEr7Dq6TIjbpyIxu+jvb625KWb+bXhBF0iIdUE1MFeMuClgW1
lVrE08iIx67Sagew6mJykdS8IxlWOH1cht5tkWsqcSmSMzSY4Jm1uoxsxFRgpGQwPTItccNEdm+L
Wd1DqgChDSY8ovJuVFrLYT7LE05rUAa776NuV6HvsLvXdab9e2yCsA7lFpQpFCQllm+5MDfBNJhV
mMA+a9NLu2P6s6imtWKcdSLDAUWroIY4jRMg5z3r9DZkRxZR8O4AruaMVi2Kj1dO5koKp+CElRWR
0VwCn2kzdgserXPaUdT6uyoFp6KivQTtFnyxQK/qSpbnhB0DGWnF+bGqT2ZbCTzZ5UXk9BpDfP4K
4ZaisAijicIMb01hDN48pE9kqHU3SlqwAmsF81qpM9FWmggiyPXFIdeNyVmKjEEw15qA8nI39xay
7EQeY5dUaDtuh8E1un8PgLC+v3I4C8EkK4xpj03ECKGdlb9GoCayitExeoHRWzEQEGQiW0IBy1Qo
d1uB49XmuK7ZkaryLgDduKtodwpTdr0ky/aURvvb13Z1AwHk0MjSQYdsyfUGqlZXR0ads2ObKRsE
xq7U/WmYIVCPtfyeDoga7DUlCysn51GxMpoVsD2x4zCGMOLoyGgZ84yUnCIZ48G64G4wfwyJ8Ra2
gdPOh4j2mzRhdvpsyZ7UlC9mLlr5isG6+iRu5boV6QHyJ+w41l6PkCjNd8s71nexIFxZPdK/a9eX
YtGFtZILjC2Y+oYd++BlDLSd3AxIdxUOWHQxmlqgP2upAp3ogJUoCNURWnCmK1KaFltbsmMxSe1r
l7FkXw0yGkFkTXGkLMvPZml2j7ka9t6cpIlrypjQN2jJuepz6+0/aBcFD6umWhrqRdy1oZnMimSG
dim68iyRCg+QQdw8FcHkeFj64oAiGDTA+Yr/w5vAHaY5K+2M8aswcjMD39vodDA8mA5ja+W5VoIN
SZptoHXbXlOdgGy19E+GInD6lLLzGAmUfe1KXXwLj8dV5z5lowLFShpEdYAlRGMBqI3A5VzTqksp
nKenowJdTDnOmaTfJAy80+xe26r6u6hqvoa1uNzaz97QC/UtxixCbr5CIdPuMMCs3v4uG2dSbJVh
ZrRR2l3g/gkEZn3tbl4ujjPrmtpk4IWDuSAlRqehCpAljVNlLyhwChyy1fsCuMMCCoDZxUS269vZ
JtQKJYLT6quz0QClsxikWT/IyV5p3Eh6kgwvxWzd/un21VjLOyFg+CuY86JLdcB7Gg/Y1zHYSP1h
6LwZDYrjhrafBUGCNF9fMYGbtqqcF1K5nS27moWR2cE8JNSW+sZGX4w4HlqVoiOti0ydDJ47blPD
JpuafobOsLlww8a0reFFGs63d3D1BqDQDYwTQdjJt6D1TS3VNMWd7+SPSK23aP1GPDKXkj0y0cwN
vsXm08DoSMDCxaCoR/O3ADxSGQb75NnR1DqvVeQ9UDK7cN609Mki+2DovbDy9Oojaf/DgVEC90ZT
wEAKFMa1fsbw30MjbrJjUN4NIUpvg2kzkZC1rVwkGAANLIASToheyxltDCs71gb91Q3kuSn7zZgp
z+UyliEWuaTLa3/lLcJQA70F5ouFphsthNdrmkZkmqUkBHKcOShZSkTeRPB/G9kPVW0bNqNgD9fk
YWl4ZIiC4hcf34FUgaHxaxx8pbOKnzkIEByYvBCw3CjZ9Dn6RuA674qkmZ3bKvpVbbBSw8QawR+L
vDmfFiUVDcaaDIPfdjR5yPQofRxT+i3WZmuXp+k9UatfXUuUI6ay9ceI6nRvqbkiMHJfjhdfAduG
1qnluiCmvt7vIW+mrpWi0c9AAmPKH3mO7gWr2lqlT1Dov73mL7Yb8TOATzpCaRNPvsW9+XWvp2WY
Gjjc8U7tEy/V9BMAMbs4p4LC29dXH9dygcYDpoag80uejuVhlGIuzei3bxoIXCRMYIhfwpf0pD0k
d9KhxmCL5sf0+M/rg1BkbJFjQYb4y/MuzWNWg6fbn4D3mwZ0HZupp0ipnUUihMrKViII0DC6F6V3
HB9/T+bG7IqsnfwxBUcM2nzbyC7lU56+3l7SciTcfdQxhUqlFkh7F9jftX4YWUHlKekmX0m+hdVb
IsJerF0DHbhFpDyQUyVfrKeF0lqmpubkF3W8kYzXRMaUkjJ1kiI/mix3oxxefmk4s/I2UHP776uz
8AsOKDI8COqvV6eSbmZFbI0+gn3FacHp7GSsGgV3bOWs0FCHBCCSnchJ8K5uO8pxnbYAJzRE92hL
znVMTkVTg4IVqavbK1qxZxhshbwYVAPEFHy7oKLM+Vw1IbaTlr3b9rRy+3Ko3bxQsh+xEZNjgePY
wYki3m3JXx52gyxJcQQWgM+BI2L5sgtnMJrRqDhl+uiXrLcjtGBDHSsqCLZXhRioIhGgQjEChHuN
CBqyZKZEk09STL6odAdCFOVfXcxlJRag0XgS4EDwEekkt0RNu3jyO/Y7TcFKiuDEGhxRP8GK6UVS
DFU37ROFwGeSCiXUahC8TT6jPw1po6MqxthBszAqqRfBSBZF5q4xrtYSZmkGBYxk2deLw9FVqQ3i
Np59FBa2WRk+93N2mNQ/CVEcRXHk+qWjo8AJWzsr4NuBDoIJhsPKKcQ45FKFT4EJBv1ZoJ1zk7nI
lQgUfm0XYW5BqIEima7xV9gC5igqYmPySwBkUhAAN+pvNpV3XWn4A8u920q+Yg6XsiIxddNENpjn
liuIVtdpPc9+Hnf1bzNjHbgj2Gz++0NCDYBqF+ADyCP4oQHNyGiRaPrkx1GjuSW1YDPQ6Xffp7D2
hdwqH7eXtWY1QDJj4TcqBCgRXKuH2mqDFRjq7Mt5tiOlr0bSzx5DqY1001TzptFjgfezoo/wBZas
HAGMUCXc89UknWWkWkT8WW+9SEbXTgoIlfpKm22meCN66LJUIHLFCkOkAUw5SClgojiRbZc0UpZA
ZFRFm9bKPAnTM6rfaiXYyxWFREvLMhKWyHAEKHfVptlAEot2xA8aubSDKdE+isKINiWNzK3ENHYP
ovFq+88HuJRBAFsGdR1S09wzPVE9bnJDmf14PJsN+nyYn8qYshLoCBsj9LLsbstb28xLeZzClIjB
NT2HwugxBn/MgdduhcMM1zbyUoZyrZTTxMw6KLTZ7/W9wc5DC5poZUvZqWyZYPtWTBVQEEt9B8hs
A6mxa1G5rht5MWWTDxzVVmqAKs56rx4CwRzWlV1DCAVruMDeII3btXas2nzSysmfRjmx46A+j8RL
ut5vS1Ftc02UKWsE+T4YK+CCrleUpWkd51mON6x00jZ9kTSMeNcbxTX1UODVr23epSjuYhXGpKid
DFFMf5RT2cbLEswCg7iiC8DroQy3sJEAoMjJQHMzIW0yTj7t0OGr3Ws/ux54CMMuRfnCFQsP046C
AQwF2vM1TusyrCDSU5jeABxCEhCmyvz79t35mt5ByAjnjCLnvdSq+MsqtZEij5qMxYTluYgfgnBn
ts8l2dcDBnxUmBKFYXbk+bbUtVNCUxRsH/QOBpdzdaGTc5ZFCp4UXQKzcTzvVDWN7TDs/v3Zx2x0
lClwXqCm4e9SoiagHTawOqhDGFRuUiOStxLv9nLWN1GHiCV4hRzuypoU7D9UwjmVReJO0p80+D5s
4ntMqdz30t0kQsmsvJAoucC/hWYsrzInrg2RkDMkNvtAOLghAVg1s8GTsU2UQz1Nh0iVBAtcucAQ
iKjBJOi5Ag7o+gIHpJgj1pSzr406wLhF8RJHAEwEwFhsyln5KdjOJc7nHEQLCDfQKGCaCE6PE2cp
YWR0YzP7VaUNB9UYUntE1dAx0mHYlWiZsictqey4jkw/jUd1p4Je8Z4aoL+z48lqfQw1FVE4rlxF
lN7hBAH2rCFdyF1FRZ6lSWlbOFtdROCjWonTV2Vt3176ysWAFGjQQiePwjH3dCJ9nIdh1c3+cCDn
6Vcg+OdXPB0LLhz4XHXA5NGqf32OLTFDjRQDXKvA2NYB+ooeTfaTGeke7bkEfR5tulfHQnDbV+wl
ZhPBAwHPHKIZvna3MK/F1JiwdXS0A0xN7afHLMdT0MxuN/+4vYNrMfylNL6MNdSdomV5D109GG/V
6xhjHo2JUZVm5xR7RSRtdUeR08F/MDKwpNc7GowVdLjBjtZG65cK2aGDcFcF9HnqfjJ2rwcv6Go6
qY1rzG5V+hXxlCE5VhmcvtDJ9MeMRGQXq6LJP2sXFqlLA1hKvBuwftefFc10Rkct9EhVHzXllAxg
6J3vkky0/GV51zcVpAFouMD7RICC5Wk9Qox3BgAWlogOL5r1ZKBmX7FTUf/R5fY1iTXHtO4DepAw
APT2MX/ddwhGuU7D+iiShpwmh9ncpYZe4ZSbHxgSYodwb83eofrv+iPS7agRAUfXBKJot7RIywpy
3MvNvQhaJ0JHllY1nEyS38FGogDb4QTLYwfKwmrYJ6U8uEyfBIHCV4MA7MgCVYNyUTQ3cgZhsOYh
N1qYQsq+Seq2tZ7mWGBuv74mCzwFtpYYiFm/tE7WHUN/WQQRRe5NE6a6DqqtWa+YHQX4ZbEJ/hnn
iwlhS6kVzY1IcmFe2PVOdgZrJF2DOSBMUXaFhsovIpjoA+yXggTN13L+pygL9LJoMkRykvPU2mnW
Rjwls1/+zKt8m0md22nNsW5Hu60id+gRUoY5Gqwif2zuhrY6Z/ORaswpuhDDcDtML2Gy4ETXFAkK
a+K+AISHX9fLT5FMkiNQ4fhy9o6eE3vadKiJKrsmPLZINP6zP4y4FlcUKPQF9sKnTOewMmlCyewH
xd0g/UGDYicCFX59Ga9FcAtC+aUOUk3GJg/f+vmH+u/xEJqB0JWDEiQ6/TDh7nrD2ozSvFpiZSDQ
N2BpxdWLulfJiP+18QjKgkonjCZSlmiRVzg5HVqy0zBGTA50M3jogTPZl/XduA3p+bbx+vogXkta
/J//R9qV7TiOA8kvEqD7eKVOH2VXlV1XvwjV3dW671tfv6Ga3RmbFkzMLBpooDEYp0gmk2RmZMRF
LJl1kFBIFSyJoQjKts4xDAgF69JuCkLLNxgOt7a/L8dFnQUysofC1MNazG2/xNYMJFOZ7JJz7w9q
LVIBYIZu5YVGDCXA60HVk5Iprb64QR5bflpaJcp/IzRL7pu5LYQvy4RWHORNloqKTEXEsVRq3GGQ
XeAQMiA/PkjQCwmnnIxhZQ3h79yoT8JYHockcCWONJHBOHpogj9k2q6/gHJ47N3cx3UGR0EbO1zY
7JeoaQTGFoQleMWkfPuaRqUT+ZaY2klrjjwLcro615IAzWkZ0CuBfoH6XSMPfYs54MuDDqxBoey5
9t921C+jlAH0XHK1OGOXOHbhpArXp2XbI+OhDp/5/IyeJ2YCfS1yYB2BZoC/oOpC7YOBz9sW5wRu
KVbv1S/3HeX2CoTvv/hxyu0zWWyCWcePt9w2KZ7L8GFW0a9p37eyupUBSUOKDXcgJASuZ0kMUK4s
Ix9329rzC1PhdgNYGGuzG5z7htaODbxfseZLvy4gudeG+EnzhbaEIdR1HrhwPqZ+8oXe/ldJ9HzQ
5It43ROtYOQP1xwNaQ5sa0SQpV50bTXm0j4Bcxt40pPGjOsHTjzmwMf/h6FdGKHmUOFj4GjAQ7gb
e+O1DDq7GHsH1ARmqYumnoh2rWlOViSMgLUWF/GOWyqXwJxidNdji6YGyfqhQryvz6r2qFYdkeQj
ZjaO8V6o3+4Pcm0m0baF8gpKeyg7U0FDBDkunBXWjHZ8b7hgx43NPuPizX0za15/aYYaVG6EbVWF
Jb+LclvpzSzexTny2a/3raw5I4AC310UOCvpGBwYiYSKcw0pFC8VDmIFKkKnt33Oyt2ARXC3OnHL
cxWVUeDeaUTLVMlqNYg4vhQRueMwsIX4zcDxcn9Eq/NmQIwZ0ANUX2lkidHlVYPWCH6nR96ELq1e
OmqotPUJI+u6NhrQ1YCEB+kiA22S105X+1IQ102PywyCBET5iIAJE+Kf/340l1YoZ6tzKau6cOB3
w1PXfAnaOze54r/u28EBgZs13vXIhIJfk9q2YIlL+7Tg+R3IT6fJbSGU07lRx5iwtQALB0NdBj17
KIIuE3pxDHFY/XKaJB6do4ccY5A7yDkEJnQhbXZlcvlk6jkLxh3AixYKaxRoqKtmPopIcI1cv5tn
XJnbMQH3VV6Pp/urc8uxgZqMiH4nHBvwBNAuX48J387X8eT3uyrbVdr7kDt+scvLvS5+cMJrXVk+
yJe/5McBcif5LgLVRzrt9VPEbUOvQGNSQnxT/il1VpMyTpmVTOb1p1HTzU9NY4zoIt0Vn/0mtZ5n
d3I++L3ycX8K1u5QV1Ow7MeLZY0TA4p3kJAB4MgN5ochiEGJb2mGnUubEGKKH0PyJEte+MKMJzR7
73J9uzJNnaQJll4aepiui03EbyTfVSCHEhBR2CqNl8VvMnSN3qHYTSbf8TMzOhfcY+mAqqbmUgK9
QBXZ1mCfeLNsi8ZXK7q1uq/nhwD/c0FEJ3yJn8uA5G3lNdw219G8PRM/ZwSs74TDra/+40SUr+ra
0NcShGt2Dfreo20dv+i+QMThpRVUkqDSomkkRr6pC515MMPpq3hossIJuOcodhMgyONio4/vShlu
5J0SvAvVY55bigx1mFJGR5yVzompdCTXX2LuTzNAsAisEizW1O8K5L1hLEfNhSOo4agZ1RgMOzl/
RHFwLK1ZUokaeAv5zEx6s3gJf2Wk3mjgb0S8BH1+clQKU8UqVLsUGJnQi7QDVJuCt0m3emPT9qGV
xK8FBNDUXXuMnsZNsBVtGQxvRmdj0giWpd4K2Qlk4I/caIrTUX7Sjacsfkm4w8i70GU6ja+VQKLk
2B/UhBQiGdH2J+55/2hkFthujJBxCVrJW8ItgWxaRLSR7KGfueWkc82IlMMOjFmA/E1ZY6t1NW+y
qghMfczFXVykIPSV1GM6QZMkazrwt40Tq9H8m/blekWgXqGgqxRVwaW9g9ofQtpXXT9Ew26GuwCD
aQpQEO+R70Zm1Zzrdqd/VZpMagApikqwU0O1JX5jTD8SxSDxINmjQibkWFrCpSDCHhIbHGPekuxN
QxC38qTqIGXtdmrt6UtmH32yerZrG9XjVcb1lTkWapOIXSFWpREC18htp9DU3hWPw7YojhDig5hL
oAODa4+jZ3RWlIFqK0S2GKXJYpMIx/goaUTmvMiOerdITF+0+uJ34YRbJBg16anoCI4LovzrGxym
H+gzXHZQbMFhdL0hwrLoB0nNht0PefMoPf7ruHv969SERFKIR2WKX/fbGWtRO5notjpw64W5VDM4
4WD0s91O2Ucn7ZsywKMpZOVuvxvfbzwM3TUaugvhavT5p8c1VHW6eACiZDpyPPcIPjBSDOFjkSjb
PJpJKdYALyOMFSgYTKLFV6bvpy7kgJ47fT6F/fQL+buHsNZzkvbNQ1/5Hqo2z36QYVHNSJCsAL2L
nGOMgpfPg91KjqTvtO55yAGH1iC/xjH27+0FEhMLJJi8FFgAyqEOtJKX+izV82FXxxkwkLFVZD2K
HbaPmsf9NaR1PnCAXZuiPKSsBbmqg3rA3UF9riHroY7ArBTqE1hBXiQFGl45B9y3ZvHS9NAP6Xuf
QLDpuQ2/0qYlYJvxep0nnfQ51Fspk01RGV0x8xhfeXuXwlcuCANcclAYVahLjh/0OuTI52EXpJHm
TFzv5LnQWFmgqlbOtfG+4PwDMOOI+Ylsd5xSWa3cQ+a+mQxSpblgzg0nY+N1nVMBUOLIoKHYh0EO
8okxz+2o0gmiZIY8y6ziydiqTiPK7fP9YXwDw258FXdpoOkRnsEZcb0d0fgARg6jGXYFSB81EaSP
HXhCuULZyHPvNspG191x+pQ50wgfKiN2dOg0CoOjC9OmxE1mSD7FamYc/otR6qOArkERD0UQ9BRq
lAegQ05YpnbYDbr/nBtuWzwJgex0TeYBllr1u3BuGTfDleWESfSBLqVJXFmph+VYod/YSHiYTGpz
jregj/wvg4LSl6EC0Ia3hXQ902WrDVybAv2e4wIQhm4rHjQxNZveTVFz7rYFS49kmaWbWbwwSHko
WiRzpShgcBhtKSJgyB8Vd1LsnrVjV852EehN45umAVU5GotdG9wI4n5MnqB5cRF7uGM9KIeAPzS/
6tc+9Z1AYASJJY7fju0fi9QL0E91P5sDWIxirzGLX8CbbzoW3HHVCK4sANhqwLbrlE90gZzoKpQw
dnrpk2z6YficE2XPUthvuuxHzyoErHr9hTnKQXI5m8sixJjSDQQMVFM/NhuInOTbhgHYX4nloKb8
Z1yUY0yiPFUJSN93ffwiFhluo781bg+SLsaeWnltwS8uDFGvra5J1UzTESOl98ztvvyPzJT+yOjv
JA2juLHughemqPMpFecWPeQwFT/WjxJPOLtzMkt16i0OEI2xlVkTSMWnGXnXUhthbDKzZ7TxD0ew
SDAC87LaNx5+MSDqJhNLqC1o9TJ3x/CxhwTAz/6ts8It73QbANq6N4a9Zcfcs0cdBAl0JZsCd4ld
66A5oHrJXMnl95DZ2UDTB1CK++Zu80RXnkHX7fJqNApZmwbUGLy+OzQjfJEFElg72y7djwYvRH3X
GhGP/dulpIrMzMtDks/WvBNzE34RknDHubrDE0vr7fAHY5etDhE+h1oOgOBoAsaEX7z8uDHKcw5q
kjt0I0AZDpF+FKAjyXDFlUwDZvLCDOWLRpxlEcdhMwe7WbKKr7awRmQaeqcfHCOElnOFyB/a4Lcy
GVcg1gApD9U4UYjj5ciUE1uP3VBx9Xli+MlKb9EyPLQ6LH0+uBBQMbjMuiBuexHPhXwjQ0oRsrIp
Uc34WLdE7UixSW2+J9yTXDMuvOsRZekZ45cmbhCSXK9fC3aVBPwhcFFkQ3px9rp3Q4EISb7TkwGs
r+g6Kj/AmWYOss9Y1G/MOb0ZFwIbdDgu3SX0GzWd26ZsfQXHWxU+yanbqG9aCkmOfD/zR0UC6Wzw
s5aJHIMNS3wQosiSg13XuEN9npaPMz54wwlk79+TxGoL3gaoRmAOF2woFSX8qOhBEZui8SR6Loc/
3PxjGl7vh4ZbEp8rGzcgsViMwha4m3EX7xXVA7eek+7Cg0pGD3RTT+qJDBvJvW9zzZWBkEf3Gnq8
kB6lTkSey7WgFDCsafxsxMNYuLL2dN/E2mXi0sTyCRfhQJN6serQgbXzX2Rz9lpiHMZtyLqKrd0h
Lq1QTquAVAqPj2REyDtpRkLUmHNnSHfJqlvzm6b1mGRgtGrN8lzD9gAuFL6OjArdPyGWQ5aDVWLc
gSzDLrzARnlBO1QPytYwa6/fjlvtMfo5O6obHFlqgstw6H1yaZuKDlqW68o85+gpc3tUT9Cdt1Vf
7q/bbeP9Mj5U/RcEkQhiHcpGhgSQIDewUVvAW3v6JnIhk+hq0IuQnzknc3RGSWBxtptBXRik7oEZ
n8hjW8LgANFYFvPR6oxd/Djl6Y2UDVrcZpixbECLe3UUxp8h1x+wgow99Y0+ujcOyuPH2p/8scc4
uJNTPZfnxg4+wbG06Ym+mb1oW1nJVt1Um9FNPfE9Pmgf/mHaNY+Mq+Hq3gasBrQqoDdFt971xhNj
X27FBCNWwO59SDmFCGXOOqbWbmvorwHgCzojiI3UKawDj1hKy5oZTvTSnuStboNw2ov29aHZdL3D
8Mnl526m9sIcdfRKsZoURV6iy/FP4xmnFjtPciJb2JXe8Di8h4f084T8L+PAX/WdC6tU8E/yOY1U
Y3FM0PUPNuCSZladE5bCJMPM96viIlJm/Jh3hQozve5x9amfj7N8mFiZ+bU0E2AZfy/Z9/l/YQZE
7+jv0QqYqbwss3S33KgVIbkFtQ1L2DYnCByBQPFRsStTeuq3wlb//80nfbeZggLUal2F+VTf+dEN
Q6hb1iNobBnXidUd8E3higYIAE6WCb8YKbpFeaNo2nFXzS5ApKhjT6yG1NWYdWGC8n8oVPKNjwT/
boS2XtgcBEwlw+eXOHvr8wsR7V+joHy+iMo+nnSMInsaIML7oUAyLH/I+2eg5r5UHl2jQMwzjH5r
P90zSrm8qgWqkLYYF7LnkK/+Oe+nT92tPbDgOdoD/wsXXvVX7G2lDzwnuJKwKBpW4GA4ff6eWKDM
r9dObrsxMZoaHzAdG6JuG1P9LZekGZDMIeh8/+xYBOX3vQUZsWuLU1P3fFRinkEJoXNuFNlNyzjh
1sMXXFGAIhU4iailzAJOlWsF4UtHR4f6mgWn6hFcw4RZw1+9xGMX/22JWj/eh7iX32CLJa/DFmy4
jrgpPd8rTfCU/KegjMuXhv7YhcSYOmj8Zg55tesQUETrKPVkLoj0PhzmNyMg6l7bDr/VzvR/FRZe
unnAeq6snkAX1qlNHvhhLnMaPDXOTIi4FH8MpPw2wVciEmQZ9VP1u8mZxZzVhwrIev4eM7Xvo7oU
qx6QH+DUUdk0gj0vWRKUXI+jxJt6WhN9esqNTZC+hepPIwyJkTj+sInaX0mQvwX5Szz2h3aSoBPP
2LqrN+GLL6N8rAL5ViGXy2rUb7LIgSfJnjUi/sqjpyA1k//2Ur2cCsrVigic3LPQw9V8W6osAady
ZW5QhsdxiUoPyb19mVnR2dj8l8D4z0jpXIrgy/E8+xhpXG3Sx3oK0Er3ptZO0J9r4XeV/ugFXLn0
p5aJNVi/G1+YpmJFxxlolIqx/PyT/6A+NSbY3M3SHiydVNa4rYnIiByr58yFweWQuDjKWkPhI3/g
x12gF4JVcSO6En1OYqRuVm8gF1aoG3gkCukkxgOGFXu1SAS8LYxkKzNfums5twuXoQuFylQkSdAt
oRbMERux/8j4YyfIJPaJVKpLWb7gjtLUM7bG4vo3h9rF8KhAhTuPzE8phgfepMQ0Dr6je1NLqrf7
jrl2kKAnG/IoKKqoaCy5XqvMr8M4bedxV0yRqY5uX+LWyKKBWTWCdhU074HhCpaujYycUORxI+Hl
Lm6NUjCr9klUWM0xLCNUlAsL0KkovognrvQadJCcVTdt/nx/ttY8W7kYCBWv4lLug0aEDd0/+fFP
DkJv9w2sBcRLA9RyDPWAPgkBBoCv0iezg/ZOaavVBo0iY4FmNcaBtDoe5K7Q4IgiOJoWrxcmLhuh
EwqYKzecyaKGWF2Qix+nFmQMlTgpOvx44qEk+M6xYASs36cWY8lGjmOF3xcfMvI0HkfIE5HqKf4U
noJza/7BP5z7q7MaSpf+pP+bL3p5dF0fWgiq74zoBTxAAOb521arzC5TLL0BQ1TzBbqzfDqVVQ2I
IA921bojU/DB+I5l6qjggDaU5SuQ5DPQ6329brUfyG2sydhQaZRpZq9I5aeuR+E2Fqc0sOVUUScS
DTxAZULKZyc/LKFUX8eCMG6SWjO8Hn3KqcXJFZ+Ali3Tt4qSj/tWMboAMLGSheNf+96lpxRTh1hz
0wOlx3rKtcPi1g3ahPMu434VVZW6YmBMZu4r4U6bJVYzyKrRJdpAVQpNTnTBcxRHPgLjO15U/Ys4
fBrNpiplvHt+l/Lp/nqseOLSR44XwJLlh6Dc9XL00GZJhxSWklGSLbkKVS8W68LEw8BgeP3KoMDd
BdZ0EN7i7UuvfCCVXCfzQNVC+4WvEvRzznuIcvncw6Rm5/vDWjmCAHYFmASpkqWNgfL2yahlv5F9
AO97/g2ZV0CtjMPSkicVBz6eLRBpMPKvK2c6WqwgBbiwTkgGTYzdo1KE9naBRyeDETjZnEC0GOJ2
mw4UcA30Tdz7A1w1t0wkEspom6Xf9mGu58WQAz1sgDJTQpGEa2U34fWvQKtZx9PKwqEvaellkdDC
fsO6GukZNNWGVNjJhQ/y4NoMx9lM0MmuyvO5blklp7W1E0CkB8AIsKbo0792yaoMNbUFoB1cSrMT
TV7b1IYVxZytB9q20fL3ShW+/v1sLgQvmEngykEQem2y1wKehwI7v0v+SJn0J2sryE38EkTlz3+w
gyUD6ERALzyd622jWoOibSfsMsgTJNMnGtVbgTRNxTgcV3Y1QgdeviAGFhY05PV4BLFS8qTtQbRY
hO+aUTrDrFigP2U44VoBHt3DaK8FZ4OEVym1VEWTNCoAScJO5Mr5SVGy1srwCnOEURht3eg1exrb
5ks3Yg40uX2w6RWdxfq44p2LRPBChgV9qRtyhU5MxiBCrXCnA57aJr2T6qWjB8FDa4h2mPy+v4Jr
L/4rc1RkgXh3IUO+QthpMW+WKEqWWmXJ40+EUCNNXBUHkCoH5pirTggh0n9/yYJ18PwD4ghso0w9
iMZJ8KscfKy7QiiI5uPIm313MHTApR/K0k15+XfKlYwm2JUNifMaXDdL3w0EeSijuiw1DWYfXpuH
Zyjq5m95L204/lwoqSOpJQN1uragCnCNILCAQYXe/7qQh77RA7ALYicrjwEu98t9VCVO1gQQVFV8
RgJ/bXi4uKLLdxEZ4mkWWzGZRb5QM3EXhObMoxIKOGBQPfQBmKPrfQwAy30XWh0fZFTQFgYidlRh
rzdnO02dWqDmvCvmjizEx8ZeSSMvAyo7E1nkXCvnBDpy/jZGJ7vVeRj1SmvEXdej96cXKjQ04VGb
RVH42PYsPUVqKgFXXGg3Fh5L3F1w0lNDk2u8bBW9FU4yDqHwhAYMvpVJIAcQCkLKImMpZVNxjrZH
x21/hIBpqzTCaVQ3jQYacB+gd57xWmcZodw/E4rInyIMShwMu5PNxEA/Av9y3ynoROzNUMRrrxC5
cIqHGlb4p+Yztyr32f9de7/iQwXo9PN9Y5RTLLZQQ4JkKSrs4GCim4KywZA6X+eFU1HXyt7wfUB/
C4X/GY41NEMWUcP/Yg9kRWjfAzsnvcPkWNLbsIK9XgNAcDcWAuHEHKBWzbtviD6Q/ndk/1iiZnEw
+KIeuFk4BYWtppsKLDt5/hDjYvvRpMdYIcPAYt1dfPriQfOXyYX1V8dRCJbaZbtfpIzAYiiMhTQJ
pxLopg1fl+lzX+e5A+C2arcdPz8roE2aSCbLwE6PMqtGTZ9If30ArmVoxjRAM0gr04PtJ25x8xRO
2Wv8u2rIeFYOw3v2yO/bQ84CAKxsBlw4/zFGnfjoam5VMCcKpyYqdxlf2ylSPNPU2oyFZNmhZjUz
tKKUCtgZetVSwuDYVTp6/OdtJW3LVjATsD6gY54DY2N+LAdjoyfJlg8TNwlEC/367v3vWV3ki2Ev
ge9ikbNQQqPhoGDYwXwOIJJezA9RUpmTIO0iCN80OW9zccOYhdV9emGVCqdxAjLlpoDVIe3w1g0c
34+sJBedFu179wfImG/6nBi5Ija0AU7UCuAEkOd3rTnMssassi03z5vd8s+Q6LtE34PYHA2ECHPZ
n0x772swagg6mYXCjpCPrFLOgyg2MmCzU3BAIGmyqSYs3UnGatKPJ6Up+iLo4VxcViLXoGz1sT7I
sQq0YG8pVbdJUzRQQPHq/hyvxfjv1xpUKHHwozvl2ouCKkEJJeIQKj5GUNG2BEUcc9u7+VMJdn7S
fzDsLSfT7WSDnu5/7VGbtYp7tVIBPDm1oe6hDZSUkQSJit4cy9LEJjZn1JAyBR0BqKY0RuQw7K86
1YJuxmN/keilorFhJEpb9bpwyruBaFP8MKDMjk6Pw9yoZm8MrjLNZjepu2bey01yAr8mmSNP5Wa0
VzD4GFbX/OJbqCdRDSltEDXC8aTUGfjYbGQiWNpkx2SYI/RQ/Jcjb+lOBfUw4Gz00PmAq9JGxVJP
40cFVeTZQd49Z+kV0SCDv2L/hRlqVI2gN/mgFeIph+yOM2dRBoroGvzhMh/3HOlKVdWhJQDx2qaJ
fTBmofmiaUuAK/TCsBp9TrZiM/pu2HGj3YvTR6SN1U4zGn+bdZlsz8A9Ey0pZitq5P4QZCWr457K
436PAI3QGvSqwZEnKFSMGwKjV2U5EE+JXx3bujghAc6R+4645od4oiLtCHIViBdSN7hIBy+nJsSY
JXUCQ70UaBu9ESDF6hc6wxSNl/1rPGhEBNEdOFwBKb3e48UwyY0QleJJS6QfSaw6auoO4kGEwoJi
nEAVZaX8Zwi4cJo0tjKiOTEvDEagoV4YOrhAgKHESDFcMP/QcENtLGc/0prmzCslSKhSSCH7li/9
gcaEFYjP9yf35s4PomFg9HADgso3aCiWBb44GrmIm2QBEiNntEmduEp8ika0yZYt3jb8vOFmJC5z
ZP0YBzKN4lzGiKCigsZeA2EOOsauzQYVN8yZNDbnZp4cve1daOTUyRM2Gteg7jS9Q1am5M9Bi0dP
7w7NZob4tMJS1KA7JL8/A702EB6HVKKA1+r1ZyRNHA6TbjTnOXqZj7lkgjAPSFqtI6Drle3JDThA
evfdnyIAnncXqU4m2N0TpJRDZdtOHj+Qah8KbgSx52TvgxA1s1BqRcay447NiYVZ/1ZIujoSvmmh
F41pGUSrIs3DGGqV1CSV35zLjfYz+wJHqVmZYP31fKvd8Y+1LeE8arzaaZ3B6/a1nZ2AMLfmI3+Y
PCbx501Qpr6GCl9cISecHmH2RLezK7sxOxvVZRP3dRyMPvn1NVkx+RNYjGfCyv5YKFlUMOBpCyZ3
+e8XLpt1cxUYOd+ehcga1cLsxDdNwdQXiJiInff3x21EQP4N5I2LJh8yjCC3vbZWNdPgty08Ne5L
T8vrc558GHXpJiG0WoNgXySCNQtKSNThT8t9dfobcq0W4yNEGKHWXUJ6GgeRvEgqf5eHLoYc+60I
1Wu1OScGesLVeiNV8VPwpAAtAsGwqbUKLiBgArSBaNFIwgvvjA9YCRMSxAyAMFo4L0BIcT0LfpRH
vJ5H7VmO3/wBGt/FVxyIGylDT7rGE608llC9G1+bejOUD2UaeHXYmo1kobc+EhKzFGXGjYAuiS17
V0Kz+KIoghcjsmbXnwQFS6WrMqk9S41Aamlf1CYXuCNuoyN6sw3FGrs/0eiq8WPFj0TPSjuRREZy
4eb4wzdAuBawZlTE8Bf1DeqQ12ByiLtzgGZwEhsTlFtQbTIZs39zE1zMADSE5rlFtZNmLu3rcAIR
Sd+d5dBswLuY2In+GkkHrXLS4ewXFl9YXfebYfXW6cDBig5WLDtcD+SP1xOMpvcu4eNQOemzN2fO
dJhGUx57oig7YyK4ERCg7kdvZr5mbvccctJIr+l4jkNQVdTowBKPyJ5Won6yOM/Z/IzsxMaF2zTV
HSOU3B4AlCXq+EtFpVWEGpYmt9zXm9wayVdOdGsmsimbrTWZjgAwH9qQzNDr7chd4J+jKdgRmq0y
BxxAzvzI6gWlW8TBgHc9fuqlUShSp6DbRT915mSOVvxbBzot3/dORQQi7QQvdVKrML9IS2q7sQb8
4dHNxrmio7kimUgK/BryyYxU6028pz6LepCgU4BvgILXT4MJCBnQPDkA6JzF6p+jO7Nuhk85ntAU
RlHE33aKV940MOjcOgfk19tnTSA2svcJTxjeTmM5/zKKGgSwCAYKSbT8lMFzQ6bkin6aHSDrLclT
PMDQTWEbHyYrs2ozNo8c6a0t5tW9v9OW8VxFd3SqIiuDOwhI74G+p5wwF6tWHKPeOIXFWRcfKhCt
xPVHVD6kMatpdWUJkeKVUMPH2bmkva739CD1aljHJXeKJhRVARQggUrEEvcW5GMsnkUstXw5NbJL
czSB6yyEM1y54k4a6Kuq+GfGKqTeTh3ORA2dFzokS/FQo6ZOqUZJqOs+OkttSSSlIUv1yDDQ1S+Y
AoTY/u1CCVAnQl+/oIO4CJfG69mTuaCJkQCBNT0kILMixYf4JjcQmWLcOtaG9R3sQZKKg4W+4qTy
1Bd5K0VnUa/A4m9n5xL5s8qrIsYpeusPmDNU2QEiWCiM6UO0Q+5T0YAmOmunVEXjuZzahQ+wF2em
BYl4CICwipu3j96FslFHwhV6tiDWo5cMmb6ijJMgPrfOZHcPP+XtZP7hSHzMzJQEEAjs7Q/eat0S
f0LbsO4v4W2OeTGPyirKKrqGU3M59S6uUrrc8u0opfFZfanM2fKd0msck9Uw+52Ev/b8azPUETZA
qaiOwyw+ZwQUSwSkMHZFQvPnTMRNbQcu8CCHzqot8FWYEvl4Kc3AYp0jdI8NYtr1R1C7I8WFRWsi
fET5HgCUzhHR7EmH0D2TiMjWaD/OJDMHqySlqxMEV+gDHHnCYo9f8+bLKaeOMzXOhEDlMeUglRLA
K2OCjSgsd0l9ur+2N5dUDBeoAwnZcg23MdqzGnkCWW7SxmcFiUFoEZPGBHs30YSnYZOy3mLfb0N6
hS+tUaOqui4qBr+Jz81nYqdm7xgE7gRtKug4maBstDHVTmkLZLRm6+dz682uCkanyC32ilmbjdWS
5kMl3YYntcu7eEOZf2oSe5wVmwkxrNFqLW6jM0LYNxPtzWej6A9khrJAa6jPDuO4rxNRjs+9A+LR
3WYmgaeR7ml2RFu0CzKZ/La1yk3lxk7w9Nw5aARDIy3vQErWJ5+o6W7HkZwii3sM3f+wfjidEB2A
RoAMzPXWHIcWp0W0fFoHLiXda7vZaivBg7p7GUsk45/v21vCNT0VQKKAbmjRkwCI6tqeqCcG9EKr
5Fw06gbtS2bhb1RO23OsRN9tkQeeeWmJigYQF8OjboQlfiKSE1ROBWEgbZdWrmxxyC2888Xm/zc2
auuHtVFKXF5ibN0MhuDHbjz0EYi/WSTjt3MI7MZy+KLfF1VJuhweZUkuFAkXn0XNqjsgY84BLqPz
JgSrv9RHpJNxH4VwEOcNbnICNUH51bBi+uo3QBURzbnIy4On5nod+XkIIVUaJWd18mrt6Ec7v3oQ
hZ/3Z5RuNkc0BYqKV5ElQ0M9Di7q7gRYH17efJKcR8c4Sh+Vnf0pH2NL3CS2hqZPFNMIX5CKkYpm
mL1JQAyKpAfFBLPtvnPlp+KpscCZbc/bzoH+yFazEHmOLGmH25CNCyJ24ZKnQ35Xphw2TYMhTcQx
OYec4z/IhybxJsgYVAIDsf+t1nK9B7H3EI0gmqui/Uyl/JSP8O4tAz49z/vm6V0jFcFFP7JjZyYj
eXYf9/s39+vx68t/H47JET1UPQv5vDJU5JbBhLOoAOCBTS1rlhkAtKpVfvZ/5A73KdgJ8yCmu6AX
1wE6BS2P0IOGuhV97Z5KofL7eszP01Z+7X6Ex+AH8BUu+Niep9+tPZz8NwTWh4QnRWnFrD26LBY9
x3jZ4G2DL8Dtl8pS1IPUZlUo5efSGveoCuwC900wgTrCSZ8+TKw39ZIRu2eOCqvClPRpoqgwt8m8
7GkUzMwERd6h3qkg1Uw8yapelEPjtDa4m9zolL8YZ9/mve5Ni4l+4D7SF9ZNaCWjgAW4mALKn3kD
CMTSWL7J4u3SUc3KDR0FrSiiBZGHQ844yW6v1dfmKK8uyz6qo0LLzxzXkll/ktIHBTyLnWnUL9Jg
prF1PzYtEe7elFMRsOR6bVRk2OP9g9inllTtIlki940sH00Z0aBODAYEFBeRDaXWNVKDSdJqPjw3
9U9eeCtZaa6VQYBvHdc28NrgEUy3Yve5UfTQcQjPivZ7bB+53I18FuRoZbPj1r8ImGGnyziUMcaL
2/+oZMYoQ9HxfJQs2X4WScN4UN2mJfG2uLRAhROkJcHrAiWssxA8F2MKepVHIX3gJ7dQfuuiU5zB
xSHvoWbdZyZquPeXaCV1cmn95rBARSoTxQnW5R9BZQ6vyZfizLv052AFDwR9dLEtb6JyU75IIH9g
GF85hjGrIjBxcBJAyKhMuZznUifVFZ48GRnw2PHqJ5VFu0z7IK4YyMXDiAi8KHQ9qH3czEPUqEVQ
nIOJI4ly0JERZUwhvXdpE9TezTtfg/wwTOR7UJj8wnBeq1fxM9uGpwhvJWULvdv5T3rIHoczS9rg
BmPwl3EVpUeg0EVUxq79s6+HuoDyIYz/D2nXteM4smS/iAC9eaWTL4kqlX0huqq76W3SJb9+D+ve
vSuluCJmdxozwEwNKpguMjLixDkXaVe+hVb4rO5ThzvhMITm0s3AnjjW2nRark4DCCarcpisFWNq
D80+RQum370+nlD2VTYZQew7EfYh3wSc9q2RuDPGCp0DBVyvroI6KsmsYTTprl/Ixd+97FlDzNxV
fZNlZTUWFwm0mVawK17SnbCFRsR66YpbNMVMnDrypS6OGBO38w/lJj0Gq2AfnkGyu3B3z63Q9eQx
/qoyErhdFYY0yHvK/u9K3cRLUgCzmw6lHRlVYARAYOC9XSFB5aTEF4Ti0m9lB1ug+yrfjJd4nb5o
J9B7ZUsLxZYzsFATS6iqIRGJxB3LnVQjXCqnkOQiHUXQN5+Jpx8Rae6kv9FxySnN7L4bW8xKNSPX
BiGXgohiF20b019Xbvu2RH3B3irsgJhVClV9ANs9jIRosZXW/BFcIut/fIqQBoRnhaI3kpAyM47I
7xIxKavqMn73v6Sn8EuqTfHN//XYCtuxPT3hcMULwFNPcABsitutICpJCh2lorqk76E17M4r1x12
oL0wn3zzzfLWoJZbGNjM3MEiuDzh7aZ6LuMeMqNP2oAn1SU7B5UpHpsVtt0CBH7mFCGvDwg89PeA
rGDLdEHOJVXBcfWFFw5xaph8ZgXBUo/9nBGU54CeBnoD7ULMxZ9IaSZ0ID29RMImBjosCVc6gASP
F+j+/sNzacreoxiIFxPL0a+kRl2VVQ5siFai4JiqHNS60tT5/1lhhsK3XN4XPKzI4TMnFhAuXmRu
u5+taSBo/EUrhI4HEXORK4UexcSHiVbYjvIvnjNcVQSvOdJRp5JCF6yxusIygi0nmRWKX/nClpid
SBkdUdh7U18tc8sLiZooUpCRy9A1hplpVWa1NV0iIr2LBifZNTDETVTAqJ/jWN2eJyVsfUoDwGtq
weaVqbO2GKHDY4nEBERSfOeTz278bIkddmCdXwhl2IBsMg6UzeTY0bIJIOGt8ZHLAO3zgc8oab1W
+DdfjR0qvkLye2FXzi3mtSF2MgFhA/xdI5cGzBWZLJhdeVKWrqm7qig7nOkrrqIVThEKNSwAggAB
ufnlksPwFfzJQXmyyddAKaEmGNnlaq2B/MStbU80t6HZmoo9Zd8DJNqfW/zrPz8oaASBNhA6XtS7
QnU4FkqWCWVzIVoUnkERZtjjGJIFF3lXMvkZORD9uEQgmgIWg9uRayMdQ13nGhQT9C0aec62y1u5
iy4mZJ6AQU3X6g41X9G2jM3CZf0DALt+9bG2meRBW3VTpyZsFyb3dkAx2irteqNuuyNxkRF2i82v
Alyqr7ytu6nz/PvxBN/VUVjzTGySdqUktJBGvgCC6YKF6aggRQSRgo2fmsixu8pqWGtW76KIcRb3
w1O+Xap632EE2E9gj1GfDT0vYQYC3SqaL+1tIFtfe2/A8fMWy5YQ4pFH3KQyibDKuXGVNYYj2Xz+
m0oVgDL7FkR7WrGPEs4uCIQEIN/AodEO/3U8t8GqGP4oIHHoRast1pAUfjyBM6EqUhGAbE+0jAC5
sdJLSh+rYdQCOxKUVlTuSeCo3I5bk7f8YOyXLvM5r4qbj58gObilWO3ishX4uuL49sK3vzowCQh9
ZD8ez5xPQ1iCwgVwN2hTYoL8CLKq2hAn7SUkcbodmiLf1LleW3xrGCYg8NWCvbvU/bT6SG1D5Qcd
ZiJ6um/PHqGJlnJp1uL5opiH+Fk5rJ8Bafv7eFg/tQb2mF2bYTeZlmo5F8MMBY2puFWelW9h57oH
wVZPEFfbr5RPc2Wa5848bwwn/uVwG8/jzfDTQ5u/+Vxa1Py7MPQfcalH3zSt9pXD5Wsyoi8f34Se
/kTfxRqgZWc+dA1UMVBNRCbRy15Q1Sovo+K27zmkQlCoMXvNrtY0tGXiNC9SvBP+NsKGiF+GLSpm
vfepHS7lv+4qnewqMXdDnZEmb0jaXsRkR7qDVFprTEjg5pZhW70JLmbzLzXxgnZip15Z4tn2UmHh
qP2gGR7NF7M3xaHjOdEv2kufrWiyAjC94L+A1wpqy1hzhkdAepl5WX9E77wJ6ti0hATPV6mmVqqZ
qJdkIMDm3kfdSg5abRuqTY1zB7x74sh4MMvbXnSz3uL6vyX06U0BFAvcqk6OBbQ8dMtIHKF9Csun
wT/FYN4vieVT1cT/mBKz+5OAYnuvl86outIm+o6DaKcHwDSbwbCks/2TzWbmASINKBygpwqJNhYy
SQzSQYO5JZf3z+MXQDOc2WzAyXbizK/IJCg9T+VnZPc5ZzADJ7anPwXYLAP8Rw6goqenrbPlze2v
dP0iObwZ42p/Dp0QoCuKlPW//vTr3MIZeHwM5047ODwF5JYmMkhw/t9u+baus2zQKMJCbZPy/Hek
tgf5Lf6lcWvVcPO6uejtaxzXS1sHv/ZuxkDiMOG9DYSjzPaViij1kbVrLr3SjSYZq085Nt75ODgY
0cgvnOu5KwHaIxJSMRJcKbAft4OU4jrKW3XC7UopmOMuRCF2ycu2hsy0+h5LR1ClEjBCP57buUji
xixzPCoJiiviBBc2jq+GWZ7kykyfk23woto9cGuSI1giCMV5W0CajduQXb6q1uFCQuWuEgBPgXLO
lGCewJTYoLeD77WolLkOkE2R30amobtiHNjNC32uoMUhAaAATR/zKC/pPk+/ll1hdBTIgPaDQAAl
oFuzGY0zueYRx3DKoRADk4hLmKH5kV2ZYOaXCyvkpAa/uVTCqsRSQi+qE8NVF7gJty2tokT42391
q6B/XVjZ6VQ8GhyTnFDLWDQgTthe8Ihx6w3voI3R/NOZ39/AN2A5BavGJRXYBv4s4TDu6qM/C3o1
bCb5IspBPrZhCHDsQd526OOETwm2IXwK8PDiO3qzhlXl0iUGuTvAIGuXeST3ml8HOofpJk4NqEZo
qZYAyGCyV4CCl0A2A7hE4eZeYhsAvixRnc29LFGe/c+GYt8ERgaNmUKCeW5X7rkn7ck4D2/ak3YY
Vu2XcQoPS2m7mdwQTs6UwgXcGo0iLAq5DsRODQacHH8ws9fkXD5DXG1tQF8jxOBBsByZ3Id0eSYO
H5iZ7T/pzuN9NpOovP0CZqkhHt5FmYylRt+9llr+iiANv074XQYRAtH0j3zl8P3vBav3BYHJqoHa
6dRtB2nP26Orc7yfQ6O1vQjfwwb6PUpgyp+8I4NTN9igvZs/CRAoxOPyWU4vLQEiVrSaZKFQPvmH
+yP2Px/Bui2ipHyoYvL1tO2dUICv7iOpsDq1fHs83llPBcUfCW8FHeRFjCUjGAyxKBW0V4x/xOLA
183CRTCt0t1QrgwwrtCQylaLNb65DHvuXVkreAjtxhd1YcJmbzmw2f5nHIw7FMY6Bz+/0FzACvPN
vSd/jBd9Lz9Xx7xYGND8vrwyxfi/keblGEkwBUoI8XPEUTikoVUBLrzj98MB3LPNx+NFEu7TplOf
Le4ykJcCycVmGzWQtWVVhuNfRmb9AdzSRwYqrW1vD6/Q7SQ77ZKBQNNUyULGY/aWuTLM8knKhOcQ
VhjoBMEjvN6rK+Pd2FUHAU+Cv5CjOiX245HOuZ0phYVLE3ERNiWzjpApaqpcxIuvqQ54VIdqvVLi
l1p+gT7guhmcApWlyjQg4sFRc+DXsmxBAtYM0RhUbOvMt/IkXxe5Wyxx2M1Nxc2XMcve9rUk+BSP
DjleixVkJFdDdwrFjzyx5fEJckDVR3MYt2n89XhK7hySgL45gJAnmg7Eqmwjcq2HfdMinPLQjwbG
1FK1cAmeW3qq/NoReh8d/Uu48buGPfDGwOn/rAAUsO44lqKAyCicl8QLuWNAPd/g7EE+5g0QO/WW
gr/VktR90bpSbyIJFtMV3/55POr7LBg+AbAAdL6BUn9SYrj1w0Wph2FkNMRrNbQdm1xjUf4zFRsn
LHhXUDgLfMxW8BTRTVpttNCuspPI/R0pRetWdTRWef07ANOrbrXcwoLcebTpy9CBBI0DdBNKbFV6
VJq2Rt8o8SQS2p28r7i/Dbn09L1RjbWE6/LxTNzdBZM5VQa9FlCSwL4zj5SmyDiwg/TEU4MEMso7
YwCDJjk9NnK/uxkrIjPdip6lVB2I12d/taYzm0azja6yCY8MEn9OEjcW1zkkYqsWKoMvQ7REfjO/
4FfjZC5evg0VJUD7s9dWVhzmK41rnLjKLY2jGzIWthBZclKaI0qUycfHUO3l5LNpXkAp4/ih7Rdb
WYOYbnxC75kQ5OvH8zO7CEjGYkOCc5xn469CzEHyF4/EGwFBaIP14BMr7Tb/3AiSXWj6AlgedQQm
8duCWrFuNJ94nc59ERLV60Qb0xVq6kvUDvdZTiy3Cp0ODUxKwKr+vIyvkj1EasOmLYXG6/jmU418
JxgOYwSUsgyyRGKBTWLqPJLWeWYT6dy1Z2nYKu06OoGTyEf3VNbsx/Q5hAIw2gg+Iyt2evTDZv6x
qzYFJEQ1swfvR2VBoH3h+p3dJ1NoNgFAIcfNUqgUQ6Lqo6E1XsIJu6RXHK7vTBrSc4TmFrmQrUw/
ceSvj4UKCUJT7QvvcJNEpz4CsjhLzSR1xfcW75OmtFOZtzns6scLeR8iYHoNHi0HaPJBJeYngXU1
vTKlcZUpfeNVvR0KQMEV+R5d5L7T1Wb1rP0GhJMu3Jwz18SNScZfNkIcKGoNk6HVZYcWeCNuOEvU
6/BQyX/1i/2C02a8ieumIQINjPo0Sq0QT7h1GBEcJDJOQeu1f5sGzfEq5KIz/0xP/VCbiFPXkbLQ
kDZzBsGeMEnFQkZ1qr3eWhwkoFRzpR88ZHNGOyt79IsEYmIRXgsXTE1RBjO4ybsjh47WY3QZMFEx
Xxh1KNBx8IC5skuRmoIRWEW1boPPxztldkxXhqafX20UoRODumz4weualQZe2SbetnSJ9Wj62kej
YWIqnRDcsQSj6ZO3IP4q/dfHg7jPoyFCuZ4uZu9RX1CjOIABRTAh+9i10OB20RaBsqdqV+NT99ot
xPv3CwQeg8mD8SIq47B9O2+y2KaJ5oeDVxRRAbmxMtk1PU9tqI4VQKaLwcLpur/zUd5AAw0Sduj9
hX7Mrb3RV2JAMurBCyJt3RxTGfy1ULzNaGuPCTZ8EC91gd8vGgAMwGZM9KtI37E92J0MmioU4wYv
1Q2kTSO0fCc5yPwXlm768Nu9IQo/DwsNDwxseGYiaaq0oR4pmMiu0jZ1mukucAyi1fNlYrd1Vq4H
jkvWaY23BaH5305vqRMNWmcG2RA4YHEKTLSYdC4geoGjJ0O6koJ6Kck8+5XgF4Su6NR/oDM7OOqU
yKikkHpG2ZuGEVk8UIdCr9t678bGEgvA3NTDq/3HGrPYxDCIIlLEvV1V2AFR1pB8WgCOzg0I5Kyg
F9V0Cb1/7LQjLdn2ckI9CWAv/yVSsI0OqvTKC+fHCyxOYRO7wDIOCpoZeMQuOuM1k9SPFDlrqQe1
bTdMP6GDrQNYHzfWcKxPWoD2Bv0t1Hu7AnQ7pJ9RfM6CVWzswHRQove4+1Y+8kgzId25AnXm46+7
d3/g4fippivIhKOMcHusek3LDFr11KuSYB8pgIIYFTWrME8XbuS5JQUaHnSx6OmYjvCtIbVoNRGS
u9Qb9eYpkOu1mIUvj8cyawL9k5hm1BNg6NaExsktkXuMJRRCPFlyQcFg+HFhIDOhBaYMWFhcSlMj
LAsNo+ADr2pVoV7h5+A2hF9YBZrQ2LVSNFbY6vRNiUi3zrmwtjJKiaMCBr1tahCFZ00sLviPuQXE
+0wTNbzYcTCZZ0Oa9kUJvm/qKUQ7Ktg4aZsdQW+0ejy3M+4eL18dEoho+MFDiNknaaphb6g89aI+
hAh0B82O3KnrX3SJbWzuXKpgbMXlMhXR2Th/VIgqVlIyeqSL/9Tghc7xDxN1IlscjUvVkKXyzH3Y
hjf9lUFmZE0jBpLeBzDYNqteiC2h/JbzS8oDuG2K+rfUOY+ncnYDqag+gVMFqHs4/dt9OoLgMcsA
VPKyeCu0ki0KW19NwWjWmAGe1YH8m7ayS8fgqPHxhuTB+vEHzJ0TNCOCUnHKHCGIvLXfx0Ilgcty
9IChHK1aCsoVJ0rhwjDvE/ag+NGAN4Pjm7Tq2bQJrUMuqyINyQstWQul3VG7jqAqZPuQb4qfJW2F
pmWwcK1KzliVbWVLo7gDsw9BaTZKPntwq2fVtm6k58fDv89UTh+GvhxQeULFFCf5dvyZSJoatMDU
G7ijChiLKFkh54hQ33uRSjdSPvulHO/cIcVEAFAEaDY6n5hQXZRRKk9kacTpCRzOl1xgKjZ5uvQC
mTukU0cuSDQl0A+zRS9RzI0h5cfRG4YuRXN5DPYKvapNNQSBUh/+fjyPMxEZgm9wOaHHCRtZne69
q8i5CcvEGJqA94Si4VdFlLyA/F+x+EBq9lkeZ6usFjSnk4elxpWZEwvDYBCVQQsAwm4mFgGmVpcp
CWH4GYpVl34l9taYb5u/QvvxeIgz63ZjiYlDMj6ThDLGEI0s31QKKD9ALRlS7fTYzNyAUOxAR9xP
PyXrEOQsHY0mL6inH1ILZ6R6PReKJYVWsSRkPbdm15aY24LmIL7xC1iqE9dQ/wBGaNW8l6B/m9cv
ZEkZcW5cQA1h0wN4fs+sFoQlD3HCmnoanzoa5I9B8WdLuk31zOT5c16iQOpfHs/l3AjxKJmgmKDE
ueuaEusRlLyZiBGiI0H2KFq6wRyXg6DS7eIFsN6SLeYEpIGu+6mBu5e3+KcCOH7QVICoesHKnCNF
qwCw1CIPKgVwBN0eNLkptEyvZOpRAwDEtjhCy8BWhtj1Y3WTpHuQ/ddAoPQnJepX+di8csg4+L8N
9YlXrAjpeY/qv9vx+/FEzzibm69iTiG0fnqOixAGDQE6nnUoJsUgxgE/WALi4MemZuf5agKYY+jr
OIR8i1RKIMqpSXJUfcTgN2pypoGdG/dY4iWtwZkwBCVXFTSckgonw8Y7NA+SOB0jeOwGalrBqvR5
xwg3XfqlqM7j0c05mYloUYTThu9mEW++MCZdLRWjB3Bdu+59nbrQa9E2sTRWm8emZsoKgM9iTAKw
s5P7ZHZsQVX4zbEcvSR9rsXXLPmTat/NUY/taHxq6teUe8vLXZPZwFSCyS5ePbY/N1QEHkAqojkU
uAzmHuR1jvRhSjGr8pCsspx869EYOCNJ/iH1P1SOJsJ4DbfD9FxF4eb2zIig7jOogBu3H6zsLD0X
9CjtRjECwYEbhEsbdHZcV9aYDVoPYxlwhQpRhwq1xw4gYT1yqjZYeLPew+6mbAQudrRU4EWJDo7b
UTUUAXogc6Mnd3Y2WjzS7aVnGB95XZoZAdCrdGJl3XG11ce/a2L7yI4kJ18y42RbQRZHjM14H6Sl
JY5PynCJSt1Meu2g5guPkrkDi+wrEGloXUUHCLPO/lDJg674owfENm9KtXRqQT1vdUktWEYYdTYB
GbZV6M3/IUuEHgNkbJAXhQILm/atKCmheRLxnvaegOBeJLYeACK+yarBzt7+8WZGlIWSN2JJYNHZ
3sEEnU4Ujz/eC0Ek6AhhJphlU0RO3abl+rGpn2wEk0NAmUuBeCZAa4D6ThN+FWvFsdH3qtYLnq4F
FxVKT3bhI3JOB0G0RlrzjgKucXuoOTTyjyoYKpVRcNuaz9YBHNm5joZ8n6hQZB1bNdnpiH5dret6
V4qiwKxToz3Eogyx3VSo92VS6E5et2WK5KEvvEvd0DrINksOsBDZKaV8eB7CAMJraVfYKfq9FrzU
zM2CxqjpQYusJgpvzC4v26aKwzaXvKLdZ019yOhJJygZ6PrCNp1zh9eWWH+UhVFRjV0qeZnmAr8A
AOmISKh2wrxYC9GTloIZrIusJDQLOXDjT+rv2pya2sB9PF5gGevHrC8+RMWbkDfQbatPP79a3xa1
v9ow8CG8kNtERoJ9CRB3j9vCsbg2MfmwKxMNl42DkSeSlyg7tXjSajQYIJboW3GlDfuBPGlAAiKp
mtJ9o1JLBDtR7EhA/cTn/8tY8RzCjY5Lj+2pEhLo4DRqJXkKz+0lrrO0JHp+bOInYr6fz/+xwWyh
uG55oWlKyYPqmGSn6iqzitTSVvU2qZ3Kt9P3xwbn1+8/9tiNJHZor0ozjClC6l0BMgsQ7McWZl6t
kOcSIF6Fe3Mi7mCGJA11Oeo5J3tk2AzqXyK/NaZM/7S+m31XosO5j+3dX2kwh5YxlF8mr8MzFyhp
xLEOQdDnYWe6UX4csjWfkgUj99MGsRUoqclQeEKbDUtxYIg8UROweHp9iNZ1mjdg5UZVyX48lGlm
bjcDqAfgPKda0iRLx+RbOJJpQcGpite4agUa+XHPWVzk1cr7iwD138fGZuYNbZXoAUEHNrKdGhMK
pAmEI5MoUDy1yvYVoGOcnUvdP0bVCmhJRfIIZQnApu+yZPWg8b2kEQzJL2uXCE0N3YwGLLA8Tfb5
EEYO1MZ0t0p6Yd2XGqjeWi180qSmWFViUKx7JYkX1nIaGDvL6LpDQgmXPq5E5oqqxxjMRF2peMTR
tXeONyv5uwfcbEntb9p4t3bQX4edoYKPGFR6dyxSzaiCkpwI3hjaCi+Zxbc6uApdanG4X0dZlPFU
RlSOhkVkk2/dZTjRH9FMFfCChH4h6NQKU6wlw0E+rV4/3jIzD7zJ1nSuJdQBAbW5tQUtxpBXiCJ4
wvgWEeNNGmIHEl1Jwts9cTotslqNmGhZbPQRsKtVpIrrRDaLYhNxAGhdatlOgL/pfj/+rjt2CxS+
0MaLjTzNNMJoxgdUKmjfI9SuvB4kWg2YQNv+VFbvpBq/ugbqrshZph3IagPekuJjXEQo/B3r6q3g
+0sFpIiai7+lUV94eN4fZ+ChoJ4mwBsi0886DaHr+xpEh6IncFstK8yeQs6ZWHodusX4OnBmSRe8
+0ycMJmEtWnTTdfo7QINfZALMX7iZWfaZQDr+3ZcpLEZ8InFNYgb+Fg3u6fKMNVEOoa9wyux5Xfa
JqjbhWM2c7WB1gj8wFPT16SlzqRw9KpIup6GstfXvuGIWpK5lS8M645WxIPINm+WBecDLSZ3pq8X
6poDYht9qH33d2F7TJZuTyK+BMddgPgYMDPsYzKpSaYGXCR7mjCYSuho3EeDDmyix6YABuH0qbH4
XRW7peY8tny/A24NT9fKVSjDN4kmERlTkBglOCVpgY6XDC9ZKzO2XHIi4cK7ayZjD15mVD1EBVTc
OBCTs7gy6OucABBUrXrhvggvLe1BAL7ivBgpSK6Hmhy03HuTGJLLlws4iBnfANNwdxB8mDqaWTR0
ImU+F3St6klaZEaZZBryZ+8DxALnwIeRFaWgmXTr0pGIGXzDTRS1U6Zrwy/XVD5E8SYIUsfQh4Xv
uvf202fB2YM5RUdHLrMEoh41eSz3qscp4hoa82UASuxRsPNCcf1/DoIVFAkSaTJa8SGtB8jR7fx3
oSD3kkI1r0ULbLWvwZM6ZRNj6sbxMwX+91j3h0LehDHdacJSMHl/4ygSYDY8MidYf0DSb623fY4S
CeQZvUZyetBcqv5zF+/j9jntfqfVWXsdQJedD/FqnPrA3oDcosNC+/x02zBH7eYTmEPPow+7hqqo
5qmlJXCumLwCe4rk6UFvdjE4wh+fr/u773bATJYIIrtjznGj5uH5q1p9CckmraTAkujF0oN9BvYI
W+AjwF8TXxrbAdbnzRg2max5Q4imyvI1ROlN3QkjsNxy0WyQnYgBvNDs1D8k7enxOGcX9so2M6vQ
9onBTitpnqGtovJU+Ocg3fcLzuPnhDJrB2SHhGMyERPcOQ9AGJScpFJ8ljkeO6RKfTmyA83vwIOQ
k7iyjVhAIbmpJGA6ogZ8vYeKCMNbVAZlZcbohPbXA0+iXxUEa944w4CqDIos+VOcDWBz6AoKrSID
/3Ng53yKvowuCnN/3SQxr1vlmI46xDKA5bW7oNf+oDU5Ki2w9RaZFQ1C/aIrffYuh5T7VYxTNgCn
YNRWsZThdlf6UVO3IAzhWleWS6QJhQiYQIvL5emXNlxq9UmT/mpGAm0iMH6ArFTyIZOU1gAiqWEy
vPV86/d2Hqkd2jQlIbPyWEK3TtFUWm4lala8x9rQ4kWmFNwpA50XOMJQIFUsCh1B/TTUiN3/gKJc
wiboB2QwgACnX3XWk9wcMl/Jn0b4ureWtClI5NG2sU+ENK2ssvYzG8xjPegFWz0dQJHVcPuRlwKI
RyHDRmwVc5PYvTL2X6oakswiWYfiSyuKhbHiRkUOfmVGCY/Dt0pRuVEhg1+TZkUnvVAip3vqA6G2
kOtnbxokLOFnkLLEbQPymTuxDaR8ZTHO/GLftO8gTraEGpxsmlDuRCPcFhlvicCIygYinuisk3NI
/XrhtcS4mrsvmH5+ddcZQRU1kcyhj152tWabJNDaSIA9SrRs1wWyPS4F9Iy3+bdBlIjwEkTDDcvz
KfMNECM+hiyn67bzrTBb+7po/aOj/mME7YcAtKtwN2D7uh3VMOa5PnRxsR+U39Kw86EkNKoot68e
m2Gjs3/ZmQYCUXpgiNmYiO+CcExoU+yNILV18d2wUkgnAYmCxKe4Er+6AvJii90CjCP7sQp72DFI
EgLLxOQGeCqXNTfKxT545bhtvCeZGV94qOfkuS2tKMKz6rcfuVW1qiBwINtkMSpl4oF/f8EERlVA
mHEHQ+FHufQlDrQL/faI7hCQRhhg3jXM98JEx6fZbMtf0Xv19ni257YqHtvAo8C7wsdO03K1VaV2
kHpIspf7VArNJj1GrWymJYRho5UoHcpgiUVnzp4BYTYN/QB4gLKbCD5H6bhAKvf60LwU9YtcRIc8
fc/L0NQ4Yz2Qxns8wLmjMak1ASkCwWjEn7cDFEqlhDZDWO3FWu+eepFCbK/XtmlNhfVjS2xp4WcB
DdAuAPmO9zuKC4ypxFDVWouq/bRuwbrZBGukEza9I7gBAad6vik3+jbYNZtkLVs+9GYOuCx5kJr3
+1BeCEDYZNfd1zDHVajHJNfTuNpLxUfB4S2lv8f+Ifa1FWTi3LJStnGOTE718ngW2CTpnV0mrCWy
PvpUgd1hGFwZ8nCZbnGG6Q8vWGPo6ugVZxvBe5C6wrmjlloc66Cx2qXjNHOahEn2R0CaBzIVbMd4
p8Z+Xvb4jMTo7RghUD2YwtCakhJYcrEQyksz2xqPeMgegC0QOB2WCNQItEbm1LLa77Tp5L42e+g6
mrVbrAGgMz+/BBAIhHbghO6//iTWn84aLWoLjm8GFiAf6DkeHGqLIA6QFmK0uRsR/RgIv/He5acA
6nZjJnhwUzJgLmQwaxsEVOVj9DEqw4lo44aP8dwfD5zebvqEOlRJ1wgsFiZoZjUQm+JKRkkJGVG2
6pbIaZ7pfUb2bX+ejjoqJnQTCsc4X+opn1kJnHP4F6AKkXdiS8GRjOJsn3Vk3+tPDQdVlPRA+MbK
x209rJt/WGeZNjusoZ8N99TEqcQcsljrxbLrRrInqSmuRnvMTJTTF07UtDxX0S/wzBgIGGBBIYMI
GJTTt8sH9dAwIVkZ7tPgU0w7dGLoIM9IWzsVNRMy111ZPvnCwjlmEgT/Mopa6ZTyBdyK5X+OuCQ3
lKYP93zCJ87Yifmeo2HhaABKH/JMLCwiSonVSuRIkjFaCOLu9ouAlh407SHVPNGW/5y3q2spTH11
LIYx3NM0i/c9SPisRM58x6i0ehv0aJJJaJsthG2TZ2LmGY8nGdlgGZl05MVu5zkeSllPcwkJCpG3
kBD6GAhaXR4v5t32BH0btLfQrSNPm5S9b32ZtAOABeE+DJ1ccfjE1AzXd+X0M1iqeM7M4Y2p6edX
cygluj7qpRrusVWeI6kyVXpSujNXySchPz8e1pKtadhXtgoRnDsoH4T7HJj68ll8D3773VZf4tK9
v9Sm6dMnxCeie6D9mfPWtTzVlVzAvojf6lZFKyEUxVbpLkhs8II043oo/zweGfu6ng7CjUnmPgOF
ACdlyrQryuGM5vNdiusqGhRbpY2lQ7Anihq39QePHwKwZqHt7E+WLDHJzc7v1biZrdkBbqkpHMZd
aGDkcpN1dtC4E7fgpaffcncAkKJFcQBVY2BbblexI/FYUhE7hoQQ5AI6ItK8MRkXjsD9dTTN6JUZ
ZjA0afJc1aaNSVZiUa8ivHYNiVsJkRfZB6FFBuxcQ+ZlqSXiLsRn7DJ+tBCznjN82A3FP6E+OuMg
g5HAzOpmwXv9LyPUJiE6EGvqLDmOMfJBkyMVsE90OXDQJ4FXr4CWV2MsICiBJlBoUHwIJf0umggM
SgVysBRZG6kt1IW7f27MIIzUeNyJIvjD2au/DoecVhhzIpZbJXJ0vXOMfjS5BTtzvhOt3YAkAWaH
sIuZ29aoIiiH6+FeSUqyagvxTevlJWazOed5bYTxaHFWCLFEFQymTv6oPWg8SjmxAgDO+ahEMqJd
ouKdnb2pDokEG/qX2Ii+JYkUDSJGZfCnhH4YWmlpqtWIzws+Zkp/sgcPqBREK5CQARkd8/jUlUDV
gU+J9kVnh9pKaFQrjrcdD6K057EyqWhxJxGpk8dm56ZTBI7NALk8nvXsLg3kKM8V5ET3Cb8OB2Rn
LO2r9i0ogvTFUrPu3P64tsXsj74N/STKYEsoSqvP8PdSmn/JArM5An8Q6UBhwYBkCxcDe7GkiTNv
AThDGZJ3gCsxSWwdwZ6YkjHaR6YPtqfHizHne0VUpP/7l4u3vjftaKzTaQvwVW0N6qeilFZOPh8b
mb0/r60w9yfqUGGudtMQgGN6gxjv+nviwFTN9WNDS6OZpvIqHuDFWuF4DosRBi9yi5wJX5mg93Ie
W1laEOYiSX0jzalMo/2YKGbUepm8ABJYMsDsWh+6C/9F2nc1yY0rzf6hywh680rXdpzGafTCkBnR
gA705K//knPirNgY3EaszobeNmKqQRQKhaqsTDtDTfccqZDNTh5ayCT/b0tgvFZrug5rwBJ6C+fc
QZkn/XdTph/5i4p+A64A3OlIqy+3QlKUhKg2toIqlkfVOSgzO3Dab1Q0dsQNJ2v1DABciGKwQ12D
MbQ6LUoccVs/GFn64mh3mLvH3YTXvXIzEBHBOPeaRXf9H4vrL9p42aLq1KhjWEzuJVRVAGyuH/PT
7BuWq3iQ4AId8/Xd4rr1xiDzLTGca6GHXWGJ1nNMioA2Nytc+7oRlj7mY8dQQ7BWLBtQuKw4FGnK
tqGtnJ7VB9N0lZOcu/ozSFAhWU1OxTfjQQeN7fgEir9jFrsHtIeFTES8heIZJK/UCqgcsL3JlkrF
pLZmes7ncHxYfqIPQE9OdFzqByPXz7P20qKKdSf9xICCa2n+9S/Ay3a31plz3SbQcprRrD3L7Xdt
sD0AyD2Z3tjjezH/zcWEsjnemuhLf54McJIKEC20k3DETcetyFj4mPkyBSviBRJkX6ixAnSD25ZJ
w4wIkFuj1tKzqad7x8mOa8Pp+kfj5SpoAAJwAsTZWqW/PAzgEu2hJmQjtMsyKCTC+Ks5v0yToJy6
ejibqQDNttIJgMIJyKlLK6OtpWoXR7ACxeHSRXoZdhAJ6gw3H6GhPg+YuRHNvXJvra1RZmlEwzHX
TRgt5m/o24zRqj9ovJrKOwR+QrNPDkIJEN46gVQByB/Ad8zCMtdxFxHFjDInPSPrklDMBcL+bN/T
Ivyrxa31SYyFAu/9qbdJDCBMqjbJztY04Sm0y8EWAzIkE/V4KXlIJiDP0VIcRfVRFpn0EWVM5H6o
lAFmh4Ve7mTVttSsOhwyDbdOqrfE7QvQHUCWHhVSGt/Or5JyRyN6VKOHWffUH8VhoGHznplPwGAJ
nJfFaPzn13z0rwCEwRwX82sk28nbScL3noPpUX8pH+wfS9h/iR/GL+YBXTRIUUKI6zw8NKkX/0CD
4vrhUdf9ZP0acmdoO/3HPnOVpLa1OJIG+wCpRTdgYP853U9+6o4PQKak35TdcnICKSgwYhrdxt58
Kg+gMH++/iu4Trf5Ecz1orbgy5Ep/Fwdn6kpBSgLug3GS4u9aoUJegg5Oq/XTfIubdzWAEKCJhF4
SCbU1nFGUjXLsnO+aEfIGfRWfzOUPk2cML4vflw3xovrW2NMOuWko5MAS5+d52O6zx57cKeGojD4
uX2ISAoGJszkgi0VkCrGk1Kl7yUITGTnAf1uozA9w+x+xxHodXTtWBN6v6almkNu4ugtbWPB9+Qf
qxWFCJUI1BHZSF/VII5oG4I1YqDSJQ9V5peP2delc8fdeN/EYXoHffC36lF6k95GR3DP8FdvItXD
mx9tWnY/LbVXlthAzdR8mA4p8aMXQlz6NbqPoEnx9df1/eQmYGgdgkFMB5gT7dPLGJK0NZEmKEyf
m27ay+PDeGP/TDFaVtmuND53jWf4z72guMI9JHBUDe6qQKOXuUotlJ1rTM9n5/67te+fiVfd5akH
+kDBp+SejI0dZm0AMpX1kI3Z2TBenAXdOtsvnbOuf5cO0EUUxB/uFbe+wf+7qjU+bVJZU4XTpiWs
df5vlKWeIr8/g3PmdhSWUHmpHeaJHAs9CzS72W5CsXROREAnfK6K3JuSkOqu4dFkn9qBeRheJm0H
4eHqpbVuVLRJAZG67jO8NGVrnjmeUBsYo5pgoeH0Q9t1CObX/z7fPf4sjwnkxHKiBUOcYKS/0YHp
MQvXKW8s6wkvntqEEoPA3P9n4/7YY2J2NtmjQgCLOJet9p5l1q6si0Nn30eV6UXGIZpuY81Vc9Fj
S7CLbEtvUCaM7wJ8ddZCcj6K5in51+EfJ7EZ56/KNItaiq84QPE8+t6FeuOCEf9F+ur49g5cxbmb
y+78M3qzvumKK9/MYW64Kt1d30zRKplToQ5DvQwtfkZMABCWvg0DsNGimsiaPX66+pE2o+UEmSpk
6JdHT8oShMz16C1+fHyz9rNnnLrX1ItOzUP6SAPRBCc3sGzsMd9W1ivZjtM5O5NqV+gPC3pATvtF
G1e9zUoV5pfrn7u2POYbGlIzoL8Gc/6iYhTLLR703VL79GwRz6jvgfq8vmfchgmGUf75nswToe6d
TNZjfM/RKwKwHYXxsT3/Wjxw5QftIRJETu5531hbd3cTOCvNHHBHfFirz6qng5R/+G14v68vihu1
NlaYNEnrrXi2myk7F3v7fvb1k0iP7TNsYk1bNhaY3AiTPWWZYGoB19p0Qi5+M52KALOoAB+RsNv1
/rSbv5DSvb4udiryP3n3xiwTjpeixLM4gXfoOwWMNN+gSuS3PqBqwCWQoxO0tUufIH/hv0o7ea+9
gSN4V+3lE0oRe8OH9qIH3SuBB4kOJBPCl5GaZW5jSyNwPgXEsBo8TXoRUIBnBTkLUBEfeRLb4G7r
BMinRMrOKYiPk6hGhUEQvbgfF6iqVUkZTUtMPVz6Jko86E+kDp524SAh/4MexpHugHje5efpMT6V
ZweVnNZr9u253nW/q6/trnjSgi7oD71f38Y/652wtLOedzYebH8Uc2FpkZrG+YQfJd01oRrUfut1
kK9Ovhte7enhdf/iBoONNZZhcVbTus3xksZFonuA2gPV9rN0AWGF+BMIcf3r5lhK0A933ppjYuui
on1pQh773AelP+6nr7+UMIFDJ3eQILyTg+7H8toE4J3eKfvorsa1ld0g3VHdcR/vumfbnfbSrgBs
R/C7+M72jyewjaQ0T3stkvG7fPlGupMOuqcdtN4DkSdmSJendE+O8wuYSr/j0Xc0T8DHWA+YBvHq
d7MG7SeqffFPzZPv5TNo428TgaOyzPyfPhsTstulMKSKYJcwG+G+0PWf5b0tqKIe30Xs2NxHw3aP
1m+1idh2XOdUz2BMPjpQVdF24VfF1aFz8130FuSlD1tLTNQGFS9gGOv5y/X3HjKX9e9CVKrkxu2t
DSZu95Kc6cReHRxRM4F0zADxlyScw9ifPOKjerN7+X3dm7hvzK1NJmhXWiMZTgubMYgu6h4qWSWg
ZlG+6+J5X0fLUerbfQoa1Yn0d7aT3A5jFNb55EvLvNMUGsSK/bz0d5KomyH8GkzEm+Y+c9oZv8x5
BGjcnQNt3wcYsncrT/KGQPLnr+WxFpx6bg6+/R5MSOvHkSbjgn2Wd+mXZQ9IxoPuY6bL7wS5Ii/Z
2Bhiu+mY9I1MgPGR2gTGeTnprrMDabCbPFzfYK7fgoAK/XRIEmFs6fKEYLhbnqUiJmeSNn6j7Aqr
8rJJcOg/bp9PF8EfKx9fdXMO9SFqMTCQkLPSHNLstzIle8veO3g1TfNwP4G6LTEdTx1qLyt7b9DG
faJ4BXSKO0Dc8qV4GiXLLcH4pkUVZo47NPn0PaFSEGdN0FnanSM3NxHNHx3ITw8tDa5/pPVgMT9/
pRRHzgS1YVC+MGl7rYxA9RZdctbrxas7UFWA7UmNn8tRsBs898LIEmo6qA4CW8+SBxXdBAIuYgEK
19F9Zed3Lca5SeDIO5U8g3yuHWJPzUX1B44TIHUAs6YDebp1vodxgjlv8MJr03MM8FszJKFmInuu
lvvrn1Fghq1XzbFO2r7oUPjsjsmQ+bOSeJ2cC44ozwogjGgKYubUBmTycjHYyF7JdBTeWvhP0Mvv
wlYtxx2AkPxjYf0FG2+mklN1eotGar6Up7EyjoUNTc1mfll6kUDhGsQYz8NYOtjhAGNC5Z5lLYma
hS6ziq6wmgdkSH0bLDlBPi1+nwWT2ea7IbEFRa81on82CS0JC9By1DQZZ0/HIcPjFd9vnIJSndyG
jEHWm27ulHvgHQRvKu5uQan+v9aYLEqx2slSKmAR9NHvzO8k+hGJMiLRgphXKbCcdttLanrurGXa
RbHl+FIBTkyjmN57I7HcTNdFRX6uTbDvrrMOmLI3GCdUkqaVpBytPgVTtclN2Fs7uoSlqKPIuSTQ
F/tjhvHEttZr8AOgd0ob9Us5JqESRxhxlvbTogS0lkA0nx2lScRLxz0A4KVCkomIgbbO5QHI1aKJ
MAEPMEQ2/pyMZeeoiT+SHGxiGGO5HjS4JwAVbqCVEH1BIHhpy6xaFbNgWCKEo6mnAS2rYUzOpWEk
4lwRWWJWJenmrLUl+jIYoVLi5wbDddoZmsAdpNaur4nrHZs1MR6JsYSu6hX0T9dhrTJo06NdehF5
HqO/iYUbQ0yyLQNzpdtkNZTJu6w6dgsJwNJ5fTW8LNsGx/w/W8Q4+0gHRyILtijR+12qGmH1PRl2
pn1WtG95sSsttNOggBW3sydkul3/9qdoBZo9UJprmIhgH32mnoEqhKIJoS3vS/wwiWZMRH+fcQpL
i9puGPH34/S3IX8T3iW8v79ycKA5Co43kPVeuvdgt5YzdwVuq5p+LxJtOU6qI2J25J3XrREmVe6M
Iq+MOvs4Q8B7EUwAZfq93f++7gi8WL5qcAFciALEp3aYPndjaiokPTfODSHvjSoJSki8c4MCIkb7
0S8HUy2zjtmw2xKkVukZtSuzgYoOFGsQHVylOEqZ8IHB3ZqNNSYrSojVRzYBAidLxhFqvVHV+XMS
Y4wm7xyX9OoQFDKB9HMGmROrGdZxo/G270vDH5Wi9cdyfLbJkgsCouBnGUxAtJemspJxxT6lseSN
oAIJSQOW8r/Yy3WKHnczcEFsrta0dO4GkwKwqU0eQqF4M3l3F8bz/rHAnKyhL6eu62EBmOXHKieh
BK3VVB1dsz8Muu7Wqn7s0n8feR20ENH1By0BmGIYo0qXgF1aAzhmMSWvGyCH29b3fS97SrfOCiUi
8mbOkbiwx0R6yy4mSinswY9ACdNgHOlmpn9xH19YYcJ8koBWPFFgpXZu9Okm73/n6U1vCl6k3LUg
ymKkcv1yLCe8DpERIlPkNKUd7XMjO2CAzBa4Hce5QVIB5g5wWGngcLncn+suzCsIXvwx5uP3AL6Z
RMe91GZ9FpZxemilJL5vuyqYs1QBbXVZhZVV/SYDIefMpMCdafHr3GjLoZ160ag2q0q3lr7weywT
hJ7Q4oA42WWsN2MjBXkwbuPYyU+lSY9y/L0m0Wuagt43MV2zRgFew+gmGFor3Jf27Np5WBFQvhFy
yvXxTc7MH9c/Eiek4tYECSNeGBgt+6j/bN4yWux0Ra7hG0kSSEUD40SHJ1SuElEpTmSHCaZZRCHb
MiO5gqzCccjVvbwMEC4wDkqlnJqsEpxz83NasF0W+2KXcxNyQj0QRzaoBDAYGvlRBE5NweNFZIXZ
0Nay6mKGHMgZBMnR/VdivUTa/vr+8E2APwkUSR/o00ufUTKji6YG303NUJqdIGGYa+B4fPjfrKy7
t/ECmlgJGXJYgXDF1HoAtpNAGKW4ZxvThTImGTH0w2rC0FbXs34B+oza0APNJsPyZjKJ4F2cLB47
/8cKkyMAJ2OXuiqtScjRskdPb7VdtNy3cuYakeF1qSD75Tv2H3uMY4PWLUM9IEVT3gC5i1k/k/xb
nd/LZgsUdyNwuKuLA9c5c/cXCoT0ohVClWmqq1hg3gfnpfwVxJBETTxhOYob8aG2hM4V6Onx/rp0
CxSLLJSGsLax9nBPtm9j9nzd8fT1iDD5OyIPmP1Blo15dpaAb9DtqWooVuR0cRpkhUX92IY65UyJ
5M5DmT31pWy4ek/ygGaUhLFNv05aCzJpcFm5St1GHrKXzNU7+nueALKKk0TzlhSCXjg7jrdM43cj
b3twPJYvSTIT3yqy6ARwq+22iRZDJmiOgN5Y0vnF6evIG5Q4uVvGWPGrClOnNc1tt6QDtCOdqfL0
yZzOSgLKCF0urUCJR8kt9cYEVYOmCS5D/uf/822Yz5/YlCzgs8/OdTL6NQjlpFjgvNzogsExgJsw
iQf25csNRtSxe5RlUc02HpT4rM37XB5cQ5R18cqa2OU/dtaVbuKL2edWVsmwYx4LJ8gjF8oDkY5c
+Zj+lA5aJfhw3EizMbcue2OuWjJ0Iiw4VXLv9gJuJ9EnY0KlbOidGin42xUQo/pdc1zerh8JkQFm
182ha8xqxreKsyhotOdmtLxYvZ+yl//NDhO4ylzT6o7CTpRD7mZnAxHc3siq4IALVvNJo7HqZaXQ
8Lmi5/7Wvk+fJkEHnxsS/+w1kzH+P0saqpwC6Yk2rJK6rYw52X3yY+wCR/TBuJF+Y4lJJ4Fd0NSl
gCUlDzFG2tsB3kUYt5RF09T8c//PaXGYdB4KNzNa5zBkoS87pe6Q3ODwuNe3n7satDJADAeuNpB/
X54RvR177P66/c0XBwAryexxKm3XejdFlBXc9azPdfyHOscnclopLqtyKgH8kHdIf11tKlwqwpFx
1wNOshX+ALyhyYSyHGwG0Deg2RnSXBoG/8rWgpZlAoq3IzUF6RLX51D8RNUaMk54rVx+O4dGUVFV
KAq1BZTmgmkIgcADQ9ecBLUI48SNZRtb6wHbxDKU48dM6mHLblwg00TKjaI/z4QzdRmKSB8BYe57
VIVaolt+H0eCIMB1gM0amJAmUa1oLBlrKKfbzng3qmOdinROufsPwhEQn+J5Cnj55XeK0WLAqxWF
IVTckwUjh7kCqnRQgcvnMRfsP/c+g94VvAzAYGilMJsS173UL0hbziqaJcE8LLfWSOVd3JaKH899
6mE47Ua3Z92f+6l2J0hiCKI375OuLVsMDAPugyL85XIzo11JCyp80uVXFj9NfzEj6mz/PnM7mHZS
l6AMRbIed35JTNcqf1BN4BcsU+vHixijZ+soKvhhP/FSahRcLYmGjmA9nnKZUg/V6nPX3U/gcStU
6pYg07UgUathQ0nxkPV2OBqdOxn3VpoJAiLviyJTxOgVqEjWMHL5RfsqM6MpwW8BiabuoyZEQUKe
3w2t6CnMNbSSrACyb2go+14aaisnUu18xrzPor4vUekEWir1fopzF1yP8esmsck1RFE08L6Cg/kz
sUrVgabR6jFwVpHnoe7P9XxXyodkUb22/VphlHERSfnyQiO+oIIaEYQ8MAx6uThj6iHv2U54SZI4
LPaNU7pJ5s2x6kUz6OpF9Ae89GJrjnHTpOgqtVEU1NdS66A4xVNeFwAZKNRt5PTwF1/zz9JYRMag
VmAEGLA0u3rBuL6bjI1bOosL2WD1QUsWXxbNH/BGLEA+gscRul+gpmF9suxomi0pxjNLkGYr5FSB
LSn/YitTYDsFGP/95GSmdzQdBWeBdytYGHc1Vl2mlSXgchdLMKYP4HZFtYam8W/U4ztPGivlL2LY
1gqTgsiZs+B2w+qMIdvXGp440MPo6vD6tvFcZGuFSduK3JnlPocVS52/qa2LJO4IWjJILYlgLryD
jWkcEF8h/0CZj7lLWzhHost4LkcoF+zboviBQWXZS5PpL3oA4LfCsw3znUhsTMbtJ2oXQ7S+EUzo
cwbFAj7xvKXa33jBHyssEgCSrpak6SjYSNq7jjc5aGEEFrglUSBPQFwCvAsUhpjN6UoMP2odOlMG
Be3xLu7C6lmWbmnsVtrJ6d776TD/wjS8MX/N4tKDAGJRHdT2/rqL8HIHcPMjSAIzAm9fXWiTY2mL
1HcWrTEETA7Q/AuT6kDT28GcQy0Rjefy3BFjh4iQIO8DeQmzdZLVNF3dANExRMVuaL23Io+9dDAF
X5YXhzdm2L1LFLuooToAXMVzT1xzdO1f8luU3RHRkM/6e9k7ZmuIOcTToBl06HGbkd/NG0yRyf2y
SIEJjlhB8Yt3vNBmRlQCt/R6SV/ukp22ayqEWH/XPIJA7t/DXkDp/+evM7dyA4xBHhn46wUwLot8
tgxoEqFfY7w10f66u/EWAvI+kGQrSFY/qV0VUgGWtXVCu5yaLyY1viRVB+WF97+wgk4DRuYMQwff
5uXnmhP81Q4EQBDlAfU9SmjjozWLuKe5PRb0fIG2grYkqEyZ+74fidxOOcA1E5Ra0LTQaO8bzhMx
ba8oHTef906xM5MdWE7cUjtKsvUX4R3iktC4xrinbbGcE0RuMnWY8TGtJusxJO6ENbBZPilKqIxL
cfKvyz8ou2Ia/WOGH1NtzFddeikqagdPmW6i3tCB6JGO+7VwYtSCdONzoIAlXFxwylWYxFq9aBOU
lt6xYtpg7AoPwBQMM6CZkdMmmDAQGOm7f+srl7aYALi0St/WGWwVLyZ0pLCNqsACfzVIr9fxc3Ck
Moe3gIZ22UIF8UxGoD0zRcv2ZVW07mCmjmtbxP4f7THHeQE7v9EOPXAhEiZcnN9a+RsnTMh48vko
rx8OxXGQUeE5aDHu3zU0rgZ9xutcqr8Du3oP7vBbKc5F/EkcjI0KfgzgW1Z9XvTp1its4w1RaRd2
GWM9Sl66apx4ViG7Jt4mNM6Qxneu6WT7vMVoSfu9rw+dUMWBt4HbH8CsVCrU0VwWPAgz51kxboh0
A3p9EVSPk/BimXgVof+LmWIoFlwuUy5bXWrxqD7nadBBJg8t0GTM/JgWiCwYAdITbzBKV6eBIcLe
8rZyY5rNeSvoSkftOktWYhYv3wG8oYiKLZz3LtraKrK2lbQX4nDMKTAs7Fo9dascgRQYzd5+qzEH
j04HiEH8ZP45zT41BmhK+xp2tCcgG4uOWaG+Xj/uHFT/5e9gToeZ1yNtWvwO8vLeeuax8Y3zj+gt
CesX50hD6WjeF4/Wk1A+YI2Ol8nCpV2mSEPprMyg10dt+wUqJ6XurTgPaLgdavUodwFmzkpRnZNT
q4FN1INAerGSwsqMTdkpqjEqcXLissMUvu61kwuMdbBi4czo2A/U1fpzIhSe5x2YrV0mfptNNyyF
gm8M5bbKvRvMXeLr9/QZaExke90Xartm7Cbgt3+dfwj2d/WjT98ZVJKoh5lgaNGYNdcpAQ2HhGir
SwYU8n46fRIkybRTnSnsk+om68r7PA1VZcDC829GOYvSwjUeffoFJrJ6UCMA28tqsDT1EEEWUEb9
aB5v5QbjX077AznWK22lm3bQ3wQr5noWirGAIUJoCKJ8l4GjXwq6OGQBPYBc+UC6H1NpjN25tr8Y
z3bmtfJrMx0McLq6RBZ8be5Gr9UOTLjjHmDZcBqLoqndq2hh3sGXyzutDHJBk4P7NTcmGF+ykMdE
kaUg+ie+XRC3bMA/ZbpS2ntUBBb8/PbHednYWpe7uWkKc9Hi2dJR3O7tn52ju6kifbm+W+tmfHIO
Z1XQhbqtCankSxNz2QwodsE5FmSFWicFaD5VA3jVlPdUurGlHmJZ/zrnxqqwQ6ZlgJQOZ+LSpGYu
EMJcTGRTBo6/+Q0cT4ra+9fXxd2mjZH1/28+XdZUNZj1LTyYC6cKMseMg8GRXQjmZm5tdYnb0EIk
l8f1PkyKfPBioOjG3MtNZuP+KIzsPKkvpZy4Nnmxpm8VQIj/fm0gaF7FwSFniEfY5dpSEMfVkOuG
HazEB0pzgKSGMfj6AslNdSS/wPagCGxyY/famAYP2pp7fMqBo2SYCwd38mie6Os035sJBhLS2NNK
x5vyo02hBSo4a7wPqgMDCFJ9uAm883KhpMyGASJzaB6DjkmCoCZK0NK9XimC5yzPWbZ2GGdZiDkZ
uQk7w9T8kKvHliQ75xXkleEsRY57fffWE8WeOJDsAm25loORgFwuii51RaQuJWfrVQG9gog3fHWy
a3+ecQ6tVtWpHAtypsu3MY7cGgz4tfTYS0e1S7x5er++mvXPXTPHbFGN7Ang1xLjZKPhVuODDao2
IcknL0htPxmzP63TJTRvVmDg4ICn6j4ac1+ZHozJd+yAxIB8CYH0a1n12rqYs1xK3TQ1JUzG1a5s
9ln8QprEHVBjlprXrt0pxtds0R+uf0yuv29cg7k5a1BbTkWXExQ+wMelfMFEjqsodwtqOdcNcSY2
0TKD4qKlWw4q2mwBvW9VEnVLRUAbt2tM8I51uRuPDsRH+uRultJdCrX2aay8hhwGOQqVYgmqRwNU
YYtcneSoF5xAnhuBEhLixeuAFXq5l4diUvLOkIyGnGf5xtKf8UQUjg/wPu5HSRGtOqjBsUvWJUdP
p9wgZ9QkXGX4vTJdx63pqoro6/LcFa00FMCgZoO3BXPCZbV0JLqY5FyBwjE5xINy6sr4lK9z3+VR
W8jT0AgAwbyggv4AahMo4IJmm3lFDJY2y62mk3OjTW6GN6kQgMaZFl/pb9dUASA0hGMmsDSNE40p
RVPQju8wbe9l0s06JTr6Y/FtOSk1pqs0tCbwIpWDdgx7UwCQ4i4RecOHOsA69HfpIjSRprpYH4Wk
t8swqaXn0on+fWETi9wYYU6gnqRzDH48vAqjMtQa4jbW5In5X3nuvjHzcdluspO4pU5na3gI5a16
iKcH1Cb3Yj/kWgHIciUkx0QLm9vVtTPaK+LnnC0Y1CgVAHBpqXyXnF5E78S7dFBKwrAsSJLXQbvL
vamdHo1PG5lPvQqb5c4ucdBr10E77CIK7fo2liEQIFKX5J5oMK2DxhPuCF3PS6txaqBFJa/pQXOY
JesEGc+lx3bRv1reKt4AOkoZDDfqpSEN29WU6/IAut9nmrUHh5aR4XGTamFRzdAjEKVb3K3bWGTO
s4yx2aQykCNTMh80uutnSLYYgvSKu2sWHhgYNl/lepnWotFQLeoG+Acxv2J2pg2N6KCML7TG5dMI
+jrc07t2ljRUqG2ExctP2CV5U6Dtg5KONXb3caFKd1VB++D6vcZdkQ3oPJ6dcEa2JGyYlQWUFnKr
HlXGtf8xj+5t34JD57od7vZs7DAOIbdQXp9tDNGrwZvsCu5CrltjiGSlIcU1xcLoBiPuK5rYqGur
mLJUF6+bdMhk3VeFIN3QeBcVuH41tO3X8R+T9TKc2kXFo+Vst6P91knE8OdocjxgZ5JjtA6rZkuM
skG8nDOaqR6INRJX13vzVA9SgNq76ct5oe/ppDwnUHoF6Zqah7WT5Qdl1jArH9WL3zZZ+5p2kxGC
p0J27RQV0mrJvwxFM7oW6VGKSdT6bsjwO2LoMkKwpE73Uz6mXmUCcidX5gxRbp3shqpITjH+sqtl
AEdB8cgUfPo1YrBZ36odhQcqKPKQF116KUieqV0ZCzlPEnmcO/0RpQzzISda7tM6Tt4SqTEEJrn3
KhDOgGngcQXpIubKaWKzNlNtQl4yu42vgBTFc16VJ+uVvMs/i1+K5WeNBwTddQ/mr/Qfq2xTMi0U
ImsZrNZ+5bTHyXqLm3dJiw+j8XzdEu/kg+TdwUgl6vMgVLj8psTAvHdb4ZvqFIDDRiZPTURFH5GX
rq+S7isVAIgh2PwRNa5G6aVVwt1W91P3SpzmXgY8yZl21NkX5ejKOXX79On62jg9N9xrG7vM5qX4
q9LgIO9KKql2R5k8L0pK72ojkk/FFJcPcRlnGHsZZ3+0DekQqcrXMlY0f5qL+gDIgEjthPtO3/wi
ltfOBgqOShgPg4aSW5+tH7ESqj+H77LbV74t0hfmhSr036C7iR4w3ujM8qW2Vbo+gbE4w8hec8gL
DP8WQY9vff1D8w0B8YMiAFoRbM8qTfSZOIi6Z0jtyOg+KF3nWt+T9+tWuIcCmEXQfUD+CnKQl67a
zi3YPxvEIcv9AUI575jvrhvgH/aNBebimPumH0oAs9Dd06BB89DtwWKy14JfiTv7km+DP+h/tMjE
+NywSDaMA0iUrZ9NgCJfrvdvUtntlWQP6DRKl7N9YwyVq0EfwMrdAYq6138C71JekaD//apMUM3j
3pin9auCvMIHneqB7NKnROQhH2XlT7F7Y2a9szc59SzRIspamJkQRV0DyovQvtqlbvwNJX43bM8Y
2Er9V9QBA7QBfHqI74bg+X0JRFA/3npRdENDGgkNxjaY9Q7agCilRrhV6eJlYM1pwCZe05dZD4rW
xMusEnxgXjaCFBhFMjDB49XJ5FYoE6a6UmQ5xpChiOHI6S8MWN4WRFQm49oxkCcA243xePZ2nBvA
CAAwgZ32YaqPun0Avep1X+GYWGmF8dXMtRzAVhmtdoEEcTVCHzMwXvNTImLc5ZxwBRm8AUVbDMXj
Nrp0ErS8+jqtpnyte+hADezpAI1IT43+/ZZc2GG2pNUHqzSdIT8X9W9grEGHIESjc0Ii4CSYwMdC
MAnMCubGKSG2ZM75uc6tcB5u1rHVVn4XIqy5W2I6K7gZ3W6THXJPYkeS896EvreyM9qbMQsAxPmL
Xd+YYOJubOf21GQwAeRKWx5hAhz4103wuvYrxguwGHWlj2KHLFDjheh2DwxOtDNOUZiFuK7dzpv3
v55F9R9eVnBhi4nyKKMPWtLCVpY9W+NRG8EKDpCoo1WunPil6YO6uqmCMf+i5T9FJQyN6xiblTIR
P437UqLrSqXEdX7auTuf4tvhLD8vIUq0Xn76oew7fzp1QRr2fv+Yefme+tVzv4Pm8WkO9X0ToJGQ
rsStj2CaE0ZqTrJ28XmYAFmaTa0V6+d5UXw5mNzloMKa5Zlu40X+a3Uvg+blxXGT4LoPcD1582GY
ww/RnSWrkZ+d8zHaNUYwyurOXsLrRrgRZmOEOflTD/1qs4YRo35Cel1IX+TpVfFmR+DQH2gq5r67
+IrrD9ncd1NqV7qxrkbxe5fe9kcltA+mp+H9UHmJlx2UPbmtw8W3TqZPPeX2W3tsDgkY+XaaD+p0
X/b1EBRuXv8I7S81zB8UaNMm+9k18eU1l/hpKObEXPeW/dVrq3EtPeN+ZKuItRPNVF2BrNARb/bz
4l//+jzUCqB8uHRRZjRAAcwcvSSSeyuXIKZQY6Bfc5cijAgmj7uXNg9i6ta5a5nFXWEJ7i3emdua
Zc6cakptbqRYlpVZYTdh2IVM6lkx++/mkIgUSzkJBtYINe21er8Sul/uvAk3jjUDaySqecjaHaps
ShmH+d4xwtYSpKw8f8bbFEU9ZBgQi2Bis55GkVGvc6lt03iZXJ5Q2w7a6iGVJ/BY//uK1Dqv8I8x
ZveKHMoN0QDYtpbMt4bV3sT9m2kNftpQV1ZIOOoiMTHuxkEpGpQZKzbCZmKCHaPmV5cYuspaQPvm
moJ02cS8UtnoipthNmR/3UH59lCQNSBWAUA/c2qdDFRkzoBxpVg5fDtkGfK1qRa9hldvYw8ZShho
pqBPi0ISE4PkdIrVdp1IqpUXua7DAWUbNX1U6ddEP4z9IVYTN8for0Xeqb4vmtfra+TF2a15Zo1z
mc5LHtXQUIhMwHYrVK+i5TGmzZfrdtbX5edlogO+lp1R7WEOXQ3uoxjIWox+aW+6bJy0rNs3xaNq
f6fKfZ4VwdCJaCb4S/tjkjl6MdDCAIAANYV5idYHxdq73gHjV5hUsDbesUMr4p+1MX4Za4W0KAW2
cM6aXWc6fj0PD51dJ55mUleCxsD1b8mLy1t7jMssqRRhKGz1SzAZpfqX3v513YDoyzFOIY+9o0Sr
gfrJ6BOvrh51QxCERf6wxs3NjUgzjGgMFH5X9pAny0EH2+OWk+9BvKeRHLpKvzVgvK4vi7tPCkZM
cJRlqIUy+zSjuimpGkDI9f2ELCb2yLgnmtvV36/b4X6+/+Psu5qcx5EgfxEjCHq+gpRvUe3dC+Iz
3fQetL/+kr13uxLEE2NmY+dlJqJLAAuFQlVWJgqEKAfjZXTFYshKOWbjBGGLavP3wNrYYYQd+36J
snPWD1S8JyYSt2km+XIP9TLRrYxPcLX+xWi2kv70L9YBeglZs6C5gGLd5d8PgyZHSQx4ow5UU6kO
5ApwpXK7RDsw1+DGZNT/7Ey+cuYLTB5iyejQ25AITLF1GoNpEsP73yjDbTpTAWym1Jyksj4wXcVp
Vt/rMVDdSn+X4mP6mI69ve65uK8gGKOqrEyoa2HdqtSXQ9xNHTLUCvUdyvljTK0lIaB5K8g+IWAG
Gj5RB0iCprCkj1g1kMF18ZvjSah191q8kHvOOiOo5f6fGSFYpL7RcdAqoXEExkQIHMc95oGSJdzi
FUQXY0iAiaoGmnug7MdA0OU3tK1QBWV1aXlSuTV4uEXiYbDHZHjMIV1mb9TSyaJvpjoVJLK+IEc3
xP/0IhV/gRC0SoIDpg6V5QXJZ26u6xp8aGCrkvS1qdMWEom614xfBbjkMQvVL2l4KuLnhHmgyXBM
MJ8EoJAqHEarSVopb7nlKaFC1UpZN+n4pOXBiidPkXpS2FHxwbv8h6ffuvocdbvhzwi9MD1x6+hD
DgcHTVii1mCMgwROV1Oi/OUf6VNvrm4799Vp+/mhUFLRFWUqD4l14EaT/NYva8tj9jtkOP2UuW2V
ulZWQd4kdSwNYicRlNqd4F61M6dgU+Zf8c4lS3smxq+fX6LgmCH5AZZEbGm1PknDoiOW140jBqX3
Sf62sNYp4T3POv5jAX9ZIRgHQTXh0isDH5QGRq1bHrc2DbpQW4k/AIUf1U5cPhSGRsv6EFYLI1Hi
iRONCo7YNWFdskyzPDt71u3fncEoX+K4uSpb/BgxDfRNMUIBNbVpb89iJrykLaxcsjzE59KFoMJI
tVQr10aVv2ScmU4b9NG6R++VmmYfbS08CY4yJsEfDFOCZGlhL/V1xNv15xfB/zFAD5ksTHtf/qJa
KTPgtvE1uXQk5YbdS/ohsR01Xci2pr8jflOC7pQ1EVVjfkrY3pqX6JrE2N4YczByULhKfACZPqam
/BHA8O75tg/Nfc1zc8KyBpIPUItTLc8Kj1z5VYRHPVxKTJaWJFyAoIEtmnHAkiLodKY5tYo1qaBJ
Va5MwOjc2wuaC1SAEGPADeAgZOKC51gKQGuNltteCsWTmDyrIKkupPcGDezbhq7KeJNHnFsSQqLW
FXoeZ5nt1UrxluiPIdpceKttarY2u/qQ29Qsf9UNHU2XL47Izi4T0HKEY3C4otJ+6Y4kV2u7CUvb
UzbauInj+8R8zICFU5VTTGzU+Hd688jtfaE+S76L4p8KGb5me3sL5n7EFOAIJtIwVvDT1D87pRoE
DcNar23IO8QOb3xnxBSOVflObS0gruZOnzF1pTG2AJ5OW3ChLFdCHo2S7TElc3X/bkhB3YW6Uvhg
da+3FzV3Iv5nSpcFKEoW8ai3W595qbyvWQiQgWPW1kKufjVrg4sJnLgomZgA1csIKZffL2dhNEgR
nCdMnkrdzYDiad5JXdE8PPrdDuxiJNwBzmail8swBc22rNnk2GVpa/7D4cVJd5MQc5Igxj2FVO3y
pySdmYDUFScmKeSPnJTvUqSC9cfs1olaL5GSXjWFYQ0hFB0ipGwTqYawcLkkIdc6gi8JVQGuABS8
Gc2tbsJxwsIZkjW0g/+pVt2PTRCXoAyH+grYCy5X2MWoT2C+inmclxTT5A1o8brTbbeZX9iZEaEE
UHNlkEMrYF6dfEfRo73OMjpsRmNXjX8kVXazcWnM9jquQgUZlImTZhyGDMWtROlqkBnyey9QHyOF
feSh4VW+Bvb/v0l2V0sLAe/6YMActk/B3PCEWhX8pNWKQLNIZHsyqMGGcV/u5DJaSC5md/HciBBU
a9UcrUoNbE/TQd2lAre6BRc2VbiyyaKH3n4z2N9BWuLNuarVTh6Cohs4EzAujGFD4eNluI/reMQZ
6DIvV6I9s0tXRa+02jVNDuTlugN3eeWHgE48L/jN7LaemRa2FYNo3LakyvaqOKd9/PLQg8Rx27tB
Q1mEPoj11wYi2mrXZr6S9CXr1ynktHDgVHTIgyG7F46jqYVI7YNpv0nW0Kz7ipp1fVSVbTbiNhsd
IjtgQ3ypR23Bm34Upy4THczdgf5P0wAKnaChl4fS0CGZEma4PHhIH58Dh6Ah9AedF/TlJQedGNpu
oeRCPwFzd3ood22qR3c42G5HM7TKnHiJZHjuNJ3/HsEFojJVW3/6PcaL3mkr3GaKsQLJO54qH9rS
4NHPTOfV6hWUlw1FQ7Yivqf8sG5yw+I4TFa3YiEeRKEO/Zr3jtkQDQkcq1ozDcGKWE7FQIsKTRz1
aPZ4qad67QwhaGX+gt4bDQba+n/yemOG/xAmOR0JDUcRDykQQV7RX1hEjX0jGG0vM4z7ABTJtKr8
hWT3+lqHDajaKEAKoBMq4hNyYO3rbsBlMHHN1aWEhT7WOSiA8bZVFhxu7sqFvq2MaQNZRXVM1KdA
Gz63fF/HQatVJyY7vAh9qNtaVk5rJaMRKnWqdJIBCZF6Kim9YxkbjG5BAT1e1ZZJNevZH5YUwq5T
KOwA8NdonwDQDrjB5SnQkirQzJDhOlTXBrrBLXOIsgtrvrD6JTvCOW+Uqh5LGQmU1GjHOoRoS6Ds
NTzdon9YXfpxm7MFTcfsLCcMq0AnUQVDQ7/SbcrTTRA46cI1McXEq9NzZkRIB0OSg26hxl1rtPEv
gF/RIOb1y0JgFnvDwkpEtIGGJwuYVrGSkTmsc2xt48NvXv6YmDxv7oclygplCjBXi4LiEjiQNaSE
IuRLNyM5IUPKvJhKT5DopsFz74KTiz7vesCG0LrYADJF78w9ZJmf/t5e7dxJ1PG61SYWfMDohGic
aL3mlzqMm1AfATB63YCRMXuTawUE9Quttbkb79yWEGl5PRCpTTOkY93G1D7L9KH8p3jy6dsh3Zum
XiYCOUN4HoU1wwATx3KC/mmqsEaENv2BqTsCkfmlLzd5m/jhMFYNS1ORzDYFbzQwyRAUY828IZXv
kJw4JrS4pED6MsJsVVnKndL9qbqFF9GCURFcyUMeFoAnM68Z0HOFfLZhHyoZLz9wq/ExSelg2k6g
BEtJ56xdgmo81GJxcdtCusJwJHJQ4DCvcKHEUOCA03FAB8Ct9/rS+3LWUc5sTf/9LJY0GqSsIxkb
62ffRfxsaX9LaSGSzCacYFH/73qEAJyC3UHSIqxHN2qa7pVdtdJUCNB9RvExwqQZOHJun7SZugF8
88yiEIpVlZs2+OkQvFh/avlRi0wKQWYa9kc/fyxQU5YPsUHu+i5dV0qw8GafKa1N5tGzx0wCpqhE
bb88NYpxgFSTZ4EynBJjNaS/C/JL9R/s4omkW5urVFZpEu/jQXWzf3Hjn1n/+Rxnn3Qco2ToCs68
TiK0lPOV3ptbs3PTI97JC3fe3C0BPXv8X9UB+RYfLFGlZTEBX7KXBG5kukuipbMnAbwC4CnHEAky
i0vvHBAI9EZHGAuRzTkmr90+BHt93rJN2676dw5ecJ1sFrxn7iJHcLPRfgNZJLKmS6t1V9pWkRJ4
T8jBLrtBlTeelL3cpIC98p1ba3RmQ/8zBFfIOsqdsnxryBLl/BV6+CfAnv0MwYllOTdjo8PPiBuV
5iltjKexWPmrYa1verfMHZYjcZZQgXb7JaKAuUz9P1IZYA+eMjlhC6zQ7/MQwX2Itjz+sFHmV2vg
aSpaEyfXl3SaZ08MOoQyiByQC6Pmd2kvCsws6mR8aKjxOb2RvrTarrQdjYHeNwMxaYhxw59xglWB
Xoys7bJm4cacXTHmMRRbQyqOOtjlL8iKIZKlEcEemEiHRGu72BTGgZWuotxZxcLNMhd1UVD4rzHh
7rSUtul0MhkbX7qO+tWR+4uzAVM+Id6Z50aEfMNKxsFPJYR2pBusqtxY+UzUxqvIW8hSh3T+Ng0K
TAp047rI3KxfhL/PZVtwHuynDPASROsut5Q1ap0Eqcm8CLXLRHNGv3QxboPBcRTc0gNv103y2yqO
WWhvlXBtSq+3D/Jc9DizL97fEeoQxIQwtSdVq6TGY7NPHktnkNeF3j7JePyHS1Lrs2cWJEM4OmCA
gS6P8GEHOYqkVrFxbjpjk8aervwZq7eKHeQ82YDvGaHLdOMEqke/wR+14nF8NOzFyvVcxQE5LlIH
C7DnK4i4wmVMSvaphLDZr+zhKWh2QKcD+t+iNFc4ed9Ss05oqUZenpOn27tOZrYdPQEguwC8hh6I
OIiqWF1ZI6ZLHmTXf43rfg0APsot+AClY3vxxtqFKyldKd06c8rt0rtlLtuwkGr8KGcA+S1Cf4Om
q6tY0aTJ7Y0kdgMAG7XHdhWf7Ji2K6YsPOL/PwY13IAos0AhTYiVPTPTJE4UyatN2eHQxiUtbYZj
i+aSxTZm8S3bnaMunq6Zj4x1/s+s8AokKdEKfD3Jy5OnntwrTbyOTcuRwDKRGND0cpC31m4FMo2F
7zvzaMPkFdjX0RMFc6NYzCZBCLW8osGdr4SoqdC0o+AL4BYdYsoPjaZQzIvftjlzI8PkxMg3TZbh
iriMJCGOWm9VMIm5DwCrnShIqOrrhyYPdrctzVwDFnI20DZCrGwSVry0BHnIzogkXLptbu0sVCms
8JCm1tYyQoeob2a32KaYOy4/wjwg4kaJUOx6FlEPyTdNQZiW0AZBY2noVgEDVc4utFJnZA8gi3IG
KVmR3KeNWTkmNPE0VHCQVbuRggGzJygiq0sZwFwOPY0KowoNCkSMHgihLIBolqJmkeS1SfABr9Yz
/AP9GwQuvPlIRuuhAfH6Rkk7EFAuwcanQyNcXhfWhe+gE99v6iaQPIAJU1rXGe10zyho2eo57XL3
X3x1HZAG9EsAQBG7/CFkmDsLsq2e2a+jANBQkjZbcFsizYhB9wyFOlTll55FM7mzBXA02lOYakfB
THh6ZRxc9vieEvAeQ0gVkCJlJxs8vOyUsYLmDegZa9TNMEJQ5welPGXpIe8XrshZdwceFmkVyK5N
sW2jxl3SSGEmeb2xsUq+NsvQNdEyxmmu1L8KWka3N3om8bEAblHR4QDMB/JGl8erNkYJIsrY6CI2
ZNcu0MAJJZK57YQbvW1qNi4TbO4P+gwFCiGn5L3M/NivYQu1Cge+vJUCud+1QQysSpIfMeoCDSII
dO4h4jc4ATGWLuLZ3UWvA08XNHDRlLtcrTQEydAEoFVm8Fwb/JE8QMvq0NgDjfhHkLz9ixXDGuDi
QItDVly4Eka7G3qW4mvW6YFFsVt/a4ajc/0E/WNTBxsx4A5L3ca5g3puU/iisSwb0PuDzbSixljQ
YtW0tE9+s4UrYG4vwbKFOIQEHHhCYW1d1bZc0m3Jqwz2kZX5uki0yK1GmnzWESD//kLLds4emuHo
vOPtictOeA/kMVjK0hjfrjGdCHKY0gk0QI2CedTnPt3e/nBzkeDcluAncRjKLJ/8pOtHGjbQVV0K
p3MX6LkFIZyWGTczXgyS9xpwZWU4dSitpGgJhTJ3lQEsgdsCBU5U6oQTZ1QGJ6mN1MsojWNvbf3+
2WK7ooSGKwFxaLZamvOaXRZQaNNwCRpsqmBQ1yABO4EWvGy0XcjBOZy1XqLKGzlY3/5Ec4ELDfVJ
NWJCLhiC+2HCqlAy8Fh4hf7aGeC1eA/Y920TszfuuQ3hKAGMa0JcFxkdSzYdW9Wvo7U1YwdbmFHT
DdUv+8taasktrEtkBugtnrCxhU1b+YZ8qQUqxfZjYV1zCePZusQwaKgSCikG3FtFDJKTAzFHqnoy
26JeXH35b2PVLMT+uQOFGQ8wXU0kU9D6uAy8dtnxsLFk/2QmneyOqj7QMcuWaKxmIKtT/otBGcwe
gYJEpOZLQ6b4FYh3vNYtaeCgw0gx2bYqVh8vhROv5e2SxTl/Pzc4/fez0l5Zs4IRUPB5ZWZvUgKS
w9+gQnA4WZo3m10aKKZUGXO5kFUQC0AYPeCWFRpo1doNRMTjdTj+Kve56WUdOLGLfVwdwfg94pIZ
CCrw7M6IPtLxccFz5i6X818hnDo9D+xRCkxAsNKvxj+yPX+v7Bc8P5wox8h+upLXkuH2uQdYMsME
VraSmrsxXkK8zm07hPogUYPcEABF4WAmMjDendIzD/ydtIgBA42OYD2l7SKp/1whDHWh/5oSrx3D
Hy0o1Y6AuAz+ygIHKHAJ+8yItlGpnzq7RTnqMc7kSdnoqGuPVbOAsZk7ORDQ0KZdN6BzIZycOirA
ipDh/VPLxwEjpUG/EA1mPikO5oQymzBmuGAvXbg1zNy0xsw/1XbkKKGPgIA7L/4E5x9KjItJ4Myn
g74lOPJVyJ9ey7wnBan9Rk2CU/qt7UdXOiU7a5+u4mP/CGFo9uTvLBccocr6tudOHnHxfDGQ9yDh
m7RjbKT3gsf4QxKpZWsGJxCS96o7oQ60GlKZkHi8K8x12S1kKwv2fnLh88AwjFnHIU9+ImF2rOzP
QMEEzHCy61fMRrvgoauihbLH1XfECsEmBYos1JkAVxeOZkO4D3pnDbQKmLUsM4wRd5skfiht7YVJ
7u3dvPqIky3ghoCKAtJbFSn2UrDx/McWUFiAymzKHNBEU9osYkaWDAlPMqtPGz+KQXnXsPuyUynD
A4ynCi3j53+xIjy3QKww4ZDFQSILFaoKLwb/BBkPN4oZQPP30WjvcuX3bUPXAWXaOxwBiOVN40T6
dODPPCOJZD/IuiA4GalXYdaeRIOLIoerpfm+V8NDkgDbpoAZW3LgI3L+ubjWOd88/wXCpk6Ti3nT
x8EJ+IuexTuphQxQuLO01I3r2GmT1CX+1+1lz31IjAhCIAmwJzQVhOzdVIs6Ue00OMl4XPLsXetK
x2C7xd7mvB0wSwBHDpSRyFnb1ixv9B5cd1qylf0vjppfHj8H9sJFOHfY8Dz/rxkhaEal3wYGh5nW
H1ZF2FAd1B9dXIP9Tl7B4O3Nu345w2fwbJ0K2CD+QFvv0meKssBkri7DHB8cghj2EUHpigWeb7Ur
/WWQ3uNoiQPvGh84GYXwFd4OExmaWIrIhqHkyYBIna+0jbTtHsD0twtqT90YS621KTaJ0dmCiDKw
6xhKQ4X8cn1QRIdgFOmCkwR9reDOx0E4svBFUjbBkiP+cHFe2Zp8AxpHEyRX+HQ+pD3bgbfB6fD+
adJ6dToRerLp3/X6tFuvU3pan+jj6nHnU/r4GLnrr2dIMDlIJ93nr9X98+e99/bFaUvvvIHuPefD
W92Pjhes/n4/vNq7h8PgbE3a0P0dcT62Tw9/t+buwXl6cFZ797ZXzPrg2UKEgJ/kBR5H00J8T7vn
tNpqdFwqmEwbf2uzhGszVsdQbfMeNvwIuY/RGEj0/KWk4CeJujaDqxl5OwDiV0KAEPaqYh/ct0SP
qJH/aiEmG8RA3w1/JHk/auDVTvtNW6xQl4PKDB8rx/AHZyIzMx4xbup0EBZoO9UF5mtze5ev3mPT
KZg0Tf7vTxNcEyMwwFtJFQLXnrjZr4Wa4+z+gqYIz2UNkVE8Y4bUJ2FExuAUZwcDQ7JBsRCo5gxg
oh88hlOChxv78mRBlUhru9zGyQL3rtOWCFXBUJXu7U2aiboY3JkaECDcRY4qRHcjjwFvZxaSukd6
rzsKvf3n5/zj4u+L9RgWop7Hp79vQpIqSKmVkZXJQYQLmd7tV2E+W8Q1wlcpTTwe015zi4HGxU4m
3wF04dm/gYqiY3a+ZOVyY1ve6KU1YGPbNtVOVqGTncq6hZHqucCPHgSEq7A+6LnagpWgzdoQTS5c
1TE4BCbtly1EJCP1QYW+GMWra1io6l1DlKd1nVkUKjidqZoJYbA4/gEcmT5b7vPv033sxE7tvEvU
p3jmUb5/u/tY9c7qr+Xs6a+tuiQgeD17KfwM4dh11sjjQGXBCex2stXjYaLQEYXMqd9UJgaw4UeI
DbmJ2VCzsQ5EDTY9B8L1IFl/OckdffhdKB+B/9z1GNTctJHb6AmNgtBBlEAEWki+Zy6wi10TjlmU
dl3rGxIctDxYhexGgBI2coUa8xtEuSmDCMLtIzET/C8MTifyLIuMU7+WUw37gxbffWAzt5YPNgtc
KV9wwZlkEYZAwzFpfRmAv10aUrtawdR4HJ4G+aNsAckESxEZcKTcVDUccFHp4/vtpV337KdvD38H
QQe0ByBAe2lSM6oMAhJJeFKrd2IhshPeosOobBQpd6AIsJOAH7elfmeELxqECRp+PyoABnXd9vYv
mQmeGPMiGPSamkIAHl3+kDqs5Dr3sfbehNwIgKqM6mmxxOI4+ynPrAi+wzN5yHjth+Bg/dQ2kb5p
gleOye7q6fZq5r4k5JawuZhj0SApdbmasMGbhDdDdOIjpry83N+zFiJDdfsb0sPUxrypg3fPbZtz
5+LcpuA9zGChlEqwaSN/xNDrSlv5zTEPdCcxFkDYc6aAsMVsHgFz7BW1i1EOIV6IeXSC7HU7rBO+
AlKz1O4ZP0qLZaHZMAk9WPQJ0dYBxkBYWNu2xGYNh7VUXkkgeGmjqTfYPUvFhvnkGLYlBGloZTxI
wboExqLCZJQdPvcRtrzrvLL96iT1T/pbu6trp+p/KRYtw7cGjcYeyU9U7wJja5K7kO8i5TPSlnRt
55wOIEHsF7JuPB2E+BEaYzNKYBU+gQ94g0YYgGxGCuGD0uFLHfy5U2SgdAWXwxw9kEeXfscgtpFI
dhKdlPAvCszRUpl+zq8hejih837KZMLfr8tw0O0Yn8JGYiq14y4aj2VyBw5nCkxixztMUi1Rkk9n
UkhYMSBiYtge/WkkPMK9HJl1w/KxjU4ZVAIztaUgOUFhdOH0zO7cmRXhLtbwIkJPqMPOGZFNU26B
jhhaXbeP6Oz2nRkRghw2LQNtXxOd5Py7T4+67ZLsVba2gQGGjPwjWpq+nssVQRr/A+cA7F/USiCd
OiCdw9YR3wWFdyJH1NRaKi0Sn865+LkhYWGgvK5lHQp6J8V8kvV6RUzc/6fQrNeZ5t7ew1lTaEMh
b5pKqCJWEVPCfShBEvAU8spV2ke7QaNXcuzqNVoSM517loPdCeA9FUTZqKAKYVyObTM3wNt9Unz9
Ph2yrVXJFEWkBxYPK7DUuKpO9dGxpJcwXMJxz3w72IZcH/jRcdzEKpmWaF0iKbDdqo9Fsc2gpYqQ
bmz+8W5eWBFik+H3ko1KfnBqLAixFECegutE7RPaj8ZjrO1uW7vurExkFViOhl42htNswdyghFqC
ynp4aiJFPrA4KUGrbg5OXmTNypeTZKV33bjpSQku2cJkB7MOo2NgmGyN0aoMbc48fx06vDw5FOYX
PGvmdCqgXZ7QGRAJAEzjMnjWhk8YUmGkX7a/qUF0gbL6X66ltE8xCq4yl9T8U6vJr9ubMhPfQGc7
jTqgaId6k7AnhhSZhdbjMu364jmO06fMlKmqLmWxc++bH1G8qRwJWluxTK4rtc8jM05OsqEPGyhc
gSV8hL6r7nsSQAQK95Hw5TRLUWDGZIS0EPtmlglePZwhYFLgAeIt2ILTNy3TNjlV0aRX4BgfY5fQ
21t53UU2QKl7ZkS4n+LRNCVuN8mpG2g50JRqEs28tKTRr9yt35T1EtHmTDSCQcy4YtZSAxu7cG2A
JRCsgZiHOVWVBXVHLZWPNajoAZnLgneT1OW9r6X/lNEe5clJ0RaKcgCfoLMjhKXAkFkagvbi1Ckt
cLwb0/d0gNBKw9xE6kLV5KqGPhnD+IqBeDuxOomoJVUKjJFDz/bkyx9F068BbqUKyCUHsNtYJ9t0
W/LRVJDGkSnEAp3YWGjKiX4z2dfBhG6AFGiS7hAW2xtQisoqlpxUllBUs3vARGL93xiZ2FfwGcGx
J4I3UjQ/7BiI8VOl19TQ3/qKQ+cwWnDP2aWcWRFuSX9MkRvEYXoa0L/psH/5xN0xLDH3XT3qpi3D
P4CeT48PfL7LQNZrXR11nCSnOCbr2uqh9Jq9YMBJY1uyN8lG1rMdSa21JnEa2LVn4anpL6z1ahz2
50fo0O6bRKtBzC3UkQippLaxsKVAMFouZ26/Uh3uAP1Opf3T37/f6QmiGAshXDyOk1HQxoFLCwQt
0AAVnrNoq/qplcBZch48yuMehU74J0S9klUuLyF+Zo8GiFcn2T4U73GdXe6zGSuBrFbTEsdT3RRu
i/QKRb+pSZ6gKFHH/S60oUSEN8lYJtsi+IZc4cI+z65YwbN5Yi4BVEv4DXqSsbJiQXqScYc4Vodr
1Ud6tBogPkNZUTOa5H24XYizYnKCfQbfJh5+qOpjslhskoAJYmSdBas62Fgk9pmPW6XPPxLFsTtw
exj7pHMr8qjav2U9denAIwwt4lJb4kG8Wv3URgf4CX0upBToMlx+AbnJWRIAq/pgqZK8kpnsGI3f
O+Mwgp6QQNSYQe57c3vx0yk9f4+Anw0pGdCruK1RqvmZsz0rB0k65Lli1Q4fcj4Ebh0oBLh6ZVy4
Lq+dazJDQGCA7wraDxHGo1UTIZcGMyBu4d0XL6CQM5B1xsO1UYCmoHsr+SEIW8+OvLD0eMIXYuJV
JfhnoWe/QIy8QLTpHbfCByMBU03iSsMB4gogkf1AN6xpCah43aRPnVr502OoAXO9+wYqOBVECJSj
xLYYr1GXftN0n15s/k/ZATct8jNwoYpjNcUotWba4IN3EA7chXnUbeKEkD3kneqX0q/AgxzVBKBW
wmnc6cYxLnLu8jpU1nIVpfca1IYwq8t5t4dy6EjtGMJqUlGj+4vL2y1S/hro2m+pKVJa2mEEAWMU
w247kHh4JoIa/H70FxE0IAwrOG2QZWUyGAk/NoQ10KOWDbfFDbSJ+sh3U81YzLpnDQIQhjCMUST4
zeUp0ccgkCRe8mOA9lWWPlr8UUF21FaPLSQzzfaz6shOyroNe6t3XXBo9N8IX2NgLryxfxhjzr/e
tHLwgICMg6ApiNhx+UN8u82sLq/5UTHknU/2vHtTM6dymzJwfD9caSUo/djBbk1aStwZ23s/WLH7
pPnt6+268I+ZZmzz6gOzhwH+hY85nrY+Da+GRDbQnbn9ma4G5n9+LbR78WPwUgGX0OWv7UPU7HjS
8yNKOvs+h2CktksUkw5J41j82Y8bh9RfBoZOUB7eq9m4qrnuaoqbGjsIg6ZgkdZTL6h1Jxs9jHc8
QRwEU7hLYN2fF6+4q5hV+AFoIbEXVbTkquKyYibNMTHTYqRVpxcPGalr2VHGoAGGypdDzU0qI7Fp
45vBQRmSkNGytxoqh+h0WxiZBW2hVinhc1kARg0VeM3aRyXrs1WTVsSL4gYzniWLMqCiJCv9A15u
wNcLv4n+lKUO0WtiVcWxx4PiM4grGcVbpYp6V8s4aOczNVaBEBjTJTK2KQJdrRz1Ltz2mMnBDOXl
F9K0ELRTOqqO9STpzkJXb78z8skD6EtVd9bSpMR0MK/MgUsFnO4q5nJ/QvZZ5Cfj0Bi+CXOAa7ES
nuquKb71bbe7WpM9JRRAFRGgehEohCTRIP3IZWgsHf2QHdOEwfuqvamPh1g6ajHH24mRt9smr+ID
TKKjSJB9ghYCj9HLbQxGX63Q0ZWORrRHr3fX8WOPJ2Kovdy2I96cuKtVfJBpZeByx4D/pR3S+G0L
tXTfix1qLcSW6zWgHoSZMORjCKp4wV/+7aaHyrox4CUkjRVNrGpblXs9tVZtscRrLmbx07V8bklI
bNOiy6o6MXxvtEZHkUaZSh3/K3Hr/vZuXXmbYEcIP0ldtj46RbCjNXdINN0Cyqq6n2IUOPqTVEvt
A7H6gWVNSeRE9ofsDqRNlxs4FFps+gU2sLhDMnPsmQtuFf0Fb4OWrG+v7NrFL00JiUWr5moTNDAV
JGzfParlijXHOP1EhofsYcG5l4wJCbJEcmgL4CHijVm4t0Zk6eC5LFIdQ9XAgtUjBYnp7eXNfLjz
nRQrlIbfjCBjg0UtfQpjdEgs5kIWx8bwbeB/37Y14/YXtgRnbI1G0uLC9j0ZwIwQ8g/tXYaXxmAs
XIYzTn9hR3DGPqzNVktgZ8w/gA5w4lxZk2LBL67KN4IPioEIuXQPTgVY6aS30LDeWpa+Zkw5KM/J
Q6m5kh8+Khlm4PSxcbt/qrorGhcC75gXtloRBq80X+zua0gXuruzbjEBfzFYiMz158F8dnsYOWNd
Okq+l9igbuiJHj41htI5PqmgWwApUq9s+qUq8tx3A6kAUA2AW4JNVAiLLbj1hy7kgdclckcjINv3
qTlkuJLlJVNzAQTlkym5QwUF3a7LAGIYVYhHQR14XCsjaQVuCmSzeZ0C94vH1H1Sp34Ffskyh1Dh
CD1UJvvtEofgzHGYXkuQhsbgG3Q+hSCWJggt/hDGnt914bsa2sDrN6xbkZ5LzlBU9UIj9KqoCqdR
AS0FcAlTP+g9CIvOzcQee5vHXt9mjqIwcD+itFn1jl91q3iMNxFjTmOEngLStdtHf942QHWY8kCm
ANTR5YaX9QBVHJ3EHviNk9fIzuXNoJbZAb8zdnqgv8EVQaRVaUvvnHSdW5a5v739G2aCK9J4VCNR
NTcBbReWz80iUqRejb0cSh/puh9H/aluK+CALDvIy3VgaHLiqFmZhS4L42BpgmfOPq5JAzLgEBTF
k/ByC7jJMsnIxsiTB1XbdFGZbPSmbl9kxccQCt7nBzmQ+AZCOMrSmM2Mq2H4BT3dKeMGoZZwsspR
HkjcNKnHa+KfcjC4bWxeMTfLrXVbldrm9k7PmcOrF4cL3AbylTDzEDVKbVZl5vljBjYyPGfztHFK
hGLMFy3J34nFBwuzhvifAvoTjB3iMAnXil43Vm5HrHs+yE6JyWsvWLcQTvKdYFU99Jvv22tThcTw
ypzoRvIoZ0YJc+CIoEZPj+j0ppVToWJIXuW7lfLhVY50X1HnznRWL+H6G2P369jdLyVBYtXy6pcI
qXCe55neDVL3fLRM99P6ih9s4Lbpo1kcnJdv/mu4cwK65EqLVoWrx04a3qYFrLr+I2Cx9Vang6Os
oHbUfkMB2EGZP9sER3NhcEJ84V6tVoggbQJhbNnCvg8vakC5tDP2UkhjywFJhiG/5/d96YQf/JV/
QxkZjkbDtf08am+RZyQOHu7R79uOIFwhV79nOgRnV2QQmUFc19gHgO8yupHX1rZwCmchP/shZjp7
x12ZEaJGjeYUghTMtG48OtlO3gPa5nuvEf3VrugTEOZT/8h/VJx+B2p9x/wMN+lR+T+kXdlu40iy
/SIBlEiK5GsmV63WYlv2C+Eqlynu+6avv4eanraUZisxfVEooOpFwYiMjIz1xGkjmNab9lGQwnIJ
pc2XYLb65k0wRbqTOQ4Xa93/+sgB9AHt4OgnZTTRjeIQs06YIgVwh37GmjOs86RY5UkV57HQuZQY
7fPhlqRZD0oXU++OaPQj4RP6+0yO2Nlq+g+OGG1TAGPhu4HfHeuCvDdOtpRI6ZNFqNvczPxgfH+e
8LfwGEUSe6Tj5QgsIQG4qTf1+rLRLHSTRRbv7rJZ0h9cMcpUzLE9ICjAVaZPZMNF7bbxMAQ+c9AD
kXwdurONAXRkg2LaFSRH5xEWmWEn4sILgLhrPj7KK77LT77xGCKtCGTmKfMxGtpLUMWDZmerNaLT
CSn3UyxoWz8pPUnNL9WmSFI5wbJYtzZPYQeFfER7eKtvLi+6nARFyiEIbKVVP7p6WTwVEs3h8xnz
Y7rDUvSzKc14KaDxp2oOvxPtaABfZbOpXTgXmzJUW5TOAbOzU6pD8Bl7oiXGRtLERFjJ599iRCU5
c9rdY3Ez3sd/jv6GNMOxmiV+IfXDszXgnlI1AK6frsnLPtOnAUe847QwNIXAYah3MO6G7KEI0zU4
WcCLY5YPK2hyJ9Y//w1D30SYZ1/S3KrrCzA0W7iWtozI2/SFt9Jv3Nygu/W/nDCPfVin6fwyWN9Z
e8Tb1gF0fiv1VhUv+n6lpM+AKnzM1XDZfyjmDUHGkl604iymiAKOuZF9iospFY3HBLgsMRa0umiz
IqpAQSZ6vi/JYEM7o7NCzv1m+2f+0rhv2TEm1M0wJRqh9/2oWvKM+Eaf0DqhbzOyCLDf9LUlqsFL
rLHV5L9oAoJQxEZ7NKkw5xVL0jRMELvCOVNq6n7JmBd5C42n6CPJlrEeGYfH0hxs1M/j+qbHHFd/
xv6v5gx6lfw5V9rn7B044c2zVuUcQv9gOr4pMcd2xghYmGDTy/H0y+swePQk6W+R3dql3T39/3hi
zk1L/ACFJw0Onvzqp8Tdu7TkwOr9gxJ+c8O+eYKUStXgMAhf4fMZi76IoNdLT59wjMT4O45ezP8q
BPPIxEExqy49xOZ/nWBkTSdPsdJ9Rpb6Y6GNcwTAYix+HhRPYTjqgQLpJm46PK2I6O2tQl/jY0Ds
x2TGH80bMgw/jehJVaCCTC0T9UzlyJyQ1JofX8PPyohP5YTMVytM/jfWZPGlnUm+dDlphFG/9+YL
mIekuRTAUpDxBQHCH4DTl+bUUsmHxxPoYL9/XK0bOsN33DzRQeBlFaCeBoFiba7pPqm65LxFu9ae
chSewxH7XE3VMBDdEpRSAwk1unft0CkIL1zjUWHeq0saBUFdgIp4OB8xLqejndC8fH09VpBxC/gt
NtYCCmcXy5RDkHH/iNuU1Fb8RzNU3TUnu8jI1gtew/i4YbohyJhAoI+X3jwGQWxlINt0XdmeJS4w
BKk5y6nzmDueDBkjKIRCi8IMaGl2+HGG8snGSjrxkJJ4VBgDKPsqCq3DVUZnQE2wbIoIB2WtEl6J
bvgdVsOBMI4S0xx9IcD8v9fwdlqVotSH/bESGtEIBbfQG99PMc/Yahy3YjRqBy4vhnbRzIp20YHn
m9uUyJcmEs5xd8QauGXzlG21TA/0AUd9aqQu+pzm5pksVZee3/9VgHNDm60xoF0YrV8RaJvRFhNr
56fGqF8FTVcNl9s4OmjAT5n+zeePZNC890stA606XUqXd2zTjXy9r53IQGEjFJ7mJY1Cp9RnuH28
tNfo3btllPE+sIstibQygiH5ctdLfU5by0NIPvhXlQWAT45Lz+73u3o7t/SYqwcQ06iRYtAr9M4z
TkDrpIIj75Jl5CIf9ebRr9SlvHUdo34doB0x+Y1s6pDMvFelXHX9OkCj1rHer4E2g8Xm+znxGzrT
D4cvHqLE6Lt6S415V30xDtHKDGqR3gOMjpaWh4TG4tLzXJJBWD8054Yt5mUtUgBKzOdJd9RF9AUZ
MzIjtv3lGvMNLwxnS0f/ObcbUszFz4SgmPoleDolK4WEG+lDBNIdME95CsLjibn14dw/w8qA0NI8
0+ZVWfpO9W7ryPJza9pjRvPmnCQm5ks8b9pnPUh5L1joXq4mus6VG48G84T25TnyoxY0Xlp6Woab
d1E3z7r/LBtxRugBybCXx+/N1Vw8UAqJudEXT51HdQNzstxikaTx61dOnLX5Lp6No6QHvVGvqLA8
eLpNuzW1E6TWnM+APv4I3oWTmGuOhslQdKfDKa4zM/So52AFDrVtz/y0UcnhUBuE+Ihl5o0t8kIs
6gtY7ulJIdF2rmOHJEW3qK5xXDzecTKGRHajSshzUAqJ7m8kHRA/5FPkvHzXuZcf/AAdUEGzACYZ
2V5+tc2iKC+muNfSR7WNZkb91vyak9kKAeheJHPD1g/l9kDbJZJPZk+A8m1+8tKJo0/9zUcwxqXq
CpT2z/iIF31drM5PU9OsP3LSOPtXJNuwS4tziKMX/4YeY2HCtClKJQC9TH85AfSM5r83lO54fA0/
80O22OYso5MZOIKsbOO+L0W0J0C2cCyM1jkTyuuSHtf+GxqM6LIw8Ps0GmjEH7FiNLZmzPXV9HlR
k+U6RU6GEw2MZtyHFdX/ZYqRnVZpRSf4ICi8Awhkhr5s0wPkxx7dF9RbxNbWOZ713NOzRX74snfp
r519NugzNbqvxvDosw1UD9g+niIPfD6SNWPLo1DN51Eu4dGYW92ydzgaM1iyBz9/fYdvHMTonMro
yMPPzwriWdJhsbB3ux1HL0dv/Ldor9H6DZG4UaZ5oYKIHudU0osIlQnKefQG+8QygvE+4IhhPzMa
Ihk5CcVUxDqxC1T/vBfDqZ6FvO1Zg8vxgwLWA2FXLEqOc1brvTTMpKCL+2PSBmZWt1TO0Rkxt5OC
9+Kx7ZJXTwGzOpgRgNf+Ex6pmeV1OUeR77j+Jc4tYBZWJP6zj+nZ1AzpybKocRBev4r38DctrMD4
apctuTTGJ+fc2GbYH9/BvLx1dW7qvOn640lfpyQn23CBAptE8CkTgRKLFuRwJj3+fEXrlnSNseQc
64izi+ZytHphgAkIAJiwwanc6E4bzM+N5FaYpD6TaDVbNKvYkIAIt/RXlaHBva6smd3/C7/mnuyg
bjdk3XnRXFoZZGXi4gBUZ6WSyOA9hdchhHudAhncDAwOI0kPSIV7MlNg4Ytu3bfHuSVjOGnhJYZG
kgOmNiNsv9J+BU95qEs0WyWaPvdI9eH9ToCDA6i6fN28BB3PG/5pDu6/h7lFkwqNndElQCgTanKj
p0quOdNabr8yIZMyLBdR0GRcTPP8qPWNuhFaUfGJ0NZAmnelFHDUrRQnPBN4LQn9lBIaJlEwmmNk
nHHHgPIycwGEiVw8wa4CjYSLAuOHm9m21DdfCX1u1odgzVst/vORG0TxTZRRPHTANnNMi6EGYOXP
peluD8N68cfm96dhnKPXHN3mGjoa0dDAeM8adjFM5rkyaBmGdY2zLlseRQqFc49H0qH3dJh7HMUV
NpZnoIPt06b/cjGL1+kmdrC6ivISQ9JPn+eeFnNY07BX0OcDWu0iWR01IGjl6JjA7qHQEJ0TzMdi
6RGZRLReqrTS54tZrPdGuncsDzuKPi6GZF6o4a80I3B1ZdeueiLrCkAgm7XOzVH8fDXuP5Y5ZMDe
YdgX+g3NipzcWAPfRjFmzpwsgNtAOccwplG3p83YlEK4yBEgTobTPuGGrz8SymVo7ALf0mCcazeo
L9pEgvSHc26NEiX5ylboZD1ZZPR/z23eS48J0nOlz89te5VeSrbV0jUNT+e1qv58du+JMI6gm89T
FXD1KI2tpxY6C3hdDON3EA1EmPXAkNqMkViEBZhtH6PWB031/hgfX+WSE07yKDBiqstu0ocdKGAu
wwj0zFZJrHs610z+9P4HSX1zwkgKnf/YVjC0ysjm9hTRU0pM9a15iU2ucz7YC9Yg31Jini3PPctF
F1052vpWoMc0IQiDW5sbBI9f0G+emAepFIRA1HJQKo3gmBM44y2RDnOClpvA8vR8mXEu6Ujm6U6K
bNqyz+NMDjRI8aXc5fQPwPzirafTx4Z/JBd0T4WxyMFZChsN0AawBRfz11kX3lwgBKJtDOuHXjm0
hlfkwWmxI00+5rwFdzgt7CgzTFRkPzcTvbb/neQQbQ+d+UAnEBhjCgRxr5Rn1zaTd2+H9zkjKpkg
/Up4XWEj0SHEd0OKMaVt0il5OL2SQrbCTOn51dUDc7LxHJpYcYnFRRwhjqr8DUXGTAB5Af2aCSqK
gdPpv4BPvLigzc4zdzznf9Ra3BBirIXilkkphcju5sapUwgJdXSnOo+5+RlU3ouPtRSTpvADLexQ
Lz9FuE3RgiMuHhOMgZCx3FFxM2RVl5FzsRsSOqgMqcZjLq5z9T8U+0ZUjHGYihcZO1ogquRUmD19
Px/WJUXDHLwNdNUssCfOiUmhAzQEPXKzT+kNu7WJZKqm8TYHgIRZ6v1T6Cxkp+X1cwz8PfgyNqyu
p3O0FufQljVQrRFY97qPY3zM/jWkfUSEsSFaV9VVLIHIS5OQ9btLscKMynqhr9UnV9I7KpCzsVns
iWb4lnDUkz+Rxb30nJNmW+oLbG6OMA4xGDKNCOs16mYhyey32Nk8U4y/mvM9zzMfIYms0xQzmgoC
fZVFLtOirgRqct0eTxcTCe7KLvX08L+n7lBigWMBh0DE6h2WL6XzMIA4tLFg+7mJdILZLPEW0IkV
GWfy5dLPx4d5HcRnDhMgHSAGcDlRxATGfSSYh4k06RPo8rKc0xgh59oEhqkOh9TzSW9OaawnlrrH
qIKwf0xaGjFtd6QZj30yS3w5kWBM869Gx75K2q3UQB++4HReZ/o7GmzJZJMT/OOsK7Q1Z0/SoaMf
4aHbSEtK09VCcwbN88zIUp443tNIDRMncSMZ5lmZyU0hx0O5C33edIrQAcuhN7LRBqQ2D+rG2GA1
l8MrOY90XAxUZbSQwNEZICLuzyORS3Sy+7BgIijWxlCvMSPdM9AOplAUUBeHFsPkE10mGSI2njYM
v/5TG76pM6+NHCPQLlzkyAVrZq1nxtSGF290i4wo74mVvqY8dR+JG/BwD20s8IKBPMtEoqGbNbUr
gV2ZFM5Ux+YwA0Mxi8lieON4cQML54lQd9i4JGImAVC+AzjNvXCLqO6aUEFpAyGXsjRN0ZwtAMe1
LZY+DTYTKzMMe4d2cmLQt56cn7mu8iA/Vr43H8CyC6cyPQMXtDtWiD2n8BxiK1uG67QlmwV6YcWW
oP7HsddjPt+wWUGbIpkFYGuZueKAq8JCT1FFGnS26A3RNJHY2zyhqun9fnyjR4of8ztKzI0uZUUI
fNFFicXu0AsS4Qm8mDmJqYgdy9Q7YkIXKNVPvmFM3gPq6TMPOEQBkKqP0ydubX7E/bz7GOb+yj0A
LaWm6I+a23WLJBPDdynMMQydN+dlEShYDaLGGN4Q4sKSskyy3RYt7xyJ8D6Cuc6AQ/YbL4fsxUOg
OVFCq4Y0EsWKU1mPZNN9A8KXSuqIZugm1dBebsqqLsCoNc7jLxk19LdawFztGmALEfbKoXKS65OV
1NFUtJTUlkI614VusQ7OtO83iuf41TKiM0ug/S9F1DlfMeIB3h0K42UW1SysgfMHBwWaqAPdwSAr
V4dM6HwJD2LHK6+Mvdm3XDMeZxIXUqAm4LrSU3hEr2+N1RMeUyNe1x1TjNeZIF+LqABMiTMSiWQ2
zUjbGL5TKrTHtE6MvYyXp6n2WmufQWPO/b1fHQVBz6tdLPMWtYzkzu/vIGPjQuyVAPLNcNsvKVlj
RXxN3/1N4KwTJ3CKT8/AIiJsjXIUC4sFyZtszXQDCyV1Xn5jpPsfHyJh14I4TMEBeeze2E7cSnBl
3+uPL93pXV2/o3aufUTWRifwhgeP2Nd5ScCxjO0dTebOZ26gNEIAmsJOhmGZHta+LRliTJ7OemW3
OB5MS7mUly4Yc4nv6DLXfNL2f6m1AuR4pbQnmq0clOS90iyp0+vCROdkgyZJMw5pHi3VxMTGoGL2
LE4Xk4CI8SsGiM6lqbVEuCyVrCRAJKlCJyuod3h8A0cv4LC3EyNsmEdlYYFKrOXLgb/eH0VTosCG
XGx4WRoeBeY2XLKymXTtuT/GdqBrNNpQ7fMxD4ORYF/R6+7Rv3hgVHwq1L0mFAMPRPxFO4unRqNG
428ZoevoXnPdQEhnGJDscYUgpGxbkTfq/nrMw9WRY5iQgUKL0qGC6hKwhO6JRICkmyMQ6I/lYmZJ
hgxK+3Cl0T9ztMc1O67rMXIsd/QYy3uRKmDITUBPOwzZeGTHS3SFzh3Pak3NUjBRJqAd4viYyxHL
KA8dymjewrTkj6GbcCr2ctGjkFfPdskEQ0baRioGkCE78ZBfzzhz5CMHd0eOUb289FKtCkBOxDWc
qArAGne1qtIAAJ5a/OpqNc18Xpww4sLeEWW00Zvm8zNaPno0P6QvtVWvY4SGv8uV+Oyj5/CxPAc7
wirNjTyvNvemPNhPqliLQhRoz15xDNOzXvRn+/9HgvEWpbqf9bMIJOLap0nxK4icf0FgOgWeJ1oe
sI+UeReAG4vVW4NOqCEcUQVw1f97p+sAyfhNgXkF1Imv+L7b90esTLHOesu5uiNO/N3PM8Y+EtVa
7EQw4M/eJ7NQ1/DQAm2HPBbT2H29ZYKxDyVwtjysKeyPchToap2QmYtxoESjWvRbLjngYSNjxvci
Y6xDNI0U/xJP++Nyub6W3JHzPka/jyklDvm9aoxVuCJvGOmkibE4FOuEJutP5Iw5TPNEOwjlRr/d
CaDyAh+fIVywyFr83TYyqXJeHDh6i270gzETZSRjpDoS+iO6pVER9Fqzm884SnLNbv+4qjdEGLMQ
aH7dp4hB0Ea3Nts90BZ0j2ibjgSH/V4sEQ+tErIgBz8h8fbwpe6/ltrxc9lbj9VorK5wo63YbHQv
UoC+hk0XQ1uF3fmpc+J9s53a8aeHJHnKOb1RuWLR69D7BsxHNuEv+XENrA2cnguYeVX8PNdcR2v0
QbkhwVxtOcDyybgHCbhUKMqvtxfnmJjHboncn2UZq1bP0ElbIYQ/aM7XJ8fWj6rnDXXm5p/DNpcD
BWeqFSc5f00SgwuhOMogpIcEIDp+gJ55f1xdH8id3/iX42zW/54Fvl5rQMzoys86FypjGgakdFve
upVRvoCyDHh8EbATLDa+lKPR6+KHl2ORr91wU1RPU0C3PVZEHg2GsTqtpn5aRpdjoP5KsUJFmy0m
3v8IIzskeLAH9ZsR5tJJGgBOBS2A6SoaKopOk02NHO7/Y1ZGfbcBeF8ByJSiaqyiX5TsUk8v6QVZ
q4u5VK0JNrxOqGsmZGKlek94tZmxxJU8Ra8OcmUAooI3da8VSEz0itplF3i8a+z6XGDH6Ko4zl5+
bdOdSXJ9pRTkrdjHTwXpnUNC7d1jjscyO3cfwLwPktxVeRyVl+Py1PnEgyf31BvrXxlWldG9T3Pd
qPUsp8mHsZjpBSpU/hZFWV5O51oU/2FUb+TAvA+ldPHmYplfji8v62z1XpJffUo9Yk2ohaE+72mD
jYVWqJ/RVhsgLOBc/9G7eUOdUWH1Mpl0WKdzOTbZTvIObZKvhOzZlTNjBsjP2p0aHKkPUn3ELqPO
naC5vVCB3SVaN3rjfauZv8p1R5w/PrWMADnogqaHw26i73gvsTh6X7+ZZZdpyXVYxzNtoL08qdZ7
8PkuPV/gTznEMrDPQn9bfBwWrf21EAh9awzjOSC8Ysjoe6ICSUYBovcMwd691ldS652xWgDynv1J
J/tCOj6WL+/3mVvl+a00yRpc4yB+D9Xn+YST3R77feDFAaJ7iPOAh3T//UUwK6ddNb8clXl6Es/F
SUs7+piFsVMCljNWrQKZY9jCd0+iDZvLJT8Ll6Ob+0TrnVp+SXv9MY2xrArk/01k4PPGK7tIWhkE
8gW3TjbnVIgwiFkcjq/xTPeeKqM10Y1Zx0Q5csjO8LOs9ovAQkRZH+ttAJ11T1ZQghgbQvHWt0EH
GP5WQ/83sFABEUakVspdcolL36WxCGO8nPeatsYSO2ApVx06N0ntZ5GZR+llyrH+V4xw5rvm6DOA
V4XOUIx4M9/lz9siQQvFFNZ/MqNntHCZ+TpeHy+oJEyeUXINyEJbAAplYdu1/WL/72JBEzDAKBVg
nwgA9L4Xi6j6cewFl+lRP60l6i9yHS45tj5yyAzK+YPLbzIa4zfmalio8gVc5kZM0NMTvxeG98bv
tBk+9xEd5pK4MlCq4xZ0Jjb8ufX2VwdIIXqxDBg3ctjZvDdk7PFGqwjaOIYHTVNYJD0sCs77Jpen
R7SNpuS8dSwY05VgGgvO3fz5XCjQDsxAoi9cA/4Gc23UaD7DokMMXOpmSfq3Fb3w3J0R5/6eBGPB
XLVPuraI4NwvLktirBabQ89R95EmznsazNPv5f5lkivD3Cgqwzl1yKrXDY6oRmpU90SYOzXz4V6c
sef1uJwQ6W2DFgKqo8WF96pxBcY84RMBTYrwQpGUXmP9Nk32vMl83qEzt9PtqzSri+HQy11/Osz3
HGPM+f0rgze2WOvmsPgpfr9EKJkQWlkHzsUfnoz7C3l3FOzUBDatoiOgAQWZDJPwPj3btv3JOwke
H4Pxv+HDyy5x3sg4iPBD+wBqGW/2Y6RV656Ngc0bAudgElcXdAUj/pbt1IKoFtCqnux46D4jzfT3
lJh7Lgcp8tESKF2261NNT6f3M7W3Kf21XZsZhnk6TFtu4aVxfHLenWEzyELmFaU8XP7p6f2pIWRl
GAF55tzMn+Z5YA5TEFjPhmoBu2MkCeaV7xYpRkLQjAHDjACDXN4eq9wI2No9EebSXLR8NimnydVS
Pu+3ANrq7P3eW9eVvl/twouuZcRD6yqyuhzKHPYk5pU7N8Mc/AyUz6t6j56XVYkVy6ZvVbYKkU73
K/JqpA7Gc5/RZ6q8fXkXzFqpVOTeh5Fy2Z0Mrt0yN/qaTYDjVAgQ9Iv6/LLGi2E65Emhq8J4NTaU
p7T/YAj/Pld21LRUSw0L4EEuz1HdQCluudP/lan6JsHcwE4C2KcwJMb1nIQpfQUsHrY3Pz7AkbL2
vdiYy6dVAH9vKxzgWjdN88/syXpaGcOYV0BfYo4/zz0j5rntlLOi9BmEhpzexdyaUxySVdiJvULN
JkMHKB9j6KeDf88f8/o2QlS0GWoox8uyNql25IiP9/PMuys3iZj0cQmOTuFmjanjI0qz5GxnG53b
h/Izmr1nhXl7Q/TWBbMU0tPXHdAgAhNDD5QYBx8dZprOewBGCuH35BijkgZS6QoSNGO5jIm+xnE5
zlNDrT+VvYd3ucCAsYYBD97D9g/+0t9qzw7X9EKJWaQJ2Iw9Kr8voIoqGsVKm6OM4w/oNxnGb05V
BJ4Y00YmNCWCM9/qdstrbJj9jAHuRCgzj3Qf934BsFqIUD+ZJUU3K3Itc50YBj1kFiY2eUEHjynG
ZMj9uQ37PO+P82cZUabpxPSPpFsYgnvDyCtPhNyjYoyHOJ9WSipDRZIUwGTeujwtMF2/23GOaqSV
8F6OjN2YnsVs2NE3aP5gM1AHQGesZVDD1hwNDwpHjLz3VGaMRqDkF02IMrwlMRp0r2/J8Q/5jfw4
Yipqe7r+ybEjwzv502n81kbGjmhnLJyYe6AYkrXerksTb8pW5xDhPNYyY0ACF6nYOoN2nHT0sB2J
g5w/RnoxO7xUDd49Hsm53h8aYz/KsJy1UxUsLUHuHfTO5p78cU3LSNAfiHv9tfv8FDhwV6P2eDZT
sR1MEIDWw2gkhqhK+PfQFKUm6QlQqo9FOH6jb36f0cSs7RNXbnCjRfKCCYb3962DhJ5E0AykQpS2
zVHFEbwmSPGGIKOKHVADpkj844qh/AWUsiGwpyaWT7w95mwQzA8FvKHDKGAkA6O/qSE42Zb09vXx
j49kwO65YDQvmxexMomuYgOAJ0ahV9irRBe29tQSris4agRvWGEUr1b6ct5MMPDtYZXgG4qEvMTE
uD36psC2EXi1N0mVAOxkyCFtYdb/DOYIyQNAivBs36hluKHFvFON2KMJ0sXBaGawxbJWgm1Yu0+e
c8G5N+xevyr67/GLB9+SrcfHP1L9uDv+q7298c29UmjqaHCWX5b/6Wh9D23zmFuOhUT86kJb3dhs
Yj02bUR5PNZG8o331BmboKh9Vc00SHCJpuWLE00xhV5g+N2sKC1/AS7R/rQPz8KSOxI03JkHd4od
UYyjoorqITgKahq5bxUp+m2DRaEix+hxFP5qiW/EqyWTJPSAs3xUtqojI2vK0cFxv/1GBxnjUEwv
2L2eDhLUUcuAl7tFbFWhkNHqdNHbvLoFz1xc9emGoaIBOjUgqoeUmYJxBvM/RlY3ZLrQ/1UW4IY3
xlrIWiIpiTrAQ2BKQKFT640udruKY17H48VvMux4YiFLShYOIvQ7IkAVWiAWYgZ+pvACusHFe6B0
LKRaq+V/Kd1SFwzZdhfb/PTcvGOMifvCj7q3Nzwx7m3nT9NpnA9qEZOXnFQrU17Bq1CQDgbAkxGe
Ftywe/jJR9wxDm4PKFzAh+K0kJUiekm6ZXHQ1gKaXXijYOOR8Q13jNko81kdywFuFaKfIfj5AzQz
OC8Gtb+WOx6iwHgS7IYa41gIanCZyS4Y01ErWJuxgdYhZ1/q1tvCWPTkYCM8WX5y7PK4rqA2hMVj
6hx76CDtm3s2a7p5lU0RvYoYAttmh6OD+GTmEAPHZ2Ms+OurvWb8OGTHH5tvsozeZGdxkqmzK9nT
aTunKbYQGHDqqbwZnHr6hT7eDH3mgo2yDK+oOFK/GJ6Db+qMCvlo4o9mRYWyGK1WwfF97ZCOgv5x
s+Ghc/2Du/hNi9GhQAwrT76A1vJlWelDZ5hPzL1VodQA22nA8X4s2n9Q2m+CjBrlnpQLxRA8DxEn
zCZgWOe6hfzXbr7h0BqPkm4EybimYqyV2J83vOqCdcJM33pwhl3z1TI2Hwa8YUO3OdwNv/jz9n9z
x7xDjdoEQTd433jJSQyVQeuG9VFYXJT/f/AZvikxDmseC2WWTWDaXqrfChFxOxwrsS/w9F+xJ+RC
JROwURz2/uGZ/SbKPEXKufwrmVoalb48o0NFXRELs641pZ+ys/P0zxdeRxjnOqDOfm8DquosNdrg
yxa6fhLoWrG36KMu9c6qOfz9w7P+X/4UgTU3ZyWO4yGWede2ru4QCTl3eo2oeY1m4iCqf9YU7ERl
uPJbQB2ch+BTN/Xt4KLvY8v0l+9IciIDA/5WK8OeUnqwdeCs2b6+i555KbTxGsrfN0RhJ+th0pW4
UIYHEnffPPoE+RhyWSB/wJXt+Fv8LVvG0jQTZSIqxaCw6KnCoGViI8BWN5wXY84jw9gXVfTEtmhB
RsVWzzOmz049FX/HpNIjH/8bRl8xsFYSJ1HxGc5vy1q9LRaIiw6GQZyz6eq/f79igOWEflhtl67o
p4ugebEwED7XKS9cH09Q3RwAY6Imc7cM3CG7rQNWL3Mw5TyB27DjmKXxEO1b9oxZ8jGF2blD0iHF
yC2dvAsm3dk8UK/B4jzSaMYiKVNsf/KGEPri5LpLBqzTx2yMJ2xuhMWYn8abVbOyAxshQfJwd0Kv
yoCdt8eUGalwVTcG9Z8ALXnYLbkotY89EYyz3t/XIJNdTRgixDWollQzhN904fE2mnPMOha535MJ
1TIMuiEnBWDHwceCt2o1ZIWEbEEPAIXglXA4Jl251iBvPKy07xD5Bki5Ld/zYRQbDtb+aQ4Epxn5
WmC3wiGwHp8iT+WvCaUbinXWoZ3pWgucL9yWTHewA3KLeEP/fxJiLE51FrK+GsLq1HLf8Nxju4F9
4CrGY19RYYu0gdCFqthBMV6WGTBQtI3w5h8iurv6ho85usbjD67YFdPuRnTNZOb58mTQjpf1eoon
H4t1iBXSxEZt+EBt8U3hKQjnnbo+mTckQ1ltp1oCIS7PaOmlpe4ddzzz9NhrwpKXe6X3gGRfhTHY
Wuu+jdTHNj595a9YroGQggt/e12K80iIjBU5V2KbTBNofGfq70vMTa63R2fvr/8co+0evUm9SP78
IYSWaDEHkpi2Wh7CQ2/bPMlyXGGFTdJhV3s6TYarV+jL0/vWPD5hZw8e/cNOcSLKcYZ51+4aCdwc
ZC/6lygf2J7YZnYmri0adMCm5Rwm5xVg83SyH3gydlcMEdu80aW1mpFLpAu8u80jw8RIQe3+VXAx
TdlGIV2je0I/Fqjh4+7xXFDOHbiGxjeiu3j/NSTLNSrd7hMA4x5fbJ7jySbimgpZnnKOW9ZbOhJK
Wycwq+VvWP1h0IHX682xWGw2Dtsx5YvaQRP8xR+Min9yeOEdDeNsyFksetjoCpcG7dvDc4L2ccsY
TgaVtxcOseHHHlxmNhF37qIWryV4ARLB+xF5U3e1upY5lvEvXjrpH0odf7tRLBRsn2m+mA26Xce6
IJNkbgeyHXWrSDuIOXQdiy+Tat9j4K2kj/nkyJRNziVNOBWaKdhctl+zt2Lzxbm1I/PNtzmHH0sv
69qPgmRwm+OPNbrPQ2o55lqyTKji3rNQfiYbA4NMLflCgxVH+7nEmVgom6D3uSjBXWqcUK44vpv6
UlpPc72llwz7sXfqlvav+s7+OkTrIIXZWv4/rSPbM1rVwfyiolMCZksHKDO8ZLR7RPjD4fUf0qx/
69B1Tu/GlhSJOO1KaThJ/wNtZAqdndC1xqHCUxcmCEJUF6TdEMfmKc3sOUmPPa9nnGMTRSZw6c+K
6gsh2lYQlfsLxbJ5VooX97PL7aaJFsheCQqndbwR6DvJkJMCILg1cR5fLl4UzLbA1aJU1fMBSKSl
2Hyx8kho7a2nTbFH5Z5DavDfH9ira1rg5vi9sA7bFs/JUccSb3JBDzn5QCbzzHGyOQogMdFKNMnr
yr+AIwSTKWBtEaxInJoOJ7sGEOV7r02cCJka9UiSthTANvoWG1s98gfxNMEU6Sa4tiGUWMvGA4kf
D1lEbGTTZAzRqVfFuZHhzJu6ijeYYc1+MUPjONf/IFFjoGo/ZEv4PcWj7ukNPeY2ud3kXAYJzkwm
y87WnsNfj5ViPOi7IcDcpQqjEREmzKHpmAIy338h6EPVMSLkbYNa2W7577TwhiDzRCeiEqq1O0iQ
OI7lmuiaIq7R7x/zNepn3FAZlPTmnNQsTrrUH9z6iw6cOJ7JHk1q3Pw868d7UXTW8uEqzXe+FZFr
SYBjSHm6xvro2CjxV7BwWgKla2iO/4NwfEULah+QGeLxNJpl+OaJddLbi6ie2yE7fl79wtEo2AO9
nAPLRdOnbyWvEjdqwm+IMc8uVrsns9l/iOnryBR+2zqPn1Fzd0OCcdOjeahp/jXLKdHp/hVZfgSo
PPf8Gvb+MKo3VKR7Raujpox9EVKL9Hes8/nTAf6KAJ4HLTxeZjxWai4xxhrkXtv3ogpi+ulUrGKy
bKmEzlBTehPUbe7YZW1yKA6f/4g91jzkyQwweqAYAik/tQiywwQFE1t2eNrOOy7GLmDfF1zpoaEX
RXQM6qAlypJRcl6hWIKwVHNaDL6+POaOp4SMkZigeSRJq+EWSwWZhJg94ZacePJjDIXoa1mjDUqY
OP66W2q0Q//w1+DcBfjLUfnxHM3/kfYdzY0rSbe/CBHwZlswBEmREkUZShtEq9WCt4Qjfv07xTcz
gqoxrC/uzF3MoiOUzERW+jz5rYxsqN5No15bFqi97FDXhwiBIes8AgAL/6HzRBEWcFagIyJa0rdF
udyinZFmPHIqp0JysaAoDWBKKVCpgTrpYFvH6j4kl4ffg9dvpo2yC1OE0L5/m/rytsKMOmtO0rrs
czqvun3P/5w9DRp6MN0XHmzGciFjRoexKep0CeVygoAVEgDSfp8POL6z8Y8xrxi7XKCZUWLsSiy3
1pCoVDd3dDwQSPIp3sIGfTWfh/uyPLE1o8WYFTVXck2MEAM0zqlz0eaCY24JTlFgTQ4tIM634ry6
v6L3MsQBWGr6HYw+foQI3NaPaIRgdAAX57n2meOp2Uhe07VAaC+g1tm7moSutMKBG867Ww7iZwJk
DIkBhrqaVs67TXaHswdfylbLSYiDfXvc0PnixlA8phirMnaBKMYG6F23pzPHehcebn8lXlzIRvFT
qlCmQMK7z10UuXryGyO+Jtmj1Hvwlafb5Dg6wcbzQF4oTCWgDO0yR9oXRH/kVlA4ISG7lNLFw0Vu
qdAwZUce/9BVBBfTyu6h4ThNHiHGSJS6dTaMCoR2uGC7jjloOry/zhiGKlFkxaQF660OPNPz+vaH
4FnS6yWMWeCcyVZVnGX8+c4eNs5ID57/njb12t7yQnT6KP4OLXRkUqpFD1wzNjvWMCFVJ8jhzD+d
Y5cObjnwLi4uVuiUbxLMlwgEXS7NAiQ8aSs/ZETmmhceE8zXOE/Y980DRC0Yed7tuvfEUQDY8Hoh
xQqX2DANhXoR5wstB0rfTDHW2jTToVEuICm/ZzgjfPfgvm1sjkNdzj1UHIUCnC2Ac9k9E2kyI6mv
Ohr35eRi7xCPYV6mJdh/wh4g3BAnflg0ADN6TPggDUre0lXHp+l3hsUdZQO7yZEbjwSjb0rTx3Vv
9fRTAU8AY2T32JVYo9qIehsca8rrRixHY7jvo1iKBbBlFotMO1/UcqLwoJ2dk/hMJp/CidCo7D1y
zHgb/N4csaMRe8VOSbYH3gDbomrOyDPKf9GDou8ikL8PDwhRvkKOI18uwswIMLovRLrZSwFFJiXR
3S6y773E6Z7X5FH8xCTguDpi+Sp75pVglquYM7KM/kPYRniZ9PFpdCaSP8crzNmeW0S1HP4W9WVG
R/+Z2RXWKIi5idt5Ly8GvprpXO7rV45OLjryGQ0m6aEjhq1Rg5etEwCxCOMvaHtrb58cMvRL/GVq
Z2SoqsyMOu6zNpFK7w7WjzGOtTxeZxjRsjpeeAzRR3SLEhXqjBLaVUNm5GAo6YFJ1p5t4qV/wlWo
rXmp1bVV9N9JyexslqyZUa1PUL8thkL1P6kMvGs1XjUhqudlRHC5haJ8R564/3QORoLd7K3GUZHl
wO8/gpXZoa0ibs/niwTBOk5WEYIBv4IUj8cj99wOR+tldmarAhZLagU4N7it+i06Zzlsh2+sDxxN
WYwuZgwxRmNIskFIgQr2lGReWITk3GckAYxvv1ZFIkmb2FH0bdCenoXpoVW8wVxzfsBtVf0b10Jp
o6lI6FfdiXb1do73GfBHLgZqhIFrVLy8dbn7OWOYsSYTGoaNZEGuarw2xYJIqd2t5N/NS6fYokri
moyrjfw5bidXi046L89bjFBm5BkjYw1GoA8qAJXzrzgl8cMm5Lny5UxyRoKxMSGONxvnBDqKvWLA
PKVbuHKCIzbG5pfiHh3uUhaPJcbYpFoRikZGv6Az/MKNYVoeH5zRbYhvcwybzKPFmJs+xNEcMwat
F4feeShd3H5xyv3uvZts80jK9d1d5Xaefq81AC9IHV7hgUOfncyKGx0g22doT+G0H3sXbuj2c+Ax
yM5kdXldDVZKndDpFGzWsQv77clrNO5oicMp/a2/0T3fdrilDqp5N8wrO5w1Auw6LunDcHbV53ok
T92fkHiVH6g2oLV97ek2p8uJx7easqNZZppgwmi80ivJ4Ea4i5He6V6BMhmH0m3HLrM9nCrWcLeV
2jgal11snKC9q/zfGaETt/tfJQ5gO5zodrluNGOOsTJlqZeVGuOZl+6L+tVuqoxsuLtctwM++Vo9
nvnezIrPnToh4MMGvPBbtcdN3uMu9G3pcRzE1Z7OiIy9OVUJfd3e49ftv7w84jATEmM4qm7I6oqe
M2icznAusZ0+GuqqCdy+JtWLtcNQVOeXPBw8ruIxNsSshbLoW4gtihDkkRXMFWa/UNjjLc1wXhTb
z+mUZhxT+n3SX8lx+uXfFh/HFLHtG6XQY0W84MPsgpVneDnH1HKUi52tMo20jlUqJcz9pWjsvwGU
7TYDHM1i9yC1iyCFVQkGgjW2P86cK7CcbAwAqD8jU6nv+osx0Ndx2g0bOo3d3hWxd85sAEpi1PRw
tG33bf+4qjSewVnM2L8Vm52wwhki2dJaanA2J/OATKkanE/eLuxyyj6jQtVv9jLVqsf6Vw4GgbIs
ee8U4GAFUGW0T3DvxuZOEFJ53fAPV881IwfokHiIUyrPzGlaYssEckS1GI1JbpjNEyBjGSQhxB6W
AMvQNeR0KvNj5ScvU3CMeDkfz1CzY1apoLdNR81b4513AYodzYoPRHE768N1759fSpbKIFTotZQL
Di291ru6J/aBT4bzZNllx2I8y2YnIxcbNjvdNh9Su0f/DvtcFweS2yoP3PlWXj7EYteKqSJmuQqS
ho+KsUuwzeDboffJG9vi+Qp2ZsrSxEQ60yc1aE6JM7r746f2iYYa7RP+jzkROzalDYo41S20L0VD
K37pcZWvd3qcErsA460hZrtxRe+2LbzGIDde1xVAdfa60jgtwyADTaUDeMhjRn63gGoC9BDHa3CM
LtuMKTtFVoUER5WslsQBOfOM+n/JrzBFgkstpqWyWz513PeFbOFoCtBCnMITHtPdm427b5tj7Dlc
/MXltgVAPf9NjrHynVGaHS6800YC3Sg8pNsnc63+jnGq0HL8TUL8o3/guMb/8rG+iTLRXVeJkpXT
oyTT/dZbe4I9PeKY/RfXwtPk+2+l+KbDWPjzJe+VXqCy3AKc834dOBgZp4hUDa61AUePS3C5mvNN
kMYcMy1sAWVZRQEINhiHpPtvWNCkAJo0UoZfgVvBOr3DUf3lQOabKGPsRewkdYoJlXzZgqS3Gwbc
2nwIjrIjAk7fPtRb3uXQ/2L1v0kyIWAt1m00iPiAAJg5E/PhjkLdAeSLw9myy/wPGTZbjICoNzU0
8XjJ7nYXe/JQLyp3l5ieGeaug3KU5crz7NtZZ0HR5ESgx8E87714Un+lKQm8X2XncvjiPTo2VQxT
sS1UeqIKe0PhVvM8rJ77a7LBrMHxed+tFUQGvPGe5WD6W5aU/Rl7QiUFqllCS3LDCXB+Ooo5XPEs
F5smGgFOTxs9NSW4tSqTk7pCZ/dlMFe6h3K6w/EyPN1gbEhppeGA5hsM8RarfvHrbdW7+vobpoPN
DftACYtUu5oo5yRvcEUbR0Y/KOTWiI2T2G6xXn6XrzHbkwF+y8lW2Pu8/RO48mSMSdWqVZyO4LC6
y/cfhQMbcr67e72DO/B5Y7WLKb5hmLhyaeLQKRvs1zizKldVgvnQM/DLcEnBA6QJKsC3WVoMsGZU
mG+WjYOaDzIwMoXWzjS3Ll0NR8CSdVJt85ajjouD6pquGPTaEa6ssSj9QCKoI/1Ct+Ud2Kj+o7QB
Xwb7b+3/6M4DxpNDr9uGnr7/DAF4arqcz7f03ubkGd9TaLWJPhfI44Zqicms6M9tWS52k+YEGPWQ
gvgCsHF0ALc778P7o69bnw70orVZQBk/XwTvNsHFivqcIONnJCMv9CFHPxA4RVvVrfz4wd++3Cay
pCFzGoxjGcdWtcQYNE4nzxmBT5XUnKx5sXwxI8FC6adtMyQK/TDbXXVMXuvfmM8Iz/Yn9yjykl+e
E6JJ2szi9p3UmzGFa8CaQrAJnAcMCGXkjsakvu5yBEfVibVXc2I0MpkRM8duVOIRxM4u1rVdnvdY
TFQMRdMA/C+hv81WS6SwkwA7LdIxBwMb2VJLTACvNeDlIFQEqxccfpYUYU6P4aeXMcY9xKCnxCR5
zUh0KICLelvZFp/QnAjjE0OpGcZeBpHGO20RrXXue/EWu/Lb2SLxutVQ9B/A25cfiHayqrnAEFcv
wn61+Q+gTm721YawjXVNmGAkUtRXdh/1iiANlFZkcn1f4owocb8hY37Pg6ChsQF2QczdOcB2159o
8e4CLjnWbzHEN1QZvWVJNxTZZFJ2RZaEqR7o9wNjJ+lfRjDZk8srz2Zc0/+/pDijxTy0CxYM8uAM
Wi9bg3jv1YPhJ/cjenFOA7g25xi4GAI82roHnEA4NW4deVmwsx/AKGuaYoNukPADnNN7ABxEZBg+
omGDF/MsPfK5UBl91cO8VPIKdLbAfqlew+Pt97D45mZsMNpYpsIYjA3+fIY8SVx3jus3XIznpVrO
nAdGCbuoLAGmIUFWmPZ6X5N41duqc/daYJvW7oi0HjiB4mLpY06RSnX2yKawLOugBEVajjh5nuCe
PXI8cnegeJwxDnmM1UHGhRgK8YR9bwtU7I36ePsTLXqvOTOME1aNyyhlqFvTqAYrmzhIrxL5lWMY
F0PPORXGDQ+VNIUYIACVCtPJE9Qht4vtyn3e+KHHMxX0dfz1fBGjYWjKNLEmxBDTywJ7VpoCYi09
ouFKaHz6MIgcyVHFukGGLSJagZWooqSCDJ1nOo2OsVcJpsvRm/tH4vvmiC0knsdMC8zJoBx5u8JB
L7yxH2wSIaT+HP8Pc/nL1nZGkDFAYSSnshbKdL0LK2SnD8VRnQyTp1881hbH1o0ZJcYE5ZmYWGkK
KeIpodoQPZyBajBhhGT7IKJzDfsaH8Ut6H7qLu8hcxSFrSuWZnU2g1oHxL4TPEyru+PG/9LWps37
fNRf3NIUxkQBgd5Kpx50tsPG8rAS8DodJPugYWTxtk4uByAzaTKmKY7l9FxbkOZLijo9Buy8EfuM
lr1arfZ4a18H37Rvk+SqCmOlKr0txzqFqjiNo10H+0ZPceR18SI7G54kF03ijD/GWimRHJpRi4fg
9BTHQNmXJ0GDlecOePMeN2ND1Emvi8SEjRdRdOjXwj7bnn/vvwbULmvulRzeZ1OZ4KYXpCrJR8iw
fldesfelKqR1ybO7qhDgt4DC8E11dUChHaam5laIF930t1DZ2e9qTNRYakD95ezipHi493bdSskJ
bk5Nhzfx9fDCmzxe9jozkox9CQAJWog4H0xHx2A0H99gNb9wBuKF+yE5b1xl7EuWY1e0PmsQrUvh
XauWCK766n/efgVLqdnMiqnqz5AAI5FCGQx4d7WyituVgH3KtfhqtbvbZBbjNcxr4+AYLjlqIvO8
ERib5iSbmDxeTXufvxq6LKzvv8+85bQVZb3X8fdr1wF+ND2W0XkXB3uot/lYDnBnjDDvOAYIRR9Y
IIQhd9tJH8NNuJtEW+9Iszug87/XnkbO2P5/MVTfzDFP2uibLJEU0NQAvk1EF4ec0YT+bZJNVJPP
Ty6qwKJO6ArUWJQgN5MRpopDzn1ANa9BZPpR3OfPGvYqWpRi2+fKDgFjzV+5pDz85Wl0yzQx0Y/a
2xUgbRaaylhLaK0A90UBpgD8b4FofiTZ8npscCDnQlLPP2S2LP4jHzAjyzznqJl6K5aTCZEq3piU
2K/Ptt9tfYVrmDX6Xm9xyLxnpcUtHjkBKUd/L4niFQ6Oj3iPWJJ4/YMG64P7+nbxJDsgz5vNBhOn
J5raIIRB9+vzE1hu9v4NudQBhobje5f1ayYExgaEKPinZolftlN8DRZtjwOKgMuQ1py3Q//OLQkw
0UQnAmZNpN8YrO3KnayQcG1X9pfyUG51l0Ns0Q/OmGIszqD2ei1nYAqR5wlXj1BM2EsQYGbzytOL
oIg42fYf3WXeSzBFvalfKCmg4Jirk4KbFGHqBnc+RfbxfRvgti3RByz6Y9WfxoU4LIX1jm6LfJxb
n1o0tbNfw1ooIwq1TMTR3JPzPm2VzrPsq/uPntWQcDeWrqHmrY/KGKdWMFpJVkCOdmknJ/LWj+vo
3ixsVMXixPFhFAPblP0KqBRQ4+OGXpw6vPAi4sVQ4JtrtpYpDkokpTF0C59gcN/PuBAW3CkrbNej
v0nveH3+szRqRpIGzzOTNZ0T85JdwHmQEq/eiAkREIOs3BjXOnztreNOE3C+rMEYqzCIsG4jgOBW
XSH4kHL0XDbiNsYFKuBVfPKqScvlghmDjMVSE1wKnXpKD2PyyfFy7/sA8+RYH47hNxjjk1bxWGoG
iKCBmgNCFG1abv2ZY3oNxvCgVC8nXRvSM8Vbz/I00XbhyID7ysPE4JlSg7E6nQDfKZzBzQviUdxU
GUkIHH669M4R27XMfOPdsbex88HoMd0b0MmBwU7uDOwlweqgYivtRUB3n9dfB7RyAlt3uZEpx44b
jIXRgu4sCg3EmeJYhxMflEe6d4n1E7sQyP9mxg3GvCSqHuJhU1oN2Z52cmGLnxVa7DhhSjTnn+WE
3yrPFmuromiNIqVO+v28Sp/DHQAYj4BvGohwx6v2LIdZ/3EbJmM/4iLKq6GEydrBZnkfBTLeYguM
0/job/9hhDzjjDEe2Mm9pALQdegQY3Q/IaWGBHmLYzz9NxmTMY6WbJYhNcNOehgN9EUwIOmgXsC7
PsGlxNiNbpBNuWug/1ixupYZgX90h2bBlmvnqWRuvDSTsR5GGqZKokYTGkqYnQE0FQXhRtzCm5nh
2VuTMR5yUWVCokDXt6fzrieFXxHgEcncfebFqYtZwMIG+IFaFkXeQ3aXVVQSBGOxK7iGZQd3RUuq
i1M1RCfnO0RLn9so3lu9fftVX4f5bomUsSCCYZVBcoGaoNiDFVHdVra4pJw5sQsYtXVQ2wHAjr0B
g6Fy7Ia26cOjhoglaL7DR0ri6hJjZDpJzlO9xqu/bDyvtq0LTsUDW1lYo0OCq4q3mV8uKX+/RPaC
cTpJU6mI0CcUKHc4GLUGwvPu8dUkuF1mrT851KjSsKI2VZzB0BUTd7ivCe0sSqk7WesnI0M4qDjl
TsGi4MqP7wv7M9l9Is3hUFt6K3NqjApPKOKVvQVq2KohhRPbrxdEJ9wMdakuOSfDRNxTVvaYSsmv
QYNAUuBB+pcPXo9pUS3mVBgtLaIiLgbtGv9gwD8GhhvA6dHN4jbIFwew55QYBbzUiZT2Afhp0B5s
J5x8w167TQcdkT98IWexcG6U962WMqQZ0euPmmlGphXBJdLotzo5vQj+7iKKk4gE6ZOnhDxSjKvT
zKkAxApI0eLuybFQvhjI+aTmoPbymZ3+Ny1kNw4MCdWLhn64YBUdlYnoOfq6tNuQ8PA7Fqej5kJk
HF4DFPTQPIOzy6rGCtnWw2axicsXmHUMiWY5NabobXFLyRtrAyPGwbXoy8WXWYwH5z+E8YdpJPdR
S1+es3PaloA6zpTjf1+oGaAA+/nCCUAXh2BM1bSQ3Wk6pumY1xHlghYL1RlBNTaooa3/RlrifEv6
u/+2X99kmKcRWm0nmH0B+4XdLizcAy7vmbZzeNEYhw77GlRpklqTPkHkIeEhxLmiGGCHBIK7zdCi
853J7fohZ8/OiDAQECpgCH7Xo0hLoz8CBx7VPOpzUBbY8mq8i3ucc5LUas9IVhruWJkZSGKwGVA2
7zvFyzfarluL6MTF8KvObR4Xp2LnBJlXofS9YA4D5TG7rwGj7B8uKw4J3vei/z7jabioU9Z1FXg6
TXdpTaxDgmiJzo06n7wrQtKyE/2PErJrOJmqp6LYQ9dfTjBZjo6JAMAb+UBe4HBFtfmGtl8312dc
aaYY6nJc0/zREe37yC5r0vjqk7H5Ohpv9C7s/+EyLI87xpsKmqwDxwlEp/sX3HOgJebEqbbpXfoE
XBXe6OMiZtRcORjDEbZlXGQS1caT1x+TwEGYh5Nd6Am/fn59cYH7l0OS72/HGBDxHKIDrYIcxSM5
OYg1fcMenrgGZDEmMRUZiOgW4i2RUcjLOR/1RjVRSgZ62XDQXG1jJ7KXrbj59yJHM0pMQtLJqRqa
YAoC1F4TLFBheUpYA6eAY6qWml0aJmAlFYdeJBOnKn++MTnKizZoVTxjdfVUfViPw1tTY2xoG37c
1vulPuIPSkyAMDa6IBSmBkrb07338dS+Plrun98EmT5A7DN7IBo3Ml54a9h5k0TJtHTaXGE+WCBG
ZV2G1vSko1bzIpDSrgfbBJiuWzvPx2pXrf61y/nJM15L8R56YAAHkA1FFTFI+FOw8eWSS6laijDI
XrB5ouetydvF2f/CFRAutt91o4kxKj+oMeY/rIomu4ydeC3RljhJhhf+y/LO5CMkifcIHJvsenPw
7VezNz2s/FU28Ff8LVKt2595KfXRZTAuA4VCMvSrGszMW9xrVVcMkYju2XYnu7WKRjiiahEU/S9r
TQ8xcShSY8Lw/oMi85Fb8RKPI053PGUPaAwbBvBWUQ7GzNPl9YC4+oVfaFmIdX9QZF7npReScAoS
kbYid4oTPFHkM5RbuMeNlyKJH5SoXZ9Js8jyCSC/KbSoR332fpoc+fPVtzvfevqEH5QpwKCNaVGe
l1IXHIYuS7KF7jAgnqDCPwk3pawgzcugUBoZvR5KPN0BTsfFqXuDwEMmNu2OoiqDTYF6Zb6ZmAr4
yF6tlZ2M9rD1cewGkNh29FI92vn90el5ZcOlkfcfv5D5CH2UDw1OYuEXdhs0JnCqYgd9m5pV6wIr
EKKxiW3e5SrR6K1N8wOIjD1v7n3JfP74Ecz3qVM1zSMRYgKctUawvIuehGeShBtuUXn/peSz78E4
8CQJrbKxCnCLrLs/ym/5k/v8VX/w0vulTtcPjhjXPUwTQrsIHHUbx/GtFsDj6NYGh91WIwqJsNhY
eenOwlYBItoVTjjvcKcECiG8GKlvc7vGS0nPj9/D+HY5hSfWe/qZHedDfZs+dAc4LEC7bEmPlUda
M9oGFqeAs5TzzamyQy/COZDPmUSpbneXfXyQa8ACRs6Dul6FdyPKBLjMFbkXgsMRGN87bz9D57Lt
PnimbdHQfH91dvolMcJotEz8jAuaiKiCrBo/8EZcWbVweo1jRmnAfkPDWMS9ISwzS89qEf4Zzz1I
nP7RR2GCu+i2bNNmTDGZg9xFaiN0V0IeyuKZQqQQZfHRFrDOgYUOG8yFBffW2FVYtxhkTFoKMCax
7CswWJKLm25Ke/JD8nHvRRXRMHqzzzJSOghSq9VxM67sPTCb7C4GHBa1sDSpR8vetNPXf9K8+qFt
jCmrzuVkRTreHOzpCd0r7Hjhth7fb3GMyNXoz7yJkaQhUCYg+eBwkSqSByExg6/cCRMvKn8NAQkn
R0gIzmlYm4v6zlGwhZj2B5eMCSsrS+3FAPJHMUq0hdhTP9UYU6JT6fHeDcd7qYwRw8JhVkgG/dQO
PRzqhtjWv6PpXOdHK57JpL/7L71SFF20TEnWDHbwSeiE7jwYkGp28SySDXs9+CVuDcP9J/Kb0WHk
Z4xSAOmBzovnBAlBlUTE7DDVSw6hRUswI8RIb1DGwYrODZUedfDppvPeIniD22SWpmsRHn7LjbHs
qBi2WhCATGe3jnfZK9sA4I535PcanqUgfru7Vi6yHbdYsqiJ35TZVdtENcO+70B5xFm01z+BF34m
ZBrtDAaIe4Zt8dHNiDGJQKcDC0OyqLmT3bMdw28FMDM4nnTkdvMX8tO5RK/Ryux9Z1Uf4bwK+FLI
bithkF1z35oVr4DBkx5jvzUj0DS1AhXhHtHVG7ahMe+C8Qv7tn4slbR+cMPaa6sBAizVd92wHflP
4ABPW62wpdytBcf/pKMu8f3hwKG66HJnn4uxxaZc1NkQUxn2dnZv3nWefGr3TvX8JTif0Yp7vnqp
BfGDTSaEzM1caioDBAFKIDnnXdeR41f3AVvFPTsuLdrFGXOMCTmfC9HMNUoLR6nea+KtQ5IB6+3I
rQ8uATD+YIsxIuKUYAkhB6nKaT165TSubSwWW0S3U1d4zOPtZDeHr+nZPxarL4OODnG8AKVwwy5f
9Wv2GnBlKLIsqj80Dy1t/fcLbwJtKcmfM3n99xkJEygced2CRGdfLwAj2xYmrLZ/+cDPtD95UDfL
oRPqTiYya1GSTOZJ5KkmnAfsqjzpm6Yiw678k+7y59+Rv2lT59jdI+fd0oYmR5JLI7G6PKPLPIrR
6BKpakE3utuemicUpJQNChn2EUOEnAe4ULL5QYp5DmI4NvFZAKmUZE/SHu3+4yfniS9a5Bk3zCtI
g7CpTBMkKmd3378aLlbljn624tULl1PUGSHmDZi1mGmdekFk0PgoTOYk/UJXCHt7dIZQdhuTSI+N
2znpk+tW2EH3hMOANJ8882aal56CIukizqehgYTSDJ7KTE9jIxIDTZ9oMapKbaUmDi8IWqz7KLKM
bEzC/6kslP45TcOz2Jr0tXmPQe8GGOptVvbXYcAQClaAOd9wKeiak2NEq2hlcrmUIJcS5/19Ivcr
oE9nZP/scyeGFlPQOS0mUBEuApz4mbKGHHh3un/yAHe9CnwVCCconnPjr8Wv9S1KNvnMUPg1tez/
i1K3xxzBEDLtp3A1uoBY/TxEvFrKNbdjTeWMQzbPzJRgQm5g4H3HRPlIp40guTFutW/M7cZdYb3v
D7kLyH5DKMqQrm8ODkp5n/ojYNF+hUAncThfd8kIzH8PDUFm+iqbjVBLVOJi7jbn7Wr1GAG/9/eb
fcEo5Jfdyt4/WuLV5zSZsEa4KImWnSGD7ekUoUhMXvcb2Q/2nPCJxxpjwk1FyJs6Axm8/k7Caat4
PLTyr1CwxWZlGXe3JcnTXRax31D0MMSEHV7+U0joITTXSuz1akUwAo5Ur7CTP7DhNRenZynSUGQM
pEgSLQbrjDR79CJxNyRAsiIAWZmcADqHbcdyJGNtozXDU5ilmHROjpFq3sM7nc8ghyCqvxsTO/Ht
Q4A1tvVteS4/zW+2GEcYGGXZn6liGo9HDChiY/T231/0tHNGGPcnB1kMwC0BjDijbEdHaaWfNuoH
7t774T13uWsxxp6TY1xh2Mp6YlJTg6O4meNUqn/xQtu9eG/1etO++9z18SWkRTyzbwkyhjtPBhMr
EmAQjerCwfkf3CCikJGrB3o7wKbd8YGYbkd0lyfbpfRoTpqx4xc5DWUzi6Snl8sK7hjHG9OB6DzV
56gIO6belOZZKSuItD0ODsApMGDAMSGLmfOMEYMyOjOP9XmoLhPOvCCAoVCVADi36TLlo3kH8Ajc
5vt1xKnmT+63W+r5z78dO52u9PFlLM0QAnQ6V8CXQ9VuxQvbl5rHP6gwpqOYZK3pC2jIi/OeJQR3
msMHkTyLBLMToUOvY/HCW/oX/3Z//9FJtk04mmOlNBbk2TVEIsF6yumsBjoI6Ll+cT7eYstAwd0M
9FVUTNawUD3J1Oj1qOXSU3exHfFZov2qfflgmx4Pvm9p2lSfk2KMSd+2cq9bmURdmiOG6xhLk253
v7lILnfUbNECz9hiLIkpZy3uZxTQjZOTuo2v2A5wyzjJwWLUNyPCGA99GAf53IGIY9ZE/K37x/yV
Y4Cpp/hLF2YkGCPRq9WUpQ0+zwBd8EP36Uxq21wb75K9aXUu9Muytn/TY81FXYlyM5j4RuinKVvJ
rx6q3K7qyhUsJ8q34+T2A2k8K3UArC9X2NxUErfsHm6zfQ3Pb7DNmpSiwM0MBUXTp+3Zxap71cOq
0I3pLiQvwQo7DqT4eHxEM9lJPA3wUvpTfMIO2Xrj1mu9JN0aUT53JmfRYM9kw4SBel5UnXZJpKfK
JOngT5ONUtOFfOk5x63zXorB2Byr1vBUBHyFQnYiC2ulfnTwN8+buiJc7D2qQbdEzcQqWtYZeXyB
qGldZLdbJwA768nq7u5ts+GiNC7N8M1tALsYEwtTjlIuqO3GmODWZWKrp+CVByG3WJlQNENBbQLY
Fjp77lzvwlbpkhLPxg73ilOvgrXyWPjjo0qP7jZIatEvQ/9E+UyJ/nxbeZf94Yw482bjpNcDtagl
RDGAN97d6/Y9ot3HFrWtxh1t2p33HfXxH7mNb7IsyEaVSXWLa1jSk1b5hb+3x9BWtxiroMdF/lED
eCbga8dy5vPHQGqVQIKAMciy672S4PyW1Tuo/2+54GeLGqqrKDIBHw9DO4w8NQXgE8GloX7Dk13d
RsL7+JvgnNjm+AWg1Ntfb9khflNjxRjLQdXll7OE4hJtyoWb8YOuqKaVgzkCDq1FBzKjxUROVm5V
k6aAs90uCR19cFUZQ7S199y+H1OchVnxPNZyXWRGkbFhSRMU2tSAO4X0XiHbdxvA27qjK1to3jif
0/E2h5xPpzCGLGmqoJyUQXryhlXhq95R5FzX5n4uxnzFeToJ2QAKjeBcHlrgy6a4oLPe8rYGl23y
THJMrlVEiap0BSTnoEwXu2gSYw0S0/J8cPTFkH1GiYmT2jOwC7TzKKGYdHJopvokkaf6ubTX5t3q
l22n9/4xc4+IPnlzNst2c0aaDZs6bUjloQWT2/fdu/d0qQkuKRI78yMi0ln9g88zW7w3wARRU5pX
gdqCW8hVk2yxJvFzsaXb/8dLS47JpvsoP25r5WLjAagQ/7Yo7HX5SDIipbJAU1whQ8d42uDGO6ux
hZV9rjaZzS+iLcaj3xTZIlqnDIURaVDTF4D3RDbm5adVvT5/mLy08vqk/vLnM0qMTUmaf8tTK4FK
gQ6HR63zS/+GqaRd4VmP2uOfxydcleyeR1+IMCBUrvUB3StefkvV9NYPYUyNXLZqM0pUl4Dq0Nxn
XgFIv9P1o1KIU8xycL4q592w+CVG2DRlluCFtpjc997btUXOKNtvB0Qa3kb/QJeOQ3ExU5vJmjE+
WdPFljJ29KVK9zhwfbmOoKlPU8PNshWeOBn7I58jSzQn0KrdxqNHIU7F3cU2gc1cEizRSSuAuL2N
rvu6UgEphN0aHMRF68dynC1P0DxlZgyUJqu6HoV4PsUd1bGPs63fN3iw3IyR8nRLhRhzJGEEPg8s
8Awge3UF2ESgriWvFXxk4dr/q74yhqgNJKlQDBBLMnu39T5qza6qlbl3MJWa2PE/QdjWZ0ZIZcKa
kmI36iLUdYvoEHldTCwbHtIPUG26rafXcPeGHNkLmdX5omplTD3Ki1Nuovtzgq2v9fq+cGpb0Ei7
shEkbjM72gFxM9t9cqdirxc2bv0CxiqFeZDoeneBm/Z2W1x92d2f7Y+YpJs1BYV3M39TEdl7ez5y
t844IYjGmKEwH82iD2GGdg7mcc+vPAe2BLMy/47Xf5+FwkEv4XSr1OM79t4Os2qKV3nl82C5lovJ
KWRtx+GjsO1+tcEI6Op3bz88PuSrDhOpzxEwfIDQsZpW4v2+d3HxPLP9l3FYjZyEerGyijOsOs2G
MMjPTgXF59YQ6otILZXgY4E5W4/OOXW02BMyMqytl02Dc+vbA6++tNiTnhNmnvDYR1YrhVfC4kEj
RUyw8HHaiReAL2y6N7HeYbWeV5JcjArnVJm3XIeZJdUAG3pCZfB0v8sf09CWckzTqZyntRgWzikx
rziPWx1ISZSShTl31S5au4csN4or7Yy32+94cQ50RoydFAKudqeWKYhtsYIU1l76Ht3rT3nkdGu7
NOBzatfHSbDc2bt7xd4Uro+HrRuE5/dog5Z9zfPfwbxmMULiXTaU6SZyhMfsQuxqQ1GMbvO7mEnP
6TBvVwqLesytCfxijez+vrYfcfVqZdgu2cC30f3sxOa1jpfsxZwmk7J0bdlH9QTexs7+8BI0AzCw
veFipPNU9DqIMzMbtZr+S0W37VFZvQFy8GDaPE9NA5BbH4oJGvJkCnV8LAjQut/tUuxiY2I3suhY
6ye/Z0k/xy1qTFyQ9GWtRwGoBc3/Y+3LmuPGkW5/ESO4gcsrSNYmllWlxZb9wpDbFvd956//DjV3
2hQaU4jR3O5+6widSiKRmcjlJMV0/ek07F+r01Wgfbwwb3tAjEWx46ErulBRntT0KD2gHr1ETiCJ
Jr55A0LGFoYxIaS31aGwVt37itake7QmHR/o5ZsHaiUwCt2JCalFZ8VYkmVSkjbJ1rO661yXgPjh
Gf3V9/UuIui/FWZVeLHrRj62CWMaswwT4IADi5K9K+4wIoF9M2iOuH2HuSVEw8DUk0F0VSFs7KEs
JFI0MBg+lcvBXNO4ibP8HCP3+YQSfoLYQ5jB4UXKW0TGOnVKKUWloiFqvGvQRCyhYQGPSWTCrldJ
UNDm6uJGONZAVdHS9+OqJPiKeuEQfMSvtz8g1x5tIBh71BiDhG0DqvIk9bQ+k29g3OmdGAtvP+XJ
NkCrfm4MUrHIWRIPkGV03OxSOk1D1znaOyErGy+q354PY5S6MDKHIMb53A0BRZR9+oLtzun99XFl
DxJWgrh6vhGLMUqSJnXJJOnwVeZf1XcFCyFyxU1lF8kTIW+iSPMY0xRFQ6eb7+pwt/txv9Aa6oAK
MugNhK8HkViMearl0gbBAT5i5YKlaHHLvfksnWAmRAXC9bb8w6hvvh9jlmQQRJdWR9aM4Xl4Uh5O
qvu8et7bWs7NPG2UwmB6wsoqbqy4AAwSyvr+5fzjx/0RYxhYdep7qEg+O3fR/jakyDKxDJBDKhWD
nEIzwAB5bvCUVb2o2SVf7qqE4jH0P35Ig7EVo9X0mi0D7uuLRPUjugvQsXFbJIE5YttcIrOeOiUB
RJTQ8beMrglnUEUawfeMqBib60y1SWzGIoUzFsmkYPzFiyrYwzced8ffl9jZwzGCfMnBQlJx/owb
cW4wGeOEDY56F4UGbjHGv34M/vxFAsW/KPZ7D7r+qex/RGNM09RNalS3KwxGN0Hrt9Bqh+XayFUF
jqi5ZjUGt7AYw5Q342DleD08gYxfeQjoSfjo46vDH2kYcxSrDVGi2lxNH94mL+faO08RSH21s/6S
31f7t4M4iuEb9z+YjF3CjqMG/PWQCunGl0alXURNL3sNK/qIfLXAN/Lt7R8wxjYtamdEXQYBV7Bz
fLx9m7hpYuNvpTNkxiZN/ZgkqQZZzN1PtFI/PByLw5oNR99fif1ujgCOGz5v4Ji4pbL0MVgI4CRE
Ey+jVz1md81XcLm4AiCeSTdRHF3JkXU0bzJ6IY9Rkc3oxsAYrxt8v+QuEvuYWxSg8DzUFoXRhAlT
BGneAwWlBBtJfZ16mod9eAJpuD2FWxxGCZKsHrW5Bs77HhmQjTwd0Q+Led/XVyxSFzWDcptTN3Cs
o0rVBTT8OeDAvePuQsQTT7t7k/boYTnPVzQrmPR+HWWgD+33+VIRevFmv8HSVIwEH4rztf4GvqPb
n5qbZNn+JkZzcqyErqN2PdDJPT9hwp5iHSyahmCRQUb6y/YF907n2a4tIOPLyGSmGmrsKqIPdZ/O
VP+B6CB/Q4Vh9M73ND4/lE62ezo+PIBOf3KSr8jxEQcM7bmNRlZP8byCfnFQOxOx9PEswvaHMb6p
IpOkNiV+2NcGbSC2mG+QZ9+2AIwjmou+7Kdq/dS7c+tkMtX2/2I2VL6LvBE3/bHFYrzRYE9FK6/3
FE2rGBxEBqRwj08gvJW//5V8M2h5rDBu/7UORC1ooq+4/v/NU0DvxokMq45r2Dlvf8m82/rKzUZu
BWMMkJpnUTu/n9Ldy48Iy58fTM+HtibYNC9MS/C8oGnatmpjGx3YA5ivaHaKPE8IWZ6a/gQ+J3XX
rYdmpb5lCoJYbkS5hWK+2yD33VxgJObpDhyDP34ULlhtPHufu5hcFphXkVTMJwT1cDSRAlDy/uv5
p/6U7gR2lduqsxWGsd8L6TB2ngGhehw8TBashBICPeC7iD9Hw5hueyXoN0NAuKvdwMLWIxp0xD2w
3MfFRhS2q21aKl1L7GHV591uPj9F97/pX2uHE2ZW3+bDIdmLjuc/mOS/RWM72BZwAE3y0sMrvZx3
4FyELdxfECKvg3uijAe3vrOVjzHHgWoNxqRAPhBjPJXXkIanLEJzPUUtcI91i85jVdM3EJ9Ll7Wb
+ZdAF7m5zC0+Y3XXKZ9kUYE/79GxAKOIZlW8AkS+d1UHNmLewjC21ySdGSwd1AVzLy0Nz91aLxHo
5H8wun8OjjEXmQW2iaSGLEiDYGs2TXuQSiY037nVvnNObxiju77F2A4guAu86G8rHGM7KsTqTV8C
F+oCG299Hw7yz/anCEb0DRm7MU//Nr13rnV9sem5f+0OeoeutASnBubh/do9I5CN93rbysaYklyZ
okyNIRuWHpyx7K+k0atIMNH3Y2yJYQRpVa3OsqTZRUcF5H1wTaQd/MDnb+1g6ZpJ06S9pUEFoedk
d/yZnjA1sPgI92wH1zt6+HJy+jv9Tr3DjITgKwokZOmbjYJIsPgwKXc75S482U69i3d3oFoU4PC9
/x8ZGWuCUrHaKwu+5B0qmVNHR2ltonCRywKF5s+8QzVcvI+RO4mx0RGWyHmxJ1m2e0i3sqah9+id
qBC7zzCO8ddl73/3Iu99GKMVPlQEV4IdY5UrMqM0vX7XaXF3R7QWgnXjUbqs/f1grBZW40XnyFiY
dFxms9TwfdGagf2x2gF72FsHXf7f110N4Q6dXdhBfftQRf6IpXrOVLNCdgNCYjYYNJDwtU+/96DM
8T2M5Is+KRfNUmSLaLqCF62hMwGkneRSkK4inpcdUkToNqC1+43sT5AQbbdUIB3vk27x/vFJO0vP
1gcQmPBOSB629Amt4e6sUeJ8kXcnB4OKNhphRDkcXhSG6WdTJdoaXBLlo5xqVkXDjJ3OUNpd/8NE
g3oluvY87dxCMLeRJHWsaK0C7XTd+5/j7lFgnLnB0RaAdd6LHaokAwByXusjA20ZeD9j/snDzAn2
GQnweBZ0C8eohlQOdSfF+GRWQ4cQvea/BQDcHtctAqMMPYkmjH8AAVVjVO5+0nyNgEAieFvphDiM
xwYd2RD0A3Dwsn8Bc2bkPO3NK0If8BcIoNafzEY+W5EYrx3Fc4Y017tILgxjtlP2YM3DVRJl1LhP
sy0S46r7po6wV3ZZjRO6BZUWFO16t1r+iJ7A7OuK2e55wcEWkXHcljmUDZIqOK6a6k8I6MQeTXBN
2ZxN2VVRSkZA9GuDHmJHROPIWH9Dj8T17evtsxLoN1tVKKpaS8x4wgecvSjeWYp4ITTf2v1tddhK
QinlbZkHOCPSeXLzNU325kQjyWlip1bAJmlmrupW09NtwQSGiC0ulM1sF+P6EcHWkYCW6nRwRNsc
uLm8jS6wfiMrMI2Me7VmPF5eDEcHTSVMke/FT1+wlVmo7dxSxhaPMRV6n6bWsBoj90V5kd9K2hzv
0ama7/XRWTBedDiVCn2uI3p9/CW8aqJjZOwHaRd9GecV3B2xu2llbBTZDV4ot5WPtRtTPWeqDE3B
6ET70DrrWrX88uWAVbLochZovsggGoztGOZgVrNo1ZCX8wRqxt2T5T7s6bR//iUIZ7jJia1gjNFo
qwJbazXcMrC7a4f2L/L9121t58ajGwQ2Z7AMWJmA3dIQ5gy/qx1iiuHgx4d18gRtC+jc2z+OWLZ6
J6rsCkw9mzgoyLQsSoKPGO+vwmZIkXlnZ2YVbUhrucdf/+qSv+6iI/LVqEYOTzpxsgx0d0jzCKtq
/yEa/NteseNsURZYRArffQryYlhpAiLYn6H3HZwtr57THkWeWWCC2QFaDdTjk5msEU1ziS+PIj5p
kZVih9hSxWwyNOqsel4ivki9/NDSM41DqoVUH8AX36cIAkS3WfgdGYNRpemkgRJiVUlsuV4Okbsu
7n7FsuHDFZ07/+N1Zhc+ycOUG0uFG4D45rxT3Kca+4YJNoUfYap+iUyVwEezO54CMpI6Ud/vG9md
f0S/wmt6SZ/KI2zV/4eLwBiQylDDvJ5WOBdB4sv5q7x/sXeJ4oQlDR5QEIuxdfK2SRFdPjZ5YDbB
AorYd2uMzMvu/mGvP+290+l9QE/I9CZwL2y6oLZibS5MSDiiqeblfA5QZi69g514V9H+C0FoYDFv
lDrvukXX3s8uuJQ+0gOiug63Mr8xx2x6YLBKtByszyCwxeOxDEb176htPaJcIPIt3GzqFop5oaR5
Xc16gWuGni4Qk+FtjvRtiCWoF8un1P+OPSnY1oNdPetiIBGVkMi4sMuf0E0chaoCQUEIscvc5rDf
Ox46pPCCWTsrBI+Yd+bkGy8LNi8wkGQg6Qy43kGiGqlxbIieKEYsL3v6zS9eEXc9zt8es2u1MvML
J864JA7bj81EKFluGpNpAj+lBTpwdDeI6RseAQI5RQGDxcQmYJ2JJUlbbSdq67kXoddelJ4W6ihj
U2ZDMrFladVRPDGWg7Z/RueIK3TiotCE3eekINUZKzVwmt0Lmkfw7nzKUIkO3IdjR3WXorjqeM4h
lRxRMkKkLjaT8BjAObqkGqBf1j6c3c8jlqDBK0yHdbPsfroGu71BJ+xM8Z0vGHyg7Z3k/8pGKsr4
MFGSiQugqKYFLh9U9gj2BXxMvJiTPhdRqSW+lg2zG0vGtY+LgVr9222bzVi2f+FY6jpHbmoa+FQ/
4iiaHYCCOkp9PLjsu2S2LUfLJ+LWaR47ZT82+8ZurWOp1q6kNB29jb5ams3l/H/oRLd0U0fnDEuE
lc452OFqM/EH3/6piVojGY/7/teh8YahG4qhme+JoU2VN4nUNNDyJfGzbPYaszvGpHPGdtjl1ZPa
7ktDQLnLO7MtHpNosqfQqk0JeOYaJkmpU1bgiqkEXnY9EfabbVEY611WrVJIipL4qjHhhOzz0tr3
RtedBrs6JOnlvz8hTbEtXdctQsj7Vd18Q9VW7DnBf36jYyl3mYeTo03K4t5GYa3Xv45K1VRL1omt
I6/6UQ2rssy7TJYTvyblTpcPUuk2qtNY434xChfJIdewLLdNRF3ia0T5j4+5wWUjzirSJM3AkRk5
lvLtu7zd2dUFS3AEAvIUXdvgMNeMZKmiljXkGyc6P46H25+Pq3ibv87Yfskei25Yvx5Y1Gkivcqh
7FmpIrisXBRdw24PqJ+OZNzHMxorpGonIuGy2ljkobbUAB/tWJ1uy8JV7w0Ke4lsEpnyEqY+Ub4a
QQXyuZSOmeyV8+9We/4EFtaFwvRYmon9jR8lkuQWZraR0Skhq6DbJ2lAtTSWXbUJk72Sl4TOVdru
b4PyPqOORSUwuNgEr7DOLSxALZG3ceor+u+uj5xsKB09Fbw2uCA6ls1jk5htYVrpo2QBxM0rq0j9
SVe+DET+EnbkyzTbD7dl4R2WDsYYkxDFJOC7/Agz5PkAmq869c15lzavpu4XoYtagpu2zm0kvkB/
kBiBxgErgiS1SqHi9IjdgXWy+wQAMVVL09GlDP3+KEo4Ys656gBQgwTRmvbybLp2KFBunrnRNyDM
FTIyCbmJvkz9qvWC1CvDk1nsl+H8CVHgUhFVqshly8ypaIOuLak84vAbT66/JDlWQcGb3wbhiUJk
BbEJiNhtmTA2J13KwEbBKPWbyNOnsx04tn5NVe82CpsSeHcMWxjmispzq4MuIs58uakKmg0Ltgkt
yndlLmWEoIERuFKeZ25ttJE3Bb3l9J1ZOaWOYRK5C055OVeOZs7FPtFHyesaw6ZhPIXuoC2DQ6ZB
9+ZZW55u/2qesm5+NJuOb5SqMhQd32YcfKXea4unGAK/zIttCM6XQFdlXWa3OHcDVpQMTZf4oXHX
98+1Ht+r7YCdKyYt+t+j1ggOgiuSAmOi29ixBA/98XrUcliWvTImfm532FXREflOa4qU2k1CBAaS
5yvJBoo58qbRkylJ+sRvPRM7Pz5xNIqtaLJtWLJNGIe/ZGOvNOt3y+SQtrnpRNXi2KPA/HIvxwZl
tZubqKnR5nDJdKC0auFaaXUiMzaO9q+L0T9+Qh6oAdq44VTgxz4itXhJV7M0JH4XvxLzuoTXMfuM
MJpt6vBWK73oP4xWjyR7hxCQJM/zqFNzKahhX4XhM+8pQjY4jNnS7TaV1AWxWN5rHqliR5dqp5Zm
p50sJ5plx1YiZ4oEH5AbehIQOiiWSVafzHiWOQ5JO48InmZSOVF2PzbKPqycaRgPRhE7UfCXGpqO
1fYiVeTqOd4ltmXgkWeytaCqVJNJGxEIZAkaToI3u4w+o+wbhPVSb9SQYKleE7V43E3B8zidAmWi
Y//1tgJyDRG2cGDw3iSGxg7LRLFhjEaCJ5xV7OUYg6pUUzy73SWzM4k2D/LCjXXjx7+xmKNqxyGd
YwlYaWXtFiy8nfT7INyberNDhV/w8bjHA8ZIC/wnlgH+948fLzKWeA5nhFBWKMtUzotLWWaC8Uo2
Y/ru3vCn8ebB1jrYPAbExILDsWuS1A/J1bZaisHiNj7tJutVUr2u/Ko/JrojZ9+CxktmSlqNalDN
ya3GlKZqsbt9lrzva8gWLoNqmWBRYG56L3UL+ufy1B/kwivyqzqU7myn1Mqv4yRa+sTzKIZCNCzR
1jA1y9aBygDcIbGM2DE7lnJOa/ucK4ngDHkmZb3Ypo4VkprOvl5nxa6CqZxTv++kU5LkVMszD7s0
aDooDcTKQJnR0ZJIkwCYpzyGqqrrLkRNVWzmS3ZG2im1jPSNPBaPBc5snNLjJw5rA8GYy7TXjV4K
DEBYoEDQHxVyTrRmV9S9M5ma87+BMTcvt0xDkQhZ01G7dKz8BqWgBkO6+uQPumifO8+kbD8eY7ak
flLaJABYWs33WKftGrGORT+5ZwZf2qzwMlUYZnKVUSM2toyaWMvJctXkpd1EatWmft4iz0GLOS97
p5VyxJJypErfCqNoEppZeVFQucd+GZoobeeWc6n+1HNMp9A4qvOKIgzt/8obs73kcxonHhnneAeK
08Upg2b8HdrYoUfNlTk7msw4oEafBpc+U6wAl3to4rOUZqIxOb5s2CwoYy8m2riYkEexpjTtq9XG
ZMgPKTTsDqMiyuRxQXRDxfpE/KOx5YsgXEIZOzhTH21xVF326IKisv56Wwu5t4poiqbZ6+vmPT+9
8We5lBV4caR4BI5BfBebywyKc2IIrOD6PdicEOw9vpZlIx6xmfgzAQlVYyl4pNUN7Uc3yL2FnDrR
lDhXFsOAbbJ0TKrZzI2KprZoTRPmb1l5kfqn21+KexwmdrGCEd6AGGtP0uZLJZadxq2Fv07s5zT5
Ykagr4q+3sbgSrDBYHyXrEulXsR4MbdjTo5BWUi0jq3WvY3CFh3+5SJx2hjjM3RC2NTg0kkYGlzW
N/OymzP6AkYw9NU56nJo0CiWPpCDnCeO3O/J821knjdct7Cjx1NF+pOtsk/zHM1GZsBBxfnstWGP
cSizWI7SsJR30ij7Kils7zYm79y2mOv/35yb0stF0nY6dK8Yd4tcnXOkrttmEnxUvmjW2tYJNPV9
MHQLE7dtM45m6kc69qlaiVsnIFWTi4vdyzRvRLWpVRPYG2WCbATuEMqusoX2Qh7B8xwO0HWbKsOX
CIS1p6bwDOnUG/vuBdtV//uviEwyVrCY60yUzXxFcyrCMOuQNKjLS2aoSIkST0pKwVnxPiIIW2VD
NvDwgtv4eFZVrBUkHyScFZndNKTYV00L+26Qc78qRewV6x9jP6EFfhGsvJOttVjyEaxcYjwlFy31
g2RwkVPoRoxkimqzXIk2IEzUImHGANkWFeFSiZnGoaFZvFu0yQkCy9X66ycOCQP2KC2Q9WIzbqmc
i2SoI+jgIDcgqLxOMfplJ0HCjf/Z/oCsEm8UPSntdJQLgKQ9MuNLsMfCZJfIseA+iWCYV7itZWVX
S7i2XU+naJ9K50IQgIkQGKc05Mvchs2aUgK/TDUQBK/tPjYFmUOdq2V/fy42cTWHZAq1Gp8L/KzO
0Le0WT5RI1sDLCStUEWA9fl4IGQMSBmY66VJDGraPzGA7hapKO7nfi2MQsogU8aKJI05D6WoO1uT
IAeR34rmHMa9gwecIMYXgTBHUsVZH2CZR+rH7UwRfecYphKWQ3jBiPVHEpZXNa3isY5WS20pp/o1
C+6UzAsF2svFwLi8hjyEpiJM/HgmSaDDbecBgt/om9a/Fdp+jPxaF5y8CIWxYMpsxVE0RjDKCjaR
NImCcPoyDAKrwkfBojkLa7dg/BmUZsALFgtPMr8lxUGNTmln77Rsb5evt63Xerj/sMcozf8bh9Hj
0Ipzs67SzF+w/l21Hblq8USZqWVioav2MxtkRxhwiWRjXnxlj0p3l+bIhf9I7Of+i4neBD0UaDU7
6/gebyGhj6BAWeMeVhu6XIe7xLfwi+WyWOph0lQqtcesc7QO7xWZtvrvanmqFxB5a7p3+7Py7pSN
upi59jwQ1IM/qqK+FHil2xPaEcBMOu3r5mzGX29DcBN+yLnpKlIu9kqf/xHDAL9gayeo+lV6EDmq
nO31eP5iDq2XZw/afN8TbF/AJhTSFoKLxnnYqigtIR+AzD2K3Iw3GktZy/oQxm8pv0slHWtKslMn
ozPVfbstJEdVVBk1uTU0QbzF1mqXSIlmrB7O/GQkB6T+9L7eZemhEGXk+DiQxLIMWTfZ2fN6kaqk
VprMt3TpedLb12E0j8Ucnko8RwWaydENyPQHa/0tG18eymWdp0WX+WZ3IrEHqaJBYKM4AdAHCOaA
1Dolc4nmV3+o4QDBfTlQVUsuTZZe0yk72HUucOschwuuUlVW9LXuiF6VjzLlmla3pQ5dlKNvi9lT
S1TW5NipDwCMRJmVtdrUIW5cpJXDo1bnfZgfrUtYRjujafd6tb+teXyJkFqWLRn1AoMBrBpQaWXq
GqiExm9JJRdZ059uQ3CVDv0elmGifg4v//GjTfZiStMMmbreKX5V3V1oH0LR5BtXDhs7pmUUBwj6
hxiQVg5qSYaBL6b8MFhkF03/fbAFF/UHYf0FG31e5NAO6jjD3YkMitpNF1SfuTEbBMbSITev5fMC
BEO9gvLTyZpfKKZ+AgRVIcNC1gyZ8veOuo0YJDGVMszgL3LzrvrZ28fAu33cvJPYAjBSGNi+pacF
ADR0Lmt0TAV3kHdFUNda97uiJKi8E5NvBJAbedBRJoYA8lBRnYTOMtsHDJRScwaz+nhVZvmRqNHh
tlg8Ld7CMhdlmrtsLKoi86PgLLe/JR3574YuoajMxPN3eDf+kY/xqRNSUImhQr4ks2I/KFQJ9Pxj
5g4kvmTkPpuV+zm2fxSjbqCYHuSC1z/P6W3hmTA5VIZeVyvAN8H9kj0N40gX2s+VN5PSaQMBGv+r
oqCAjA3KNu8DUZvDjIc2yioNaHpKo6VdG26l7FSQWqD1XBxVWxEMTcOD5uPlxUtZiXQbp4cei6U/
kfJUZCc7Faj+qtpMlLm2gapo4XlP1DBHJ5l60oQL3DgggvEKSYSlahEEczxZZLZmuEYKut7D/6Tm
NxNZd6sQ+QX+B/tbFHbtTGraUihbcK1psba+5Jg/q3f2p4wRZrIR8YC8D+noj8ciV2girJsh8zvr
2QotF+ZorGqBweAapDUjiL5ZMKNr6kcQZZaaQOrwyTRJKty8RjFESkglOPv1/v/j7N9fryZuKFJ1
H1HmrlBLpQJKqxguDj+QL7VyavLBVRUBFE8guCLUcEwZTTvvVcrNpcklLO/IOyXz7apsXNvMZAf5
71nw2XiapoKWFjiWBovAeFQJiwaHOJhhh+JsolrwfVFjN7NlUdWbp2l4veBaotaBQgGDUw2dVZJM
g0aj32ePnZOW5sSm4J3JFQap4fdqxBpmfzydTCmbLlRV3EyEIcPXVnatVmDKeAqg/oFgB/RmLQP5
n4pTyZVT1SSHeTgb4V6RTcdORblMngZoa4cHmGw0PPpYcbQ4rRdQYvltHe7w8FrTzrfdHRcBedKV
nR99YexsUKZKeDNHiEU0CRT91UyLTzTXqdoGgXn659UwEe39edy+tml+Kvo3OXsOzUzguLkOdQvE
3P8oNGNVLyAKmh2D8DQnrnYlz8gzz9jiMbvNKPA1PF3b4jEKnYBWdWzWMG79dGsfR3PNTcHLh3dp
dOxOwMNUWZtRmJjaSkEQkhp4XKmBtpcag6ZttFu6H0HZCKThIikqev4V3E+dfeLXedlgCQlMtCZ/
LeuLjaxCrKEGlpsCIN5n09FagdcV6oXI1Hy8otjLEOiKPr2/F9tYO0IZUqFb46n1FoS5OLACaZV0
MGqhgeUP2antjM+IoYFfHP/gxcMOYyZ6Hwz9AIQxb2mHmmRLfstE8BbhfqsNCOM3tXDd8ZHjW+lx
7tr923pB7XF0b9sAEQoT8o76EKZtDJSqCEs3GyzTmawaFAxJIuouWb876z11OADU9C2UTNj4rMaA
W9RjS6o/vBhv2WOxpPSABdxt801UbOKZaWyWJQradzS8SVehN84zkwNbKpYk9+1mMdylaMZfbYgN
mlEkS9e5KF4Ho1cFOsG9Q9Bp3UQBb92W9hFTCUdLl7M0hysNUPqcsBSupVoxuMb4+/aR8ZCIgUy9
gi5TxFPMkcVSJNVlkeW+QnwMpbtVdLUJoVJzfxuHpxpo7UKq3sYyGcI2rE9jUw12WOR+7wW187Ox
PqF627/PfLGqGCSrySGHbN71pY+263C43BaBp3JbCOYOYU5rKiqSAyL6No136Ws53qFH1+m13ygN
OMLSAM/0YB0mGjNtaLmpMf5OQUmo0Kw6x52d6WLotP9Ebx+iwTVVis4YRCKMU1Dbpp3CBhKldUD7
tPYK4yX+3jQ7yyydPFUEASLXsaLxZ23BQac/LN5Htc4XRJ5VXgIvaC9tHl1LlAhCubtLEkOiU/Yz
LN7GeKcEi+DoeFq+BWY+ZTMEqrJyjvht1OylBVtv42EX5NdM1BjMU3NDxbQEWi/xSGWpuLqYkAI0
I7kv9XuzPAX9/jMlT3Th/IFgND2Xq2VqMU/lv3+s2Jn70xC+3VZ1kRiMqhuggAknGYqhtNcx8bL4
bE77/w2CMTxGFgV2YwECXwpzEvhSenn6DMTaHYNMuYYD+ahuGkkiCzONua9q4bLTkGx0Gs18I7MS
ereReKYB70SkC9Yd5DLbXpaERaUUA5CsqRsxk6FghVJO0FFsNxMIlaWwO/eBUR+WulN+LIMqKuxz
z+sPPtsOVGWxkRATpsKQf+C8gvT5c+dlmaghyqjf/OPudqGUrXVMXCGrcixs1ygXRxeNBnDv6QaE
uaeSNcIFm1bux+G4D8PJHYdrbKmXavxEPITerL+lUT+qRhbYsjHnBJao8NYJNGRezFYQcvMCB8PG
6AZaVdBjzPbVZynRlZoEua9FMm2acwvCsEKWqGhjJi8BBx+xlkNlPIv/kRIrFttsJe1dFkmleg2a
F+tpiM5Cj8STaIu0eqxNKEQ6oy2sQYcHVEM3Kp6D+k3Phh14dmk1iF5h61mzEZ4JTjq0jmD8DD2H
H8FGdHzrMLAQ663M6IJRizvNvVi9Mwc0+2HkgpCL5T5e66LqFo8RbsjjIVYSqIS29L4JPlpaN6Vj
FQY1uggU6DNBR/G0H+3faZvuolE9dT15sdXJqVNDYLm4HxoZDgsRoGwhCfFRdjkYQJOZRIXfy6cx
0nZ9GzhmcdeRx2DUj7dtFwcLD4N1XgkpNXwFRu6YTLOFydXYlyrbuK9n2QALTJ5TacRAltnmpasv
pZBBm4uKlvg1DFBwwMwFJLnZxVrYxD6GW5zga0l2OebubVqr93NVe7YWX5TknEkDlbMf04iMsvJN
KXuvi960ot/d/gQcs6OhPIeMkmwSXWWbr4zRlnoyVLGv2t2u2JE2ooa0j+tSoGN8nDWbBBcBF87E
PwUhkVyofYx5jaTeYeqmpboeY3m1Lo8HjLnV7m251qNjrhBy1/L6LwJ8zER9VCNJakfYhg4fucek
+pIGhdtPRBWgcJzPBxTGaKumHptaAhQNk89FswNpXGFkAi3lghjILKKjDFOPbBFnrMw20psx9rum
2JvqJa+kI5g2bn8v7vlsQFal3di3Ki/wvAefmh9gNjR5CrTfES01gVvggqzWBq99pGPY7HIq5Uul
mJBkULVTKnu/F2zBbVJBcvH9dfCPs9/AMCYknsmsLsEU+2EaOalySo37WJf24Ip1xk5/tFD+UsOr
UjzP8tFuDcduJzeoW1dXv3R4TDeePflm8jrP1LQOjXbAXfaltD2WY4Le+HtyRPes11eSF7RnSxS5
8awDGkkxwqehUcRipx8HdaxLbF2L/QyMdtJdfUy/D7+x1ej2cfN0aoPCpizzUg2HTgcKQlDEdk6a
4o3V6c5tFK4syFOguxOjMDKb5p1yBVXmFaXQnAAFnmVxwkvQfdPNp08AmTK6qJEjRvvFqngb7VUm
U+q7HiVAgnbqS2aFv5ouVt0lyKU9CWdksCu4kduY3E+4wWRuzBJJY9b2EA4uwzHy10k5xb13G4N3
YTBNjxEq5C0JRn0+ykW6aUQiPk58FH9ol59b82dp7sPdbRSdZywxrwQPgDwcEqWMKEqSVaDUAkzt
6fvBlw7gWijc4Fhhldy4LxLQ55lUodgLAi71aJd635+/NY52eh48cggvjdOqWERr7guwVTVOekzd
rwUtnGSfHYffgt8Kidm7vf2pTOZzmPsoiM0o8eMCsVD7M9L2twF4TWLYC/TnY6wPno0uSdPQZmqA
j6EZ6R71uJ0BHu1BfsrU2ptyDX0sp4Zc9cE1TWzvFg24s4uLVrO1hX+fGt/AB2MaFnoPAdWr+WLG
tF9o+wPtl+mzdT+8Bi/d6/QFpJbRFSm/25LztcB6n3rHb2Cz16HeDHKSleB4qbGhMMuKyo1MhQiu
jcKJ2fHHkQ2DK8MgCktDZARFDYfdJD4YT0jyIxhjzzSSQ7UycultTEHZTFEQLGa3m7IHfTygBmmk
ww4TnmEUubOw6MGzUtsfxFwyO5+CNgwx0WxGBW0w9zApzqSajh4g9zQJnDlf/JW6AjdNWYdzP6oX
iaJcjvoC6tXOThWk7qJGNA1eIgvrCs7aufg5qSXVhp06JLvprDzI8y5ULiUyNoOoRYsr+ea3MPe+
TmYpLA2cuGG45vLXKMV0Lg+lQatUVL3mzbpg6pGgZQdZ3TUM/Ch3pqE+S0ZM2QfytUgszOx0NFXO
Un0KZnMXhDENOte0n6rYm6rDrEdUHQdBJpZlOf3X5dr8CCZeM6oY1QAFI+V4wY93A6yWs7TnkMYl
/T/Ormy3blzZfpEAzcOrpj17iGM79ouQjmNRMzUPX3+XcnA72gzPJk66GwnQBlwiWawqVq1aFX/t
Pp3JV95Td0bDw9f2q6j3j+cwtjvA6BkB/kUvNDT/z3HhT+Y7SlZe2wjM12qd/rCPyJ5raOrBJrPB
opM0cz0tWGFzyBH4quqxLY9j8Y+snYfhO6Adf+Gh0IcCrKm1ZkfYrJ+x0NIpDRwrkIt1gsokUJ9J
hbyPCJnAy6Bq65RJMIfpKp4FTFQXpzSSAMFLz2U2eCX5UiuWt1bzooR6zoAmDlhpPBK/3DaKLMnd
f1TGBtkMrquCxCajt4WWpVZB0O46USesl9xb8jBqPsbGVc5Z6lyc5Vkpl2MqCJXZ4eT/kYtIBsBn
RIOohlzfF0UmVMMEn/TsqD9SdUIhsQoMI3HH6lSSGMO7dWC5ZreLTTdfFtdM2j3eWIJMBC/+gBb9
+xGMsZqiMklbAwQCsvUKxJ03gqYALZ+H1BKoEU9toUKAqQEpquCMr1erTYVh92qcYbW+3YXL9y53
48FLfti4i4L3Ac/PoaSAVhDg4hyTrfsok1lIy2LiqZMYPyvajB6RUkvg5nhezoIPRZMdkhjoQ7te
UItJEQV8CtTGCNTpkdSB9r0i5952e1ExmGfFt6IYuwIAHOq0FKJGr3pRzvkTBWrU/YtrsBXC3D69
IkuWYabi2VL99350aeEOXrq4auqhK5Y83hbH3T0bVWFQL6kWitzXu2ellZ3aMaRFlnyY9bX87E6P
8aSAoWNwo1ag5jzLbDkAiaBoj6vOvoYsO0lXjBCM5qglXllHFyfPP6MmEjl/3lHZNlgPQS4H38/G
PrMZx04mg2+k05q9oQx+UZyWbtfXnkJO+XyO69JNzDvVeUkNtxnDXDb37eCR5WusiDBLvGtgO+Ao
wD+IxNji7lSNcgP2K3CeaTQ72FaXBkncKoLLxrvYuGRA0Nqw3TqLWiurRZvppKfnZYh2JJeCMgFc
n7S+MyVuVx7benhMLSpw9LwDRbOPCsYHxBX441p/QIWD5g8UQc5ksD2wPVg084WulreBWyHrzzeR
uqJUujICQ39emke6vOhkEVw6lacuWwmMD4gWJGyMCptHnPvK7P0IjfpGUR1lkEqU1uIW8fqsLnrp
SIr7NLtIiFgzw03rbEeLbkSLm+7ilR+MeQIYp3WXjkGcL6Gu7VrFLZVm36mhlYj65UVfzTiNbG4k
NE+vR56d5yqIJ9uN8vck97pMZPr452wpaLyF68Ctuj4CkEQYWeXASYIJAHilxJWQUsyV8LY14h40
wPKomiAKQEPDtZQF/AlDFkEKaWwAzRNPyh5uS+CuYyOBOWipVZZp6rBllQKg6mh6NjlXpQiexJdi
AQOHPCyav5l19LGeF32LW2FNlj+g9LPmsKZ5d3stPNvtKL+lMGspkghjSAxci2K5qJHhO+NPFP2G
Jkcw6pdyfHdbHC9EcVQ0RAN5pyGLz2hbNc6TXjjgCknKO+Tziim79GDZBFIvFlxH7vYBVoX0tYqO
QoNZWNJEWdlG03+oKGdEDM74rCoiZlfuejZSmPVgqUtlrcyupKdB3s+P9rBWUY9LK3rv80zzmmKU
ZQB+ASpf7/HGfllm1mAoHw4qNxOYk8qrDc/Iv6FVg+pZoAwBMqS3z4prGTYSV9XZSExKK5ZIgovU
VpherKrh7NSxaw/xvurIaxOJSi1cVTSALAN4EtiLP06sAh94tmCFWdk46F5ujP1ktoeyzKhb5zFo
4qFPu3xKRY8VrqpsBDOHSMCEOSUl/Ly5tpj3F1X/iUarv9FHc20HAGnI2tbI7CZAc9ESgS03crQd
EKEZsiitKYjEuEcG5jDUcGH9TLYFJo5Ii14x2AwUQN1eSw/TqzMs8CrVzsmETPGcfdNlHeWalRBj
7W++XpJeRkPbSbCDNk1coix78FU6eGkNqIjnLqk8cpGPhRv0eb6zzMCqv9xWUM7lA1IUEG6sFC9o
NvlGYk1SjDzPkJtC+l2L6bea1B6tRsuL4koQpHCFIdmKDiwkrWWbcV5W30x5JoHyZZTn0p+afPCq
rtB8G8RpAQJSEXETV54NePJK+oFqOWu/MhtzGsYOFAiThgbXQTkWc+vJSxmoCflxeyO5B+mYINXT
EFSDJP76IIvaVqmMy4dyOboH4nxCWgnN8b5Oo/9x6Mr6UAao+7coxqhgGHFKJFDnnJUIGYCkd5Up
dRtF1K/CS8xCM2FLVkpdMM8yd3qMEzqjvIDeWvNL4oJB3M++ZgfZje6rM/WG0DhKXnWQDrc3knP/
rqQyG4mwIJUKeY2kMKPMcn9au8y/LWG9U0zGSF9phxAUoNfV+RWEboyylM9D0Vvo02zGAfQzsh2i
K//ttgyOq4FLQ3ew7uCd5bCvYTLGpUUNdE7qNZlcsICc5DgLlirAdLygSoo3UEd10udtoTwdBDJE
Bw0HOuZRd77WwXnM06rSbMSh6MvKmvcceXxJdD4cF4PiFjrQkKVBwwQLxi3Mxko7PKDOXdx6maOG
cvzFOBLLk6VnIfstTxmA+IWxAPORBujC9YqKuTcleYGwqnwpHCNM3rU0cse08ADo+4vNQxcQEPMr
D+sfLG+UNjLoRbCutNLcOJLkHUBYhUebeRYoIHdVG1HMY01acrxxMCDnnAAUIHfv4/hltu8b5Elq
KnLMPGVH4wmMLbJaKF4w2bx+oH1ejFiWE38ZTCA9K13glXl5Sriule3TRvoHDfHXh5RmI7FGDT4E
XcRu7NSIeWfgaWYvyyU3aZddUnwYSH478l/0xK5ci3jK6zaae1mF1yQzG+MUzcNUc9u3ofbwpL+t
FTwXooEUyIbBgGn/IylpjSRFRg28WHP+NcewkaqqjknqBImoDM67vFtJjLUdMDaxT03QzsRdQz0l
MambRpPq2UYuC/RPJIoxsdpip1NVgYekJp+0+Byad1sXgJr4+wZDjquL5LzJXNzGLJy8srAaWU89
zAD0AJAtqzhMeoG74K8FoLH1RYyOX1a/a5ovDcVaxikYqn2O4EWQmOYv5bcEZim2RuNWh6ad7dn7
B5ih6PQ33S1AJP0WwQS20dLXfbzSJ0XqG6FuM3xfRE5PtE+MzQGVSknAZQjuAHrQQ8MJnP3tm8Iz
aiCoW0nKLbhX1tCYdCbOnIDtA1Mlmp66UX3JosNoP37clsMzaFs5zHE0WtanWQk5GL0YgF9VSovd
/y4BpNhIsGAWMEApzPWwI8OprAnMWY3iAw8zay+3f/8vkCYbgGwFMAGcQ0dJjbKVViF3W60N1KCq
PBTo4r21PI3J51IeUpTfiyUYB+rR1w4czYtX5+9z4bjpMY0P1Ae/sCQiAOHpCIin0TaKeA8wL2bh
8yx1TWvjuywbjLTSzyl+FIJxeceHahYKaCAZga9lzNxYa5M1WA58Xzmj6qoAVyy4r7yCMyKv3yKY
ZUSxWjiVFKNvuEj3sXqZ09EzJx9I/fsoBfpci2RXAehxqr92je3WT1nlG7O1q5TM18gXIzk1VIRr
4UVNK6YFagUUAB5b1z5y1uiQDT2+Kbaqi2o+kflDSeuTWmp3jaYfMLBFBFNfV/mHkgHesr571l4z
ZqNzDNIcQOgIvojqQVHqkFof/ZqRLk5m8XxboXn4M30Fw+O2aCa0h4kAaLRUFVXBnmVfzGN5lvf2
RfO70DgNe9U3HjOvCMyn5NLdL/+AptDXXerNvgRYT+fpfhFaO9k1RT3qvPr79qPY+vskFYoZZ/io
SMUl0tM9wm5vcPR9Itu7bG79DiSUen+ZZt2zk+SxbKcHu7NfgfQNb++P8FMYm4XKSBe1OlyIdF/s
pX12VxyjUHmN9uCdPKe7/pA83Za4Hi57+Dh1NGSiqx1syYxAPcqoOq0+q0c3KxlddXodKGjDBdkD
nlZvxTB+q4CmqxLBFk/Dk1p7SRXACWd72KdOIIlXldZR3AC1NPJ2iJNW27V5tCmNPmBUMWqYfa0/
OUbz4cTdSc+Nzl2Sr7buZ1lQAtYQNZavNKbAt/EMI97beIjgRaf8MSG+7aVCrcHxe860XbRYXt2R
cKpEqHTejQU0G1AGACGRomR2M8aMWEyVBKYPpsI101oCGrNEMy1aJOig/yCtJChVcQWiXgvibmgK
Os+u9xRZhq6bTOwpOdgHIwkLr3ksRWkE7t5thKwOYXtw6hiDqFkHahC1mgE0hLXzrtqCG8bzKmg1
/HcljHYsZAAA2zSSc+gKjv4XNQN7lba/mrGjPW2tjK6/eg5yDJ3PTtoupUCo6X53ln+2j+XDclK+
aWF60D28Fh/AhrBTpucuOWKa9u1bra0HcutbGM/myA0eOw6+xSF+fCIfxDO+GSFQU6iE50F01M5K
CMdWhuOZdKdpB0xR9qCfircpqO6jH8V9d5eFmTs9OwAb+Lc/jhvVbDdqNRabgx7IIkckhjbBvAVg
hYU9CGKw2gVz4hVIeh/pm9O5NhTamw/JYZLuxo8uSDpP3luCR4FIsRl/ZGEya7Ksil0gRZW/JH56
IIKmIp6F/b1a+Nnr1Uoy7QimUEGt/f5ihs1FsJ23NRo1uOvfnxh5JRsSjloOgti7fVS3twf9Ate/
u9SjsTLWk0JU+aPyF0/2RZO/bt96g8UuOVIWIcDD55vmSS6Oo7lXbEEJUbRD6883+iaZSz/mKxxZ
Go64o26riKZGiPbpD6sSEVRw1n3K3UEDLyimJ3xkYO9BfuP2ifAK3yBc/38DBlt1vRgFbi8ebIjy
o+pO9TDcvXxL/exODb7Gp/E5qd2f4GhUw+xBPc14Te+yb8Nzvhd17Yr2lDEwqRzpegZIyHmxL9WE
KI2IgvNVb/+7CUPwcL3QRZHjpu7hDnTgrTU385WXbocK5r00utZ9ubu9ryI1ZAzBiGlqWpPDcZfn
cHrtBfUMXhvZ9tTY5INmkraJ18V0H/Od5E1P2S5HJmp2VY8+4XGX7Bt6N1aXWRQqcHPzG335FS5t
lF8lTTUrNRZWudR38Mc5Hdx4r761h/ow7pw7tLKNGBgn0NN1v26c3i8o+UasPhC0hkZQ0wXcyLZb
JWFruINfzp+a/UR6gbKIpDHxSW1NkgTC5+Tc+Oja/Dbss0PsKR4RuFWBkrBoh4lI+pSoqyGR/JrQ
MNPyoDYF/oK7FkwPQQ8QCn3o9LvW+9zqHYrEG9YC102OQJNpAZm84nU+iWjT+Gq5kcX4joaUxIxT
7JssAYkyqa6zqO40WbvBAVymmTEk5ZtSuSQvHpPeAhA635m2sbPNYnC7TAQA59qUzdcw3saeVNLN
NlyBlQypt0zWF51qQrT1+lv+0MyNFEZXLH0eI3nVzOiS+0to7eVQO9tnhBtJOISihnauZ9hIY3yP
PWsTZl9jh0F2U6Dn42CNPrX+JqjdCGHcTzVmijPJ6x0vlWCun+dCEmi+6GgYr9PrRlcXDiQ45Xsx
nipZhLjgP9s2a2AcCrqQiDH2kCBpL2mvB1F6mNM+LLIAWJJkPCpk8CuMfLCRMbxt+kUXjnE0VW6m
crsqRPGZHIsdDZST9Kwj83O4Lee/3LZfGMcVXsvaxCaZmsmJe6BR1Qz8v2VvmKqX9FmfeHQqSsW3
5Wo28KDL5tHF8OfxMVVsDBSuF2vBqJlKo/teVcpkF5WFiW7YLoE7dEpNRKW2LvjPG/L7O5kbQgZU
eZEwgQWKQn1CPN5QN4jVh2kU7Ag3NMZrcp1YgnahPzLByqKa2tpP1GSRhw4bN5rDaKz9Qfop2Hru
pd9IYgydPCSaHc8x0Npt7qUm2macSyp9nb506GR81jGgwoRFw7AtTXm6LZq7RgzZNnQ81UGWyui1
0Tq5VGoFRjaqhZukmuIOthOYkXbEOYvide7JbYQxqqwtcjX0E7pWSLK8z2OsHaxyWstrRPbqAa1S
M+abhfbciBLC3DuEebmYbYsyNjrwr50Wpp82BikAE+6ifxxkR5PxflbP8Rg28X0KNBFAKbe3lbvS
jcD1gzbxRW4oUkQGCJzbcQe2Y+CV7iaw4RAFVSTD8MlyvC2Q6/tttFkA7IM+K/YclxqTPwDtweX9
TLXyOCvti6mgH+i2FK67wFxVTQfH8UrKd72sKsFgPXtq03NoYabetMPMq1R3YxGPIbcSC7DGemDo
tMeQ72s5I/CCs1VhNSUYDRZ0Lqo/qmQ3S7mrNA9oTHWrGlBaESb1V58ca1kwegb6gcZXlOCY5SU9
qQYMTFk7+KbzvDePZDde4vfxizW6/WPxaB7ghf9RJXc50X35OIcV0r/9U927zTNS7zvRa4prkrcf
xOxDN6Z2Fq8fNHtW6ARZYHnVrjmlYfash9m99pY+LkJXt9rPW7vAOFOSz9oYRRAqY/3pwz+R3wTS
bvGU84/iQfSw4WnUdoWM/bHAdGM10q8tL8OfaC5zy+C2zv4aEHhrPczlX1rdSJIRIlBsunMwpfnO
ab0zMq0n9aH5Uu+p1+9hhELlGL3Fh+bYH+TX25/A1+eNYrHmoMDkWLPHJ+QHw9d32bFzGzfCq1f0
BOCZ8812sg+5qFGjInMgCDQ+TfdI6RE82BgY9nJ7QTxrsxXD+CsACxdMO4N5Q6JcdjVPBDfVBGrB
xiJDvDS2WWId2n2974MJRZjIo2/60bXuqjv9EAfLcdppT4Y3hrOf7PLS1YPynzRc7mZ/uiPn8RV/
H1U3+4fsS88QRAa8Hi+ADP+1FGybS7qkBDlMfN9cvjQA/l10jxI3yTFyyUvuSl+2/omck4lnyu2N
58ahW8GMiZra2CzAowUT5Y2e7KaeddJd2y8OqmsLLg7Ph21FMcZnKYe6KOiqS4FxaB6QFgjWjKdg
QSJVYqxNrHcaZi1BymX6eMgOk9u6QzBAp35izMbBuS8EuQ7RqhiDMyjdXCcE8jrfDJyw99d1iaZC
iK4hY3J0mdqJM0DIorjS3XLMIOP2vv0CtN6waixYyQDvD5aBbmS0byIrTUGX7lVHNTB944Xey4d+
8IZLeTe9VDDf/cd3jIC5/QXcNaKpcy3LArakMerhLImcWgt8tNM8oifWmd5b7dnqBekGriEAfQra
C9EWCyaV60hgRqNTHBUdgOeGW5e9h/FsqeMvsSecKM13tmgQwOhXRByAVF6LqsAkWRYaugS0Jwvs
93Y4ovPFTl4mRQkHW/VQgnV79F5YvQ6eITTPXYziewEGktv7yi2yomEP3ZtooMOo1vWxsIkdU7kw
pzTCkpXOG+lHbIY1DQZMlfiWyO8NqJTMZXKdtAgK47xoRxEukkejgEGWwHAjxlNWLqtr+TDuuW1M
Kzqd6l6f/dDnydXBFVmO+/GzSMMRo0jHgzIdJ+dDsHTuaYN7bG0cBNaUZXyWbWLolABFrtqDC7s6
VW8JKBPQiyTp+6qXw67YoQi9NvcjbPQ6/VHuaneZqbtORxHN0lq98h9XDIgDzAUDQzQoNq43osQE
NYPmay9aVtpu3khPfeU8JR3m6TloqQzSPCXuCPQ3KLayN8FW8PLLaJj+VzjjYrOONo1E0XGBQWQ+
aZSvuvY2xGf0uByWVL9rezCmFXFQfZK/mCKgA+uLCi7w5gZINq+XjSxHXHU9+nIw+qWzL4l9Hun9
JGJr5G3u2sBir1y4uHGMlpdV0pid6cC7NMMpTsqjSnusrP5aExWvpe770ijfQBD34/a+8jRsK5ZJ
HkTtgv6iBWLVXYfGhJgWgRSVbmTVl27uBVeZ59sA2ocmO6CrBZr+eidnU5Not2AnM/qJYYIV+m2F
k6N4/gy8R6BaXe+syj5tWz0nRELCC5oRe5X2hqhPr0o/S4O5BztQpQjMPjdjD0J21NqR/wV8nzGT
slpX/2nNoQYqo+33uAb5f926ZfPo7PtcCilBlQld07KDCkKyr1UkbrslsKn9nRJZUDzjbjE6acD7
gqkHQIpcb3EvybkuEZynpjeupDxnGjpyLVH/HTfsApuPgUQQiBHxvr4WM84pVTNbwp0Ar4t26LvM
lTMLfZGDP6QBSFd06iWlh9rPbXXlLg98KyubLnDqv2rVG18QLYtRkC7FFLzBXuctGJPpj5FATbmr
A+OEgZFC0CMg7q9Xpyqdmmu0Bzo9SaqTXcqal2ktCZxITg/donYh8p/aaab4X5X9po21eeqRbRfk
ongkH0BfAWm7QveAk2diwa4ZUkdCxvE8zA9x5jfJ6GJqoqsZe8sKqiUwJO2CQVH10vpxSd5UfR/p
FwlJiGqdZd3F+/9987efw2g6ZmMbDRpuADW10n0P0pdlei4lkW7xDCF4MNHCDrYG9Mwzhh6jhMtx
rOFlitYKLOd9nppTZaE52ASJYxvfWWrt1tVfsCiv7Jv/SmXMb56b+ZxhbOeZWp+FOng2epiWF2vS
3KJYMMdYRH3OixbRAYnCMCi74VYYXzq3k43RFBaixewZFMRhmh7tmni9/fgXZ4ZhEeiM/9Uoy5xZ
nLRRbM+wB5L+SSTMWkHc26miegPvWjrAb6E9HrOlEP5eX5gYteVu6NCMULX5xeh/okgVxsvP20vh
uaqtkPUjNnd/rou67teeEd1qvbn+lDGZSH9YCr8cG4EFWL+XjXS2opiLJ0lFPbUT1gOL79sg8KwE
ArhKvtkw5ljKNkt6OcW8bHPUXhWCec4mXvWNfrBy6hFZP9jRFCSp0HBz1W4jl/HA0VQ5U4yu0XPc
Rh8dwBVGMn0spnRaZDiK2+fF9YwrJTm6tDEdB+0+1wfWgKXNim0IG7pAJ4/y5MnmQ1mE9nBfxt9t
JXXt5WJZxKXmJZa/xahSVnhITLko3c1Vz82HMCbFoI466muvDE1ST1GfVTNz6bK7vVyuzmAsjwW8
v2og6Xy9WidDc2U8QD2VOPZBtIMyrCnQGu7pbUQwpzcvw2xKA7QmbsldYxq+1bQhsfSPAtyPt1fD
3bKNKMYFRnWlj8O6mqT9lCkaqclPKqLK4csAgTKGZ4HvkGU2NShYJ+S1jbORS8+WfjZ25SJo+JuF
/BbCnH3udAXtcd/O9vIoIeCUh8swizhyuKYJzUr/vxLGe4zFPOuJAyFAqHuYikqlrwqg/8sA+H/8
9jcLQkkPr0IUBFgeElUeZnQSQQkaBb2vzTO1dLf5m66SdSYHAmhMikCId63MQ1KMA1kjIKuNRhe0
WMPenqoo7GjmCJSaqwUbUevPN2Z9rHJFiSrsXVS+lH3hj/XjDOqP25vGvZxoTEDHnIm2Tbbda26S
so+0Ee1ejfU8LvZPSciiyc2XOBgjDCrAdUTXL5DnZiGFRUy9aGfEplYMCkAy3Cl6cSqL3I+7PkyK
7qHDNQUZ3kWiqBIPgVnGCTpdiJ9p8Xk0I0GqiLuxm+9hzhCEDkNETDTUtCsyZHzESBqavdzeV45F
Wlm9kRDQwZsPytLrw2vKAevsoSdl3+8n2U53GGJY+SS3ZneURVMKeWnmK3GMAaSqUw3xhGMs6BiW
DczF+I+yyM+2PL6WoJQh+SGzDlKruVpRBBjc6CciJN0qggkNANoEEw/YlUw0RWnXK5amSDfLeUCo
kzau3BauIfVeIy8BUbOHFPxYIkgKR3WvBDLHmJlEnjG1Bv2rmNSO3hZrDvSotAXei2PBrqQwt7DV
ilwvdSxrrj7t1KehYuxGFN6pCDbOS6ddSVpVanNNEGf0aQcMDPisvxDzkSaj32uXZZ8ZD5gL5uuY
H9pcOtAI9IPACPwX0SAxW5/GGCvNnB2m8dhy1qKtNDGfMnjnmII0CA/XXaYkgQ1SZYy9v9jzl8lU
7xABCsRz7iMWboIyCw3Pzh/cXOWUgh0hQ/vZMhR+1h0zdJ1K+ZfbF5ITWAKUC34LMBVgPIvG+G2b
5uCEsAFaST7Bxd48RvopNwiI9c4qor3C/Hlb3K+u8D+uw295OhPjYTBy3MgDWBpJEY7lgZyzPXns
c78f7+Umc3PiWkiEq19n8J4poFACfUj7oRj3Ue6Vhh+Dfm0KlHtpp4jouoRfxjh+NDYrXWZgJwDy
BUxOe4t2cGXJnpydJ/oVDEv9zn5USCA5rlx7OXUNEshga40Kb1+68ZtzuL1V3HsMVmewgqDfBNKv
9X5Cd70zWDNemPon6gOVLTgK7g0G/w0K9SrAqzpzg6W0h/KRNfE1KScyviQYiw1IovEJpgRBzYjX
iYdGFgT16EECXRXbYAKOZaRIEryWFQX9hK9j4Sv6i9ot7txgxFXxFUT2fq5bZ7uKvcEMy+meGGHd
oLiE8N803ydB1ov/QQaYQhGqrFMQmJud4EPJ5OCDMGvBGXYmBcQahIhhrL735Zc8P9WWAySPj9Fy
if6s+rR/X/Q9wQB5pxChy7kHbdiYVIzJCGDIY3yiJZNsmRPwHk1oyzeMNycROF3uHd8IYLzg0mhK
6UzQpKh96e15N9bTQbOPRv2j0e23SXvJwTRzW3m5tmsjkjErSgo9oANElvmznhxjgJKTXPNvC+HB
AnA1FDB3oNACcCGjwrCZlZIW4LkoaVoFOVLFQeY4VqjKBL7W6VD0TsrFjeUJkCVdinaDkgwCR8jd
XExsw9wOYP5A7n99TQtzrEdkkGFA6XftFVoU4N1aymhD0BbPFiF7uNEE7hGKS+AL/WO8zCBrUVxE
WPGsG/ewVv4EJtR23BtDecweJrnrBQfJVc6NQOaiRHJFGm1CPmjoLgAVuLWwuYK7gWsJA+xDyFmy
qeEsoYqR2Un2axBmmn8vek9pvfIfMwuiknoSBtPdVhu+QAMkGEimoR+WcUEgDMVDaaVItAwCO66f
02kJ9DQP4kLyUuBL5IDoIugeL0dsICuLLDSo9MCwxNzyuktJn8YEba/rmO66UBLPmqjp92oe7Yoe
U1C6RVsw19raNYaT7lVrbr7MTpwI9JV3M0FggRGaaLuGe1kPfBNOaeWKK+3xHYWLUS+xp77e3t1f
70nWw28FMJcSRFKjMlU4T3On+cX3OBh3yrdib4XkRye7u68VyFMxWcfYocPa0zS3DrK79ABesvY+
F4D6uAZi+y1M7GjJeYsaI74FIY25Uyo5ULTPwRjDonls+nclOpNcYGy5QeNWJnPQoKCWSswRz86X
OXfpt8vS+PMC8k9/xHsOZoGs/93ec94lBUHT+vRGLgmDxa/PdIycTp8wOvKMSd8uqT9V8+22AF5N
HSTQvyWsd2qjNVUjYSbAupG9h47XQ+93GfBsWhImx2TvBNoe06CSORGsSyAWpPnXYrtZ7hu7BUEO
HdxUL7+rYzCd5H54K6vhMHX3KiqQ00tcPscg0Flk8ECIWOD4x7mCCTSwQCBLx3yCXrdwMUhjnM2O
/syGkrrWrIQgWPKkbrrPrXwXU98goMaM922sHtVS3Qs2f3Uhf9woxGlrUz0yLGzFcE7zCdQjyP1L
Cnkp02KFkAfRInmFqe7VRvZksGQbJYZSYrDABM7g2/J59hLN1v+KZ7QrB3K76Gy4AFDcYzQABVti
7aofCni4UeiSG1+zUoFn5xqpjUhG3ZQ0NeqJrk61/14mlr9WfmNhsx13YTDIgOrboCphw4ek7Cp5
ViJgt5fc7WTQPpKgGb9p8btcnQujDlETFeRYuBZJAx/jSo2CqW1sj1GWOZlBWhkWyWoRInzrJge1
5m9JEWHK7OLhKRuNy2MxjN7tQ+SZiJWka+2dB+MZK9cig1rPFmhf4sxcJ5olQP7flrDaUlZL0c6E
fAvod1CjYi7KMCpzm0kwQtS5aBjRUSQv/VS7QuDDaj9vyWEDLqJ2RIqRnC/1yc+7KPG0XEPgrPZw
K/CweE9gPPzttfHCru3aVMYOLeAEsylyqEsW2vXL9GFX772vNqObD+1fnBTCA80CZ4ONtBGzjxjN
qsljiqppX31KUe2aIl4U3uXCuwf/giYJ5HfMYpxpaiRrQRp9eUrbizTFftK1gg3jwevQEgEoEiA4
ioyVXO9YKpcg/M6RvOiSTt0nkT37c1J1fukMkofBhcoe/Qvg4C0Tx9OGvPetscOkTqM2XNVu6Hs+
ZI+ZY/tVHEUeaMXWaGlugqkCEXHUgkfKyWNNsPO8jUFQhJgQXw3ICbMxWa+RNJElhEbd5GHqlW27
5iBqAeAKUeFMwQEDQ8DiDiXH0Ickq/PzkoBKHk/dd717uK2tvLsOh4U7COZX8LExNyTpIwACSZKf
c2T8leGzrEQErLz7gFc8LAmYe6CibIzTtlQnMhaBXJEn4e1RtLHXmheY6xXhJyQL4m7aRh6jTXqJ
96uNlBC6bB6bQg+HavSEuWneohD5g1YTZRmQtjMXjxiDUapWm59T1XTnDCZFAWRCBmpXbsK+Svd6
W+3/95PaimROyhiktkpBEH2m8XfkqX0ZM1ZvS+DGL1sRjFI7MqhRmmjMwZcyWDuzGdGTJpPx5NR1
vCvxssNQ127ZURnEbFJCkXzRoC4FyZXHunNkEWcpTze3n6Nd24V8yaXeMrBiIoFaCohQEIPdXjHP
q1tImmGsJTJbgB1eSzDsUa+tqgPrU/UI9xP5GClpnquzZHiRgIGbp5YICcFA7ID774+JRhgbGOXF
QPOzMZxU9VHpMbpHer69HJ5bBQsxAK0AGGjoGrpeTkaMpomU9fwqxxvK0U0Bn1IcX3jHuPsGpwMQ
jYViBWv9+kaj81Dq+RlXBEidZafL76nxTkrjGBGAoGcrIJko98VVT7gJkOEibgCZObM8tJtJEiYj
5mcVk9fk0XisytFLcv1YaV/HYQm0+bWwMs9KUSclox85gLPe3mBePOGgYclBph0zuVjOKrihIVKW
aF035his5SKQrJWp1032cbbKQGpL/7ZEjqExwYunQD9tTPW2GWu26GNVqVOBiqy0srmdLOoP+v28
ZJ6JaQEid89ZH6iy4W3QloVxNizLbVT2YLXNca5EPavZazn9aL7T6m4RlfZ4cqwVEKUgo2oCQcQo
aplZKAOb+XksT3p0zkzjfm7bZwNj3EBg8P32FvLSKQgsAOkDfIgzwyNzEtsaVmmtVajuMijUp+1M
g6xJHZS3na+5UwzHMbc6rwI43pOJPu4yYJB3tz+Ecz1BjAx0PZCNa5jDrLqmSiMr/TrRvKm9gf5Y
et9GNNqLiB44t9PE6B7UakBviYLU+vPNA7xTKnAdTrQ4NzqSnGPntjYIHjTHUxZX13+WmSic5x7n
b4Hsu3es2rImyiqw9sHnhQr78ip3R0XEVM9LxQOlbcDEAbmIEinjA3HXo6GJsINtugfLlfpJHyJw
KhHPVt38S4xUw+uymz7B1G94+zz1RbUA7glu5DMOkqZJMSUG5Kcm3g7yk0QTX3HWduFFYGl4995G
HQ+ZfqwYZbXrM9RiZbTKwcjPVRRIMpoQU7V0DZOEY+Xsy7QukLNWRRdldajMc+nX9A7k+gC3QxPI
tVC1lP6PtCvrbWNnlr9ogNmX19kky5JjO3ZO4pdBFpuzcvb119+iL84XiSZEJAcIkAcD6iHZJJvd
1VUpcROo1DvanN8tvfpNS8AHl3hJ6vlzWUPXvSmqOEHPwt1Itmanuwt9XgqaQg133qLG0PD4vr5p
BPcmGokZyz3w66gvcktuzgnV3aSojpRMVbxV5RhkUFn64ky6DM4jcmMEqe+HH6AcPMqqK5ouB3Nv
eXS2V7tbDxO0tUM85naTIgOmiPBruENMFwU7ANg8kxtWA+1abcpoddS6br6bUieJEjSoAHuYksjS
tWxf09qNMiACglWbgfnALREtM5O7mLs+0mY6AQqhzrfLRpdY7aVa1MLZAEoZ3HIeYyNnfz8/RQxa
qevaVai+1vWuqBtjZ9HUi4vaLqPNMrN7M0nozfXVFm0wAD0Zng7g6A8pjx6a3xuaxirAgMc74hj3
6/q1s9XaVxOZ1jZzZt7ZcZdDGwgNEYyL+nJ8WpllZKZw9qY7WPZDWcu2sGAsDmS1oRQL0Cqubvb3
swmkBnGHjWCJG+txyh4VcJBrWtCa++tTJlgnB7IutgkhJxTleSTkkIFdp9BWrFOK+9S9K93NtxbF
X/Xhpl1+XjcmmDToCCGqQxEYXK88w5hGK4/YqYbdSD/lw6mism4+kQEoreNhjdMdJy03aUtPi1LL
MZq+btyoMDTFH/rB2V0fhmhpDEghmTp7835g6IYGCLWmBFZegKTzKp/kfmmG122I1uXcBjcSm0JG
s13YSIAWQoqriCoaAOivlpI8oeCEdM4NcRt1hRuvkMCpjiNKBsaC5vHlGQlMyTksGw53Ian9tFZJ
DSvQwl6aA+RmTfdmq8HfKSnEyAxx0Uui260ymzA0r7tNDYy35mVeQ1u2O4WOBigLmg8hE/CBBh4M
GCDqoKDJ9ExU6js8EiNU0XTJrIkczcIJAIZbHKIoC1yeAX21jDXK9TXIRpLvXnKfpE48F+6elDLq
WoEXAJaDbCqeCYbzoUUUUnmZ0W4m1qdpndvO7HvfSc1qn5nEiK57tmBQQCDABEP9Iy/Fvcvbzl1S
qnjV0VXKEBxDoIM3oLsESvjrdkQPPhR70aaBSgZTNeW2kFVRkLQ3enVkecdHxfwy2j+67Ugt1Z+V
WzfYoLU53CuDZOeKEu9oTIXGJqSyIMTEw2nSJWHRhVEd1XrYr2kRmdOjR+fbWQNbzEJOtQUxb/vW
sRWJZdHMAt8N8DqOPxV81JfuQkYvQQkLTsleuIMJSYn62wIpEP35+swK7aDd0QIFvgaZWG4zN1CE
XVoNK0ja3J8hUNAfxu70NzSueOZA2gZNKPrHq4n0gGY3Y0aPpf7Wzie0LWup5LQQuT0SN9hdUE20
0AhwOWPjhnhVdSp6XJQX6rykwIVJu5UFRwXawpisLWQjUAbn3DCtFjfN7fp9GBbKiL2MC1u4HGcG
uBO8btSlA3cvPXbeCQjvbSv8tjtJqyEiM6yChT0FEIrHh9IN0RqaGw09ttoJmF0DrMcggJUdRCIr
yCGYjM8fVVA+roKOx9TZWk6P2nSL1nzfLH5M5GtWf/1zF7aQ5kUOHlllYMUuF15ZdbVrx5EegR7e
VVFPMGf6EHiyDl1Roxz6Zv9n6P2wOAvjVqcoOqWe4GGj5xvuEMFgXBbZA4LGfrpl755sbv3SesrL
MIs3Yh/d3jts0NGZXlXv6Y+HDTjPe3gMHBMCscthW5vWrEOKyhmlL+b0LbEfFfs+s3bXrQh21YUV
7nwgzTjXGkUhu/TmgxdZBTTeG5miiOiYRfs5OhtwM8IreX57dJbpmWOiegXERb06/rzDXLaqyuQ6
LWu3ZbavG/T4F0ND0YadfEBF8f2XedVobQ6lymOm7tKm9XPlXhskF5dgC0BqDnLUCLOgWsbLHaFc
6zh0XNHiZa7hNJNgreu4QMNVUqSSG4O5OfeKuTDFnX9eB3h668LUqp7sfLrNStDdqDfIeQUKfU17
uicyRmlBgHZhko3+bEMkBlX7ZQD2312eodtT34LS2O+tLdTADXB9sWSj47w97TZVVxyYaqwo+bK2
9X1u39LxpbPv2+Jb4jWS2RSlCqF5hD4LPKk8D2jBy7FhUyTdqgEQv/UPuar7nQJGhKaNNtMI1zT1
TSYtHugOHgxQb/vzEsGFcS6uwhu10vQGa6nTt1nXfM14sMdf12dUFFNdGDEvR+gMqZW6Lhsh8md5
aH9XtMAhSGb5bgq1JX9VICO9ay0Z4Rf7Xd5Rz2eWc1Q8ksk6UwxOm+oQAlMhsVvJ/LFT6ZoJzjHX
YUuImgAv0afBvAMA0Q76sL+RFfhlI+Gc0tFs4MSIBiWWQ7xIwhnxbyNewgvYQIqTu9XQQdnXiYdZ
Qo5WP8ouD9FdxiS9/v15Xt6i7u1JS1ilvbxZn81d9VodvKD8DATLpy461EqwRt7NEMgSa5JR8YLe
OfR0m/ldygJaMXc9Sfoo0RQZgbvwPjkfHbd5K68vu7LC6IAT94dw8Uu/Dky/jMrg+iYSHUsMv2tp
qEUhTcF5gELVQSNMiyc5oeCj3KYKIAAhyv/IvvxHU9xNjDKNQbsRpmYdUpveHJDUhVgF0s761364
KcZHusoyY7LhcU6oqGvX9S1s1qhlQ18doDa/y+N+HfegYxnVV0/GgyN0kN8TyuewiJ4qOJRNjFLb
FcMOjbrXF0yUbn3n2GEPERcyhNw0pk3dJzRBd45jBN7xsbktDkrk/Kh3vf/TaP3hUd2bcRZetyqK
ohixz79GuXl06ayMkwOjXUiix0EyJtE1jJZApC5BwIrsH+eEeoaXs2J6ABvq37T6pKrqHiI9ePyU
uQQjIgpnzi1xk5c4qaalObAuThvW2eL/aHG2mlV8fbaEXnc2Hm628MCacDUk7GJagnlugsW63fpb
UjzrVEPfFsNZyJJaH/0OuUwU/i287/AW5QldqE4yF3oJqAwC8BBr2vwwd6rMDQRBBbOC3CxIXxnO
hsv122vZLkZZliiPLbYP1pZ8ClrD2umT5vfk5zqiC3bJbqcviYw77+PKwTLS6O/JVEDYuTlFfG2P
LgX2ZtI8P9ZRMTFAcCTJP0qM8HLAdt9kiKeBbDD101yW7OnaG89gC7nuH4Ie2IvB8MW/csnUctMB
7ClbdV+Trznon01I+BSAlXbDP3r7rCFr4oFN9CmvdhN1gH/Qmv2qNBIJHKHXIKOHmrzKaGq4WXWV
zrC7CgO2qzsDxUdre74+VIkBvvHNqLyuacsaOA6n9RP6ksv6PgVXJeaSkYMwiCcri19GgYVrjBD2
w1zqqbkveitu+nuqniZ6n69gWKWHElyTZJXx2H2M0GCW4c6RdsfNyR/Dq+WxCGSB2RKaT8ful67c
V1kVDaobSrGLwlm0mYAa2qax/bhtt+QaLaaFGUsd31Hu8ZiWPE8+HvAYDiu+oFENT0qeMShPLD3d
UlgoUhsR9OqP6IOsa1kKQmaGDfTswYUEGmCezEwFiBUjTOjpabXGvxoMQ64yPVukIC+t5J2mW2Oy
oYZU9aylG+2UCpGEt4ImazB8w+Uslt0E9MPgjJQoe5oqBOaqO7Py0fTg9Xg23uXjztRfrN4ISDIE
6VqAn4QAqi7ZV8Ij5Nw8N5MFgMdZUmFjuWuAN/pdZX/Wsyxw1ZNSan41hUoDupTxxc2taNDbvQPF
xEpBv4ktpfT4eH0zrnNk7JHBgmIkTyLt9rWbVCZ2oLlru58k69BO/pqjs1w+6QyMePkuujTF3d8L
KS0lbzHqvKO7pI1TcrdmRVzPa1BlYe1WvjYH9Oefn2Hn4+NOmCaxh2ldq5IlZh3zuZ5kdzf7gY+j
ctHlgOgHdzg3qrZTa1XdgA5UVaygE7XZIyHPxNzbu+VZUSS7Q3Ryga0L572HtjO0P186brmpDTVX
WMvIlMZaA/aNZFVWGO6LG3t0QMM2okHfccrw+jxKDPPYGqczqOUSGK5YvWNP5rDUfi7Wzio+p0CB
XjfG/P/DnP4eJX9kup3e5HYBY3P2y61OySr5fVGocDaLPJw8LwEk7SsWj9Sub5nPxCL+SimYxyTB
pPiggagkw2ej/sCjFxyw1zjqMpXHFVnEeXiryHDXpKf+Z60cdOOnYux0I4nUDJr0oN+XYXWFi2aw
aA+pY0irs3k4O7EZaq8aR5zYBnpZyQ2SKdojtCODdn69vmDCU+TMEPcImHIFmuAWEJ/d8jqZgX3M
adSPfokW9P9miNttebUu4zZgRPm3NE5XH0TQaEKRPGlEFx3AGEibopAJZXDmnmfTprdO3hgNRrNU
L2hjz/oTTd+uj0PogShaMkg9LiCepsGt06XxKh0Rf6T4FYSBZCGOcEXODHBjmACWKRYdBpobLYS8
UpAFqiT+fG+P+bBNz2xwV7WiOuVSG7BRH2z/2fSLA4Dah3svavavnV8GiT/6fdQFvyhet0HgBpAa
bKM3cy8TgxQu2NmHcH6ubqBlNVZ8iGHd5MOdOsdq+/n6gr2/Ua4NlnNxUF91eV/DRnfU0b98294W
39Ofxlu/+EvURU08BVbnN4/KZ3ffhjK5LoF8Ii7PsyFyjj8WblpBnASxeOTE8Ptg8yFNV4VVE2yg
A4feZlDHQMwRP//SRJ2fYWN0ofYpi7Ud/b590X9UP7RIA2e47F0pPGQAwWE0AIAw8FwAY1UY+agY
OKy/G6EFyONR29s3Tra/vgAyM9wEQBGH6KSFmQI8ienJmN86UMXQvdH+Aqr2b06AszFx1+y2dO6W
MGC5tRB/SPwpQyrXkJRnhF4LPVgDXKYW+JQ4rzUT6LC4I4w46TOjMrWVL303xdenTZBoh+OcWeH8
FmLRWpbrQKs7WJtsDMdkb5jH2fo2OS8ovbaDG4AWrwBsNZUVhYSHnKdC2RStDUBPci8fo05opiRY
skwblx3ZDNNfXQiTa1UH4ubWNWQAYEHzLQaLEjxew+/3LXfqQYl6mDPq4m1ubiHokrXJBz//GFrG
aW5GH9Fn0CHYh6wzQfGmAIrClHiO0E3PvoA7EzWQpBFlxBeowWz90xXYj3RXHgDecHJZMCie39+j
5RzIs9MZL4kERxI454v0dSk+Kwk4QPIv131IFOKC6AP6b+jmxYuJ3w2OBWzfkFdH62va3tRO2Dv/
0Gy9t8gnfRgivVXi6wYFDfkGEA5M4RDtYIx16/IGXnQLPEllCgCK15mHfjYqfzCGPMqmaQadWFGB
H8reYjzxs5txrdMIzXvK3hv68dNcNEag1VNzmIdEeaq95Dt1qhHlcmSsrXYFTwP6Sn0KYodoqkb0
F9HRPRRpB3Ftc/FOrpZ5t4CxkpvrYxItFhSYQVcEUDMU3rlWrZLUSg8IaXlU3D5GNtZvhiwY1CLq
3D9nMsHsQeDovccHr1z9cvYmK5sLG2yvRwuXk96Bq7j1FVWyRsLcDUNGsi4fA4yQnFewpsCkT3Gw
LD/HF/TW1zsUKBdEmOCU7SVHpXDyfttyucmrh9zMCh27Col52h6s+mBpN6olS+2JXqiAyCImw3sO
TevckFRzsx3CcPUb0ZNgm1cSNu70zaRbFnj1/D0vxjLWujIwzQqElNMaXfcRYYr27AM+jLOZBvSF
AGXehEjjoP/lSQ+8f6YfZIL8QDj9TUYH1EZMax11ZpPPtehua9ZExXircg8E6hpbnmxEwikFhhp8
LGirRVns0hcz0276dlZwRnUhGN2226GKS/OUGg/uPwX1p2/XZ1AU9jLI9r/muNsuX8oMeG4ciSjS
/+rKZy2ZdkRvIrvKw2GQcEQxd+BDQnS5oacHjCxQb+CMLQMI+z0Hq2UowUZj5WfZL3c55Mjd/BNQ
qv8stSXZdMLhoU0W9TZgmxAOXs7mCs76qU+n6lhUQ0jaW3tEexlaQFD9SwvJTSYKT8BBznQ4QM+h
viexzl5B3Vjoq1YAA1+3XdwqTaTW3qFuZHe2eEi/zXAO4mzISkEriZlBh1Cd7ibwnABZFOrJdsg2
d5C8IIV7jCGWWNOgw0pWl3Oopgm4Ph10Cen1l2XY5yCw7Gi3Nwnw6mrQ0XqH4lXafh16mQKtKDY4
t8zFBnqZooRq19VxImFvlaFahRZZdkOvHOB2gTc/XN8MohUEh5mO6jACIp1XLNJKJddbE60TGqTe
7Syg2SmrZRTIovU7N8JNp72ohu0kcJPS2aeQHsjzOpzHwCt2YyXD9AkHhOvTRK8eOg34bhXN7mpz
TC0gfu3KDCZtpcGmgP4SOh6yYQlN2VBweKfB/ED/5my95ozTDLc0Jvs217Y1rFX3RgdgX7KnmYPz
pwjaGFgHIl4CKNRe+mNtQAFxbRKgfN3GV8YlHNMvKijIiib6c3eA02Ms8AWcWsaloYaW6YjOpuq4
FocahLrqTfY3QzmzwPnCMNIB8rIASqf9qS6iqQuq5IbKsveibXQ+DrZ0ZwdTXqgTqCExjsyKla0I
5+lRNf322U1o5I7T0/VZEy7P2ZjY38+spWCEh+4BAO14Ci7RlhlolBydYGmcNDYdPKiumxMMDn6g
oTqL5l4HIPpLc3Y+WzQ3caf06eKvG9Tnf4DkUh8OtL2rCskBIRgbkv7AbwJIh9Q1T8Lk1WPdzCM7
kNr92h/RD57akD2VqYoJ9hIqObj9ga98P40ux1Sg/YFQoMqOKrqhLTdox4OlyDas4By6MMJNHIoL
i2WwboCCRmMXrNMJVNu0BeWK5AIRGUKdDcJUjL4PnCSXozFWa1u9AvsVlcOUmJGyvNhQqRztF6CN
Jd4gWiCAbAH4RnEPgGnO1XUdusl5oqAJRdslRZTXBxA8bpMk7pVZ4abOaaxC6zdYqbSDRUEr5Ovt
Qy4LNgXgF/SPgrkSSH/kifBAv5y4UWnBldIV9FjpKOoaT66LjNVo4tZ36qPXm0ejf1MAOFNRyyam
+1ao5i7dJShppNqtQWVFAFFmBFwywFuAXIiRLnDPpIGuAzXRwIh6FOTMU991ASNVuhOTT0zJvVkG
hheO01fiQSyo1F6vb3SB8iioEYAYZ9pX6Me2uMPSVIZ1IT0A3bTIdk1ymOebVrntUgUlv+kBt05M
+hX5mT7ollENLPo8qy3UA06LDVKFW0t5TZx4LHbzeEeB6Z21w2S8UiQ1FP0203fVcOPKeH4EFDns
mwE2QGckxI1Ubsq6SlXGdOsB3XfCMkPtxCb70jMDNPikgfOrsvyGrJGibYGjTD6+alL9Orsr5pO2
5H6/OTs8Vz/NvezFy+aKu0MBkjVQz0dbNqiiONdSF3vCmxcgbUWvSbQgSN41ZjtIysaCne+qyNej
ld1gjR7s72dXAVnMLvWaDIC08qCC2Nj4jveS59zLSuCC/nLg/JE4Y+8Yxr/NGRq1pDetDmwL3ud0
PkzpT4d+oyDGqY08KNWwm7dbqEJ+8r7n3etQvabZ9HnUOx93n6MWe7SmS54CggOCFULQkgzwENq6
uO+Z4QoOoOSMj78IhnJ8Gzd9t+XO49zIjnGRKTA8oh8WJTOmCnQ5x1OSbUnLtAyqrAjd9Ea3cr9e
8sCjMtSE2BIeNmjYwZJ+IK0yt8w1G8D+vw7ebm7vGvvrKgM+iaoGYOz8bYQL7lDCVeg8toD5625Y
Jl6glD8UF+qkxLpzll/9LreQTVin2DWGz2nSh2myhzpmTJAPxnICCaYchz8H0hnAVrBeKPR94+7n
ljNXXLtrNgACt+6rlsSQsrebb4usfU2wJy+scHuSqo01oEcQLQG7Zi9xSPaF3H530Q6OGNZm7et8
i7ylTf02JIDYDv0BjaDVwfJuO/f27foRLYhbcMyh+xuPRHTn8vnrFfRKqO2DgA51QHdrfGC5/OTx
L2zgOoTYl+ECac0F5XYHpD/0apAj15+s7VgRdAHL2glEns66S/+1wd00q1pWSdvBBpK7AEyaQV7E
2Otgv/TC66MRrTncCtErEF3AVXGehYNiauwUYNAMir0Z+Meht3fdgiA+ds8tcF6VeMDvVxUsrNte
XQCo8mKwQKFtAI0REFm/bkw4cWjLBl0LmlrRR3N5GBlLh4mbABPKHq0sWk0kUw8y+WaRK4NlAL/P
st0g+L20AVRPp68JbGhfHfdH++iMzy1Bx+ffzNuZGS616VA8PZ2RIe1eFKA9fTsBG7z6pDqPvSxK
EKTFECNA+IjhboD55Nyt1ilxNwrcNi37T47Zf/aIelfaqL+4uf2kKeoOvftoYKkWyX4VLNeFYS5a
VsAMUmYNThydLGFv6sjv9z4YYn1T7SQHkGiMCGOhWKchcETj5+WqEXNziDKB33RDzLhpN978q/kE
UQnt2VD7oLT1+LonikICVA3+Z5B/dSCXMhblgJAgqVvt3nIGEucGLe7IMkAVthvzuCv1wR8LDd0T
CTSgDKBOAm/p1iADEZg/T9kUr0jYP1VzmdloULRoHesgiYwhOrZIoAGiJNvF5/I7B+SrhktAwOpW
xjH1ntM2u88TsO4mtxk0IlG7ySsSjsvqu9afP2qhOod4Hm2f8GkeFlugM7HQU8yUhZfgoK3+pP1w
VZRXbUVyduvscOauIaYehJDIBRsrun8vvSChtHUaHcEKlBPjpY3cfPAXyw1Blro3+lujuiXQokNN
MOhduoNyrObEtP1Js/2QeKHa7Dw7qBekj0FSvg5+7jVfjVG280XvnLOv/MDOOaw9KZN6RD9KFU39
N2TM/HX9NBljrIAkF0Dwf9J5+0q7m366M8bi/rrnCg5sYNp13NZ4+0E7mgvo9K1R2rRAmFUy5rAH
O4FkZhNo0+qTxAgBa/2P9jjPK5u5ULYZazJkR/QY+QbUk4l30wyVP6H4p/yVOaDxwJCOGv77o/fs
TZApKYSAHUwuKEp9xX1WjN63ndlXIPqh6E8j6SV30ju+/IPTvROfsPZ83OuXTtfgMKPWCnEZa0bV
dyrQkphnfmoMh06xwwZ0ewbdr/S5y7t9OatxljiB227P1ZrcJNpjtR0bwwApcv5pqOPai4nhfrm+
5KJz2EBaCYEAihTQ1rr8QtduidNlaKPRpwn4DAWN/bozxI2+RvZmrJJ2O9FRjKln049QGxiUS2tp
44x6DbmEY1HXkVkakPLCZkdPmUHuW0iI973+ulF7f32MgtiQrTkAyoywEetwaXUYKNiYgBAGcdKT
4lDIU++d7et1G8J5RNsu6+8CNp5PmNRqi378FvGnk38fBpt1NDCq0kym0CCyg4cAKOEYTgRgwcux
JBXp/p9EVs8Pjbf6qkECOsY2kaWz2A/xrntuiDsvFb03KLERiPbpGFcteVrcByiYTOawW7okMnqy
uz6DguAKnFYA8qFXnQHwOd8AuKWehnf0b/K8EPNEzZM6BY3rHCpdRncntAUWVlTEQbTk8nTVtTpP
ZNDQjuFmJjje5zGqQVfaeHdDke2h3CXjKxbesUhC/M8g54JdMpRrZQNPnVW/NiUuU/NZU39AsSGs
x2AhD9AMDxNsc7AR/8Ws2ihBMjoKiJhwbxZaelO/jGiRMmlY+qYRrGlYyZ4SIuish9cXkjnouQNf
Kbd2oGK2+twE1LNzPLKfFAaL79stdLbRRHnJVXbUTspbWrTk1rbbJcrd6SHVCOTaW906aeBGkBy9
oj0PxV6WjgWkCo0jl/ukd6bUa8sZWPkePRbem9s9LEQWWQqXFeU6lszCf2h4u7TSDo49jYYGBJE5
380QJKwXJ7Sm6qARG/8POz3zwl4xD9b4UAxbfH1txdMONh3Wf4HTlG8qpZtBnWV28FAgJZTfEn0K
2zUrIxVC3r45t1OAo28IzIImYT4uLnqeFhoMNh6u09goR3WDtPD1bxLOOzBsyDHZyIHzr0q1Wuoy
sxiObCz9Inf8bX0pRhnLtWj/YmVdDYSDTOyPe7a4Hu3Hemako30bbgB/RGreeH6SjfmuHau7vnq4
PiyRQSS54EeMxhU3+eVCezbIiqcJ/Xh9bp+q+ZumovX5ZG7dwc6Km+u22MfzJ++5Lc6pNs9Olo01
WvUpE4bVEyUiq+lILkWh70IXElhGvP/xamY3zVk0VJtuORMPezb32iYGYU0epambxOCEg5LrOi97
Sx3XyFg0Gtnl5mk+pUl3XN3K3l0fsOiqYS1R0A9A1QnrefklRt2t9oQ+7KO5NeDhnQA4JCDGjidS
LEFppAMkDLynORsmySEhukwRBoIAC72wDl4hl4YpaVMzTzDTk/HWIWHvmad+zEP3LzDPyH95MIPc
hP1BCQLa9P1iJhggIEMIclyz2KNO0IbDSmQPeuGQkGmzATVUwRLJnffrhEugb3CzWQbgvd1wKgxI
/xZveP5LTh/RTkeyFFAkJk+FU/9y8szGTOaeNSxU3aMyAMUMlS+9Wv/iPIFwkwHmX3gGcs2XVtBS
DqLYCTXWGlH6Cc+F58FInf3mkcS/7oWimUOMiFy2/g7J47a4XqcesVwUWHN2nLe+U98t5U8rlTy3
hdN2Zobb3etGp6x0QfGICq6evZHZ8j1Z1V04FFYFQPEHQgN85xGA/sXwjl/0uoc0aULQ7jnQlUur
79enTDiW33b49yKKdbRzKa6/rO+YkHUK8Y+mkJwOouMQT3aUcRkNumVwmxQHU1PgIsFxqBmgSqrC
BM52fRzi+fptgv397CicV4UqAwUIs0l2NHFDU79HI6H6FyByPAx+m+F82UX81+kdRlICaaE9j95N
l7xeH4lssrijdOm6sSboKDtqqesrbRsQ1ZEcmuJF/z0Kbt8nQKYoZsuosTUHXI5dGrpoNgNv/N8c
MB6CG1y5NloeeY0PoM894iQwNJpFbOjfjQL9Me7b9QkTLT3Kg+A3A6Mj0h5sQs+WvrZTSooZkChs
R8956S3FR7tPuOSDxI3ZtPC3OmMdw+PXA1KaPy4zu1mTzQNBoI3IsHzIpu/or6+hNJIq/3QLibTl
j0MW4MCBiAJwDv8+4BHaAigPZ8bmLBa0eKz3m9v7KgGWXy9u5u7bn04jGtfQ9PJOWYnkEed3xdKC
cIQCL9BTCF2+rfWxmV8IuLKum/kYKYDSGakKxi+sYbW4w1Mp9W3TOySo9F0WwbmjJtKCUrKHPq4U
jCCcRxsENGxMHv2t1k7leR0QIzP4PWw1dNUq7qYGF9wK2iM7wA0CleV1f31ogniM0VWDyREcsw6y
x9y+sox5nasUqXhQ1+bZzjLejDnJfYDbAgUUOIVZ+EtWB8W2HtXkj/c0bCPxiF2NqUXX9uUuyEoV
WaASlRpcrjeNAZroeUHrqGwPfNxsl2a4c9ass8F0G/YYbXs/r+IBOX9be7Td+PpcsoP0cq9d2uEO
WttqNbqhCfvozlVUtIDfzqfZGIJlfZpVmUzox/OQGWNqh3AYxA5cxKW1W54rc4qIi34qy09aP4AF
QcJAJ3RJwBgA3kRc5/FZuioBtwK0pxAh13f6xuiHle+5EtVVsD6ZsmK7eEC/jXGOuKrd1rgawW2Y
q49G6/nu0J70WZYclYyJ18OpOrd2zRpjSiwfRNobeMRmYHcC8KR1dTATydEhGZXNhXftpCSVqmJU
Nh6mZX9qtAfb+XXd70T+jfsK8k4msHoIvy+30Wg76pyCb/6o5nv1e//ijQQsha//zQi3PEM/m1Np
wEiFTmF7ftQqCHuYRSAtEIsWyEYhFXUZFM4gZHc5mhbDaSZGKcLYHeziZgGGaHqdNevgKGD/qPSg
rCrJQSSaQWC9kdHQgfTCa/vSptbZDhQu8XxxctVHmNS4JM6mPIT40/VZFLnDuSHuiDDsWZ/1qkcG
sC+DAq/57BdKR5LRCI0Aj+CgVIxnhctdV561gTODGdFTSMFWr4O+k8b6Ahuaii4KC3An8A/zmYne
gLq62qtoJzVzFKwOwDv6FV6Z16dLsC4aYChMhURFDMPr6HRzVoKJBchaEFQ92Esdur0LKPc3Kc2M
+fHohiEmGA94GFiqOKdLJnekigNo6DAubDgo2kkCMcHlwFCN4LLBgxyMjdz+Aflvl88NIMlA2hfg
jELwGpTZqfVI3MvEcUSL8z9bbOou3XlZ7WLKVSwO8rDRnEeDacqVlcRGmNI6K+OCQvfSCClTbUoa
RJa97QxH6GuVsdJNKjKfE4mvu4HQFG4hYMiQA0Pf2qWpnKJ1T59KyphQh6EK8YTJOtlrTGQE7TJg
KWOlOhDxXBrJQL1lDBRswCR7GFpIzA2DD3TRHycWUPWCQjvY0CBaBEajSysmqewUFxs9IlO9/6HJ
knjCQUAsgJEaQwP+AzbOm7uxqUEA3aWRZp0cujNlrPcyE9yNNji5uRaMAhoUuCaKwuXBHd/+fL1B
2Q5gCOpn4L7lTskiV1S1MWAia7ZAgep4xbSOZL18osPFYllIBE+A0vO1s5xqCHCQ9cOL0g7nzAAq
9gFC9U6e/c2aI42EAgXee9BgvFxzu+wapycaPa51hFwfFmWikpSI6HQB9fy/JnhmM2fqW7MsdHr0
yCPYSnpwtjFSYhUtglAii64vj2ji2KzhXQk3A2ng5XhKB29kp/PAM53Rm9zMA+xHraZhuskaX0TH
8rkl5otnz+RRU5qNjDYYuv1v81/cLee/zUZ59tuZXW0mKsP0CNyWggxsGvXVaekkcyVYGJ11KaMu
gbVHo9OlFTB7QbSyQXPjVr6AmORGo/tNzfZVaYHyTZLjE6zLhS1u26ir7SqpAlvzwVyzcFCDHmKZ
Mm8WWcE9hmoE7mWI0XAj6vReqSGOiVaNgRK/VUDgMrQ/NzwtQ0etEsn8CfDkOCvPzHGD2tY8LRzW
Eae+9CnEhfvHvupiE3nYoduZ7ZO1/EIx31j9Ko9dAo4qSB3089FDgRrHCHpk94psBpjXce+8i0/i
4u2K1HmVe5iBdLoFrfs2f0pl2AGB48ME5LRQbkfMwFf4trIzvM1lHYhr5RfkUeuer+9h8Rh+G+Du
obqEXnzKDDgO3sTGDe3uZy/+bza4c6IFI9TaK2guHN3PE3me3cTHFrtuQ8DnwPzj90DYQM+2sTaa
Uw7eCMyUZY8B5KiGzyC1ZyR9CwkWdIx+MhoCTnMbMthbWdTQslS1ODOH4mZYvNLPU90KRjoVj9c/
TLaC3DYhFXGdgk2w636m6y9l+vHffp/bF5k6rGYCWeUjimSRZ/W3Y1pInv9CH3EZVhfcvQh/uPXb
lL6wRxUR0TLsps+KdpCkCoVThKwdom68VVS+DjYBFUWUgukvoG6sp4ell+1UmQVuESYjo06yQtaj
Rr9XlamQW95dXwbhHCGaB8ibPYP4KNjA9URsZYOYTf49Ww4qfQGR/XUT7CM/HDdnJrhBrMZi07WD
ibEBl3sTjHqsfl6RVr1uRjRXyKWCvwO5QO8DV6ip9lPejqxncvyuDi+9lHpFNFVnBniu0DUZZ03N
8JjzzAbEyeOpstVTToq36+OQmeHi094uSD7bMGNOjj84Jw2c17JihGSuTP3y0Fln01CWTcdQyOhr
7pPu/ro+CNGaQ/WBNTHrTNme2910Gi11YnNFZ32PvqZXW7lrHPSfD5sM+i8cC3AcQDmDo+CDQLRG
TSdNVYylb74sYAavLZkwIrsPeQdmLC3/WuBWRGksb2EKT8dka98oVEp8NLLVbf/kmF+X4rQ5qcyi
bEzc+nTVtI2OzsZUFj46pctRdu2wb/44JoORw4I1D+x9lx4wVrnWGrPDGvXLKey09NXTu3AresM3
7KAAwhJEsflmfa3V9UZN/iLVjF42NIOg0wHdBzySjK7Nti5gRUBY2SB9maaHdjIPDv2yzeauUwG3
ue6P4gn9bY9turNbFgqa/0famS25bSzd+okQgXm4BTh0s9mSqKFt6QYh2RLmecbTnw/a+7fJahwi
pB32XdtMVFVWZlYOa/F+MvGyvfEpLr/3/YYrWNX3q/UI29mo3VyYEr9/UH/of37e+PVVk7AQ2ZLZ
sfBjwm0yOgiqyFjBziUdDIh+Jvkp3WSPX37klUYs2QmwiheCekHntIAHV2EFzK5O8bcqJbXMMLjZ
PKSqvtvK+K70+uvwNdLCziA4uXmxaqMkXTC0ERmRIe0ZgNWngNblYH6Y7an3FEPyPZmZ6g92y2xc
qBXxIW6qSxnHn3tbaj1Gu8BGCIIAStjYeUhoE2TkugRf1unGrTfc6uabRGhMqi+BvLD5mVnWXdVS
o4OJ3m2+x3LHzjzeV891GXT3LruCqxQi8jEtdKvOciKJwIc7eOnmMdxxC+RqVUlJQP2fFOEd77Sd
lqk6Uspg1w7HSH8z15/sv35/KTRIiWmoWHGUKeU1fbbaU+swefehjTdE3FvHIkKwxzIIAkmw7BbT
DxAk0vFaAi66lZK4dyaLFPE+kAeVghApVfdtKj/19ZuuPv5veyU8YoxY0qxhWBaiXqjlOMppnve/
IQJWX42OXZXxDWGv9LwoYjus87Nv+28Y7I/A55ZDYOK2Gp9XD8Xhscf0BUO0YgaHSYdqlnKek4Ne
H5QxcvNQYSDF3zP9cX9Ji5qKhmp5utMSsrQ4iLGFHLcM57XYDqtl0CI42MPO9v+Wpr8GO36gWWey
tuq8a97jWqJwPVN7GuaygfrOliU3cV78TQrgrTUJV9Puy6HOJCRINBDW/bsKdOzWPFW26jb1WW/3
Sfz5/i6umfuf1gYQNVrrRGSnNABPLnG4p6PM+8WdCi+1dzCd+R/vy1nTC5LsZNhNBiZeKaA2FLNV
VijgbD+U8dv0qZsPSbIhZO2AlvI/A+XU4/nn1r0zLgnzzaxj2azvWsxMfvwb14gEGMjzOHnTEZtq
mk4xY6vEOcLHmX220qr2TCsLz3HfbdGlrqDO0e9OW7hFyYheMHHwztJav5VmrIIxA3xVXJpcPgRx
tJfVcykrl3nhHTO+Z/bWY3PN4LE4+obIvcNksfz9Kkaq4sIqmxCwCKua9mUcek70PZ43AAZWhICQ
wuAk2NcE62L52grjYVRDRlksIzU/1GUwHrRRG09l2/tbMe5K3E6AS5/qkrfWKfHcLqiM6m4IFsa2
IvIPVRi91UK6Y9V2N1fH0Tr5xUioIQ/gLn5SQZywnP5CX7qbP9twG7aJkrmqE1GK9regblfuxM2H
Lep8tdPm0IOK6NAqoyjO5xBW+4iWHzOKH2Jrw1au9LqjQld7IBxqO+VWaHQMbyXddIBDugpBHPvU
2RAsam8V7cEvz+aY7sxoPyYx7mdroGB9qXS7whvJBRIBJQqjl1OfTAm+unGn4IeaAJdhPKrpn/fN
zKpeUUr9PzmCiaZeOMF4QRtQNkz+23bIskcjmj4CPrKFrrYqCbw4AIy4oeAo3h6ebcySMZTQumkM
DxnGlzAEtWI0D/fXswIlw8FdiRFMWl8x+VGqzP+bs8fgfuSRbXDn3D/MSv8t6QG3Mqo9/arPfaC/
kYvhYDntUVfH0s3keW8HnScPW7xfq0vn6mLGmYoxRZTU2jTnyhq4UFHfuuqj7yduvAGDueKWMHkM
my2jrXS1C3d2TqViotLNnZXt6AHUuh2oR5/Murpkcvcy2uMWN+aqQCbrCI6WSp0j3MXRH6qQl1ty
DhgSLYydPLvF5y4ZdsnW7PaqObqSJFxFzSA2NiskTdNHVfkoxYmrSLFr2iT7p4M0bPjEtcwyszWA
BdPxR3ZPXFmcOHFYLWRSQyzPnlxl8d4oh3CXanLgATDvu2OVtDsl9EcX1M/+Me+D6kEv4YCaw+Sb
X7bjLqxL272v2atKxGj0Mk4Kko2YlbUHdewNmc9q8hN1ZnehuFK7D/+bEHGvp64LlZmWObi5/R1g
0Ip3X8CKXWNEiutvMd4C+KBQbQeAuS9jhcHFeKqdnT5duiWTFpSXkJrl/r6slejmJx0y1RSqyrSm
3lqc3Ef8CIIVrXLal7puH8Ku2ZjxXeEr5OFPWw1wLTR3IOZWRlz0vWzlbFg7V4+Qtbt+z6PbhDUm
8XKVXp/qpUhe5qxw6WH+rA6xF4zjzqIAMSiFl0+Urdqtb1rRlJtvEl5gjLhRqLNtMIIS7c85mh9S
mib0LILSCyrtD5lquLnS7/r2DSx6KLP8NVaLLzq2MtGjjWBixUzcfItgl1o/Vic5oA+OdkL9kbkb
y5WTqTxZXem7KchihzGbh+NvHLwKaC1cKFgnWziUPArLoR04lMqIG68MG14fijw/3peyus1XUoRt
loOxtLuALlYrPDrxW7N5zP2X+yLWYloA3v5dibB9Q9Q4qV2yfdnwKSKmUom95PqHHfzwZdurmVoP
Le1BqrbmOFevKdC/TJ8tpHDiqEXSqXXe0YV11uWjmZ3C/mv7CfSKjdWtXtArKcI5lUVYzbMOoZMU
GSptGGO7T9OIaaWyVWCq7pUZBnun/iMe4vqx7EbpDdmtZC9JVeApkh97dtx0bhH7/kb4t/VhwtGm
gM3mQ8FkTrPv30k/7i97XW/+3VvhTM2umXyMIG2bcg4rcbWbxu/Rrw9uY5eutnZZ4VWoPOiJ1tQ2
itMFwT4ILLebfjQhwz9w6N5fzpaqLMu9kiTnrRPmEo2183gI1Of5oZ8fau3Xnz83y1k+4kpI2yQD
08vo49idKlCQTP/RTrdgjVdtFQ84jU6tBYVQCB2TriLXvfTstrHvGd0Bcxk335z0lBdf7+/Zqn79
K0ls11Kzdubw8eWKNZzm7n0cmb9jnK4kCFfLDMjbTyrGaZfLb5T+XWF+ur+EZTOEbBIZ7382S+xU
CLI+jtuYzVIYKUuUU1ZBRGa9i+WPS2CygJQBW3Jf5Pr5MGYNrg5doWKm3SwUPw4n+ltn0HuOc+MH
lybzj4HjuxnGiii+izdWuXpXDV7BlEAcAhZhGwvMIArBa6LSPyeA/5sxsxhbHYgrYDFc1ispgrmZ
TXsas9HEkwzhWR+9It4NeeqOusw87giChN640tx86AhAB7sO3SFp3CTnzdKTx3WyZg98sDsYgafX
406jJas1dnnnk2vpPlhKvoUbsxKR871L+Z5RSZB0hF3px37pBuJ7ozJ0TaAoB+hutFMq/9k+m9bW
U3j1DExiRQPUKIrtgimL2pildEs8btfPMm7p2HaqV+mDs9FHtSVo+fuVkemtUW6zgriJ1gHPsC5W
y0sjmDa0ePXuXy1HMGWhSnCWmiwnkR9ope82Yp+1wR6doR4CH1hjFQTdrkJq6DyLa1ZR5Selyj0l
f0zyzgMMkruZR+YuaPcfrHzrPbi+rAX6kj5amp2Xy3u1eUWalQ1xJ7NS6kW3gmerdzac8qrWkWT7
PwlCAiG1AB/QmWY9d07hjprlqpH8JQqeJJhIoYY/j/pWIL3o8SsbdyVRcAhT7kfltIympKH0AHod
OAb9Hqg0IvvAbULnwRweY0XezWH6R1NtZYDv7yho47c7GutqKicW663N/FFts4ei2vCqq677n/UZ
YkEI4BFCvwVhsBo0t5uDd+CTvG1109XjrdmErcUIJq4Lu9FJlq2MqNc8bz1bt35dCKk6qZVn2HdZ
yGk8Ptz3OusXinEKOPoonlAjuT2HPpKKYU749KLqvDruj31h7sJpfgTd7c+o0AaPQuqH2uk+hHV4
Drutrv7VxQH5TU6VwS9LzGvbg2RJyjIY00xp46qMq7zPq3r8dn+Zaw2X5K/pjgBWdgEZF+yGAzCa
lsagE5D59Gaq5WOm7GaDV2OgegV85IXbQrern/ThY9TO+6SXD0znPrSJ5tLQdZiU6rGOFcDOovMQ
ml/vf97aJlx/nWA1yzbP4mjk62QYlIPGZvD75b6EtYAG3nV5mUi0CfQEA6Z1MO+UFbNAWfoY1M0+
jqpDPwB59EB0wHu+f8j1eHdf5lpEcy1TMGmJaecFEFHsefA1hh0xSDovKz/6bGfS/Lgva1WPwV1g
1oG6JsBHwiXp9bSOLQioYZh/yWggzCrnsQjGz0lvwFFiPuv9XqmBSA6NL1FSbAVvK3i3NI1fiV9O
+MpB2EUcZnYw/WScBI0yOVK6Z1ytOvaV/Ny27wMp3I0mjbv1U0WFKB/C3gX/Uob0YBd29YEmzoND
7DX7s6fn0oZzWfP9yjKYYQPPRMe2oP1K2A5hZrA5ynQAljr7mDQb0cXqWx6YO2CZFkpdnOTtBiSJ
qdWFw2u3qFIv9UOvb94rRuFlgfy+sRWv9v09uNw+8NgbJ7+crOjHriULFkxJG7B6VBnjO8xuBEJR
OLzJ2+9j+b0av2va7Mo5HWbVk0RYqfj6vtkyLv+ftTPdB7kKMOEiRqWsBsBtMfN77uTSs6pLYedL
Q67XT7M3q/SsO9kpaJ/qqN+w3qs3jAzQAmBGn5uYF28zY+j7YGDTffWcGczFQOHcFbVr2c2xAi7p
/lavqtGVOEHJaeBI62ghwk6D98z5H6Xw4mzOlWytSdDVOapNBbYT0iYa6JCV81wrX5XslDkAFsB/
dn9Fq8KYwfqJk0ZbomA17GKomJJDd9Ta8aJhXxuxF8tfShJ5c7Thg7ZkCbsHFI+d10s+KMr3ccN7
rvk2SW7H68fUq3LjVqwFPyBd/7MwYRfLZMSnLMLCrD9I1gkerAPtvl7KXbi/heuW90qU4Ly0qJcD
WVJJLEDZURdPifrkG8AsxRBrWd8IXfuYXvnqXJb9RoS3qo8AAZHQMBZYMkHyLIEi7eQYXcUOvRZi
zKjyhnJDyKrn5HWmUpbWgdkVhNipUyhtx06CAnK0g1MTZ7ukx5j7h7b/SCrRbRXZu7+nq6d3JXNR
pStvYtFdZiYDMp36MVO/QMjpMqV8BPDg/W8IYuvoKbDwXz8t25Ught5sQM0qXHQ6Tsdi6nvCoHIG
yDVw3LYrNt4cqwdmk7j7T/lZBP0O26Cu2gE/lIKaBsZNH4FYuZUc/BnLvXIINK8S0+rEtK8m0+S4
L9qFxnhw0l1rN92jb1GONUrFyzobEN4UjFCApue/4iYFqDB0e+UAcO7DDILgZG+VtlYP08E1qox+
s8fCYdatnHadg5bW3ZuqyWbXLjpX1+e9FhME3D/PtQ2G74p8DkhcPI8FZQ0M8G59daFWpeMUUX3/
qd+88YuhEvf3WoiwIEDk2iYaDab/w3JX57DSKhvLWDOV1xKEyFEZ4kFtQ9BqhiL11O5vpT+aoea2
1HlVhv/u79na+YCbvBBeU3eklfb2sk0OL+2A8I3mk8KrcqBAx+mxCYEE5jbcF7V6POBIaUDe0+Gs
qreiSlpICAJsYGTM2KvVXd7QXbU1ArglRPBpmQXwZ2iyeYbzKe8bN4r2KYBV/9tKBGem+8pgRZoF
rkV/siXFM/Nnqd66OauKdrVdwsnkCcNAZc12yYMHufQWcOmiRa/0mEb3hQiSuE0kopm7ODacmcnC
3qw+kl716jn51HX6aVTlY1OUfwWhs7Ftq4pNr/ZPkEmYZYUV9WovJRpv0XMUVWfDpLVGe4xKKod0
OpPkvH9Gq9sHfBBAsFTWcSeCtmm6XzUtcG+K3OKLZWs42rFWbviqVXWDSWQBqWTeSdTpPtPyUBoz
5gYTJ/cW4j1PNzsFfzzkx/sLWr2p4MIsSJUKIBpCxmqUYseoZUYUHdCESv2lDoPD2CWuFW9AK6+v
6R9BYh2/pWPV8gvG3MrOcet+3DvDp2QTeHNjOSLaBAxHvJlm4LIMy4cVwP5W2+/CtNpnZrC/v3Fr
mgCnDC125BeBsBMfZ1ORNjpIpeegnem4MvUu+YvJhC2FW9NuHdf+EwKS0RhBTNpreteZeJ9h6p8m
CRdbBuX3sFPe63CWM0b74f6y1jYQiw0GGKPudBkLCg4gURBUMlO0VV17uf09VsmeSM0hHy73Ba11
zbCofyUJ5i6zGEMY5AY8Q4B2PHWCxsFyGuPS6DZ0VbKdeOVUt496kPTMYTjfO9MPvE6TJbB3nHMs
VabXgMv9G/fh+qsEayJFcdSPI/eh1F4s+29F/ko5L8y637jhtkEwQYTNaIYuLF4d8gzC7RY7AjWj
2Z4WbzK0W5hCa9YYiAr6dOnzWnq4b62VmdrwoqsMBKoFNB12twu64ovVVqdGlfZxR046UjauxZr+
cCfo4wdbFy0SMge1EbQ5dUTwMLtZc8P+narZntKlsjt2W2ZyS5bg+mkoa21jGRej2+bPPNp3abwL
SAj4/ry7r6xrt5A0H1P5NOyoQKTebiSRUyFLE2ShmjqeY0M5+6BbgaR1TFPzUKbJRg/M2vuIXjI4
u2iCpqNbMMq6Uutl1tIEPWVAaZmd+aYZYXNwnkJjIa878n+dnNHcsNAr5A6MPS0sdsw/ARUvvtz1
MDVHKWTM1gjJKoXtxY+atzlJgszWjppBxnbOvayIn+VqeDJn342G5jfMj+PQkU1KDTop0dypUxxN
qsUcrjNVp6Gy/shizSuT/sGqtqpDq9pD5pqmZY6Wlq/bM0Unk0IxmG7IQawbneGNRXNgPxnP9mbs
vSJq4erVQXIHdwsKoFtROdidjjPRaG7nL3Y9ezXMrFVu0S/w6b6ergriJUjLNxBfTLHdClKV0oBG
hBOslGdo997l2Y98Okmm9euPTkNm0gAgEfDwSf7fyjEaOyEtxhSFLsmPAW2Nmdwcf2dk+kaKcOsq
fQwbu2dyoiRtFVuXyAjcuPiNkPVGimBFtLkNy3CZAuh76W1PT6YpfVCldikQ5m208612w/av3TMk
LrA+zk8fIJxSOQ2DEZXLBI9ldm5qwq2TXEzjZQK4US73RV24RdC7lfxHAMwcAzqP97Vk8WFCkG6g
HKT0yVtz3wXNL5xc6odC5p7ro1tmP3ho/A74z40M4bnZmFRG1A4ZmQ45lHXRbN01fh3fd8HBpB5C
FgCfI/Z3RGlKLbIEzCZWf1g5qYj6EoPyfH+31u6UCp3WAufJksSm0G6u5L4q0uI8R3px7CazdP1M
+17K1VsQteoNT7MqTZHhtiH9xs0S9q2DpcCAkIDZkGB+rGFhCqrqQ6eFuzzfooZccWoGgBiYWrpj
mBAVFF82AG2M9KBYOJVq352zx9h8soYHLd7YwTV9U/FjZGtIIQFFeWstKlktS9OX8rNZFfvcb0/k
h5+TXnt//6C2xAjmYoyh2lS1pDg3My+lo5W5zvD2vojlZoo353olwpapdjPmhhYX56FPXaX/0VVb
CLLriwC9bAEV5wW46MdV9rBrQvBdOxZhVi8IMJ1Pcv/j/iJWootlFvwfEcL1t8bWniMmYc8KA8gQ
9/W167Qz7Qn7JBqfrFHfSVX5JGXmy325axE/OV9mhOCno01UbJcrc4LD1jIA2Shq7eiUcLqXkda5
kd/meBAb00ugdRxH1XgZNIsR5NLykjzWIMOy9EdKn7EnlxOglfc/bO3OMYoNKQQftUyg3u55WQ/h
4JC1PavVdIQGjMfIfJi052LeyoutdX8DRg8G3hLW4aKX47863hGySR4EXAUlNh4nuzrMyaNW2Xtr
cDy79WRKqUPkPID04wXvnNY4+Nawm4ro3WCPnlp/MPWtZqk1lQaYwGICBHgAsqm3X1RPoEcEUVGc
88qoXLvWAy/U/V+n3eCdfCVFuDj1MKhFr6Fz49jU2M/a8FS4HV3bn8rD/dNcda/4V4YINd1mxE7Q
b60o1EiZ84Jk0A+rUryBNrMyWoqUgwyC0VOpPIzq05TT6O1Yj7C9/IYJpzcP1g9GsHlCCya8DLLY
zPK6oHR5mtRT9gW+A3fjDq+ZCd51kEOAv0JIKZzaNORV1nYVp9ZIuyg9zrW/C8eNZ8iWEOHQjDED
OsJiIQXtbcRf9lS5sOHcP65VISQbcEXAdpLMv9U/R/YbLbVGhIQXcgJeVT/n/fAbR0I/DE2gVJvY
LyEAd4ZsLgh5Sgbym8K10ueyj7+rBhOJ6e+EC3RIwW/B4xr+icXYXN3wJgaGrm2rEiZwGHlz6duk
/qVk0ROX9/7GrbhvPISuca2oolmWditoiuUI3KUWunO99V2nlA5SG5xsi6dFPOyM7I/74lbO6Ubc
Ykeu1mW1fkYerCnOdje5fvFVSagzFVuUzWtSDNpNKDTZBHZi+6w/ZpUc+jJ6TU9w3jbH4CEykg0v
vjaradrMMC7nozPJuHzF1Vp8OUSjx7I8N5J9HBz9XRh8Krvo2WR8dW7KXVF8pZXWy+PabfzsSPOI
B2HmhuKvGF5W+ZNkHCgKGjxuP4JBijyNuqY820X5WNT1Kd+i2VjREAb8gG2gtXOxRsLVomrRpV2c
luca6rrKfxPqxwCAfS0LXR+2zPv6sbIcktWEFdTJNAuiktvlWDC82VY6laRGFG3eof3VFyMMebLd
l7O2KKrqMBwzn0XTmWCUBr3z53lSsRdOm0L8puaP5pDHhz7XFdcvmfOz51DfeLKtLI5YnAoTqwM4
2xYudUbdb+gBaTsbablPFtKwJlZ/Y/SdrdM5qmU8EtCe2x1sFduQnNEpmcBw7GNbSskpCh3ppBdj
s3EDVjZxOSU4mnljWIaIk5vXckdSl3pJxH9wGI1eO+lVF7nmbGqHPIdW1Spa7d39k1vbRASSRQPG
HwIgYRPH1umkzM8r6EXqr1K4tKg7/vG+jBX7QdM9A+9k6ph8FIcMIt+Q6zHUK4i3nm2gN2qnBLli
CwlrTQo5MvtngyX9WYKuJ4Yf54UV12cN9Fxr/kRJuJb2v76SaxnC5Y2DEYbDOKnPaaF5x4r5PyXZ
aMNYOxA6B3jVEi05ppgBa/tJbewhqvGK8YM919+z+HeGuIGeYiaMNjnORHxkaq1i1J1W1kwym8fA
knZKFey7zn+4v1uL7tw+zFgE3EjUAXlaAGh8e3fyom4gL+EtO5vBuda/mErt1lnr9tEW4OaWJPGW
xmWKdw8LRi8+WPHnzGfGznybSJ/vL+j12bAg7ABHw2Pt1dk0sWW2k9bj3b9BO9xuPcm3fl6MUcF1
CjoiorOUQAho7fLE3P1vCxBCLhh4oiDsWMCwb7zu8f6Pv76APFXAuye8wumAlnt73DQsTG1p8vm1
f7Sc3G3bFzvcsJGrMsjVkjWAr+xVr7tc5SSGA4sTqC929AJ0MZxL95exdgrYkH9ECL7MUOsmqEYT
rbUnN+9fAKC7L+C1soJChcFdrgUOU7wWei6HU6orxTlpoBQOTbk710pJVb4sY2+UhnnDT/4MKW7v
4a1A4XaUI0zsJlA057r37OlYlrvmU1/t6+AgnaL8Wek3FGFrgYIeB3mujzL1yrNZ+Jpn65X/OGbS
51ymMVWrs3rDYi5K+3p5oEAwfgUvoboc6FXgmPlSmHfazPIkbdjlsFW6OnGAMtR7tf+70trdqBSS
60/Dhn177bCXfV2Y3wivIM5blPVKcO/PkaX5vJJo28lgQ8yDHZwAULB7UXK5rzNra1zqBwumOgNU
Ito5o2Nxl6sEWI5VnzPQ76zi5MPdYGcHFb6fwrZccyuoe30RmC4EUggvgdM2LWFfi6TQCHLk5qxp
39sFYnujlXpl+25+X9i+XI2tIdH4/WGMSDy88d04eFtEbmJvbN6KPuLo2DYiEHrFRCiIBaLT0Wa1
Iaj/e0jfoAvQhMJ3sRVtry5oEQO4NnGOyH2SZY1hzaPfnEPTeCgtcFE+dlLhzVV/So2NuuCyOYLS
48IRRKDAW0nsdCigfZpVOWrxrZFbAGujh7wmPt/XulUh8JAsec8F60UIqepCmgNbR0jAfhXxS98d
0ublvowVzYbe7l8ZQkglKWBKdUHaAigje3YanyqaW0doIqZI3ofld22AwqpVo40Xy6py2xYh70Lj
xtPl9u7Wve6b05S1oI+8z/PLMGzljFeVjtesxs+TYxPZl1K7YJiuaNqzXL1LR58czbjDIo2qur+/
gSsroT5sUZZdMoWgGAsryStZg3i1O0dAOOw1CHwfmzZytpzI4r0FhaOvhjcrlW86oESv1Upt6Dud
3p2nfPZSJ30pQvu5V5TDkLSwsQ/vpy57r8/5yYiOZnJS7Bez/3J/pa9VhbYr2nsWNFrefaKhxz9S
2TS1HuwUP9+HdBYcYkklK6wOvlurSboPA0rzUJs8GuOUPd6X/vpAkU7iELp7hVySeLvbkrCwrez+
zMCd1zuzm8pH3LtbmhtPstdm5FaQYHeV3s79wLf6cxI/5OlhKA8Doz3Bs2Runelyf2/PlEo7jotq
I1jFBOm3qtNEfm03Zj+c2yGuEkC80+oka7m9zwHO9aIZBEvHyXyP7vPaLcdAOUhyUxzv7+si5NVH
ME3Dg5fXCHXD24+IlMyMWzT4nM3+bgxAkIhHV6r1jQu/cnzkZenu4aJQNBQT0KPv55MxAMdoD/v4
XRMso5LnsMw3xLzW0eXtDsoorBE8fozlM65igobaSWolNaiCRiU/lVo3P4cSs05an35tLVC5zUlu
HvR0+kAjurYRkPzMxN3uJTCtTOcAMUdTuCUuspz72R4LSzkbABdNOmRY88cyfU7/HuJd8uTM7yc1
duXe87uDkZza9/zQcfI/9j9y/UPiP8pm5G1hsL3ed3jkF8QsiKDIIYpZ3kzNDSaKQ/UcjU25n2q5
ti5OHveVZ4RGwWBeSUVnwySuDCoBrgeQzzIwwVGL5eG+U9O+TWfojKze1Rg9y5yO8UbbBdTU1Stn
V6TWfprjfW3+ujmmaAtnCKOHJMKY0rtVgECJ06JJFeWsZRIseIlpnJuorT7evzQru0ozEJ1cPB/A
NhVzRVVa9/S/B+xqHimPcm/Wklswjud2Gg/tASiCDaP0+pbiw4gHaSJbsEfFPFgVz6NtlZN6ZrpS
BbLPBEvrW1obdfYcj0Vkb2jyypuF6pfzEy+MCv+r8l9RU9eIi0Y5y+Yuqzzdgs3NLbUd8PkQvDlv
MsZwxl+28LcyhVBEjn2jHuxC+QmGUQ7vul1hVB4Y5PfPbsVEgBKLVtKLB0qJrd5qSFLxqCDTp5yt
TO9rbzZaJfPSos55t6RJVXj068IbYpftvAvCmRG0TAK68f5HvHYyxN7Kz5w+GBCvcJ0hLrOlUer5
CElRj+SY7N0I5tlBiWvr0Zijw9Dp0ca1XJO5xOCAspE/oRp3u3CA8ucReD3lPE72eTLD54kKoFto
Tg3Vh3wOnHhjkWs7TbcGBT+L9jkg7m4FppLW6C1Yhuc8H/4KQ4YVQZtUM1osgZ18yOPEk4rGrZJ6
Q3tXLgtegOuPd6UNRuzXVepQraMRm0eXoLS3x6H9WqiZ47Vx008bTnzFEgDgsdC2w21Ly9yy6VcO
x8kyAk3YDMB4Ct63PWPsSbXvTLCIiE3u68zrSBOvRv2UtAtzBK9Ac5NBKuseQDiYAPTwa2XW/UGV
anlj89alkCimqZN7L/blBUZUzAoW6ExfdeRmU9k9JOWw1Sm+dkS83vkh1ILC4LKtV9s2DG0xpFas
ne00m8+y1v3Qw6D1KjopN6zKuqRlVJjWW0ojwgGV3LQkTlLt7KfGt3EwPkxG+0bqt0i8V8Xg9Qk+
CNHBTLtdEOVoyqdpptFoowLgMwbOccmWPJSVPG8k4RYXJkQZrMXEvRKG49iXp8LV3s2hbEhNYKpg
wqcnGqM8rfqjqmUv699pknTk3/t6t7I0KnJYDYWpJUsXl1ZZlhp2YB6cu/FzPqeuw3CbugUb81rt
qEKjcXRgkru0bGH/ZD2NDADCTUCUYQ53yulzbI7JhkFaFULHFYWWhcrAFgxSEdXo8xggRG86eVdV
BWW/wS7t6HcEAQ7OJTeoJokjMU6XlEVuVOYCrll5ap4R9wRz3v79qyfD8VMvheoEs87c360myHOt
x5B8mhCiNpm8bxyrrx76iRDI7fJKid//ujj0TqYWR2WEh/WtuK71azDdQuucWnXn9lb/QQ/tB/PX
oTrou/lP8LFMi2qCmLmrBkCoI+scStV5kQII2y+nbxx6PcmswdazEMkL2uakmVmkUmCd+zb6xKPF
p8pn/V2l9tYk3mv3sAgCtfZnkhKjfbtlekz517cTi6LilyaRPhZQHGVQlCtbCYI1QQb1bDwDhOS2
yJBaD53slyEQzmbheMEAQm/AWLsMsvPW8dyX9Irqc6BFU+5kjgfYrL3aftHscjd0oGHaW771dcBC
oPLPmiCAvN28sK0cHqRI0vxnpajfgMVUSs0bJah4pG5kQ9dXhVGAag+4bvEtPlRc47li/9Q4Cr08
UMNDXUbviqzIn3K72bi4K4aI5rKFjJUuWnLXwso6gNu7TB6IGkIq866kBC8Wnc5/3b+vq1KWShlx
JhGYOHUdJarh52qlgkwUl5Wba2p9VAj+vt8X89o/ABP/s22b7SO2FHS8KpU2KDMA4lsrTXexw9hO
KsmaV5nKuL8vanVFjIAAvcIcCL32txpRRKqSD01LZKdHvQdGcA/+h2VvVDTWpSzkz5gHDPjy9ysH
C+zubNthD9RFnDnvATOKD2Ye2rv7a3ml3SD3YrQhq7BkEohih6U0AMQXAHp07rLArX39PYRxu0bD
nVv6B61oNrZOOCXSdTwdNZUsE85Pw0zcLmrW2hTIr1y71HrrhfFbK1HBsX25vyYhNPkphBFnHlXs
Gu2jQmiixSCK+XqtXezhq+Vc5qFxg+hMaqMd9n2xhZYm7OB/pdEVTr8SsaqYbpGbuuotddQuyRxJ
7gBLgdqlzV6PrF1pDE9z22+4DcFI/EfggssGdSuqLvaFOuNYS/GgaJdhZFTsUpuZC4NvAObv/W0U
FPC/cparRLhP5WfZ5isF1IIAqCqawS51rHUe8ZLtaoGyBXK3vpp/pQiXqYwGg8E+VbuA3eEazTFU
WnfEtqbTxn1aUz0CLtgdGH4zXm1b2mRVHFNRvpA/ZlaK5ubCcH1zQ8r6cv6VIoQNwVhVRtayHN0w
yIq/qbXeXVoeql+kof/v6fwrSFByunQ0tSC6uKB9xFnvw+rFtjZy7WsaYC6MW/REwy0iMt/O0xwZ
rcZFasZEf4qzqH+bkJ3Y0LO160r1CgextNW/eqAXTjek6tzql875YAdvDbno3zu+fCzV/kMgaZUb
qeNWlmft0uL7yGQxogIgyHKM17pdlV3cU2S45HW9t+vvvvR+ziLX6acdD43D/Yu0phPXwpaPuRJm
+2OTxqWETqjPZfRZLx/D2vO32nXXlrR0qVmkAJaXhXBdpb5tZ7OI9AvI5C/GuJ+d2FPPigmsGzOl
91e0JouECiWtpUeNN9ntirS0ijpskH4JP0b9F6h93UD7O2v7fbzVM76igqgeAQrxHG8LMSJS9WDS
bQZILoE/149DOlpunCa/SPG8XKbFypGcBpEWUyfc2rq2lboLEusS5J3q2r1x6ZXaKyDtdMGm/mZE
wZ/3N3BFJRjywt3ymoWbVRMOy5j1xEzizLqU3L6dpGYGUFrGU+oniWdMW9mUVWm0LOkkVFic6KLa
ZGiKokHa1BphBm1cEys7ME3GzmMI2f5mdnKo/fqtputYX8D0mWOip/dWRbou0iZ9xktJ1bMWaN6c
uRJU47n9pvDjt7wLNi7ZinmngEVrFpNgxM9itr/KEgP0XEO7ANaxM4uvWTh687iFc766k1dShHPL
NbgBqgK7oc4PWq+4VK3dofh/pF3Xjty4tv0iAcrhVVLFdgfJ7rbHL4KjSFE5UdLX38U+515XsYQS
PBeDCcAA3kVqk9xh7bVGf/kXr9XVcqTty9SJWRkqx5FmLsO+0KpvNs9rKDk0ZONDvX/9i0rOu/M7
+FTQ/sAdj8bR9ZdqDE4qMHKbEVAzB3OJlJm+NOn4UBoIofsnz8DUDTQPWHlsXTAdWM8A2CiYRSHH
pcgDq2kM//7hEGu7+UGowOhI8FFslMXpS71okUYmRrR4j72X/J5zPaBPxD4sSQQNMu4znh7vm1z7
rp6FMRsPnRRgFaXvOjWVzuyitqLc0H1HLfcj+1jMv0i31RpccVNU+039nV0BE57ivrt4C7pydtRe
ae1oVp5cJUJ5fbQ3+A9X1nJlQvyECxPZMtdZZ/R2RKBldHBL+8RUcHglGQTrcdtsMUiv3NDoxaMm
jO3DpJYtbV06cpLpboJ3pwKDrzfXhW+USbXx4qztGyqauLsEgQ3K+deLcmfo6fUjs6IUiMuUZv7Y
Ur+Bh973g5WHDVUSRNWY30Dd3pDMQHl4wdhdaUXE3IFhc5eXxF8UFLLMV3Xa0j5c8XMYQ3ztgfYH
hJXSzhWQCM7B5GlFiTceKhSe+Rj27fdyfu1ysld13/hLYlRx1JF8wdEhtg7+Gjl1qD2ejmYFi3Oq
vxqEsPNQGK9d2ztBN7l4g3JKTuOsKOFSOXN4f2/FcqRjbYhkUyDpUfCSMSrlzNKEZpUV2ebeSr4Z
oRKow5EP56zfeAvWTgCoq9GoxKeElosUnjQIkxJV6XGaFcMHpdw0EHTBu4B50f0lrbqL6Cvh1gQD
jBwg2x6fbHNJrEjp812v/uqNb04b9wPfc/7296aQuAgYHlCOqLVeHwCvw9QArig70nzoLaf+FNhb
jJdyx/zdPS5tSDdH7zpZrrHSjtxx3me8eU3tzvfaX1VZoMxBgk6ZDl2avGR068pf+2IYg1HRoQOy
Gmn09eqGcuIpCFXtqLBLy18MJwScJ7B679nV6O/7OylPu74v89KY5B59StulzGY7Qsm1ogeVYlJn
V2CA5IMzat4PbeH2kRrUfvHYeB6LpX5UuoF9nUfF3RPNXQY/gY+nQcd07/P937a6D+/ERYK+COH1
9T5khGt8cnM7gr7mj7n/qqcQ40uLr0Wy1YeVm+v/2QWEvaJpCEpVVfyUy2ciaZr/PBMViDmdJVS0
MCmdY98rwaL5pGz8oep+9RPApdq3+6tcezLQFtVQWBej53IVyKQlZvVpYkec7Q4533gq1vbw8k+X
gnkLfJyaneNPT1N/ng8syJfDFnx77TnCY4QBLrQiPODNrjcPc9rd7KYEk5fVU0pwGnXM9/199i0G
kh388eK2lFWXcyuHwitmzqOkeKiwlmFrzm1to6DqDKoJwIREB+J6EXSeUkdrGifCrIw1BnN6rLVH
OmyUq9a2Ci+NIC4VECAZID3bScW6ebJRqDoQum8+8i1o7+q9dWlCcuVZKwt3GmFCVdKD4zan3KO7
xMVsYLbTITDUTuqJtjzIau3vyz0G+mtI5QTsHCXU6y3kwFb1pri3qmTXZl6odY7fm2d9GP/F43lh
SK6iezm49IBowp1FOgwkBJr1QdFQkAOLtlpovmf8m68mesjAroocVVoYEESzq9WeHdW15atetU/d
xGftlij9qnP8MWNI977WLwbPFpghreM+F53GjxOffnSUHf7+ygE81kU6iuf6pmKhEJ5iCCB3ot5J
/aLPAt7m+/sm1o6Tq2JyD1mEwEpL9868GNPcLinuBKUOdN6BDTsqALXrS2UjSl2xBHfDkQU5ID6O
rJWO7jFRkEXYkaO+ccTbS/uQQLEQOjP3V7QS3lzZkZwg6Sc0iDKsKG9Pjhu7GfEHpwgdPZqdv+Rd
E8/RH1u3WC+PDwkvhcOpveHr01FxoQlmHu8vaHXjEKxhBEC0xOUsYpnJ6AHh9X5RmGFllLWfkaUN
NMivATzsbOG/Vx46qBCACADDYoK7S7phPUyOJq6OwkvT/6g0Oyi1j/cXtHJ+rgxIXyhLl0VNTBig
2j8sf+oMgnDhdN/G6qaB5hDTlCiPoa97fccx8J11NUR0I6s/adbveoFWUNSxrehT/FQpPcBS/pgR
P+MiHjFHQ1PaAUvJMey9s9qKHYBrGv2y0mjQdfO3oRqsU4PO8keS1xvX3Vo0BJAWQN1IUCDeLjPh
GN5AkqWc3EjIDOrjfCxH38T8KLN812iPhHzUi2+DFY/mFtmPzIrx7vmXpqWYT2+UBjNEMG3Apmb0
57ZdDhphoYNb6gfosAPweO1SwzyWXv7cJfnGuPv62kF6Av4XTIOCjeF65znLVL3BEHUEyaT9MKXn
OSdnFEF2/Qwp++RBt8lDhrk0H3yQccW+3HevtTMiKILBwAZIxw1VVJObbKzw2kT62FE/h0JXQFV1
K9wVJ032LhAyAHwMF0alQlx1F961LOCJKprWjRAZ+lP7T1YBVG/GGXjbucA5/r6/qLUcQ8y7gmQE
u4oupHQwrcxmygRhx0hLw2n6yFxQF+wSSA+pydFLlbC323BxPynj9IqmeOuRcASG6v6PWLu+kc4B
sguYsNjb6zXX3QBv7Qsvekz7faIegTN1lRDd8b83g4EnQAKFos0NzIhZiC7TGSV6hds7DkxlinRq
SHe1bZ9SfcPY2mUEhVYk9bBoYwbjek3O0Nis46Yd5VPN926JfmTeGRaI42t7r7t/S/38fjhRQwAt
EmrYKAhJfjPPSqowaiAx9ShCLas2fNT0R+i66Rvh/urKgHdE+mt5mOCRQiF3zCvLG7GyeeyPfeeU
QcsrzW/SD2RzVFpWCPrvsv4Yk4681QMB1yGijSaNWpnP59w+1hYE0zB0kVThoi6jPzZmFxpgINpp
U7Gz9KzyjV7/VCWV6pdLNe+5QfSAJ4724nZ1s5vyxjgjKyqPypxlHwzabQTbazeF2BrBogiyMlsK
sAgatmpb2HbUVPMrEOon7NbGO7BuAoEVZpxAayU3ghhpylngMSKa279qrfk6Q8TmX0RVAgUB4Cmo
iFDPuXZhPcXIb99b2HuLQzxGO7jD8DC5SZBq7aHXtyYs1/wKNW2RpAhwnjznP+esoBVIBqKl4OCe
NHI062aPH0ydzN/zaRqj+9fBqj3BKODBh4HclZbnDTOmiTwEp8SwfQt8XRTEPl312Hnl/r6ltY8F
FxZkpEDR4T643shCMTwM84gweHTofvZwLG272ZL8WF0PgnrADUWlT345IIU3V3YtQqySH5henfpR
D5YaWVjubURaqwu6MCWFi65FqQbtSAflRJSCaULBdVnYW2jAtZgRwSi4PgTFsSWnkoCWjXpKIFPr
JTUGrey+84mzjHvXS7ZSoi1T0hfiPB/RVRVBfWUfeGG7/kCXygdUfSMOXisBQOgVSD30sAS9lxSk
CqV2ZgPoGLnlSzb+Vpw+tPNDPu2pw3yrYjuPvqRJeN8BV10D9Xv02xG3Qs/y2gFnzWsyL4NRq67O
xWC+tG71YhLzwbK7+L6pVddANIFYApOqaItdmyJNAprxHLUaYJSfDIKWoFod75tYWw2yYwS/QPNi
3kZ6Wvs8tVuvmJxobPoT99p9lqRvNcH8lKV+v29qLTK5MCVH2zl3WYMhNScCWe3ZwpyC8Vkfmr03
L35WbNhaWxb0LkDmAFC8IBW+3jnECZjRR2k74tUuVR+GIvDGXb4FT9+yInn6oqk8Q0nXiTTdr5e4
xpxvEtTV/v6+rVkBS6cNOC+YBlC2vV4L1qjVWoEbTx+EqsJZxwTjPDWBAmzWX1tCUwo3HpJkkfVJ
llJ3gdCFyIfqGtTSSLq+aDXduX2BmSQP4on3ra34AyJI1AdRxYMHytWmxEuNGYw9XjR19FAuHiIQ
fM1gxuD8xIZfhZHkG86+cp6EGAa8HVpH4FiVXqkSaL5mmCovsuz8V0MLGhSTsgWHFidGSjowVoV4
ECvyoLciOUUHMsUCQyZe1A4B2PohfL7ESbdbGr/+WtW7+3u4ctdiFgNBhRgpAE5YrPgiwyk0RBUu
HbxIy5baVzOha2rTTzWmO+8bWvtYKKRhWNcW7XL5/Ug8SL0To/WiTPvVlWevVfY2jOWVHjjG5/u2
VhcFmL8wBsJ1mXQVIXk9e+3sRekQA+RWao9sqz69cqZEnvZ/JsRyL/aNZYSCmHDEvnlCzMPZp5gR
U9MypJxsHKq1nUMyJPIX1FURYl+b0idaNLzBakbn+5gZ5+q1BcvhUn9DkLhhas31gFNBfxlIfMwc
Se9F3la2N6KbFY3Up05Amt1TdnZ7n39ER+n+N1qrH4CE4o8t6eGYmdummOnFDuZBcV6+A8HpxfRE
R3+nMEy+bdhb+2B/zIHP4HoXeTpXlQKK+sih4M970JsP02db/Xl/Uev7h3E6QQKEfrV+bUSzXaVz
Z9MDKcTXjr5p5mvhhbwbfC991k0WTmwj81j1DQy//69B6UIaLW65qb54QIRBEMLOd6r2hS0vGIkc
m27j8ls7VYI4SVx/eEjk2a1qVLUZbTIPnfio45/G6gWCDRtX+tpXQmguDi2GttBBuN7AxZ7mrhjz
JBp1DuHqyKqmMDF/6/q3+x9qbS1g34EQJ14r8K5KZ6qkeddrHRwdsggsBJi0jr1WLR5L/S8FeUTO
LApHAOuhA4+WnLSitEf7YzET+J3xpoLSsKIxaivkX3RexAWBHgLybzQYpUejNjGU6KltEoE4llkB
NHkK59P9PXufUJAfJkxWC7y/GMy4eSuK3tRyVU0iSLVne+xud3K1vgtas8yCviFgQc6zz2DSbXfY
kiXgDlfOINYrD0OhKc/ZrI2huZDlUBADdCMjAzbLUOdHnbST30PKfHf/B4vbSv69AsiBYpYLVL8M
l2xMZ556x0uiflEfkzZ9gWhsmXzMx/FgoTU1e//ct7d2GC/tSTdakpG0GisliQCx97pdgjZ1l37b
ZCtcy1reASr/XZccm6oK9kuzkiQilv7TSzQH6k5F2KJyAmiLT5mG1CXZZx3zW3OrLrB2cABAE809
VF9vDo4LEd6ZgRY+ovwbZpF8pf/u1lu1jrVbACOVQpECSRLYua5vAYfnrkH7LImK2cmPo8LZQWPG
P31j9j4aWFtCoCvfDaMyBiZMQEEKlg/xcy7eco3rXtITXDqWFev0dzOM4pTapAnLLU7QlQcC2ZjA
aMAdhdzGtSmvhp52WudKxJQhNKvsQIo50MYPgrS9zQKTJcFSbb3qK98MNU8bEG+RB+JpvzaalG4+
57UjzsEMdJhPMNH5lxSa4ppD8odtFGPrgrTo2kbTKlOmzKYSZVw/jBguwfTW3mMbJ/p2JQIqiKIx
3m9Qz8tEnanWWNNUwzF0nK+UmL4hpvLNjZqq2I/re+Pays1dmmgekDxJZJc8SMwqJOPGOm4dXFhA
2xfD1rig5DwpUQUskZdJlPdHbnxJOAmV/hFD0PcvpPXt+mNGOP6FYw8cemIGrXCOSqV9oJ65nLWk
PFal54T3Ld0eoesFSYEjCFpMOixYkFNiHCckoXXwQPz/L6ygwAo8IDhnAdaWDmoB5WorGXVPjGgV
iRuo6t4BoirrMp9tEeKsxKcIgDGqZ4FuA9OO8rxea4BJTKtreEG/L4ZndR4Dy/wA8rRAyfc2e8n1
TylX9tC+3ShYr7yzwrINFT9M5APhKX02ZC51B+GfJKq671r22hp+6SwQdtnX9kE34oXsuwYIO+o+
Jy9lu1eVnQJ9+ulZJeyLmbif2mJrWu322sIvwmaAeRIghRsdIpKMlkFR48dQ19dynMDhEozVGY/P
9KoPJEg3vvPKAURTVygsCQIOnPRrv0Vxse0RYSdRCsX6oB0hDJ9V9RYJ9MrpEGE6RtyBZVJBznVt
hSsqBOt4h20GZQoea4SEfrM1Vbiyc2JOFlU+iEMgLhNLvTiClUPBfaHgwl+aae91QT6+EaB08XLW
czjPPwrn5/2TuBIdOALwjM0DXAHNS2lZmsHNvuxbJXIqkITuGkXTcl/BqAzUGZZ++m6Pbab7mPco
PiloTA1BA/hu73dd7/09kEE4MAgYROsNvPbS4q1ubBS3tJRIKyw055sGNOzj1sChzP6OpwdWxIOA
1Bh905vMbh4nb64MLNjNfV0vTqZThqDC9I3ZDbx+n5e7rn90DfaMkYX9oGBe6+/Bg/gJAskLWJdu
3aRGVgm6dDR2lYjr56z9nAwHtwus6XD/06457KUVaTvrdgZTtecokVJ/6dwXYy5RNNywcRszYyWi
EoQABR0r+VAMSt9qbcrSGKUT6FAcHP6aVeH8sfr7kUcUZzBWCRojoPzQIbk+GAsfNL5oRRpn6QHg
4ZDVj96SBQP75+837dKO9GY4nT10vZ2nMckAfIMKXSNm9+qN3Hjl/btajXRl06XpUsvGtmXZgubI
uYJqoWX7JXGCcesTrTq8I3jX8Sqhqq9KftBMTT1obpfGS/VPbuxyM8w092go2otlnkiNOfb2xcob
f4o6vTkNU7OFv3sXvZAiJAza/PkF0sezC5JCeaNP4zcKaq3GN3ybh0U0PFDHJxD6pCgdBW0SfAiK
ZuN1XNtpvMqiPgCuCMSC137T6LmL52hMY5OBl3eXdYdeBSndAdrsf+84IPlEqoOyKMJbKXFfFFC1
KbaRxnn7XNc7dzgQvuGbK2GgdWlCeue4YukVCJHSWBQRFQMCHMaTk5PD5tjv2ivkglkO8hQCMyTH
Ml4BLQdCWxL3LzM9d/TX1D70dRPQ9NvQPicq3QIHiTxGdpALg3KeUy5Wa7ZqT+LStv1x+dUo2a4U
C0xIAG69SiO+TuM6zzr//ldbu7/EfC7obVGkQgJ57R6i7+oMkACMWVvvmWshTPrM0UaeQVziPLrD
FvH62ie8tCd5SdUXeDedjsTeoPndHC0s8RMlnLcGOVbm7Rz0xhH8ilcd/yEtrAFXxtSVnMQ6O1rz
57p7IPYPUM75rfMBkDOEwlX6qHdiqFtbvk7lx07ZN8V4oM2/OBeXP0RasUOJigEWncTt+JCnXzv9
7W+Fit5fdPAUCDFDjBuBa+L6I+ZeNi1EN0hcw0/6RA9UVvn9uNWtWvMV9MRccJ9hfgTjwtdmpkE3
Ms9OadyTUKu+TnXzphXHLO6d/htzP913zDVHuTQmnXWXmC3jvUsQvrsIM80Hpr2Q1te7fvf/MyS/
DoUG5FHnkJhSFtbzLy0vA7PTUDjZ4quU9w8TaHi/xZQBCj4ePtf1/jk9TrORZDxqyp2XqftOC+tm
b5tGSJadtyUJ8X50L+8U2Zz0xg6amWHMjvHIxIuHPp9ehhr5vjg/UjvWbS10558z3Vt0g11HfnCA
GQIVJ9KE91lFz5L2U68talmJoUZL2+xzxcx80+VxOylFUHXs1FP19/0PuGYQ2RZqRKJba8ggwEJr
29FmhQbkrOc3pX3M1Tenx2tn0WCkW1Tta9aQbKHIhn4VRjqkj6jzymm4UWvRxGgZWJ3zPSnVPdh9
vwzjHNHU3EoK5LfIwbEWg6ygtkalCE20a69xi7rqaoxARIvKAme0PpTG8qYq1Rl17SDNhxejSXZg
S96ohYjPdOk9klkZPDBTJ7VnBrMILH57CFI8tXu7/+G2TEhXdAbOC6SZBPVfBpm4vN+j4blxuMXN
d70KcEOqKGaDCQf1L1mNrK1TUg8OTWMvLfaL4x3wXBxp+/n+Qm4/0bUV4TMXSatpe3RMcsTm6pT7
GCYKSsMLCu1jnrMTQU2i9x7RiPx43+jW0sRtc2E0p0WiQ0E9jY0BM60pkKDVzmu0jdMs3PlmA4EB
9QADBbRNriDOzFzqyYIVsxSKEk3gdDzANGmebcGytixJ3pBAIFphcwlmTeWM6sKk7qbqwLba6qu7
BmZxiDugUo4xkutd41Y5gBwZVqzFCEsPvC7NtnDgTU0BqBsUKgW6B8cWlX/JSqPUEHuYEAvzyQGs
PlX8zsHwcf7S7UtG3meeGabnQnBGRPe94vZMwTKcGGErqmGu3Oso89LsysHD9yJ6geAmI+GUmc7+
vpWVXUSVAlEjYg2wT8jVa7s00y7BaxZ7kB8Dh4Lfa+mJ2RvklysecWVF/P8LD08VojMw4ZNYc90d
KV9r+0z6eg+mwPuruUkQxedC/o4E8T8UbWK5F4Ymo84Ms0BgYyTf2FDsXRCAWWVUT7+b9qnovg6q
5s/WiU8YyxgPAJzs7v8A+U15t4+CMFAs2NQbLnGA6QGETUuKV1ILiUXDcnqdPwKhvxV9r303MQEg
sPngtJJlM/W0cDuPIJPIkuVQjs6jOipHx9x4Ota+GwYRwYcpsD/IPaXtBHbQzclEY82iYHaBnmzy
3KnAP9cbue2qIRciSAjmAcmRCcB7u2ydwZ1pbLmHLrdPuDOIWgfOlAT3P9DaqRIEkuCzAkodeBhp
RWmTsnJUaZwY5GuSFszX1JSF943cBGyCTRHgObgidg9E0dINCJKCUinLmsXF8FrM0eDU4aL1p9zc
u6zaA/4BfRPI+1X+1lDQe0fr+pYXOGz8ZasAzeBEX69PH2bVTQ0jixVn9i1oJC7uQbUxlP48Kcux
cejBqYOBPphOt1f7JmzzL21mbqz/dpMBIMR0CtjBcG8CHHn9I1qaQL6QJiyuojLeIq65KcFgczH4
juoEevHvbnn9p5cmhzaik+ZxWmCW4eRVJ5bE0wAtj5EdPXXHgL+jTw6rDy45eOX07JFjVesRbpwN
Z7o9hIJ4EtUYEDvjiMj6uK1JQa4zzkU85z+M+idwkg3fuNHWTMCTAPMTKhron14vluqLNnrAoMft
l2Z41h7/Gp2G3QT/zx8D4gdc3JiE5Falt1URJ5blK81D7UOlDWRbGQr190/F6lKEpAGQJwD/3sq8
Jn0x8KaI+TCdeHK0q/IpN5XTfSu3N4lQc4CQA7huBUGP9GC3S992g6kVMZnts4n+hp5/V5PmpZh/
3je0EhrAEs6YqEwgiZYLLg6t1XROdHyavAtok/vDl74E0Qo7V0MXaHMW2CaCyGQLFbd2AK4MS9n7
kkKpQMlg2K5jwht/rF6pea4n85AXdcBGJazxLxZ0S2jg4Rnm3whdbZQLvfj+FshpsPAdUKeh+Q1q
AigjSpk9SKkA4l7sIm7GwU8zsCXzTxU/2bh6TOdxRi/8X9h7j/8BTgakV1q4Q3IX6r1Y+KzNr2bd
m62f12WLUutkn7ihZcGiQfwlq8zxeN/y7bsuxjlxoaO9hBBDhpPn1ahMYNIBbaA5nO0cmYATumpI
XfPzpEwbxtYucXCBeXgIRcnLltnPm9xqmxbM0zgpBYIVwE6ezaym4VAnYabwOih62u+twuxDTMIp
ByiZ5R+ShrcnDdzYx7SfWehOZb4BuVv73GjO4lzhxgAVk3RVcAw+lnNT40r3yg9mYr0Wdn4y8uQ0
1wlofp/bDPDF+/u+6usgaBdaKEj/0JG+vp4srSPTQO0ydrSn6Qvhh9HA9T41BzR+m/QwNsSvxhfb
Oeta5wuQDHvLz/UWI+HKg4Y2HoaPBIMfMFWSo1cNcDlpUlZxm2KgbTGgc6+N2RZz8trV5dkWRFjA
joA3RYoaes0sdOROVewe0A56y51Q3fiCa1fwpQXpABnW3OqLCgsEIQjVf5IlMjdMvDunFIGgcIS5
Hwx6AC0ua3h1vNc5yjtlvKiej+6MqXxJdjr/YR7cuffLOjSTo05Un5cQkjnn+TdwpPGHBPS2xe+5
+lI+gZ5hmXa8P3BkXJa+H1R0We671co+YIshNQFANiZ4TWkfemXIyknDdK6dzYe5737WJjhHSbtV
Z72ZVcYNiW405lnRNHJvCaqXwhq00hxLpPZm4Tu1G9JMDYAI3w3WWf1e07ca3fHaClgSKpvghRWH
urIuxWFeuSy8JKiLq+Crcp8W/qRoZ0a//YvNFNmOh5ooKthSWYvaHpsBcMS1kChIdJjfNyzMyFbG
815UlRwLpWqRhIMwAoPJ0vFQSy9RFIKrIF2OXQ3+7fR5RO2/8/wFcCuePbb1IVs4Mtgq8Ny4pHtg
EEGDFuis8Kl7zl4pfU6nfT8FWj34uTcdSveDlrRnhW+kMyv3BTIjVIdBd4MIUeYWpT0H95TulHFe
gQbKcjETOdRsCxS09nmBBQMhEXRXMbAoxYa1Ny3TaJtl3PBv6aQeKBibq8Un7u/7H/i2KIaeuKD5
BNANXGjyXLSq5cxlfV7FjfMRKlQB7X67CQtmANG87zyPeGJvnM+V5/bKonTrZ1OfZwStj9gFnxzE
r5usDGv2W2+KcFS2VA1XDylonYDuBvAaQEjJgTViFMZi8iqe5yCrOD7VW+W8eF0Xtm0fpNR+Y8Op
HU3ULMyooRu1kbVkERGFIEXC+wLwvPSsLjkQdyjDIJarar/kk69S8pi4475xlBdez1/LCvpbw/ip
mDo/Wbotqds1Z8WpQhUcbHcIccSzf5kBzDQZIa5bx6WaKPuub8rPc6eoG6WEFSuCkRYgbeRLeEyl
0+vZJM/yhtXx1HTOjrvLdCqyVtsInVZcFVURBE/I7MUQm7SXnWI3njOadTyYX/L0iZbKIVG1o0Y1
qJM4gcOBhNhSWFxbGZJdMSKKLA2zX9f71zaV3Q5a1cQF693A1qByPo7mFu3oypGAAXgHmHJQrNOk
leULKVNF6ZoYBCmf1HxH0/HopDyg9q9NpMHK83hlS3o3ajNzmwrVgdia0X5czAfSzdCs4Ruef/ux
4PSQoBEIIhQKZFCjVRYq7ZqyjVVzPwyTcTT1xty3U3bOsvpJp+3Xvlf1veOSrdHN20gWlkF6K0It
oZgmbyYOwgxd0Daei3OVIUWCNhpG+TMWGl6sJlsTP7f7KcwBgSAGblF7lz1k1IE8c+w2LqAVMD4o
1RNAMxtX5spm4hcDvIaCBLpZ8th1C9ual5d9rPHmAQC4Z7f7yugDCCT3aPF9rejO2Axvbj0f4j9I
/hCYIxHEVOC15/OW643TZT22rLb2M8/0QBkA0Lz//KzsHqbwhZgyBuRFqeLaymi3Za7l9hC3zg/F
ikqr8ovsy30ba7uH0RvdARE4gEXvGpEXd6DHWUOd2hrizNBClSoIVBk5j10enKGF+5vVKcBG3eG+
0ZVqNXDp73K3ArSIv69XVvHS7hjr+9gqjOeq94BWNE7emPpo/jTE+rBQCDuz7MvASGgnNByzpyzv
Ni7mlTqG+BWAGwCLhqarfP8XeICyZKj6GMoIoT3t8FD6Q77r5n9M40lTIGJcjUGDmYCN1a981yu7
4ptc7LnC3Ibzqenj4Td3Q9f0mRLXIO1ZQuuJvEFqkuwmdKcM3ysDZytNWXl1r1YtyzQX6WLh0YV1
larf2vEn54c0Nf1J63a4xefuCDItcOCEJh7d+wu/vclFH0kDGyJAhhoqb9frnlDedLKxheXyp2Wd
dH5iNTqag790W/Ih7xXI65j52pZ+bQtkoIwhA4CHCU6mQ5089+ZbyUFjABEMMEPPjeLX3/8x+HPZ
pahofCi8H2hCtnw3bbjZ1qqlFNqc0dfv0rGPdTKeLA9sENMht74VOlQNTbphbCVXEOtGKRzXEvZT
TkIhwuCA5LDo49rO9Z+uwdUz6kXe7C+V2v6Gjg9vAzon/bJjIHcYfDfJVO3E2ras9ubIh92SZEX9
0vRoUaWFZX7vyqzOfTrlzseqKPUaxAyMW7vF1mlkZq3ehaCoZ8pBU/O6OJDKGtTT1NmZ8eAqJXmm
Bi+3GONl4VrI+WGR0GyB5ASySyQC1x+3Gzw26daMj+uru+owHbNn4+gck7O6q08KZCB8Phzsh4/V
d8jcW6dwS6V29f66/AGSJ9PWmFqrXPq4/1Jne9NPI31XsIdp+rGox6wZfOfUNiHTNsrut3kP1g3N
S4ECBXJD1gJ1a56xgWDdAx3yoLaTxB+g1nacnGT87BRJGt8/sKs35KVB2XdZWbUeaIbibGr8gjZH
HTgcRz8xpwp7VB2L6a0wl0DZGs9aeV/R4sDQAf6JCqtM3oRzmru1pvcxLXQjYCnjvjUu6f7+8tbu
YSDm8QCAy11wXV+7kWL1ba86+RA3xUNP/0n0X7qxEemtlPGQYFzYkCIFJ0kdNYWWUWxbX9QxbvLz
2O74rmo+cFAWdA8AwnSvtj886N1j23xLAcC+v8jV+/7yF0ivTanzJR04GxCln0k6PLadEbL2F2GY
id71D67RP7R8+NSzLa6GtY+I+g/cVczMgyfpentr0ume0jZDrCyu+rHKEL5gMiB5vb++VSsoKaAS
jyYR6qXXVsBRkza13g6xZVXqKdfb5mRhkngL3SreC/k9AYMB6FtA++eivXJtJmnHLKmZMcSY3dub
39yDHVSBfqrfjKB/Krfkx3VxsO6Zk/aOGGM/1FQfYk4xcmvRiYE1dhq+mtwm4VJnw4e6VZZnjBJi
ZN/QygfDTlAH0twhAGEP3S1L2odC3PwJ49sZOtiFe8qnctyrZOH7TsEcrqknzVvDvPypUhfQq6d0
a4To9voA0F/g1dE9ADLghot/RupjdtQd40KpyU+jySFVx1vtpeKp9mHp6gRz2EYOZgNoNYCAp176
swY22R/3PeTmmONXIM16H5UG056cbQ2GM3YQmeSAjxsnCl6SlqSnvt9iS7pxRGEGboganYFhbLn1
rZAZQC194DjpVv4ldXt7Aq8Lx6zD/eXcPALvdlBeBt+zKE5Jd7KhlCzlc8vjBl3oMDeK3+UIRkCI
xEOlilbhfWurmwdSu/+1JlZ9EavqmWuVKQKm2PbKJPDsXNktOVjeWxRK/vY6fl8Y2kxiyhgjs9Kj
WrKmnZKm4zFaDn6jJ+e8GEOHLhuN5fXv9MeMFBk2AP1kBnizYuJanzDanpz10SMb9/7qtoEAAETC
kMwDgup626g68JqSEduWtYcSwoJ20565q+3uf51VX/hjRgZpDZ7J3BFjpXGv/+rHM/fmYMw+NvqW
kOHGcmTlVocttaVY+DQuJpUddDOybvDtXvfvL0fcale3HupIOEMoRwLdg+FD6ZKtPaZTlkw8VrOG
/FM5CRhNSZuMPlftcWcCIx4mVJ9DSIttVRFWVgi6LHT3QEUB+JKc0ec1VAycIp/iQekCN0ciaLc7
DVPTf79CEKjipoC6BZjVxM+4OE5Eo9g1rZpQzNrVZqx3s0/zSQtagqUNLmDixdbkzoqPCOp8THIC
roGgWdpUve7AIagvE1AjRuE37VD5jpr9oqTCbMbUz8f7K9wyJ71c7v+Qdl7NcSPJFv5FiIA3rzDd
NCApUhKl0QtCFt57/Pr7QTfuHTa6oxHcndndh9kYZVchKysr85yTjaIMiT5OL+M4Hixjae0O/QC7
CvLJ1QJz516+cJghuOMwVEfg7J7Bpzq5KZRInF6KLL9RxeFIc+u98FGc8q2JzVFWe3lEL06eXvTs
i9qObis8pOr3INgbj3PRA/9dyt/L9I1rFE0PKltWppc0+8JQEk9Ka+aQzDuBaf21b44YcBqyJEp/
FB7pkKF9eeqAatRGbVM2nZ9lB62++Tanx+CmVZxR9eLMeZcr/LXFXQhJciVbUOs8taWVcE95avZ+
Kgp2xgxhqwBTfGBS246hjReshpi8seo7EjhWJfpTQ4zNk/VEknu/64fX0Jzzg2UJe6/Ov5nkZuvg
DK/Keuwcac3q+W8+UC/PVRn27eI3WimgIKnMWehkxaD+yIKs6lwtEQrlcRIQaL1PkqR/sZTItI7p
oGfGA2KoKgrRVCsXG2BJ1LutOum/lK7SKi/QjPibqSUSmqmiVEPstrrFnoDzPCqAD3oXRi9V9oYr
0u6q0notp0j5U85l/VPr5OUpS8z0U5HKDeICs+BlYZAjLGEo1cdBngbF7pW1oFPx+H9J5j5/GvNk
IYYbltB7gzLWP+WiTH/kcxB/SoIog89fVOVzkC5ISiNfoT8olVhHHooVTH+rmzj6GqUyw5qDgYa3
XUbjfJCXdrCO9Hky7ZAPZRp/UssiQgg2s+aHRm0E9RDFsnDHu135wQ0sdnZUdor4INVx9jzkwlI8
FrEg5XDF5rDz0DFURTvLR+FTKMbp18UYym+j0Rq3iVjPX5lUm2Zol/VF6ShFY34vkiyrvTYvB8kV
gjKLvWzo+49hLdMqnUyFOXa5JtWI1nRFiXp01LUEQ+YkfG6R4+89yhxlYNM2t76v8rHpTT/NiQXL
cBGeB64jgMhx3ZWu1TJ31EuRcwzsBS2mf+IiLJfbnr1DxHQYle6WaRn53sv/7/ti43xrn47SGc9+
YI6bcxvLCc+pcRp97paCPu48lMA+Sn2EWb5YY8bULkN86ZsS6f2cqRYfu7LjHdDmCo+ToS/5FFJt
Da1D/T//HlTZZNlGmsi+XCdsuiYVTcKu8MJy5Uo3ET7kOoHWqce5YUupAZs6NUTayTMMPCcgp64d
cEriA4Wo3Guqpf7ZM3ixdi1p6X4LVVikbjGYcFfMkSlFRDP0asfKCj4apODCjdRneX8w2qGZgGc1
/ezyEJgKG7y78TK1oyi6wqyFmTdMy0wbUGtDxOr6WgEawShOc95Bb2yurTWEgLbheiQDIZBs57Qk
81BFhT6P/qhXTjcedSU6DPVvISvc60FxWztaLa0YIpoHYGpULq7TMEJVbJh6MZx8Mwmll0XQJ9uy
Wv0wJ5XoFXld2XE/MbusLkzRMQQiRR8YwoExW7UtalbojWqddDt5yYUICnQWSB89Kcot24LLpCCK
2qn55EOXnh3FEDIn0/U/15e+ruzUhylcsb1A2IwVN7oJoCBV27KP1cVHbPZgDqUTGd1d34KWK+ff
FjTR95sDjm5yOdDtgrp8utHLojPCbAmhngLaeeoDNTkYFc6bN/PApPTFcJQYuPV1o+d+xBUEj1ED
XLNiXzZrzMzWGFsQx4w+SCxP6/v8hvu2v9NaRGVKyuI7H26TNeBNqz0+2YpDUaXta3BoJ7SuQRX5
UYJ6H4V8OPWDMLgaQ6h2sB2b7Px/TaF2La66Wtzoqw+9uf+MEd5aIyeiL2rBfKvpxXe5M8fjFDM/
Vg2W5bHQpc7JJKE+XN/TC0cGvDPgdZSVERs6Y7yIQhGHpaws/oSEqVXLnmgOzIOznntU+Wc1ceXp
09ClzsL7HgUMO16siIwzeb7+O7bF9XUHkJsgkVFpdoPM23gU5PjWGrpCQuhWEZFDIb2yjRHd5WQq
ai+iTen1VaM7hMrJYSZy5VjJ0B7yuE/5VybmyYwDGqKG6vRSV9znvSg8iOKyfO7GdjzIUd64NI6y
26KZrJuijqqPwA47ey7m4FDkSf1ohmX38fqizk8+ayL48fFIasCvnX5VkSpT1cq96DOU5rGS6y9d
peyVsy44KSVADYwJ3w7a0GbfqjluejKayacq1T3I8hS4+HP8w5B7a+f5cW6KMe4IUlF3QnGUQszp
cnJliMtIqWS/TGvVtjTeN22+5I46ddPOebhkCiqsRRVLQUFsqzUnFnqZTGQPvqV5+ui0AcLVO6f7
PFtny7jv6QFzrcLDOl0NTdtoBYYpfiPG9b3ctbMnDpr+UuRKe09GoNt6r3fIjuihYy3zsIu4XtOK
05C9/gCKZut/IDRsLqvGYuqkEiiKL00HLR0ByFuJO6Y/BFV1rdlrzYpBsK1dieNhCCENzrfXvXML
UeLI8QOoojA2lGLhGVTCzBnRlOvrDqi5y8gRL+0nJxPrO0NdXiXxcy3Vt4Wh+IlgPoljaw/xXivx
wmdmEpTK+aBTTQDYhL26x/48SIS9Mh8+N5Ja3iVGZqpOFARgJ6+v98IHX7MDCTMcFxhwpx98VIyk
S9SOdqSoNCUp+rIwZVpVDwbDLF5HuCVeKw/poUD+z1HQP/au2z+/vpC+ANUPUWEFHmwps2Y0CQHe
hJZoK1n32hwPHl7ektPq2beiEMqd6HN+p2APZAhICpWbWty+3OiyLzVlaj8uEv2G1mVxFwZmdkDh
dPiQpUH+KASj+mTCWN4J5tvi9OpZcAw1ukxoaKJit7mp5SwwR3NgqZkcOQECz3Myv5aMSUv60dES
BDvL6FObaM6yy4e+sGpMm1CVKBCu6cLpV4ZhHU2mwKprsViTAicY/ikTX9VTu4KlFO/iLdYAuznG
JwZXH39zdSNsR4mjx6BVj3Bd/gHWeGiV/MmsBFtN2rs4iu+Kui7s0ZCO1z3qwvGBcra2TsjFeBCs
EeaN6SXNlEgXatnXczN35TSUnDQfEAcftHeOblu/KLw88EaggHCoLYt+juOoV+pC9g9Ip+0kk397
ypstfPuHb++wuOr1iRe/7E8lwhTgFaf+jpHJD0uQ/QLN9djNhSuk9W1Vxy/jEnnyj3EcviSraCHF
nCAV7Uhc7CUByzl74ah/uL7NFw7uykQhK1uTTq7A0202Z92oQI/KvqZEzqCX8HK+JWgZ0tnfCVHn
WTy7/MbSxpf6JcyDAqy7b0ReJbiJYQsfouz+83+3ns3pFMtYF2ttlP2UidTi8NAhyRdot9WujOHF
jaNdQ4RHCprmzenG6VVttVPQyH7RWo9j8y2BnmuOmq29k4b+1zu5QCVuUgUs43aIppZM1CYVU/aB
g7qF/r2s9BtFGVG+NnZ89Tylo00JzJ9ri24lQnSnS7ICA40FNVR8LemKm9DIP5NH7BGDLtzMsPJY
D/JCK1VH3hxsKRV0KcxSyVfaIHRGsx9v20wKF7vR5R41VW3xdH1qmQVvVBBl+t6bSUMfRtPqPqMZ
P+yUac8XDSJ8jeT0qrg3t3lsFwnqEDWp6LetvNhDu7RHmVll7nW3PI9mQNsZksXrDngNVNrTrU1T
KDIKH9LPh+R20YOHrutvwz2htPP7gQSWUAn0gqr2GaSxm3MhpVEr+alMi55Za3WFtl2/3M/i9D2o
5WdlT2fu/BSg2geMF+AQsiDEz9N15arFPC6Yfr5aFMuzVLWDmxaBfmfq/eIzrmt6t4vyiiJ1Q3eO
NgjEslN7zO+bzXJpSOs6ubiPSr31B33tSFz/XOdOATgTGjdFMShlZw+2pDFKNRYn1S9zVXM7NW2P
Yxm+/7wZVLlgk65nDgnjjVNkQpMOUYuVSM01N52o6JR9bu5s2bnrYQWUChVui8rCVrpoMfIimDpF
9U26pD5PR+kHZx/5h7bdkxw5D/G4MdbWjhGsrG1W1ubSEidZwuTYqkuOWpVzY4mFeJNnsnKck2F+
jYR+7/a+tD5khOHRkAkCyFy/5ZtEYQqMIC/KTvPjRh1yN+qTZLZFKsyqrbZlqL3bNVBZXUcy44Ow
WLeaNGUx99Uy1mBN81pzzGHpD6gGCofrDnhpUZQ3aWfjffTjN65hVemw1OhH+gaM9HJ5stLwRkr2
Zt1d+l683hF74yjRxtx0znMQfprc5bofm3G7YvCzWz1TxhszKKMbq6MZUJtD6L17aWh1rbk7HSWI
DZullao+DVavan6qV4NrRtF0zwuxshl2tKdvdSFXB+wAhIgHGM8TJJRPfUOZtbRBUF/zawifxzKf
hfusSPUbXWp6vzea8LbIov5mRrzPUUc5uc+nWdoDs1+48cCQrGCWv7A0PPX0V8TTEIpDUOi+JRa8
Cqa7Tg09tfhHz3y9kOyScRahTufCVvKPxu6j4YIrUZ2hXkyZGqD7li1TNZYYBouo+VFqxDTg6Rir
0RzZ5N7vnBBDqgIAg7c2vUIJ5udWTzacBEPoe1P3TT0yxXtNaafxQzLHmWxbDKJU3ofIwJxJwgqA
a+XRraOKT/c1z7KICYKK7gtlEHxqMqP9XTES890PkdUK2QGsbZGcZZNRtosu/OV4+XJjNt/BfCiH
TKHdhXp+2++kCef3DrbI81YJXELoFgtUGoKWZUJm+FYXjUyDVNqxPIwlHKidS+GiId2AvkTtV4IK
d7p1Ug08px34UlzWxWsWGPmNKIjVTpd9C7hdvxC32192K6Jv4IpPzbQJDZ+Sabu+FlrlV6vKLdtM
WuGpGZvhrh818T6cFumumATkOYEiHJgUm6Myk4OtlLJbNUkyBP2CzDOSOjiawqB+E7u0+5JUc/Vk
RKPuAgtPfxm0FnfC/Pmp4ciQDqt8ChQUrTV0vrlVjLHh6R+3gW/kYeCU4N5tPdc+atm888kvxCgs
4V3cXeT3SOKfWuqNiQ6sJgd+x/Uloa4SRV917urMo24S/4QsVX9So74eXEUfogJBlLF8ZWwweofX
A/NfRtTpUxXCtr6K5SN6xVNjEy3LTEamJ4lMPzCTxK0ScfrUCJHVuWaYHurECG4GSWBmSE5a14xC
43Vz8BjnSKWM0Zg+QHp8VRsA3BmBf+eZeuFzkL6Qj8Gmx2G3fHJR6ger60PTN3t9/qSHtCXLPKye
F4otO0fj/FLkNbcS6PFcyvHbcZZdv1a5kKJ5GK3c0fOfShfaTZ/aZWXZQfXu4IK0HUUHBtuSt/O/
px9/VsK210ojfyjNR91qbGmxdePb9e96vndry4HqIFV0uKjbYjBLobuWyunDUtCZzSfplyoNi6OH
1KyuWzp7DayjramgQBCjX0dQPl2NklqAasIyewi4TJ+yNF5Lr+gaZ2BJ7zg6w06WtDrkicOuQBSw
V6vwA9mSsUa5N4c0Eo287OmuP0CMUz/OlFncQe0Ne4nG30vQaaBTugXlRzhqsjjtTQddY+TWOok7
dWbiA92JzWr7OuiUphvKhyEN1YcE7rhXydN0bKPudypE8VMZiY0TWeneTPYzD13lukh0FRov3BXb
3p3S50q45Fb5MNWDtdiKElYq4IUgRKoLEYrpkKPp8juppvm9pxDDBCiu3ZX5Slp6ut+xkLRDIUXV
A/MbwJmQUXq4U2ybGeID113pPCyutkC7rfBfxB22wv6JViQyINXqQavHwC2ayvK7iTRNKiXpwxKJ
0R9zSNS7oJuSzDbCWP4gWVNxs/MrLn1jwLkURIz/FcA6XfFogs3V46p6WKRG/6gKwFZEbVrRC4bC
BvTLQzLOxUEUy/4j0gXaCCwvnZ/nsstWkr1+1wmacegC64eMPMlhsebDpDeCE6Rd9f36bz075uuG
QUlYGy8U2rbRu4oHzaripnpIg0T1Mtl8LMiyj1VhKj+uWzpLHrBEHF6F9Jn5bWhr1fjNsaPtg4Kf
oJUPiyXFbq0PmU2BId+Jw+fBhNwOTC8sSRg79OZOrcRmG9SxXit0QAMGb9VDgaqfCeXuuUNRbXT0
otOm2+srO99DCMOoT6wJ7FrWkE9t8hafM0617tfqEi4fizqdIrsAX1Q/VVOZzN57zTH4bR1QAjNn
HYO5WaLWK+PS9Znpp2MP0Mqga2s+iMzt0uxYjFBN34nP5x+O8hAnij9hHQC+rXVVatPWAuOn/VBO
ldhmenwyHArdisKdzPx8H5HuULGBbCYarltUDC6zNGkRm/4ExM8BJB7FNlCx9OMYoPG34yiXVvXW
2OYWoIIXacVAbtCD77F5UZXgUxNz5645jwTIlQHioyQE+uZMP9Bsy2jJB8Hw43qQj8rSDARbTRrs
WEW5YxwNkgWtUxHZVvR3ju5b3YNv9rfzQ7JASr1xyyABt69Fls9IW5dps/fxFIMOaD8tg3SshU/X
vfLCfqIDxhAoFOPANW9rlYghwT4gQ/T7OpsNe9bETHA6U0+tHXc88xKVgXekdVhBkoP3zumyVLOW
eINUpS/q6U1scF/LvSR4lrynI7xnaHNT67WpBLCgSz/TB1cu/pTjs1HFO3fF2baxGl6ISC4xzvFc
jCgI5jaKg6kENtQlSGqVnwqxz3ewAxeN/IVbUTi3eKGcblkTMR8mMI3S74cYIKMW9vEjo0SLPfD3
RTtoa/BtYP0DcD+1o1kZJSPLLP0pRCRlzK3Yoa/c7pzcbSLDrU43kzQGUBf6n9seX9TlZtPzNLrX
Z6eSUqdHcz9IvMaYj1P4ztCOLWB6CEPD3KbytC0TjvpsaBWkpvtM/GCiaFO7Rte510/O36PxNiX8
a4RZ3SAOKIAAIzndtjmb10qFpd+LiS6AYY2S14URM68DT6K7erbCrx1v1bsFjN4xVJbYMZVW/SL2
evisT0127JmBwyS+sL0rqqxxplz9WZaW0tp6oob6TsKwjWjrj0VTm+IQ2FCun83bg/ddkJhLod+H
r0blHbSj5A0Pwz/Xt+RvbNpsCUVu0hLIkmz/tgRQKcvcmHlm3pPI5s6QW+Ehq2vpACS7PNIRnNxi
bmqvm2rTTcw4fdTbdjoKCJyGlAT74K6UzdoLjDJ6NNo2eDCEuPzUibDvrWEabrAs3i5LFCRu04ai
23WSBcVk7rXWQ7JT1u1IAtG7E7m2uQlbx3ArRkUaYD6pm24CCuDqfJkW3byHPcXD8CjJ7a3Qf0up
b1zfvj1D228kzuA6WsO8H5Z7oA2OMirwaZ/S4fU/sMOdTYWQqjZNzVPHXeSi62IVO4Y228Kie1YR
f6vU2puWPQHlC4ee5+G/pjahZdb7Uswj07zvrP5DkOuvRn3o5odOE5nItKcrtWds86EEI+17uWRd
UEmE0H0Qmpebbk8c7dJHQiR85e7xUjhj1slZHysDqO/7bGCU+ajkxW1bNuaNOfePqjFLO99qG5tX
5wP+gSwKn4rsavMKEwclCqQSc2NjTXaqF73byHGx43l/pYpPDi69hxU4jpTI6uhb/FJKzSuxjDry
RzmumP+ihUHlDVE3fEGVwCicxBjl7+3YrrF0RvMYVvLc9444yd3spMzJ/dSbYhG5TYhCu01dXQmZ
JV+mKtO2wnn5weTHjLGJ8J28IoVUSvoUKtJPsWoUEPpz36waF3+fs7Ec1ntdsbPghwKtweW2hqQV
Gbo5WLmiTouWaMI9EP7682DY+o0oOUJyDPbUK85esqvYLdIDNEr/Jo5b4YwKUYPCNPvQNxu7O9SP
tV38mBv3Ln/am6y51cHk1QcIfcVKW6CXQaOvBZM3LzNp7uPAkKbQtxIwOYP5DKL/Rm20yBYLAZ23
b0MdQp1lLkWbf1n4RwnHXe0Hbxb2sJtnJ+/0pxibR2JOuUYq4zH00bTPxYTUrj5m8nEVlDKEvcnJ
l40ZXGeAxGFNboyNXTlrUTeHfpx9iRXBG+Y/Q/QpK7P7Yfp6PVJuc8m/W7w2rpB/UVZSz+kWCx1k
7hZ4uC8ltQvZdILnMO/RQM8iCoK8f5XVUED6m1KeGrG0cpBFBgL6TW4+9MFrIKXHMcr5VDv0hTN4
EsvBEmuxuH/JAzYBcrCsIIjyCRCZJNxrRjl6Cu+MrlbKj2OtzMd0Kicvk7TwoIdS+mGKzPYwR2Zq
j5E5HOHjyM/iCGy9lEitazKXDwFp/VNfKC/lYBkvAJTHPTLkVhxhdfNVyIN29ppokwifbo8awB2J
xzjxI6g36q0U+pN2S783/2DdSamrfW9/BYF7CJ6L3/zm699//bM3YRHb6+xs4Cu8oze2deSJW8bL
JH6fU3Nz2tJfnkvJtpLjNNr1DjjlrHX4vyv9P2tnAwvnGAh7rWCtTn5FYX0bMwpSXtQjem4Hw4KJ
NN8PqekWX4ilmbHsrPWieZrDMAHoBtIp3pyrGvpPM4ta4kv5YKt1CSgtoH2pDTZUJbsWJ64F7YOm
/RM2X/pWdaMEhN71/b5wtNGE/PcnbFLqUkpTLdV09nv+HiavK4mYoVkDk9yUPaTVhTuBJ9UKnKbP
tz7zT90qmgy14p2d+MF8M9Z/pmCxw+FbDstRDj9ruzoX54ccxR12du0AkDlspSHQt+myhpmovhT7
g6k7jcn0AzDhWv7j+hZeuIGwtCpgA+1aBVw3e2gGcSgnZND+cNBs2akfMrt2Isbxue2Ow55HR6pm
wBaoxQMCoX9yuoXjOv2jVJWIipa8Mi7sXPic7xnZSpNw/rFikKbykSjSbVuyidQudBDD2Ed1yQ/u
dOdFV73QFdzGTY7X9+7SR3pranXPNzdqgkBcP2SYqsvfguCEz4V13zU7L7Ezosq6IADFaAjC7aYe
uLlUENVt47JoY18+1i/KV9GDjWc3xuG5/pFN4CSLz9dXdekzvbW3+UxpPWty0mOvlJgzW7kZ48Wk
ea+8eR4qT1e1OU+pNreJ0GIlXrzYO4Bxkrzm2fqt7lQbL6Q94OuBQBKRGSUCQfX0IwlGqBiBrsVw
Ub4YSv5BDMtjyVgzs0kP1WI5cdE6jfrVCqvJNrvmaZmFPzU8VKG/ub6vFwImLygehjytgSWw/NNf
UpNGV0aeJ77xJD3pr+Yv3f1ZuuJN44T8fd3YJdd8a2v9yG9cc5nmylrhVn5bIOANocn40SAhNU7p
Tgi+5C2cZzIEHhw8dte4+cZQFqNll5lj4utCghBLbPfahHr9DsP8rP28HgKoEqtIDn/x8jg1s8IB
wqJdEp+G83PyQb8DE5q/5C/DJ8mvncAt08Keb/qdiHVpFwFLogcGpB+Z0M0Xi9RSiBZVTfxQ7G2B
XAW6s02NZnivgN7fqLXi/RDiAjbGYMbT9Rm84yXcNPa/agcdYbX78QNsSa+95QG0E7Uu+uFbW5uI
Xy3JJGUCtkbHsi37W2t/IUuweYA44453rBt0mhDRpHmzrE3sahtR7qgOx37rad5/9IcDnKKjDAKH
2+t0z0RpkKMwgOOAaOaHUkKAb03M3PcfJDC5/29kswJeh5K+TA3ppBbaetU9VUppp9Zz2Jg76fbF
vYK/gWiwiLltmUVW68my0j7xEyNP7EZInkRh3OvyXLzuAV+RVCCeRBl/49JTXVZNk3FeZ3mYjk0k
cU1ai+Y2AIRpT5g/Z0ER6ZlqmdcVk+UFo7WnPX6etZEjA/FDKoKjzBvm9LvxnJ8YuyoSB2MtcgXL
vG+goTOiSPkzt5XmTipvi+tf8VKUQouZjjE9eTKPTThkOC4yQOl6kBPrSLFmueHxmzoJSl87Hn8h
ZJDdAHMAzwcXe9sG1yuxr8ciTH1J+1Oyf6QESto4K5H23Us6MbT5kGHU90gLC4mvyZkHRv0uGDUf
QQzvupkL9zRmgO7xFuSC2obAEJb+kKN76cejVXtVUIToXC7WDz3J0bQRqR4kZsBU0MIcQ1j+4y4E
6sKnO/kBm0+3CMwbDusy9VtJ/CoL4rEXtadsFm4CUR/tyVQfE135Uof1zdyjA0yLE/xkUmdOnvQM
ecty0Y5BJu+EhUu/ihobYYc2N9zdza8qSrB4qDukftRotjElXra8IHm709G55Ey02+g6U9ajSLR5
T9aJEvVg2Na1tw+MvY+UJ0mObywKNde/8qXlKJRI+NBgM+H6nB7JmDpULFoZy1FQKGLyB/lCW7+7
pYO25lsr24CNatoYtHnq954OBoLRdVL7u4Rj/fn6albX39w6K91ghdVC3oCHd7qaURmsZGyWzBdk
1G6boSp5ko7edSOXtuytkc1iZq2r1LAUMz/KHMWTC/s/ON8G5TpKYXDASX9OF5GHjdK2WsV10H6V
s9dEvmmSP9eXcMm9ViFryNMg++hMnZqQ6jxAUKLGRPiYM/Urve0DV89vr1u59DUAwXLZACpg9ONm
o+o+0JpJIyIq5VL9hrzWOpoGz3kn8F56JwGM/dfO5qZu2qoURgkJyuprRjYoRHYgFcjJBDZimU5T
i8cgz+6yqraX2c+M6LGQ1J3zeul2PfkNm49WtllfGSK/gSJY8Yuulf7b/Ke6b0w3Kr3o+frGXrhH
IS9TfwfqBfZgm3rzKoxbDfVWvxT8Oc6fpqxz9PZmZJJmVO1Rsy64OwVUSgW0A7lEt8j8vonV0Eik
1M+nxe70P2Fb2Jmh7RyqCx4JhQf0LD1/KmjbAUWDUEdj0Mx8Q/OHmHW0ZQ7o0PAR9/CsF5dDMRh2
GIg1lFpPXT8JTaTVJ5lrum9suWSE4HI3F3uYxwuuvzZRV/bTym5UNgdsrIu4TQyDsGrqeGPoiO3e
jMxLO8anp2cNdkcFXX+6kGxsk7Br9dSvm5/x8jwMMddzbafNx+vOdtEOoQjUHYAreBOndvQkQCdV
s1gKebAyRugEhY6SHZHq2jnIlz4NgWLFbvLgQx7j1BKNnmYCzpv5Wl7avfrFQqnHSN7/sltDxYrj
XYVOthj3dKiHIEeR3tf02A5NzwqfpOihzvbQJeu2bK4iWkkrkmttJoGw3SwGVsnU5thp08BmkrrX
NDETYWu3g5xWhndRb95BhNhJdy898bAHswW34EY/Y4/lfTMvo8Tl5MvPMAZ6WzwWTybqKm7/a0iB
5O18tPPy6Iqf+Nfgxj0qMYFgla4GP8le5gqfF6/wlNvrPnjJyIpOAw23TlbZCvOl2iLm+TBn/iJ9
SCebAaoVeL/DL7X6ct3QpTi+DgmmfgjOn3rv5lQliVkCXVQyyCp27pnFS3rIUtt4XX6HjOrZ61lc
OltvrW08vhCrWqBuijMOIajyH2rY24PYOvvF0fVP2rrjW0trwHpTrVnKUIo0QWUH+/vFyG6mb1yN
xeh1KA+nzpAy4eLQVm5f36WH61t64bI62dH11L+xXOmKkk+WDKvpoYr8yWt/ofZp/vjvjGxO2xAu
SxwafLapPX5Lvqf/LKUTvFy3cSk8QYTm6byO6TC38I5BbKLemrPcb7vkVwn5pl1gM+mt+9+Z2Vwd
QitO0SzkuV+12k1RRLdLNn8z1GQvbbq0HFLAFU6LwBTVydPvAtQtUIolzf0RFrTdQ685pGO4Nhq0
vWrapduQ+wOQ06qrSGp+agrUCAAoBgn4lpLojhRA1NWNvZbQhbME5H6d1autVINtBjGFjWWNCzGC
2rITaQgJtLJDaxRMnH39C12qLMMEJuhBbQN6uWW0GmZtZr05ZX7S3/VtZGvdo5x9qctjX4G8+CkO
d3P8Iw+/03quJc2Zu7304uJaVxEfijmrjs4ms06CplSmEXcvxRuDR1sVH8YgRt52b6UXDdFTIf0D
uAZn8vTLRS3ajvw399FePKjO4v7I7yb7t61Qty485u3RXvlPNveNyY2zLGk4p+oY53Q9EBi/Gz3R
i+2osz9Id/Uts+YcbcfihYOgM06LHIbHEJiP1XvfBChJKjVrEAmNQZYfS/TA6E4J0Yfry7oQBdFn
UVfxuPV7ncmG6xW8jy7I/FRRoe4elwyZXuW5C16FdqdkfuGyJK1FuUOFf4LO0ybgdozuqrWU01Yg
fmMPeZggCZjkx3xWp9uq5z2Zw8F8iGFg/gc7CRcLZTXKsufjXSnWyHLOX76h+sPwu/eT4f0AEuhm
4NXp8RNKzqaEKUNQVlEYRX7f/aiA4YsaVMj+Loe6atGIvv7RLngGFVmAI+DfVnrZ5npGw6zVhWWO
/SWqnKK+a5ls08w7j7kLR4zskBQaAC/P8W1dFpHPXE41lX6Y+pwvvStqf1BH/0/QIyvP6187G7eI
jYjEUKUdZmgvemC4vfA9KV8Ade/EjAueToyn+L+GRnxwkxAyRWZqkK2NfSRPPZMHgxtrEq15ieQz
T78tQ/VO3fK1hfLGIpjh0wOstpJSQQWI/crIHJXnv5y8FGis6mK2s7aLDvH/a+NFdGopQti7kIqA
lmIbAKUaRRaof596Y+eRsmdnEwOtnknM7Gzs5zUdPCVxtZxn5J4wyBrYNjkhiQzlGUbMr3NFNoEP
/lqQamYBiKLRpqMlpTfI9+49Uy8bAZkIWQdU4vbjpGOriWNCNYsu7KKHf4x0b4L4hXjHMv61sPko
QximfSZhIRVbxot9R8HXaUTjRpAe0C1wedo518PCpSXxEqYr//eJv/WC3kqgAOsYpNX7VKCMIM7N
63UT5w7ABDGGvGvYWQPeGjTe3Elo/gSTlBPDhcp0yohhsN2Paa83cr5xqxGk4aiF4E5nCW2LEn9P
ndwvq+CQWdpjonyOdcYUThOzQDrkWoyb68s6j3VA+7kg6OVyZImpp8tisq1qgeHOfUja9sBFNH0I
zU9D4v13ZjbHR+2tjNnEZe7DIEBf2egfl+pR30PJ7S1mczvEVdBFTVFxz+pelmmxzRRGG/2PzG6s
39cXdB5T2be1sUT3zqBNvFkQk28yMxHHHETQUxBXrx3aNtXUsiwwtJHuXrd2yS+QGqCATiJNA3Tj
fIHYCzQKyKSjhM5+THFMmF5rtXPqpvsD32m/KHPm7uvppWVGNruSFLfqeUJodJO4VL2vZknjtkA0
XZS6yhuln/a0gi6YIndAuQHcAgn89plggK0q50ga/DQO1Id8yr5OSSgzOE7rj9e38SxMcKUDi1gl
PlYq07bS2AS6LNT1MPi0VF3BqNwo2ymLrFfpSQA/tbDFRuRBprdNxVo4rYLd92LvYbE5LEXa3QDe
SxxBbOSDqrWWO6WT9Pn6As+LTat9rnj6pgBfta2yR2SWTOW2xMEffqrys+rcSoaNeAoYT5QzncZp
d9Z75ph/7VHG4M1Fc2fLczLzUk9rk/VOrVP+jkBDoUPfu4uwc82fHbeNndWH3kTfoQ4iKJ8ydqZD
qNW2IX8K3UZ5lHeb8he9kZHT/7eizVFjnHkiBxYrwuPrV4Rlb+PfltfZjRc7n/+IbnrY+WZ7S1v/
/zdLC8M4qgcAFP7D8vND5Ep378YfrXuH+jeVT7rGXGGnBsjYw3as2bvlZxk7i1PKrnfd7c7i7sbC
JhiWFRXHfPWCVr/PkDUNWg1pUxSSf163c/7M3xjaBHjY271cawrHK35J/oe0K+1tHFe2v0iAdktf
SW3e41hJnHwRkk5HslZLttZf/47y7pu2GY35Zu40BphBAz4qsqpYLFadOlvH6kFVycVbYYQMhhhi
NsRLp7iJ9smjeeICj57lapNOWhkOaQhgbSubJyLS1olK+tI6iuhpi9fq/UQ4azqph1e7Nv79FeKA
WfNSJGHXLuJzoqzV8DlVOLQvPAhG1YvgKPbHWMVqKg9N99Ea60LhcFr8zN4yO8ZoN+oWhywblS+J
MOI8s8yIqofTmSQWGsNyN5A5jmLKxYMREQ3piJ9xJ2VkAkt6rIB7tVmJR8wbD3AYK7zhhVPLdg3B
iHSO0E4dh8d2JXeknevLI+ew54kw+tyrnccwhhwYEOESv8mXbdw8/gsruhaAuQ9inhzGbatRuwqQ
fTjN0ThQRhvlvfWbtbERl0/HbUzT3X1QzqKxIz3TS4jSWYz1XqV5aRVSSQvUJ+Y6p25rEgV8GyA6
HLMtxvj3V0t3OoJ7IM2xNUFHZYJCgIpz0Zg670Ay9RcAo14g0WnT8yVpV/knajdorPnnzG0auzq6
Ku8pYtLp4IqGuSAGHvtADnMrTZSngQwmoXbVS2/iSEPuIENFIvKVUoOqb9gkjnRT0ctfgGOPNAPY
JN2lmo2A9KRQ8UhnHxewtLQYLYMMGUfNp5fyP9IB7MexVCetERctEpn9l0lI9/X+z7UBREi446If
A+ExG6Mb9axFMxt07lTt8thPo3Uf+/fVekKIGwjmQCqK02mWgOx0JUuvRfoJcy2L7Rn9/w9SwTHb
iUP2Bmp0G1e6LdcndB1jxMsqS89IdLwrxmuHCSIS7w46jYPH3pEhbpxxcYszOre2UWBDUAGzNWhu
IJGHyTCqydOA8ZeYYBkS/UFiHN3IgCH1MxjTpYhpgnk9ai7YiUKFoCM6Z/UmnCpIow2kVNBAbaKW
51aqUOzl3jilLWrca5KrA2mR/bqvC5MLh9k939focXjjLYQmKcMlwUTIFWYyZ2XogDKRqLqndpl3
H2hq3ZCwxosyumDwLs9oglF2WqumdYem/xqTm+fp6cXIX8f8mlT/8/ge6XE8z4/zI8Y6kFuZ0iJu
j0el6FAn3/hngeSSfSop6k2Sf1yaBCK9ayRGKDkuwlZUz90KEw/ARKXEEa2rnHeRnopHvinDkF7D
yyEC41uBQPcUzrRj060uCj2tRDsoXFHwOp0MqVvOC1537pR/GBnK/g+OUbvWyGaF0GGrIiVZ6p+C
HFrH/kUObUlyUWXMabCYOP5uhGN2q0de0uwSCKc1sZUVIsmCXcPjPvwxuxZNxnhrhfqNvARj3cbt
EoLxKqnSRpL9hFjrdTMvycfcn5PSIifyutEo9QRrZ91XeXbfwHtwC8qIJijSyZQLgEbzi2UdF9XX
wlt+3gdhDPgHBqOCHUihY5QAyr719sIxWfZi/uO3GecgYVgX+BHx2866m2/DeUwW1AtsDgxL5PgD
ZhTx6pBoBDk4g4VN9p/XGinItiNz99fDitCNt/csznp9FzRdOfAfaMxRccFAMDAwA21pHSTnbd0+
buePv1xbcDcX2rke5akBy1LxA3G0tyv5eiNBvmFcRmstOdV8sN4iOp/PycmzSU4aW6FPMdl/mXOO
qGwr2w9gJhYbVLFPxGoEbqzmZYCStx5XutH5/P164jHtVrpA/z/plukqI5bjk86bx9bjw6+X3qFU
eP207mv89A6CnW6GjBhSfTpjy8a5q4dKF2T/cLHWzplsHyPr0f1F7BPBFDiy2FnPvLv0tI5eYTKm
XPdtHgRxIPv5XBzcTb96NcjGLqzzdkFbst+LZO8935fzO4f4Y2WvMBnTPqYtGK5qYFrRfH1qKIY0
fkqL4hPK4oXWbscjHpn2V1eAjL0HbY1FH0zZbymeKGXL8gL6GdP7YjH+/n+V8gqEsfY4VFoU7wFE
peJD8PjfLhpj3mCEzWMQcMr+yYI2JoPd+N1HH6+81PWeaPW0SykPkjkvf0jE2LfSZsLxgqu939Mi
BSP+4Rel+Xo233kLWp2cHVcbmVjqByBj14lZV5F8DBXf0j+9r2eJEz+xzXLs77P0CjOw6qgixrP4
y7VAkCPFH/dVthYR8SyeOnyXEt7R8h+POUkoas0Aa0bbP11nZL3dbv35oz7//fBAqP3+DthFS6xP
XujLs2m2MRbUbmdFkIC8PHTWOqLOfP5AVgZ5DSmlnxwtYckQfiwq40Gkc33u0ISo+NFqab29nSnS
PORB991LT6i3+ww/uEs76Zr/mBpbklJVSlE0qBXwl0sH52qzT62zG1lyTKSvnrRLL9n3JERbM/dQ
4Bg5O1K6wkjuFC1qsn9xntfr6GGdeI4TkvmjarmrmbuiEpWtinqfu/vOhWMZbH1MmCR6AaIk2f/w
UZZLLpzkI3cTGe+iHi9Vmo9Hz9rqLAcjfR7dB2Lb9mL/xY1UpsOvq+1j/MrMyI5h3kJjlm/nnUmL
Byu0PE6M8DdGgCgRjy9gBfn2BVfBCWYqSLEiJQokenNSC8yrZP6As3QRY1zRztvteIRGbIboP4bw
B5E5ACSQ+kj9iLhM52/NXM0pAq9m3RNvV3POmr8JFf5gMftVHeuwk8Cq4mfk2XqTLN95hGf55RL0
xj7td7tPznJ+V+T/9GZ/AJk9C1QpD0s9hmu2PurHLZqMaysEIULZkYHMiTwnK9LZ78fDwtujzu4r
IuluvHp4w0NCcEZxKkCmj6Y/n8OcFGZ7UqXkDPmtxOtbks2zvZUe7tvc3+jpXyBsmvRS5iiFv0Dm
IvFOL1rlEO9p4T3X5L8T5luVr1TVkOvZZSggjPaR+DSgNdE4oSXbA8TqJtsNcVKrMAuzSPGfra0e
2621WFgt8ZqWcBRlOjYHI/p/7I7tUkDGNxpOORZNIZjrRA6tjTuW1FoW59zh7o56G583eX6JoxOA
lsI+2ge1HRAv3O+OIllyoP7mKP8jExM/nrpUTo7xqPzrA8YEk55CrIK8ifZb9pQuQ393QrBMabp5
pfuY55tHQe6Ynsz4lbY2skA8H0fTOzhvztz/9mUuITaurU847/CHpy/T59wfiRn/0szC8zAbMWv6
rC9AUrNZIFwRHpafHjdcGS9S9+RjXEvR12WcnKCby2VP145AHGfuNsS1cYFc4KJ836o5noOlQWrL
tgTrHNCskQdpd3n2vngS8VRTYa6OSH3WciiOEmmkXaxb+0z9Ex5jkevk+Q4uFpND0wpxwIis0bLX
DuhwYgr/6wg+7w7FO08V5nLaX1DSpX/v0qGnurt++yA+eXh5fW2td1zAObvEFYuJKs0+zyI9GZVe
Qohn4G5Ij1ZKLU5cJU8HVn8pOlvkV5tRmovfB8lhfZq/fQgEd3wEdGRmu8Qg7zF5wnRj2hOEDBy3
PwmtgXMA1dwo9mLTuZoCfww+TwUXhLM97Kwl5/fHM/CHXV39/uhXro4VXemU7NynCMxN3EA0kl+I
+NnPeTs1ab5XMIxzVOGDA20U4xnB8Gy9scfL9X2bnb64XWEwLhCj7YNzYkKUDGSAcBJr50iaJaif
Ej9eR+7J6h7+S0TGAXZJGIR5lo+bI7sX6wBCkIR0FDcaj3e8TAeOV9IxDvBYX2ZxYmaKXzmVNe5U
t6pS62nv7b54WdXvJ/d7SsEETgYGSraqipWsgWM5kaWvbJjvjicUR/m+UzJXyocBEOqg6pApBl+W
v/9qSfjB2SKO4rGlNNopn7WnDBDPa5WCjpKkPUZvOVxvPtrJnSX7dlXXoiQlnkZD4PTu8qC7b9lC
6Ei+8bySt2jTwdMfTfgO466gTKPKikDD7qzXsUhONqIK8OPhyOXm/XiLxziHNBDKrDaAVNoHa+s4
HXnMl79SYiPCpcvnwru/WdPHx5VkjJcYzsEgNScsIqh4yQHpzfnj44w+oG9l9eqNT+jcbRsPpHvb
xviMpBw6NJQA8fisC25Hbc/bmX72kpB/dzZeCcc4iyINw/isYDGTMeKdEUg3dx/V8RXGpgt4DM6p
xVJm/284fwXIeIwS1UIYvwZA0dXfluutM7+QYXP+Rb2v3e5frCS6EtBEjdHr4I1U2XtQE5hgKlAv
CGeyxBucGVF3UWk18uKSWcbLfUX5HgF7u223YEw8gxlXaiMlJax6eUD6ComdueuaO7yZ4B/OCTmR
ib4FY4IazFcrs6oYwZDiJMOqikhkzYm9OdfjkxAPblS5e7IxQU15VqsGYxAV/1yBr6un8qIkxUiq
vl4dqexrHe4wlHM+8zAZQw/VvE/iY6X4Juao5nahSqQV96XJgeEuJWPgUX7M0k6CbNYBN6MW/HH2
uXcWub33PFSg8pbyp/+63TnGuqVYMKW2hljLw1rUSf4urmBo93Xx5xl2i8GYdV41x7DNa/jI1nIO
qJV7EGt6oZxczsTxfwvDGHNfdQVKsSFKS5ciTbBHIclov1VrWksIOHhLN2rZPS1kQoCZEV904Qw8
S9muKz8RyLBGPozrpTiax96C+gEdXZX8vUXZ7+qJp3DjstwRg+XnPCHEGPQSuwOW8gOUAAaMyOnX
obFUO4seZxy8cbPvwTGuQkBRwXAaV239fHyPnPYh5zl1zr6w7XRNmJwlTG5GnLE7LGNfbS1dcNLn
ExILS45mTwTUNzrHXnsE7TjLBgNYz2tLIGsSzBuKK9a+JbyU+cTj2y0U4xhmkXzRjQALJ5gkvpD6
IQIOLxs0kZ+8RWH8QZQV6qUwgPK8PtTPb71tkuG0AMm7Pl4c9zbVyWtKyEZ4Xa6Xwna9tGi5xbsx
Xn7+2/Py+1uvojj9WLSzYzcq/lEntfs7mYOc3fb4dRg8jWE8RyKmRj30OJhbijfBNp7PqDmjuU4s
anHUn+MLFcZp1CiyPV/CBjlKsrRODTFW/a9kz3NNHCNjqZMHkERjTMSolhpZW4YLEsa3rU9cN8ZI
CvJ8373zjEBlQo28CqJEFLFPhy60NVKtLJOEJyrY2q6J1vx3D/W+C2HL3s5yUclRgTVcW9uoXKzw
mjqjlvRgWjUvgTfxQHBjD+yATLGUz2I6riQOleANIXdBnO0czzrh/DhfoTaIe1ryzjF1FP9K7Wd1
cAlLVCsiAjist2uSrds55Ya+PBVh3El4Lo3gMgClpi36mgmSXpeMEOEJU9vw+uFyATmRBttreO57
M20UaMmwfTZ2YJjzam4qaOLid7tdTKhRRcUlaNvzGNAfrAEZr84K3DUIq+6rPG/xGIcx5HJ4ac3R
S2agUs05v85z9SrjJLJTVIlNAymy50InxuJ4omdjrh5J4ZivJu8M42wMO1EvP597U6u+16yxxGfT
kT9rmcje2eM9OPNUmy1UjI0UkzQVQFlrBLeS5Yjrs1O+4iTjJQXZCSK42t1oAjt5vu6rI4Y7AUpH
zcBBr0BEa5ItXrnOZB4uxH2V251bwny/uNchntNgicjLXD8r/QnnCdi0kYmXbdRzgVzCytYz23Tr
hqCO/4nW9GTla44z5pwv7OAUOU/qJBuPsvRiqwP1BZoaljbwbkPcnWTchxQgJK0r4PSjoUUWrl+p
g5wlQiyORBOpttudZEISNNv0mdKdFFTsPK8xdqB+1DbDG5JtIZ7euAm3iSe+WzjGhYC1FrfZ8QKG
ooj16cMgYzC35L5yj199Jw7WGBeCOt4sEzXAtPT5MNs6lmy3tY3HqMG2PUyju++wJjIdt1IxLqWS
iz7RxyvzsyYhvl8O6PdyW2p1kp1UHiUx8byZxRt0w/PHLFNmmKrg05LHxYzQzRZQKqJJ6it0eNHx
tEMGsTXabfEOwBYZJkUXV23SIziuaSoSYaeeKS+oGsOYnzv2B4MJcxpTqvvo0o7Oa9m92EhxkC/e
O8rfpG3+gDDXo9LIqm4IAHIYq0DPdJ5RFB1tUHG0yF3vX95f/sCNkfF1rJG0injuEQUs14d1tqZn
i+6RRuQs3egM7q0cE9Hoeq7oQwmhnk8iQfsaz0P8TFGOyv1HCsYZNRfZSKQKv5+Q57ViSZsN7mAe
t0Jr2mT/wDCOqCyaLujAhwQFOL+bzrBcO/gHRaaXT5Pmm/JI2hXtPZxmhkO/4ieOCU+f03/gGcfU
z7JArWrAO1sHFdB2bXGzy7yNYpzSMS/1SNVGCQ84oFGIvPV9FL2Fro0ieJSVLr5M64ujHNMOVwdL
JuifFDAXjXJf6aAAGqbLZTbgSgSu51WySV/F3+q2nud2gq7bfexx6xcnVhIz4MAUMs4KAf8II2an
YRBg0Ayi3wfnwUZuO3wNMRMZ8CcRb3zDUV4Vhtl7RxOtDQWGAG0QI1X/rJFrDFDAdj3OJQQjqQZy
mVuxUScmaYIgi/7pvItTcF7mtlG83NeZiZvSWEKCwcyiiZ4xdjbF7Bj0YnEuZb9LfIy3J8da5Rws
38zmjG0DYiSAQs81pnUyYhgaOgzkspIR1ifkkM6RtX8LK7pN8cYYbrZzafkoUDf3Vi86Qc8dgaSy
U6/Oq4391Lh7jjJNCjzDENRvdleM775d1KSQj1pen1A8HCFloJSWduZRQ03FIxoolDAjAhwS4DVh
MNIMlFHhJUR0d6GHwYrRSTYjLSjZQFzuLBaooe9iS98EnJWesE0wzqng9QKdCphZmBM8NORQrSsZ
sKpCisZrwE5QcyP00eEz2wnWA0xpRp/xyOvFHAiXDvNmSkz99K1t+da8BCthsfjCzDbtwbqvmlNm
f4PEHAqJ1obDKQJS5SxnJPZNO5GsxPKWoG2klXMfbeo6gA4RkENj28A4wtLLFmmpIkCAZ0tIQtZl
bjcyGUIkRhRUyTw2VEWnxXnYCGt0TTXuE564LI5qTmX2UbEigt4YYzjQg8hsYB92XaUGAkLmhbz5
6LwLqFw8BOgz0c3m9Ojk1Bq2rXdf8IkCEHD3okUQPBzoePvRGxZr4mXoxUz1lWoem17d6lRcJWca
P55cU8dgK1rPCIabc2AngiWs9cheP0PXIFi+bw1RbJNMmAWS6SMxbjdLeV7OQZj1suP58u86I0Zh
wf4AGTEoCSS47CDZTIj1vCsVAFl9T63yXRzrC6rnlGz1eYiiSoFk7w3+S1lLEX2Jj3gnUhYiQTmp
MSPSA+8MnYq0bz6IcQ+xZOaXFMTwPuaVbdapc1yc6VvoCWS2SUHnsIntIiI7XmXi+Kv3loFZ76CN
Ai0UsQzpkZiPyQqGtOeo0kSMfSUYmptvt1Sq1U5MQfPk942F0ZrHdNktQSSi8aK5iTDrBoeJs40a
DO5SCJxlPK/t3qRN65gblZx9aqe5RZWSLOKC413H9fn79QPn5a1w8UXNwhokRT4wBxt8xo1oFcE7
5osGVPM5xnF/s3S2YgnTOzS1POmjzsoLND1b7ZnETkY1nWwWCrX1Q2Fx07Q8UMbfRm0qxEOGZbWq
uWB3dJNT3pSHCWM0Qd0+jp8aZ6CA2+l2FTFvS0iLNjB9xVJI7uYgc7dAQknDJ2F7mTcvmnt+inHz
xEgLbQ2mYz13koSGeKCbD4+nN1BaXUiS+qHmBr/vr/lP6UGvKIoIVeAmdJHNUYuXLsyKKAr8obT0
8+oyy+aFahKpQZlwmjozXk/uT30CHvqyQd8KihqQkd2uRJeL8qUok8DHPDXfj8BkTg68w1oft+xW
aW9BmBuBjpJP81QB5Pmw/e04S4MuketyJEtqSOYV7tqxlmu0IWzn6GkNvWj78LpY2NHmfbPZKIvs
AbfxXYzqvMXi6NDFYk/fecmb73LGe5847stVcB8eh1APNHyihQr7jw8T2fPGKlDOvC6J724WKJoa
FguJDraHUoGQcqllR5X78QEaJoyPoyEQazOOEXzNmlxVQYDXwMFpGqJ5g9e+nnqSesVWeOXVsExu
yR849jKTgV4tGSoz8FXjRGP9oJWca8NE+IlNv0Jg3GNYKpeibYBQOfn8eCZvJRHtclFSk0ab8PVE
uueKyt598/kujmaXEbMgMOIOFGoiFvN2H4/lyejyIlfHrtiClESl2yNxHomLuqMV1OkJFTM85Zno
pkEMgVgURfCo7cQd/xY0PKdBfD62qo9LhWShoBTlOaUVbDfvLSns2p4hltu/35f0+8mWkfQGlLFc
PceAa/UC0MqC1ZwJ2pKOvwNr7qwPy0/T+vwsPKttvLKA2SxySnd6RsCetPvnx+Ct8IxxG4LUCJcS
36EiEeQUi9Q67sJd8DAn/SG39Rf1Q+CcSxM+8kZyxlZljCPq47JW/fxI3k4K0edV6PCi4Al7vAFh
7DGMZfDuaQCxzO2b/vtxSEnn4hFtd38bfwYrN6vH1lpF53zWVXKj+oYbbR8flIXweR+Ap5xst0l/
PM0C0QTCsBXfLkgEKRY6CuYuUa1Vt2gPKaFPvIl0Ex0UEEvHtGQZQxcw3Wx0P1fuNOmzQgBRO1YP
reLoYQht/7z2CWaDkm756M6oSzW6F5c9wUz2rx1vQMJEmfctPmORgtrJUaZ1o3FkKEAcX3GckvoI
XtbzhD68jD3Wm6d9tIhsZM05ezqRHL1FZ0wTEVp+jBNI3xyO7/oCltl5KLiEU7cfXlbFfAOiBpCY
cjZ6/NUfDuFqzRlDxF0fWzKu+diAajlbzfPnuoA+uMeZbaOoZPHVf4wrHloW9xVr0lqusBmTVMAM
jXQGsFGOEeIp8Dndz8mws+3s4V1dxUhBU/Pf1EPcrjNjo5ix1cyGGXb5bDu55cP5uSpKMF9nPH2e
uBMDCSk4FZESsvZsi62OGaJ5aEjYUZjPh7ScuylZgYjAxnvE0eoJr/pogufjFpDJbxRgSrlIAwCX
1hqDKefQoUfDetQtFyWm8hizUiQguK89k671Sk7GbjHKukFxP2BRX7I+OZgbnm7k1efMX+7St7Hp
ifcgMhV43awsY6mzIStmZgfEmi4tJ/FKt/G6l4Kaj79RPeRe8NL0/vRUrROssjnfadvZ3LBTW91w
HP5U5HDzIYzRypdIk6IMH5Kg4mXtNPMuIGgMcY+r1UpZnMiisFBZJP4/3mGnQqUbaMZyy1jPJC0B
dGk/o54NfRWFW/UIeEVvx+2/moj4b8AYU1UDpemaszjKGT80uV8XVJuRSrQTfasnnOvqRPbsVo8Z
E5UFRQBN14g20CaHHxT3r4szyhx346uodd8F8hbSYK7+Gma6hAGGXI7PRI4Etn+8sKGjZ+znAWMI
x81P1LjfyGZIt4ecURnVoFRwesa6XIDlhRAX3URoZkPbMcZBHK3ZnCPfzweBW0QmugXzdXJMLkDU
8ID05rjJ3OMgTMYjfxyAwfid83DJjLQFwslyNC8k0sa2NwtcdxD58JKd0+fkFRjjbY6KVilaju1q
LEx/wtB1y/+ODx4MyxXc1MscAQM1ThwtmQ5OrmAZlxOZWSxLCWAzslyv0UyCeMiZGxYhv8iqtXDV
W3ih8+nxmnF4LsZgXEyKqTNpXwD4+bBESOI4EjxM8STYxP21snGrXOwFKwezYEx5ujru24/g4Epm
xsXEl/Tcqi2gCxI9YOgMQccCDpMVyiTtd5vukerb8Qb5cs2RcTVZb8TIZQNUHFuqsLd+Rh/nbuC4
GxlVVRzV5YnIuJo4SlJTreFqlku9Bd3y3htfov9Ne8SNEbIjqi9aZSSRIat+9Brt5U8db6jCa0uW
O56ifpc/3tk0dtxMZ0qCLmJCiv8cgfs22aC3el0/VyvJ+piXtLuQx0ecj6uNjFb8jU4Qzq/smfsa
YDT3yPyRfPx3K8ymzeKwlYZ6tFfZlgi2kyTUXaFrN7LVx/tQE6VJt4vM+KFLDnbZrsYiw0IFIr47
844QcqRQ16fORY/m7otnIhznajLeqEG9VyrmGu4sJyfdYoiROEc9g0cFy7Ta5R68O6FlvgorcCXe
F/a7UvLePjMOKY5DrUovEDapiDUDwfFFsB4dJCdrtwxA1EpQtzy+B6FKFna0tJZ7b09fX18Qmgz0
dYMSo/sfNFEpe7v6jKOK1LKKTiJOAX1d2h8Cbi5zyW1siuxJTT7vg/EiQPZlxBBP56g/Y92TL8w5
tJFwc8CFNT+6UkbkX69ju+JshWSG5dF35IPhKO9/wLi691af8VJ6lNR5H6s4VD9+YV7q/R+fqCy6
XUrGK52VQmnDFnsbw2wJ+Nnszbt9H4NzWQDh6m0g0g2XI+YFwPNp4dLBzMuBpA8RRVuJgGdDgbS1
i0vY5TEmdml6IsmfOKYzrtCPFcQsQh1DUWXM/GYCITGow2NsmjDWfKV9qL/AGsVBmAxLrhDkWwmr
XrmgJgAISbSTMfehtnqBagJ5vr+S0yfWFQ7jdoQmmEXKAF0UKd4fbffh5UWiY/ElYlXehX1aNa7A
GIeTXYpCHq9b/sUk1WlrfDXZkzQgSM7ts98vMRET5Bb3BRwN995OMZ7GNPomP0tYx+PX4Zw+F8Ki
NjhbNX1XvhKLcR5VFJ8DKTPwkksOIw3WyF/x+PQ0kiRxtound0xQI3aXUD/3WMDlMbeGpWoNhmVx
o1Se7jH+IZeTOI2k2RguHtBr1Ikk/ehs0GMcra/WM0Fm9MytR5zGnCGjgok3qsGyVoixiaNIjTT0
bFnpFo4QB9FXu8QlxvvkPviPxvNTKf4CYxu3Kq0RijYBnTY6xNdWaiAzaBAK7gou0uQRC2bj/4jF
9nCVRi/JmLmg4XaBRiSTFAcuj+P0jfMKg3EVfYUhxJocfKcw3jAvGcUTrkwWICdKXY7+TRQtwLlf
YTHuohguktEHwDK9taWgLsuR552dvW5qXqu4Mm25f5aOcRYoCclLURbgAbFJ49PU23Zd26e5daaO
//j46Jr0ZK/c1Wu92oDFYvH1BYZAbp/JRMn/rcSMA+nMIAqDCoppOvnYRR7MnXouL3lFhBNco7c4
jBNJjmpdx0EIA1g2VomDDDlksHTkS+SD8Ha0oPuc7nYWj2hrOvK52lHGpUhtkwZKD/meD+vDzKnX
w27zNKoP5d6OprzXWOajY863KstsT15TN6UStClY7Bd4Di2I3iM9Ijwf5+oBgRaCzc+ldd/7jzrC
GrqMicHjeAZlhrGBt6doKJanqsoUzVf1gsgY0dTxynjGaIZFwIReVAni/Q1DMhn10DBjsZiJo0zk
JJGK0HfpN+8Mmwx3rkEY3WjqKBWMptDQn06st/N7shHpYZl9rQ9H1Ekh1WP1q/8H/e2Um7yGZVRD
VQs9OA0j7PpiRcex8f+MrufAv5Cz5YIMyr7QBZTy8/6mTWZJrnGZ80ct6kFo+2x0mjPI+02WBE7J
lf0EXjteUDKllNdgTLgqFsblUmUnzR9qapSbLFgM71HqmhaPkWLS0v4g/QhaL2etCWR5XM4DaqGV
l2S1aJ7APsiTaDJNdw3ERKdNlmhRPQIleAkCg7CDfDrYfd0HdDHIjsbnMhp/8O+NAHV8t2YWq8ZF
rccNSwiYCFHlTb8++SwU3AVkDp/KPDXpGRdWwFTWwXBneO6eoYzrtIweMeTUsngr+d30eU8w5gwa
4rDGHDEgIld/WGtIVR8ET8SUN9PSf1HLex65avsF/nV36LR9elrYA33JUxRlU9Db8L5n8qi/3lnG
2yhK2TW9gu/Bq5OT2YXbPTa2p7Tca8HUjqpoMMeISxUTvNjERwU+uLrLWgAJOVmbBxl0sk6I94E9
z9inAr9rJGZT1UYwzLgG0rBH+CykdEZMp4GnQRko3OmYyCZQJo6LmbL6a1RmY025z2YdJhv4sUn6
xMpc8YLU2fCA956RDUtG9veT994y/iarTKqOkk9UlYPXna10amr0j1a9pvmHgwS6JUzHKolEIkcz
rZNXVlZAMFCZLna09rIAfKG8URsS7wMYM23UAGGirGo+6jGD9+zkyH7jiRENs3dVpKivLdBJ0Jeu
cnTvL/fkAXYtOrPJMQbCCl0K0fMzxpzhhVZ8NelqVSP1jFCDzNwXKqIuMtoNvGm0kxfca2hmp5GQ
DfU0AvTpl2x3la/Kcx2l7nWAOrjWkl+NV9OkYrBMUC2eLor9v3pJxYTVscYJpbASW+ovmjkEH6IZ
EtEg9dqun4vHcBel5OmpfYnwrvnJWespg7rGYwTOMvRz1DPgLeMT4vNIorrVkACNgKcXlDMj/907
K/AymysNzKWFHbk9Wr885V90tpkoOZQx/UTHxEpEYbenAgZsJCN538xP0bckqiSa7VpHW1zGt5Xe
az92O3UgKNzh2dmEbd/gMuFDVs2iAN1tM1zHwUsN0oxDiZZW/2OArT2qc9X/lYP5dzG8LS5rT5h/
zbi9YrwvYGKK8iKD3k/GF4Se9oI25A/0tO6eD+risDwvPkOn9zibPqXlY2fATEM1FtJSbHtFfwKv
RoYyMb9NHo6+bOFBp19mzpjG2Z2Xkau93teyb64OxpndADIi9ph7FaaNAC1DbbeU0YhuO+voiY0t
PGXz98U+2OwXNomev9+XUDSAkoELCKsT9BBwPmU89JhPUWWkI0wM6UZzBMvccC5mRme2Z8E3Qifp
MNdn5hsfleBWxwcNfUrSadEqr8UwI1r7lRVOUu/i1jqaHTmKJ3KS38vTWosrEsMFpmAC9ZJ4hWlh
Wb5tDNp0cyGtqWz4lbCJBowuI+nvjFcvOnWtvhbh+13kqnqoPxX95aRXgi/tz1/KZS6bESh/a3Md
YALOTpiXAW1q//66TYWJN6BMmNgPuoSJMaXgC6JVIXZy4k9BsrUlBrxi/gMxtlRai/6TiFqWHa8a
c+pafQPOnEVplM2i1ITEeY1i432Silb4oCuP/ckqSgy3FR7lnJP2nmgAgIn8URSWMqJUjFLtjJPg
azItz05gUEkmZv27WX6AMlj5XVbz+ldAfs00MqjwiWUs8eIOjq6qjHMeUgGdbzLWXME4N5n+ftyO
T5MnuxNstJFiHoXH2eRxHW+MA1aBviSMdpQxXfcHtZlRGyJmwHaBHxrUWReb0161Y2c2IyneCzc2
bWxU9NBsyzHKb429h8soV3UyYi2SgXuW5peXahmOpSWPZ6p4SKRY/lrEg1rqEPfsuH5uOW7oxgif
42i+T21TR/Fm7qZUebi/Gj8T0N+rgW4bLATImVg3qYlFp+uBHPjls3kkxjkhzQcenz7KzKrMvSDW
RD9xYp+fms5gMp7SaC5BHqkKCq1nv5SludPo4olHefXzSekW5EdGswB3KDrvAh9JsszDoTcjh+XJ
aiJbf0hcNNsYD7PA1noighbIwQmMR74v0EjIwz/W8PFLUFov65KmSPif21PfLPsmlXMd4ioBHvy3
H9uRUBrjU/MAHTaLiDfP+Wf2nQFk1lcstSrKGi3wu8q7XFBs3XzW69l6sKvNJvPhsp0jsoOyx9Hw
nxWXt7jsrI28OeUBVjzwl8nX8pBsCpLZ0f9w9l1LrhtJlF+ECHjzioKlbbp2L4jue5vw3uPr96Bn
Y0SCWGI1kkZSjCKYqKqsrDQnT2JU2adjvIX+CJYDymCMXpSXwyk6nA4Lujx7s//ZaGlyw2QMyWa4
UnbOqaDSpVrRaqVTh/gFXg0M9nNhj/0j42LRr8ozGP7ASFMgR+3WSkXzHnVe86ZzCF6SjaP3aqAD
00T4FWjCgTPFUAzXHNAP9BE3Y30evVyn6/PvePRzJt8x8SkZdNSlKUM5oBMww1xNJZ3dkFDzNd+4
BnqVq9e1qD+X+dhIO5E50WjZoxiGlV3qrEUpGGW7jRH9ORt+qJ7trdp+8pz6JRoWu171bwfLinTp
66vXvi7wcpc821GVp0YVQ5UBL+aYMZ6YvB6Km7ul08PTQe/Iq4sk4HBu9t57vONJuJLNdtsy6irS
S4SSvKWsqs9gVZBVzqjaUlfbrFW7/ZRJJqLnuoJyanxKGVlC9dbRRODW7cll1ABzajeU/fwQHmNX
DBkHNSdil3HtaHS4NyuZ3FYYP4RbDj+l3sGO6h0GXaAm5aFAtOBNP0RQoyy8lhJmoULo1KGMaSlO
FRFKJlSkBz9dsqZk9ELtlAUP7DHR+SsIHZIYbcfhVCeLqvygLnIpgEOiavGx/mxCpFfFvXD9YrVI
by4WUv7SIpnAYxbpXuwUNNiEUoqUZ0ghv6qF2Es+UDe5IRpw2pdGLM0ZDgwkxFgoDn9j4YDcn1vY
tUoapJDVjNiOQ2MZnNVews/zaC9UgHkw+ks/8W/pHvUqwGq+cW3adU2W8MVzT//dh0xSEKmcS3Wa
4ENyUeV3gbISHZ0lnXyopT8ViWs1axfmGjxmD8d9vln75LqGWU93QwiRr+ttp2V/DePzc7ter60M
bHblPsEtFsm+/zmXuVpf9PjMjFmB/APPc7KcpB2lTYwHonBwKwgYrsmgU+n+JBgmDVGAEahz5Op1
Bv6qNe3us0r1FKNWTDkiYrfzP5SOtI1ZKsbC/X0Iice9wBOCdClAE+g/nkjPFN6r6xZGVFKdbYIe
JZ+4gdYaLDh9/6bjTJAlivPZBUOsiC5kDC/9NSk3QVUSUGGY1hJ1Tpl9g62l02TJB3go7+LnMW0T
a5KR3xDE6Z5mjtv1de1dWHkHkAGJA5sLDxn1LvIgv00MisS6CDoAx31NuA95zQ0EG9xnK4FdC4E+
KM6Ctzl739BPLnHj8FkFk5zv95lVmCL1gem4DNTBq+wuP/DtpeveSmT3MiKnhM1f2b5SufK9YbVg
kPRmUIfXoP2SJNKgR1lyU40bMOD+h2qJr/hkSI1W3Eqc1gBj6FdL/uJYu5qqJTZR4ACyl9iHwcyu
lDl85DfuhTMkB7MQondegsNYJepQq3xKZE5PCjN3SY8QLX6J3AWX4tchnX4ACBUEkRdYEERMMYdS
1cZllAveJU5Qw3uRwcCvwY9L7Par4rX2awDztFa+DtmWyT+qDEQZIpjlpe80JYCuBHmgCUYMlgJD
rkjNjblNXk+pr+GYX2KFMK5Ki0deUX296XVa0GPJoDnCmM5GkYlidKEtvmUDGXa+XTsqOtAZRUtX
nmg46FD/6yARca62DsHIoSBWOUqtfc37ajH7y/n7/IrOmiuFU3gZkKZRqye+lVfWjkA7onehAuLt
czV4Z4m88kikGWCEJ7hAmg48YqK+7HktskJNz46r0PiSvizJFrTKUKzWXUzvzDySEmplYDEZYzZw
mUwMd8x6vOT2PO7YsGUy1R9I9lJLtCoUrpXn22brx4SK1PQkp1pCWYJzKjq1OVYiqfml2/VoUvAt
MGMK3GBk8aducI8qVzL0gX+p0Jmc2T2jRV844fxHCIw+7NQsPBcuYRmNElajH9SqZdCoPUoKrq+z
kUHZikCSUGeat5Za8g4fjRESzPgDdwl+C6rR91c/zoI8TNvYv3g29e4ZqfNSBhZ9LRF675xczdBU
naoh9Wf4icPPgN4qAZoFaIv9132wCr4Dg69BIiJjLBk38ZfTrhOLqi38S9S/KCdcH2ETX1BmqPsD
Vftg8TGKHxEZ+EGjZTM/Sc3CuzsTmYFoBhUWZnzmMBltshE+FQ8F41HBJQfAoCHlQFKJpD+l85bq
VL9uczCKbBq1qHdwV6ni2KVG7uqtrKbf7j4Utg4Ft88og31wrAoiLCQhRgt8b2/uv27UsZtnqei8
cuDGr6vQruuRwMfDBBM8bJX06NBqU2nP7/VMgCzhRUAFgsNQ45HZ5V5gXgx1Xw1efAnYTYZ5GF+0
o9eBltPrdOs4BkyMf6YLi+FU74LR6EOuuksIhscEJ8ag0xzacAQaFTBm6gY6SRHQDRcml9pMMO3m
xfkAxAvWVWvfaju60O7CszJzUe/kTVQgFrOqcwLIS+irgucOyMnnu/roz4wL4uG7w5MShWnbSBcn
jOQqSXIBe6WLgcDX9vv/oztt9IomunInZaIrjIOuStEtkksj2/WhW3NGtVZWSFa7hZVq/JqqF+7O
qAtTgZwiSxiCAEQLO00qAO9RURznpRenuFae0VWvTbowNnwmdASX6I2McdE3FyD1x9m4OWRk9nvF
qnSwFs+USa+LHlWpf39KPIIrmGuMX5emCHdHiV22aqr0Al+i7nVkuxLwjpc680otdhLOndWtrMk1
y5o8iIShTC/Sn7aA3VHptedtwuCVqvbie1mTsjGiVH++wJk8KxxP+LeYZg/fDg3595sZ1DmXKL6U
XbyGNAMcCOk9TOyGMjB22OM2TanFoU6/cNc8GlTks6vw7NYWdXCVDSV8+kygsoyau5YMOFarCoHG
xiRKLEl6r6jXurSHUpdLu/GRbVn18EzQotfDTwxIWp+cpVzpo/YhR4nHa7xWcKen8XCWcI3nt21+
8XxNED7TZMvXC4HIo/WFCOQQkEEQWUTcozt6o3xRUjqUowz5BWzfatedCsAM/CPdClZvJwfx+Px4
HksOigyCN04EuxT8BmQu7sUBDcf1NF3mFyRDm1qVGNLYXmF69U60S604MkcBjdlKGMLf/CvmJrV0
2UZDd3+h8QG4zQqyd/BXprQXQRC3MeN3WG8HsB0o0Vyk/4EcbtVm65REeamtjF94cR45vcZV3wid
pCalrqWB3oTQbXdmL9/Gd3CKBi1aM2CcWVVo7DB0IpkgOTkJNgka6/mmzx2xMkYTuPeYOza99FnZ
OBzTVvlFGLTMUdtONsMOqGJF0ZIvvyJCSZPnEn+ZmB92WWSxaBCAMOANvD/mSOEqJ697zGjSuM5I
UVdMEkZlWF2+5q81qIpyVdETiji0FiU64xt1qrY8GY7A2aj+uhdJgsrbVx4gh8v2GjyzCK1GBYYG
eaSIyOCS8qX7STLSATJS2xnYb31SD9vOs4rYEr/ZkjSUlWd6hthkkTnrcfYAAsmRdA4Lk0DSNlUi
pmN9eWiE4uJxKl1FJCregpi4uVGEPeHaTz81aedV8YzwoxeOHa/x7Yn7QZFJEEDaTxIFDG4GJ+tK
bAUo75QAXBd2AxgVq9EIRVEKkyyl0zxpXTNaqhj4PwXks58fkvz4ZN+vYqKVTB5lIi2IxQUt7b6i
SQAcSVsOrFzDprwO30BLoATkmMkPZoG7H4NsB4HBSKbTE0m2yoCEw4qlzV7rRS2orDYxleElojc8
paeZUTjEOwrcPn2RPv0jl+k+9+a2mCiJwnKvu3v+T+XoUrrBjETnraPWhcmJK1E5SAjqfvLALGKN
8l9DxSzDfcgYA2U5ocEKpNiliLmzXR9ketjkhPfUwUSjhIdf8VaUoAYi4SB+U+Y6XRhMQ/r2xfuu
PS1XWKRy8NdLC+yrJyxs52Nv50QpxvfwxpL6VcmJhcwXF3YV2FvqfV+bca5GyKWZtAbyTk8V4dqq
w0+Gkb2IXvXELEzfWCr/C+OxTe4eI6JpAN4liFCY32jg5jvyhvJATCYXF27fXqU/6S7fVbZnMCCB
cM/xxkgwa2bfk8EId64qbQUz2GGCKtLzl0h9I2C7xEgiGjPI0GtIk1fM8r1Ygska/j5YiB5nUpDy
3ZdOAqO+SLmwpKTiQkslScrr2K4tnpKjYOJUQ8Nbkjen8Lc7M8kF5VnHcYWLnWH2hVGiXjNOrB1A
CyJrnuHYjsHs+H2E2cX1ggWeKdPcrXRajuQSWoxhM6Abh/DVXTfCcfjgt61MylIV64+ht+F3pFoQ
rlIBqsGenl91dubVu91pbnLV21B0oP7YacViie+SDklnoIHeXdwE1TdQk9M4O10nRPhwSLlK9XTN
2SM45fl3/D90UwSZLJrBQMw3OQEBldA2jsfvWOdf4qEk3TrRisFgRUSfa1wXepz3GNlZotZX+i17
6XItR6JlV/2lA6L8kaw4jlVhlZtpoweh6qhUqSo5ocBsVBuj1oT79kwxZjtsHFJpsdbsXFatv4ND
AyOyCjVHWljTjPuOs5U4YAqApmCl31L0zX1j2j5SYskvL32reR2cx6uYKkROIqtmNzSdkyCndoX0
r6NmSIUPhZyCrCD5MjlRmW5iwRcc6DKvO5Fav3adp0qf3tptTuISo+tMtWmUJiFNLSNoln5t380a
c54FJIcKyouH7E7541WsIVbbIn0DMIjPrCH4IzS+WnGmj4kFNUkidsGjmL26Nx8wycUFXu21dBqW
Fz60I4BE4XbbVWjL5bpbsBIzab/7tU6skjgkhcfJWCu92lL74DwY9Nce1EEiia1qbGVDxq8a2/bJ
Ww0qn9hGrKZGJCGV/pWpuXGNbAuTE/BUEddYiqpmIoK7g5hcIHQMcn3Mjx8X2kxmxQGvit3x+S19
JIzCSyYhvYiAAL0pD7dUTESkPSv3V6OD8iMXzpFgCfs4BP+qdBH7dV6bVGZIYBKigJjY5hXytHrV
fXTgRexN2t8//6CZjM34QRJiOnwOKjZjpu9W/WQ36hsRpy/hCa+9XWe08PvgNVWYAUptBozwEWgi
KwDxqJTzEhHhb7RKlgCcczqI0BKsjGDdhCc9CS2BVhazXKigg+Dsr3PD8V6H9I9TAmDgdAtxypws
9NFKkjSOC+anucs8C8O2Fb3qAjx29QeODIUMN5KFqD8g872wveyMxyCPyFSAVCQ4tZMY0JPKpkuH
vLpw7Vpm3uUrBc5hSQL5jxq6JieURHb1vAxXbLiQXpmLB5lb0ZN7zYhZnPlJVl2KP8x3yHGE6zVe
IGklgzzKJ6Va81p6EgWz25W8TxKgDNJiLS8F2jMlYCDCbrZgcunTpE0x1LisLpgsbJ+DkwAz9yGZ
JxnJ4r2ksQtXbNag3sqb3OOGz9yMZiDPoVcYNhiy2xwzZrMAFZdD1dpyTZhQpRkiNZZ0VpoFazrr
eSkMN+Lufx+QyYkr3OCkVFVXlzpGQSVbZ7zO58Tptlkl6IUSkJJBG0CuOuJ5QdfGX556p7eSJwfe
J7XIlGgxugRlq9YJnGIpJvGguzQqgT9hqQ3VV5L/iftTWa9ZxXb7t7gi3cfzz3hkgBlLgfCQOdgU
muZ+HaYbixIyXidEEjaghxP8AhZ0XmMTkm/7QFUu2edV3h0E1HB8gyEXwY7Xsh7otVpags0uXYFx
xQ87gjIbj0zwyFo53s6bT/FCv+byFCa9CT/7bZPrSDPKY2akbzFMc/ii0nXI25JH/HdmL7damlnP
N+PX+3v4ArCOIkEg43WXJmfCjmPX2TIuL8x7qgsvLRKCFRupPK3T/hpxCiBOpQm8cNkZ/RrcIqYT
oSQf/FSItlZFgTqY/46Bu1vPJUJHJN8EfLBpD8+/cs4iIqf334+c3NDMyVklELBNRar2OfHxusbr
PEOZ1iXwGp8Le2ytGvUDBXo0p9BQ12neV2BizDctCzyBBARZomoP6BdAoKn17+G5tz0dqb+FetXs
zbgROdGDWkpCsFeV5aUKkU1E4Oo5uyTQAmkhGJgpIN6vbQwWbhSuqIMUs8d/16aAaiTb1GiL4zRk
7XX0RdhgLt1wIDqL9ASU0s/3dfYQR0Tvb0s7iCHvRUdJ1EhZ3ZQXecXsWzcixQApQb2PpIUHdHyM
H3T6RtLEP2aGNlMiD5KqBETybUIJhlvmb8+XM1PGGbfyn/VMzszlAqbhQaZ2QUrtQn2L1yC3EmA4
uI2YqHRqe9vSWUgmzniA4KrnGUZkFIHFXI77Laxb3+WlRgA9deXpAWxjmH0I3IKO/Aakk+27kzIx
CbXTyT5IsspLu+oJr9c/+ciFnWm1leuVFr24a+67Q1KOIbTREB9/50hrNzptd+iD7XbhaQkhP6M6
0BoQ+o7VMhk9ePfrVgoBmduAKi9R++ZLGLXdHBq0pfoGhxi6bbr/ZZtvxE30p/W9KB8op7zkyU+d
YriK/J2F/sJ1mD1LHg1B43GKmLNyvyZ44MFQYTTvpVZI6FxjDt0U4RIgeE4II8t4WWgGCX5hcpQZ
09VUHwT1xXV0l8fE3Apk50ttZbMKA9gP2rlQfmHl6RtCFSJPwVOsL4UW2Z3GaPyPBw7SAW2pBdok
ddn2SWzL+9BGyOgdwTIOekPC7QGt0HmL1Qr1+vxuziB/APFHnp9GqgFV3mkeTGkdWcnTtL4wiZqb
+YX5pmvN1RVSGhVyXBJBUhoNxzwNGg9N2KzReCUZPFk3aAzr1HwdLT30cxp8+0GT05bCQakTPqkv
EnP0RZJGa6pd+aGvyYHq8q4KOBrSGUYsqyzXroZ31hQxbONV7BdM49wDgAFGijLiloFAmwYyHdMV
ctMU9WUdo9AO7jC72Q+WdOz3PbqhkVyP9FhtNlq2YrbFwjM+Y5fvZI/aevP4OFwuNyGNU+lQVB+Y
bdWlC2/3qM9T04WRSSPQDdNLJGlik/uBL7N4qOsLFwNo1m2rbO3UVlS+8I6xoGKjEbgVpYw4HPQw
osYBFB/+5X4xfsPIUs277cVtteodcCZAskwAKxKQP27RyNlvXLDRyKTVLBQWnwt/yDuh/sCjbwPI
pHGckTRFrQ5dyg9ZlDfnNLDfB1yx6tvZg+y73aQLr8FUcX8liagSYigLckDTKZ9NVDtpFLD1uY5U
to1XWUtvvQCTxLzqEPQ2kLMLGztVkv8IBFnhCJtB897EZIk+zQZVIddnikU+GH2DDV8u2PdZESNu
HKV3YHKmoByMEo+SUPGbcxSj0st6aH75l8b9dxFoPgT8SFBQCJ+EeKLiUUnsF82ZGUSDUl5yLlRd
N19Yx0PZYRQDCAmOZuxzpBXuXgdrsWaaYRRTaKJZbGRTXsmr9lVeuRajJRqlS7qPmTa5zRDFTO1s
V9uexaot7N2CQk4fmvFLgJbjaR5lMbB+TxbMDHI5wFlqzii0+BYiKhl0BGpMYVzS2qMtesOmdv2d
rktUP/69aFlBXgZDLJCYwXdMNoGOArlQwu4sopLg6/02xXT4YFcfQ/4klGe+tht2K7IvQqIHOzDt
LcifmhysXAa2CulRDo84ZhdNxCuZlwdp3p193yM5BdyjfEE1quTtUlqIXLnxPO9tziiLQ2MHcBzA
h07OW255qnXdGrIkWsXTqgQHvtnyKNZR6GmGPUf1S2piLUAEJ0pmzHukqf46pS5yhdoXb165CrPX
tlxH6HXn1iFjponuBGpWEZFZAYZ7YqqVmOpMCLRjzi+9PY8m8/7zJyclFE5LFRK2qpJsFj2wjIqK
n3sMlWsUqgqnRgqJPv8X7WAAquUBpoCCThTT93gn9LymO4eyVpVWqXP1Ols3K5bXs7eUOfXgSVLs
JtwJHzXQgf+LdEyZQXANT0SZOq7o9a8keqi6c10c+a4mBfqPe0fFdVYdwB45RmUzK5EL5GFsKtCZ
lKTtKyN3C98xbuy93ijohcaTCCsBb5Of6KgIxAwCy44+01lIkYzlY/iafbJgBMbo404KEBwAWoPx
n0afCKqQ9zchT1mq79CSfY7kUOWibd8bLf3CBPrzTX3o1cVtgxzU4H/lwIrfy4EaOaGP/3zu9sop
LdRy1dklQTn47GxkSi1ctVnFm81Ha/drb+UzC7b94UX8FS/h4QWQakyZ3otvpAaT9VKIFzZut/Vb
PfM/GgblRGYE5A4Lq30oH/6ulocXC/sq8EBw3ovra7FDNAJxTHbOGUvKrTLRYw5zmALVLyVSDZnl
YYhyGWfboK6//Lz8wvwrEvRmvmTmZ08YuElRhCIhkJ/sPDeEScqM39IVIC/uInMItgX1EnKLqx43
capLgEdyIos+O5j3ySYPQs6jcOozZ6HU+f6QnPmEyNQxPrJjfd9DDFP0mlvvO4pRAWLSwjBecNnn
jhmNSMDOsMhVgE7gft9F2cmkNouYc9ReB8WsogNbQyQN9vnoLOT0gtvzkJUczxn7KqMpBHMGxIdn
LO2TsHMkGkSD4ENRX9eYYPO539tnuwE19eat1gD2Vk8emiitw+vzKzV3rreyJ7sdcyWruN54c7td
Xb4W6xyg/2own0t5wOf9LlEWAGuDczfWmO63tA5iv62khDlvsTawQ/Im4hyMt1ONlJgg+zfNEAzR
9plRQ31QwWZ34XT89TV23ffqdZFC6CFw/c8HwYcCqw+OeoqOaiQniHLRoc9aA0rllJw/t5/v79uQ
DKQ2WjPXol1hrq3Tabc7gG3r7fl+PBQeRvGwYZhKqsgYffjQNdsCjNyFJXOWSr28xKBriMSCcMi/
B0mOcYecysKDPDTDRywlK+VlQfzcHZOAyMOjCLK2Bw6uuG9cuJYFc+aQ0owA7y6swouAVzoozWfX
xmhUvnSsoFcChhWGGtee83ichPb8M0abMb3pI3csC+vG8QAG3CuFhLak0OM75syKRhrpeYuq9lf2
yoZG0158ODPPxf2W5KfyAMWHEUMLJap5ExtW1IJcZiHDnMV0FzKYgmoOnYLXeIf58FWLDoBBsLhI
6xxDcbQyuwSvPCbeiaHZiWcuVkV3Iwqkw/ChYNDphmA+XFx8A9sV2Wm3HcpE7WM9Wxr891AzGlUF
ziUOCxYJ8Tt7v0t9V4HZo8DVga/gvQ9rH0Ux3mLAsHW6ggnx+R7NKIaESiBwyeP03wcCFeDewojC
TNoz9w5kOjiof57//syR3/3+5AgG0c0Tzq/Aof4X6Q8Bvbp2s5YF03ou5sEzH2uo/yxj6o8oKK0E
TY9lfCIG0XqtXri/C9s0BdbEUu/mOYXfZzRHU7bMx/PPfyjU4czvvn9y5pXQN7TY4PdHfkgJ/2t3
/KqxVc8n6YKsmQfgTtQksFC4NpMyBaKc7bevC9vg8HwtS1s1Oqg3mZ/MdwSuH3+fvXoGavWLfTZL
Asb/fiPA78O6FkaVClX0o6nDRka7kVZv0Hd/HXkHllnhFpT4l7L1RuLgeEkL7BqP8UMlprwp6p5R
EYEBHPIHWDq9N7qddV0CUc04JXfnNKr8jVC0KHJFHGOZGF4hEurLko9/n5/U3KMEG4P0EtKDiJim
MWZIiWXYjcOztvQ2OTEkXTVq/RJgiNy6Xah6zVzQO1ETrQh8v5P4pMcot49wLem8r7LrJaLVJRkT
xVAaZCs8DjLonJRE9Xb10oaND9TkQZERXSEgQOcLYvLJ3fEiia6oiBlVD4g6AtCACYraXl2S8xA9
jy1kN3Imu4VJECxP4Rk9uyhb81+2a3Nm+AII7W6J5WH8pWcrmuwZFWZOkfhYEdj4nYVQdPY8blYx
8QERIAlpGOC341IFNrbdLOaDlvZpckf4VCiycpyndMZc1yOg47zBoa8gOS5dxhkLcHcg42W9uYwi
YO3F4EHQ2j0a3yHh9FZbcI5m7vudiPETbkS4AroVAgrc/uJq664drdFbm154Jmds/62MKcAqADuq
GIAK8ewfazN6VbSlsZyzAuBig2oIPrY0dXOlwGUdAKvgTqiM5gL4/NxiLf38JEDGzKIs5WP8fHkN
XlJz6DEa/bmEOe8L2LN/VjB5iWWHYSsHBmBs2E9VaNWxU39WinmyooUDX1rMxJhIfZo0HTKdZ01A
9qQm6XlhKbO3AwNmUXlEP8hDkiYKY6+pGfDZg8M1VX31p9TYxbluM6/xmPz+r5DJkVRJnzdRCyGe
lunKv04jjobw5tcnp0FLuZD3NX49RaTMEgN0OwKGVC15wQ8Ffvhfd3ImZ+EGfhOWCfjdNUwFPrwm
tmAwFtMukiHP2pGb9UwMeztwLYwW1jP6LjEmwp8zU1s49lmzeyNjYtJxHnTqB1jL6yvS8kB+wF/B
LO/KVdnN4XBYgqo+YPumezfq+Y3hUkS/cjq87mffsrfSkVxOmJG0ft9pm8v1+dJmTeTNyibmPh2y
ovVDBa7lITJ4ezOAw21pOUu7N7H0vBemgVxhNYFdqv5mdT08X8Ocq3+nahM736MtGWN0cTzbtbtL
7PP5WIHvQV0QM69oCsjPQA3JAod/fyhDKCdFJQjjZNIE3ZE/aIy5pEsse3NCGAFlNTzyYJWbousa
sIwEcuqBWJfIZq8ziIzAAgA2+OdbNmcob8VML02GDrO+xkQE2fQtxOqmuwA8ntOrWwGTG+OUrkRV
AwQABXPNL+z7n2DVL13LOWt8K2RyTZy0rfqOhhA6wjzGUuUOqS3umZWrlVb6P7zzt7ImFyXIwXUk
dpDFmszGsVJ7yZ2fPxLUACXUwoC8mFh98B6B1bnDfI9BQR+pytvBAJ/o+bE/4BdGwwLiCwEZRGRw
lN/2vBvDUolNEBYOxyECeue04i1ZIxtDMoKcKKzYGmNRX/8Xici5yMCeI/0+zfcPtNtXKcYqnH01
3aruKu3MbtXsiAXk4UHQ/lJGTbr90mk9zMD4XeiN2Ilq9KkTOFQgc5hFoQm0GpwStL6B3U67HsDv
dr2i8xB/lpYMbKoATrMl7/Y3GzuNAkAV9N91T/SFxkzURkrxAdjpwcAT+PpaaeFW0tWXl+OR2Z2u
nu7pV+vv8/1mx+f7Qe4IUUHX7Nh1MrnZSeO0MZ0F43MIyeitjC8iOHMzUDOvdkRncNzOOUC9Dhhi
dXHVc9HcL0jl/0qfXHuhYf2gYiH99RXS1wYTEscWbdf8WKFN7gTOW19LzCWA26yvcSt2ctqYasFU
YgmxDmjB5L/JCgNLxwkuz/d2zjbfSpkcaednPO0WkEKL2n5kIe1UhJGMt+DEzuYQbuVM3kuprGoq
aiCnXIETMVW37bHeCpEGbNXh74IN5ece51thk1ctrMKKEiII47djoqyNVM5yXpTjNxjGPls9eHM0
uOtjx3eHFTfrWHxJmZGDOSN+hiFOlUq9JD+gAHW103V1+bqg1LDw8Aqjq/ig06i/ogyMAo8gTkxj
5bSiEMrtf1y89/fIlpCkklTZHPlAO2s8irNt8y89Awg6TcJYV//8CUFWjjHAhZXpFeCWpRboMtR/
Zf29jgkt10jINTOv17+LNm/e+CD5D0iDAETHFITDsW6U9jGSQKXOHrJNh2E459T0DO+tsI3SLFXX
dv4kJkdW/h78ilqqoWXbfq6sDzjsXwt48xETLQq6OA2HCB/B7aMNh2bW6BRvw4uyzSHNNbx1/rJE
rTjalodzAkgBNUd0uyFEuveQ8lYquCwfkNLNmoyMxFAEjlS2cA1n3T2O4Wj4YBhHBTrAezFZK6do
4ssxOeodza/2YLc84BkawFX6gubNOuK3oiaGhW0pToyllD8DojbYwltie4TJTeXzKgUAYbIqaHau
suFq4gL10Zz/dCt4YmsaGYSs3JDx52Lj67h9RETDwJJBewTCYQIXHikW4DSFBhZqEqMVZeADeyQN
56zMVaF/C6pTH5g5L5hvXQRoMlOofLJUsppZGtqFUP8GAA//nEJ3k47vg6Zq6PNaEfTSdP6ANijd
LzF0z7xEd1Imdi3iq6xhEbedA+HqflE1aTDlZTCi7m//twJdheQtVpken17c9rEXBazFgsBKkxsX
xk0kcQhHzxnGjTgRZyjDa+mh1o52OzchWVOcALYueeIIF481Fu7744LvpU8WnFV53eUN057pRhvQ
/ZBXnOGkvprxdlbxRJSsImTXoGRakPv4gECuLIDKjAMbI81PHI426mu5l1PAknojalaUVKpDOgC1
mel8uPP6a6EYgQv6sG4tCJjZoUhHQHnNKiVO87eqF96zGVcAnwMSwLGjGDjW37fkxsPlXZeVQqXo
ztKfkj8MxSEfrJT6bK5iA9qFE97Q2lqih5wxE/dCJ3vg8/B7GR7QLIqudJkp9aJWm26TSxhOGVh9
/05VoAmy5bT9TrU+2LcMaAkpXx2Sr57fVsll4UzGB/HeEN9/z8RC0nnT+tD+7jzkWp+spRAPY6qL
CZo9Dy7z0qtskGqLOKlf3/JRLEhqQJ+AFNO09XKI2jRnmrY70yvWJRJ/lMrOdFnBLLPPQP7gJCMX
410QgZP/pKAfsUu3WWmHg801Wy4icf7SMa1aeWeuN0V+L/v5gms1rvvZB07OqfHQ0lbSQAAGLfee
KZRn+rW3phJ2WLiND43AQMZCDf/ZiskJSGHvUaDz7M5u8Ro6Jwl8z8iCog8/zAxKPEtoHuw1DrAn
bEG8KnLCOluqPAbMoYhODGvQ7seCTsxZJwkwPjRMoBiOhrX7V1Pwh0zmXKY7K5Evd3oSZyFx+ZD/
Unp5MBIh/6mADd8XQu7oNNOtqQAoSZSxv9pIjpeSkBNjhYSTAB4DVOTRtQWOJmFyEEUHMt+eq7r/
Q9qV7UaOI9svEqB9eaWkVC5Kp3e7/CK4ylXUQolaKGr5+ntUM/e2U87rxGDQje5GG+UQt2AwIs45
sd7eAPdv+w7I1m/U8ph2RIHwx5VS2RoG/cXeavBDotnDYPVjzEO56fz8BG6tmwbk1gKcwQMaZD7K
ID162+/nfHG5n7bbv616JmAdgJAAR3I+5a1mSdqJdoyn5pAlLakkSC2bH21DjOTDRb6tv1a+WTnj
xaKj4mJFtQB0Rba6Chvmpi1YXw1jLILmWJP3/bUM+7IwqyGdGVjdcSBqkYqSjWM8GMeFcKNN/vM5
OzOwusYM7jLV7DECuxhDKKv6fU0SGhYWGlx1sP+D/7IOvl+mlVdYT9rfKOnTlTEOzVz0CkxqjYGo
FQ36flXa1+7J1SPmi5XVI2aiLPFqE7dCC2pa4xX8ez9jaz+9LoiaxOcv349p/Qb5tznbMA10vqBK
u5pH0ZqiNAfs+MFPb4dILul3YqJdpNuAJCbIQnroojbk8c2MBFCsHIDVDfjm4/vPWEeYq88A6uP8
COQo+Lp1j/1S5Ds5UfRY237TdqEEMrTIA5WCyQx5LtV+/t7wsg+/7tP/Hb73pe+TqW1BJYYPRpTH
IUwg7VrfX6v9rStbX0a3+NxPOwcYw3wuvW6M3S5mXaD1AHlk6KaUb03/amQ8VEeLcO+nWVhkki5x
gR4o6vD7oV7evv8MdeVlEsDjGgtXTfx4ezXlcWUb4ZFwPsKEVy0iP/xyqptEGdyjWeiBnR4Fhpor
fofYdnaCpLxv0tBAvFFtOighgbwJSmgsANuFbDZcJjuzqP15jnDTCO+m0661aF/2e6iO4t7Fq3Dd
GwlUhZyEhyPcq1E3BpzuO7A/oDtfuzLZ1wytHGxrAy1RDxNO8WZQyG7fA9f+/XL+P5vqn7GsXKwy
6nIoUhwZEYDODKdW26DLE1TNkkGiIABy/EpUdPmQ4hmI/Db6OC1vZdHVaG8muTrGGQB/I6tJK1rC
5O++tHwHDMiQWxGbHgKx3490eTx/OaOfzK5cFBrZJqtMMZej+uCBT4m9UBO0RPTKjbLOhPzrlP6f
HbxRzvdwCrSb2pqwY3jvLovYrSKj6ano/u7g9Iekb11QS4PMQse/M/8adegyji/jREQMEh4HzCRr
6LZeWzRnNqbXzdTYyJRwqP8YhgVmts7XM7lRxiclubaLLl43n4yurhvWDyIdGIxWennnKty3oJeT
8z3go5YFqiPf1Z9Nh+1UnNe0CtP5Gih/HQL/a9qXBDhUvg00Ca9cBxILzaDPGly/VSLZJR57owjx
9H7Tmo0JdbfemXYN2GioEaSF8Ku2BqTmQaYgxkn5rqCHdn5zvGPPkn1Jr1wP6xzSl49bnOonzz20
OVVA9A+/ZlsbKykD4d0mfWSMQdIeB0zJvTbt6kRe2fIXryWQNiN1BQYRQDDOzVYlL5N5WMwmFHDR
SBg+KylQAN77PFqh6ypX8kiXB/rJ4mofQI9bR3kUFq0HZfuY3Gr7ca/fNoG3y66EHJcd1ydT69uw
zFjaACIbd2WobR6TwA6s6Ca0QTPIbqDy8733uOy1Pplb3XtVk1U5njpjrGjBNPvaHNix8kcpg/qu
8q8y4F10Vp+srXZz6npFBkzkGNeVtZvnfksbH4wkYCS38ygFW4Gp4UfPhspBwAm4IpA0xU7OuI5a
I/h+5Bcv/IX+elHDRFPQaknt2VF4TXV8Sh/p8mjpj7VxZdt83acLMBLkyigg4Tnvrlwz70D4R7k2
xa8MkG94xGupx68+cUmT4bfbYGNwjb995p/O3zx1RjbVMODQ6lFpfRCkUECqMzNsAMStzB96LT++
n7aLY0IeBqThEFf/Qj2aTKoUMzWm2HgdkFHNoQes3PYncOF9b2dNGQjfgiF9MrRaH10VpjpNMITT
rfviJ/hyje30bAQayfZOOAJV2m1+t6FjE/DHt4F3O/x8+A8TyP/+COT/TRXTa/3Nk32aYFQH7BHo
hCnWbZ+CUA0M38E1TpKvZwIDRYkDCG4QAtnrfI+XNF1lM6DsSxfJvB6o1VDLg268NqMXV+6TndXZ
K4xhnlvTmuIcpTcCDQ+QFrYvrXqH5rsrsdDftvPzy/p8TKuLQdFYVgvVmeJxA4HRUGxEYILNcdi7
/nRDZt8KveUvvw0rECEUUQ3/tq8I1LFygkD4agT+9bCff8+yBp/WsSk8Xmili+/BU4nlm8TuiHNt
1JeNuC5Q0GheRuPyysgomUEHGLHNjQAT3wSZklFccVsXHPYylH+srGJnb+ZNbSuwYuYvlXM/RFW5
MREDMeNtALsE2KyM8Rrz3Nd4HWQv9oIUWrJMOAfnIzNTd5I6hU2n2OTeryGPHHFTez5ofK4c+wub
FOTwOGx4D+mAWK5c5qSVpoEyyhgn0JR/BCyYHZJTexV3dGGpALtBgQHnGqzja+4CobmTV3TFHNe5
ijnrT7UXz1kTfu/DLoQNSFotjca4Y2BkfQH0tRDjMOdz7PATv2/jGqMq663RQ+r2BJItoUis27Vb
4UKeDmaBsgVdIVTTvnChOAgYnaLC6NyjQk7VTmzUkIczHkFK+LvfGKk/xVp4Lan1denOrS4//3TG
7JKD88iC1Q4EejrIXHNijlChe6R57otse2Vuv4bm5+ZWOwWEB2gwEzA3F2BCPJotI0P7KId9cl+A
QddRQtMIFXPaTikYM+XP/878egfRwlaGSpRzLH65T2B4yvlWcTZb4bcR3QhoGS/MlFcOx9djeDZk
d3UMRTOnNa+qOa6y2jfV18Z+mV5BMecPw5/vh3fZEnBLwMJZ5hd5SbPrGW4LBdukf8iVJzV5S9s/
RvKbXyMBX7dp4IbFmJaubBuVfg0Gz3eN68k+q6d0jvPegcBvFhZNRnDhKkgkQqChARlOwgKpxJOm
3NVvUnTXsuhf79/lC5ZSF8ro6PhZue2ZzXo9CTbH6Y6HIg14uq013EzJQ3rv7RP/oX+o7tLf15CX
X2O3xSyaxwBGhdrV+rbQS1WoHsX+nYDss0mPjrh5Y5pEgM+9cfb6/fcreuHeOLe3ujf0shdl68IX
TepRmR+6d+4jf6oGduaSet4hX3IlCNAuTiwmFOQjpgEJk5VDqB2j5E7N51hu5MYOj+0JcorLXzsT
kI6P3FcJvXI7XvRBn0yunILbG2NHh3qOVV87mIGzt9Dlci0Tse4O+9ee/cfKGtTXOrSQ6QwrfVid
dB+cvKk/b0/3PyX5QQPNX5pSWMShgmr4H98v45U5/Rt4fXKyzqQyUahwAWIGB6HZgMi/BV3TKZ12
3xu6kO/Bfvk0SP38YILYSmgWhyVTjUwdvRnlHFggbVcfOUPr7mOdgqlTRrpK/brWdngp+FO3E/0V
R7uc//NI8vwzVu/TtqvcbvSwibzkR+b9LK6RDV/0dJ+GufY/swEeu7RZ1rKs793kmRknvQkK89rb
90Imx0FiEEcBYT4AKPZqQqvWSjrWYteMm9Q3n2e0gtVbsWWBszlVxNhr6E6xN9UenArdy1Xrl67L
z9ZX8zjQvpNKDuv23oLKZeOXfrrJju0W9DzoZsQHgGyxDcxjflR25gEpdnKtfHjJ46FhZYkj8Wi1
13p2ZZVonHaYagHye+U0blx0UFlBF9YLE4sW2IMvQPIJPAXbDKRCa8O1eOySe4CIEhqrNEhF4cI5
39Mof02dTOUc82fR+8V9+1jd6u+ODKqb4UU/CN+A/jqkBg/DSfjfn6e/snjrjfzZ9mqjORZzK1Pt
57gJGzJFetTu2ttxl/yRcXeHtIsZ1MSIqP/+o/afgR8Nev9jUXR+im6enlyoc3r+PSPv1P8RPXZk
lxHUeEnnh+8x6PTD+Ka90UGeJqKHp+Fg31+LKS/5nc9fvwTUn/xOPzNH5yVmDuz3sTiUMTPJ9xO0
7jn561XBYb8w1IHrC+nkcxN1V7GJdTN8N2VHi6dAhkBOe6uooLuo9Vk5lkOP7vSqkz6365A5vNmV
IBNFeYgam+8/5pLXAX0MXiAQK0VxfZmOT8MVqtSmJtPnOGt+OempYle861evg0F6GvrUwd8CbZ7V
72fQzUjM1HJj9BTdFnEfV/urdH8XbICff5EdRbM6jv7KRqZ3JnOGHHw0T82zClZfDvAp24zgytR3
U2AT0GCxcHj5fuYuuDm0f6BzCI1D6JEAp8P51FmpKqtOb5N4U6fh/AJNhZ38aT4ipGKdH9Vk2pkv
EIBTk2CG3uHttS6iC5cz7IM5Hkw1C92QuRq2UlJj6EuRgFARErp7/Vm5Kd6qj5HoO+/NO4K/+LG5
FVG+BZmyb9yqN9dEaL86GTBpeDqInlT0jkM963wC3FRLklq3k5iWRQAuoGa6tZRbJMiQ0Bz0Ky7t
b5ry3K2cW1udGk3UmgfgVoIKNSfKKXtXyLjxTno0hNYmu+8I2xSRHYxAhWfk8d4Gze7tzYtNXm40
v7wddmOoBvpGRujuJ3MI2vXg+/3w9SQt3cbI4eoeGDa8da7eS2eoWxc0iVPQiZhi10/33xu4EKic
W1htuEytWSJGxYvNSNlYr10EITtQmcgX7wliPQ9VpN2m13JpF6Lpc6OryzwpS3QFjhhWdy8Oc4Sd
Dh5hiIb519oqLpxipEOgngn5LFAArS9Nd6jTcnTx/oHmE+mbmzKEoLEJRICIvp/HSwd3oaDBoQEh
iwNVqfN9m3ABYpxUU+JygiJ0eit3xoE9oLNKBYxG3SXb9GaKrSfzQE/JjRI3V8KD9UBRUTTQP7sA
asDAoq+5LLXSlmNTG0qsIEVHs4+qhrYCn0hrdD5vrgz2kjEEAcjSYaxIZa/2TKJOus3nnB5Ft6tu
cbtsSzoTt2qCdL7SQ7t2B8u4Ppta7RQxta1es4IejSTZZaPbE6VRNk2HRB2l4LdBlkCl154o61Br
bXQV6IwTrduqxPjax5ObB9nR3hXwttiiP7/fNWssFM70MjxzcfeoUYI96nzXIBVpVHWqYD8wULbq
fr1hQR60B6R0GYIWm4xhS/imPHm33faK7XX/29r2ssqfbmm7602wjcG2Z6AhlT7aczQMW3rMdmP9
h84aqbOP701enFeE7xAPQj0HjHrnFieuJ06nYF41EelW0IwqUV9zDh2r5H7aOdmVM3F5duE0UfGG
D8W1cm6PF4POoFhPj3PGHtjIg0ZWROvAc2/sjKe0fNAz0CqT0T00/JSzO+bUficjCV2DFBj0+rcO
ENz3U/Alu/h31v/5pjVWn4G9Fzh1zIEH0lIo1CT7HoiIaYCXKGIe5zcMFJ/1MVPJ1QbES2cJ3aAo
1y3CYsipnk9HKoaqT4uaHi2itcf8V/2S/Kihc+b4NB73s7HpIPAWG08ThJ2vqYWtKf/+7vTPxldr
rw0QFHRrGG9AtVKG40GcynfQKPvFMYstyHKT9+kABvKHG+VWKgTcVd9P/HKSPt/0mHcTGKNFLnMR
uV+3nnIT7rEfTHqkVVT2py69G5NbXZv+SzOrA21Uw6Q1IBU+dn/kHvKQ3w9iHQ78HYQNYXkIVi2k
4yvHpFpaViFAguN15Y8ka3e0L64k9NaMastCoUbhmEh/I7dvrIFOqalreGfL9Jjv3KjeuPs5KPfd
0doeldD+6I5o52d7L5iP9V1OklOCLM12i3IDilTs6KGm//2QLx2Ys+/Rz3ctq9wGoiM9qtvts3Tf
UAckvA/E9Kv94TZPUxdg87RDqLQfXVyg5b0hWflkIbfz/XdcODxnn7GaeheqtEqmY1pYAtbWZAbb
6Z2pBEW/N4oot65Y+1K/xSpYKLAs/F3aQhS72kdtmToN5WN2TIGH8wtfexHgJZvIDPSiSWborEHv
wTyNIRIOf6aDGqQN4QdgSrbfD/tLEeZfH4L0rvlXIfpv3PPplhgcNhmpPWRHb3zQLVIZNwNtoRIy
knRbnJD8PFrXngBrKMOyBS2EUCAaReXfQ87nfMm10TPs0ZuyY9nF6NcfwZ21aZ19bm6yu7HaGt7G
bAI7eWTZBwWsNXVjvIeg5Xtl6IuZlcs4+4zlNH4ausLKYqD2nB0N+j5onV+jXzTpTuVtUqJ6f+jr
R70O6iq0zR6ghpfvrV+4K23k9dFDDb5X1NhW/nJsUwpX7eTHwn5xU5DNWr6lJaR440B9ZVoSVvU1
LPvfC+BswOhLgGsBP9VCaAg6yfMBa5YO5SrWjH9RmB3SI7YPgUNfD+Wt7c+v+N9vP29/TEGBDTmT
l5YUQUog7xPW6GOYEa38VnxJXmaQL6KheNtDl3DAw8gPgIckBxrUSJTlSI1de08s6ZMv341sABSJ
UXKBMPz5d8+1B+4wtMAeZf2YKVBCgcx9euUgfHG9y9wgwrfQRK/rkJs6t8HAQEwTLsdj79RkAElg
kV/LEmlr8IqDN/+S2wMgToXgA4ob50Z6oQzMS9PpOPlvx4MMtv5rG8y/+pBukfXU/Z8jecnIW4kZ
fDVD8H9UQWTv0Nfrnx5PHtEI2b097n5JkgYvkrThw92dQYJ9LP0ff0qyHzbQmyO3SA3hAcv87dJU
c6NF+M82+CP99z99uBCYMH/w/9gnk+gQwLPIh9xY+LN+u3lwAQJ0CTT8yA2SbNYJKfooNqKXIfhR
kaeYkbD3/8NjsJqRVQjntio6USeKGYnm7tFSAvXXWGFrQrPP2XnVlXzAX9749U76tADruqQi+dCb
Dswdjm/QTwUk/5mT3fHjbRfdH4PjadeG+DsO9/v3KP7dRq/b4PvxmssSf/cFq7dVmY3QuNbwBfab
CNrY9ndvp83vzeY2DIAhBn1sKElkk4iE2/Am9p+3cUjILdmT6D1w/Wtbcjk5333N6vK1J9Okzoyv
KUgTvjp+d2W4X0P08/V1V65epnaWewMMiHYHmCLDJfen/638svuQl6TCpt/NYXeAsGt2p9TgTqhe
obXx/Zx/DTFWH7Fy9J3rZlrZ4CN4fauiORe9znpBckEQo9sTOC6V5MAt5IyVA0XvD0rHBRRO62vB
3bXJXmWJQZuQ0MrEZ2wWpiJyfD1x0PwcCnL0cMIfCQ6fjz3wutncC9z/cRTe7qP44cXw/cPTHU7g
x7Xl/3oTQ7keoFyUG5BYNnEvnDukREpvqjPJjqWO/pgd5K06XgXNW1a9gFeUd3lQqjEFn8J0HBJf
BbQSSWaBtFkH1W92ZZ3+8vCtdqOnLZyvAPapDgoh51/jKE4+WMrMjq8KkUEgdhT6s8oNO41B5RJr
m+NmArI8arfuDhMkIpeSBM4yaFEqhbRnfhRP1bW2/wtzpONVgThNR7ciKPxWc4R8RNVpVdodswpc
/Clv6BGXEbRq60SNPD2BBrpFm0gDA2wo2ln8Miso41UeL28Kh7GATVW6qVw9CytvKqOh48oRYhE0
nDP1Glrk602JbwXtirukV5GtWu30UTdnh+t5d6z5j97oAlk+5OM16YyvLmwxgpUC+SlSRGs6RSBO
00Z6MGIvWdtHD5ya3Eed3OZXvAdI+L/EaEt9AXvChvbeUm1Y3Q8j13ljtMr4iKgmNaEgaloz6ZNM
vzN7qr1TU+a/5nRkqm+rEFpIFEX8nibXZhGgSQmouKeyitsB1E5B1pbaW1s12s00Kdkfzgobmll8
8PA0NsZ+w2qE44PHk9OMVN9zWw01VH8Gq9CJbCW6KGWrSLo1UFSJBkWnY6T1c/WY9kZu+bmdjgZp
EoZGG0st+mgCESgK+SNXtB2zJHsBXtatAma0UALOB1N8NGPuPre8SQ0IKisGNCWFzPJAd9j8rDZd
1xW+05R8qmOr7saGEhA+qvmf1HASCoyfm3iORItpN8wbbloV32W9V06bDCwWek7Svs9/gn7JQjAH
XW0R5JacEUlkEwQwbCrmCXoThZG1yIMUZkc0O7XBpt1luXVjcpeXu86rAIjT6qyGkrPR90NgW2xO
/GnO0X1ZyM5QQ2kg2vGNpnDLSJ/tPtviU9B+o1AuPgTF7kGXsskh+Zp0GtrsVbTEuQ5+MZG5LV64
m4w41JbI7IM5KPOxKjst3aVaNd43rGhL0nOrjlNmCxnIWuvuxlKlLzOE1X62ZqlDRmRoraOeF55A
F9PsPjSO7jVRrqpcIWwyxRBokwT5Di8koKh1l3fRWLsFhard0P4eNcvTAsvhLQtcV21wQRkQ49pM
mVGAsb5XLeDaS/13Y3mJEgFSrqD+XClFmHF3BKDVWZZ7NHrHIi4rRep3IAmjEWS+ykcQxQOP1AtL
QOmjUO3IqVrNC0TmdDPStsVg+sKr1DIE/7h6ZJ0HZza0RX2qqpQ94E9xBt2pzMg2ZVsngswTa+94
kmn5YU7NFgOrUxFlQ52AAVZR9QnCA544DKM6gYAHeJvfhc0zZWfwpERqtRV6t+GAn+Rk4qr1kfPW
4UQMnHmhrhjMIO2oGnetMSQQ/ZJWMm77tnd60jadCoows0h/8dLtf3mGBCoJUm+iIb01AlPDKxfQ
806TORntGYtGqehVn9p6myH5NssyZHXao3felB7S1WbRPhUF1I1Jg/rfFChll4EoyrOphFQc0oQ6
JFYmf5pkJkiequkfC1hJ6Ei2kxXVeappvqE4HCZVdEO5GZZkwzXAHoI+A4kAMWatn/ZD1vbK0QFA
1j12CsBroVZlHGkMazZ1H+UY+T4Orfc4Jqp9N2Aa73pVeBHDKkFVMpfjh6RTB+H3DHlyX1NnFOQy
Lozn2czyp1JJkVu07DQh+ughodVLivHzBPuMOGNvv6jl4GBFNaf5DYBEhYdSa8x7UBbi/AtcgRDg
EAAUoYVfdMyH4isXBDksjxGnYxzAoXEonrUe5Dk+Etbtz7Eax52mlFNGaGmlh8pJvSasXUk9fwGs
bYe8ymEQmBzqe1mi+m2ewnf1bu28Ko1RteBL6JlEMjZP5mBOyjRUm3a55rmlQFpVQwYCIg3NU11b
ZR9LV2eYrSJT4Nc8vfxgYmgyv+97fGg228z1hVVqma/UGZD4Jle9CS2bbvKI9o4GVZEECAICzmc8
2ByztD4WcZkuqIbUw6Btu0RHYtJqTw4wjFOAPIT9s3UEgr+5A6mMn6pZ8Vhl5fheD02RAqKbO1DU
TpdFZV6GwqST1x0pB8iBL5sMXsHTRbtXEkBRSFHZ8FqQSYWk0OzMqrHNAdb82Y+15wD9lahWaGgN
zWJ0wXZ7tZgSFHDwKBzIoBqF5pvmhIWQgzfYoablkxWgn3TAY9mcRe2rSWm82prgpt8aPZfEayfV
C6uR6i3Jss696/MKgWZe0H5X2Wn+nJaNo0ROX5UvXmUo7c71OhChqmNfR6XVgO0Ia6IUG8ZLzz2m
qZdBN0i1qB4oXan3BNWY4TD2NF+SRMBzkZbZ7NjNDbdBjq+IBw+yMTfICxfsYdCVLo8Vteca2gVN
IwJ8igJrB9f/iqr0MBFDm8XPrnc8ESJPkL1DXnp4mCByu8gZuNZd3zui8d3KaR9nwVAaMerRsnxA
iw2AmJxSlREU6rw5ZF6PtHJGx77cmWbSQb7QpXUVKRmzJclpwx/bAtX3rWb3ih111pScRg3XjW8X
EoNWzNL5OXZVU5ygJyKFXzIADR5Uq0XJwjSSpj6OXe0ea7vO0Y7fODwNDM70wh/cBrwe+mDR6aCI
IU2DVNWkTbrJqKqwosJDRT3B1/sa9mft22hjwjTmOUtue4h4PCLcGDQCmgJrPpRpM8Fea7oTAOCC
1r6mI5Xsp5Bh/YFuaOeeZ0P6Aw+3IcctrRkZsbxsbONuSJp+W5TKeFegUzPfNJmKQIhZHkdpZ56U
UFV7UWzqxVjQpq6OM164kCmmoh58Q89V7xl4kVkhLtUlDayq7SVxQWv4RqHSMZIEE+0QVRnMd0PW
iuFXoAA4prIu9U1aIZlLEk1Nxp3VtNChRo0wA6VO10/0Abl4rwjKvksHX6aGiqaZkdtsT6eCOncy
g7oaqUvVEb6sVQm+qKVFO4A/t9DppDqQF0krbG4/8br62aW2WvtFNyrok2ZU5BG4b8wqBFcZ/TNa
xViHZW45J3QVLekTwxmKgA0KpLw6e2hwQDO0jAUJMqJtoAxch1Rd7YDIxKcGrEQ9bdD0oCuIa8a2
TcUea6GeFDufkkOn9WW6tXr8NBoTT9qR1Lh4dDK3yn2Z1J26MH4UzYFmmXJQElp/VLnF7idLTmMg
UobeApvWfRZ6VAwuUovc7HbebJplzJVpoUigFaghwAWA/Cc3dKlt6KjJO9D7SPrAjaJpT27dpfTR
EkJ/KgUHPX6HAlp3sIU+SdzmE4Q3AbVr1Oy5EqOKlK6ZoNaE8APuRozNNASmglDVn8Qs0N0h6v6F
D5r6Z5asrvwJ8Jdhi1bYjBJE7562SUTDEPAhEEU7T2nIFE9lbstNX2jZXlhq5YXcadwa+GMxWFuq
6w29nytPTwO3bio82IpeYw/JmGg0UKckfwLehA8Qx0mYGTvSmfNg7vqaRnPacrSBmviVO7xq8BLW
xkJW7wr1HPqQ4AyVRFHQGxYMvTuoCLMKBFGIFlxnmB54waV+U+GreCCd0XgR2B1vemJr9SaZ8Y8h
FbS84xnemcRDT++roSlj6htA1dx3Cp1/WUJ101BL3PKuRPlwz6WLB4vMWPFAEytvdm1fqvfG6KIS
vFy6iC2Z7n4gq5C+odo1TfdlUrhgWitpg/Chb610o6bVXPtpr0GHwao5zf2skuAF5IgYjh5Vx18m
k65LhqyDAFMhMuivKXaLNWxxiRkEGmgmfqrT8iNNNKDLS963f0rGk6fGkaDeaeAamW9kliuI4QK0
h5JTS7MwKR2IxMq5RK13qmS5gSNTIXmXO/QmR8sRAhe10W9xh9iMFO5U/eATwhx09Um8LKZswDka
ixkE2SXFLBMXQrceHiFMTr814eR3WpHMQPyJ8pcHr5aETSfhGLO8AacJQg3vRa8sG0GAYlc98AXG
dPSyLsUDRjXmMgRpohHVIvXu+tEpn+tRS6Ki0lHWUTwrKmbVfaFKUcZSqeSd2qpJ4jMz0czQkK32
5qUq0jdp3+RYDuGagZpbZrF1jRTq5wbv7TRyqNqIMAVLVLXXe7WWYWYNoC8b1Rk0JCj2m2bQmaId
bjBFCMIzt0VunXmtgpJTUyt7auF1HFpj0TwnOmhqkftHrE9mBrVloqQjQHWd0EEtI8bCc8Ki5Sne
eE0pgYGzEjMLrJ6rPMCLZq4Qv8+oFiGrDigXc9I69cE34zW/p8HBnBsdTSH3lkNIOZK51wm4LVw/
R7zBeBu1uVXuLNpmxdZQpKkHugrO+jsHDZolDibuLBaZVJF5ANA36F4cBnKhSu3B+iJN5FNUukQa
usEQo6mj4QDk3uI1TTik4zKCu9N+7avKejFEjldHbQ56QxQ3b9AkI+Rwo/StV5LBLgoLhQD026Hp
X46tP3HqMsJpPYcWPLXm6y2q7sROrQo5+KHpKNQyoZ9HLcCuS6vEqDxz4LHeZ6WHyEpz903Wj2iX
tNFtS2ZXqWdSqB50WN3MeaV6ZnDSVVOP7ttxKjXfMivvNBrcrAlrqI3qVG8VNjG7EjJDLsv0ETFR
P/1KqMNUYkiP5UEqbKj05ryu7nhRKB+q2ztItHmynAIpWlb5ve1WHjYlQxurB1XGB8AIzbuODcIN
za51OtIodKSkLXXnqKSelfmTiWoJAXIbRZJGZIhEB/Sy/2lRvwEZhClNKGIp2uyr0mInAM3wdi+N
ovwt9aG40YqUVqFbtziSuV25mc8QNUFJNysMJwCblwUgRV7hmyxTTreqmubtRtXhaOBRGucROy99
kEPqImGnplQJNI9x9AdWensaR07bkM2AJQcjxwTgd/DhtqQm9GZpU2R4Qkk33xuzXjBftetq8O2h
r256GxUGquXWgF+KABZv2VFaJJWDmhJE4OJFGCy/d6D/g2RThnBY5dDmjUpUFHWS1moDji2chowk
pobJKvW6+J2XraZuTIvCDabS9abQs+f019R3873IBhOEUAnyHPgjeX7AzLYU0SB0lkoLL1fMuqM8
TDoz3zVucDVU29wG2FIrDDv4H4rOZLlOHQjDT0QVYmYLZ7Idx46dOHE2VKbLKAnEJPH09/Mqi1Ql
5xxEq/ufOkB4UBdiq483qrWVp77u+uVWpY1LThmT3Xs2VJF/3rtEPsn2sMk594bm3TGtgg2t8RIX
00g7VAzNkD3hzlXEEgyOqhsYr81f9ngN9TVqezZc4Yfx1/POwphzFFCCbxI6FXm90QMLGaOsfhdR
tKl7hgktaAlXwMs28xhXUVeyM1lXw6TPqRM1OZRh0t/GvXPped+H5s80bPJZA0qzaHXqw+k2yXka
X8e8HrisV3/W5b4plCTDJGX9VQtl2kvWHAsrUzUBfHeLkOaH7XXGzTjH+Vst5XgQReartIgOgnGp
dyMjSy2jUdzIx5z6q65isvJEQ7+btVYMpSY55uDyCEVczp4QT0ndUbmt8ucnEwhNc917Ae89EZu6
qLQXNJ+0EWZ9iM3KwIhPEJIElWxOrw+Kf8N73LBj0Ij1o1IGWGXHJlI0sYsMxyLhCIK3267i5wqi
cTvNjY2y0rTMAScA4jf+OYLU+gPYqanj9fuRaW3LZTKaYcyDr3ySnj8DwyxgUkVusXjch7GwLR0V
24BPgtXjGLs4CUEpTFSLYu4xJxRp2s26qBmfJyrUHKiHpGPbxEn7+/A5zGU+FgxHVLvDVxFr6sM6
6sowrRG993Ot03Olj56gFakmRJqVW8kxrVs2eYiOrD21a3pJ9eFsKVxYeayQGRKIBGB22PuM8eSf
f2jv/ZjiRVwSuuuFS7OPQnYSYnEvVLIu+dPY1HkF4t+nT6Op9xys0ApFd9nzNXTYEEuiTR1ktyGM
5c9cTMdb4AUO28fm2f8CeVhmmXAV/SmKbFZmlatecjbNxjQRPfdfGtZc4yuygu8ERpNbKuIeDCwH
t5p4k5W7jBklushJwaHqHZgtL8zTIwqxIZqTx5WUr+q6uiEdCi9oqbFrzxM9D53XQdS7dJ3Lne2h
WdlVhICUjU2W93BWVp+brjZRwXgN2tPs6/Er29fwr3JhAnyj4uB1m9xMOtlMb1SmKuJl1uRWhoVL
dM8dmofyz9YnuSqTjw4fhNBICvhchx+aDL2qclkEloAhH6hje8vwVEnnecxdW4rNJ+j1U7UT/3bO
fDvWp6GTYfgkbGWXsqcc/BvGPveLLfL1ozYqBB9s9fw9EPEQXhWbWR+zbNLtibRtfNltM/vqMe/7
pLkl6TaLS+D2MLh03gYp3PRS8ZKJKtwuED47gSTxRwBcHxi/PnmsAO1uG7X9OY+7wTsFLTsQCqCk
tC0nlt60T7HzuvZhDztVF7MQxKiYXY9B0busjUo3rcufsFnEeIpHX2bnPEAVWo5CttmZrNjgd4bb
lWdz9NNWtnQ7wfkI69mUmwn27xl7ST9LpzdugWDUaxnUk/nprV5O9zqv8Xra1MAiP9V05KLuYkx+
7PEHDmmRQ97p3NP73aj9ZipHJ0J99tQa33LQHHeSeANEoWrJ9tGVAeSc54Nsr8pJ1tXD/+TU0trL
Pk+Ll6/F1NBVacIjKQ2nFFsOJlHHhe058Jm1NsPLJPsB3HjXrCjulrBhVymNVVZsLrMGzF+HuHTw
P+ki7KKsKoWsfRBmCb16yScDPDwxlzWnoc6xtU2x159QdEowPdNED3M0peZW1x+jxdRbXrGKKwLF
O4AmorlUmoUAXJtOp1UF9mfHKdPlNgw9Te+YtQCfeTOe9i3o7r01kR6KGS8EhOFH7O/nnhuQNisa
H/TWA+VYwNLP5MbvpsyZ2m4mCYP51Gvr7wDgUn9amtXnI8QrqgKSJMjoOXT7J2syamDt/DdAnd6d
hHYhDZPC+UkrM+muyPFcLmQq0rWBFC3Zf6LNE1N4epv9azCmXK2dQ+9/IsnDVzcaEalLwRn9s/G4
6Apc1KTX1IVd82MNTfWLjsw1ZdPZtpHFOI0BGwasaFuAXV96951Q0345Nv4ooJMg4rJwnQIifsCm
PkJvMmAht7qUPZBrZi6xmpPXfhL9/V4PCV7jMZpiEssxyr7Vm+3HLySA18Iv9sNvgyLr8h6tZI+K
erLWOXirtXroDlCVEnwlJNh+0NtxMn1lx1MKRPzDtZYOSetuf6kTWf2ImyP+M1XdoX70ijbzeeYK
ib8GXNru7qh60TzzKW1zOvw55mojrC548OMqqH7u2hw8MDWNn8S4y61U+VCza3nZNxLOwnTqTzVx
Ie8G9xSHIVLZ12nP8AxU/iZpTnxbqVc39jtlTcoZjDWYXZ3t5bBoSYJCNifg8BWbNvXTHtlZ39XB
ogVpVzqZ1OvgPMGzGLekfeq7rvNOMW0uT9ro9mUYdIsUi2lp+zuobskAyGEMGPNResjkkwlVbHFZ
H768VFXj5SX33k7EyLrF9Xq/dF4aULBV4508utX9nowQ8Q10fHmcUga4a08X0Zxrs3Xxozt287se
MuNwhato+RwOPlEJYeMkCDbTIqN3rjOoev4leSf7bZtuS2LtcFrn1G73G5QVZfojZILOTayPcjZu
fJtdMrQgDzrBwwsCj/1zHqPbYFdf3pZNI1Iu4swu1RV1by/OU1dlhPmRmNDcj/3B41o3z3+n1yXq
v8t6n7iPTMaQQoI8Yj5TxOPaR5+cFal3Pt4qk/QBwG6ez3Sm8XbK1JrMRSQMEi8vAPIo+2VLxhfD
jDSc24w6egrrvpoucSfq6opJJPwWpXQp/GxZ653aZXA/GwI/6SHXsaq284GQbLmKfRu6u4XlherB
imxNTk2Xdt0p6RfZft8PSuJdV9HekIMOVNOIgmtiif+FZA0jrTtEcrfU0ZKQXxtm71h9xQ/pzaP7
2y51Wv0BqbPpF67XkCHEqQ95opE0SY2Y7o9I6xQCqx3oYhVIDa19493mKNIAXabRn0RXAW3BCqBY
dBZwzET5caNSGb88cqXJLt70IR+8uJH7pRlT9TS3YkIb5x0hXZqZD2IFGxMMZTuN6njp6UPevI4G
r3RJwqJjgB1DSoinnXeft/mWfR+HgDik6aCXOEjHGu7cweMpx8yX46mefZ1eE7nr+CnfRUugyNjP
v0UbJshy3c6i95HdwMktW4flKd3nLincvIhz0kXHYxW0KjiPFS3fOdTyeLDaN0lRVzkayUiZ7m/Q
9H76uOlp9cGiAMJoUhOblBScubkPw82Yl1gHFp5DSx+XZdfT7Na9jICkbSZBOJesYRQJsFZsSh53
wZR1Xxt4M0TzXoIGdN2G5WVatXvZ6K7bO3QNwAuKuzEpxlEzETWVH7zxY2bPTBj2sV/25OeW87AK
HTXbNW2PKivSRM7vR5wvYSHjgZarmZKw5hSkE0r9sV0ASHeTfBHgmBK8IEmxfkwTmcaAAI6w3T3x
WFrPJtYCKWdFuVcVd8EO6m+LfHQpea9+G7EOttJYUlLuaN6iKXDnlGr9dXej+mWA7567baEP83yj
y4jte3ftAPZ0Hh2TXin6hc/URoOZTjLa/P+UFCGrh8ZJ/BgaT/+qg95bi3Gzkv31Yx2dVoZue54D
Y77sRJBUBXmqx/d1ULRqY6bi89G4yZb6o8GEv0j6tyY5GMpl0kD1JEFTvfXDHCN3+ADqFwbvs0X5
0NLLTt1+auzW7qetH5Kc9yEyrzlENBjV0jrkhAApqpybMf/hGuSVdwPN/+cDJ+Fr3W5weJWYPILL
9809DZ4Bghau2X7VVUq737QD6g0BcnY/q65PLrtQ3V017w5KDU6IoAqgTJ4jgzxn1IvyGxRQTEPT
sTHCgQG8cTmEfxD7wAxlUOJwbBWrAryO252JaR3fQn7IofAld3rhGek5IPc2+JWsc/Z5HqYRBkNM
U1962bJRxMLAvC25X30RESEM2XLkX11W9T7Uzua8QrQGoH9YBxA72wrzBW9bzA6InvsaCK+Ov6/B
3rTXKbXNtWHdW1sYeKhPdlcH/3/v2vvQ5gvsjI66zZQJHeCdzSOpSbzMl791CgdSAH6yYKUWrJdh
QZR7IQ9C7Wf0/3Ne9tr5ZNuJZg7LeKCJZobYKp5048L7lNy3rphsu/1pfIWZkksZoFbE+7Tf6CG3
CJAePrvEMi8hzcbIdpdxrvznqZr8tNgtOFdJ7jrPd438fbmaUQNRLC3GILsHEi55G+y3fqu6//Yx
n1RZqyWFReqW5KvylA7JaQv1G5T/oYp8ZwYu1Txk+sq3Dj7XTdQexby3+bUL6RjgICrcz7JtX8x0
BPPd1C8cqojdsZohkeg3XnKnb+PUDVAbrupfm2k+5Ek0uVXneCUpqvRDl/05uhD32Sqr/QWVQP9M
bL59Wut450TMH6wGQ/HyQ3uL/gQwUP91WzMzOtK1/Vqm8HiUfQCEk7nkXooPA8u25PFr2DQxtg01
JP8pewT5eevWRL3aEKqNM+jGu3XhWBk/Cr4zW3xA5luK0GyrlX6Y1mYgtT4LZvohP7hrBlel5zmM
HXK0pG9+5YNdvvQjuEKxMC27C/ikrUq7h/aXFymlLm414w+kEnQ9GXsnkxNtpRcjD1jn+z1w5Gru
e71NwJDtNN310u3jpaPlfU2b8Jje0Z2uHo6xWM/yGnoIaUuZetPFs7WZHtY5h2lOQvdxythEddyS
PWiiG3xF0ECX+1LerePm1MUmNgyvzeIdwa0bcvm941WLQGpNHP4Gi13EN5y1oXmnt6yRWOxE+cB/
h80l8DotSgq3eAeAV8l1sXPrnwd2bPEDGpt4jFH814D5KQqzdRXEN6CDXuJnH10A7WBbjdN9fNDJ
ngIY4fdEQY2fKmqUf1ZDHyGZgN5HT8700d6Yy6q9zOxe5ZfjWIhninrgqWveiWHCZOYmQIp01/+y
HAIK5K1b3lKGsozTnvBDbqgX+5IXYvkzZJmUKMQPPE35unvifqK3N5dQroDghewm9U3VkDR/Mv46
fRhb32tLM4Y5FycKghU6opbh6TDtSCi/g/pIT+bgH/xETYvyh7Gau2/DCn5OPanS59gl0X/r5Pzq
vGRiFEXt2vRnpgQJANpffdhgmPhLEnfefusazCJoohlIUTT55CC7Odp6KFOWkg9F1vTefI53S5G1
HvDkBY9yMp85dqACcNURYrrDKVz1m8eLqpwnn0Pdt+3THGuw0QT0BCVEhMTmnr41IiWs1RWprW2E
jKjiypXlEEetKkMTODrXKYtffZEfG6SxY5SM56mHt5fptDPs5Q1QWsgK8wsyGKzyLkJ3BOuZKqi6
NRPf+kB88BwDQTt31u0VOz2zLRHU7TxeyqHJGX5WOvqs8FIg0j2H4y2B47PfvMcW0ci4LjCSdpnr
EykemfsWsJKMbGS5L94Z/dTY3ZvW7ziYRwMttiGjSM5bwtRaUlDTFatU7cIT4ektP5DrpD71Mgjt
U73PAobXwM8dZy+YWTG/jtI1z9bUCdFGMwzUcxyi/muop1u6Pu+gaftJxfpo7vW4yf7JJH7jX7do
CPa73OzA9XLufO8ZXZVtbm0y5CnjplWP2azrhSbcy7fuGwBevzHojEa/hMa1PkuzmXLbr6KK+5y9
Dymky8pW+JhfGJj5e92MrJFRQoLR54e/fw0Zz5KiEcZ9JPA283CyLt/dNa/YXH8SnYcFXXuj/Ytg
DDjMD7t0u6D1a70raGWoL31/ZPOlcpCtOnL77y301vUivErpk9KZs6V3mKopP5ZlHoXjc0GwMN09
f2w0rW8bKa7cT2qv7APqu0WWCPXAi5p4A47wgaBALuWu8nIN0yQr6T92zEgywCwnlwNENlvMOL7U
sgGp56Ldj7PoY8wTU5t/CIv8PXHXfsqWd6ac+ktqa/iQIG3noJzRMUwgH2RwnZdebY8Gnp+dad5U
1yQp0Fj86LZ0wabXjll14SGjhlMD7G8h8Wksp3EfdY6qIjhyoA9VTZ/yrmG/RJSFe3duLesn+ZCh
RVlmJm1/DOgVpyI1wby9HXxL/WWukOed11iGzcu2wp7/qDOvj1CiVaR4x0IP9Nx2kNuTwTvwOHmy
Xb6L4NhGQpeSibdt4/Itq6klQbYWM3m2Y01AaV5UbuzaVylhaMoqwmMADAy5C6jVHNWjUzqCLkrT
vingMRK2GZH8HN2rGa3tGcC6tZdxzTGEbmNuxYUONUvOgDgKnwGPvLpzbW2ePEgsfXN4WrrXNQfM
evOzsQnuFVdP83dVabY8CId3uWCpQ2xvbu+TT0KnS3OtKyuPUjVOEFWaIER5rOyAURtpJYFV68EC
v1PjZQfzNqRC+83z03BmbUOq889L7mXrezSGHacrqvfg/qDPIfW1iowpDV9Wno5l76AjEYyshEOx
6Pt29FWafSJiKc2vq4VfvA3DkvdgpewQrspl5v25wgTPaxHKIBIXsiw7d57CuMo5ZUuKICOeo+Ze
ZTunckdkZa+T9hP1T0z+0aLXYs17sYx5LuHEZm29b1nUy/jcrV7VXVFp2P7kxZsYn6jKw/MoBdeg
Fum4Pw98vfymjB2qN7V6dnvxCXnno3NdVY/9XtHeWrnVf4SHOfuT6FMqcwJG7T3AHrKrYADvJalh
bET3d7dJwOaHWYfmXFsdwZ6Cw1d3rMblBuvnw8JIUbjtcD7sPoiLT21evnpQOssHbQPfR7+ZoUkE
pK6au7UO6j8gEbvyCkQ3oTsp46qk2ODwhrsVJgA2OZcmuHgq9/ZL7MfksLugy+r7xNNLcI0PcXxN
VdUeN891QXPdNvjvYjZR9adPauQ5K9bzAZaEa5tdzTM/64fkhWGD+XjFa5V643qCGUeS721LwvWR
c1kjTjPBh5RkTpebp1fPPPCaI2TIDhn1v9XAPFa4YBLxec+3IDlF2xoDE4lgTMhOs6p7SHS6PeRT
xwjoFo9spiU6Inu32Y6dML6MvPbiuR7BSBjrKCqDOUb2yy3JteqPjrHAVPTSUw8Le9UIkG0haXpM
4W/Z4p2kUiRfr1WAAK8F9IHGQKCFzSaH+jx3akq6914v/k8VTdsE5mDQ4aG7yE1h9jR9hyGO0muc
afHKfETQkZu6iNLXzVP7GdJE7leroHruOhV+vMuLb3n3O2kTaKvEck2bKJnKqTcmfvAOnz1BVmED
v/dqL+AQHDHgdhD33VGM0cd8ZdYgdOhWlMjuFC4Ad/MO3UHJypqGzIvi8KODmJlF8WDH+UlVyCYY
A4eMTKL1qKOiHef5P6mD47866brkLOFWvhw6Aa3JV+XjBa7S443Kgd1oYg79EuaQodepmu233Wtw
+edazS8A+uNTnk1txQg0u9eWVI/92k7KsE2L4f5ATTiF/xSnKS6AeehsWhG6CMr0SCAXk12gLsqz
5b/Ym110q5NV8OUJ/uhBh1xLeEcae78gUZYW1d2YvMwOpq1c887IslILijJT+9sjQRkbESx0KOyR
dnlOYOHi3FT0dmm++20evDOdjZ83idC7WPfc78sNybG4GWi3v14QdSPq8USa0ndxX5/gXWeMhWk3
PZJ0XOOuajpEPg7i4FuKEFDfUodG6LcB7l6RBqYcW0Tksr0Hpogm4i/l5her1Rmqspozf0Yzxj5E
JggOXG8mH3RhTuy/dBuOCWPcPHqXpd5QVdhmFscVJZn/aePt6U8qj3daWJ4FzFMc0ryauQ2upIDm
SANUJoOzCsHWTiuSXe6ZKHTs7fW1YQl51C/qqnRLACCvK/bqNFk6IJ2s8e+OMPO4N9Nw2MhsyOIH
38/RKZqRbSTcBVxaKAxsU1+StcuCcgtoOnjBZsXSRD9AjmgTCFxGrA/9YBKsFn+aRrcEq7ALx/qO
igNebY6Bh97It7dZdtvnBrm4AoqjgyARqyMOwwAt72da4+7msfp2fIRCz7/m8P/DOY1WD7H8LJO4
ZPHlEd51yFHtPcwBb4N3IKs+y3anF9jDSaFj7YCFyqStJ0kTn9pvWcJ8VIJyivq6JwMcfj/npj2b
REai9I/Nh+WT6/RiOp9GI04z9b4n8Yik1m1VcgvWjM9s7Pw5XPrsX6w77xVJTvq8VQatwTij9rvn
w4B/2S4YhnJM9g3J+ZQR6MQY4P4sLFVXP6wZ/bFIlQvmok+6On6GrAgb0vSkJwNoljoSwd0AR8ex
g1wWSPHRGp+NP8fHtyYDvi1AoFpyqZeQqNM+GtfhMidH/FnwdPJSx6adPn1oaX4BiUs2Zh1TO5eh
0vVL1Rk6esnJuoco4eyHMTPlRbXz/NqwqYfVLw4y8bostQfaOfvVD+r9kV1oQY/qJKsRaM7MvOFl
eqjef1Rp6G7hMddobd2iaLXbBXiZb957P9L0MEyefYtzZtvDqPq5wATdPjZJxAg1OMLuGvtyRuhv
evvqedHi2MAH5PFTLaFhXhknUvgIs/UEEfxUYqCM3n2RlVNovBLDEop0xFxyCUVg7L2kxH2Fh8n+
mBh1492QzevPCQ1Fc5riiLcrQF+831qTSnzS6ey2L5pdReyXatzcfE+jvdkv/LaKMriE3ts2T2ly
7mrqcDkNS2zvd11XJkXbEYWfdiwdG2IsE+JzbGO2uIEiHNsl7as8uWxtrz9gmT7/mY4i+63WwI6o
gFX41ZNm/hFNno9PC2KqO6ukWl25tkf2ZR77jvuWSmMuQ9IJDxd7TdAUAo4RelZlfVh9RpDZzqdl
y8gro+2Ip1fYlISgPU0jWqZ7Qq68P44g2ouT/s812prnbm5CdmiFDqhxGBjXPgc5a91PY91a1DC7
NxExrpYsOH3YPSYQDGvegl0FE0sQXfV1ZzvWiAC2bWuuBArZmclYPsh0ybjUohoUmr4KFwZw8vBd
+ePyl/65t4+6N2A26b6t2dkzgW7uWp7CvyUe+/5n5OMJAZOi8py2dQetCI3hCs1H72AJYlw3yzlp
5rr/xQNskGYzoa4nS4wFEbjcxvKUhFH/a+R6fPJ33/5Eg9vHZXbE6JcmscVzecx+8mu14RRfFipn
y2CYTN430X9Y5aCeuaWVrnL3O8TD8NSPaM1+G9NZ725GFe2f0Ou100NHuODxetRQmWWbdKAKsLzg
wWecNHK4A02u5r+0QZF/WbLEBve9tWp88oQx1DV77GGxhTv8SGxMKFA6iKoPHxYXz9UJgeCaEJKz
bNFLPNqIbI+OInA7uBfYwFHvLVq8Mdiaqznmvb800TwNt3iuZXq/cUV7d2DEEKBCT/DwiYgWceJ2
bPxLHcTw4zXDGJhHVi8v7ZwzrftxNL3tzZiwnzfJYHwFmqnXJF9aceIyHEhODfC2I61ooEMXmU0U
9yMZP4/OQ0uewD1tFyTYgk9dOWTxrOKwCOyOkKIBGb6p62Q8HX3iOKb12S7M8WUtAMKLCadFdKUO
HmspMdF6t9wXqPgWVGH8vP24lrW/ez9JcpheB7OY9Us+D2F01rtf/U5mFCftEA/VaVdV87e2URUW
9RK27aNNnQcggy+r+RSQi/wbZCP/vemUEbi3fpy9DEz77IBXKNr6aw9dhsQYpnB9rTBBIcVo5Ez7
GceWd/FIK/8yt4tr7vYY+S91ym/2k2/CiQWW+5xVn3y/Cri59iwYn9mR0rSn1cwf+r0uSefsZ+Qx
K3BIB/d910svrkIYBO9ZNebi05YcsD9WHS58rCIEMBeRBgeNhhDBlo5nhcliWlH4DAjcQMGUHZtr
3Lp4RNCgxQgeEMUpEY/d4fifPETGSuaR9ygEsGzN2ytivMgQ0eNXCeWoLhJA4CinuQqoDbns/7ac
t6bMYJvHNxOnLSkCGCEYO/xuD3+lfThjA8rDHfNaDKpCfMXcHCDPdGH7vpnfIwzYv9xFCg9hQK7h
i2edqhu2NmYDAMbozNe+W/yc9tsLPP2w+H1PcRrq8bvB8wZttPn6/Rjt9tX4bg1fcluzCUqPq/oR
GLlG5SaXneWCSonkB4sFRjSjLTreImis5Ogd+wSI2NFGBeVuY5ddwowcDFw66aEv1s32IYgMgw8C
taN52sGoBMNyCzazEkKs/0TjAWS8ZHoZWEUF9SfP854db44FkM8Sm5KhUw669NEHqJT3VVQt9act
aDrWwc88l8fIN6r+YkN1hIbGKW8lGgYaK4d0Utvsi0PcvH2DEhfvsw83dCbCwxvOzYLKhQLdpFyx
IAusmVYrsSFKxM1Xwub67bYJ9NUQPNbKp7AKPpw2WO52Rj9WZZyrweO+qIam+wOl7gPsIRdY8+fE
kBX3OmTkRbLJdeZmQVidvS9zJ7/2KewOHhopAWSZXMVl7vOEc1Q1S1AigV0+Qfoyt846kp9RPn84
q+0c7EUgXPxuUv+QzzCf9E2WnOX6lIpZ/gSxCrm/YCFR/ayxxjMhgNy3pMu7Ij7aBLeE+pA2+63Y
s08oESDZhjWd0UUxfg1l3bd9zo08wvpXMX/7H8BvXd8l4Ef60iaIlOg3kNhTvxbBnlIPbuixEkMj
zi29LvKXbNiQQw5+KPenml6xvdvT7livvq/Mzw7emuTVI3QbE7/Y2iLtmumfjW3ys/GnkQKhRFd2
W9Y/62rPfghMID9TrzNIEGuBt1Ck2Ryf1Kpxhxqh+59mXz3x0MYChwQi9nY7B3XOgtJ9ibOiQiUX
fwqXvV1/dCZeq4KXN2WlBzSqOaVJi7Z5jTx0v2MeEsjfqSGEBZ9s9p2GWpsiwY5AyFNV40hD648S
Mq+c5Qmla2U/3BquKfjp6bS2fomnEvf34tOex8adxlmK/X2dQ4DBQWpb37JojLCM5h+eO2gkWvnS
gzxqsD86GeCMy8yX2GzhIzjFsoKuDssfZbMUp00MBgrQhIHm+EenZN8sNNt6qceRRvRSpyhnVcEU
tZ+CpBkIeWOyY+yOeruWWVuxfWKetApOVWMwWKioka86T5oR0YhMTLls3URqv9g8jVKjUl+wbXLY
8mDz72nRq+zke1PzyoKDyHs4AinMqbNr5T7PSSPpes2YR6cceL+m+UqoVbwUyDqMEct3NmnNSbmm
cH0VSTUb3Fxmv1dscd2/H/YAhjZB0rLs2Xwc073uo38ANTyHDudldfPXdaLr5rXmKdkjDEpow5gn
GW0sFYnQZJ3SKfKI2tg/oI3q+GiSpjrEqDvn8JlI6Vv/wbU5zvZAttHXqZ4m1jdmARKcpK5nkLTa
81b2Ea3rVyhfhRpnwH0A8t9W1SkNzP7AdpgOQJRf8om5vH9KlgozERiUlmWs1309Z0fnb8U6f5ik
Y8+HzG0xekYFhGbwACqy/tx6se2F3Tr3KBn3Wq6+qrJXtX2INeGf/S/W50f5vC1wFXcQattIRuCs
/iCbHxnQ41h95gfsLPgcqlYIkDY0F5H3GoZhi8T/pJ3XctxK0q2fCBHw5raBtmxLUqKkG4QsvPd4
+v+DTsQMCfYhYu+5GT/MLlRVVpq1VkItAtAIOyIby2slNHnsMNOeXF+w+BFrTS3N74rSQDSgCAr+
PFHlhiDcQ3uWwZ0jlG+uQ1KAS5hAnZ2QkDiKZirC3gUeaFPQtF50w9J/pGKY8e+pZ7/UsSgeSWCD
0c7oN332XIJlW+3GDNJA40a3CvqatGLYNJLaIWW5FUByKis8SqB9cwrMP/G+hbcBQw9ZkC3plU0f
uL200pR44L57FkrgxEmNcQpGsb56gTBcfVlKRYfmdFJs9cTq/yQFXJRVqNV0Dhle23yig5F/gnzE
M2UqcaTtpAr8/UNJz/JnErnwFcZIabW1r/vRI6qqLcl+oTRnLadBPwEBGtodVZE8qX0Zy2tE0sBM
emMfHlzGtMHFS0VkXfRcM0j7JcVNU1xwkFsnfLAA7Mtl+DYoAkkI8m8qSCQEcOD3VOH3ACwkUEVO
RHKQVKHonFLTLCgjHuMWbqJIBn5Vi9QsD/iu9g+iA2pxJMVq/G2RaOlLzxA0DWRXmFXPYa5mwiZI
Y/McUJnkbQ1ENpaFAKdrRYoiKAkogBDyUKWVR4Jaqw8SbMgColPcq906Salhfh4Tzbt2PS29I0VO
8TESzbh8CC2denat5Epw7oxKKx/cVJkg2Y0l+eu4J26HghSNPyEQ0zkiwyGkIQGk5UyL2PtqVkRN
/C9c7Y9iUNFld/2MqYiYoalbAzfclWNnWnYay+4FiaugWbe9Vd06oZeUvUafWPrilq7yrNZh9X1U
pa4AodTk/kqNc5JVoApWbQCdSCLBXzWRxRhCw3D1YV+KsTg+wIPJzBvM6uFJSSOgEH1YwLqfQrL6
UOWG37ONMQQ/eB700fo4NAUnzMsC6GTQKe5aFhMeCyBU7o4mQfupllPlhaJLyNigpg7RVa9007Q9
3yu/jaapAO9uxUFcQfcIvpejVX+10kjgAvYqRJQe2OkvmQiJBmJFBccGGN23L50QNTTxGrzihp6P
oh4rqScjhk1UH2Nor5DjLA93RPoeOdaQ9erKMxPA0i0liIw3YaQ52CiqCF8CcUx9o4pE+Der6yzr
asAXAt9ndN6jQL2wvfR6Z6HNoJDUpNTbBaC2UDldVKmEFDhNAj21tsUiK5Wdqvhg0CKyCcMZaOlZ
dqF61XMaaS3MuQaCED1fw123qiKq+6LKcpo1vlF+zUuhqrZtEsNi9ZsmdqQy0HW8t5sW4PIZJ0i4
JX7N21GkE53mGaXWUEl2EpXeicBWJmtqElrF/enHxG5DmQyuUWV/18U4iwNMeBdkexAJ3ReinQTV
JdpcwTkCOlP/JoFL0dCIXbSBVlRHY4N33R/OOfyBz51cA5tNa2KJlSLLXfE0qJYKkm8ETcrPNbX4
MzFpE+yR9mp/RT7UpBVQpQL/kBvKVy0VhnMkDhzCLMjyaNMWTf6pD/vkyQjikWJEVwzfGh7rXy0A
FX2iSDXX1A+E3EGie5DB9YvgeQ2z1540dwA9qJWm8hL7+eQKBsNNbOh2acx+EOqBAARVuQqKGiGd
WgUQ5lj8TmM14Is+a0hNgLUqA+9z7fpR8KSA5KLzj1+Nnwq59z9FidkPoBTr5kpduMw5iiM0msYT
zXZHK4gSvObVibYRJYi6q5zS429jIM50KmUMz/Xgws2Fa1aBdYEU9xwjQeeCzpVRbmHS6AC9Zgji
bzVzyqFadgJAVZ7G7yLXu3SAj6bfDCrviE/BQmwdaBwoGKSdaNg0p7sXBOIGFRZiGF6Q67eYvWeK
gritCTFPoCL8F3BIYOm1fAxRV0W54wVyV1tuUCj2iq0L3skDIl5FxfeRd5wYTIyUJzJM07cTJQXV
LwZVeQN10gcHEEse/7He9eleR1smO45x0uyKsSw5JTSTAs6uqgOBpiXwgnA/W2BUdXuOxkz9VsrA
TVcGo4/R0C07ityCBZUHKJEOXoqicPWskp7/hOOR1NvELaU/yHYU8rpn9BNDgejOMzSz9abdaOQA
bD2aZmNDb08cNWgieU5rt8jlTLGNKB9QT2cBwtkox+wzpTGaPp7bpS843fTcExOINhVak2ipCppy
Zah+8BMP0Egr6GC9dRzQq6BVLIfWgUqxou0AwSbRo4oeQMsyM+qAZVObhIlW1J0MFVwWLi9HRDQo
CKlWQRTjcNpYq/RPLbJs/ncIK56/TfU2PAKcUiwqiwgbcWhBZeSUKvsdZZWi2FV+g6CCFgKftHU5
ZKTWoIqGbI+50cEK0FLr14StOrX0D8TtWJmdRsBeDOXDVEX+HiBVEQFOMJRPkSZbVM37zjcvmdRV
xSN9KthliTmJGghBJJXnWEnraN0YqfalDr0BzWGis4tLz4lYHsjTl1waoLO0cjrSLheCIWXC8UCK
bLVRS+0/8+KUmtGE2qD+zkHgKhSQG8W2JN43ikE6p9XoXRDuCY+NpMPAXuHgyugpgbBnnXWjSyWi
tDqE822LqihI4hkNFtKITRYWmmsC6m206seYMI6vdKjbApRdJaZqdP2Gca+t0NwA4kuFdDWHBmbV
VvLlIIHNAxMw8R6tAW2F4sFUwASTKZJvKd5ah0uvGVBT4IUHe4b5mQJjmzUpFohTS7/4ruf6KJIB
gndyoqDNoaSnuuFuApfpOamTlbKMKmloEn0jANWK6Z+88gowmfSru+4kZJZqPYFOH821nHUdkZcY
IKCgZLXhrhpFGn4rSLdkh9El4KC5oObpcxe4SX7w8YSa0zB84puFdpN4rejkTzxtnLz5S2iTzrvK
xmDRszHlyEKgsg/iZh8JiTFuU6Vj/POkJELJpfMS7/s46GWyH/LOV3Y11U7vZHVofx4Q/cNnytXo
J04nhkb/VHOnmUOcGroOKwMthM9FI4fjQ2VGmnuCWwTTSiZBhb9FNxQYhMTtr+UVUDwIWauU26UR
t0IeWVP5KIVHiieQdvqI1u1BQGGzX4mov3B7RtQJkDGKgeV4tTXwZ2mitysy724q8RWMw+ySFDCc
JUlXNHwjMPVNL42QiC0aBCAuwk9aW+rfZegzvBd5Zz1K+Zgyz1im2DnQWoQmFCchkQ3vTkoibrna
KjLc4aq6mtpeaE3xhnEj1U+VYjKB0+OOn1uhbZE6YLutg6CV1s/eL7wfER9gXPtAwkUKDVR21k2p
Vz8TvyN87NSAEqiR0D9ylY6/GbhjB2dOlcev+egJ7k6OcqHc0b7rP7ep0W1SXZerbV25fXtO+xLR
FRM8wVNrUeIDNgEHeNe7OXxTxH86zooRIX7acgLPY8YL++AbQH+ATeId0AsK3TWN7nI3JmNdrLO6
yB6H4e97p0j9p0KhCeeUsk8XE+pMqts+dg3b7yypp0auRbBMikbtd24W+S/IjQRkDU1iHSGyonXS
qXG2jlVJM1YgLUCpBhow9BWl2ybb4d5zfJbaovsz+v6NYpdUrkjbKdRVIhnYVLiSlHUFB/OJFj6t
aaWIhcvg+5RsSy+BtO62VvOn6/Sa9JQLlK9D8BSk6lSKM8qDMNLOHuRQF8mHTGr2PTWUB3OsAU33
jGhnfirqPfJDo+QmMGuvAjsh0potuFBJH659Ja9YmufW41E2KINCSy/d1u4qqtLoikgjCUmF+vA1
LpU+2JqV6U8EraIQj3ILr4DWgUDdLi/7tnfEhIzLJv8VwU4MIVgsI6ugkngtEgt05MKVV8lK5siR
1/0GOk/u5wI4RSPTNxp1m1WGB4WE93qbMQRkXCMOpj36BWoJDpod7U3sTFrcjeuSOIHP45zF4N0+
1W6h0iy2qsoxVGrNQOfE8ob0S0A9C8pCeTTQGfs8ZF3vnjOGzr6Y4lA6kSw37ddBoeVNHX2wQuJe
+vXcb/q0EGXRAwXfWLbWiraOmNqohCLtIoWUItdgTsC4KogLALggNZPgapbaSz6lPY6rIRPML9bz
ZG+po/upFA34zjRutScjFwcHUnl7Kdoy3owAXT1w9Hr9C/o+2B2YIdTfkekj2Rgp+4prsnjxgtCM
NTGV6ZOuqEBGcNUhb0trAX4Toh3gkMEQgpmAVpqPNNrlpIxfoqSL3QczjoUejHcsOkmoIxRgSSb/
2so1RM46rRtPBUn7zwyaASR1oQsf/bHUZEh00GJWIJAbhT4l2OJNKNHh55xZ1UMmSq7M4BOrTB9z
1aOOkopp9SeV2vxHRmmYX1CmJkk6FYPhR6slpbE2raK/JJS2ulWQuor1WxcFWkgKvfmtJ0UW05sG
qX5CPkLP4YybCVlRnacJSIFCOfRqSQ+lSjXf22d6ZY6ORQsqX5uNzFgdE9T9gzRJDK2HzG8vONY2
WtNoAoUm4Q6E7TS4TTnnSTN0DzABIEx0aI9I+yKAG2aRVIMDFKvqh24YVn+EMWLpV+rXlgovFkqH
0VtISbVCzJWDZegL4U5PGkhggWr432EMhCCCK6urL77X69VJafoJl9ZKwWns+zy/oPMudyexdXsa
JlBZgmgDjsHk4HYRlEAJ9u/PgBrwdwvOxRXcEGhvAorWQCDIguvIv5azkwG1QdiTtbQyvOA6i9cF
XagMLQgoNBQlAjBqK5dYSrAtRoxFmzImceJmBXQF7aBUBNnRY9d0D3g5hDw1RZhARGjroUPTjl1z
BZCPjjkHPzcRM/FGEH+1rQVqo1y8SkiBsMAkDjoeNR9uRmlLOOvkkRrQCDeTyWPapqstL9tZWgQx
kWZbo2xGpDnVh6Gj6TZVgmUOL8+vQ2o6+nYQS/WvrimUa6Iiax3bVkOV5zQwZxARqlQXXVymN9TF
AyCbRP0iISVBE1gThO5GicovP4OW9KFSG6AIVCcE7gIaRqY9SG0QRZX0c2C0+s8YRwP6Q6FHYYyt
Sr+n09F+BNJmxE5XAkMHDU7jdZPkUe3u405vjS0qPWW1tToCFh5EMByWLYZllIN11i0ENfsybA5Z
msBG9ttSOfW9J3oWVWpfUn6MqVoe5ZTq/hcDQJd0rYEeIvA1DrX5GOZ14R4tSJJUL3JBQCZ9xMy2
gHArfJHUqs0Y58tfe4oN6v07qyhp5sN+kYHfQQ+P1MSRXa+41UKdyvuG2oKJ+JIsP4Vy4KEEL8oE
10XUgewRJipkSjNCPBDzeuG+97ixO59deaxLiSzTKmtEBhLD9L+RYPbVFtXM5trKRlGtg05vWmDK
teDt4RR7op232QCbCxKCJDyYFO+R63It3725US7/DHPBK/a5WeQmyHSLLARqr/4Nl1KjLFTTrEPH
yTPbiGKDoZg0zyogMcWXbOQBzOHPJX508P1QrL+ZIvE2tQEY8OssGArlrKFL5++yECQCkmjoRq00
CnnMB45DL3pBoqXzJoyuJj5mRZVnF0YAM2GiVNSqulZWAdxtZMvEPTwhj5hdFjSleFabXKdF3VQU
PdoOrTcnqXw1uVI27/uDogP7EVpFhwlgqJkLja1pVSLFXutOaE6Pv1Sz1QJguXX4Y0EDd1L+fKut
KqNgCIpEE2WeX3mmrRq1iWSCfKpP4Iab4EmOk3UCBg+DgJvE1Sh4z94Yb5pM2pu72rbZqQXxZeme
OKkpAy8SmQ3CkJDZTyj01Mh7i5/AULsBtWtvjYSIAy7klOyZV2F7m8XhApM267tVK7I2KXorkBVn
eqgCy2pjw2tOXVwM67ZkAEoJBIt+cMd0QXgEgCosvFrUF81G0I2vKZS1vdj68sWDouAuKNy+G1Ih
yRZoUsbdGyIKqnMhc61BR8fPsuZE+2PdDrsw+W15XxDoWtjs90rDkx203vnYqP6Ysy89dlIjw01q
Tuatr58ze+j3xkkT1rVtSM9BeiodxdsmCDHYGcMcL8nSYJY7O/3G/kwylwKIL6OuAPf0Oxl1XjPQ
VFtD5xt+aaduA7R8R+fElza+tfCBpbsrp4hpMRxbZu3zlRsBk/jEumH8Sm6PzXlEL4NkxxO3aA9Y
PJRaDqPgD2knZed1PkGO6/2g/JE7YZNn0cKRf/8dKMCJ4rTd06Dp+TzSsobg2aJZdqK7c/GKDS20
U1g8frzbd41IjM7kfBu6ND9U9GiVPobAcJLU5AaW70FpHkP16V8YIVWlDUBkJs8nj0epp9S66rYn
tGw/W7r0G9b6zfSVBY3s+Vq4FoQg0AENi7qiZs7uqy5YlWhqOSpKwUspPcrGJ7NYMDE/IZiQRMAl
iAlrxIzSNDbp1dQHKW8tBovL4QUcal6vS+ik+q6Md6ArPv5k88s+NzQ7ioTQWm0SlV3C/FZHj5H7
R7Z+lM3lYyt3vtib5cyuWsDIgjEupfBSlT/k4JdpXcalGV1LX2ym4a75UUyvki8Wq3bVXBQer2EN
AFwvF/zG0lpmu58Lvev3gRJejOCTq51d9Zea7T7+XEubMv2EV7uPCFuvWi2fq3OvmndmU8Twcaj+
4W2Zb/1suovfKpCsRKygIWjHEjIZ5hdVv328lKWvNW3bq6UE8ARUAKDhRYF6Egm/kQ+EeLlwvKZP
/voB/X8rIbBUJFHm5sxWAj4gF3JRDy+TCtmKxtlBrCHifrySu5ti0ozXeBR1UG5vV0IiB56ZeSgX
P7+YaMmGiI1Kwa+yyxcMvXsepuXIGg5GMSikKMrsthhtKon+EMWXoD5S3Qiqo9mg5gx+cMy/DhpV
O/pc6GNuRvniGl8i9L2VxLR7OjM+2EsLGbCPlz7XUp//oNnd6utRHQSXH+SP8jpG/izQZFq9nlMK
OZQ6Zqm8fGzw3rd+/QVmd4wJGK5eURS6tNZW/p6iLJmY9DUXv/R8+tx8YbOLNhoFRdPCiy8R+qUJ
mGWYdqCDkHuztsjpWVAvo35jwH34eH1/T+T8xJqKwaunSMC85ye2MSNJhBcSX6xUuECcBFF3RVwP
JgDCfcJT9Gj8IFNsj8lBPybINVEGXxozcu8bm6pJT24K9lR99o1DxdeaAezeJXf8Zu0LjFKB2a+l
S0udXpB3S9UkXYZhoDHYZ/aNB8l0AR3W8aWoHyn5rlBLi0nSpK/uyripGwS1gPLF9sIHnk8uMmQG
NxHO6CIBli7rM5cQAfEqKTANVxkhD5E8tkIVgvnMYfuod89S9kBhMKRg0xhbU/7RF/F12gsAMAPy
YPmOqsdGa5OFX/XujZr9qJkzrINg6JF8G64NxMuhfw4QQrCQFmuoXkjZ5uNP8M4pTsaIrRWEdSyZ
0Rlv/VWO+qeWuHwBw3uk8rMqy9//3IDO358mQyHANM+UKFkCMdLy4drRxVMUJLqFrx9b+BvmvDk7
rOG1idkahLbXTFLz4Uo8tNLNo6/+Ys1nNVp3yHbTFt8jAdIW1sI+/X/skokZhkYAZs3uBjVftA/T
drhG6bnNvyKH6AgTbc+6CCYySD/6BrnJpeFu7y4ki+UzGgwIZM4JIezbDaugshT09MergJh0nUCN
4E6CXDmp/sKdvGeJydgS2SYTMpgb8taSWbhu2XmFeFU9pNeRlHLDPbrhAKVOH2/gkqH5d7TSPlK9
WLw2qAuc0fkVKFeinMvFjff1YJnOv7BnyNTn/yYz5uyNHigukBH34lWuolVcP1nET6jjF8n+Yzvv
HkRZn2oEqixTHjVkebZVmgc2CdyLCAHeuNRatK2LZ68okVRSac/I1zYTnz62KL/3HZg0iG2oSpB0
zB1aAre9UrtBvBoZuqqxKvyoXN38lIy0ehL0vh40VckOFW27g1qN0i+qfcVOpQrqoBVbnZOQltYo
wQ9euV6YPPQ1KHfU27QDSiKrps6/1TBeoGZr9a5FmGJV0/qwhU44J6YW7tH09L9CMfcXbtq9D6nA
gkEQixMva7OTCJgmg4Aii1epe0q/hhF+0B5bpy7P+cJRvHOnyW3RiKTOgjuU5nNYaccIWZVbXC9U
w6Nc2uS6vg7Gg2L2do66Tg9HpxvRdRqH9cd7937rJjfCSHMTJ2kQ2L29blkVyUzt6MeroQsb1A9Q
/xA2bXLwwa9VyrePjf2dhfjWZ761Nvuk0PwlXr52vJY/AabXX8df0pN4sDbhxnXUvbxvPRQQV9b3
5Og9N8/5oVx4d/5Ou3n3A2TSb/JWTdP/zpd7FfKrAtI9gFHHa3fwHmknPDArUjhrj7ozbvPP5+Ca
MNrV2le78AQi6+PVS++iDZnVq4qpWZbGP8iTR3plPEIWCYSwMV69CvEmuFUPvq7t1DD5IiX0ftF5
Rhuu/pHBlIYz5tTK+OXf/AKLQivnWlYoErz9Bb2sgYZHd+RaVQKXq/xM3Xbv9k4XanuI6t+gSYPF
181o1RDXfmz83kkj4mHytiZNqqwzv9QE3hhWdP2vSlo9m4fKsK00fUrGP2a+/Z8s/T2Fr76zT9cd
4or+90xnKxXOPP34QzLGe6GD4WSmnz+29/4lmcpG5AQUOjWex9m+pgqwJyvyxCsrPDS6u0EEGk2I
/NFsFyzddRSUf+H78hjz+M9MUXT2R1VM8EmXQs8gfvwMq2fGwoWQ3QQ3XxWxuC4yY8k/3V3hK7Oz
c4O2oJJEJWYFo9qU7TaoS1vQ81Mcus+uK4MpX/tedfLyEo1oB5WvRugOgRWtc6rz5dL08Skqn19i
XhsqlIaGOJs+O0m9nLUZ+qziNe3iYGu1/R+mDXW7PkIg4OOdvXdmyYA00ZKYY6TNT1IipxpoVtat
0n+LRgSadwAn8+6TBnv5Y1N/S5nzVb22Nat2jWWfF2ociddOa+B7MVPGpv28U4X0E6CKcycrgh2q
/XEsyhtNrYdkVJ+SeDyGqFnZKEyH6yoBDK0hr78yLNS6UkmBzCVePGSi/bG+eYGEfqFQjk5GBRFt
CxozrvTLN7WtDLzRLmR3rbcdoGy5WnD80vuAn1YtqhemJcpUP63Z4owiDICflgQlsoaisVKfm6h5
EbUxtJM4ZcqTkv5ACnmfFeo3eoOnwPQPcZnJMIiVHbjsceFtv/t7FF4AiqXMELZmwRihJxVwtxGv
NbHEqtPk0AZbqy5YuXNdTQIEjbk3Cuketcq3/jZvLMZtRYJ0zVYouh66bdatwwt44LDYIHr38Ql6
f0nfGpslsyUcfkFRPPlqlvAncvmYGOeRCWsgt8Xdx6buL4yRATp9IUWUrZlDUBCBVHIIPVd4IZ2+
CR3jm39GiAuq/Kf+Xy1MUyxZFgmeLXG2MADRY9BQkeZmkI+ipuijnArQACrOx8t671j4goSweHKL
jtc84kNUKB71AUNjU6HXIhfjtmau1dbLFG8hSr9rShdpnFsIpujyFHy+eqMEaUjyhgToWtL//gNl
LLC9oEt/6oH+8+NFvfdhLGpKB4D6yZZozrcKQWrN8rCUAsgAsmHH7QE4RYKGVhYvtAakKYB768Qw
ZqHSbOmmRCIyc81RrEYVA0tkQBM5YsCg7oxPjJXaqcZzbXxLABEEwWf4j0it7iIYnoq/MJ39/cWm
ba6TheCuTVqEs7OS+jAIi44RIeYAlJ0QJ6Hbnuj/4qCQxRkqoYwEdnNmBXEzidZ0J18J6kWQMSp4
Qjm15cePt+7ejX5tZvbaqyVUfCY3y9csxgkehOCGnitYsI+t3IlL+WZTCMOKOPfzHm9ejbngIkZ3
DZXfA9hIIXqukVJNk10U/wawtFIThquD8b59bPjeHXhtd/YVh5z6u2IM8tWjgasm6oPR7aS83nxs
RZLvnMnXZmZfUdFzpRsTSb6mGZoGpqs4GVPI1lVJ9X9ChTLLo273ZEHlGRnv4ID0ZHKKjCg4DogT
LPyaydjsgjCx3lJV3h6ehfkEcbVOIfx3nnEdQO5QayDzRV9n5ZWGskZ8uFl/vPjpvs3MWQa5ucXz
w87Ozbm0UfRIRf6vDb8p6IlTK7O9/ibnnNgaZo/XPPhFtXAH3xu1RKj2mmrqlPdIM/hRr3wbVJoW
GltkXINC2gnpanyKlWs3SMcofDT1g6Uv2Luzw2hVqBahoEIiy9TWtwYVN+zBVHbWVZaadYH2RxXc
imiPhDtidOWqaIGdNJ9URbINOL84j4WvfCevBaRsQsmcPB9x6XQEX63YgkJjhurg35Lmu2ZdoKyu
1HArAYmLersB3tOjv8gnZ76BkNzAL47DyYA1hRRUgWxYoyeMpPxlaYXz8fbf+zKGSVZiKcwRJeed
nf0M5jRQHsm9RlBugFKJFfHjAWB6CzDeZ7AqhSHIxl/0TbA0rfkdWmV6CJADl6ZMm3hqPqu9HZUa
5K3n3bpG/pyX+zyy62ZDgRH9+5PR9GsLadZSQH7KGrdZctKCqyTsvKBauHJ3HiUAHATxJGeELCTh
b3cH9g0kKSnybnAmHUX7LI5UVcqn7KcMduMEgFfMPBuVHafLvxrewvP7vor01vjsoc9TrW5RzfBu
UWpuigGBc+QWLPUbcu92DupPcpeG/k6n/e2d52Mjs6/wPolojc9uQ8AYE+hkindDvAniYQCqDSFJ
a4dcylKf5s5Nn4ILrh3IQtWY92mY3DUOxmB4N/2ErKQa7NP+bHTWKtajdVZ8FcyFi7Zkb7Y0NWSK
CkPavFveTM0odGXSY8OIPtj8DiKiH1+e92VNBeAJWCOKNeTbRLlvzw1YPllHASW8jcPZ28XqfvBO
avinZQOj8LlR6bKjiJ9vBt07xx0lZFvqf4YOqkyCLQtbS3iokEN2UVAtcsEuui1MQR8t8zgMlhKN
d3v+9qcqs3yGYYoo80dNeMs++1/ZcPNa/C4+9etmHx9Ao31ygaovfJ53kdbM5MzLd4yNZW5hF96q
7qvCRO/m98ef/91LOfv7M5+KrJxR6S5/X22RGzELG6JwEXxvm6//3I4p61R5dd5HZR6ymm1Zp8M4
hLe6e1HL6mzmuKREH26B1wkL+/QuFmdNpsp9IXDkXRZn25QWWlcLkcuajCTdin0WIz5akAOPebar
hqbdw/tciLLe52oKcCCiDdwB3pgS/dtjLA4kpkjHjafGZorJuttyOvdwH4JF2Nq764kliqvKlFBT
oJmHxYkGUTFoPfFExdrp98I5sM2NuAsWXrX3J+OtmdmjNliGn4QCw66bQ+9EO8Cr8lJ++/5wTyYs
mhqgKqb46e03swIjEQU1EE/1nuq0A3lpVTk/vat9QGzq+OufnsA3xuadIeqVTMwb+WzRzncsWz5K
+48NvD92bw3Mrmo8xUeD+HdfujWiM0fgAwt7Ir/3QG9tzK5rIVqII3W+eDKe4IUkkFrg3zz2Rz7f
i3sJbJeVdU5wpeh97n5aN3fV7eGgbIxjs3DJ3r24f0/hf/bOVN7uXc3Q3yLpQvFUrS36CpZtHQLH
WFjv+6RpZmU6Qa9Cvg52TYXEKCfE6dbo1W1MR/25klfUshbWc/9W/Xc9s0cPybOkaUPWA//sIXQE
27jJO8FZMnPXT7w68+bsWiFeDNs4ZQerNWgeh4IgfiL93m6XjqO0tEMzj4QuBirCLZbcm7Vr1tMl
hl9yiz7lD9ZZ3it2sZFfmPplOcrCo7V0E2bRGPPrUVCTsSzbvp0/KGtv+TsurW7mO8aijQr4XOJp
3FibpN8pPwi/7fRBXUk2QqW2frauSLVajeMtru/+saSiSUAGmJWo5e2xLNJQDTQ/no5ls3YPsSPv
CwccyYapTwte5X1yMV2BV7ZmbkWWXUYQMqrhNG3isI52xs510p2/U9aZE68/9mF3/csrYzP/kmqm
Mk7EqdP+cbf0Qk7/3zcR82whM49RUrQqFKAAp5aTGKwTzn3n9GubvNwJXj5ex/1rpusG6BGKAHTC
3u4QejiJIKSFCIY82qHYss4fomt+cu1wwW8sWpq5KFVAi95XsDRdsGrlOuh/HdKDay/dqkVLMxcl
IXMsFtOaunW7r1bBmnjQUY/lNlsAuN71ha8+3sxH5Uylib0hn3xU76j29Fwah/p//3RzD5U2Q2Zq
LAhdxH2/D516Jf2xEfR6/B9Pw8whoQdiSaHCgsoNOg6ramWdI1uymSu1cBqWvtzMKzWMu0/diBU1
vIoxpBFiQLu+iQsLuuv8/rtB88aKmwuNolusp3emx1fe08S3lzzPHS8OKpCAXcLJ0cue7Q5Qfdqj
EJwx4tshRoZj8i+u6Rsbs40ZQ5XRY+bfI43OkLOqV6tsL+yXXt073+uNmdm25BajryCaTNvCzF5b
5PFjGsXC3r9vvwG0e/XB9Nmr4KGBEIwBs7uLFfR9uz4yYdQJ8dUBwuOQSWLbXDKpvPepb0zOHgfG
c6nITbEw5aLfJr8q2Cka8qvGEZ3DnyW/cO/dox1skd1Q8wA1NvuOEtqAYdYa07vX7/Ov+UPPLTK+
Bw7z+haW9r7aN33N/9qao607po4aef3XVnJu0Wx+7PBGFeUIpogd5Sf3ItnZL3kVH8QH93HR2U5u
e/ZavTE/+7IM5yvhRv41P7n12AE++vc2FxumMtg+ed6Ck5r+4juLgB1BavJ9gQbz37+KdWVJl2Ik
+vi4wQp++UO+Vle9zbB3G3XjBQ9/96ySrYILpYCoqdrsoa8ryu91FUmnJIFk7dPW128aKdiXsbtp
3qFKbjIIJeWZ4birDsq3IehL672TYE4J839+wnS2X61X8osgQmVW4jmT7dixzukPCNbdV3dHX9U2
z8LRtbMforhg9y+FcP6dX9udPdhjrwlIYmC3WgsXNMVLJ3BMezx2Z97Vo/w5sBPEsxlb57iX+jua
VE611MC780zQOLN08l5aoe+qIWi/8O3BepJba0z1dfzn4DF4nLwss5Y2yZGpbcwc8x/Tc7mKnCVH
dfdqvTI/fz6EKqbgxtDRk3/ULrVzKo/qoT4Gu81GOm8Zy/udeW5/Ro5eul044/dulWbpKhRPyA38
82zPtS6TxaFiz2/NWttVJ583391NbkReyQ/LecLfmty73X5lceayRL0dPCWopRPaekwoXne28dRt
p5Am3VX2sCaxpGCDatVDv++2UyLr7kbbQsr9JzMV41WxWc6P5DuhMFCX/3wGbfZShEIAuXjkM1g7
7WLe6O7fmsO4Yf4LwRYD6tMf1U+G0G9zm4kWJPQFicXCTtyJ9N/8hJl/69wgRBuNn9A7scNUAic7
uVd5P9rhLj0xktoWnpcCinupzBubM6dDulbpApOx2YY8X0U75W+iDWfeAa7SPVm7hTVOn/GDvZ8j
DYxS0TrFLKXTN+XBJy7vOWS5bTmLhpb2c+ZSaqbEJ7HIwhSuU3aubMFGE9ZGHKVzmKK9X1jXwi3S
ZolAiRiLO07r6tZTXu8SZCSHluUlVxd/4f2rJPTNzs0yAvIso0zCaee4LFMa2h8r23hMd4MDNn0p
il48KLPQc5oMowouh9M/tk5yZpTR393rHLSIDvnSg7D0OWdOqa8nvXgDF9H8H2nf2Rw5rnP9i1Sl
HL4qdW7bLYfxfFE5KlI5//r30PvcnW62buvdvbVbM1vlWkMgQQAEgXMQiLoNxtTAw2Y3NrCqHHHj
r304Ae5BQYpdWBqMB+zgqHUt7upsUDhzCoyn0gPAGFQqdhVcvD91IaBMWd0ddVayDdBrq76nfsCw
ucVinkRj7Y2TwqauKjgLwfqE/dUf/G15hCt0wLF5DF4aG23SWPU7lPnu0PK2NsAoa3bb9Fmt7MkC
S31natvWTo/pEdSt/7IGeG57KuOpQJCuG0oHY8id59qpUeO8XykPvLkUFmezW3QNG4KKeQ+k1YyR
Y8o+idukFw7qYfrQfjwGeIodsIOsFwu5c8neuSzGwiuu7dUa6Cc/ZUDBG9x+1W3Aowv/n62D+8bU
VumRhsUYBxqQMeZtF0JN+nq//6jKmDyww1twHEB8uwUOpoXCMYJevNTQuqQkY9GxKvkRQN7hpyxk
7lZ2Fz1QtwgCg7t/dRM6W1A2pMLXC0Cahyy8uqOu2j36dkejJ7ZPNOV/d9lDmyVGFtAii+YyxipT
KUWBaRT+Oq3xXj8ANh7+Apu36XAedDd0bm/ZbNaGlFEFHoMMTEuV2TPSawHJQOl4AG3i92CLz1Kz
eSxtYVXuudEB3NK6OORueMhx0eRWylLOOreZ8E6AhtBEAPOxC9yOgEEiYFI7GDgZOiwUfa8WsLJs
ZOlLt5O5wH0ui1ncstX5tAH21GFc4cZ+MKzh1JjZ9v/jHkTPGXsQziUxKQlAAYdajqGVdgew+Lfu
UVvHCKj6vvmu3rJj6cp4BPCt8XR7M6/bNuhQ3tlqMpcf+BmA5nbQELSgD/mxQ06q7Hy7+ta2gSV9
8WYDpJEFmbM7iD462hUFQk/Wyfu+LySV0oqIc5zZ3eXbwMEurjAnze/+jYMxzmQxOygAQiYqpwbW
sqaPodFXvUFD+0ISOxcxz4Uwm9cpSiUkACT8OfPUdSKtXylI8G4v3JIYZq+Uqu4pFwxdtwS1924L
NHgTXdwLB3w2/pyrQ/OUswtxNRYiHqw7EQ+73V39IO0CJ0elqlvJL9HCvPySSkwG2Yi9qE2g7/55
Qwapdm2DKRnWvrRDizoxMTVCjNPxHC8iptJ8P3CoWx4s3xQO5cvtbZqrj2PG6o99MzE1AUtmLgRQ
qrIxbHOMnBDPC+Eaydv/aBCMJ86zCUhL1LgB17+nNSnq96HUkhuku3DlnM4UYuJnngu1SrkkEaVp
TEvW8tt4pJdUgCnaQNa3p3xlfP5vq6gxd1Op84WmDiGUPrnyKMwQa9oCwc/yF/zRzxgYox6gWngJ
pWodtABsz7RGgICcyqOIZ8L+mKzRzLCX7I8GXQC9jdnwtyccNKf0vMB+eFha2pkE6EI2s4U1gDUJ
BiPEw+5XcS86yW4ygcltdRYEKxbQax3ipqultaWe4pbGzIY2WikV4gCNpz2efYGXi+I9CHD25H44
qkgypceFzZypsZ2ryVZ6agDbiUoKNTXzINjBrnDvNvdOcazvn9afC2s641MuZDEuP57Q/yzHUK51
wBaLC1uyj812rSwcvrk86EIO4/WNYYiAxwudfgE8/JW3OLQFTJvNFxp9zddX0QXaJmj9YK5LrWry
zO4JP00+qoZOf7bNs46SRjSGEospt0dSVk9JmqwWNmwmRosCupdkTCtg2k2m33AWAyL0/QjSWNMj
/9ezS3Iods2RvtIvNlfM6/NHFhMEgPAtAWaZyrJ+SrChCehrmtnR0hPeZG2DW7xkzRkkelVpo7SB
fj+e0a+NxqpthUo8xGqNEUiH41818q1qi6ATc4JEHq2x6JqUKKza5UK2pE2IEMviQV51uMnjFRPF
tc0J3bGO6KLWaPMI4QubN+dUzmUyyimJDAaYFDKFO/+BnNrnbMM7kv0IwiSrcrLn9Egem6Pk9Ovb
guc28lwus5G4iuQcmIbEA1BGQdjg1srXbQFz6Srmgv6sJhPGwRgTaHICCRywGCkesmb7xY73Qc2S
O1l3rLtVVby3GbcplBe9tCuQ/y71n8/5l/NvYMI7ADSFrMGEwYG3/G2ye0+cwOEPND4BvBNutLfx
jAHCTXSbLJ38uV6aC/2ZcNGJLejkOkk8gCrWSY7dRtoLGGnuzM5MTWAIj7bqSk5lwd09Liz9klEx
MUMWChFDBDRSvR/eAUxrPp5Wq3s8DAwrrzeXXqHmXkfONf3xvmcOiOQwJHDL4OplqavJfi/Nu9+p
vQEmCoKjishc0fv0rjc//9dF/vm0M9FhA2RqYcQig8wJ77ScOW3uHlf3tAryBv4kFG8flsoGCzb1
U6g/EylXojbg+ZS62x4iYxfAoqi2L90grgGdgEMKtA2KAYBRI4lFOtQqLgJPlELtB0wS8b5z79y7
yPz6qpzKAVXTW2B9L9gNDYNsrnEukgmTUgMc9CjAauKtFu0V+bZEmafZVid1XViLL1qzLuhMQcbd
ghCtacMSCoYhKtLu4TH4ORriL/5D2XJ2Yd/Wbkkc/fnZvokyp0Ukgjglyc2JP8p5vCDhJ5rfWj/G
qRpdDNYJ//+sUbZkJ3JyC/tFT0C6rqxv8BAtyJw96phiNUC3JmO4gPFwHEoswA1QxUP2KwAvYWcX
L2i7LSUH5MG3149+/JlyyMQEJNwC/4NGgXZlxp8ZYNsBC4c2nPygsaTmU6if/On0v8lgHFcBngTg
H3PDaQCRLqB3rbbCZdZ/vi2FrsmVJgDzwJS+RhuimTXLuCJJ/SocTwB05z08q3G2koNbuSwEAirW
SDyqwN9emLRmNuqv5TN0mgMC4Ajz8ZfmVxpN24JZaTiFoDIH9RHoVHWzDMF/7E6RXH2AaVJ+AbFh
4fYh3jE2t1VmL7o/4mUAwSgAt+JlwNAw4rlp4lB9HE59XBx18NdLewWvhjkqyGCh68X4BHxtYwmu
dW6lZbxY034BHRPdjM2oSpVNcR+PJ7k9yWB4bEOba3/36rYPH28rSL+f3VOIUHXAgGJe4KcL+ux0
gyxRpdzmw0kzUjRS+5ULKgLV1HIgeku+/A9rVT/LCcggWhMDTAUgny6XUyMJgLo5aTzhpbg+GXUP
pkUlrtTONcJxAs8JmIQGUAONGfDZ1DyYFi7CcwuLuQHMvtBBV0DhXsqX0ykRUPaZTlNR7cF6bOsE
c0QNoVOhr5IEoPvby3slD01K4EjScWbAKAr7uZTX8XJJurJrT6EItQDe14MSvereufAjy95uy7ra
SipLQ8kRQGQSVGOcgCBNVVpzentSI8y6FqIbDgPwfYKNKC6s4vWpoL1XFF9HBZQQpj8YtfKk77Ra
qgDvpoIsoT/AXFeyDz4Y/zPVChAEY6w9jB5bdWlynkkiQHwHuClRkingCsBtf2pgZ+aqEb0CMobe
n1IwdQ3RO1AVohCVE5JZr52vrFrB+ceLKssY/UCkUBWA2zHBNgVs+5Rj0PxUCfsi6ywfFHfiELt5
2t3/G0nSz4SpAQ0Z09TDCKw8ecyfxOilwBjluIoBGAa88wWTnFlCGXP6ADoAGhkGWxg5gRANQzgZ
4MirtGMhgg+bgBGJmKUGauY43hdD/I7hxX+u3LlQ8fIcCEEIbjyAo50CMLXW4YYPPnH+R+n9X4jB
OxEFpwA2qc74zThrwrYcoVv4yfMg9o2fVVBpjtJCVLiKSXBgdIoOzWM60EPZ6kTRBHUPvm/hBEqO
VxEEYE1uE1k4ymG3T0SrDf9pvRp2DxBUXTN4zPRSVCtGMTwfBrw0yPIJp9GdwGov5cpKT9FZIwJ7
gxN3A4C1+LbwSj7ZDdHH7WVlEzSI1wRk1ZgnQ3s8+okY19JVPpcr6qSfmrpdNeExy5NVVhnmRByA
rxnRdzG8xtMDaLqldRwljqr+5u71fOEsUq9yEasA1wfEFfg3OqKJPtlLIzJGkDf6qeqDeBtg3Zma
cbsekK5YC0FaKNpf+20K5oj1Fmmoklhkq0gfUyFVxdAjvGxKe4O7K8GxDgYBP3laWFv61YxWKlhB
qcEiAMOaLrXqAy4k2ggAfrDsKtsgKH/1fSQckzETXXD1kRcjFQV75EFeUYMTclMK6l0N+ottkjU7
CVzYCwnX1SpTCCIAagH7Cb2KwE+4/B4FZJlaAdZir9Pv6u6xz3on0SR3QeurIwQpqBSh+xLHh/5x
KSURcF7CH60Dm3xrd539PqzjbzBZvuaxM6Ap0UwddIDE5nDvTwsu8Dp+/UiHWwfokkRn7C+lFyII
ZqShi7yBIoNNjxrxwvah0SMnEb9zgD6J4MMaJee20vSmdLHTVKrIo9sBuSxiJ2O/IM3QQF+DlU3K
wFFG2WqUbOFawz4C6RRA6lwG/YazAAmtgKQJXl2v+4XUSkRxGIwh4BX8Bqnq02KdiHk8vpLG2AoX
pZnY8U3kodkPQECcpaI4FFhCa2uYgv8fl49JxWWFA1VSC2HcEIPt6zNa5gqg33u9QxKeSASYBU7k
5epJvkHaoIddgGRrk+yCB8NBhwGoeRwg2R36NffY2IDsuW0WV76Gbhlm24F2rUt0lPZSaAROOhW8
K5EXIxJbQtHaoZYiHoPIBXXw30QMFsp7V4kiI5DZtRQNSKoYwEaCLDCJEWxj8b1Sf6lFtyBodjmR
ygA9Awfd0BiDr6MqTQCPFXmRIMc2uNo5DNKrKIGDIsu6vYhLophF1MIU1HM5RI2pN4JKmzeAeEwW
62bULV0ZCK4OKlqpEYLYJE0lQTJMoo/jxX8FubBSw+ahJtIhGrZpWmykt14sN1zKHROtXjATFvXh
r8N2Jlu8tJPUlyqx0YzIkzVrSq1ItwuXcmT67yV3KEVTSzZBZw6KiWvN7cWdMRgB+EPAeeEBNwEY
7UvJQaVEqtDhWPBavknK8WTIwJZOM+FBAonwgp4zOymg8wV3pp8Bb1ZYmmOgvAepoldJaWDhtnji
lDRbdbq0oNXMuRMEBDngZwDDDdHoUqus11N8CPZSuFNar0TVSTKjygFZ9+3Vm1VIBhgqYJwAKMsi
Y6WKFkrgCwTDjmisOQNPWcdYFxYSlqusHpcTtJkgx1Y0VD4Vxv7boK3CtkpjD6gRU7wHnqHNCadY
WOWIcEPR2BK3kASzcw3UHi9EUr3PQk0ihSLu6WHs5d99YYW5+Suz9dcv8VPQUL0WgSG9BlXb7bVk
21X/TyjyUYMCDlwNUwjZhBQR0/LeJFnkOz+S3yCrXE0bcDMnG9JZ+j97ab2Sx5h+HWNmTtUgr0P7
3kuRPoQ8COYsuXREZcV93tZufhP/KMdsYlaNXIPZudiLQ8MpAENZBLqlDbbGecTY9IOOq0Ww4Djn
MgZs4x+hzDZ2Cjir0hgagp/XbOXHkgdnqA2IKSuVBifxv4LerVCrUfqF6LC4l0xAxwAfiKRH2Kzw
kbfxphP0NfdUBqMXg8V9ADu4CpblLrSM+NjW3YL50rVkPPmF2tQ7nFkvqJxKnoDJFOzZXOakYPJG
nlQu4cnMZZq4sFHwNpA7KUBwuxRTkWIEe2wWe9lekHEq0GuabyLRrEMHBL1Akl7CEp21oTOBjFcj
gP6sDR7bqVrTOgbHN85ikpnjy4Kt/mToVwt4JogJR6UPil1RgKDoefwuPG2nf5G3NjB7J70TiPmR
mtL2dS/izWCwshPGXJ5uH5Z58zn7APZo8vIQjw3MJx/N4AQqAQlMUryLEY7HZqVt7AVxs278TBx7
OHtlmroB4tAsIFu/xa97+a5wwIc7rPbGvR1/LXVfLO0kczCLsFFIwsF0Kv/QyaBT9HqUGgQU9frw
lD/GceTeVnEuzAsYh8OsKXBjgHt+aauc0OUpJ2NH++I49K6Qfae/qyWmhPll/COEOfQYS48BZFjH
nl+KxG0n9T0UK8ECWcMSxP9cwvRDl0CrhujvYKuUWRJndQn35jUKcPG07ej6eExu6ydF3QbxR1mt
x8cKyOzx8E8H3/4KG0Cr/49oRkutFhWgKDexpw93fvpVqzupserSImVgjvyuFu2q/FAf27e4teT6
OcBkh/+RFqNZlw+K8SLrblws9WnMb++fb2I8HiF92RgRliOIOd9WyqR1CXi7bM6QPW7qndvG9F/8
wx9xTMkKNWIS5VqOYFaHbiX3yEtSPOEb74HSAaUWo/vDVk2totgO32EMtlh9PQhunKynFrxrkSVO
CLQPkrRp03DhLM+frD+fRn9+5vtrUNJWCt0dnuzErWoNZIO+kafgnucX8hXqFK6d5N+S2MlaBe9+
iprTRUD/rDmOVWQDlGSJ6uS/uMI/Yhinn8tgEy96KGQYT6LmJPsOw4ySSWz9Jd6GX7d3lu3Q+Mu4
gYZK6/BoK2KxhLiw5Zqg6RBiiMMbR39MV3n3mEuVOYpuaTylm7h66mtrV3zq9W5sgQy8qQVTeL39
HfMW9uc72NiqGsnQ8jJcSaau88lS3DZbydMhVUec9juiHlXAHBS1KSr20GAaIq/pc4gja/ukfgA1
eMu9qcSUTwufNVPaQtfV38vD3ivibiqkVMXydF0IxDg3q9djuE7LO1zW6jR/kNvSmlTACBTrxPgQ
41fSmZFwQsF/lGIna2Uz9NfF6GalDULgTSoeApLbU6XtpN5M9dEh0dKzyryrPPtmJpj3KYC6M7xr
ePJT/jv1kofyQFaD0z/KL+FD4nFL74CzUeBMHhO7U2kEloguxl7pB5M71jowWUu/shqtXwImZikS
fswV3h8AXkApBYcg44tTUjWoxuFwZBKYn3JiRSQAoedJMuyCXzcAG+fbR2ly1caawH3qk8cxMIUR
ILFWjWRfa0wSLJjubFp4/k2MLy4iUeFA0ov11rlVPb3KHD4rjuycm1yp+UhS3Sy633jDcG8b5+xG
nwtmvHIviZNcNjgzYbDLM0/KY1OK7gAimk1gWHTxOulv+8IutD0462/Lnrtvn4tmvG7Rl5IWA/LG
K3juBVvBxcGeFIIZ/tLFZMHDz/ndM1k/63/m4dWiMuIG/3hgOTdlPjL/KYY3a1VsJUiWY6HGY1Ps
EXFcp6O4IWW9ngDwzmvhP5wH+ksWuOlAYQaCJtBUXsarIFIxr8BDmxpkyACj4d40q8DE8nDoDuNC
xJo3zTNhjCuYJq2pSjAVezUaKlOrb+1OowgJvoiY0q656deoRgvJwmwtAdP5f2vI+ANOxeN1LcFn
ih0xRyBtN+tKtKpH404ftznIplHJ0MEJlT9o3HNNFk7FnDc6l06t6cxasqFONbGG9/NLPV8FqAlR
/nfErR7p/e1DMBuqz2XRbzmTFRaAJMtDmoXlO3WyCH8Q+MoMyQEU69yw73rgpld3uQsY7tuS6fFi
U5FzwYwbFAZtABo0BIfaepC+S5QwMOxlgo98FWmf2uNtaXNB8Fwa4+ASzlCqAjdfLwKwAji847a3
Aum336FSFEzIhhcO/Lx2QKCW8VKPFxbGaruBE7mgGeHkN0q5mXq3A65HvyKNrXtStViLpSfuejH/
iGPsNZCSmvQ61DPSfVEAHUo4aZYymsgnDNlGFXrpbjbr0FBBxBMhsHBRS780m6rKWlL5OgSGnGFK
fQSCKQVFhNu7xjYf/+VpzsQw4UGMMvAKRojLMfgngWs8uVp517ZbHFBTBnCA8iX7rsQ5ambmYCuQ
REtbBL+mhni1tmffwMSJoTDSSYnxDT3vkJW0EwST/8ozq6hfqk/pvrDV5JgKj3qxrYHF3eRLNUZ2
WIZZBLA1X651EHYRl7YCgjOPR9Zt8NRlpqI/tQm6hVZl4crJmrL39nv9IX9JCuDibqMU7fxjbIFF
eAXIULMWgRX+2uunmIyr/2mPwOZ1+XlZ2rYovuDzCL9KY7drj2Gzapv3KXGz2Kx0d/IfuGTf8MCA
5yY7ntBDDv6M218xe77/3iQwyF9+xOQPcteLKspnKyO0SWp1D1660DQyW5oEHQGgmGH4ICVgjD4V
xbbkMavvGbskxouHODpy9Em0fdb8jilNcyHYle4o3ett5Wad9Llg5hhMfSJpUj9Gnp88t+E3eTxy
qgmeWzMYPzlM2rw/3BY4Z/JoWwbQE54jABjOKFo0YP8osxp+Q4lXY3PHk6c6UKwiXsq759zIuSBG
sSidGrRMl3hrHHqziHpL0Z9vqzJnGOcSmNPrd6WiNTVUSZQCc1etNfV7kNn28XuZuQrmGf6FOBn0
Y6A5BzC/yKwcESKZU+hONUIJVOrMBnOuSWoACmkKuOxbCpAeL7Kuze2XDIxFCObxCML2w8QCpxWc
gKe4xm4+OC8fbAVQCWAg6dZAYP+UgLTYWevp/raus6nZmVgWFDsZiomfwKLrtajNm9Vd8Fs68e70
m3/hlm6ECxpKjJMRIsy/q0CuQSDwLbXbSZrdABXdWEgT/otK4CNEmyToHFh6E3S+yN0o0XJ10vK4
gXCDHQHh/amKqr2oZtVDNSYj0HdLYy8JaXMvJyBIvL2s1ETYeAMSu78/gS7FWUZm1LrEkTaOPU2w
5aoxw3YDLlsz03fcP4QY/4ks6GD8aXtRMY7JJH8t3wwZX6IcFOilviVFpZgofS3NzM4WaECAosM0
MfwFCodLjbS6yxHIcTfRRq8Ltn35jHMnTd/lV4aWTflBaBMz+pwUN34HRV9vrP3C6e/099vrOudr
zr+C8QT5KLRcXeO+FwS8ulLzAl2pPGjHbkuZ9dXoQ0WrFqg5ZFFn1nRq1c6vYyTvaehIGmcNnego
3I7L731UFRTdKvUDWJyaz2GxuvdzzlnTOZfNmA54z3utwviCpw53WRRt/YbbtjnZkOFJ5LcdT18l
Y2uoX8XiI+pSaxTcpNuPHN6ZN139Pip2F68VYVPnLuzfDvw3rog3iRCv5YhYAeE28QAy8m71r9YM
9y1076Lnm10zFdCZVTMiW+6JE4CgEdC+k7LG6J7mm9NzmGwAiWZUhas93xZM9+J6vXQ0KQP1BcxX
jFdpJsOoeeRIXh3KaLFJDWmnS2G5GjlJdW+LmrU+UNv+RxSToKhgaU27fsJzDSYInLAppnUhCAvu
i5rwLX2Ya0Cn++jZbHhcWwthnWzDCpNcQWKGge/5wZvf644WLLVBzWZFIGf5WzOq+Zm/6kofjUsE
m6cLwSbwFRDjxZYm4braAiNEyu0Q3ZHqtB9AMhyP9u1lndtBjLHSPiX0Q2Ny9lJ4qqJ9vu9xD5GH
ARhOuZK5XBJydhKr2b/wy8j6dODWS6B7YedXOV6QcqMxaKmKmA3e36POxjivw3eqE2QLGdisXuAO
QiuirvF4qL3UCxXWUgXjbuJJfohp2RAttlFfR3YLAIIFj7UkivGLcjaioYWQxCubVF0luA47SRJE
Lk/0pWLOrINCM8h/1GJxSPg24XwxVlOPL6pUchq9As5eYNRa61ZRN5UHHzTFZNxyCmpZFt9LMmAh
o96/q/tJUJwET4WRU6giSAul2E+EDZk0UCw1Bph+bBEUiO0ukDKptNpeAxGQFuRR9S3wYYk6oioO
q9FXYlA4ZpU67vRerA0zUIe6XFd8UVeYbuXrxpzGMNdBWQUiJG1hqefqShLawGnrEqoCAJy63FZj
JGlUilKCjKl03kFNZX8Bgsn8CKwK89ZLVce5wIusEFcyNJ+jXVtj/Fs5JSkOfJN6lf4pqNVWQ0zy
ZT9ERwXvcflXXcRmyKH0DJrLdswOfeTIyWPW+24vfQ2c5yufRlR/3j6yMxm5hFIMJgbR6arA8V6u
QWb0aTMUAfHksDJFDpCHfOaq6egYhQvECLPoX28LnPNQkPgzL0HfXVlSVySORT1yEfEatxHMzO44
y/yS3qan1iNLFIezwhRAXMoYehExAcP44LglWt4bEIaQ6pFVW5rdc7q1yF28LReagWZOLno4/ohi
PG8eQpbYUb1ShOdQ177CInxTBLLk+mYN6VwS/ZIzH6/0ABASdUgat32ybvMVXiL88UnKc9vn1jl3
yBwAUcmK4xMzetb5FwUgy50dF08LWzlnPPCGGJOUBJ4HitnlhxA9K7SClMQbqsMA8I7BSnkQXfWR
+yT+qk5l6WQPQWbHpUn40UyjUyaa4bBS8tPtD5lJ0mn7zN/fwcSdSiunuORy4hHSmMZoC+UOD8Ro
LQny9W1JdBOZmH4hibEntcjUvjcgKXOjh3zpEX7uNeri1zM2pAXROGY+FjQaLS2342oVJ49xao67
7Kt8zwH49zWhJcHiX8Z19qQfe2z8Us4893JKJw4wWSiAxfZqVKxJ5VDq1Abm5d9XG1U/Fi1g43iA
tbdm9Vp1ltB/NM/BsM0qkKY7eXtfdqaw0ipcNrPFnvXZY4WGPknCtAZqm8zekmzqUrHE1wCIIy2s
yX/tuB3R8RA1FuuG26EnIFReZfVuaBuXdECI5qKtEh5v7/vc05gECwOlEJoowe7GmHozJQMngMzA
exbktynLTV2vTK1zUsUkwGTv1r7gydxrIr/10lKgmt0RFRdg9IhixAWR6vKcDaVfVro+wL5PGPl0
NvJmei9X0YpstIfOeTJWjcW/GzZ/BK3Srl3wa3Mm/0f4VcGTD7sqK+SJeIWeoFOh3hHeWIrEdBPZ
Y0XvoiqSKwHVM+aqpKRjrUUJD5ObtmphpbJb47FjH6qW8lw9GaHZaE6lLFQpWUhieuFGnvpHKlMe
UjCkWFU81QxQhb2T2VFipm5zJ1v+aA7Abk/uua3kvG6aO2U/PK6yU3cEsMVa+c5tvACfovfbRvZT
z7i1DEyeGaqyWus5PkgxxW39VrjvFCwl/gSQfQFQSiA1A5u3t/yvcv2Q7wx8Y7XjTh810KqDlfGk
2+gV2DTr4JCar8jnVgL+vwkIlu1jvIgN+zPucOtjGaNs8hLMtx0+NsUoCcpqD5FqpV5jcbb44ggn
xWnX/pF/aTeNteCEr8MOOpmR/NPObDx6sjVusS61WJbHyks54ObxgG8KXTwZg0e8QpXNR9H39r5Q
TS41pfD3gAiX8S8GFhg7KaQk68qqaDz9CYp2mw+0aFbPxF6qv87UuzTQ2OjooVdR1sYD0uU5V3pZ
J5iQg6BoA8bnuj0Z4r7vZVMbCptLNmWLMeGF3nB6tFjlQACN/BeZKWafmYhWG11Q5nneeHKs7IQY
E7tG+Fl1ktuJxfftdbz2JGBm5YECBExXsDP/5DVneYs/EDnS0VrlBTW/V0QZN6looXhxnQlcimCM
Uo/7rFDHsvG0fnDTusAb37os7UgX0COzEBMW1GHngbIxUVslgqyhkU9BmriSv9QFvSSCMQi+UONc
aKk6IHZVAsWMg5fbe3J9lij7N90UCX8abCk3rP287JQUe1KMQGjFcFYd6vYUAeclzZ247L8Nvlp4
ulmSyYR09NvIvO+TxiN+bElquRn1wMzIPfyJ2XbotZEXHMbcMgIsAUAGEpC8APh+ea5iKdYyOcMy
KtOoOqMWK2al8r9ur+RMrZEu5R8pjJvog0pOSzA6eyC2eZrAj5HsX/zWnLaWEtnDQrl/fg3/CKM/
PztLUZPlk2JkjTda42hGb8bvZgRg3vNtna6Tr0uVmONEjEoxNB9SBjd8DJ+XIvDcaf2zYsDQuFRC
6LELQQPfo9Syw02eYnRI8DxMarTyQrCfc3PnopiT1CcFGs4m6sPrj0IkZp26T1yzBGE+L4XCqYEN
GG6OcaaCXIZ1FEHKNHA2KVaRILmVFL83rb6QMi1JoiZ/tv+GEcZDLjaNl2dGZvpicIoEkK7FwjPA
NxcywFkrwJA55dPUcGFntFKaZkhiZYStlYGdhejGE94nJGW3bW3+/CCzBn8nOrLxqnupUo8e+kKY
ICasDkGNpmyxcjgj2xR6ZGqhI2rBMfQlKw+kX0oxOUMwvN7+glk9aXqNYWtA2LA4mFFAANKR8Y2X
Jq+5ATXTfRAutRcvCWEOrtrmakVCAVoanBv24S7l+nvCRQs+duYqCcJV5NPAIYAd4q3ncjX9wACW
vuzDQMiXj8oSAGUsdGzxGOoEL3yTEDOdvsQ+x9sPwdyAE3fEaXO8R+TxHcCcwKQ8WmX0WEzh+vYq
zySOl1/GrAC6VcqorTSEHFwibQ7Ay6cKje7f/uSQo7buBXQF29qTdlQ6V/3UPd2vTUX2lu41184H
n0FhwAyM1gEXhW7U2QlqGznTfXDQe2UCLH3xfhCFXUq2IzEVdfHRjYa0yyyLVqpxm0ZTNH1NZHTm
OE4Za7loaTfyFJkj2VTJW244yu+gfMMd10SnJ0e+gCa0cHavQx+6noCpA8iXH6RrxoPrxQCQEA0j
jKH2W1F3VfJ+ezdnclYIoPgEMp7zMKZMNT9bxqqVpzyV485r6r5TTaNIeOHQJXjp35NWN6IV/tt4
Fzi9lWyZ6JNmqkmprUUOfVr27W+5PloYbsdbH70TAD6IfQHnkylIdD8cPBSphcgGCge/jkcVbNmi
Li/hTVw7YAgTRaSpuBRQ1JlLvVuOCIFYZoPHpelGJmNtFQJ8xhADhXDIllLnWdUkQwM+AN74DfYK
4g8gCtDrYvDQ5sJvR9VXj4PMSxtQ+sYLmcWsKKAS6fAaInrJGIvxI5VPMrmDYiOgqzCbmq5FJZd2
ko9hw9sbNruGQNJQcNmhlw/mCFZ61JWhLw5enEcAbxbXYQIK8XEEk7cyTs5tYTPlfoorhSolWkHo
NATjEfHy3iObLkaPHzjj3gjUujNzJQCyFQCFjMkKtLFI7nGOUysJgsrVSKNV26jU0vei7XDn03I/
HcxME7rHpicpeb79gddHFd+H+g7umsDVRSHk0qKqts2nDCOBno/m4R3R5IxOdokLy3C95pjfB6wt
jBfc3JjXvpSiTYHGlRI3eiUGunaYwh+3KseFmyavo0de7suFQc4ZrbC7wMRBDw7GqJlb0u0VujZN
fPvZ72JWCAUi0VcDefTUB+k92agvt3/9zGvB5e9nfBkgXQKfi/D7xdBKfie70NsYtYkhsOKJpPTv
BXnXIehSHrMXComlNpEgzwj3abNL65XwEqu/h2o1oFdUl08D5wiNyW+KOLTwSGf2w0MVfpby0gz/
THnz8ksYbzYVqhIUoM324sCR2p36phYHEeW48i12y8ziM8VMV0Z797awAjTDv4yLl3IZD2AAQHLC
283otcavAnC1oPibXOID/z54CT7S1W1xc7aPyUXaJivQAgTj2qROMERSZ5MXJSJe3/NoRG+1f2dE
pW92Yl5Zt8XN2pMEeglkXzyQkViIi6hu0hHhcfJaSbTV6IuCSD76m9dJWLedbqVOpLu3Rc6dNrDZ
4VEc7T0IFEyeMRpCHUk9P+FaoNZuzMeFO2rNUqGK/hZ2186lMOtYpkboD303eXqVW5Xgr/Ji1R4w
82/6O91Yoq+ZOyUqIFuB7At8KWzRpcdKmzSLhcKYPEMPyJHHPcFMgeC+EbhaWtVy7oEuPN/8i3X8
f6R9147jSNPsExGgZ/G2aOQptdrO3BDtht57Pv0J9gLfSiUeETs/GruziwE6WS4rKzMy4sImczJb
oew6OGnY5NsQIKG8XyVFRtZ/YwUl+H+0Q2961BBr11odoPoryvUhJuNbB6zSgpG5TT+RC+rIfehg
+GeG0kc60RoeJWax7r2DJ2i26ErnWCOpOQSKvDBxcy4aHhp4K7zgFDS5Xi8W0pdc5uYJ/zjiiqMd
aepPTHPqKGlTLNxkM6EnCM2QSZzoDMGgSJiN4bXyKFcuGR8Be5Q2fZ+CAjqqMkPWyWCkEe+9tDXq
jlqXZ05RxsNW63R1IVqanV3UziVEL/iDjZamxhRB65C7GJE33YYRqWkgNYMJgRe8Kkby9Rc7BoKv
eJ+qCqwxizlGYtJrLmjVtLav7DEReErKnFtwXHNeBH0EGlAKE6+pxHgRJeHEQul8/jHTuoc0igra
6M35v4/k0gbrQ/QG1MEx9j7kQgSobNae0epLtcyZUjkwbIhyFHhEZLhZfl0t0lIiJT2sIIO/Rbdt
tdPIoG/cfqjP4BIPzIhUulV6Gihr5BL4Um9QqeB6g1UA6G0pAafbXdWVVCiG0Ww4NXjycjk2fGgM
L3RyzR0dcMCgpoF2RILq1PXRQSm9SPVE5IH/dCE5h+vpsa1B+NSEcfR4f/LnTUFACoAmEJ2yvLlc
KKZeFen8Y8U1gyHGfvucVUSmygAkyH1Ts3uJQJgLL1/kGFQmZusVJQjiSsJe4hvPGcNwtGSxXhLi
XrLCuIK6TCQtgMd+FEkj236TZxs1buSF+GF22nQe9I54GU2F2OsVImLct5HqCY9gtgADZwvsYD6K
oYOU1KIq74ItVuYrlwHCCTnCPybIKKACRMq03Qv9kHVrTxr5Zt8OgTRQrhrb0pT0IhnWUqDzFRW0
sULJPlYgSenFskr5QKk8WpcKWp8zOUSjwv0Vnv9SDdSrvIasHfs2bfis4WrB5dEgF+VbodaUt4Hv
qge3yfSFkss0wWzgQXhQoU3vFyCkp0+5SDYAEqfltR4JQDeKz/2ofJSFePaVR09AAwii5wlbUi+E
VHPDA9nUdMfooA5lFZpLXx6LHgrNj12Z+5RTisbIOd+3AZ7wFkzNRTogA9cVlChAY8le1QPCgVbI
cuHRD1Ma7GrV7F2rrezyPwpVYBSg0LowNB2ni3mEAlkkglZ92sjpKfEDI/aWlK1nLkZcTwBuIN8F
OlmW3LiTp6f2tCu8ytumdbUKwe5BlS4BsOX5/gaci7NRoYXLBJMOaP0JM5yhLX29bzEcHlznhgjC
drX2ZTvoy94hcgkR2CDr9jU02g1XIQe1IcNrwkn5QqR1y4SKaoiOTiTEqtgrEFe5ntY8Ru+014cC
YBIq9bL40MvozRdfShJTdBgYxVauQfDjiWaX44U/qE4VQ8Y1bo9Jlm241OsXjubMebn6IOYiz8tM
5zpxOi8QXZYDW4yznYtZaIaORt0AHuG9vAQCnnHFsAlCOA3uAG8sxhWTPpd5P6hg00tMOTzx6VKv
+Pyo/rXABEE9nlx6XcKCXPquHaOip/ePTRc8l22JZEbwkPfuvtC7pZT60siYbTYirZvHZS08DumX
Gr1yjqcjgzQOTyEvr7IwoFlt5kNg6FJhoaPWgSRCoC8QsM5USTC5RETXG48wW2dJ0tMxRUzNwUcA
lSUBp5JznRFpkMrqBIA10wTJR3cbqrXtCr1K01DaS/0S7/W0bRg3fPUNzLbSKtwo+oB7sOyi5p3n
eLz80rZtXvsWkdIIsu99F7WiOSZpteAiZ93KxfCZK1jtSCoE0/A1dCNw5BPRqyFrH2O8lEyedyr/
WmIv4KIsQg+QZfjIxxjSsyFkZpC8Dl+Kp+4ofyzxpszcMphSsGKh/CQhWGJOTekGgd+GpfCo1ntZ
euQqWx4WMnEzt8uVCebYtK0Yx0NXwDupnxgRWAbF5N3rCK6zzX2HPL9I/w6GOSh10imdquKgJKMB
hNBaIQmFns0x7hcCsrn4/mpMTECAmHPIPR6uoEF+tog2ZWKrlWxI8reIOiXnd6YgGFwoncYosXuy
ylssXmCW8mAPrfoqJ9K3EvBf94c/658u1nKanovbVcDbTEgUTDQRfvmBybs5lcdtF/yuuGMqHCV/
IcSeewijTo8UqwpeZvQcMgbTJgxC5CgQN7S0xF6VwJLwrn4lIiVAKuXnagkGO++FLiwyN12SjfzQ
T/Ne+a6VFwXVRn2VRw/B4K1k7j2L9l0jrvKMz2jVvij1giue9cQX5hkH1CTF4KtuM0Eu9XLlEyGk
lVeE1v11nGl4h6+F9AWyGaDPBKPk9UJqWQ/CvBRmVGKIzxsZp38ERddehCpsDHINY+kZM3tELwwy
27nmQO7NERwcGfohQ1zShogWJ/yC3q9Zj2/3hzfrci6MMbvGa+o8GHWsYZ7lv6sG6qMkFASaxHFk
3Lc0eyAuLDG7pdMGrRt6WBqV2kqUh4hYpbSu1L0+GHk+GkhGLVic9UAXFpkNoiddEnYaLGptuiLu
emjfqgRNc639n0amaehmBpDtf0pBjJ2oQXeBVEApSMLEjYaqQLM4gKbdZ/MVLKHDmTHd2GKuPl4F
WlVMCdTlBihXnbucugtYwOlrL+511gIrOVpV3iirAUYzIb5FOkRU/iLoykEBZIksmdkSN6aYtIAS
eBP1rTbp0QZA4xxGnoLgTvKMYS0uZoGYKsM/xkD9iropD1ES9n0gxXFfZUooHZLQtVt/L5Wm3qa2
O2YmwI564BAeHLj5EnMMW1W5scscZ7XqkNAhsAtyv3Gvog3CA6aC8jbBDyTnj93rknQV65n/sYkI
YhLxQCOgwtzyCt/FuRD5oLsEF9i6g1KcDNXD6rNIDFmE2q/+a8nk7FKCwBQJUAjZ6AqzL6uwKOUm
jKSDXph46PCyiWpR8IWw+Blc7PfPGxuV/TM8NIMrAlJ66K1njKFOTOImzaVD88c7J+t2zTmS079E
T5EtL+HuZwf2P1sSC0/r2mZUOj3FVCpUyKjwBJ4T78n7ysylbmjG7zOjQn36+qLhPGSbtA6WCDGA
eqk++z95QWNxwVuxF9qNHSbKjORSFaPJDkf5Q/AbMqMqznZCWyM6DevyufrQNh0QGs/3V21pIpk9
WZU8svQSmNDbxAiD1CqkbxBp12RT+Hsu3BXZ6//NHnNv+6LM526MYWYl4OCUR68y6KlO4bnccgv5
/6WhMUecD/S46EPsR+4RrC9QcndBfvM0QATM+r+NabodLoJKl2t5AVjJnzGRF+EVdPlBQLkHAYoK
/7G+h22CnlAd7ADo9gAwg336+B1aFRW8Vg59TYww4ino6y0xP6JdknLFV+AVSxtz2gHXNw8qU8C2
TMpbkFP7OfYXo4uKEPjMNnMPaDWlXFlbhUs2qaDRDliwFOdOS7dR2YIWLqJCeWo8zhw4OVjwLtNi
3fsK5njkXNh4aL9wD5r4PUSrLD0W2ur+Mi6ZYI4CJ2pRyw2xe2hk0Q7jjd5tO3lJPHTWCHREeKwf
qs4qs1eQHhl4UWjdQ+VVtM1PdbFv9AVg2e3G/1H9EYEalxWkfqc792LFZGXghHgcfYdEW+VNOOaS
xYdflX6MU5VW5cLblQn4sSOvrTEOcshKdBzrgu94kqcbTZJC9RVMrcb9xWGfkzADqn9ZBREk2kWB
DmQGBThmEuZaEDr1mG6S7DGQKRhOMjTgFQP6J1+S0kPTQmTpIy3HTScV1IeiWQAKm7DNrVBtLXf4
j6HszTcxQy/EnKujzgudUNa3BVgZO33jxQ9turT7Z8IVSDiAaAhQPugRgFnpeknjBnqDoOINHRLU
ZqG95mlmoKR/9HxTf+Cp74igSvzWlQUXyvZhTSOcmKWBSEKXnwTu/mu70gigBIoIsdNYoDk1Eotq
Z3SN2t7Ks8BAbFUmMXujpOUqgV60T4OVakdmbT8LX2ShwPADMr52AdffwriAcWKGJG0bO7FIW/80
IoWHpnhVamna7FrhQ4hSI/2SlBWEOw0CueWhpkDIVZUhcm91QKPfAYh1mx3HWV0B9cLXOEVbsykg
f+QdywK9sMcB+IXfUrmJIgO9ueAzW/Bit2cF6BZEgAoyhCjKsG39IYj8xKJUY6eIsy8iZAiM+sf7
B+XWwVybYFbMz5GYrGMtdjwe11276VVzKBfKoXPb8WoczFLIWuupcQUj/Er5bFYjgFAQf0rX0mG0
dMVoairmaOZYmL2loTEOWmoDZRAHWFXAW8EDIAe5p4Vn1kwQCycDNCcQeAAiyqzv5DvPU9yqyhyu
LOxKOwkllDmgfIP+w3QAr+9GD4H1qqKV3yyYvg00ry0zC+d2fSONWQ1pDPL4W8pKi8TGtH07cWEa
2ZzUdKivxsisXgWJnDT3mszJIxvcSWA6KUIKbuKOrGqkTjp/IYSYHRkahyZ5Jvhutt6US0kS6nWG
kcm/uLqkrcZhf/xCSZ0G4lKANHlCxktMtBn/M8Z4Sr6Xk0BIACsBMNQIw6PUvGvZCpgh8/45m3nN
YRYBqwZ3AZ50UBW6do1aWIxl1GC9/K4wKmGj+lsE7Vo9EeQeBPexV08lKGWmQ7jgCecXEJ3OgI2D
HQKohGvT+ojEV4ZmEscdNyVIXJJnSNuW2aqunjX+VLr7fgl5PKPOjfeqAA5bRZoKyWyfllZFeUd8
NXeC99FOTx+c0Z1kiSoWgd8Xd1B1j581cymynrv1r8xOW+silOGrgDRDqOXO0LzL30krGr4bI76w
Km4/Zmu1s1wwca9kcuiOQ6Q/A7rX97/Q/K2qnnV/wVl6yenYXH0LM+uAaNVyrkq5w62hsWuHdvQs
boJVv9OtKDbqENrho+FSCITQkHZQHaQ8bxAre5WrpRN8G+Fdf8r09xfTMiKzPqADMXfCzWgXTjZS
5LiMdN0a/Jt+KPbh+s86NSDlaAmb+7Nwm4eCZVHVRUDWFGAnmUkIxQIF+TTNnSzPjEHB63TwjKi3
QxHJISjIAvfwFwZV6FgSHfEyGvyvh9oNtefjVZ47lfIGrgtw3RxC1zNDFGizDuQVC+Zm3Af6BPHW
QV8G2Al/+v0vZrbQRs4dGjF3ksF3IjddcW5BwT0eNvpSRDtFrIynArwQypyA3iBHQ9hFlHiwIJZB
4fyuKEBFKyRn6LN3FBcS8nMx3KUdNnL2VMkXxhB2Wjt+qp/GtwK7JTxyVmG2OxlBHIK5g28T07V7
4x2aLI++RdaJna6aD+9R3yyxMM4EQfge4B2BHobeKyvhzqtpCOeVFA5UfAxoLBiQHLi/Z+Ys4OED
9CFcJMBl099fLKKYN2GvSGnhVEEi7HqN+FaoNUvXmjjdk+wCAnsCgCHIriYI7LUZPcsBRi3qwsk3
olFQyY7WvCVbyq6ne89AN5EVn3PjuTO11TMEMxYuoPlB/muduX8AH8jyFESrTk4qqJ+luXAS/WBY
8HozeSmCfod/zTAeWAYspGxKDFLcpk/cW7DG846nobkSDHlP7CCk2a+F9+vsyETIu+G441iw/TtA
UyVxFQ2FE425WSY76EUsnHK24eTHlysXJpilQ792QeqoLxx9LW7DzwGq5b9Us7SqvWC5O/UD4qYf
9/fk7A16aZJZr7ECJVdWYVT+RvmU3jChL6FZfqS7YDMEVN+GZ2L7lm7+V6rOf8YqT5yBgBZN2efr
bRp4YVD5ANID6JtRCc1Qx9g1+Xqlr1LwX+OVQMJi4QDORShIOatEVBTcEQIb8ikpWtUjpJ+d2pQN
0bJPsVPSbbO0jDORJaC9iNIVsFWhN5RxoXHfuBCl7wpHomBkW8c2ZyES8l2j2ksG+H530ldHffon
XKJZnXsBXVr+mYALF1Mm6ZAIIywrx94sNyCsPMc7+Tga77rZ7JZY2afteOVpZGA00S6Kbj5EYDcs
4kqeNXmVwmWiUwuwfs1v1qoyxFaJl9iCWxGnV9Q9W8yF67uCHqZeVDhJ/5SEX9/Db781apOrdwNA
wEQ+ViiV5A9uaoLRSamP4W/8OXyU/bZ99jbVYMfeom790viZde7KxhMKgm9SpTcIzAnaxhceOf9X
MaL5xqfRpo1WoWZ6icENq7EzNMFeOL3T6+v/PytI3l0fIhAd9hr46LChuz/u2nX/JMCxF8dR6ky0
xSjaSza+CIW+4H1v9veUdQEGWEbuC7VMFr8p5dDobdWmcQgIP3P1oRW2opYacZ/R2vu6P8SbOQZW
FRKUKiQ8Qel004wQgImyKFS1dIokfssjz05zETwnzct9M5Obu5pImEGxD2iIH+nsn/vm4uCkvdIp
8Qgz1eBZmfQYKPmqy1ASyxZ80Nx4Lg0x/jaqMLVJA0OdIj6FGZSpE/0wytnCtM2MZyJGQnIMvQ7I
lDPPdk2uciUB67FT5U7e+5T4z1puZ+j8vz9vM1sBGwFxBoJcpI9ZLw6+7CiUu6F0hhc5prJRnqB8
2uj2fSszk3ZlhTn8udq1JJPBx6LxqVGFp8AakTO+b+M2x6JMTGpwYwBjQpye5aCvwzhHj1RYOYLK
DYesLaSUjkLZmnjXmBkAmkZUuZGRt1Fh6KJX0L7iIqtFY/zCaOfmFP0hqJdo079Uxq3wSVt2uSIV
Dq9B4UyRV3zwGcmp4WqBKetLSdxbz4px47KSUemGYLTCvi2gJtmJMfFKZ8x/jd5nVoiocZuSiEIb
atBSl625/BRn/nOf2/rvrvZWdWIOguPzawW85KhFqFpDs5wClar30P65vy5s9z9yGdP3IT2JlnQU
mditHJVRm/IdKZym1Nd1mhrqpy9BDlL6LWzDyoieco360prjt3EU2ETa5P2h8jWAOKxBPpQ69eOX
+590EwlOX4TGdZCMa+gvY9uImmaM6p5oiHGH4hUE6kYdyQvB5syOR68FmWolIAG4KZGD287v066o
HRBcgBl123vQ3VQXnMTMRpvomtGOL6E57+bwBk0FHsSoqp0s2grg89Z1Mwx1Q/RBASbFC9nZGY90
ZYw5w3HmCWqqlrWjlMBGNUc//2zz70BdgLtOv4Zx5FgTXEuTmpyOG+r6RkSFpQe4O2sctf7gpIgS
HZ04oAlSxIPIPysoxdzfC7fPLTwGwNyPzJ6EigQ2xLVBqfNySVY7yGaQlVSHqD8AxaxUb3UtUkl3
qg2azALNGj6zJ34XbbInvX3Woy12qqPuqiXiott9AybsqfERvFwCkVnh5jiJBy6Wg8YBTL9Wv0my
D7Vs4UTO2UB6Ef1zvDRx7IvXI/Zl6HomUto4Jch4A++YZsgztf8174whTPkOLCLKdEidXhvJU16t
wiZvnNGu8T5IqQdFbfBNLT2Xb/fLtZ1psBcXP5T3QCWEpikHHYCSzVskXIXJCmA6Ui4c6VuvMVnC
mcazFTCUn410YcmXOjlHsahxGkn1jVroj2KaLXnzmeEglQ3KSRkNBahHMvd+VXjeCM2d1klNOzKQ
aqbyQpp32s/XB0y+ssCsfqMWeugrsACIi10YmRFsiP2wlC8Xb90FlNQh2j41hvK4lphjFWh6VjZS
2DqxnBy6J7VDBF9v9LIw/OA58R/GJn/jobQ5VO42Hq3BPUBDxq5UtCpIlvfkQ4JACmh8gNKPVDxm
QbZXx9jWM8q55/seYGZd8aUaAlQwDSAcZjwOGRoBj5OidVxScZs6bgN04Azf942wnSI/RCmXVpiF
zcuyL/Ohap1kPDSekcpG7ON+lt/9k5z0hnL0urSgenbq+fQl/6P6NvrmPDFe3/+OmcGC9Q/nfip4
g6CB+Yw2U92cpNXghCKoW9qGKgsDZalLp4HCAnwqIkqQl7B4rTZFN3qetAMSEiD/ld6ic/jUvPT7
+lQZyUo1QTh+Ck7EN/3RqjYi/VKt+0OcTjyzwcHtg2BWmsJA0CZfewTOj7qIq8TBqVLU7hOQfWQg
WlhSGJvZ37jc8epQ0ZaCQs303r3wBmqcARLdu4MjpP1aBQBb6TQjTV/FpYTcbbECE4reD3GCdaDF
WmY8aVenKl9X5egMxmj2G2mXP3qWuIHus5laww5ccCfP+BOuxsf/Po+Xdqd5vhhhkARNynPF6LyZ
p4VH1Eysfj2maXYvfrcshrUYlvjdOpVXH+2upjG47B4iewl1OhMdX1uaYqgLS0OpcWithqXB+EhW
oZkdCNh00/W4qt4q8x1irCvOVh1kpWlngJnKWkLOzxwIhOUggkK1AUw0NySYIxiQ0qLLRKcfushI
IQfmcq8hRCjlbwWSZo2B4qWhuRBzPWfoHKvsrPTtKO2OAWiwNCQpc3Vct9l+HCxxiVTu9roBBgt9
lTi0PJ6ZP+t0MTulnwD86wmyM3LxaGSjIKN7TYU8bZ+jsUBOVJtT+QZleEld3d9d85YRI2t4uKNr
kFkXjWTI0CJ56ZTAmHTAXqRoGeH7lbfJqjewdy7suFu/B4CLhOYeYH0Q+7NeCa1rIYdWZNkJSvUA
sVW75oKFiGcmkiR4hyGdNskOoguSGZIwaAlqirrs1L6Vn0IXVdvNSChZJd+xk+xzR+RoJNJuX4JJ
VrbrCMi2kwDmE8FoFzOJt/7p+mOm+b9Y2dDV0yRyiewMDzyksNSdIBsaorDACPpN1ayJnRRP40sP
pFO9Fm292dxf39vENFhXAKuayJbBKYDg+voDMlJ0A/r2ZKeQOQA+DUl4CHaulj7noUjVZhv7B7HZ
RmSrCOglIQaJ7VD5CJtz93H/S24rVT9fggselGVIV7NZYzTwaoU6hoqjfZIYqG8q1+fIO3JGcFKC
YwLeYg5cHwdQyG/9reyED+qx3Mbn8VtwLZGKr4K2BvRKX0tonMIZMe9/3m08BhVXBU356KMGYRJL
vRCVlZjlIb5uqD8bqLzX+kMi/fkjt2ZZcHiWv943d1ujwGxc2mMCMw60qJ2awF7frrRtt3f0rUuf
353Hr4WBSdNFe30Rw5KqYEi4IlEmYGINL4k7EVwSiiMdu5iSitanfrTBWwkhEVstwS/UERAcnYHv
KzPq7YoXXbDFQ/tr/K21B84eZUus7VF7UNR1yvVGDmmUwuZWgVzS+5NyGzJcfykTMtRRWbeamigA
ybRULTo6jltFPt03MnPpwQqyIRORACaF5QoVfaH3tKpTIJFuROUIaVC8Is6BqNAeUhyyT2UZYgZR
ZC9FRLegkmnNEX0SkD+AG5BtEdCVKhsSrlWcoPhUdpxrpoKZVibEdaVhXQfHAaDwhj+PwcKQZ+f1
wi7jA5TBFRqlqhV4vpcyeEqx4vlfrR2ZenJAoYGgkwnfy7rjhgjUuE4T1OjXjNYtqVeS0i+8/ibn
fbOZL8wwmxnFQl/V+15xlFhZKV2sGiCP+yyRlI11EGkGcbNELTtzQ04XFXLmWDvopjDxl5AUbgyM
kOLE+a+o3AW1XUXKucS90nHB2gdT2P39OTdClUcPCRDgaOtQmJgsUyNNGj1Vcbo+pbL3qojdKnQf
0yyifZn8xX08AW6RgkPwDBXr69shCco+4BVRcdBppVJu1DUrS1NtwQXNRH8AtSLpiKc0PCxepNdm
/IZTmhTseI4KzvqUQOAyOifxi6ygJ0e2VGwUqJfwFNL2rZVq6MD7iFK70Dd1Y5DA1qVfIcBWNa/Q
JrEWEwqzAQNYGcCWgEcyummYSVCaYGzESJWdNIy3dUEgNp+YHNYXDRq+CvpBcBsoLmeAvSEzxvc4
GWlTrRLBkKQnT1/nyqsuU/dRD2nb7ONgKTV2W6SH25hIFlCFAPU+JHWuZ68cxlrq0PbqCBMZuWSI
Fe3Kau2aTU7fXRPQ6EY5B6eOI+bAP4Ny5C825IV5Znp6GQk7bHcEp31S0NofOgtdr4VZeWggw2wC
G6EP0sIpmFwSe86BPIdaIsgsgNZk4iY+rzV0L+LScsWqWiHBFZryoMf2wtCmb78xg2cq0lNoUIP3
up5aLUdDRtRJiBWfEOFblkzPurE/e9T+rVP7cxXQA29s8L+aw5mGZe23r9Y3fd+/P4MW1xjol0+3
60drtf+1Xj+s129Pfx4eXzJq7kzPedttXWP3sASZmvMPILr+3yczl2ROurauBuzWeqyNPnzWhl2n
FXYrHAXANe7Pz2yUcmlMup4fN/HGigyy7EiA2OflFoBHUXuWU1v44Apblq3kWdqSfZjvXCil3zc+
bet7a8PcWqjsSFWYYm2k+BfoO7DnzWYp6vvh/71nhDlbnsvned1rsrN7y2hvAwRPebzvMyqu4o1G
Cwp1JaunxNSMk0fFelvt8TzWTMVceiLPBaDgRsWmnzLhEnvKI7mRpDjCPeMNv7N+3U73NNiDxmNQ
7XjFLsEwcX9+544YaiJg0oX3n7hTrte2qEnBlQGgdoXLUwUtVP5CDeHnbcFOLpK08F0CXhh4g1xb
AKIgBYwrVh17s+GMzdNIv1VTpp+apRnfrvl9CozCVKkF+TX6uNY28dsLSKDpcP5aaoSbO+eXX8L4
MDL0sji201iV3eC4UocX2G8AIRYuup9Fujdi5qKrVM8fUg0jTuiwTejbm04/jh9QcKLl/u3DftoQ
8xvd0EAE6sbps3sDgzzNKRLMYM+x3yG3Y0T2wy6zmt1LYygLXzd3oPSJ7xeVABBpsSjfsfBJGuSN
6rSuRJth20rrLFmSfp6d6QsjzAxwSl3qvliBJhm+ggBhKRDagEc+e/+L3Xthh7kgKg3Z4rrGYBqv
T41Gq9AoUkTDQnw0P2Vgf54uInQMMD6IL0mqj22vOpIi4qEA7q+1IC0lCeYizIlHEbhrkP2jF+/6
mHRJ1np+mqrOQACZfEFPQv6s9egURXIi+7g/bbPLc2GLcegi7ypyGSYqKHR24ycfmnlRGkK1FDTP
OTNo2/yUnHF7K8zJF9oGEhN+oTo5lCtDaVNVvDH4hdn3DwimehQTdf18f2Qz9yLWCc9bXOP6pK55
PYskT0MvjyXV0ZUBspaCX1h1IKzAsHuokCUyijFYsDjjQDXEzoC6gjZwwhNfW9QHWUs8Dk5FKoVX
IUSGp62e7g9qZrmuTDBZAi3IoIvQwJ8IkUwlwHqhBCqDqDfJ/rtvAJEcxAQxIPzDgmrjMfDqSICh
ovgCMsRHt/zQL/QSzhymKxvMphhrXvO0Ejbq6DfG0mhroV+AQ8/OF5KZMiTjsKgs+lhXhzauB2zv
PlZT2oIiSlXxxJe5CjTSaOO4vzpzWw7NXgDuKSqIhtkqjuilSVaNnepwYuZbrZ9JVBhJRN3KR+tU
EvirJvMXDrA8PaSZKwZpYrDUoXMPhQgWq9bkrt8ICY8h2gk9aFSjL+HqpYSOWoZwBUTHxtGj35q1
Op9Ov07EPNPBTuleMETT6KhI139AQUb/YiIuvokJJRIOoEJwPWD36PVTHfTEiEiTmgUKMbI+0FbJ
lzTb5/bS5SyI12cvLIkqoBtOdQgaM8tzKG7iYKFCO2sC7kQFBGJqzWS2a5f2icqhpu7I47HzwHWL
vg+ycL7nXAgAZv+zwTgt3atKLqhl+Mmx++yF+pPLKuv+2vyIP99smAsbzI1cS3zZIJOPlortsH2p
LLypDSg2ItBq8BPR8m1HjGb7JtHSRhD89J0Z3LSxImwtNC9kxvl7c8bx2ahoCAoMmQaGZkzqufjP
0oo24YuKGOa1NSqb8nStmA9/s71A8TslRcDQiL6s68VuK3kA/6aGxVY82RY9CDRDGvotH9SN2IjJ
UUXP1II/nHMkyJlCNW0S8AAl77VJxOmR0GkxtFC05wE6E7KThaEhZksMPXObDHklEKNPff0gPbq2
kwxgBCyFQEMYgxYGPoVQeNyi+t5VpPuLQ/qvKRRLr03FqVIWisJhP1flYyi3L3IvvmqBUFPVGxTD
b/olkp6fvA679VDeFiaE10/O89qkFxPYDBLNeavNCUgNX4V0jhkbId5Z6PYy4mNFOdratUmszngT
LYEiJb1GMeD+IZidZtAqK+jqQ58x29iUKkrRg2ZYc3Ruy6kPPP+tI/a5b2PuNgDvCyoIyLSrANte
D5bTImVovUxzCn8MDdTATlWGE6YoyCmDBy1c3Tc3O6RJcQUde5CQYznuAS4YxcCtNUdOwok/mGbk
vR6f7xsRZ88BKjYStBEBo2RZhLXBl7lgaDSnBOWh3+26Gg2ea2H409cnHpqMxNYJmiP5U6EiQyev
QNIau7tJnj1dB9wZtL0UdQ7ac6DvcruD54M8KTar5sQvQY9vuxIgDwuILoJb0E4DdcBcQl0Pasqy
HjTH9cE4xUm2X+86PPS8jVibimCoaM8wKlH/i3WAICbKCRMGEG0D18tedhIBa4ekOULX4p2j1Q8c
lyYrF8nGhcrmT2WCPU6XphinVHboEwCnHpyF0do9fkD0bgxGRpGuQIsSUGTndNObCZ6bBT0iDOhp
ZHj71hrRuxjTk7f69iy6DzAL1AdL+vbhoTH0v4jyNMA+gOgEthP8vdfzgQR6qsRgEHGCUX1CEPSk
llphuL3IL5y3n/DqZjoQ7KsAaqGyxSKN/THO4yHR4aNxU8WbiLamYA9WRY8oY60F8xjQ75Z+xnSf
bXJKKEgiUPUVLPg6ioHfPyk/74t7X8O8rIQizf3cw9fEoHuWG1N/G7Ivrlsp9cpNd2rihH4F0UXk
7CAYDFClAPh9RstqM2SW3Inga+xtkCxRoQAsm9uBWB+4ZTNXd0O1lsIdATMxiYy6jqgE2g9/m/QB
baJj1dgVZ+QdXr+GSijvBCoqWElldqoLWq+Nkg+G2i4NFmt4b6xTWHNR1ebCvu7HXoNXaNFsGIBX
aAkoMOd3UCpGvXp60yHZeW2hiqIcZ9wjjtaf6lGEhvkTkVIja+yFZZtzo8iso9yCMwwABnOmULTw
Aj/FspU4Nxl9AyeTqSE2Qk2O4lYCLYaO3j/VwGY6u3vP+v4k9PMTEqq0wMGqLYP/nMKfgRLrITKR
iaBmaCwVUGYyBBpQK7i6UD4E3STz0mwLsdYkPySO5L3zw3vaV2A0ey/Sd10pLGjXWvcn5ZaMA670
0h5zlYVFX0h1Dnsa+eC9gyvZxf8j7bp2JNex5BcJEOX1KiltVaWyXJd5EbrayFGesl+/wZrFbIop
pNDYucAMcBvTJ0mRh8fEiaB7sKqdzAivdlk5wDJkPXT6PPsuTnrXHrZBfogQFBrjI1NS8NBAkp5s
1FHFAbxDbu4GqJpmz03lUfIxEqhNhm4mOWX1RLsfVvecBo4+pftUWpusWHwW+L7xIQ5gQkQo59D2
RVjpmXWiB2v4CMCpF6HZdND2XXo3aac1fdClkjlUbv7PnpCZRGYKQYoK9jrG3KnI3nT7DfTYruHr
hRvaj6UFTw1yhCneGOkj6AsDfY2IRNQgBPgPXdiL3yD6oghEBXwa4TQEvhy5Qf5sKgCoQTideLa9
w/SHoj0ignFVE1oWbtQPG1P+Kcf1Ux3tyyhwyOrULj8yostA3xbUSGgXAYgsPJNMjuQ6TnGkenz/
k1qhAlT8KkvXMI403FfJioda6vKjz44WKqJ3k1c75w6kaspcKsLSOmU6xiI3+lkH9uwE6crKZVnj
TOD/WNOuWWokXtoUe+CospeQySqw7UBAg8JnG7nDXtqAvMc5W85bDj8BOjRImAcnDGJ7a8zv12OL
/LP/35rFesRoVE3UcPv6sGWNcdeVA5CXnYsxNqPZRZDKY42vJhgnvtMUrynWBkO5r7z+xv/d828k
ysWz0A5hwvQe9iu7PKrSu6W6pnyQVcxPRmuqpYvnCZGvBrICCEKIKI5Ei/TRguT4iY4EYlKJazce
RUSamHeScVbUyk3XmkXLruTCpvDsUbVUaxXA3ZOqbrRdb4JSH5uLRjCQD47B3spXEvy97YqXnif0
3pEeglEIcxHCTbZ0sPdLVm+dYl32WP4uA41TpC+3jSx+N9RqwbYL9kqAHOZ3ZaxbohW1ZZ6SJHNj
ZR/01DODDdMaVwpX5le+M+erQ4IzAvgzKnTIeufGDKkDXr2BI8D0t5cckoPsYhLRmZzQ0dAlCp0X
G+9wBBYodOEmT3K+0AXbG/fn4r73PjhGKnCyw/1r7/ymbo5QDuQo6KIo29fft3dl8YQhl0PhARtz
lS9HkqE0eQ9Hrkf5CfKWEXhZ79LWQxayTcfhM60rJ8zfbxtdeukhkwaUMeCgQGQI4YhMihb9cBi1
GtXJIRbb3We71gb1WoGYhLzetrZ4ui6sCd+iYnWaVDoOtAGXWCpfmvJ7RLZ228hiDol4AuONkJXD
ORbO8Ghnaa5IEVy/9CNrG4caX11zaPuXMHynbE+Z0wLYJ8d4jR6S/JSR/aCbIP8ogAX5SuyHkRMF
tKChGstNrZZvLGS7Ot6VYBVf0+dYuAmIELi2KKJBrtY4P5yppk5RP2L7w2Z0jOFDC54wOQjJhnOd
rBFeLcwiAI4HODnAeWgtQb9CMGabY2FT7sIQ6CMuqfZRtJvM/ViD8HqIgFF2JpZ6KYp0nTNM+JcK
KIFf9H7l+i/6NY4NBGcZQZFNVOQNycSqUuqsEwk3kb4pil321NYuZBKdCNBo8tSsPc9Lx/zSohAN
mJkWJknE3VrM2aEn6SPM000RQMTL/FWn/XuPkOT2MVwzKdysNiig5zTC5Jimm0lDXM9eBuoXmFIO
ab/RJH3F060ZFC5XhuVNTTdwg8fgmDXxfRr8rsInMza8PO72t5e35K3QcUO6BOwAp/ScHya9VdSm
RgXnlBkoftR3xNr3EiR/twYIdK33dk2qbLG2hwlszqLGh/a+4+CLx76v+xzoCeDUFEBkrOOArCnc
l2d1C+ZA51PbVI5x5D0J4rykIE/qnJfGnUykvpucrnxaflqEJwWawOCIAJgTU06i9h0JuxEqL6gP
4yBvzPBLKZs9My2n6Ne4mZb8w6Ul4ZtSqaTg2oAlGnwyuXZ4LkSs1qMpqmPSyiddXJYGOSNM7+Hx
F3c47CJQ63eReULzCRFUstWU0GmMwiXyWm34G+h0tYXfIxrAn6ClKfqispvCqopNjj6JkwMGASbz
YBS/Jq+TPtJhk0all762ksO+RnIfN6MLHgjAYdqDOryMxk5J1zqSS17JwuyuYaCWBKcsYrOgDl7n
UobiMTjl0fR8rcmTZm0i47OUsoNZnNWw+KGqb7ev0eIHvjAqZG8pegvGkMMo1LMdafgD5KLHij8t
5kTQv1x5GfmdvNp0PIhouOLFR+V4fmdlSTXyuIUxOc4Ul1IgCCVarXF+LB6jCyui45tiKndTiYIc
gcg6OnHoBnWYgu9TJx7XABNLeRd4YfCucaUwID2Fx75XQQaIpxtlsHcme1+QbVADkO4k99ZT+IOu
IIwWl4atwx1BtgtNgPkGTqRKoFHaoKyffFgMTlz7apo3RVoDtSx9KAMRGYAzfBb6KkCGYKLaZaN5
GqyXeDpZ7Pe/nzqOsP2Ohy1NnISvzS5gmI4wT+BidvTqYwAJhJ3/qLTQ6fUV4Ax3UeKhw5wN3y6M
4lyNxFcQ404SjLlhInQzKbVTKM90Qg/msUH5es0zLwGiAB39rzWRExX9EKoAP22e8sY6qMWDXIBZ
KvmopQPJf0Yg1QrcWodni+hdQiOvrAk4fqbjQOuNrSD+Sd+Gpnfl5mBFP8whcwLbD/rHqNh0gSuB
7X5AkTu+S6sjkQ98DHhqjuCdOIDr3OpwcZ8wIgx2ECeXMDmS34PEuoV0X/ZkhrGjrAlwLTzBs7UK
NUtQPwcxyC/MU6NETz3bWYbkAhKPSao7jPz0B0bWWk5L59LCTeMMJYBWiC29HtGjmqJresrMxE1y
+cGSysPto7l0xbgkPdJPVBegAjy/YnbQtiNoKrmolqY5HVVs11RBBABJcGhghaG58uip3EFcnU9I
v6Dvimk4S0RDmXKUZi0LzNPDu+54wLoAivmDV/jfPx++Eu+rQHH2Hf8dOmhJu7yur+GfnUHd7vX2
0hdGPhGgY2YKyRgaz+D1nq89Ai212iv4KdoAcW4nM73MuEujvdEe5OnQDanbn1gDpu+jDLDbFCFv
2SJ2B0siW6PvEOe4vhGUcBHQdTM5xbAINtLadCJFbABrkiqbKp9clSr5Tper0gHG86sxJ9CTxlDB
NTp6yILQ8NAq2OnlnyGID6pSqi6taX3USDcex1r/Wtkq4Zh8/zwbM3e8jm5g8k44+1ZLQjsLEKuE
FrnrJeO+ZsFzCmx4Yf9Q4tYzrAk1qHYfNHSLrmim3evqsSGgsOx8Za02JBbC/vfXoDmKDgIIHMSh
t14aehtSiyZY2AbZMa3YMT5sF3RSCk5P+xX/IqhZn8125ewKwQPyJ4z18DIKXj6gBcWaY2ukSlMn
qX2aOowER+9FprpScTanl6FcCR3E6Ei0JdYaq6kPYhCo2Cileu2P4G/tD4XXeJGy4wMM7u3PK7wZ
/zEGcg6Ua1C8xSs1vwiDmmtZnjAYU41NUzwzoBOhmuiAQjss3rWn29auzhLfxgtrwrVTSQelX6W1
T7nxl40N+l2yY1gf0ARZ2UT+sy9czfeyVMQqlolaFIhxuHu9SGFIbYDlA5Lq3y27qgC+O/q027U8
f2k5SPIB8EDtm5uZWzFAIQ/oWBycTMVLbYxNuFmEloh3e9MWDwQidz4lAj4xACDnZmosr6cmzEzA
gD1Oe1AxgzEt2aMtSt3w+ba1pZ0DLgbVfGgv8kHeuTE5abUEqg3BKUhqN0w8kn+pa5yKwuPGvw5k
PbEeoCvBqC7WYpQJwkJyGUonHdUpr9cLyYE3zlbeN7Ff8x8zeGb4ZD/C8O9e2MUhAF8VKMAjKp2C
1/pMXjSytcBx/ofrjY3bo/GkdxuCqX595UotfS/eJP+OXSGnLmp9GKZeS7kqSye5vk8gazsCKNKk
n8jeO4bBr8ADhYGWkZUjf+2iAO7kXINgwAUyX4RS1XYlgZNNDX1AGoGP/G0zPF/tl0ne9XhNn/ja
awBRCogiHAY2F2dlfkiQuybo502R3+d/hpi8WO2DjPpp3jAHNWivXyPtEfsv+JSwhWgI/28kjrJY
B2jrCPwMRRv7GvxT1vxs3VT2K4S1cU9P03TP9F89NCXa9qkxUU0FCjkG8WHLlF3cOVn53qkPJma+
MhsXBponmLi6fWsWNp+nKVwCGEVlIEbmGzKNkxHYcR/7VnCfluFWifWt1Pwpg3eppSv+QMzo+WYg
p8S5AhgD10dE7nR60/dBqcZ+3j0n+UfQv07jPTidncBoNj2A0fpvDDbHkzNRt8h/5bWvVBh9fetK
NL51yIKpJHNYqjpVqK8cwuubDdQGcjbg3RC4gglgvg+g0UjGMQMEmMRp5jV5Sh06BGsUzN9Z2dy9
o4YLRk0QHqIFiBG6uZlpDKaAalXq66ibjIyhP5QeaBa7JYFvlM6sqA5tKXvmWwDKRSPxlCiF4kTh
ZWHmmPRN5jAiwwtQdh6TLaspYq4B2bPugYR+ZUu4wxR/K3im8BABSQ5aYyF+IngfzGiUUx+d4iZ/
RjtmWyFO6o2vVun3QQYQworjWziMIGjG6D8qLBgAFTXnolyBjIxppX5tH6P6hbTnODyy5n6o1gaN
xLlnfhRRxTHwoYGMQ1ldeC2iMAMhtBzkflR0W1uGMADKZTVW2is6cojaD1ILxxA02eMPEuQP4B77
58VyBCL4ag3w6cNJCHX9Nk7Nsg8q/SRJtouqxwaMdxSYOaLQ3ZqUyfXGgkMdOEAQbqKFg/BzfuxC
Y0xrxYrxbuU628aZhMbRoCv3QYH8L9Iazceo1xop9rJRDKkgAgD/oNhVm2g0ZbGVSqe4JKo7aig+
u7kdks1Eu3Erj9BJYeg2/bjt0K49PEhxkBQiTcJ1vrphpDA6UioDBHprq57cvIxB7wiWWwtIA6Vo
AqcZAxvyyLHcyBtZQs649ooqV/cGWllA3aF/AqISUF3MNxvg00wj/YRfEIQRJvio0m5kAqnBXMl6
F1o9BOFPlmOcF3qKoOL4kWXAlyKUVQDMKtd4XK7DIi5ZigYgUnETk3WCx+mjGMPTlkz9SIb2cy4p
gwubmZOU7Vr8sGAKdUMAlkByAmCrWLDNewsq65ENANigql6KWT53qJXWqYbRXNlkkToS9xcDNSgC
oEcF7jUYnW9yIY0gAWuTzC8tjKhR1bMqkNpHtdvdGYhV4DeU4RX3+B5OpBu9vDb3jGa7stmaOiBu
NeYqs+qrAUJNWXlRrzM9UMChsg8HpiD0vdpxonY0iliW+XJgb/oeTz3ZdWPmBeWjkn6SunVNfatO
6M7vmHlHATm6fQOuPwMo6FDwxFQ7fAug/POtgXfVmFKYmR/IRw1sYrlNvWxNu+zqcgPMCvw0hjXB
HIEJesF7hVqLO2BKOeIa7Rhpits2j/aQuK3u56ug7evAVLAmLEnXpLYNx7DwJ6s7gD7GkQNwgXqv
yUNMUTxDw0ddixSvg3BuE1gAniDxOpNgE+FY09lDXfgNukpOBEW6TaLkj21X/oRkdLPFYxXfJV3c
bqs2Gz11bJIjMPpsE8h24ZVBIv2Mcozs3/64S/sOjQGuR4a0Fx5m/nHDTh3Z2I2Fj542TlFsRocJ
DCUOpLo+o55WvI1IV+Cz148ltgLpCDBSNliSoFY0N1pbCYB26PL4eW8yF6yKyiHUzNKp+izcNnUT
7q0wxOslSZJnpBn47HPpoyBmdQDPqfX39g6IPWoEqvg1KKPgRUM8jdrO/NfIVt+bTakUvv5s7tW7
pERZyUE3+q/qDugfHArmsC3JVzyO2EX4X7Mc6chxbOjdzc2W8pCqZqUV/gAdmIoYTvhYgz646TBK
SyD2ZRxBjox6caWvDJAtfnKeH4HtA4RJYqXfjkeQMUxh6cste22gTrMJKhWDH/qk7VBghURnP+Vf
tzf5yodgjzlzPw8abGTuwquhSwATStNU+NAL0baSmkjAWKJhW2vmmrL2VeTNTYECHPTcnE9CDPqM
CTyPqUVK3ww+VeXVsF9vL+UqIBD+fuEeEynSIQCilb5iesGPhLnEdMA1CcYZHJTbpvg9mEXMSCqx
Z5CJRZYJzV3h5adTPSUBNUs//VseyjNYvCwP0wftS6T9Py3x73dRIehJrUfUVktft33TOhRoLKTu
0DyNz2gOEra9va6FEzhbl3DjYmUyesrXpdFnPd4Q/TH6GWYvqwWIhU8FwDNnn8SLzv93vqoqmZJU
t0Z8KmjIdZnT/60QMcnhs0JLaP5U3u1lLZy8mTnhRlu2NCIIhLnJ+qmCipKcb//9S8cBYHFQ6kMl
gfO4zJdjg14wjyt8JIqeltS8GOMxDf4G1YEAF69PboeOz22L17HHN0ALwR4GTUGpbQgm0yLsWJji
sAMrNJUPceWWgHreo9j8O3jJRwzkHBLDoWsYhKWdBCAe3Jrf7TvRrIKipdyYOCBWfhdJ4UZT10g1
1yzwP7848JheLdPcgoWOTdImS8PCSUcU8W/v39IBxFPPxaZA+4qBqbkVREsyhUgMrhXUJl+odlAB
DUv3ybhr11D+/CyLvsJASwkT6YifUJKamzIA/LHTuKj80NhG1gOhj0qWO4O58nYv7dulGeFAdIFS
F1AXhBkcBJYfI2V/e8uWDECjF1Lq4AcBjSLf0osPMzBjLJHwVL5lNS7JHvL1WJ9vhbBVuEF84AtZ
pH4lfIfJHczPQ8HBN9sjIDQtJh0OvZcixAdWXI7PRNl3oztshr3dvMYRuOEcdFXB2dlixmqLtkq2
xgOz8PFmv0j0HHlSZc1gosEhsb0MUWScRSeP/nbyP/cDUCcDTyKWDw00HfnkfHtDqUCgR8zGh+KZ
9Ur7+3JN6HbBuc8sCE9Jgs5mn5SwoPajK3d/DesuRjxLktDJ+8fbh2UhrNBQQMcoIsj+OQf0fDWD
bNCqzErmtyqTXNQaI+QNCd3TRAtX4rUlUziUEOTiiB1ZLK/0RofIMWqYP/Vo7ysPJEHhYdzdXs/C
OcDwJo/EwfyDSyysB3ZHcLgy5mcBDmTGdlGaQv1xPFZ9uRIFLgXhYBQG9gpQUFCMi74p6Ru4WKVl
fsSiO9LsRhOHX3tWzWeMd7iZBnlAYriBpO0bydhFNNj+61oB+EJ1XgYWBGsWG/tapqd5rleNjx/i
WsEfqrwEkjeozcqeXn845M02/qOhLoYjL5zHto3ihOpG4xMJQ7lQkCpqZScVaxVA/mnmToUgSUY0
jzsFogQRxc7qUFfybmJ+rmGInrwUycGY3FEF0nvM3Uo73N69BXOogAFHo6ENC6YEIYUamKqyPlUZ
Amrjh9RuwwRU4q7cvtTuVMlrrdjrO00urV11YodgmKKEML/6Gz42Gmaktq8dpWvRBk/yhT2cmRGe
S8KgxR2SkflG/mtMOm807+rqg5gPXeDFMUKNQHNY8vv2Tl7fOawNBS080qivoas99yF90Qy2lGnM
13aqZz6198nrbQPXYdvcgHCpwUtlt5C+Yb6CSTvDJY7hqbvCi1fu08I5n61DOBFBSmtIiMNMHBau
1t3xWlRQrlymhYMA0BscE1Jm9DbEPI7QrCxHYJh9CsnAuDmyHgXQAMif6jEwyxXvvvBlQDuD7Bge
3kT5R9g41qHOa8V9649J/ntqYzcJG2ijE0/v13LihUCXcMld0PFhJoxXJ+angI2y0WshFxs5hJBD
7H7Jx/oF+jXH9J79Dd67lX1cqEDN7QleSc4CaUhk0vpsyw6IPF60Q7lRN/qB/fuLP7fEd/kioCK9
nJQgyIAl7dUOq6/JTj+H8N/xKKgegZcINXIUuOBnBTOtDp56hDGt3ycPQeLravhc6xtJOhr1X6PH
FFyIlqNN9gmG8Wy1eMrD/e1rJnJIoqCCX6CguMan7zjCd77QSQ5iqWyL1rctCjIup5dVJwrvlGIb
6Odp8iaau7XpjJGn0zNDDa607+lKlLDglme/QXAmilIE4zR0LV4BlGrZfavSe4s1+waDNLI5fUzy
WjFt4dpj/s9AMQ2oHDwEgs8sWqXpjRyXRBn30fgHE9pOWWxXtnbBMc+MCMlFl5s65BCH1qf9XWdS
tybugJFOS35Shx0ND7XxFj/ftsm/lvAWABMOXhrk7gSC3sLXLBQweGUEJpmGqZnKByHjkL8F+lp7
ZdEOGCYA70c1knw7hovrMWGSNaOG2vpxYv/sx8azIukrS95GbU2oZNHHgDXgv6YEH9NOJu2jRmv9
couwgHnMcsp6WxTbFhqP1MPsag0OkY9m7WJc5zu4GCCXITbkm0BOIBwRkAKSSS6xRDsp7uP0gbX5
pgKQFK0cD3iaTT+hHY7fQLpgW/bDq5w3a7QOSx/z4hcI50dqhtqII/wC2tXnRGFQV1r7jov34MKE
kJi2iWX3OSBVfqgUm4ZEkBy514yVdYhcmv/xMRdWhE+YtdUYpxKsqPv4s6mc8vdXRJx4oxiuVjkZ
gEh3HZ/2QgXdeOejDPvyT/GVD67BHIwagftgGtzkzyoOhdu9ui0Xv0t4TtQgiouwxdEaldzryMYE
28Lt+7h8egFz5sx633Q3+AkXF4VMYE4uVJjAiJaWgn9jiEB380sZtm3nJD/Tg/J02+LizbwwKHiA
WG1JHht8TUd6wLix26sra7ru+vEn48KE4K7bPpaHBOEZngzthVYPMXiGLTeO3JId0bc46NQ45uCD
GqtDDiRYaun3oRE6+tAc5BJ9fa0D79oIwmK4jX6l0rIQNs5+mxD90ArxXG9h+dWmZBXKE4/GI0lf
m9h0BuM81srh9nYvJIQEyQTvvwE2Dz4w4WxHTdo2qhR2fsue5BHAGDt+CGKO0FIepuEpR+F+Qg0w
k5tdrcv7ISpV7/ZPWPriiB8w/QnZK4RjQhPQoKU8GsrU+1Jfg9hj1yi9o9a/tH9kpPq+xYDmqKCX
k1V0NIWV5o1mKqlNekQpKLOgtP41VWscxkuRwDehEMbVUM0SIRJqmuITmcngV1O1SeR7U9mAT2gY
Aq8cNmu0p0tnBXBIPhUH9ifQ9MzvZma3UqAY2eBLaef2UbLTQUQJj16x/K7DVGeVpjt5bRZgKRe4
NCp43FpCG55m6YBs7U8E6gsTmKp3ozggcbt9LL77HIJ3Q1DJudvRpgT0U/hefVfZBUjjB98sQreO
Gze36n0rs5cStEdB+qXlHzlzqrgBkXCxTTRrZ5CPMv5ZSN2nEVu7acSYYJ1vBgIVczXYVv1vu31m
VQbwXLYW2S8cYi74iE4XGBPNq0yCgAcgRbd88DN53xae8a7bTgg6jpG6Gf1im+xXbG+jP7m1GYJf
UeV0K4UdvhniZl3aF54CK7SGBqAznAUwBlam9GwNa0JDC71LgBA1nijBT6CwLbhms44J1atq8Cc8
AkHQflrqydDZQ1b4EXRoGhV4u/Yv4PIbc9LXNnghnOFczrxhDbg2qnHzw05bvdXUoB992tq9q1jj
Xh4A1tAlNXiR4u5LVsdTHzKod1RKtQEnB8aLzcQbJrI2Sr1wx3XQMwAujqo76vzCNnQSsh6WJfgl
mvxRFX9kuz1jysLtJdduP2V7RRhiKcMB2hFdevRGUPYRs+/GArNtz7oRrcfSJeGw18pNZ/buEFGM
ZmwyoFQA7RvLn5n2Vle2X/9sQ2jeJdXKTNpCyxyk9yiF4oCjK4mvMf8EkHWzaNhMo89yPxlOUxs5
inpndjsL8pVs25k25tbHO8hAHfopxdz7FjSWjPzJ9XDltC+9WjqKbgBbopIP3yC4vs5SzLCVx9Fv
ijsIYyR/Ss/unAnAy5PSbcyHyXo31wgeFo2ib4PuAeJ5QAaEOxZIEwS2WDb5pVluBm1woGdeVY7c
gsYpAbjSQoFRcdJwckpV3gWmvVaQW/gCGMAAJAydJYIvINbxjbgYagjATH6VvBVtf9/8xBbdVYkN
Baa+goJ86UqyW4KziTm1tA/BSUDC312e/47Sr9vu+drhYJwe9WMNZVwM74h5t6WOLcQl5MlvB8Bp
jWo62Fq81hG89qpzI8KJI2muR6Y+TT5lx6LcZSU6XJs+8G4vZckK5ixBUM9pqtF8nJ/rqOt1tWa1
7OtJ6BYmOLky5y/tXm5bWdow0PfhuwEjzNka51aspDd7Xapk3wCLc6+YsaNm1krtbKHApAA0CDpD
QAggCifeC6kGhDJjTPaj9hhAN5AcY+mBJZjqBhEJIjfVDt1Iq1eu49LSwF6KDjWAdLwePl+aAsWt
2AxgNTTq0emnMd1AimoNrbf0mcDyjok1TItB7E6481Fq6hSeSfYL/P11GuwA33uWbeNnGcWbf/9W
l6aEBU12TmVGddkn2rTpxod0lVFoccsuFsP//CKvAutKqFaVBgvyCGhhVTi2Sldie+6P5jEBaijf
QHl0rnDmhMA6SmLFrPVM5piYNAAJa/VQkMm9vVULUQG3gkYL6AkwzC5GBXHRZW1p4vbknRNxsiLo
ZahHxcuP7CH/XONfv943lKSgHoQ4BPMQtojzMaOmI1iU4ofa6LF6RzvLu72g613DX404AxVNoC2u
1CPsRpKapKGqL0/A6mFcF2wXXgZ81m0z16cZkRQSLt7wxgsmNiCGGiXagk2aP5apk8oHhummST/G
6RqedsEQfAHmjTQu5H3V6TClTOn6lGh+zqptYsTnMrD+qg1mSVj2dntNCx+H06mii6nwQRWxW4r8
Lc+mPDV9vJQgWPks4UhvW1g4bQCwARON9iF6v2Clnd8bNmp6PrHC8k3g9LJ7Vo2PTUDgtXvbgR40
ZCcM6ace90BcDA92hkbF7R9wvZtAp8ADYdyFOwixAxdjDBKENbHtR81D28puVT8YNUp4axzdK3bE
3tsAwt0m6iLbl6DiG0D/pgPWV7EPHf26vaDraJYvyMI55xyzRIwuBwx312OX2n4JPiLliEKBExD9
qc1/kpAc4k59um3vet6XHw+egGNIAzNiIjlQYeh5Wkua5OsRAwGRsm/IUS7AQ2TJUMHq3CKS3dr2
tODBnh4B/3ca6XfZg4AebSAZENp4hc1mIayb/yD+KS5csW0xxaSyJfnKY0Ud6V1nziFgbviSH7uH
GjqBtzdgYcOB5oLG9zf7CeSO5ubUMACHmKVEZ7OQvEn6mbbqvpYqiJeDyLAHBG8Vyn11lnhJnR9W
GAOmXuZ1hIsFWnofBkpYGZgUe7bHjHlSiJJzZ0p/+z781/vxbYv7NKRGOFDK3Bar2zqLLCgHtJY+
HuOmebWalgIqWZuQ31RXda7w182eOJjj3JfAynNlhO/c6WJpdamih1tjiF8Go2wL6jVj19Xds2YE
P4wuXbN2VXDh07t8JgStScBZZSEcDctSYw0BnVRrvhvmW1eFd3rtMLNy8gSlK81ytXZtQ/nfOV8h
bCK2wg39j/LDfENpHRQox6QWGGknwysqdkZsuau7AIVnCnZz3caQ2e0Ten1F+TpxKfiAGXpLoh/v
05yUbcpAd1jnoKat2B4c9c2uCGWyB7bjTm2D5D5KJbZLi/yjQMnBjW29BJXPZDwXdvVZWc0ZaKTA
DyCq7lVdssb9f/VIa2j14S3j311DNipcIrOX7FjDOOIpkRimgSfVDdvsrcyy55Wt4JGesP1gTNMR
EgAsgCqlEENlEum0kIb2yXjAen9MbDdBfqP0dPaKkRgnflb/jgfUFDW2VvG4ekyxRBWjlEhwMSls
iwFCU9ta1LWlfZIS2m9JjcFFTP1ZKzHi9YACzCCVRniIvAHbKbSJdDssg5pq9smUa+NzDFu8NSTS
7HdTmZqvimVw0mMf2u8TBDIrpw3iNHQk+JpyC73pxPLaODLpPpqKbpfVVi+vxJdL26CDBAsEDNBx
Bmppfv6tsJGzFpwAp3oKp/vQBGQzUsZ+t/KdF8wYeAExlwDQMBodwjYYBXgoGiXAkLnJyrsJwb/t
kDoFrqYNSseYjGKXmqO10VLoqxIVUOncKEOX9Vm7kazE3JStQjcgBOxX1n/lcwDsBHMdtFgA0QOY
SQh4mmooUzlJMz9TFPqoxRHZhQFlj0FIGjeKMeuIyaDAqaxqxFwWmDFub8zVRfs2D3lxkIRARedq
+6M2ltsywhiSmdle3skQ152CGEXN6p/hkGAJArcE4kY0f7nUzfxLj1VMIQNuRWd7avrfNEOA38Wk
3o8NlTE+E7U/by/tOlmGQb65fGyAp62CE0mNXG9pHMZno/mlDS89od6A0a74tVSg1BlVW0hjStBn
vG326jU2UEQ1DRwyTGPAwwonLYy6Oq5SKz5DAbDeK5USbuuJaZvUaErwVuVrhONX8YZgT3iR+wIH
FWk7VmneVf1TJT2lGALRUaN1M2VtduE71Z/5S1jTUQ0yESAjFxCfyIaxiDaoRJ97V912e3tDPZDX
e5is86hHHGmTupK77dEU/VB+ZeeWuHru9muw6KtHE9EHj3cQzmIqFxSz86MkkaRhLQakz5mOolye
5m7SgSZF07+gefuVRqG1EtQtfFSEdKAw55o6/PTODSqtpklVS+lZje/JFDjydH4dm2HtYb5CZGBd
l2YEZ0CqRutiKaPnKAp3mAoz8/COhPGuAMVkGLhQCgb2xNqXxPpXLyQY5uu/iLPAokQHM5XSs5yn
HrSPE+pXw0kmZ/SgnJyejKTc3L4mS5/wcqn8zy8s9lLKNFxOeq7Hk2TXHtujiiyV2zpa69ktfDtU
tC088YBAI3kVNtWUyqRTYiU7azUK6l28y+IfatafJqVZufoLHgePjKxgphKpOBQihUVZNTjkJjAK
niH642ZMd7GP8eDa0TbJkj0hbo5pIj3BUNztzbzOcTANA5gb+KxQCEDcJHy/vi5ipTcnUPY07LMa
3HFyGpTt7a0SbVh2ILRyanlHYpDhS9rKqq/3d25bWLRN2TBM4P89m8NzZEYOzfdZG7rj28oary8H
t6PzG6KjY3glhZMUzErSqjhL5NxAF69owt0Q3Cf2HSrGqImCKeGsS79uW/1OxOcOb25VSK7GMR7M
vCiKcwcHl77Wz/pX+pj43Z3mWRCUKnZAVd8XW/kOo7v+eF+ekg3dTWf5SXkad2yrH9au6rW/n/2g
7zN4cXEyXjpgbVOcCZM8Cbw8+qC5WX0gcg7R1doN+vbj9h5chSjfh+u/Gy/GTnU0JKE8YeO75jGU
4eanh7zZVrEX96cQMNFW2902eBWUIEqD9BIuES/YgwZk7htYVuYdIpbiDG4gtyOSF1rKPstX+l1L
VvB44B+8aagEqnMrdlNZdlVMYH6FbAAKA5+r+J3rahYPN3FeFUQhuJ5iPyeAwifS9ag6SwHYk9CE
6LzelidHVRt1wyr8u2ZIZa8YaOFSdcjeMO+TuU1o/iMZHjaSdzRBYoFZ7++kar7WfAxiRC16eY61
HvlauM2rI2ZJnDpZI6xY2FVUB9A/1hF0IJcWvl1RolGLslx5LkBYmMvDuQYOLcHgyO0jwh9c4Voi
dwJSGO8xSh7ijIitZak+dVl1tnLabatIll29hTbCbSsLJx8Dp2jKgrcONUHRShNNVVrHY3VG23qr
B/0RVBWPyR2Epf6HszPtjVs5uvAvIsB9+crhLBpJ9Ei25Gt/IXy9cN93/vr3oQK80VDEEE4CJEgu
oJpuVldXV50655skmD/GZDqW/sZpW4vlV0bnH/XugAe9P7a5WZeXUcjv4ui1rKiKVecUctCsGmxD
awGC3w3FLhOEF78KL7fXvPYBGbLFZekpgHFfHItONoYg7aTy4jXaoR2aXde1+0bIN26NVTNzjYXS
OE2r5Y3lTdS0rEItL4FAQ7cEZyc05mEs9F+3l7MSLkEu/9fO4nYyg1DrwTuUF824k8uKYfgvUlbZ
7UOefGIufwPeNf+1pVsiaA/qdAa4gj29/nZ+26ZxoFXVZaiz5knNI/21zWNrR9ewfuhyudhHUrRF
crcWZgBN8OCYJwU/0kcZCaXWUk2rixYFJ7HhcJe2Jv2kthorz7Bz8b5qJxSNk3AjbVzZXJXQhggg
bNqgsxebKwFRMAtYkS6Tlsv7zPzSlWbuDFn8pDHQGjamsbMEOqG3P+nHsz83B2SM8g6hhjK71rsD
EgNCSBOhri+jUYGYkJLgtdb16Om2lZVkjqoJ72JGqQB7fSA5zspUFMJUZXHpGJ/qYNTPWmmFjiJo
PlQ8Yv2cl/3wGgkt89t6Kxxi3r+njR8xvxavHYofQX1I5cE195IWDqXHZhMnklVflKqUbcWwqLlV
1g9pUP27aQTZCAMv/CGelu7ypM33iV8h2V1Gfz3AOZeQqDLzmqY3A2Tres/zuhHnokl9aalE7AGP
NKcpSsuNi3/ty763sng7d2ZF0yqkuAhNc7/nzQLp2lg3+9ub+vGQzmvh4kXtkGbTckbOY5q7DlP2
VGrLe6XxIqic9J+RHBx930djTW83ID4fYx0GIcTAJIhtzsv15skoSSqChUFNHK2jFEg/ZcnLGVmv
tvS25r+0cBeYw3gDyACXZjTCtSUqnAYjjFVzqatf3fCqtD/K9KXyNmLqygZeWVk8v9HI8walzJsL
pbvICWEotIPSQLWtT2U7U2PGQjJji7Bm6RukIzSFaS1xH6OgtsxCx4qJP6vVqgu4mX5XFGVFgTxQ
NyLah1i6NLNYm9wU2TSUJoB2s4YLCjKk1En6314Hl0b9ZAS/x7GGD/o5/0sfWdpdXLtTXwwJpeLq
YumvfXRsxpcher3t93OseO8cbybmPSQTRZpumVb7Kp3hpPbrixF/l+vUroCTdpmyZ5zFnqAXRJwa
GuotaqmlptesncUnmcEqM8cBJe9rnyyntCoKbyRcq4foU/gif9O/hI/d2XvI/hg7/4xq7061jV19
l/jnaNgIKUtflRnMIGzRIadYNLd1rq2Pmd56nkdbJUxs7WfWB3eRqTulpDm6am2kTh+Q50tji2hd
JIEcpL7UXKyEIhKquKpY2nU2MnbWqQwQTEI8noeB6HRSs8HQ94Kc1cGuaSs4QjVD88KjJ1ndPL1e
yMnJK2vD3CVxyHScHiYhovddLU4nWU/A+SiFXieow3fTn9t+sgwirAIAKF9qFi0GNj5v6bv7lXel
rzfJ1F2UsYuOAu2fYzwG9wwhRSdvrLKtO27lE80Hm6v2TblmSZwdFnmvpEnSX5gMlB/DtBFe6jFF
xSHsg70ndDXhpZgoLIo1qlVxIThFocDjq0fdbuak3+WTfIqKglqjIMh3EcZIvdLNiZtlAYJ9mQkZ
kR2awTaE8ut98YVRHaAu7i9R61m2Luf3mlXV35JJqh4SJVLsgTLhvtTz8I6hHelcmfG0gcT6eIRn
9NfcXgf+xS27iO9ZnylFnsv9JezV/kzZxxWgUvhHrYpmHwpD/qkNvRfDV1yp6La0BJbiihzkuYVE
5Keazqt2CX5P5DGhj64Ml8iXy09V4qHjKsMZPvbBtCNHEQ+xwkhgKwndgzWlOeJMXXAC5l3sU7/o
f0QJIklxo8i7qBeg50y0ngKGmDnKUKPa3WfpPgkQ1JOLyjjLHB1Ym7rYhf6w3zWW6tk8iCCZzT1t
p4vjsx5O1qETO/8kdPrnKi+7HQOfe4H80O7TRrG1LMs3np0r1wPdWOh7oW6ec/wlAC/z4yoJxHC4
BNa/bS47/igg5fVq5vHJjOXL4IHGkg8kgp/5hbeP5coxuTK9uCFoEgcqmPf+ksmaq8Xe50qX/hms
2K27cyxQcr9t7kP+O39uWu/z3DsdcXWZ8tUF3HeDmAwXCQFxM1edCFJfELK7RFbsXGh2SpPfCQWw
FbTNN2x/vOyvbS/8XM261qiMbLh0Bip5dclgziQ7XXJshR+pZ+xky3PGDP4OtY6PfXhAOHsHZFpJ
tqCPa5v+9rqBjZbJkmXqZkXi1JVDxfeOWpspVJE8oGOmb6z/gLjYSD7WVs0VxY9FGJum9CLJNkar
VmrkdC9RJNB79DTppFVW9fd+BM3jXKNReD8xK3MdxkwlSC0zMoeLnmpPXXDQJ5UBwV+qBfXLy8Z3
XNk+mnAoLVGioSW2JDbODb+hiaSPl7ApT2Gg2ZX5Wo53KoM5IypPkjWdtdr6lBn0Ouk7s9bRCuzc
ONXGzwzgd1Ylx9s/aZmLE7t5qFJ0oIlFYW65x+NQeVpRhtPF91Rep+1Qw5oL/DgcuYhvm/r4OWe8
JPMULJ7Le/k6tqrIV7IpnS6xp/U2Oojj3suVzLltZSXp4CoiHMF9A1CeIsD198w7LRP8sJIusd81
+yQJm7tCVHO7MNX+2I+C/DTSuIcU2vcPfqkYDjPxhgO7rulo3dQdpcQzHmIrzw5+kJaPTZ5IR0Ps
jV1QtZkHp2GrPFkQ+W4kvCt5IYUSQotGqZcpiyW3RocGttmZkXIZ/dShYqHuA6e1/qitrRcHDfq1
cRfZTWpDgxE6ECxm/0zzuavsYquYuBLqrn/K/CXfZzywgAuIxikX/azvskPgXKofkR0eyq1UZ349
XKfgKJ2RRwPKgPTzAz2KYvVxLymZcuH6s9M96i9OdPipnFGe38WfbzvGiqdjixcfoRSq2+U4w9Tm
oq9L2GrI77PiVTL2lbUFX/qYK7Igml3As3A/wEHXOwdFahfUUapcqvgF/r5DNNb7pE/sINjaujks
fdg60jkNXe25KbCwFCpKaTZ6rlySb7pwMvblcYyOWXWgpiacp3zXnzTJTrfIplfOMHVQlFppEICe
WZJaRn2Ik4aTdqk0/TyWo7rTtNja//WXIg5D18NNCxfRkvFckftQHeLKvDRSVzlG3CT2WFUPUxNG
G/XJFZ/A7yhGABaGimiJsVdldHAGXzYvkSaEjmaEjaO2aupYObQ2txe1snNMnCLLynAx//UWtt6d
KVGpmzSIDPMilKqOlIlsHhhuiv4+nPNAIZZDQQmCbmnFEGr0vgfBvKS1Ut11ZKHoJVVt9LVB0uTp
9oo+bB55L+ximMIZ5lGIa183BL9IijCxLrUs5k+x5+fKQZDNgVDFcN4mlehHc2Tc9HQV6Itnp1jk
QCHjb2ZhGAK5PqJayOVY3ndD6ZHdPvYtKu/xdBnLg8qctl4h6Fp5R/6vfSfQlvS32IoXH3N2fQIJ
tSsdohhiyuKOARdkVmT5uSs3psNolt0n+p0XhqdYfkx9SAqbxx7DLdxSqSTAEz7c16ly3xrFRmY4
G3oXBeYfMtO78S9mkmZlkutvENfwWql6Wbglz+DCsBm0yI9WbJ6Lamh3UdQ+y8LWtMgy6X8zyuQJ
hc85YyLQXRuNpkaaarkt3So3T53/QyifyvQr8EdL2tVqSEe/OYXjZ1/+y5Hm/xg2KebRRmTkbYlg
Mkfa+oqUla6kZn8aw99HGjPUsAJu7OrC1d7sEMQNtEpgAIIZ/XqBfezFHTzjhRvHZIFqkuq2/urB
r7VhZ/47y6/HQee6n0kraFhc24kSMRpKJS9dCrD7tApsc/J3Gvm7mnxRtMvt47risyZRDmwt54ea
6Hx1vQtAfth6QihIpdv4af4kCVl29M3Gcm5bWVvSTJ4AqI2sHd2Kays5muxMAoaVi1AVSf3JHKVj
GfmPXf3Si5sihR/XhAdSAiXdo4BEg+naGqdDsHqLZ7Rl3jH8J1i2eR6ZioibT9ox3evFd296yHif
pMb3yNpyx49rpXTIC5+n73wUlhP2otjno65EhZt0pW3430WFKhTwWF12rHCLWGVlqVfGZp999/na
mPGvuIgLN2uQy6s0uy+2JgM+uv1Musq8KzGdmtsSXS5UYZManRm7aOoe8rN0r96Vv7VTvct3MXre
eQdS9lwaGw/r+RtdH4LZKmyY4A4QVFlC6GNT75VKxqokJnsujl2MGlVUew/pJtfW+gL/a2rOqd7v
IUrgXGNajGR5HYWOaTzHSb+xnC0b83d8Z0OoIgG+5zBxKU7paPJwQz5qYWo6et40r3972K63buET
qZn0aSFS8kj9kpL1XZnggOa9qOS7ydwota04+9VnWhy1ikwtC5EZccWnXD9ow2vzr59TjU2N/e1F
LRv+RN/rVc2/5N0OasOkF1GKJT065dPb3LeVIOwyKsHnIKicQvicRg998ok5jwIWwi1w4+pKZ+kN
yuRU6pcFeqvxWgDh7KrUZ7vMr75GdX8QR5BcPsCq/OX2chclzLfVQpxLCqWJzLEuMRWNAUnrIMaJ
CzNLlD22xVGNnUY7CfGjVz+p4q/b5lZ39729RU3eSOR8hJUycWNbsMV95nx6/lnY0z49bGZsc0a2
PNnvTC1rCwDqE6uKk4QbZy/m92nwZ2iOrcU7ljdsVdikxLYl8IAduo1ke+0T0ggHcDB/QBD/1y4U
V6OpTBTR3WoQnND2Vdc0UarJfsbBYWM/5z/1YZHvTC3ORRCXhlrlmBqmr1O0mwCny3J38PL7EPeN
xyMVBn/qbUEubJW52tA76CBla3FrjGUpFPUfT3r3SxbnJvDUCaqGnMhzV7r9vnMECf6tft8+I9jz
Sf7mP/aXBh0ZmArsuLB3EDZtSgStevO737DIaEw1Ln3FZDdU/x/uj+kfw3OFATL39KeYbdxXW7YW
nuwlZGe9WSSu4R+zoLBByqrCgcpJ+ks3DlonbkT2t2ziw6eGeo9XCAUEBhSuvYr8TfYko0WCTDhM
hxrFWkjUsslOp5M0PQvtL+XcTY+h/pq2qTNV+7E96Jvgljm5Xv4IBoFgyZ3F38h5rn9ELQLAinR2
OEWFRTkO9+k/dJlTRiJ+TQMqjs6Gf6/aIzzRqSdKcZqu7VWCEKcGKjBuUlSKZANFRao3i6SQkcGo
k1qn140SIbiuzf+kkZ8xiSqKSWYzAVf+D9cdzQbSRkaVEbRYHLU6GoZGLHFwTa0PYnqCFcUek3v4
WAb0vG6ve+1Yv7e1OEylGOnADmdbxZNfvyTCRbA2ig8f327cLfSP5tlhIArWIlOIFb1o25pIbMU9
zYQdwpVOYJrU9Jxq+GZGW2pta/bmNjf4L2pGuPH1l9QbUZ2yrkxcb3r0Z63y37p+53f3o/69t063
t2/1mmFKHvYQlVk+8MnXxsIgNPNRFDBWv46RnaY2xQg76gZbySRbBEXv6zuh1Pby9BMk0W3rayuF
DZkqFZzZsxjNtfFcqbIw6OLUFcRgl6bBo+AfUgMN7pauqblHB+7v7c2PRXAYpA00Ra/tVb6ihIM0
pG4VimdNuJcqYed5z77qGJlFO7vdUhFeC33oFczngK1ljOjaoJp0Ivo5asolXuhUhb2n3yOad8Wr
X3/xla0pl7XthAYHvTVG86g1Lhx1MNrJFOE5Iu55th/bEuxwSZHttJBKR/Y5D7yNp+qyhj9fZTRk
FDo/hDqmahbeYyS+JFW1kDHCGz7pHndYrrhj+aK0943ypbP6p8T0HpmSLjRlL0I9LT/43cVPxcdi
6nZ1qTlT+FMIz+3X2x96WaT/zw+bB4sZ0OMN/TZe+C43ZXoQfTIvyV0zi5gW1+6rpvwX4OYvLTuZ
WmD3OJzmKQe1Fo+lIO8qHqKB7Qekr5IKR2ul78RqugggWvKNnGc5xvr22xjooJnFr6P+twiPil71
ij4IuWvoiEWPnyY5sk0E4fPJ8YVnuoNO9aRPsdN2gT14J9Vsd0La2EJ3N3mDPYlbL6HZ3uKmAstK
nYyXMUiGZa8wSivVE3o/dT3T22kq7SvVyB7DPpKdYkvHdiXhu7K1CNdVl4m6N6lzLuAI7RGCkF3J
xteziNdWW3JrXYvDl/phYtamwdWgBHsFTUn5szCjTLd4/5dtmP98UIsBs5lkggt4keBE1IzM3CKM
Vb18zBAoQaw9t0MrdsZY3LUg5YNEOUxe4Bhp/OW2p6/cfzNN4gzehZ3aWA62UWMeo7QLU9dvq10e
Gncw/b1YdJhvm1kSbr6tEfAIyAHK8EApFqFaijvBqL06dZUweqzqYS+G/UPrf26NfxlDdhrdnnQk
Zr3w5Nf9D1V9SSB/uv0b5vC19FMmAgDSzZwQ1Kyug2nZVso0eRnhTVeTnWzmpQOJ7u/bRtYuRLA3
MD4StgEPLMscTTLMSGgWGmZ/4BW7S4N0rw36rzEbzpqV7YzQ2Gl+9qBB+22KTt0Ozu1fsOa2XIhc
irRVkA1eHBG56DS1TMrUzX2sNepdgqCuryd27Y8b8XvNefDZuWU/DyUsqQzlTOFj9U3qBrUo2WZr
CfuktuS95I1b456rpt5uCTqmlI8WV28NagvS3XY2BfWhP8Nv6vohBIm94SXrhuYvyMgILbDFJchL
tmxCo+f7KartMw7fG8hHbTQW1oygLq4y/z6rcC5pUBRBDdLcIpEQ5N7cd4b8C0wTounoxWx4w5rT
044HOK6qKrJHi33zUiZTCo8MohJ6ikVPOXN5t/1tJUeBSoBeoczRmme5r4+V1nWmNZR5xiQ7GKVz
OjSNtPMsSzwWwth4d4Gg8FYWvNGKHIGW2ZGLSkz3t3/EyoZSiWYkZqYCAcW3+BFIvgGUbbrMjeJn
wD0HpHitabMXu7ZUCS5XysE08CkdXS81zZPA1Msyd8PU+WrtO/t3B4Dz4r583Y92bL+2dmTrW5Fz
5QsySvX/RpfVFaswkS9JMRrXlVNauzI4DSPun9f7KrprrN3QORayd+qpiF+r8CwIW2+klbwQWI7M
K5SWOt37xeZ2OawBqhIDYmMw7WCEgbevCngC017fUzBneFWHBmVSiq3C+9qtAUcF4DvQ43Talxlp
Gg65HPAfLjdX8aMUm/5Oz5n7E2HWuWPOYvYoxN4LphVtLQWY1FtyvwulKH3KdElguIyJvduetrYZ
MLfOg7VEPn7YtQ8MQqQkhWHlbinE5n2VW9K+Ji86y0Upnv3S8vdVX4yOpgbi823Laz6OMjhsFjR1
+B7zP3+Xk4oBqm+pmRWuoE0Hr+hOWbQbS/F428pKhkXXCJwmJTWGHpZNP8b2pqGZ8txtvX1Z/pC7
09de+7NZDl0zA4e7wSOfM09wWiwmT4c6FwFylkXMV0yYDtIGEYJN5VPeTZpDEWKLmmzl9M6ME7Qg
SD8IFYvTO6XBkGZxXrhNr5yl7JNEktUkxmOuIMKRnLqjaGX/w+F9b3PJVZcVtOmbjr5t0382/cdQ
/N6Zz20i3qVU5SBjU9G1ruXLFKpOmn2p/PxYbNXZV+LH3DrT4cpHS40r4HqnLckTqnzqCt5V004Y
vtf5022PWUt55sFVFJQhLaJRvLhjxESEWgdRJ7eMT1K0Fy2nL3g07rvutU9epbG1/eRLEu/7DVTq
SqbDLAy5wIxto4G7OIrdqA+ep/B6bBO53sOY9EOJW2UXG6Fop4VZOLfXueY/BjgA5rCpNJP1XG+k
KMQ5WrZjTmLFyKWthygT+V4ePEkd/Z/OuitjXb6ruqi0Y0kQN3KtlbgzC83T1RVpV1DYubaeU9g2
IjRB3MSCHhjQXvwYwQRVKadeyOZQvLG5K24DFyx5EGBYkE5LRSvFG+NOKSr6kO1XqW3sqP/74g3V
VSZ0Z4oreC8XXhMlOgx+E8cxmglD/BGtj1wbxgt8y7Fr5bLvpILsH83SNzZaXCuBdK5U6bTJ6USi
L3+9lb0y9DXy54XL7AT1Kqt56NoRLZf/oZVLrGEEGpUMYOPLgQJ4HlupH2Pa/ugkBD6iuMr+tkuu
HT1gEhqSlgRRutPLI5DFaS5bQDT8TDibBJluanal4ZheZftd/hwYNTSMBvPXpWl7TXJo0moD0Ljm
KMzqoW3CErmiFz9h1FXfakPAGl4c0kb7Ure/by9yy8DiQdPVqMhpWlK6dXY/iF+HfIv8cAXoAv0x
JJLw/gI5+VBH1AohUFKPD5Ulh6w7VnfArFUnr09A2lNHKm1zi/Bx5foDVc0LgOF4ytzLaeMsKNMo
HP3STb3OBVn/aKT3nrrPFWfY0rtZ2z6A9wR+BicYR1qErXQqRLPI69LNjUra5/Uk7vxki21wbT3k
Jmj3QGfF4NPCCXQxlvOasWZXRYIR4mhHzH1bryMbbvMnXsQbb475zy2e8jzhZ7F2xmGJxIu6YdVH
gzl2eeXWCc0vfzgbkDEoRGg72IhSa7GCvePhNJeZP7RhKCqLvGriyo2jeQDUKj/1cZufsnDDydc2
cOZhm1E7vKGsRUyakhFIdqtWJHfJoRcCJlkQMQTabxbP4lYzc8UlYBnlCQPCimb/ElOqF1UQR3pS
u7qXv07WsEPraqPpsWaCLGvmQ5gfS9riuorTnpGJEgev6g4YruEh6dcmW62OFT+AbYooDqiYHsAS
hWR5xL9EAlglVyZaTpEtTMOdrqcwbB1vB6EVSySroGXkN6p0Vbm+MwT6rQkzSI2bggRUw19N/ipG
ql0Kfx1NwaJxvzPSPKtkL6FisgAJiNoVDBFNovlp0Mz+u19S3ry9mo+pzDy3zr8hCKIGseybi6Ec
9ZJPKpMFCAv1WebInQedld9Yd17U+LthMAs7GmphbzbjFu73414SaslJLeItZexlLWeomiLnxszd
ui8yareR9qR6RuJ4+UCNbDCCjdWuxPc5ts8U/wAveHXMP+jdy2mQG8kK1KJwld4vJMYRG+mhFiPT
TiTBeICzIPo01aQCZpV63k6vPf0fvSskiCd6bQvJ+fGg83GJ+PwigjKf4fq3hHraB7rHKy6UxldE
Qh4U8VuiH9q63BnGVlheeUBjjWlv+CboYpAmX1tr6jjoK5nUPCZAp05dF+U3IgxzGSqQ6Kchz6lt
C1mpQYInhOo/Ju0v+aE3eznY9XGVw8/bCeUuH6ZN8qY1L6AANsNaZzazZQ2strrUCEuxcPXYHv2n
Jnqqwl3Vb+R6a9uNZA1YMHivec0utjtCyTTqUo9cr6710+jn3pFxU2mfxJHmCF74WYhKecPm6sqo
h3KEGYKBruF607tRzCIVyia3qWAnFwQ4CrT0bJRRsSv1+sfto/zxXTAXX+nYk3+RqCuLLyxBt5Vn
MsbqHH0E+iFWNO6mcTd6sd0C2afivXH5rgUP0vWZQYDOJC/q6+XlpM/kAATdOv4sw4Yt7QPjrPh2
c67VX5G+FeM/3sAs8J25xRfs29oSWw9zfdRcDOQfBv0bqKItdo01R2FoCbagefYXEtbrVamRX5RG
xnuHf3zsE/9QD+Pj0PE+kBNXpLV9+7OtmuO+nzlY4U5b1tTaQQjbYsT7zVg6hgFY8slqf0+K+a84
/gyKLdDQagjkuUUUUJCkAtJ+vbx5iqpiRr5wq4c4/tM68qEynfhn3dqmtJNeXm6vbu2b0dSd2yw0
dT9wXsZxK9RdrRZgPWHuqWcFZqbcRnVjE9cOGgTwqABwi/HpFr4f+F5pGe3I0yNRd1ktFs6o+d8g
Mv8sqPrr7SWtoIIQ8YLlTp9LSITu+SC+u0Sk2vACIZYxRh1WNrJT0OeHQd5BYBsqu0njiVcc5PHV
sD6LsWr3GslbD7/o47gljrvmO0QVFJkAPQDCXiw7a4ZcSeAjceFGlXW3Du/r6ovhnzTxsLHm2Suu
8+xZR/a/lhZeE2uJl3uBUVL5tXVj1+5zO/mpzWru9l3OSEZrh7UzTRufdaUhOptlfBLuEHLIJQAo
bKa4IH0o3QkiNImiL+SQd0nV34kerD6WRC90eImK5GUqtqoSS1kitpT2wcztMzfw5nnv689cpWqm
J9FUuh0APx4XWehUTAdW31JDtfPoMZGeNfkHc7mgMe7jPHLaVLiM7da7Y+UbkxjhaUhCUV1f3lty
mJT0iNj5dNQd6ZDu5J6TqjgbqdHKQZ11bhlhmznnwGBcr9bIDajoPaF0W9lwGwCDoXyfBOmX2360
ck6vrCxi65iXkxymfuVGSYIU4Q6CI5vay77JNhx2dTmUIdgwWtokPNfL6f081LSwrFwT8i7RTM5t
Id81yvDr9npWzTDhBUkSA2XA2a/NCK1fDt7EehJBsZyK4uguLhME7qktbJyFlct2fgf8v6nZT95F
HUEstM6PmbNAzsc248dZyyeIhM8h1GR2aUV2XEJl7m019dZXSHcSSh2UkMzFRoad4VWKFlWuRZKa
nMKf6Kzc3sNVnwBvSAfFoqW7BARoXk7aXQbzgzeymbDY52S/amTt43zjCb9miT4uw8K84Ama81rf
bWFb1vU4RlXl+iArwgTB8vg8ZUy5Nr9vL2ktbr1NPgPNgT+Aesi1JauWZGHw+8qVcql9ivOxOkjF
OP2baXJzrIocxiVJve9CYzpMonxuwlzaOM9rYWOGb74BHIAHLTwz0qcWBRZ+gREnjo6Eaz588YVD
KKiHcouNeM1H3ttauKYupF6bNh2H7djpv81PRvfv7f1c+3D0uxhX55WK/NLinhPywvC8eKrcLH7x
k6Oafweb6Ukvt63MwWdxx1G55JJBeokEejkE5ida0deKVLmQ4CPGpSjfbv/9lQQdNWuV4gFDlEyG
Li4UHeUdvYlJUhQBvvGAdX5LhfwsRvyv0gzNfdIkol3mpb7hC2vfh+IIiTrdUxAA88Lf+b3f1cKg
9wyCJe2+sL5pwRMMY7fXthad3puYf8I7E1WXtFmgieQH6PJR5QFzTjc2G59Vq9mL4iUR9/IWWdqa
i8+lON5yBkX8ZfGqrWfyUZFlcYI6rXM69Xtp2VMHPWTlb1RjVk80rJAksTx3gIMszhMsK6HUmXrl
VoX8QwhF6dAZJrKdqoaILZfqQVLiZpenfubUPoC3NumtjQfe2nrRKQbAwTuZxvPiJ1hpx/iwT2Ww
qc9FaD3wgPnsh+ERHZtPjb5RtlvzGYO8HWKF2eRSezWiWVJ1Ydi4AYp03DYp0zCetHGnrZ3r90YW
SYdfZwBn5aBxmzCzIf2arIvQ28X0P8R9SG5pfXK0QagszAhMdgZeW5CwW4P4KEvpLh2Ncx1ZqhPk
yl/y37/ljQgGguYBBTOLhl0fBa/JmPoYKLPjBrBOR11jN1LVO0iLnjy9af7+cNP1nPtyb3iXZVVf
jAx62cjfuVXT4Hu6We5oBcUg6AJhw9RaEYkmPcPz4sz+xGPremmS4sUWpBiNawRFweDFnywC2B36
quKMw2S5DZNNB3MS1FPSisqhltPsUx8YEEqgmQMOtug2vuyKl9JoEDmYlJdBRS/CThmaY20MUc0t
B+zMN22lax1dOd4ObmuHnwYN099zZYWXyPI6l4eyDaqgdfWjVZ49cx+W941R01i7gxn7gNYhJ//u
ttGVs4FNSBd4p/PyMhdOWxtGxKBw0rrIppn0mN0k/7HxPVd2j7oiJBykldhY5giZlw6Embp7Sylb
7Rn6MTtC8+vvF/LeyuI81AmcK9VUdW6Pbuj42jZOLl16OuW3zawthvxxhpbyKucrXfumPESohmQw
cuv5rz44BxL0TD9vm1j5JJSNadPN3sZLaZGGVHBWivQWejedHiNUNIBVe7G8t7J2f9vQ20FapCKU
w0HfUJqfH2SLrLsexaEPhLp32wj4/RgUD1X5lcL4GDhwTNpWwtANZWrFOuWp9FwZ96r1rfN3rfyc
tf/2+vdJ/5RnkV3yQSuVOsUlyT7p3Yse6rtZgstq4pMelU+3f/Xa9gD7o41kzRymS1BcmCIpN3lS
7xoQ9WWWUzKtU2svoR5u+O26IZwWibq5krtIpMYxKRLdaHu3LtKjJ993pfLsh4gO+Em8YWr2mg8f
gucw3IlUcD9wyMDrPwxxrPTuePSju17XjlRRI71HEG8LJPAxPZw1PeYeFuU3lOoWDhx2yTCIERwE
egdOhvuiuYdbNPhZSn8K4c/tT6V+WBYEErPMF5+KzvMy1VU6A+hlKPMO1wZ7IIYPW+QDH48j3Ing
q6A3olhGKnJ9HKup1P06navRSSU7FNHsXoWBUlL7jUTlY+aJIVQ5rVn2npO52LaonnSSv4j6SKI3
thjUwI/NoxjqzGKmuykR3f4TSmkb+eDKBlIVgh0SmD7xZlnZ9wYjqaeRR6uklo8JwlKSlW0EgZVK
LXCOmX7ujbceRMX1Fg5ibepxSMrZDtPkwLJoIAOZftJRoHGssoGHTQ1RAa/oVMmBWSMFnu48KDM2
jsDaUt8AtfB+cAVaiy/Zwvli5iKllDyW9rGQ7VXv39veuPIJ6XZT3qKmCtfLkmiPxokHiRIlrqIo
7DRUoLyKOwpdlfdYqFKD+oH6x5PBdIpbkwAfjzepPI2xeWEUN/R57e+eLUKnadT5jMpFiOWkUVjR
g0d/Bq/F/oOifr69zI9hC+zdrF5MfY3K1NJTZRVENKOynTsCbrwrlEx1ZDOInKBpxjtDycWND7ey
OLYTiCMYR1KXpRCj3Aa5lHY59vLmBGbsa+HJrS3UsGOoY3dW4y3Wwo8RjAW+M7jwlCoeobmUy87N
LOMkM7MFv64BumrCQ2NPPjJNdvyrLeWyBwPHg5YHNRQWH14pkuor/WDW+WMZSYYNDDC70/oEmUIp
mu6TRttqWC+i2ps9KsHMx0hc/8x1XPtLIPWm5ol58Wgw4afOpHYU+Evj++1VLcFcb2ZUslmNp97c
zZg96Z1bGipC9DQOMRMxm2Jwcs6Sh8pkA8nrbjJ65WczJvFzh1LCnTSOxr0nqYMjZ31/HkMv3Yiw
Cz+afw1gIVCVBq8MNC8XmahV0K8MZbl+FNSxPkhT+JIZ0Rddg3zF8lP1TvCqfiP2rewz1y2oADpi
7POyYpGltT9BeFY/Kngww8dCcG76oCfNmYINF1pO+L0tjxuQKjFEjdwji82GKFdpIddsHoVAio3D
qFke2NuWAVYrDgWS/FCPkROoq+prkMeduRekIoMLUxH8n54Wa/+0dSc8xe0IxyBKfpVn6+aUKTaU
IHm1r6qEUWU/y8TAZsK42Ki7LJtRb78evWD0ekGCzhjDa1dhApDrCTnKx0pK4H2N/ag8+caUOnlu
NLFdd71Af8LPDnU7S/wJg/gDyGMDo3BbCgehjLJDJgrtOQqt+lX1isnp0Evc+JzLB9Tbr5z7KKDV
6WN8qEDF8RSMASSXjwa8HhBfRNVTLfiAw4Zk2vlmUh4EVFR3mh4gFdHogu2b2f+Rdqa7kSPJln4i
AtyXv2SskiKVVEqVyx+iKrOS+77z6eej7txpBYMIInvQBXQBBcjCne7mthw7R9r40O+35kMsx4+Y
k2TqGe9TtKRW11uVj15h+BTDLpMXm9IulT3N38nDNA8Ie8ZAnpWH9V/cb689BIAN20MFNrSxs3Hw
/+k7TwFg1jclkZnUlc9mijhppWnRA6QsmU+/xBwLctAB1UwzCPTsn3AcusbJkswjT+h85RXFGEIt
UfGmaZ8MLZL1rTSIr/edx+3Vgbp6pudVqGDO8OTrVVbhNOpxPzaXXJbyfVbVEmPJpA6dZm2WuedA
e7mjvCvEx3hguh+LHW3LOUkVRWwJnbHzfIhxnaaOAoYxPHOHYpv3Nhg5EEohGE+V0nIR5Ol7ojCl
cn/Rs6HlD8FbQOACzyiJ+uKH+HkVFoLG+cqNwdpDqPXq6Ul8ynqEHOnYh3q0JXW2ZpGCNLOuEELx
li+8hlGrWhWrU3PRpwJte4OwC7HzyDFa3d9zzvojULjmfH+Zi0Dp/QRT5VBIDnSYIJZ1iLDzTYan
JHTnoeB1aRuG0Bpl+c4o23FPNFgfW6RNj8E4Bo436dl/Yx5oP/d4nk9dIiNEKJTStuVz64VeOaqW
9t8zr5TswFJ/xWmdnnVVqJ24q2SH2uwW2mTZkJ1XTzuFWI0XcUajL9I+TaTdbUKHftHFOvyS6HVB
couYVGkO+jEss3CvDOG4H9q8dSD+lA91U8KsH6svCsAfpynlcpdnvf/V6Jqt7twi9Hn/bWTqoFCB
7EGvu7h1YjswmiX1xcX3qTyYDVMcHfS6ZCeSXVK4c00aaZ+LxFKc+0di5brTe5xzOUhYCAQWJ59e
UtHRGqwuXZTFg135NcOelqC34tFTufgbR2ARw76vE/wrnVUCLtrjiwBoMtqgj5gjueQAINxEZeZL
1evRMbWC6Y640MKv99c3/8HFzWbMAs84k/HTJJyvxIdQKPSjIJpCC5lyOZoOwnzwqH1vdctWlzUX
j6i1ULddDj/TtOmBoflI3g+enjrQkCpV7FC2KmCf9JKJSE/wlH7ayCJXzNJyhzR2Jp6CTWaxmxC4
gwGcFyePPxD+2wmAv5G5Qr+82UixVs4nYRSaL5Ru5blker2NRiFZFdlkfSkbpCYTzTH0Zq+PgBbA
axVGfqyzLTaAlSiWoIQKA00YhtQonlzbLPoqi7u27S54JuurryVfBz3J90WSartAi8e9NSiJ0xG2
2nEk5A71MBqjoYrQ9tB5W9SLKwcJ8n6GlKlN4a+X05NDlBdenU3dhXFe9SUY/OmQdPVWNX7FQ1Ma
hJtzpnSGGHgRjhU0GMowlLtLrKbPreUdYkPcjQLsRNM5r6AUM5TXXg02IvSVc0TViEllEJ7s9tIx
D9KUZUZfdZfKbzs7AJAjNekPsQ5OpXq6fx9XwmVGI2beMkOb+2BLDsQ0JwuvPa27iFKDOrgntPop
FWb52QgloWc9arOX2DMLyw4U/PROLGpwo01Vpr8UX40PvZijdcAz9uwXyAhQ/P5exrV0Isatz1WM
tmWnBNqGl1zbIIN61FxKJTxYtl598GHtUPj9pWEqptesDtRJ97cylIVTbDKsr9w1Kp1MJTCOQBt5
6SML6A3TKpvfqaHqnLGaDDtJkl+NL/8IumZXF4Ay1WYr7luzCkUU46gUqGeprOvbFrV6a7RF2F8q
XftSp09T+RO5gNgjDmn2mhhsTIWtHHR81lxye5/4WyaFZh8VwtDk/aXu9NPgG1CL/pXBy1rEe0vJ
jtkvr9/SsV22n+bHh0YFOaHKtNaszXK9RHNk4icWk/5iTCbcN+lonrtE7w4+L8exUcXuCBltfvLD
Md4hjPyNOLPZS9Q67dQKjtpobs2Brxyr+RHEzc3/3KDnJd/w/Cit+0tPHecRftTmOFKZPqK6KZ+F
ZNqa4FmzB6EroA7uH2/ifAY+PIZTO0hCyzN/kdRpl4OSt7l5f/tK/o1YtPnzOwO6kWhmpl+ex86v
jaWN1ehTVA2X1o++l5RwrOl3oY1vvl5uwKTfiagWjzy1NzCpNKHI+JcEjBGPUCRaYXsZdXl8hU/z
ra2j72LZFTsxmqZHX06sXVApxitzKiiF9nX17AtTvDfEMAxsK9Si1B6L7F+91ceSmQWr+FKzsINH
BdcOIk+2ozwejrCnyIeeqsPxvlNc9ms4mbxxNOnmyQKykGX8UOeCYVZ13F8i1UAnwxLa5EzqYH7x
feUQd1108tOmcpPQ9E+BAUGzJIM67/WMTDdMjUMRKAN0l7qya+iaHNGvsw6thcZc3mWjXcRSc1AF
HdntxHwJ0kjYBVZLnsMkGxrnmriLi+Qh7DrQp12zxYOx8nXQ/6PXYhJ9gbdYzt4PzHNZVdr0lzJu
ix3AovBL1NX+a0jPbd/3XZXaQa28MVo8Os2k9IfMGIe9PFbRrmv7ad+OwEOHumseoND2HkwclFPR
4Dpamq8fs1Hz0EkNE2beSnEftfmWpNnty8/vn4m7Z5INfNYcQn+4NZUox62naf3FmwqP8VWhgKXJ
2CILvL2bWCGA5NHHLcKUf23FZKZcjDN8gdoIzS6LpenJl/P+kBhitzOGVt64nrf+nnI8AJe5Rkg4
s5wPkvRaqacpGC6IDMlObBr9EwRWk60GCnqicR7smsbMP/WJtkXDuGYZtimqKMDIwZct4rq4g7bY
K/BC9VB4x1D236IpSOy+Q5Oa92J8ahrlWNTDVj379smh4YLqk8EcmSEz8H29w3ra6oLZV9Ola45E
YDsYggZX0+sHSTiOhVNvsaDdpvizPfhJ3guRiKdd2zNoKiGxE06XvuiPchjaCirJiu+WkupM2Ra9
x+rq6IAgc0mIwit3bW1s5w1HwvcCu0O7q6wSHIclKNx0zbKl0fgkAKDcocDA5dE3xQpWTi+FdAaR
5uyaMuJirQO1GcCI7G0vH8bhHAWXrvphbhzZdSNkWYx6QzC1hPE1hZLk2QhjZiU1P2op3YXJj17/
N+gM+74/XvlyrAZxGz4gjHJLHi0G1wypF+vpwrhPUD2L0SetfRPj0YEh7L6llSTnfxRuKIjQsYeO
4/qzBYMn6GJijRe/IndRwBvvw2AXxU5NEUJ1mq8NYhaVDDBS222Ynu/Z9atJ7EUYQLmPLJIho2vT
npd3jexP04VOa+dQpmt6hzcImYnR0B6tIUBSWAspzmlBuhsNCJKCclPwd9mlnJ8++JEohSGlNLMS
LPxeoraIPxj8ikzeKV+9VyofO92WEYd3QCjfX/Lad/1oa5Ev+3UbmKWKrTacdiqijVR1pActCRze
mI0vu+LlSJMpE1Hb5D4sKR4naZCHIVfFC3WXJxoAZk9cp/H/CqR/zTe5qDYi6ttKDnUVfNsM8WZL
l+Aqau9DHpejdAm15CyQNbymeRvaRSZsgTVvtxFLJmkcvUjIa5bgeL0IirruPelSQ2Uru2b5q9Mf
xIZu1uhv7OLaonDW1AyJ6mjlLCJWuVIqw0pC+ZKZffOYVWZga6agHNqiEb7fPxy3z7zCGPP7U0ib
AXmS6+vQlFJl+NqoXKIuK/Z0e1pnmMytBd36MHBm1NYJ+PBgfPtrK4ORZanYi/Kl7dQvMtobInrD
oTY5VaIe7y/o9kXAFC6FOS2yLODA16bILHR9DA35AovaZ0XcSeJTOYkHfxSPEC0cK6o2TLtvlKSW
uzgr/ZC2zlUbSjc0/K6NSr2lhQxq+y5N4/o01dXveIJN+/7KVowQPFhEzLOHBoVybcQsI6EXLDNw
n/en/7+/vHDHIixQCJzxl9FWcza25qbXxt5c/ezFBzGaNk+pMgTuGH6FMO6sqc/Ct5ih+bp3rGQ6
KOpZi1+L4FPmj6AXLr4sPg66U0FDdn+Vy0M4/xAYHChUocHIjMt8wT9EtKKU1nRZ6sht1OgUhDDq
VIxSO4VioITBDNofW0NxmH8gaKV7tvTwgicJSabKkVt2E7dXRhSi24kBxOL7/8IQBRMAH0hlUey/
XhaxTRG3lRe5pik8TlN/stLpn8iMHcPfip7f0VQfH0+2kGs1xyJc59sWu5YmqhnGQ+SGUfB5KL6n
01HsvrTJsRv+0ZDEYzApkp7hHLMnCNQnRgIQQ7crCB+if3Uh+Xx/5Teljfefw9gWlUmYvpkWvl56
lrbSWItd7I4MaB5DujqKbVl9YRdgGa3Iyl6GwZA+yRb63JGUm/tBi4MzIXf/yFYGjq/V6Yb7WftN
dDRgVIBS38LbLeJtwyqCEZ312PX65DXXrOfYbPej2Nnya14R6udHguAKnbzOpLntBZOdbDGv3jSO
2Rf4Aeh0wVKA111mOePA494kVYIExSP8RLD6uWV8DNRzbpxrmWMoJCc4R/7w1cIqCJ258AE0iLdk
4UXipPJN9GNjV+9VOzQr2yh+t8EWifSKFyQGZvKJijQERMu1dYEvVloZJm4omTDzZyKggs7cBG0v
X/t5MTwhBPeM0PDvC2dRRIbqwR6RuJ4Mpio4VOTbStCcM+0IZZZd5KOTdIFTUE2iorub+TOSXwqM
pFUrwK9/gQ9n457fBM3vP8kASj4/MYB1F1GBHmiF5jVy4iZB8oVW8RkGl59af9Ay62dZUDP14Ikc
T6Pyb5XBuTluuM+1jUewD9vUmyAsXlw2QUCopcsDqAGH0dxLkCgeNF/awpatOGkgibM2IPkjYfLC
ShSpWc9QfuqmXeIoZXgep9cpjb4I6X+1HtJG+DsoO9+wFnVCiM6wqrOdWX6ohXPjb1HJLsO4+YNR
3qTcSwtpDvmv3VMoTeBMwjB1q9wXnbrXf3pDC9WkkJm7DU84b8vCMSNHRBjH5vESLBX60AIq87Ys
MncExAn3hH6IRyb9XS98aeXPwvhablVuVhZH3YZyKsujmL2ciAebOqVpyYeKOxmlpbYTKOApZ1F+
u7+0ZTzHJvLc0GIkV5rzisWBKKwcohU1ylxVeW3OSu2ISCdbb037FFUvFbMi982t3Psrc4sgy6si
RnrHLHNFLY8Pxqh0O6Luf0GlxHbSWdWDYvrCn4cK2JwRqxTA5lD8+pzoXS15czPKjaR/pzY5aCr8
f5MbZlsswMvsbN5LmZvFjI1JK2BZryg8LxXUpM5cP3QaiqUSff+3QHQy9FJF5D7vb+V7iXBxKDHH
P7RqZwjTIrfwMjNSgx4VtSiZQIaGarj3mrj7LNfZsBMnsz72vjjsaPFIMKJSeC4rWXYMARZfFLOH
g4pMN9wfcrGrBKWmGSgqtl6qULZGhX4uAX7vPQg3dzIIc5uOd/4opvTELA9BosovUjvTG+BI+KtD
aA3jvijG+FxFRfRUl6Fmd0EovyXSZDgem2JXYo8T9wMacaWUHKt08O2u1f/qhRIwLQNXD4h4Fw8y
dGPP9VS1IBjbdiN6WPtAigWmdu4ggJCZffCHELWSeW34j7k7qml6VDwpOxDzD45mIKY9wNV06CoD
gvFkUyrhpiIxnw3aFUTi8xgIjuTadDBZSp2qKFS2Fgo8kkO98mhO5z50B+0YU5Uu4ewHN3Ho0vZ8
/6Cs+PwZDUWYjF2LZPTadCGYkwkyO3d70/ySW391YeEas0/euGdrruSjncUDKmutnGsoP7peeVDi
t+xZVAXb8L6ZaUbv/J/G2Ggwr/mSj/YW578pS9WXEuxV4Q+ze+l9REYf4gSNZU7P/S1c88bQF4Lw
MWbg5xITkRuxD5+vlbmlHKrnzgzRmDdNMNPJFnxtdRPBE8HQrkO6v1Sd9TponLOURandUz5ojlmn
SEsGl6b9SS/ha54811uaz+/UoEtHgvA4TRRiPhpNiw8nWB2BZyfgIIOdVJx9uldm9XeovvZAs7Uk
2vspshLxwcyZ5Q92PQF3ZGsnkmk7Fh781iHKlsNdYz2NIgwKqKu0Wu6I5uv9j3CDtZrvEDhnwv9Z
E8daVr+agJHJyMLhFTu/tkVH1u28cgi0EfY619/qAi14O6hs0W6/3De99lU+Wl6EGrP0SAisNnez
xnSKST/URbybULmn9n8ovHIvlgF0WVu16bUTPo8CcOQoVIFyvr65ZplKAcqOuWtm8a5m+iDIfofW
Tz15jayX+ytcc40fTC3Dz7bIs6qS2VuN6hhPQwhcnaa2qQ+Fo0xytTe0pHuwknQLkbOxxmXZZbBq
hWJijk8esi+T3tqj9FSUxW4IvyXxr/uLXP2MCo5/ztogx1jsZ6xkLYM5Ve4GHjXM8jmf3Cl+Fs1o
L1shXamLuEU/eoNMmc/sPGChEssB8112kcm05EJv48JlUqa2y6Y8ZRoobkkpVScJhvHR6jQf6oxJ
OAbDNJyaIMgPpUWDtVem7DDo4a+pt9pdXarNyZS65JTN5NoyT7wnUUK/v0FrT8WMOCOKgfsOQoDr
A9dZood0Mq+UN1idkyZpejaTSd/5uYDOWFCVG0nPml+d0y2dtxgKvGVo1plTkUyQCrrD4Tw4G3O4
axkd7uw/f31xaydA7gqTB4WrmIwI9F/i9HuinT3vWYueI/nY5n93pr8rzKNpuPf38X3mYulS4Uec
iRtkAuwlKLYtMvik5oe2mYq9Fz9St/jSKJajwqhQyu2XNv5VKDt9eBiqF+ZpbevzlDyOWuKQKhPt
94+BeBTiU5P0D12SOF7x4CNfJRgbT/bNrZ8HiNHIheIYHBJTvdffW5wiPYevpXB1Y3yUIPkbvIvZ
wT4onso8emXacZNzfN70m50Bb0+ZlayQYte1yUAdarqbAzvT+d0xqAaS/kSSnEjOJieq5OQh4N2z
aXSUp0bTxk9yNKbHUGmtXZt58tYZmYP/m5+DM4Ce2OCuvpdXP4SEaltKbSwUhasW/r6UTnVpe/45
Mx4ywZleFGOEhu9T/HPjeKzkkzC8A8+gKU+Tbtl0pEI2NhNk+a4YSgehs/NaevB/JcgHmr72b1UM
6LAN5o84O8TZYAtws/d97/TFxOsvfPOnYK+W/okJzFqJbXNzbHnNT0L3CjsB2S4tmcXFKTSB1snQ
Fi5N5h9EqpYj1B66hmbanOWit5A5N5OT1wnqXmjzLQ2D93hj+U34EkyA00KERmP2Gh++SWO2mWBm
ZeFK8TSmdjmk1Bwj02+/W+Q7T32peyjMVlO2E7hPp64rkXuwOqB6TRQhcDkafvEoqrX/lZkYRk04
UN3TIKtF72jMxuyFVIm/3/+iq/E9AT53iThKZNL4+jfrkeiXhSpyjuTxAabws14C68gIe3t/n35R
9MfAc6ZKdXqAdhu2104TEQKgPsbm55mza9tS4tcAiWT261v8mNgm/1McaIvsDTtrd+WjncXz2cRD
bEQWdvT0t+FdAlN3POElKb5PlemMdbC3dFsy60/WVqR/+0xwS2DqZUoRZnv4CK8XWCZ1mcEoUbgh
Ur+9ZxvBL7DzG6vbMrIoE5hDYlG/5rWQXX+CWvS19i5+b9pdVeyi6JQmb8p3Q3uKiTeTKNvlBKF/
SK9LN43sEHgb+D1wNDcfstRKT23GnudQTQ5K2r12YnLeWObtYSETZPyZGqBGA3nJDjYjxrqhSktX
Yh4jVks7yVUbjOo5TJ8Cv3AEY3RK8a/c22hU3cZ513bn//7hUotB3EPlgF1df5yqh0E6qtYxMhxl
i7ty7TtSFWSeiy4yEMiF80pzxRQyPyvdWrPInYLWcwRNKZ20Afrw32wmzzzukJIPUIvrRaHr2zID
XJUuAs1PYaNeiqa2DRA5AqphFAxPRSQ8yl5+plnyecO2wt++9pJsKC8XEQ45KVXCa9ulN40loyWl
a/l6sxsKAg1DDHS7TyPbQoVmKBn/qfXIQMa8TvbZEFaOOfb1Oa+r4lw0+VZt7yaY4PTC2AFWh2iC
XvdiMzy8nTYCxHaVDC06PXrRu4z9N37m2njO1OxkbPHArUR4jGDMODMd9O3ce7zeAw1e6KTp89Lt
6mhvBKlj6cV5ZMY3deVy3PWE1jRinFgG/MYgHHu24RPXDtuMbqZMS0wDju/6Byhtk4Z0nzhsektk
meh2kOhEDojhbJ2129ictX4wNf+UDxcoatJ8iqWetebTj2FAVdH/7ffJb7+QHiajciqlfwp1yxHV
0R7i9LHuVMcPDOIX8Thqp6HINpKFtbW/S/LOTbCZAe36B7VxaZWxkZRuNfmAQEWbTmwHZfb9c762
bACs/6NpyhzM4nGL1SQeWmo9CHACpS5kuxatfwu1OEllvb9vaqWxN0OKJSp1fFCopBcPnFqKKKi2
VuUy0bUvxcIRO9NNmsoGRhkAYxVe85xhsqyML/oW4+B8UhbXedZNmaFuzP2rywScrgNsl1ZWuZb3
mus/R2MjQlnZR2o84hzlUgIkL7n+WoUsZoMI/54rJjtBThAgu8jJxVc23peVQ3FlZuEEArVtC03C
TPVN2amf29f7n2j1zwM/AclAKY52+fUqqnpU2qmdQC0rvSMm+zHuiEH+/GDTXmWsnBuNHuPyyNUi
U9JFOVTupFYImoUoxSfHXj7dX8rKB7+ysjhsZeubiA9hpdqp9p9fmo9/e9nVEcOu0fkSlYt65sFI
BEdUfpfy32bw3xyq/+yUtYyZfDEskx47U3M2PZ9nr7ItOPbiLT+70vfnSaHpD1PmPGmxLN0LWRv1
US5zNRPQDwEV5o7+QWqHwkElfR6fa9lOsiPRZ/CG5t/x/rdavTwfrC+OXRJmcV8mWJ+1chSFEqMO
nXkn7Pxpq80/f/aFH9De33XohSkZLZOfbFBDyEeTmsOniwelFJKjIHfDSQVukvQS46WhDLae2uBF
l/xhf3+ha/cLzChwP0hVgBksvYRh5FIuZ7U7Vi8eBKFJF9nTmG9YWXu3SZGAdCEww9jmUgRckLK6
lfWidkvU8KjEdYecIQjw/o+a3B4sX3gq0tMYlGdLb3dIHx00Tdi4fivAqZkQis4Ig6PEK0v1ajiy
EVpgQMLNYOUuzIvmGTQ/xf1oJZAlPDJgMsMcd1ov27JRIyUvlU/CpJyCyj902qsUbBVjVveeBIeQ
FYkaYG7Xvi3wdDMf/LZ2oSSaoLHuksAOtmgHV4K09yzqf40somM/H1NFkLraFYTpOOpAR8dPSvW3
6b9I4hlWxf/iOH1Y0iJEYABJFhIwe67QFLaC8Dl0KG4q51uXZu1+zrnh/65q9rUfYiMlEYWIWLx2
G89Ws1fLhP9a/pZtuqH59bq5nPT/aQXNpHvLeJ+hZjVoR5H1GKPdtPLeD86lh3itpO5HbWPz1hf1
H2OLyCdM0WXQfIxl+m/L+u6bb3StFYrH97/RmsOZm9VoCzDIBmHN9d4hjkrQMIyNW5IfidnPTvvW
ARXsh6MYv8o+LOLf7hu8vf0zwHIulCBiy0jqMp0PlW6SNV/IidpLqN8giATCXFqBPfF6iKf4KWrL
oxaHtgbSpt3IQ29u2WwchjYwiqDH5OXUpTn6fohUXuEm1hsBXVQ18JHIf7qn1FVBxyJpQjiJAtTi
0/nNqImTrlOwaF+Gs39uESb1jpLwqCTdLthCrq4s6craIpJIYqGNR1ErwOm5UPI4kJrZpTxtJSCr
ZshAmLl6lzRYHBQjs7zIs8zCLQXqMEavl05ilA+DD38IOZj6uVcidR+QaJ4QAs2PsiAj0JO0yqEa
m0dey9KmxNPvgrnbfv9Irf400GRz1g8ebxmxWXDNxEHnFW4AtcKvanrV/3Tuhj+tM7zx/yws9nhM
IhROIizUIflkkR0gbT6jGNXXgPG3Rgpuq4nX1pbxW1tqftXWWEuKgPaBeFajxolMy4lz8yLmnV1R
XWyiwMY7lIZ0ur+bN5HpwvriQwtNPyUNkjquJni5HehMNIRGsQUXmO/AlS/FCtAt2jO4Hg0mgWu/
YxLkmJ3HGs30OBWnSDt18Oz255TW39bszeqG8szPwueEHRQTr40pxRi11hCXrjbqD1VQ/jKqL2Uv
7REFjvxdZSCTO/bN3HPbl5Hs3t/P27xyXiqyvLwaMineEoGRjVDlphUbGqiBLee/1Rb9PrV5DbTc
HSLh0hnqQ9D7L/rUb1yMmzfk3TJdBhJ1UC/6Ip5DKTeVtNgv3QYp3ga5YeHvqraOnRye769x7QYC
qpmloOFDYbTieoOjoBqTqaIQIiZVu/NLU3ECE5JFn27ixppujyd3Cw1gWG7gGFGX3YmuHTvVzCWY
PiaImgaj1IkqUJK/v6AtK8r1gvJM0Lom1Et3kHeeYJfl7v7fXzmSlCfpuTGZi8OizXJtQEgSnffN
KN0AUcoIKnzYKJNjaD2PgeLo3mEoD2aKhsNf9+3ejAXTc3pXRoKTgVcDLt9ru0PDNLAE3x4hvgxW
JiDs1QYCplAshGOcSDLdaD1ykjjuGQY2DTsXzPHEYATRQZe8AdwVbMqdxYuiBsO+ysTXKYuq01i0
udOLfXpIhfJQeiJRkSq+5KofXOLRUPYGmeK+99TuEFamZAuGUG0cjPmXX3uUeWVccBqu6EkusTPT
VHamkgSUUJRqH1XBHraiQ97sus/U/9qmj2257fb3t/PWi320CdPT9W4iIGlx8P3KFb6mb/EP66/W
TskZNuKJtcNIQx4qYeTICMcW8YTGkENspgVlj8kC2i5OMUPNYrnRDH2v2C03UJ5jQEC1c140/4wP
YbSQVXkCFqNyZe3RD6BGGWsHNLYE2obi0bEpop0OwV5k9DvRzx3fnz4FU2Q3veCY4U9FTzkrkp3m
TkG1N06ei/7MVMFRKMpv93f91q3RtYZ5gfBxpjxevo+xkha09tPKTeMv0/Dov3nK50TamH27Cfa5
KNAparRJkLmB3eB6N4ArQB9uUpGTvc9lMz1FYee0gfpAxXlnBRt0A7f+E2OMECvMpTHqukRCZJ6V
TUNcUZ4zADbF5UmMPEKrrQHCVTO0CVXQTDM93yL9CxouqFyLlduEkLNOuRnS8FHEkwx140bNZHX7
yGPprYO1pGB3vX2V4lW0ISRI9eSH0BJ3w6xJldiJ/9VvNjZv7eLT8VEp2THCC0js2lQYlqUfjUbl
tqHwKwUa5pM597ZYAe2QqJSLxVex3AKTrhqFdowhJJDTTIxdG82n3GfEgZqQ0R49b3iMOvSJXqUc
Xa1zmhrHuP11/9DfYok4kLys/9ciHOnXFsVJzGUh0zmQR+mcCLuviqMexkO862xvlzuDU9nNvjoq
X0zH23Bzax/zo+lFSOj1elOkkzAzJHrCF80q/w7gwC0g0LGNtM/2qa+YGw2uVZOMulMlwhXdyNVU
Ruln0VyfKeOzuk9w4Y3ETMbRTzdJ3OaNW/o9KDJgoZolVDms1xsLE5RE25CiyDj8CAm2nUg9yDHK
Vto5MLVDKb5Y1Rb7j7Tm06Gixi68ZTIhzbXRwq+peIZB7WrSLv9RvuVv41v07J0Fx9gPzvhNFnZG
d75/hFZtgntjnldj2HRp0wzkRkGQtnZBXQC2aXZS+/2+hbVbAQsCxBxz6Rw8xPWq0srPM1UaakLd
lyj7MdSnhNkIK9hLmbIPoIFTg60i09oTjIoMKCasQkgwH6QPr5YpxJE6Vgp1M197ML5FeXuUXhKr
2hm+8hcJ3UaUsWVu8RbXftIi/KPWrliPttcrdlfKB1g2/q6UiyQ/FtQx7m/pqkFaq7T/GNK4QUwl
fm4IbSHVdKW06eCbsUnUZsbHmKnfk9UPzT5v6It5sT9t+NW114IIcS7U0FsluV7sbKVEcCbq7Gzd
zgFpUB98I4LG1W+2NH/XTuY8dAV3FwEIo+3XprqgHMbKCxs3QY9t3/RyZhs+r8b9rVyLGz5amX/F
h6OiSJMUixAwuXri2WGk7dXgxfff1LLa+GarhnhkZ2wXFKDLbpvezMymXtu4lVg6soBCQvcWSl8b
a8vQyr6hGobuDgOjHP9lNB/CghM3RtC5chpNezFus0/wP8V/XDRDXBoUIyRrILLMJVtNl3h94HdJ
4+Ln38AAuVMQHkRti/Z45bxRlJuH4GAakKjnXn+eNMmsSimMxu2Q3qGtbrNrCkLH9w/BysMCBphJ
WyikOQzLEdJOVL3RgjTUDfRAduCuihw0tn53wCsPKUOIT0Wv1xtOY3VlFM6I3uby1JLmN45SWSqF
AJvhP03wrKSfhHAjsVs5cjwi9HYhxZ7F5BZucCz0GlnsrHVrkUZY0mvyTijAj7axoe1qIGkb27hy
8hRAHqT7dGNRiFg8msCHrFEOtNbNaqs8jPBynUWUs/d//rG4Q1AGA46ib704Epo3GR7UwS1VosmR
vOopnzRHeZHK4mAm2ct9Y2s5OUNiuLR3dCbTYtcHsC46MfBDrXetVBo+BQ2kkJZQyS7TmNpJIJ+F
rcTq93opyIcErYqHTobqrYpzecNRrZ1RelJMOBP8cCUWyy7ViD43qi4uxNPZEZqt1q6kYac32aus
x88jx3vjhK5U5YHYUYtj1JuZMiRGr9du1UVdW6rQufqEgoMBQnVXSWF4sIq4odeJ6HvbZOKO2EL4
xHtTPKY+PGY9SnE70RDijZ+zEkdc/ZrF0wNPXTV0vd65Q4NwrpJ7zb7TLcEJUivbDbESIp6pMMfX
1u2DhAbZhvmVNxdUEcEEeGuGtZYFfJQswjxN097NeGiNyvwBjXOT6s7U/J7K6RR4orLxxVcX/MHi
/N8/PE0MYlq+CdKV8eP6mHffy7fYq07zJJViD8bTGHy9f9ZX3AVlV6avqQrOOsiLE5YzcZB5ej64
k/W3lLm9NdjeSO1n3FjXiudDfoHqIyM7KzN3itEhZxFZgxtN5aEtE5uu3EMmfbu/mhUrtHJnulrk
anDs8vXumeDuqkTuR7fSjCdFYNbYV5O90NRbYgsrXo/XFklzMJQMBC8LqmLf+FPWtZMbdbrwMOZG
vSsLeYt88NbKDHSA2A4PABXO0g+Vej+WVqt1rhCiaZyjjbEFJ7vdMCy8q35Qa4CffP4FH45bGfgC
BKQct3os91bJZAS06Y5QbgltrbjU2RAxELACYrslDWxMWNpJQ9O74ngRlOCpzPNPUDi+zI0+GVm9
71nwr9f/bPstyfTbAz5rYpGHmNCl8SAu8iuEfWTVS+rBHX6G1r4D9dTupC19pLVtnKeJYPaaw5Yl
+6fid4HEWO3gVmO5S82GIebcaczf90/3ynEAiE+TBIYV1DKXZIdIOciIBNSTK/rPRRHZ7fTPfQO3
7o6jwKQKfx3+INKM69MgQQZZ6ZkvuvD39PsiElVqKPrwGXTfDmqhblfIYAOGXks3Xtw1w5D0W2Rv
oO54eK4NG7UmJfEUikD9TbsaD/pg65PgDKITdmATkmZ/f6Er34v+L1+KeVgqncsJsND04l7tgskt
h9YW+5Med/YwHu8buX28KUYBB2XQl1wbD3u9qJgSFT7h/5B2XjtuY9u6fiICzOGWVKoguWRX2W3f
EO62mzlnPv3+ps/BXiVKEFFr33Qb3YCHOOOYY/whm8/FdMiav0NN9xL5kyjpG8VKqBuLHDVfvoTC
IYt8qfyEvOg4aE49w9Swd2Paf54HczO0xt6S5of7X3VjEeoOlu5CHgkGpr64MKgH13Yk9/K5z1IH
SwE53NQ1WsX3o9yYIPpz0KTZs8IadlloslLELBGsPgfZgE3FeQ4qz4pXRu36rhUIeKyjWfMmvrqL
owHDaqn1JU0+V9l2mj9Jie3hteThUqBpvddm/laVf97/rhsThXwi2piWwD1R2blcE2DB/SQxJPnc
jUa4i3Eh86QY88HErB7axJFXJuvGEqSlKvMgBIHA8bvYV75S6XplVso5O9VG7uGJsfOVJxs805iv
KX3cioUYD3Lq4jmgLkExRac6ZeObyplKfBSNm2aMvCgJP5Xq0/Dl/iheKyQh+CGE1ISUmhDBWxxU
2qR0cZ026rmU9L0/HkMp2KZD7ZoIZpfy3xPOOEGAQIyy0/PimPb+Vg7z7TyUD12onMqg38m+8+3+
j7pxhr3/TUsR986APFuMpXpOymg7R5vR30nmY6vvM/utW1VAvtFMFuU1qmsUDZndJUdzDO2Ztm4i
nyXzkAaZ62uvUY0LY7WzslMivdHkham5u/+NNzY/1wNWEhxqKD0vK6RRUetDa+XKuc0mpAatHi1d
x1/zNL2xki6iiE30LimxMr235iZWzuK7CgPmloLTTY0bjzq5Wrwi+HYrGgV1xlEVioNL0EhGyStM
ql45o/rp1qWn+kdowWO7yZqVFXJj84t3lSaeVULURRx6775LNZJS9gNdOUe1tTXiPnHDKu7dTgfC
ihXPyhF6Yz1SOlE5bRA5RIpzcdRUxpAPxuQrZ2doNr4ZnNDriI1Xpf+hSMFRGs73l8aNhyP5I5wi
nDDouZJxXX7dUOPmnqegJpCP3lb961z8q+V4DCnTg2Fsx0La2f7fXZE8O4nz3PvjfiX+jdOc/JVC
LpctGfPyyoitNjXtoGL/Zb+mOPg2qfauyuQHqTUfS0tzJ2BISY36bxnvYgWrqXHCiqV/qIqzZUlv
0S58Lj/DOL//s9TrpgLDYnDes29Eor04qrq0z6rKonhQ4G6hpcTUX2r7rKC+bH+P43BL6d+mUZX8
7hw3gDpRA9NO3/pydhv5dzToz7hDbHxn7YfdOkD4YYB8gRY6CDQt5isF2RAAGWO8eLxMdeDGwbSJ
o9K1rG4bdLY76Qi8pNO+6dbUI28cIzg0AL8h5yMtX2INlWpI9dYe1HPXISDcS30FMl1a63Lc2m4Q
shCFQuxFkEgXC3IwlBz4knrWq6/jEG+MZqaUoe18JDjvT/KNI0T8/cDSwYZdn8V4D2mhrSFXms/a
JsmCDWgXpH4w3kJ8p7T/q2hkyTZazA6P3cvvyoIRseeQicti29pVBs+aACrsbhwl2x0pWfwrDeGa
v9LNT+TpgfahkNtaalBEppmEljWpgCq+Grm1AR697aTj0HZ7M1+r+lxLfJCrMGUifRbvnaUUiY6f
dRv4pnpWpHlbTDNnpOSagbad5WmDkILnm+UB3+kg+umU8WM3/CqVw6AhQTINKxv41ioSxk7CxQiK
2XIVjeagVLM6q2d7enCab0P/GltfpvxwfwXdjKJTsrAg4XPjLE4JpZ8ca2wl9SzH6YvSj0etzoq9
Ybd/+465Bla5xrwzvILZhOQefYkrytZkxriwc2Kds4bKd713kh2I8J3RJI+j3HwJos95/0/pbNtO
d2dH3qppu0kziz9b+HmtMTVvfDs7VBevCZnSgLY4iOZ8GPM4T/Vzke2dcUAkKHON8RUdq/tjfE0e
ASf2PtBikAPf0PJ0TAikP0kDCJUg2Uyd1MKTfNby5Mtkf0bXpFYectXZAn78mjXSiliRuOIvW8xA
1ahh69zLvG6WD8/Y6ucSOQX9POd+sI3aoj/4cS17hQ6d4P7n3jhk34dagmOUOonkKh71c1bIz9KY
viaoKN4PcWvmBDcFvB/wTd6dlydRpKOKmkW6fpbz1vjcqLR4s6GQHsZxGnb6ehfgVjymkEoSr0L4
pYt4eZZKxsDuOfdTvq2NdmNab6Whb4J2pdF1a+zeBxI/5F2mpnRyEnMeMHaVULmO3MFeSZduLQS2
OlhJTjhIBOIXvItgd3Xaj2pjnGkGVeGLYwGbXgEu3drmNAD+E2MxXNPUlJac1QYBxi0uBGHz4EjJ
k+I3u0l+KFWwxDjgOummG18co3/s6k9l9zbIuxrSy8dXyvufshhQebL7KAM9wQ2JmYbaeGJQIwct
7LVb/+bAckmRyOtUsJYl+8loJt6MDGyaogWWIwT1psYrDfFbuS6FbLI6OtVCm2JxZDlmVSEAYBln
P2vT1E2UhjwTA5qjZNU97jda8Kwq/edezyx8xUHZaj6UlKKzymdbD9doBre2Bd0+NqFwaL8S6DWc
XCvy3jfOY7fPu6e+eTbeVhfsWpBF1oFynT9VyB2eC1V3rfnJD19SP/b+u/l79zGLkkXUgbGTe8c4
1wmG2/EPHcXEXnq4vxxvLpJ3QRZFLCppWYQ5uYGExV4dD1H4uU9WnpW3jpD3k7LY4EUX5EFY8x2M
VaP/M9gfZkRzmzHjhnC7NGArL24z3wFiIzu1eQ6df2plBg76fdY6Xq3/3h+rGxMvNN7F8Y5wJqXh
y5PKRyyrj/ScOCHSVU2eF1vLwYa3SKIKU6Rq7btuFXdEtZReFFRPkHyLFWCVTVvHcmSeB/m72iSu
bp2s4Slv8lMaBp6JGG4ymS+RuY9NNzOsg90+9G96gl7SNl8Teb758dSXRHYiG4BuLz++04s5ztF8
O/u83rLis1T7GyzZnWmN63FjueD/859Ai+3V1Z1dknWzXMzApfOKnPfHUw8WCkUbMERU2pct9IQG
vjz7Yh7V0S1jyupgzvzP/8VieRdkseoNgScNg8o81+rzZD3jGYl0yvBhdjliwmBqqNjSFQeRsoiC
QnJr+2Vniu1Lm95l/6JdvnJl3WpZAQLgFYKvG4f9kq7Rl21oTNQ6zlUaT8+D4b9J6Jdt+gqwl5Xm
Mhr6DjKDvJbKB6W37X0yJ4iNg8lKdvdH9cZxxbsSjx3QMICyl4a+GmjdqehT66w4b5Yxu5q5q1Yb
ZTeDUAxHA1gWAkbi/7/LSKZoGIfKai1K7g/oPWnqk9+83P+OW7sJxv7/hlgcJVoXYBdWEMLRqLCF
ys+u/KtL4b4oKxD2tUDiNfvuW0IlHCHTVNZZq78nob2Z+7egO/f4kv3fPmiZB0g+rI6uI07zMA/G
lyyYTmUU/e7llYR0bXIWh72R22lf+4XFiofaOrpNiHdc+O/9r1kJsnwxRMOQ+kpRWudYptUM/biP
HjN/cz+IGJLLFxC1TxrAPIBo4bCcL6fG6lrsryeHsqRlyFvOPdUzk0nb1sXseBGsjTAKwkNot2v1
0OXXoaWKSAxvKzYkhfNl0Yl9NSRO22tHI/I938cKXRqiXe8E5drBIbKH95/4JxKNRVH0E5Lki0+k
Uh2kcYY5Smm2yhH+0I++LSO3y81ylxXBi6KXzqaSFMlDcTXYJBQYXMyLIL7O1acqatewF8u7Rfwe
kRqKyhTSYEtxO4yC+0EDqnIsk9yts9+a//X+nF7Va/5EEGgzFZwMefHimrThKdpzo2hHsFFx7Cqd
1uztyo8PhT7hfiQ3av01qgTHl1cXurKaAUxj0zVp0HpNJHXjdujaEViPahShl9KsIbNEVOf7yu9c
FmP5nWLpkbRDe1CQmrxcfE41hmU8mtqRJEN30yS19l1S909F4FSUtDQNRXA8czQN+qxS2X93Ujet
7OTl0SR+AvRUoBDMCMzjxU4ejMTqhrrTj7H9U+seg8o55A5sKV9def6Jv2ixCoUYHAL/0KCAzi0u
yYlHCGzHRj92Ja9lvW8gXaD6TYsjpbIkl/G2rMZ0J6VtiLGItiqkdmPVseHYbtiyiI7nYk0EUhnX
VLL0YxEZT3oRubEcv0wY94xy9BQk2abXHvToZ6TAUqY9FoB/L7OXfu5WDpwb+14ggsgj6UowGou7
wPKNsaM3qh8xe9pVHU0ey4me4Gy/3l9ctyZWsDqFHwjUcmORtjpyQtqqlsbRiRGgapBVQJhmQJ5E
jlYi3fyid5EWrxcV4lwR2IVxhCi0SdtvURY9Nmud6mXBV6xTKq+MDEcH7X7xue+u0LosfSNoR+No
6DglGyQH3ojDamL1tpt2punRg63/i6miLWaRaQtI7hIeq+d+wxK3jSOZiH4YJmvcqHaq78q2Sncf
ni2hDke/D+QqvfFFvp2GmtnwD/0YlOWL6WTeHMrPRv2rstZcuZYXHgOJLhxdDp5qXDvL5G0qo9Ap
qso4pob5KFmPpRZtQgRVK+Vvrf6dqysfdsMSlXgoodEG44ol9OXEUWzqyw7lgWOGlH+36QMDPJ/l
KNNe6eaxRhAudJ6CwkmEIrviuC31SnAieVx6k14VzWFQJuNUKU6ElJfZJ7OXGlqNFrg/U07JjDb8
patZmGwGKx0KtH5mmVTfKk1as1b09/1puqq0/Bk92jd8ksYj1FksQ8T5zU6LVOMoY1tFMc5CgDSV
kn0ZfB9tGb+helPKn7pEcadhRHdsTfL96hUgfgBOZxDy+BECRnE5nLpWKbWwhT1aQezphf95SFGE
ab5pYXxqv1nyY9YNbtvu0lBdc2m5atH9ic2DDUogX0/38DL2iK6abs2WcVTHnxGAZ7X2fyTNC28S
D39y19Jiz1RHOnbN/v6w37g7qBvyIrREcRLBpcvAWdJYY2xU5tHv28T1x6DfhlkrHfLemQ/w/Iqt
DXk3caUS+wYEM7Xt/fg3TjiUb1C+/GNABE3xMn6lzRglqD1Odl2tQR4v0o0RO6VXRViT3A91pdHM
IAtqi4OePBSsK7sOvKEMbQrJ1uI53mqSvomd71Xkf0rKElCFN4XNFqEQdwA0Ytavgd66Un+gAVQa
AEl+0x91MOJSfHJyBB9T8nJN2Vmt58Rrr95by0F4oFJ1FMg1MHqXo+LjWsR/TbWjrnz3q2hTNc6v
Gkl4W30Gu4CDChj0UTs0yaoUr9hll7kEZxcQShgLlJoYqkXkGfJ3TOJERhscVC2A6Xhg1v6yy9FD
98a0n+UqPegJgDOt3fgdxm/twc/HXW2EhzQ0P9+fs+u7SfwcMk1udX7UkjMfUdnLwnQyj3G0HeyN
dDqp07fio11d4FlARjEZQ4eP18FyEYJnmI2wls2jbMByLmcpekziWt9ifYnTITgEr+nWzA2uFz4d
MAgOvL+F/N/yWpq02MY/JrKORTMPex/tj02sqpmb9VN8uD+I13scTAhoLTQABc97ebDVcmmadaub
ZBGOV6Ya/hmNh4/MaR61HSrL9P5Nsov25X7YG0sJlI0A3pH9ssMXW7sMjRCBfNM8SvnrVL+E4z9p
gFvz2q178+vehVncGxBk00kObPOoxcUOl/DfcL5chP8/xYN+8slEwwCEpPTBugNL5uLjFjuUjYtb
HinAkXs1OYzW0Xq0w5U63o3FTwwqTeSs2FMu2fl92NWVZabWsaqF7WtoBk/hWFYPKYYhG1sq261d
NuHKKXlrXb4Pupi1NpxNK0wC69hTJ92AusDMuy/+CioIGffXx41TjjFEEY53M7AlUtDLsyZv/ckY
EtZl7vyMfP+z5Rw4mTw1lQ+5+pTUjz3lgXJtvdz8wHdRF9l7VfZGhiaGeeQwxy+NXLcHjbPy9hPH
5OIY5dNQ6zUFJpjm1OWnlYophUFmmPiib5T5AGv6/tjd/oj//P2LRW+WutlMPX8/Tzw3bV8D5avp
r7Xy1oIs1ria1k0udWJnjQqSOabrx8ZzqX/4KcAqoJmF0aFgyi2h6IETm5JZOBy+ThBsm2pSvC7L
f9H263f3B+3mpJBtkGCy7HiyXk5K0JdjBTXTOsZGmhxMJa68MgE5+vEoKhAhGb1/irhLW0G7kutE
8G+OQ64UDzYKjhuqNWsCWNdvDYwmDZkbmvI4TZTFAkvM2TBDv7WPOR5dW+S9ZS91UlBBktM8Wo4z
C4Wuv9PQ+qjoszj4AK8AvBMXMpjcy0HMLHOaJHm0j/4w4xBgZuZO8YsM7nU0b8fYSg9KqzaoudE9
uj+wfwA4i00F2QeSHikBqdESPqJpQy6H0oByY/k6y1/DNtxl0XCYMzhG0Y/RibeJctANadsbj72o
61iya5u1C1vcdZqCUmPziDDPPpKjR6tRKEakK4fnzZ8oYJikbAB2YTBejk6QpXFpRRL7vk3j30NQ
lK+dJPskbn71SZf0wrMrLdlQRtH3pTljpWyShtpV6PUY3G7sUOt2lTIYnxDykb061u232BlM4Itm
tekU6e8xm5PPkSwNK6v2xi36RyFEPH54Bi3x42VX6nY6cSpaM9Yck7GRUbzvv4Xyw1z801YvivH9
/mze2IxkJKRAwDvg5S7ZOlM0OeXk59ZxMqRuq6TWD1+wL+8HudI+YrWCjKU6BjCTfWIvzkmr6oui
qXzzmE7VsXC2mfWEDXibhZmLVmTghLt5+tv0f+dIq2Xhp6A/TX77FJgnzS9PSj7sInt4angO1W4y
bGv7tbMPlfpcNJvc2SZhhGinWa/kTX8wBYt1zqCge4uBG+pG5mJvSzrETJ9T8SjPSsHaTmv/i2LW
zmvUmm3mQYaU92pn9dkmznQ2uK6GTuC1VT792+lRj5OeZirzTpHHKKN3UBXfUWaJAtdSfblyTTpa
D6Y+INwTWkIoXUW/6RQaWfvPOBszWk8D7s0brDj0f9BQM/AD1KIcv03y8GbTR35fb5Ki7WDb4Z4w
bMow7jJPq+NE3oT55PwwqsayXUPKqqNvQyZ168BXK1dNjbTbQiSd0w1M4uaRnNH/bJep8hewbJ8S
RKNSvyiMROk4y3zJcrtUSWIvTzJnn9qD/i2YtXoAw2XUb22YybFb903+LbVanmpYYgQ8Wgync1OF
7tOmHGrtrfBVKfAkJ+JybLKp6TYTvY8AzzKL92VdU6TdGl1hRvssqJGSb9qm+yH3kqLCJYwKfW8a
U/WjoBb+3Qz6DH+m2cCLxOpyjKGDAsSPm6JtWW5Trcy/yB1G8ys3/VWTHIo3VTk4OFhE0M5wFmUJ
qZ41SeJgOdVjPLeumQR16vqNbQBgV2NldJOOSqrWSoC+JMk0NnropC+WpNqgzmdneioqP/ewh1R3
Wj/Epav0yvDLqdPga5YVzQdzVjAyILbQj+BGp2Sx7EBEjeW0cyNR2ENebF8orfOglGO8cYref4oG
td36ofzRRPn/BXVsaEToFYA3vjx1ZWjLaCRG5nFKDt1Xu9AROtoqza6NPlquEJFAg3G5866BSbA4
T2o5FN3bkjeNo2E2bX51qu6ButAHXxfCDgShK6pQyOsx/+L2f1eSzSL07uVMphyEhiZTqvqmZw97
TWtWDsirotcf4xEmzOROR3Vn6amb5qU/931rHKf419g0n7S42g/9c5RnLpIWn0Zb28v5GcLSz2S1
D728c4iNIxKCUWKt8KWLTNyonFmaQb0e/andh2q8q7XazXM0XeLaVUBGKPB8upUrWszQ+8N1GXSx
VjQjMJMUOM9RC3+G6ZsUegYGv/evnWXiLGKw+hlWAGj8YREjdcwmibn5jh0Q2rCN8VttYAOsgTKv
sg3iCDLbH6w2NYSlMGLXhb6i1op9VIrc3qeNLZ8Gm9aWFKjKTu1a1BhTM/Bw1moeYmhEfzVmg4xC
7/yVWGr3NGWDcsTlmuO2NsrdZLTaUTLN2JXaJH7Q+6x+8o3chEgWhivr7oosIX46qPY/KF107pa9
mmjuCk1vYv8YpQHuUjPwPSl76wMZvtazb+8r/cmp0ecGiBT40vMw1du8nFzsyb0SvT3pi4XNUh0o
bh2mCKWu/b6rarTQ8WVABU6bPg/4v8sd2NZJIFNP94+K8jtkEuNqhyBPssWGa5PL87ZG2czEi6tW
mueiXpvZZXIkooNGgdEgCjfGkiWrtjlqxk3qHzNkZdwikmQXtfCVDOzmN8IGoXcg9uCVY7eEonlZ
BwZ5xlD9q1lANGP14P+WfE+TjpHfvBoBbuiBsosxNwli+fWjuwTOEnpfuKzSqSVRuxzisFBp/pDK
Hm09dwM528lhvGnqNYrB9Wa8DLM4sjXTDwO7n6SjGiHhbSBO+EuJ1qTcr2oZzBiUECGozTOWbHOx
5ZvU1IPEd6RjjX6EOvTCqsAcgB8Y32vhkZI2vodogZdO6cqNe6USJ0ID8hI4KUTTAFpcjmMWt1Kv
5nFw8pV9XeL/olsHAaw3X3ylxcW+dmfN+DvV+i9S1750GRDFgD6GToo2PqoA6Zz4JcKIcPp8f36v
ku8/PwzULAV8BueKQBxSIoftmgWnvtlqw8lqEk+DylEVO1wZLcudpH4T5J8ztcR0dtc6MVK5n/W4
8fBz2CjZQakzt4vf4mLrOJ+7eqfG+bYcD3HcU4euvah8tJs1ae3rO4nngkBFYYggIy292PdF38aa
r5b8ZgnotBMRidZXFxXbAu8qW2boStuV/NpeyfOu7yURmGtYOHvTvl4soDCMdWNW2+DkROppsAZ3
sqoTKpXbJAsf7k/Mdag/fV7B7qTEj9zJ5YJJFUvYKIODrXzb3rRWvGt0Zd4G+Y+pnncfjiWIwkhW
KdCgqVgsYlG5UDJ9Tk9VCSyB/t4hyP1Hen2evqotcD13qMy/i7WoJ1oqJi5AkdLTPKH2Zdr+sCmm
aePojb3LQ/uvWNLnXSgn0UMgx81Kkf3GoFIMIVmDNUV7Zpn4Vj7LicpFepLiZznYmcVzWkcbp1vr
Yt3I2IR6AqcM8D0hnCZ+yLvckGp2nTlZnJ14m3ldoGOJ/Fbq/1J42M50etPeHcJ9JYwsCmslLb2+
lpCjFSkbSS5v6iVeV8Myz3faIDvxy9ovaaUrT5mRaOf7S2ZZ2uLBA5ifNw+uJAq4z8VOqGbfty0M
rU5G70ePIx06L+ytEkDRqMLPCGXtDVN3BX/auvZXluut2EIigP2HjD9tocvBTf0C1ySpyU5+Bus5
3sp6lXihFHv9QMVA1c5oEP318c9FT5SyFmuHPyx2Y6V0quR0CIQFbeFFM2tW21vxX4zzLmlaL+m/
3o8nTrDLBBjMCh1X2LPsf305vLY6Fbk2Gtkp72MNFGuG0pu0KYtxyF/qscAn10nsuT6ANkrsX/dj
31pAWDGAP2Zyhf7m5fC2U5FWTTNnp1mwyueppXuq6Ws+Zbei0Fdja/DcJ7cQ58S7HaJKSQEmSYYc
3+YZZ5usfHJKZdre/5Yb6RPYFcy7kLiBmM9dcRkGvQo5S1o/O9FZdC0j9NphP6X9AQy/F4bjDtbt
tsUfLrO/SH53TO21zOZGEg2xDBI2SaqQil6uVtmixeAYU3aKApS9ZTNudxWaALKV/VQNBBy7cYZu
XFgcR2Pre7k+/7Sq9gANbdr5TWPu8zZ9HdlqXsJjzBUYRS9o1W5raZm+i2i9fvzmAR1DCZ6HugD+
L4asmus8ShJ+cOtIOzOJPo3c8E39Uvtr7mq37gKhDUwWj3oCDuCXk1PJcM8rXQxNvTOVx2YPB294
jPN9vi3WfFJvHf3gfXgkACKHPbpIZIVWUCfLfXZSOz/5ancO4rypMb4MqaOz8oyPSuSJA5LXMnsY
9zjVWoKnrE5zcjNjF8npb8dJXLA/GZf58JgHind/kf/hfCxPC8cUZz2E9msAPm6OeaXj2H2KIqk8
J304PKmBIh+MwME+NAaT0LdF4cmZVG+dTOKUTrt8A94shrRRFztNy5xnMv3YG2RVw0Qk6jdpUEvn
LAg6QaeyD5PTWpumCZEgN6pkT/v2E9a60laP83I/xFrwKGuD6apt1f/W7XDieVqkXiHXFWpSWv0w
qQ0P3cKyd1T1/ANuL+3K3X7rVqAEJ8TGHJHKLia4T8GzUlLMT500/yb5fw1l31WUZMce8rAd9iYZ
TO/9kb+5qASClIoWrMFlfTyTbF+txzo/oVX8VCuTO0vPepgfrfb7/UDX9wEnmOAbiGI8DavFTkna
NpLQj8hOBUmT3O4yJd20HB7JbH3K+vn1frTrfcmlLoT2KNNRKbTF2f3ubPZn3pSOWeYnzfyntw4V
FJ8MCszwrx6kT5pmfNb1t/sRr0TuBd0FZ1iIHToYWQQQLkMGYxsNslKXJyPsC+atm9rCTaTI+dWG
qOK5hcKy8XxUlQqPmkOLJ0mTSp+0cCy+yUlhvKlWZU+uhVBD51qFqXVuKSfaw9zm6vei88svTmhU
PwNQJP1GzmDtu5NRGj8aE2EYjCuClQ+6NWGo4YC6+YNXWV5vPVa34OKG/CS13pyXsks9HJza9JrY
+F13cbOyEm9NmdA6wMGJO4bT9HL8xjBoEp5eBWAK82E61uYxQFIodSjZ+PLB0ZJdx5/vT9r1juPQ
BBeKkiCyWuy5y5hTb6oDzk35yexSt3R2ufmjsotHYAlNiO00j+n78W5k1QRE1sFAsEWAN8V2fLcu
7UyNLBDa2SmUpZZeRNX4f2UA9B+DofTfsM+zew8XcftLCNrcJEdLKYeOfRFWm9AYwTzf/z03vx/J
DKFxSMK0fA3Oc+pQ569yrpQk8fSYLmGY99pm7JOcFqJTnAMdYzDFx53hfmRxll0e+AyEEIjk6KEA
tYzc0SWRZfyOTvYIAwpr2yTZa6G8wpm8taaEeC2NKIaOe+VyuH1l7EYc5vPTgJoDEhppDC+TO6KY
PUse9iCytpQ1PgjKEAcBaT0iOVA1xFK+DKo6SZ/K08zZMxhUST7xOt58fPA0+AZUZHHNguN3GaHK
A8cPnCI/1cluKMj9kmO62vq/tf9RVDHQOlTpMy+f1KHlKxo5W34KqtlL4FhU0ufR/+KDRArmz/c/
6PoWgkbDxce4sazJ2S8/qA3GSptGjSHT0u3c6yS4nafl81btmx/3Q90ooVE9o+xiC3cFsQ8vY1XR
VLdhVRVoWhVPfvBFLt+QJdQD6OOkNj8n+0fj1Nv7QcWELFc76DSxMoTX15/f9G7bZ73agIZEoZJO
pr9roNxtYhytd/ej3P40Qejj6UOkZT136scGBlFTnJSw9BLAzf1LmFeeP71iko3cbWkbbrKWQdza
yXDE2cKQT7huF0dar7WJNat2cdKtpzJ7TY3HWl6rRtw6p97HWNwN1HHyPuyd4tTEkyuHD3O5zyc3
6F2QDF63VlG8tfLfRxO/5t1sNbNZW1odoGRgoEmTqF5u4TJZfo2b9mBoxYerHUwVuQqSYfCIwOBd
RpOHLo6lnvedYQAWiVvyPDvAROX+2rixw7A3xnHGIUkRrvKXUdJRgQafJ+UpMPN828yWVgF979T9
NGbRAbEUbWVL31jyfBOvY1T14K4sXbxnJ07LPO3Kk1SU4S6g7+1Gkbqmk3ojirCCQfWClzEohsVm
Hm07ipGCqE/6qPqf+s4UYEXJWhm8G81xnLMp1orMnEbbkrWNlY2WFDg3n3LkRKXhtRzD50R+1euB
B275ktJ5brXpQfw7RC5fM0Wjsd0Heu0WOCVTyt/4OPzcn9I/QLKLU4UqI9Uc6n3CDIe86XJOeXf2
RsM3n3qrG7+nUxKhOB/39OOGSS8ObaVFstfRFog3WpRImz42zL2uQaHbKF1WGe7o+9bPBGzEz3by
ER0PqlZ1WYV1403xpCOtHNVwFGpsNnx5KKyt3obD6FV1A1xzMqoWggTaKr8Q/dKDneTHrenR+Bx+
x509jrvU9Ifuc5Gb7XCoyxrBaVQumsa1BkeNtoHVi8pl7if8MZhM8BSlusq2UBmDqzGixEa5m0UP
nuxyjNTEKQenDE2y2Ep7MLPywZfR5JmaQX7IQTV61tziuRqFIUbPTR1oEDjl2ZudIXq2iypdE/oQ
N9ni99DRNyBbURjj34vkIK5C3qKgbk5MU+sWqfZQZO1Gc/ZKqm0sNXhMZ2U3Q/YKkvg8D/5KQnR1
WJM08KzXoOCwJSFiXQ5HlKeK3VmpeRqaYJdXpsI7JfJCv4hWMl3xF119J1UDlqbovC3lvaoq7mKk
icxTYeeAYTJ3SrG7NxBEbHfK1D4PH6UBC2qSKFP8/4DW4iRwKkcD5lWYJ5gebqfQzCmPVlNukE10
reS35Hy9v/uuU3mRf+FFw9OBKhOM2MVQ2lbYDjK7D2B4v7UVuXjSIv3fuYPXAZkADcaomPXXpoKx
0COosiuHwdxLhlz9F3MKaptJpTdPnMWSyrJQ75NiAkxWK5vO2evKlmLdynzeWjgUCCim0a3mxSD2
2bs7kQQtM9uR4W0BNjZ0OOmJc+679wd1LcpiTDOHkk2ApMSpbR5bipoWHgXGSgJ4vTL/KAbAFRf1
Dpbm5ZfoVhoC19O1kw9lFC6gqhz85KGsU09LvyqRvXZ3XN28kK1QORHwE7E4l4WPUG6jvDZi/UQK
lXnggOcSYhxU9Sw6q8nLpH+X1a8yJWoZecSWulXdo1c9owahQx9K127MW5//7ucsn0StGYxa0PBz
NO1Z96tNYT63ztdW3Y3x05Cf78/ndUYKTImkAxgBK5RWx2LZsPaT2DIk65S1svk8JrnlBjgZ7Xyy
uR1o0/qkZgF3AVfKuTfKCUVhP97d/xFXOYKwW+DxR9+TDwdZdTnhqhaig8zgn1LuRzpdCCr+9fEI
dAC4g8GiIV8mxvzd5rBjrC+dubFPpSyhyc1m38hpuSZ5f2PmKFEAL6Ueg1rZ8khtiqYrZsb6VHTD
TtJ+AwB+lqKj/qBG6YZn+oePFSoidFAAbghpzaXvSx9JidpLCcNmy4+GSgk9N0YIi6b+4U1Pl483
Gf8EOQuG9nL0cjUpFTVsrJM89ajytBH9+QjDaWdlJ97YiBdxlhtfbWhUyMRJhhkJ+JBH7VfAyNty
+PglL74IyAnNB/70p6Xzbj1ELHG7VybrlHMo7Oyu0ZC9D1K3A4u88VNfeujb2T8oSmRsBn+Udl2X
4z6T5mvKnlc6Cjyn0cTg8EEqViThi1tRjtEjtxC+PDUTZtpJ62XZ11Dd5pn+6kM3rfbWjM/E+Ck2
8i/lOL7SHxSA1zSptve3yFUlRjDDuCxF6sEhuCRFmEEFIrZRnRNvFPrJSt48VKk1HCZ0Erck3j3k
U1/ZVW1gPeAXojx8PDxEcJSKmBGNMsPlGgvNqoz/h7Tr2m1b27ZfRIC9vC42dckSHZcXwk5s9t75
9XfQB3dvaYlXRM5FspMAG/Dk6rOMOYYGFsYD02mSgVSjkStwA9MQqh6sth4hNS6nhGekhWHfhZI/
uCpcgUhsIpFKQ+eqMmOlEBJsh+ajgEwsGkC3vUiShYzT3OSC5+IfK9SzGeDwB95khX1i9fbUPLeh
jjrJV7FUp7l/nyeY2L+Gpqv2amNzPV+LyQhDQkaQKvwVfz1epvvpQnEAYTASGIDYAgBw+/NDPMxo
95Cagzgc3eBVQlIyGL/UdO1KC8HT/ZSJyM9NlDB4lvAu0RmFgYmkZiz7w6hlOsc0pIl6nXFfkGIt
OhG5T0aX2aUU9/0NBKMTcgs8U5CJoJtahk7wO8nj+wMnnYEXg/exV+JTKg8LztrMNCIWnmyhgKeA
quJ2GquGrQbWV/pDge7LuuBIo6Zo0wc0n7twQbHgUP1cIre+PpSMJjQaEp6oT9Pldq33XRCRR8Oh
NXCbvqkFgeY0n+mFSMD3Gsk6eGmI/fZ8aV5Km9nE70Dh1zb4sUEb9tV/5U/5JtWXIr/7rTrJK6G3
eYL94uhTWzX3WAjdd+FwQIPSrgOiI2cG20uXSIDmphq5S/TziKiU3MVzvRqWDEqTw6ECsRzTnXwf
2P2U1KWe/z11wBTvXxujXrBGRQOGDKGFgzL62J46m5WGxnp7IU6+U/GjrHYtk++yfBUwCztqbjbh
dEwcGhP8j24jZhlWbN2oHg6+vA4UZp1GRAYC6a9PP7AU/xqhTv+YZughZovhgOytrYgBibth2+w8
34Sm1MKAZo4i0Nf4jXzY1PdNuWw9+ho1JSrHgxAC9Bq8CSAuZtlPZUl+a8YDBm8GvAAW8AkOsRP1
ApcKzl0qN+OBKdEeodjqK1ujn83I4OMbdWym8YLfdg8Y4W4tUm9d1PEROEJgUWlGSxWzc3MaQc6n
Ix+VcUaf7SDnt0p7wrcLln+CQOoimFit0VWgIhi9CxLRi9MELN+Nh9fXfUCs/dM2I+/HgBw1kpCC
BGTfG3Dxia8XumeuIzOa/kF86/OzIBXhCHqlzNP5Zedkr7pKWvPNJc8+GQhPShsBtO2byGuTwODJ
0wrHzVCMi0nO9m63+X7a+uT7z/fjHfnT3/hoRNTLWmpqr1QdRiSRjByt7ba1eHMwASDWNavaj1vA
XI6a6e5kQ3uvdrUtSXpwrJ/0VUc2gL6TlUAWHvv59b2aZepmC6Oyl2Vv+qajmyZmmdsJUlkWcvty
9FE+AZZXjeclF2P6odREgOwR/PrQzhHwB/WkRCED6TAuZg9hiJx4AOWDPFp4kn/OHG0DbBToY554
IdDTevtsoc2UjVwpYw8cyfTPhGj4FRqBHpOX5w+fsOQgnhfWd+YaQGfgvyane+/KoQHXdDt2GkyK
wpusRyuoeek1SXTnddqw7+DhIJWVvAqY4oP+rR6ENfB6RDYbwhusBX4OOSN4W3jrrasXwqIZD+Xm
06jLnhvCKFA4fBobC6bE5Aj7pJAEZV3BTwnMaggOQgXeFJFduIZn5wSwZAFhH9o+aPQUh6o/Nwgl
e1Da5tRmqzRZV+pnJDZvjyf/foBos0VvOSi0cD2Cvu927gG7LIcy9LgDdMCqeqflLUnyg8AYA99C
5UMwlerPY4szlzF6mSFEJqNrHiVvmqIiGcW45iKZO4CdTRwTElaczoffXQwOr3QrN5uo7dZekJwW
7E5Dud3ZUw81enSQhUbwTkOhBalRETdL3CHdMepqFDkk5AezH363REMHbJ1eCjk1OcV8bPfeOZnM
wv8BYAzFObo0F8YN7upG5Q5hhcgj2kbMe93WJDgGzEIG5D43cWuJuh5acH9zYa9gLWvIyH2wnsOz
v9IiMvyN2yyhFuaXEWqM8IaAWkIH2+3OYVulDqQQ46oGczxq8BTAGeNKoNoPObCru6DC+uPhmX08
m3NjxHyhQI3SMcQOqDEGGrjXJDHlD6qCnk7N8uuTwunguWuCD4ZdmNC5MWKLovbOInAGRw51M5Vs
EI2hmvGHBB2YXWcEFRHRVFmoZoKXtNgzUPuJhyWqyfuzP/X7T6xFSIxCUYyaWTDUysMYxvyhYPfA
mTZRZaaD4zXdgvs1M5ewMw0PHhGqxtTlVrixEBRyyR/6vNLV7MPnFDJJxfDoYgs0aRMvydD+pHWp
I3hjkVq9OO3bUVIqrF4WkSgmfpaRtH0FsIYR9KIv7JYxxErTeV8hyPQRxtfQK2Jk+Gfd/66kYutq
dp2Qrqj0CNusChQ79WQ75hVdEtDksgQtnd0BQHniupiIJbHrbnd5Bm3nRm4K/pAzVugiexCWRmoB
kM4VljcUxFXQ5u8ubPKZssZEvKBNUAxclYBG3Vr1By4HqqXFvvOlPy7U63otMKFKmyNGZv8geCUa
WiYbpd6gP2D1+ITdOxlod8V+BzIKASVYOm5tc1LZjU3Z8HDKoUOcx1VmjW68RH488+5AChAOKjjQ
wHejUe9OVxajmvgudkKYXtx+PBSjoGdBYzByCmoEFsspIBteLVzGczMLLibUqaamWywnNTrZL7uS
Qab8kLW/QU3awcLAGLFEBHjFKoE0ufBVMbzxeE5nzU58Uz/HDIgh/nZS/bbg86pkUH9Aj/ZQWhUz
GL2cELVfy9xrHuXPMmPxwQ50kwue6txyXlumnOcMLRSREnnSIeuLEv3/HTyXmh0XduzccuIZAFMI
B58FeOXb8QlxIKSh60uH0EUFPkLjfv09FGsmE3Wvbc3uqQgVe2FOp6CNukwAd5nYAyEniXYqKqhj
RwlVYhzZg1cR1qyHCw/e2SK0u+yZjRWrGyPCLfgQ95OJ4BHO3JSOn/hmqckcwILAjGo0HmI+FMym
CeR1BXGI9eORzVkBFgWu0UT2eHcCB18chczPxwM/wr8fAo5HBCnL1n9hBUz8SJvgasORuF2y0mWj
NCqK8SAzY2KpAci61F4IFm6T+7dsaiD61wq18bNEkwF2QZzUtnG/UwIvNIfAhXfPq8xac8VuYe5m
7OHdRMoJKBH0StKA2V4b+RhinNzBDQX5PZO0wQKLO9wDyQWrO1BF4cLRnlyA210IP/aH2fQ/Hi01
jWDm0UqEZXC6ADxDk4Vb+2i4BI8jkxV1u3DMpmN0awyKZCp0ctBSjWNGl4P8tAdSlGmVQ5mwRBkQ
tfeIy8Oz5H2N6lZYklK9n8xbc9Sp7gumSzRgwwFxDHUJKnc4cHolPZd/X6u5NTRdL1cRII/Kk1h7
rAL4WvY7zuOdH4SQB+MJr/iEUbYMI03U0c1RdN86YYnJZ/I67mZ1qoeAygKhFk3ko6i5rEXwcw8J
+uf/DN5afsvjrwikkX974pBZm5q/0H6NXix6b8ZV4BeMG6mHsfQ+E/TH4KFzk4UX7n4/wghaPX94
0Sc01u1UcpnS92qWqFAASgIdwF6MCbVmtAbVSyJq9/fUrSnKm5OTVJVzEFGhfAwdFEXMUzPowUX9
X8za1YCoTdh5Y9hmAwakuolV1yMZsyWauLkNcD1n1PZLS7VKWw8LkyhGyuSpngAJ0CiOKsfgZQqf
Hw9o7lRdWaPLgRMdUCa7mDZOiitLa9zG8Mb6MmjeLiqHcWE/zBQGsEqoWYOnAmnBO7pZcazKoBUK
9TAMqcGDH9Gtq32lcSYbThIKGw1if1FbrkW+0dlNNMSQXOFsLmvetdB9zc9Rq3xpkUuE0RY4BD8o
FfoRd0wEmQyQTQHlGXaBPaAZJxNJG7VwSc+PJ+x+eaZ9zCMdBccCLyL1hoxlAL55oOnAYdlDVNnH
284bdW+I7joV1aU7dia1B+1M+DFIiSBuv6MWF/s41yQ0fcD5fgm1FTrQk+xSoTjplyDHDZpBd/v6
W2BOfsKTJmH+mhACXcUTOTCcGrgaKOjcnuCKmSDnTC4cWrDNGqiRC0SEcs5C8DcT2aDjQoUt+A4T
ez7ly3gFw6BHL5APhZCTtDJExkTMp/zirap0umPqlwsW7/c96mBgk1PBYgI6dVpySMvQ8eW5JSBS
LQftOrV4yRMkndjojSm09i/dXiB9gAKZmnsRxYDelro1Qo2B/GA19k4cpb4jSKm4Vj05XrjR6feY
tkJfHJEPxzfmekd6DTsbrEcdB4XQcyR+MN3r40NwhyKgbNFK1HJYCglTwVYExEnypiZfo/suv/Pp
LhDQydmiAWEVwsu/8MMBzF5L9Go/vu31K/ljfwpg0C4yOSDUfvEDsNmNQJ84RskTbjSS1iRaSaR1
uAc3oGr9ejzeH1TSI3vT63PlE6RyqgRYZEhG2nF9AVgf/MwDyg/f6OvUUxuohU/8twqsAX8y69g2
5KWrczppjz5hemuvPqFFcVOugLpxVPYtVo81WxBIsoEdAmzM6Bjfgh+RdFxwbKLaKLM3uf4YMtMf
0zXAe0iobCP/KytMObHEflvnQJqO5zG1o0o6qIy7qtDClTOnqoZIPNpWO7HTl2Qp5jfN1BM79Q2D
VowagVvLMpiDlN7hfZ3VXXv6Va6hlou/fb0vrZ63/c3CqaDv65+dMmGJUNoHOJPGeeSDJkUSz/RO
j25pEe3mRWiq3oAMYZcjteQqw7hvxmFJZ2B+x1zZpS5O1PhqWYzk3qnQIe22RgBOPykXdNE9KbEe
iejTYV643PbafaOtOw/ht0YCHtwtQKPIr0mUEU/q9MAFi/E2W5iUuxTAz6zgBcOtPr3HdCsPBBAq
cWyxFKUYEjn4E6NJMTZA48mHax59AB1Dyo0bL9HN3xFH/djVEOWx0OxAwpTy0mJG7KTQw2qgJdIK
5YrIsrqVQbifAxTsaujg8GJIWJuMuy1zwnL7PHfCyuCQChmRNU5GYYum8lQ+Ddkm75ZynXPTAlAO
yk2TfAoyutSitXKXym6uNg5gIAkgynlwxl7txQBsCKkuIO+Zk27YSQtx4sweReoTcCyQE+B1oCOp
WCnSWK0YCJqzvyous0fZrrLC6lHLE5byrNMrQF0jsIWufaBc0MZFFx40LVE7D46KI/bHXPRJ2/2K
0BLP71p1CyKcpXra3cuOFQcaGs8eCJ8mgDl1U7cik0ojJ7TOEDXZpe893sxh14J6sM6WzARoVYqn
AIuJlEmnbGKo/y289TMP49SlATcXH8Ghrez25szFOObLQGudswphzAYIFDazM+ZPPJZ6vBSm/pBj
0xOMvl/wSwFOBMgfZS0etYZJE7lzIhlthiNoYc8gimRCAodD1juhzjZ9gx0v5OUAWVnXJykoKcBf
2ZjBMPI75HSKL0YWBjAoNckmyrPcapRQ1Zu6aLZNoD5HvD91BgyyPiqRvGpdBAmFhssMaOPaFEr1
A+Rguc00PmcxXRyY4gDSpQaIWEtkBwmF9UbAfSMJxRL79NxGxp2Hvi8ZmhY8XRDpfbZArSzqnDZO
XyS+fhKZT6V7aotDJTw/fpLvPONpY6EmMTUGoy5xt7Fite6G2M86R3RNTVyHmbvWuExP/Zzk3Xcb
Z0aVJC9o69AThSHDGJOFD6BdyP98AABVQFJOjJPUZZG3jTcqTNE5hWi5vWo3hW/xeJXzzBC6cVuO
6xTiZoxPZPE321yyJrXUQib98ArOrIVc4NwWB/klwE2ToA7KJ7dbXEqRf4RIYOcw7nvR/B40aEuQ
EnD57JAttUjP3SBQewIwdyoMocp3a2tQJDC3pE3noDTzOUJ9NgJDNzcGRzTWM7kee3rDLwhNzS/2
lU1qrr2y56H13HaO4DK/BdUOXTvL8YR6myyubGYcoLLdgzikJ246Gny9WGCcJvDuVAOtiVTG1KpD
syyNeQ3iWa7unETciuG6aHZSvI+aI7vnaiQa9CzPIHu15SBNJo5Guh//FqX/s9uuPoB6OUu0Z4nD
tNsEnzEllKd7KbXck1i4dhNEByUVF3z8pRFPW+7K38QTLoehjGUOkU/sOaBzQaghobtl4RhN2+XR
zFJhC9OlTKaFmNmBqVZcVBgsSOtzgMoQy6aKoHMDsNmtb4USlIHsBePTvnlg/Ifo5mqQbs8riOUx
yDq29lCcAhWhr6uv5vh8qVYLTtfsGcWrIOCpR4RLQ1kn6jamrWBLSd4KdlVHF/Q+MMMZWnlLwPZZ
Rwa0Z2D+mqwh7rxdvMD3QFnFlp3TpV9dsAebCngmoIgNvpZdXJHMtb6z+vu/mUxkE9FTh3oEeo5v
jbZZnbJ1i0OKrMSgdqZgSQiXctI2IEJGX+BKbep1U6/8r8eGf6C5d6t4ZZjyMfJCU+NM6nA4xzXn
nwO3fx7ZiNSQ15kknn051+sshErar4zxtmCh7rp9XqsrDc5dV4f6GOTrUHT84lSwF95tCAIRZFd6
KO40fEsicaUukWHNPh5Xn0x5CVXR1X2TYa5k0NKsVRB8eN2qBlvr30/NVHfCb5BEwt2bvuNqg/t9
lzWjUPVOqO0lyzdTdNED+pH8ciUbMsAxIMcgFpSTp/izetZKh0EvsDBCSFxzTzyzRwQvZ3uUhTcl
GDFO/Wh3wqr/61ICLrep7o/aBUo/iEaorwRtk89NEpKObCfjpnefJGFdoIdlEI+FtIQDnjmHMIZW
R/TD47WksSJuMPYRk0g4hylIf1ee0BGOBVLu99QGCm6yhSWYWekbc9T9JnMpBzkfsXM0Uu5c20Jv
6eM1XhjPjwd+tcRhL0n5WLDoQY4rvWBlc0g/vI1nS0Adx93faln8Z6n+mT26UlcweSdWA4azlUi7
MFV3XdX0D6duEDEHdUDa4ofz4cVlK5OH7Fhci+vUK4xSrAEKOzI1Ueq1ipPi9uwkpQCgVnks3XLD
B/U+GqKF2Z0LYLB+oDuGNDaoaOjKrpS2vCdx+CaZzU6aAnp+f4hTZJdr4DzUbojeWk76gnOvbKSw
KlMiNam/4N7N+NWI1XA80KwPHgeaJKYV80bzBWzZvIC29pnVOxdwb8/TRX79eDPNeVo3pig/Iyz6
TCsFGaejUI5Fuqpfixbk9UG1Y5lN8LuUjHDv9lBs+1vyvJ+1R+Twkx2YuO1ubyohct2y5NBKrzQZ
Wuq1TgThflgvbbEZt2YKe/8xM/3/q9NS9WkOfgC3c9hhpQaD1VbbTO9zAFjevMYum2OzVUcS94BS
NUaZfiz1Hd2R09LjpO66OufCMpZ8JIPXvdU6DbL4JDIbu9Lr01GyBOudIaOxBwh9MA5tvKr13q51
RBHZ6mlhrWe3lSiiXK9OqQe689Nzh6QZlAgJufjQgyK4kggLljMofpavYWjD/yOVeC5e66pGxUV3
x4PWnFGMct8ef8idQN7PnFx9CBVSFFGWjUmQIS10bDPyivnnzlWyqpX9yNkJKgKQvevPCtgwEbfy
3Q5SJFxp1aNeRY1RF9YoGdHRB4lgmj4//rTZ7YLs/U8b50QlS20XuMCaGgTog4MWVaAVf4Z66ycf
j43MrgPA8chP4pSDHePWiCpAS5MLsQ5pzzHI6qJU6rKBIZfgDHSBgw37hVMwnSXKYcJNBlpcsHH8
oI9uDaJyD1rRJuydokvDjVCN0ccATr0F+Pbs3F1ZoeauR/99rHAF5i5qxJ3bid42F9AOk0m1dnk8
gz+99XcjQmkFzg60gFFavB2R2rBpGdSYQvhTrVVbw4a3eZu13WfG8u38FbvF6n8b4ZrdAGQ1HDPb
271E68HS3hvLW+dmY3F2Z6Xf/oek6FWzxp+teQkskLwvTP6ccw5mrX+/lVpuQewBRctxA4S8T7KB
9ByyAi5kYp8inidqsXK9c73/bzJxN2apm90tQiGQAQZxmHwfsO+Ze4E8spoeJaiwJ6ecwy3zeFFm
1/9qnFQEmUXQ7/TVuHeUNhg2Wd+XZtaguCurwRJNwM8RuV9/pLCg/wFcAy1cWfJpjbbxsncys9vU
Fm+nJ85gfsuXaXXT72wnW6m9RL08e25Rnv1fo9QAW6YHsFtIcX8ynbsNXSHQ8zITdyU4JQEnFTwS
oWC95JBMTtCjoVIOZZKllYqCKKx2mdmvJKAQmP5YrrrMKtM9CIp4F1ldk0mWbo359fxnuHRQyTXw
NF0BtzQr1UcecQMKTCrTLVyG/8fx+NcM/RjEDKg86xyFLg1p/lOkqXrLbgIX+Js/3lub+lPTIrPk
e86VJpD2B8gZkSs6HWgZYKijQ//Hg9mAXXmJpivImdaBDUVgA5fxWupHvQazLQsnIfUMQAENkTtV
6ZtWfRTKmvnwmG++hwo52kTFpZBlrnR283HU2eWAs0ojAUcpcU0vtKvmqQ4dVQSPyjoxlUZXIysz
pGgbNioBj+SgLVSwZ3f61eRQOx2clWk3Cf04eerpAfRJd5ECSaVSVyAx8PjWmI2XgKwQAAhAcZ5m
UWGEtG3FEq+GK77yw0pu3mQG4Gz7sZX/Y7n/NUO5m67spSMrToExY4nii4ZSiKhe6uRYgYijCA0J
Lg9Pgl41Yuw1CRtCBYFLBv8jUVZsduyZnMQQeY9anQ+4/+ccUK9ZwIiFyrd177TIUIiRr6euJTHZ
UwPH+/E8zF+cV9NNPUa9mylAQDR4FaLMCoNdpB1A1fOWayctXIF8djuybwK6x9hNCL3dpjFCptow
6q7QmIVPmVt4ULDgwQDQHBUj/vYJD1QfWvDZgOtFKfoPMWgnO2Jv9LnM7dokkZZmeS5wvjYo3Bqs
ak0M/QIgAu9QyScB7SFRg9YNK8g2Cb9ULpg7QSgtstCbRH4elZhbY+pQC3yfuTjBH172WflrtlNJ
Uyh29/l4RecMocY+SV+AbgKwk1tDLiN1Kp93g9MXhTHmuMSY5jkvIVeYBUdVXLqtp0wi/RqBRktA
0gYoP1BY3ZobIsTnbovS6JgpdtQ8d31iJWOrq81G0LagP98IwbeWLmHn596ia7PUdHpcLUSSrwxO
wD8p1SYoXqOlroC57XFlgq6Rj1IPwnpGHpy2eu3aY1n2BudbQSwSNXJKkAP8/bohawrxH2ySqXn+
diKZwC0EJmMGp/aRxgExR6888c1K7SB1jUrh3xqbaG7hK4OGZ2J5pc6ap0LTzfdZ4FkAWCmtlv8Q
3jMetFgL78b9mb61Qx8xNQrjwIMdRtvUyvuovOaZvsTOeB/N3BqhrvK6hcDfEAIZA6RDofOiy26Y
bGCtx1M2E7jDjIReDVR/kE2l09saeiBZKBcgSO05vVc/4f30POl69KIbwLQyY7vOXvngDzP8SqSt
MvwZkEHIfehhADVQiOHKr3/7wZcIaMOwSdFxzYOoJzM8vDQd2qmKpWm537+330vNfdYFgaR0QJ0l
2WkYn+oVRBRlkvGG7C3UcJYsUQuQAKhSdQUslcraV9fg9Dcj7wUSVzobskBrLLSjzmBrMDI8EEiH
AZwo0NRjGBTjR72GkUXxXoBYc5WbZXvphR5UHc0lZe1UtbqKBb/NSAAqCUVW9zwkWly7ZtdNq3Pp
R5h++Mj8JtKa9xeqlfd3E2iZgQYDKh5ty0BP3p7krgWBfg9NSdRBONdUy2IgUT5JeUTh18KenDlf
05OiAAkHUh8o/96aEjJOrQDz4R2xxBPd61xveZmpDBdNOo+ymRfHVoYSA3OB3JaeBkTKnnLmCZyO
cvAdStvQD38n6h+FfxLTN7l5lSHh1nhWVi9skIXPpNkyPS7HFeaKvNOKEW9x8mjWShFskHCNTv5Q
Bwu3mzBt7dtHCe8fAC7ojUEJDLmt22kp8SolEeRmnYlugEHf9lHWPz8/Rf3ztHt5eXl7ezscPjbP
SLGR747E+p+/XhbYRx4HQjLYpNAgurUPdkm507hRcvwdcBZEtntLsio92Xt2YNdbwXYt4ZzY40pe
c2Z2lE0Wyisk3oTPzerxp8ykryG8B22uyR1AXEOzTQQaFOoh0Cw7EoAJxKoL0/XM1GTeqtUSRHHW
FmhyEQ7zU5cNO7kmV7lVzg+VoGwU2WE3/ptmjaua5IfUlFdL6N076bGpQQJyOcBFT+Srd2k5yB6E
wtBosgMOhkFvSKe/Hj3yJZLCOO3eNlNL/q/HE/mDXaH3lCxgAnGg4b/RXWVKo3R5zmeyY2z35ck5
Wu/W3oj1QYdW16e1BqlFQByL4Fo5V6fVaqWvNqZpkxCDN562C+/qTEA40S78+zXUwfdHlM3ZLJcd
hQRmBuTyM4B8gROudL3Y9ZsY2aTNErRpySjdLIAdzWk9KB8dBJy/9Pfhs4hN4UXYjYfUI+2vOiLZ
xbsszPvcWb4aKQ3gZIMQIbhfYN6NvfG+P1rHY2pYR19nyHtBPqdJtxJdFUi2Lg8G5v0SEv0Der7H
1ZN0ashqYSP8YALuNwKQ44hSNDB3U45amULacugr2XH3zXlvlbs4sHYvvKWZNkSUdO7rCfjO72Gj
LMETpzV9ZJi6Vfx6QHqYh+GRM3g922uXsrWLCPG/VQuvj6d9pg6EDQZqITQ0gjGOpcOIXmuKLGBr
nLCEjLtWewZFniufem/vviiBHp79bTQsTO196AJoMLrl0FMg4fdPnf/q/lB6cIqg9U91cqyoZD5D
x3fpOrx/m29NTK7MlYk00Pq0A8mxw9riBoBbM7QCc2KjenlBNW0lrhahGEsWqZMKIEIjxB6jOL3R
Gp3urZhDuY2euTMPxh9s0FW6XxKV+KlKUDsFpJMAXoIRAS6ISG1RmSsG3osrjFIH8GLr65pZ6J++
4YPMBLIWJLEyKyXnwi42hV3tgYawpjlIbI+w1jk2glVo9OQk2dCwN8Mnn4QkItPXN/hXbgdGTBj9
BfBFvdtK63jPrGvdsyCXti7MjlwYS9Ufb8fZnXE1IGrry0mZBOhtVRwjt7yn5+y41HZ3x+uDFwWI
dBVNw6A5gATcdA1dbQwFZfo6aRXFqQ1RF7buiTnnVmhhxsxxFb37xrjyoObEvVRWSdRtZvmgF6rt
2o6wiO6ZxzywdrNyD93yuzpzBaJWg+gF2MoZ9rZQbYNUjQPVEchgNuZ7uVasccebxHPiQHdfHs/1
TGoMU3FljjojMJfEYxpCc95sdxWg+ZZiIg9ENPMjMwIrBOkSfGqyyKk+hQnUrr2xS50Uz618sRQw
TNlWN/U6O0DohLSkNF+KdWu3B9d8PNCZ+/QHbQ2udAmEvLRrhH4jtQrjXnVcG3zoq3qLhbXYVbFw
5yyZoZxRQS04ZE1hBm7gql97T5odrnJdeXs8mhnwBFo5AR7/3+FQYUcMzl2l6DrVeU3XaMCxoicg
Ys/eXt6NdmOgJxJPJJKab9yS4ekH0+smTLQU0FMGypumT5DhykN2bFCdelds5A95ExulKRqKPVyi
39ICFGLafLQxiFJNIj0T+bRCzSYbugXXtb7mCIUZiAQ3FIpoHtoDOrIwn/eZrQmU/68laj69WvCz
0Qs1B2T30DfygWvdVYIRNRfZ7MAStODSTVfY/cBAQIdFnCj9pm10dQFVaF2pxyTVnHQXXuQLb4z/
1cz9Y4Cu9oOSkBvcyQBE5FdAhp+9HWuJC5t9LgaQRAQaoHeGRiD6R2+HAVCKprRyoTninv0oNvyf
8js8pyZ/5hdiyllL8BImcM5E230nGJS4IkhHOs0pM1Kcw99KTZAljyHUSSA3uDB5P2qY9PJcW6Ny
HHUkt4HkNhrScxNcDE0ykEJ64vblFjTFkV6+C1ARBn/U1+NdOPPwTa7QP4OkXvKwmeTYOJjVjvUx
vIh/uK9mSUZw7oK6tkE9rlqWK1wQtRocWh8irh/oCDuW35lVL3XWz21xCKxCdgGnd9rkt3uDC1w0
oiep6xhRReJT97zmT4OhS3q148xNcIyfH0/eTKJoUlSAO4lcDEQZaf28mG1TRq1hkN0opLB9hKTS
tsH7Cf2RtW/6oGlLgAEQ9OSY6822+2Ssx18wF6jefAE1t2kNJaMBBFROaaCh64kopm8Jn5Utr18O
vJEY2lv8HNrFX98lwEFMxTNgStD2Jk5X29VdMqhlwo2K5DoKO1ouvy5KbjN+M3W3MLz7BQUeDcQW
6NsFQg41m1s7pVxUVZNXjMNq0MTWxN/F6CmrJEU7Zs73rPF4MqefdnMERSQXIHCFZBeYSKARdmtt
ECI5YPOId8BH11yiDpwFmSuVJi80woK/Kd6dCaThoduHchQ/edF0MYr3AY8ZIF/uMOOBKzZsvlXD
da4RBZ1oLvPiun+CYKWFexYwE+8y9icpIxL/DC9NVwS7/8N6H81KcS95rI/PHCrY+Pur/MiylaZe
ulJn0fPkbYc+IFA8dD2jqdBEjgArJGVlAt3fvICRqm5NGbTDbYIa2HMfbaFI+XhG7x5TjBJPKPxK
UJPjSFJvjtiUdZJOESVUql2zqIbWKBSkEcO8YUyQ4xcrH5LkZtEMf6t3PDVbotcbAFwVCfU7xK8o
9YLkMqXsyD3D2XyPnn5P4PN11WOSA0lLbKi2p0+gTFkq9M8t7dShhMQsXCUUW6gXqmPKwguRFQP8
BjgJ8Hq5kJ+MNlL6LIArbp/4VgPBv0iXw/3obUL1mGpgJeX2bKez3MpndGjbSp/gThpHdKcTTz5x
DdCY+TvvrSLVFNoADJFM9iv+BilbAvlbpJ2b+M1L9FYCqbSubvnXdCOJT6w6WkFI3M4q1Z2Afz1e
3Hs//mcH/1CFTd1YdOudLAYSXAqk40KWPyF+KoE9hqZMU+TeKq/qAboSMW9EpdCuC6l6qmOZNaKh
uHhy0hg856q6BEXZLkm/k2mEoge91VpIFLBbCgmkezQJKNhU6dePv/seADJJJmhApk3UJDLu79tz
Lvh8J4+eGj8LlRqvQaIIgVtGXvtxDJ47ANjbHjq3gttbWo6zBpc4t6QkXKLmvvcv0FEtQcQMweCU
SaYvtzYDUD4sR9fJwyQjNZc9hTiyUHgiGRoLCqxkJNcnX/kVLJGq3ydfYBrE2WBcQOIF1yt9Ll1Z
KNiS9Z6TzHY7XVh1nNWydlcbwXNXbwDHlNwvcbHL6i7OnMxizBwYW4Dwpvnl5CgT2KhKveew0VST
ZVAu6lzWNYesBYUsZJlJ0VbVavRdccP7TGuhr4Q04QjWDcFHF15XLAngzs0E4l4NJBMyLyKbTh1W
sa3TQA4r77mMRGTawgos15Gko91UskohG6wGkEIjqgvV/h/OvmM3cmBZ9osI0JttFU1bSa0WZWZD
jBxt0fuvf8FZ3NPNJprvnBlgBMxCyXJZWZmREYYPmaYoqlK7DqNoqw/iGkLhNkkAfslJVWfSp0Rs
O0/9+WC+yBvAf1zhrAeUxcfhF5Tw8QjebagOH0bZ7DorDS3JexRkC4JKgOZkckF49phkX+IBQsRy
vmGRlSQkQnXse2gdJdpliqUJe0UyDeNVc32ZatxaWH7ztp6+HByn4LxAfgN5juszxRSl9TPWYUe9
epCH9PHelQ7s1GgPhWyQqn7Pup9hH40OU9fo2P5laK/vbdjG6xMVKvwL4a1r24PUia0/5r4r6g9w
Hp7pP0N7Io5JkO8anYrtJpafasXmPVM0y7/JiX/uXmVr6E0l2gsUImMikZ6UF6ZDG8NsQQ2i0jVY
9m2gNk3QxUfOAjW5KRQtKKCZC5ky45GrnF6yJG3nHxXUDetHwZL37G18l/yNduLg9UtToLyyskz/
CkOzqQIzAk7hBGKd8BvXUwXeOr9rFN13qy62stNQgDLV6n3Hy6jq/dTcoc2dovlIx4hI8iEYvkre
VAVHAy6oV0CH4yDHAIa76FDgOcLnVtKCSsUZB7QmPCSJFXlPGVRdS4uLN41BhMRSTtI3KqTe2Xiu
o20JKokayV3uR1ZPASgIGuHY7Mb6QzNID4n2cBue4wG0j+muVtYwnOrCHr0a/MzvyxxrZfAv+656
rFQbzY6k6p9D/2i0NN6F0VtRkHTD4je0NOHSRnP+R/oUZZtYMcfg4Ne2qryJvTl8q/7W555lIMOz
nTaYDTy2UT2C5YhI5TO8DUl7F23ow9Q9QsPuSVNtCZJgfzx5q7VuEm+LFIwzJIC7Gw6qZsvjMc33
CXCl0M/ktr5OcxSOs9e0hGaIVfT70gm1U/6OJpX7N+HCDY5CkwqAPkI05FaUecSrVSAi41TfrWNb
LSiw8YW/jYjRmgBrJeCZdvSaDsesRruahfa3iqbo59qpOlWHo7ymGLnkjK8+ZwonL54VSWpkfld5
vjscGWQcNLuKzQ5F9IAnWfBaD1SWLZmPTV1co9OY3NPNubiYiJn7ahKxH5nM+S6XEsYS2pQ5NSqN
QEynSkmZMoKO85XZv33yIzZG9A9nLwCroM0TJmjvluSy9AO35h843DzR2B8DXydVDjxFSnopt2II
n0FzYycgaG51HMdg2Br6GiXYLUgPXzLphSENMOXX5i3XLMrFQm6kwM10cBqLqGI8KI3YO0ULvuFu
qNJDpSX6SyZ0T37N1/vU8HszY0NP1EAQ3zO1MSAVn8SmWAjZd855a1DvxS+EoJAx0RzyQO/Ntgb6
kbSQVUHoNp60KcPINLQSmimbSnPyyg6a1qqgERG1ZpA9R9xrUh6M0o41wJU/75+Z2yIlit2QxEJY
iIXTQTd2vUnVXJYGlWWxqzoxIE3Cm2YPRzirWKaitxWVDTKGH/EjqILWsg3TGGebFPyxMI4bFhBG
ZRartMBiiJURJK5aPKSGXfrg5Nlk8ZPmuRCdj7Qjq4iHdgv+oVatCoKuqce/5+JLD8aAIBUo4hkA
Td87HsjqxKN6Hu5gKiWQW5eU70AHV0yw8gC8SS9Nk3XxyZNLvjjRgpzIHOKu2BVVJrk93JAddVUF
FE8iWqyMUir3WbC9v0Q3WQMYlXGecM0BHo8g99oolwLjG/Jl4kJVlB2qNXKbpWW4/PWzayQUuxI4
dfx6AbIow2v3rUm7/KHV6Vpi/19N6HrBkYVAvw7ASMh9I8d0PRCtZF4GLbnEHZJx50dHedgJpXb0
mkPhFqNsddlHPmxaitgCst/ey/1pXHig4O089W2BlRu5fX0WVzGRkxsv8AIXKo+lSKKOxAM6Pu02
OaZlRFjp8Gu9K7f75drk7HAlA7iihNYI3HHSk4Y4awIp87r4GEflh0OS6f4IbxM+gJyDp16eyIJ0
iA9cz2/Psh7VaS10oZKUmEEzgls34ynXaTG9b+m2qI9UGXwrkH0GKDGhoXttKisqvxc00Ctm6X5Q
T347gvYHvWbiDzI6yl/QBiepVdhCRLqDqj8atT0ewc9Dmoqk4j5eq+AuhKPIkfLw+HD3k5Tv7Hu0
Oo8ikUsit+aOENjNcpEy7lk5eTY3gtB+yx51lCQHUj1JrqE+lf3Gz5Hm66FasDI1t3UlTM3EojzB
RbEY8+d4zveszMCV5Zbyd56/tOWp4p4kptAhsKCRrnpo6o9cpTcl1IrlnWcgOos34kSYmln3l2lp
+00OA/hL1H5w2Vyv0qS43Al8B5iUJCEcMprUKaWoBi43GzeRViQmgoS198uSUZAzgdNngslDbPHa
qBJXgcCCMHaTQNc3clvx2675EOp2DxTSiCdeZKxkbhYyIP/4E7DyvD6xIc6O2VB4YeUNmNVR/pKH
7aBBCIfhvSFXhJ17BONVaAmNpa/BgpcOHDgeJ0IwiCAh13o9VLFr8giP8MjV1HY8CmA4iRl6Xepy
XPFd070y85wgtJxCGoRY+DkboNR0/KDpQYwEB2RcpBDOa+WSWXLOVyamZb242jz4ZnT5R7EbQERd
0GPSjIjbvyVAF1759GOQiI/21vgQ9aRfKU0t7ZjL0c2CIdWXDIRDRezquaKBmgXc7lEiAJKUa3ju
apkO2inGnP/+bGh44aN3CfSkuA6uxzsGgTDyRhW79RChYfbFkwozkHwa9TnOI1vbore3LFL+aNFB
4Rc4Idzk1+a8rI2DMcMY0a4q2Fmni6RO+2I3CuMzF5YceLa02PQRq26EJgcyLEKrrhw0oVlzJagQ
9DG1YmDs7aZSv7VokEBtxYV7NoqrLe3ThX+z2VBuQqJ70p2eM3LVIMbI2ShgOdi+UZB2Rase0aWH
KkNX8w6tqXzlQIr8/nIs7j9MEahuDSQPkU67niA+UwZJHpTYNVhl+kO1MYozN1KWvkz8taXd4IXe
6/uKN9Hzy/trUdB0VOeDRg/dVBuFoBnutWvzNe+J+SjmictnbXjkMh0t1HqSPEVy4MZeyD+mYzY6
CniM6ZB3H/cHv3AAkL9A3Q0ITSjt/YvRL86eIvlx3ud14oKaCN22ewmqpoUlQwUv/3Pf0m3rOLbg
pamZJwGzquHFUpW44hE9l9t3LbFrz3pr3kMKAgErsdGEuctjqtHUYo9RTIaN/6iuVqMnM7PpBs4Y
zgziMyBqmKvHtR6TxjhMmIv0dGVmogDGMcix/Lf6PQiDrszMHHShZwmLupi5bIzQpbwD11Qg7sEe
06/lOhfeUVem5sGtWPgB3+gwJZ1FZ8yI9qZ/KKDlNzmN1hZSYKHddwS1r/PKik4782YqEfWgkVsD
McG/pMjF5gkkLmrLMGcu4GYWEu5/B7c6RvZP9FgROzJ1gEs6s3pS91BYgIBFQNaCr4XLCWDp/3zA
7OgogxoCppgyt+RTgwyqkVh+PKT2/XEuZFMwwRdmZnGFL2dA7ucZc3NT9Z6azgR1nGiBvDzXbU7c
VC9iuVPTzYrVpaN5aXUa/MXsqnpVQu4Fg9Mev8svRlCbik35vafIBG9LKu2oNXye7htduCswUh0C
MkDlQ5VjZpP3RR8cBjVzuRgvSlCjfuLSSB2vaaHmCllpp+lECEmn2Rqg9LYRAOcFBwZYSMhWg5Jx
dimiguOjUNQkbgJ2vseo7nMBV7EvN9TPOQFgLAXSL+cp9/bqQ6+0Jn2Slcohz7I6o+EQQxvZj9rv
mDOq9rvHLmgewzDnPnEEFX8jtQ0Hcg5DLwM0khTglC0FOS9NPlK18egrIxhFwrLKVZQlOuOLkxA1
232cyRmSi4ZiCUkffEp96Idm00dlfGyrpE9plqq4G2SlTtdI8hcP9UQHhvsaVyHKS9erL2atohR5
kbjIKdRca+rQWPRBlOCdNIN2BwWlax0q2OCF6ig6fdHjen8n/BO0nR/uyw+YPc6BHEqjBAQo7hBt
GoUHmBS6JYTFu8onkkRjcM9+gaeyt3UATVEksYOKKHuuAddy/Vty78ErZjmpn2sfMx4Sg0En7Yi6
y//wmQA9gygV0lfI5cz2TYcW2CGPxgQ8Yj/hX34THbhABj1vaUMVqO1stSStTvBcooXf0FJ557wH
Bkx2S40SAkkI0+Ot51koWMYiLeNt22/LEHc/KaAlFb2sfO3SmYaEMAINqLSAZnwWajRIlXNjLyRu
NmwKdd9AWDoObGQKJXQ1R9JP04VWjSx/C5WqNn4fUhJ7uxDCTTEagVDKLLa69GoMVO3Q1/Y2RM8D
gA7MLAsohK+V35d8AV5TeNLjZT894q53IBeUYTdERuKivt+afqPmZsEGjxiYcguFVZUkCcs2Zcmt
8WQtPG4mzCAQK1NrjvEvkrjwfEmZeUWsypgllfc3VS9VgBwMEM1kRW7dX5GlaAAlSA2VY00He9ks
OM61wlfKMYRrlwQZzNYNBEKN7BUFnx0fF2uFk8WbBOEtFKSA1sff2aHiEGmGDRhdXJ6h4Ukw7Kgh
EIX06hcVijOxFb7Fozn813JkUzByaXZ2T3p6EHpR0TC3UIlaPGnKseH3uo0DysX7vHeG0rk/rbd4
rsnidIsAQqYCDj67SHqlqIQgGJk7tMhGAGNEvOpTBGy9Io34hrKI/hQgLoosKFq1FdVsHncq4P0G
WK3HX2HYefLKJy2E2fgi1M1V6DBPojvX25kvBC5sOA5RUmC0OzDSAkRSK2eRq5QjRFeCvZAVPuU5
yJ80wO6uPDSXEgXQ5APfjYrEFVIUM38ea14AdvM4dbmqIGr0rg2o88kbTttJkpP2tZP4JwiKWOGa
9OFi3A2jogyNa/jHecArCwx4ohaWO4X0xamCaKUxAi4QWXHLaMlntFLf2vqArn7iM1tRoY87vQpz
Cw33o4CSXmAnBhjGHvrwVU9M3qPg47u/XxaOoYztMuVt8A5DquF6cbihViKBCalbewnlpK1ftWDH
OBprSJuFShGwTHh7G1OiclLVuTZUFI2q57GUusmhPHNbRirqA7v+/Cw8f5VEXGN1XMoOXtmb7bpu
TNu6DGAvI8fAln+n9o3nn/HhKT6o5C0nEnWr6P/j9p620+z2vrI7u2jSVKj0MRJTt/3CiyCW92nw
N9UcJctBnhE6cqlDdPMIti6+P1fc3sPn5GYSWz2aiJp9lltZsoIpXTh/V180bYELp86NsurhAZq6
KJdP/QK52fIMu74nQvBT9au0IYv2AFrjwVSJ9s45z9AwJKFW5bA39Gik3CDtSraZE5x7rDkw9pQn
ND9O/TJWW9BJ89n8ZnuvIq/3d/Y/zMTNSlx8xyxAYS2ajwMDO2APQhKoIksoDRMQu2Lf/TQfTmUe
UoBbc7Jzz93n6bSWiF1KCk+x0f/Nw+wah0SRVAjFNO8EwFawEZYHvF+yyOl3mYfhB3gehubJ/7w/
7qWax6XdOQdRODTgm4C+H97Zg0LQbo/nNk08CF04prS9b2xyD3fmeN5qAK2CMNEDjFHX9i34YKP6
yRtee/9nFSKzlCy6GtbsKmV6LGeDhGFJjwyNNsjJoEe43VcdHrmklB+iPx3AikdvLbe97Ln+s47z
Eovi+wgqApzoQdhkBWkyyh/5V37cxT/A6IyxyYGAJbOKs6iuZG4WnfOF5ZkPw/bpumTE7PLSSRUA
qovsvof28sv9RVyq7GBqkdQG3SsgFHNejbJTOVn1ge5UuP2EflRsJqDtAVz4UIQsoRSGKk9sl3/F
N16B6JRuG9EDMpUM5UKjXGEGWLqvrz5m5q7SRkiCXsA6R/mxDawe7xqOQn8BDfEJEDx7ZnJrGbLl
Xfyf8c8uwen5C5oZzLOkHITIrsGQKr8DYSyskooshPZXg5v5JFEcy8hIsZfs1ESDIyReHunobf6X
9YSOozBV6gAqm01hxye5EOdy6r7aGYkeA7M6QuAQOrx0N7mdSYCn25wpSH3XKmELcBxc8xemZ1Np
cBrkSbTJ6Zp284P6G/pHU3uiJ9+mm3Sk9Dc5Zp9dbvl2XFHz/sCXL/0L67PpVZuui9MaAy+/KisP
SaDgUn2h0itv7iAeUdqnjpyQcjfXiMuXnQSq9UCEIo9zw1weSlzAwg7PmUT6Ao92L2WmWuCSG9Hz
/qzrrxUYFusELVJbeKkyAZdqtHJwbslXJunrSaMXeFiU2ufAOE1OuiHlS+b2LYl0B7AbCMf5FlBc
OL50+GGxPUQmHzujvDWc+AhK4ALCTLKt6tv0IPyMzEJKrd5H4SZda0lb8mTgIUCGCe4M5YXZtugi
vxW7mGeuIdToF82QvyiGFKajHJwf9RpUceEdK0NaBCdaBicc+ICvQ54BOaYCXMXIAffDZmRJSoBS
OqFd3bm/4aTpu+f3H2YdzhO2AKidGZIGZKpatU5d8Kdrn21OMu6J+cRAIfJV+PAKwv9UeU+rjuT5
Lt6WgQ2I+RjS+qvvHT43tcjEzTwyM5F3PspA4i5+Ew8glBWfQKznwdn/+szCHRN0KwnHxfv08tNn
S+J1Ulw3QYOrWzXBSEWLjqoZsBFHvkSfDxdt04Jkm+4xW2m8uREVx5sYSqjYDBqqAPAVs1stjAfN
8zX4QE+l2sEQCKo9ZtiaTxmVqQK2T6cmSGkV36FTuV5EhtYSgeamX2Dlrw6hvG3WNA6WHs1XnzQL
2hHDBkHb45Nq2xws4Gp/7K365KRorf3Kf+UNelGZzYNhr6Hi88oWmoZ7s4UupmO2hQKhBqhWGHHf
bdVT/Pdd/n0Mn7W9umWHkJZ7UBnW1i+tTLpj4FpVtg8C9R+pRPH/tmiGK15k8fqF/zJQkcO7FYCP
66PDgxaqHgqWuXIwxMU20hpw+9WexN5bkOC91uHUASOFQ1FSTwzTczMy/nWodfaeSQaETe7PzpLf
AI0E9AfxLeDinQV9A+AECt5TmdvUwWjzVZZCF4x9VTWvnNuSX5NyXDjOk5Y6qrbIV6CxdTZ4o9ei
Rqm0zIWQNQQIQyg558hfmBpnKFQqdEaSMlnLj/zLA8x2AHT60CSG1xJAJHMqHnEQYiFv6swVE1NV
SAn1NRX6dBvpuUS/piMMz7JZHEt1LwkbLSdxidhsjT1g6bWioJMC3BI8DiZgAdfrLg3BICp5k7nc
RhWOYkk6MMUcCrTuD6Bbpo3JbyvZSnVLbOwR+kFf2spTYmnnwYmKGtDvKGwBhH/9BXLgQz1YKTL3
8zMGFwP7k71AH9wOP+9vqQUcpg47BkTdkPnQbi6HPBWlkQ8wUgDgCAZajS9FUJAau6lAKhq9CExF
L4tCYx/JmNKn42gpr7HR0EJZVfVcuKlA0oX0OUiYIEx0M2hVa1FrSbH2oF/Odu7uzJk7wNYJgpTv
1xXXu+TzQRkCuAxYjlQNt+P1FJdtAO4QZcjwJEVgghBgXzKiplR5KDzSABiFWJusBWULGRFlKvAj
6Yrszw1rHzJgnNDwfOZ2fN6ZXDFoRGwEeZMrkPjisnQgWiv5FqBDL53he87YrmLybuVP0EsLxuOJ
jUbTeUTF1wNvhSLycPLxDZ7Hv6GcxH2nPXBMZip6KCQJZRYYBAEUJCi6LsyJkYE07MGLFSNwCq+N
YxNQjhSorT7xR/DQNU10MKQQ4G5+iMW3NJfkN61PwXjIB1VXERlamLgztEw4+F3CG8QQu+DVy0Xl
tUyrtrIhuCW7UpvmunV/ey/dZYBSoMYOlhiAbOdsk0nSy6Vn5LmbBTRSLSHH9I5mNmm9pJQrPsUP
fA63E0F18NQVU/8CVT+798JWgacFVBoiQip4Pu9/1VJ8jIYpfA9KGggD5ZlnnbDpJcTWfNeQc0ez
BNRVbOFB1Zw+oPXO33Zmp3lgsLdGaSUB/C/fdO1eoUaF9kkE5+CoR7nheu2LBlp+cZ+Grvn+Z7DS
7XE06y2YkcB7hokgj6CSxN+MBqYOUogvQujZ/D2d6M4jnXk4TIRZLShhPpCrOuHPZiDnc0rPOQQH
UprT3W5Hz2vvidt7DwcGCG30mAEDjBvp+pvB7cwKyfC8F6H4SDsf3UfbOHgKeuf+stzed9dmZknZ
wMsUHaUx76XhFctPHipgYsFjStm4l1i5sgcWEnLX1mbex88KXDwxrPmdOdB8q4Evp/rND8fj0X7J
6PYHomyk3/WUHMbf+ElZgcounIxr+7MoT0BCuOMn+6bq1CE52p9TDhrZSfnp6Y1HJlBFQIXWF9qQ
ZiWOuXXz16ZnQZ4uxroWT6Y1z5bzXyF+jBV1xcZtIHltY7bPfT/3GdyK9wJ4fdGgD3SNonDh5oQF
NAajOj2VC5TZAnJd73WjlHEvbOM9/SCP2e4e0Dj0fZTIXjHXipG3uZLJGiLjqRiOToXZnPGF6rdS
2XAvaPkgfb0FPygZuAet+KzVt05ZCXwXV2jqWcQ1NfXWzk6cJ5byyA0trCkgXqgcpr1KQ7ZyBBZi
HIOfWuWnXhX8nNPDDWMHNFrKceDgjy3m6Aed7H59E4CCFUtLDgTzIivaxDqAh9a1A1GLTteq3uNe
elSWehDdVRKpqmOBDvr/3oVcGprNm1TJmRLmMAT6c7zdJNLKPJF6cO7xX0mymoxd8liX5mYeq6oa
ufJKg5u0leLnzhJPHE4w3tdfAgVnI92p+5WH8tKxQkgKaAziJcAUZzNZSoWUjDIGmBjgGoBWpYJ3
+/05XNh7CACFqdsfaggox10vFkSp6kYMme8mavlWhuWhQNsCCUJm3bezcKLQGAXUMoaDpq1/RfKL
SpCuRV3UjugUTqtsJ/rCo6fE70YafkrgXy1Ya4PZd+VYLWSlpmas/9icLVgv90Eg6WgaPdqgn4xM
n+BHT35+tsTZEly2dAdGsARv2vNKtPuvSWZ28V+ZnrkroURFte5g+v2dp6+q9QrBbtDlKcS07a1h
4RM+Xyb/j3xD6ZN0L5sqaUxaO8gSVpt9bpq/K5nZhd179UXTRrhYAI2TjEipC98NQ2Ojjp7VKvyh
6AWTlTWtqrVu9UVzcDLTqwqYyznoIRJyMOMw33djJPFFK2wUquqbuN4DUrfiBpYuV1COCMCtAE6G
ovdsaGIbV3Uvoy232RU6rXxMqERSnfTb6LF+Sk3Fo5VH6gQXrI9CnEfQ7JMR+W9XlCT7QPnv/lZf
AHwAN3jxPbPbA3h8oSg40XfNxhLej5FMI1s69r8gQfCptxJjTtHrfKddGptdvb1fKnFbGehJHp3i
uT3wwv6vgkSSchzylShmAZ+GgUFqTYCAMMTW5qlUrq95VsRJMJU1jyMRBGv4/t6/JshNfXcbaQ3k
uhS1Xdmb5dQjL1BaPoS9Ltq29V7Q3HgPZXJ0qUN/K/Q2yA+EI6Ds0EaH5rIk79vwUeDfmbEV631n
8QCwcTsttTSFM/v0EHvaStzzrzx1M/sXMzJ7WwxBMnqgHQ9c0BIWxLBR9ADTDEF4+e3v6IPwR4zM
mtTWz8vjo/184JzkgZ5P5vtxvznLn+FjaKZ041nfmtmBFHdTvN3fistH4z/fN2fJTyUtH+UgDlwR
dNLoAXir0PtZkRCYR20XKdtsB2UpZCK2opmcBvVYvKAdo/9bP3MpHdA1vSaVt5BwutpCyuy+QW4k
DLsKS6rox9r7EDjBUoyN5OVmVxuuktlZRaDCTTy+NEvgDnMTYtrGT6kf9RaCmN5q8+7CHQtECBL2
eKOjl3LOVs4Pal+kPAtcnuo7sEI445v4FFL+vQP/k+fRhPIrJ3bpKry0OLuWhlQ0WB1kgauVG7SN
D5WdmOnwB6l5kNjdX//l6UYhQpoIzzWkM6+9foMMb6tAiNuFCrbEqMhM+Vw+BAA7Glb3kJDU1IJH
NDlokTNa4B9MRmq8rHzDFIbdnBFFFYC8n6A+/5LyFzdPM6glM7IGS147owp2A17aRf7fzqeFiPxu
Gm1RYHdETyMJX1FlrSS5FPhOaHEoeiG+wVU085BKq7ZpksL+4Cik+M2AxCIZgHiUxvbKvb/oITHZ
yPWgGW3SOrue73aEtG8BxXiXccz2q9d4tJgXAPVyEsN9pMq47WkogYvqo8iJz5m8BrKU15UJX4rp
Lj9iFhePucEHPRsDt9HOYPAw9I0QHfSe6Jk5nOLgNAyVKWShKaMqtxXxxFfRn3r/GxaKsSAmnlhq
VFwXk2zT9UTE+SgkY41vQCnUZokp1ORDoulD+uC6LrNjsOsGE7v7qmri4uCnTDIa8wArn7cv95Wi
g5VBhcej0F5CRwJHvY3TWtZfhX5nn8pK6njxjkKQ83/2ZiseguC/6BXYa3Zmfyhf0qfYqg/aJjuq
ZvC33EgP445zHsCDAPF1UJ83nz54ydeWfOmMoZcI0gV4r6Lla3bOS79sRJZUocu154Q3w5NWWkJG
RH+nGQ9Qlfa/uZ20BhdfjHIvrc5uvzBQor5sYTWQqP3+5xh8TUKZ6AOZ7sF3vMzT7UA1sOKqofUE
FCoZoHFAH9wHHW3+JXHPw9t+TYxrybsCa60oMoJOEe1d1xvPyOPaYABeumHuBPVL2exT8UOT9kGf
rcG8FnLaE+EdMvnQnwQd1rwNOIYA05hIPNJ7nRUSfzccQwLKD/oArRaFCk/3z9SiM4djAfvxBOsE
j8NsaCUrSinmQjdrfEuRv3yNSKKVA89uGHajPgHVGVYWl/3WxU9xYJEZQNZClSlazRNj7fE9GZt5
dcyuglwv+rHx0p/NM8pgRRH6aEY1akdNNgJ/6kDUq6xcYAvPCEDlkImBAchPSzMrPYQEpGSQIret
d5xEaxC8WkPwpI/f9+d2+j2z0QCugo5JQKahOj0vposy4L+1wiVu3ORmD94/JHzkZhseS2kTimh+
kCPzvsWF+QOZNWQwQG0NqB4/9xsCpD/iHkh7kT7Wu8Fe05dZ2pxXBmYeuKyiwUsbGMgexn1qij8g
ySkJ4j1imMbLOpnm8oAmhjLoaiDZPluqIkUIUMuwJ6OVoXpDa2067qDjcn/aFsopSEyDzwG+HXRE
6PS6PgQCY6VYFRFzXysLALHa1EgEauP2UBDhgDf1SJ5boMqfUigOQC29fhWQJj9v7n/FZGS+XS4/
YvbiDABw8tsGHwHaF0seeyjPfd63sDCbE7EQNgZiUwke5nqYndhoQlehgVfocXGP2zAEdW5x8ld2
4cJAJiI7xCqgyYBawvQZF7FZmXpJPmQYSNmyV42vdVsoy7V+i6UI7MrKbDCtIciBXE8IJeOxbXfS
wQsh3MreE+E4ZO/S6AAKTKq1WOy2+Ae4x8XYZndiU8plMOYB+i5orJ2V8bcaTxG4X/wXocJ7aLva
1L7gRBDhQigZaQ/kIeahR5mFBnQg0ZMJ0H0DuY0ofh76jxLStmJD8uC09h6/2SNwiDCEDpaJkBHM
+NeL12piUmRqlrrhEEFbKAHnh++gxyakSSyubJQbRzyzNVtCGZy1PUSQU1eoNDNqDbBK2axqndDr
zYb/ur/5b3YljCGIntKSBpo2jJkryVJtqLQQ+KAWzspvP9uy+r5v4bYoOJmYgA9oxkeuf16qzIUk
agWhBU4RwIoANaH2/V3waKTY/pO433Nrm/EmLAXCAccLEAswLAOePlsrKS+iME7kHOVvOKxta3LA
gwMNrhLNGWlnIhi+P8Lbp//M4mzFUIdX+5iTchfNPvtPn4ROS0P6E9ktGQeLnhryvaHxl7kKPl9Y
vSnph0sN/CgTQ+b1tsxCL4wjPyxcvG7MP8be48D8TXzR/Fs7RmR+r9Ubbo4dBgowhY7EMsBweGxc
2/PDTNW9vitc2clQ7AaFsxJQtHfnP/1KRvkmtpxZmr3cI2YgzajBUhN+J6p5bnhyHtZYPtaGM03v
hUtWIk5M28kII/JAU3mjGsTVPfN0f3+smZlfYSoXi6UngArJgmqqHyERbVgx2NM/lJcwtO8buw1G
pplDvx2KDDoc1r9b/WJQiBOVGMejwPZX/+h/bPbHqB6a7d/WOUPhq7X+B3MT6TwPsRAZNLWzwakQ
aaxz4C5d4F41sg//FpldyeYb6LrOvqmCCH4lTr2NzTFAWII/ERFIwrFcrxrvyXkV+l3poro2EPDP
5YnNg8rzUUPWCo2y8gsU3jJT88A1fa655+RnXIsob/POs2+Y7Zw2ZCOegHXpgmuh8Y9Qg80ZqQNK
cwAFesW8P8lLHu1yxLM5zjWt9QqjL93S9jfJPllbwyU3cvn7Zx6TrwJdytSqdItwi3NNzKOtF4Sv
PvrY3EhP2ku5tkmnkPsqqpvN38xjKlUci5nflG5qHBXVad85EbsnYqfC2xkVYLNkLRW4um1mMUqk
5UpcS9g2UnYUOHNkgJ++oXWS2dFXLhK5fcxYQxiEM1MAA4nAxVT6AFRGWT0yN9ESBg8wMXowkLRB
ZD27c+suBgKRY5Ur+M+sNxMwHWigpfdo3W2i7jRaazX2W8Q8bkF+opAAKBtn/18u7cInIIYfQEDi
VW5fvoNOXXSTNwUpSTbB1KMHnWjHdN91ZNzptoRE0f3duxDPoDkW/giMWTK6Q2dnhedbKUoMo3Lz
5j0CK4iptmeWE11esbNwZag8qEGhSYeI5ob3B2A/pgsZq90oeh6lDfiDyyM2Elg5+5XqzD/aqdn2
/cfAD4AhqjP6/N5FTqRoOOTOXd4C75n9CZyRZvu70H05RtDOIX93IrIvFMyzJHX8x5RS6/lc/uzf
C2LGpFsZ+FL8gc9BLooHnhIef3Z+x2IwFK9Ta5A70IDZnM0KKz2Ee63/xcpuEtI4o7GP660ybkRI
AiLfzpnyg/6bvJfxijO5TUdir11+zOxo+2MYtV2p17hUwRex/+ysFjBXMtog6yKoeBCocII029II
errM/VrqZsGXQXURewCBJnpd+VmIIlS52nL50LilykFHwJDANJTLq6OcLpn5DgDSEa/iCWmIAO/6
Eio7JnkNN5kZSyJsOBFMntvQMVpSMSsCV/MGCiKaRvzRkjunAJga9A1oGWn/6t1bAOIled+AEjv4
uH/WbimmQdOA/i5xUv2cfs6uCjzmo0ZjYg8qRKI+e5w1OG1pSV+xqW0S9LH5Dugbhpx2/4+06+pt
HGuyv4gAc3i9TKKiJZmW7BfCkTln/vo99IfdlmiuCOyiZwaNabSLN9WtW3XqnHw7sFqb6gx3iECR
SK+kRGvDDcDgtdkzWlZ+OeBj0sGJHaS6M3yF7LBwkf9Slt/P4f23TuYwjsI0ZFy6s0s07+KcVtob
qgYjcmBA/6avPyebbC+o50hFJPH1eKL+8m9MJmqyTZFl9OUUUr14sr5F6q7XkbMEd7T2MSZPn3cK
ebv45PVdMBnVVveX9wX7f5HYsI92cWT1UEjH82uSlKIUvkvkXOgQprURCaGtFgN+GBbonXUNVxOg
5Ong14LZcUqnU35rdXI6Yk6pZF5QOrvq9r2A+CwCR5OyitHU+Xh+ub/n8H58kyiNFQae90uMz4iJ
cdDeehUMZ/qAVrEK8Atd3SJL/cEigx2biloQ8J2jZ3ijwluTpTz1316UyVyP33pz/YHkpxNzxunA
+Z5suQsP5vVhdYpgyoM/ytUKG879Qje8dkTZQNMX+VH/3vj3kzE5lVAL5aBdhA9w8y8GrMQQzOO3
Yc2Dwfg1DLIR+Bm5S7f+7PlCzz8cIbDn4EYdv+pm2JTvpizNUBg2YT4N7/z0ZlGflRUYIsne3zkJ
aFjn4Ow5Eplg2qWAT3u8B/6igsZ5B8cS0pG49uGR7j9AcH2FHWS3t2G+j8gO0rDP4dolp2/+yzxZ
0dlEr6Cgsh/8/mv1oxbqUlH+b+fW+AWAJoGRYiSxmfJkUCAO5Z047u2XzfWw8zcfnJHvDyhV+eSU
bUzT3OvnnqzX76W1t9cRhJAA+j0uKaWOy/vn1N18xWT5mahiU4eNMA+s2hQXEL6QtPYXTtzcgcNy
guVh1AMGLvx+sgE9yCRQLPW2P+hOKekRo+iP1/NvgDXW0v9ZmBzponRS0StysJDF4MeBwBjH4eCG
pstImgAVA7Ffkp4T/saO9yYnJ5fpg04BT2QParCX3Q7FgpRs+uP1unvz1MNzvnvGFa+BMfrUEWsg
lmO55JnbWLFqEqLrdsoQ21vjtiPK0+ockLWe7NEca/8k6pf2eHLmPCvHoccDLZloD51mCHlqLNDG
OGwtyK1b4RgMbxmv+7G8sMyzdsBkiLcD4LJQOr9f5sAZhiAez1SGXPiY+pQRXNEiABTVz+MRze3a
sbCOFhoAvcAadm8pc7is6ZWwR7+00hJBQMOgyLakQQb0/2VoSi9ftpi7aDykSvzqsJuKBnXM9bGJ
2Vn7N5YpdS9yPGVW80FvSyEUId1tjIcBE17cbKlWtzBpU4BxUwuugtu0t2u+wwMrwTlM0gEtR571
eERzx/1mdf6Q8ULFkOolGHJavKkU1PnTJS77ubGgowYhLlzn2FF0vwFqmeVTOip6uwFjKRMBPOru
IUTyeBy/YOipc7y1MrkkWqlr2TyBFaSKIBKPx8l1d6D1g/GUrRpy6janU6O+NvrrO8+Sd5po6M94
/AmzseDtJ0xcJ7ATjcMX2ICZdgVvFGiFQSdjGIcTrioTZDLcMSHbdz3VzivgKCJ1wXXMLSXS7wra
eFgZ+IbJke5ZUH7/7v+6A0g8TYgcLlBMzK/kPwujZ7+JBCDfJLpBhwGWITALnia6LxmzhND7X1by
n5WpwxBiViojWPGDVUxedumITjhYJ5Bl+vapffrkCQjjCGRZtD2ivXEu0YOx4B8XhvrLm3IzVKkN
FJqW8RHV6B+Vb8GOXOPxfpkzgSIe3n7/4VWenAum6fJacnucC3Rvl4lgOLls5coSXnzmJY1iITA9
oPlGWgONQverFoUBz9VsMwDvUoFbJgXKFs3nmhXuiL5loTldrKX3TF0tNZfNZDfvDE+rayOdjihU
MMyRwjPFdz/clG/0U96A38bMIQ3+lH48ntK50AJBIj12a+JS+40kb1aNZoqg4tJysGOAmPpE5wEK
COoT3slvYbCQvRmnbepwYAe9/GhBpfFIvp/WpM+TvGzZwZbB/1dH55rJtIwj9JUKjgqXreN8qWdn
9rF3a3KykkGVpGlccgMee5seZK6AC0H//I3Tng3XJnENiknCLWGGfrf6n4GiNiQiQ4GehmkuoGWT
EBLW8mAPoaFERt7RBJybWsxdfPAZ0tu6hrDTEkprpv7AIGT4Z3W8im+W0q0hLK/kzmA3YCYSSdLo
ABFLvNrUP4yqxE/+EwMKgPjqsKvHe2h2XW8MT9xoETU5zWYwzCpP/pphSRS+0umrx5nFGoSTj43N
Baa3o5xsolRyQHuYjMbcY0u5RPjOUjPqjkvYkr/ErXjBjMg+Gl4AyhbTakeIxlo35oTB3u1KdWMg
i7RqnnOb0k10Maq+QWs2o372hv5+jOEi6lVm/gR6vTkuXFKzAwbbxqjEh4M67a1lcofzW0UZbGTq
OdmoVpynJupiZWV2EW/MTOe1TGte6WEmAS/Qoc9JC0eQEEWVlZeKXTois09k8ETSo+g9cjHSeDXf
bNayZnwgyzzaZohlUfrJ1Z8PH2+QMH07fFjWyQK5iuFSi7jkvze+BDAbSmbI0aGMKk9eUnldJ3UN
2lmbHlibEjJV4Ja83F+JPmxApNtRfEc9cNQjuh9aCr2mvKiD1kZEg5tYVJUPZoObmCQH6ztZfV4g
FQ783KiheF7ZDvFW72vQtB0lzb08Pisz+Zf7T5nMMhAGmRS5YWu/cIQ7gPyDMAYecIAQxSaQ0hZt
mZdX9Mjty8P5mC/hVP/imCYzMd7nN4ssU1Kc9CHMy/a1/0Hvv3pgCOjQQZdJTuL288IfRPK634NF
m3hvP6jWPx7//Gr/W4mJRxxCvhTDCiuR9Ze4OuTSQq18Zhffz+/E81XgD5NcHgPMtEJrjKvBq8PY
fVW55EmHTpi1Xaur1ZesKwsud8bZ31ueHFe5plupSKMWgWUJ6ikaL1JNcbUYQrERiFwkkP1Hpscc
CuEpSjZxtthtPO7i+zvu/gMmN+tQyfTQhphbjlzD/RuKMZ72zK0si/CaqdPGOluf4RGXosyZ2OzO
7p8w0xu6kBntbhqEZuD5iozn71Nw0R2yVj19RT2t0Cz7eB/NJPfvjU6eSjElBTGbwmirCjXROu1t
99Gcn8Pjc7q2LFPQLxGS1wmhjVcEh6RmxhI8mBeXItOZS+n+QyYPpl5ok9T/9S25Ph7nVn97q54V
AsVfvJxE9TnQTmayIfF2+wpNzz18OAH6AG8n82thCy6d7t8tenO6WaXO0zTB5qdWL1fwXeSIrUTV
sByt2nja6VvSt7qELn8ooNnro6IdF0734geMx//mA+qu6ePYw6qwu0oDExmiO9wfmASfWB0xs9UT
hAIuur7GDES7o2cuvKD/3sz3izFxb30vC3FDwb6H9kKn3ciZzYDaxEnUIF94R/7lELx3pb+94zdj
DWSl7pTRleZ6jJLejtcPls5aTzqz3qssLhJtadMvTu/EuYG5Pquhm9LaQCUIBqNZ3tklzRgX4F15
Atxpu401OO41OvovX1DxFE9Lff0zaeT7KZ64OSl0KN9nx9MOUoPNCFQAWoFeF1ssdLiBr92MuhpP
l0utyaCQ0LmejMq2UEg/ZAQQdSz9arWw7H+JhydrMXF9YRLnbtGMH7Vr9QNyjbjbkf48mZ8Ejs9/
gs93sduXyEB/nw0PXO7vHrnZA4PiUXE42gV/4i4mWrXdGRJ6bR3tdOpOW0IdsRWAssO7dOGoLez0
X6d8Y9kBs44T0rDMgakd+Sqjz9KNX0HaJxyMtGH1x/52BjZxt+xTuFtRlKkXZ7BXaNf8fcdtEQ8S
szVQonvCEM+uoS0s6syb7d7kNGoDBSkVRjCZac7OMQXDXzsr/uBs+iW/+TeLcW9p4rai+L9vsLFX
a7drtiAyPhwSLVZd4mzNJ6TcEpHsOf2MbbRZUgVaWsqJ06qUrkyV8USJsVmVpoOO+7hQo8GiwqXb
aqYMdT/SSfwVyk6WFQps9aYW+OSKKyonBspPGKh1epLUT/n8msKPafbPEfQGm4Vty43u4c+JASM2
BwEiUQDl2P0NIfdRGQQJoiR+t7nWSG3mqnEKdyf52W9V00NG52h5RrXhTqhaQAITlMFqchwvq5U8
jJi9RSDnDGQEc3LzSZPVz11fLqoAn9QfeSiCqTu4cmJJA/CjjvFJ9kjRnVW8BRamYnbZb8xOlh2t
gXEec1gK0FNpoprJr7GfqU5uQtTt8eH9RVE9mvTJqqcQ8IsaBfeGQPpjA4EXlEkQ/LPqR4IuUCw9
/mU2zwV2gYVTvd+zGoq/UNFBnYg1ipfthQOMlwZZUEO+i4qcWOtSG6/BXljrIAnSjmgTYHfUVuyX
Jmmc+0dfPrnx2MhjO56PW0jIsvs6pG2K4Zbq8/NvMmzFEdAOPZppRSR3ktxX5DFsQkZKGiMWZKMc
nH5JH/ZApKGrQ0cPyypB8Wzjfqzyxfaxv3sBkn60IkqQEkSf1bS+NORs2UDeEaUSOtKCqrJqhypU
2on30JciCS1F2uMtwYzx8f3E3lmcFprypGHawEt6W6NYEn4HgRpAzfxIadiMC6b+etd7U5NQvQdP
VQhp0B6hOm0Kh81GVjc7cGEhZvG0fOFUjVv5z7hQl4WHGfNfU4Qd06RV0XQYF+jH/Zyg31VbOE0z
6EmMB85rhIkqoDGc5Lz9Et1+/YBCLOg1xqb7tzd3BVqCgVz6g1yTvXoclnShZnwUkPOjahu4XSG4
O60/KajZdUHlDpjDWm8BGPs4nIaVqJUGcL6pRVQ70FvyE6hL8d7MLQw0PY/GCNAEoW1h2sfshHhR
ULXQ20G97ls9k0RQE+3LCpAu8L5K1ScIG0iSLSUV/94T92YnYWbDsh7r5zCLzKmOn04hyNwGUB+y
Hu/Ov1wKwr2hSegY5IXUeOhWt1+QZEu0A/Ih4eYZPHno+VM2pfpRmgdfL1UG2cYIvNIHa6uzm7Wv
2aAbNu3UEFeNuV435j43zpWKf9apcaYJTXr03i4BWea2NyiOkC4bu4xBPnJ/fYoV9IcywRugY3xO
NnluK74Rtt7CFp95aGBSbsyMbvkmumT4MleKFtuNXdfHHCJH5mdETF3fj4Wqn3Okq6vKWJ1X76EW
mY8XZM4VIh8IV8xDFAz7/d40m2dxFnPJYLuOq1bKweGARws2FBejHVJeMDbzcIBaAQtdcMiBgSRR
mLzeFSdAFTJFXSDZUpsMJHnYAhQeDydJ/UCN7iJjFR1C7ZA9KcwlLNS4taa+6tb4ZDFZpyyKOkKC
141W4ksmItiRkOVlf0q4rSJHAFItEk/M+f1bm5OVhUyz0rgxBsxsO7TwZitJUn0K/McFR3pUQy+5
dHy8oHMeBA1I0KIZSc3wFJkEOkybRA0XMY0tXeDyQWmcGjmv8cqusZ3Ywp3+2N7MrN6ZmwQ7dRFT
udvRjc2vAw09ceDcZGKVKp9cz3SqBVaNmd16Z2z885uDwkeDUEUlxsarEmX0iZYX1/xQuQt1utk5
RGQwInlRskVj8r0dpanEQE6r1u5o6HWKQriTW0gzeE4v6HVeUFYbxAzhwWAd155iCnxPLV3j486Y
7FYcFCgmgF9tRNROrnEgVEUoMSmN7XcQszOFbGSypNbxhT2lH/kH15L44/FKijORw53JyahjX2Sy
xoFJnjaz4rX+oJgP3lczf0MnhMk1PyQ+Y3ndK41l7jQh2+XJMQOPbWJ2yi5yXuL+UAFOKYDz9jtU
KvC9ruVO7fpd6px4/G2oOELfjMbiCcf+DdQFYmd4gxZDqChXfdmMErPOSHse1hyqktVXANbcdUKr
eXXxok9R+Ezak1irXGsJJXTrHUjb6J1k+es8aMBxUqkgdhX77eNp+ctKKIBqgIWzQlMTevuEid9o
uho1kgIlEz7bDOeSUSmj5g9hP7ZUpd667kDkrHMyuNmfErRgXyDJ+fgLZi7nuw+YOBEkHvqIS3yk
PVqN70n803s/KFHHjVmLCzt/pr8Ag+XRiY/mEARdv3vk5oRxdFaxFS4jm80NgWTbRsu2nGYEh8Yo
jMSMrI3sqZ4xbGLbMQYI2u441TFiPGHP0lunFpB2NvfUwr0xFwPefdXEyURZRzVMj68CveVVcMgO
sNkRPkvpVwpEfaW/qT1TzewFXzrjbsCpAz0/0JVD0fk3S3MzGbGYiaATjjo7GURsUVpNagRHSCnn
aNsLro9XeebAc5CZB2RWRu87ZAzufQ4KsHKUtnlnSxXlvzR4nRJe7JyF3TxTPoBYL7SpwVkL8DfA
HfdmBCX1WEcGTF+K0lEr04gcTek8DVRNWUMKyR5QXkWVHipibaz50AXvWzVqJZXvz2KxLktw1xXU
KvN0hjMez8DcSUNfnQIwEs4aOlwmDiiQXaYPB6mzA3RBdUYRb3khI8fc+2bBhYFiJRiF8ZYuNYdS
89x06YWDNvM0hRzizQdMj3oc+HDIgI7HL2D4Mt5a/aq5HyE5/qxQWVmB1xVKcuxrQ5O43+D/LOXg
Zk46WABGwDSwWGBymtxvbN5Aqb3Ac6oAdh3ZIqfVduHKOAyEPoiHdus/lVawXj2e9hkQGkZ9Y3Wy
Jap2AJ8TC+DSpjIiICZIuM8JZxyM51Nsfldk2xrbT0kFrLW11t3OVhc+YO51fPcBk0cB5gLhKT++
jnEPMAYofRqte2ddQLTOC/fq3Ayj8A3VdMDeINY3uVb7lKZEt6cRgaL/TEChontJhuchXvWKJclL
h23mRoU4OxRb8HpAf9T0eSwiVEjKjhlsL1a5a/0eAkaB5NsTEbXPy2Xf6GiPBXXi97kIMdKlaV2y
Pv75jfuSPCqXWwnWq3wHDk74TQ6NP0SBhFXPqTlCGRC7hCvJU9lnL997+uN9NVOiBTMTYNuQrJFG
gcbJvRWFoRhmVQ9olWTkO48hsvsDIMDGw0s2craucBialVuRnl6wPLPId4anAy9aCXxNHd5TwYpl
1q5IWHkr8Q1JWdVLF15vM29EdNJAawSgVAE6kJO7ScmzmpILPCsqbtt88MpP0T0rS6LjM3B0vIzG
tIAsQREXom/3a5njhchUCm4Hjrz0aqsL1+BL/Om2jAG2e1UwcvI2GI1Gq8NWNtt3xtg9m4A2DGr2
jls63zb69hVtDmvd3G71995idB6yTdZlULev6/XPccGTza0AL4GMH8LPYA6aappJSUO3Qcr2dpQd
QVep5JoSotOmguAMgubH+2ymLAQpkRtjk31WoKmVlnwY2+wO4nukgW7dJtKpWn2apo6uaBBIUuBc
Zy/tosOeef3cmZ7stEbhakAwmd5mzRxhkU8+jM3Xy25UAYxeFHP9TlnCggeb85Z3Nicbri2zxKkE
2IxJ/iKRa2DtmH32Eiy4j7nHOg8ENgTgQZkEoNLETsRXJTU0mNYUCbBES1URbw5QStMWHrAl4i/H
qHT5Gmv5gbKkpy/hGbQXz0tyPjOlMKzuzWdM7sTGCZzea/EZIIxnwOO7rzC57Hq46vyBspsP9Fp2
aN4D56t1ZtBPKCxsr3H3TB5igKDjl4gWC9ANTJaYd8oUs4CT16ffZbAv5dPj7fsLpv1rAI8LFt3Z
fxGoQzCgmNqVnQ04x1tjcdqw5V/kNbD7IuAEkYZygVnooZUXmmTaZ5RGFO1nFAkAuRr11KCBsYJ6
UI/UydIpnh/6vy+b3Mt4Aud03FWd7Ut0uQldQd4LcnR+PP5x/h4M/xfbfXNLVa1ScUxWwIjDvrKs
W7/kCaJLdC0lC0Kls8NBuxug7qMk9DS36vZoXKhzTLQXeOdcRq89t3ThL5kY/eLNYDihFJrAqTv7
pe7VGAIQWNJDZvxigraxhfZDkVNf12fUqB/P4uxpFW4GN10rtqMG5tfylV3vDA59Zql58k0E7lqu
6a8s9sfqR7EiVFWWMmuzS/jP9jRdLiac3OR109mNKKxaaFcqH7Q46I9HOHfP3gxQmkRudEV14CfC
ZnTT78rRpO7C+Ebgxdr/wQxaTpCEx075oyTXlSDwabius7PMVeXqw+WMJjuXeHo/tjP32EG88M/Q
ZKvEQwgeFbbvbJkp9ThBt7bgFAQ7KCUJGrc9AIdDH8m0gP3hAknNwLzXNChPOQJv5FJnuSz/onTx
wg4erf45jTdfNdlGnAAwvEJjKQcUMZ/ZUg4NLyoAlKyAP/G8PDz2Df9RUDK3ACWceWtjOlD1QA8h
+jaF8WTdnJwY0iCOQKErusyqY8v6ep4f++FFSNgNNLwXYrYZWDyqO2g1YPECRnvoNBHdJRRe/Tny
sk4JsIyviQVJFCDGSQkRveGLr9Dat44uFZhcQNfR/YixOnBgPlzIZ87e5SMxxlg/wx07PTmC0CgQ
rgEKOP+J3avD8FrE6WmzC7h3iTeCDiI6UNUZlOvC5hvDxekyjyRmY1FN5lG/u59tz2Mb2mlcGmAP
Wk2RJt5R+4zET87FW8ihzOVSQWOJvBlUbFEknFJEJH3XuAkbD7bGXBiQmnyYNYrdCSkv9YIPnAnG
cINCiAdFQgFx8iRg4UJxKJwEtYzAqmq100og4LqeRKellw2Io//OH9DT6HgVwMLAI9F+P391WPJV
mCHoV6BYslO6wRH1skIy2AC9MSOTKK9YT80Hh++MiJWoj7zjnWufdg1l0nLSicQdH4Yk9HAk1JTz
BNDINiKVfnecV4XPdQJhQ/RIyLxLaBfgdzXloTF/kkS3BOioyJGH8KM0i7ZyJfmiLma8kuppjOzt
VxiFDm1ATY6SkWCVU1+VeYHutYJv6OTQebEwSo6hY1kfW0oTI6mBZCUsV4F0QYEoBEfcsO99rWvd
QLTaoVWOXNxE3CGV0i7a8H3KurvC8wtKEz3K4UjMsBltDinqKBsQK7DBIU4qobhKqdSkT03gF4rV
VUBLmkUZcRmudtEHRnRoI95QuohjIEve98WajUVnrCGwjrhjGTpHc0rrcIyRRKX7DB/odee496Ny
5wmCJ6kFSMihZifkIJxNCz/AK0/hQXquiLxfPYVxmwXGAMRYbcapIhcaP2Q9WjP6GOp3vkOFYOJh
I7rWBYflvBVTyJ0PWqecDu2Uj5rkUxBiINmJNyBL9hGzGQsts9BJKW+P+gCfHcW4VfiV1IGY/yjl
tYeesr7gKMJWbJ7qUSlFPaa+6PxBlds4jd8SMFaJuo+EQflZyaxbfPJlHbtgrxpKKlnVKa+0a5ei
hOAFjDZeoHvogo2e0zBgw5wUJTrpoGgQB+K+aSTBtyG/4KKNDTUgNNErYZeh3lM0CpLyrltLoyy3
mDAnN23rQYvw+7wiuVDjv5mSQDVcgYav3mZu427KAomRn8hl/Khdl00keHuqrkXhFT8mAzwiltrm
reKqqoJ8XaI8R0PU96SDmCGr53UcpZqTg5BZZzHT+CIlkLp9VVCep9d9wIqmm0Z+sK1ZxYNOGMs7
obBFgobyN07h0MmOipAQM+FAZPxQdJhvuIGvKRI3TdrpvZ8mrk6nTpnHalmkQqjKOfqBQX9VJn3x
7ELdkAugnKK0yTnLMmnYJlIOwZGI7SJK5Sm0R624JGQ5XZQwSQzJkKxoNXxL5VoV9FUTsHUnCaPX
VMHFmzylE0ye11YC1FIR1TBofatCuSNollQo0pRtnFtx3DL5ExgIIgnw3j7v+5XjUyV9FuQOkJlB
EQv5zW0lKfgY0iITTLenxBKFD9Fv9MaJlF5lWb/xDEZ0Qw5LxXX8fhDBkoSzUedrxutFkFZkbE2b
UVlECRhbckb5pJIYggi0W7uCNkDv7VtBisczoGLpegevyDxqzxQJE+pR7OaVTsl+lxqMz9JZQRqa
igbNRTOK/NMmCaWDrmW4dKD2caF61HbfC5fMzJUOumRUfMGVhl6QKfcTPzQhbuF0sP3KR1FZ2TSB
TdOW5NuoURJF2HXJWyM/5+EH8Dgk9/yfrss0xfn2Y/C8Kj8LnzNz5/2H+YoDgxsK3pProYiHBECT
sdTtGlRFIFrHmEgny4QRNDk3H1ubiVZRVUfyDzUjjH7aJJ0ojEOBd5W2E1GODY6SXwTZNxK6DrSA
7mPjsbWZZweuPMhYIWoBo8dUcIErxgC8QRNjHwi5llS+qwM38/rYCDNrBd2gEFEAXAEMvfeXHlfV
ckB7aF+MKDSY4zleZ3umxvRVSM4Lz8KARoyK4OFV6ZELSg2l0FJZ1sTF/tSZfl/oPI8ENmgQZ3FT
TfL0Ue7HaVehBw4pxJo4ji6vgSGNztG2WQ1XKjfLF9kSNWYTy6q4K6HOYnadJqFs6Zpyua7AXZDp
L56BZEFwXApDZkJoQKFAAwU5QklmhMk0uWkHAJnf0LaTi4XaNjnqFkwI5hMcTsJ2DhRWB5BK+h2V
LzyR5upkkB4Fk7AAFlIQ1rP3K6QMeZi0TEvjhUvY4yCfuhKd6/2HtC5CU2EMn1e7n85sMxVFnmrv
P3v+QkQ7FxiNEoxIh4K7/A87Fc/mRRgiXWBHQtRqQxP3hM3R8J05zRIPwdx+hPgQamWILQUWzWb3
o6UFXLoA89K/iRMkQAFwfSuvGVlnC4d5Bsc7SgT/szSO+uZxUtbgl+XomEbKrQFBEkhUyPi7Wu80
dyWakPZUUaUmKJT6DVkDwiiYYFmpn3ttyYnNba7bL5k4MT+SErES8CWoDo0fsUP7oPmEfrpS264D
9EUuJHLn0m93Qx+d/M3QswrXSML9x+DIw601DUGGdRxfo7uqqkJZcyHj9nsxTF4ndzYnJygoXZZz
aywsgIsfH8reXLuaChrWxfTt6CceGZq8dv1WqusOFz56qQxt2GQGb6mx1uy0pUfQjOsUUEFWWJxL
MKhMe2mFIM7kBqhoOyWur755hV5chlMIBIRDxt6/WvsKFq7fuZ0iMoAA8SjeoYA2WbgocFK2KDva
NgRKZU7UoK6P7JJe3pKRyUqJeEYKeQQjkQVpza2CU6ECLKJoC1fP+LHThbodzGShIokqO5aBT4XE
TXqJXiGe/RIoR+8AzCmITjaQekHMFgV6JeueRPilUzC3UUQJtw0KPQoQARMH0KYKQsO+ZWy0WVUO
CSHaCjK7yJCve1sNlxpd5naLjLQ7aGbxtBSm9Pdinsty6/C9TaWMlZYbJqYXAoa5mgkIHv6ZmAwo
l8RYGCiut4ezE4J/7v3NQGeqVWxAHH2CRBBRdpAITMgeZe8jnhdfjxd0DmF7Z3/ix9KQkiEXiCHK
tlCgo0t7e0aMaMqab4btemwlhHNZUfAtji58LTVRLk3w5GzQTNfGkQwUahZ1e1lMVzWFPNDjIY4j
mG7Z2xmeHI0yw7FsCwmlIdcAU7GOyFfOcqN08uf/gyEUH0WEfmiPn0ofC4Un8AMXAGPojcAJpfpJ
B4PnrcdWuDF2mI4HKSPUQIANGpkB8Oc3F4Ef+V2cyg6QuxzBPcBce/VaXLUrELzgwopVBj1x7auv
6npGIF3cb852+aQuuexxXz76isnK5aEUB0VAgU4pO3rCjhI37RIp1NzC3Q50snCRz6BTBOz0gMGl
JJR64M16UtRgreSW0pBjzvrPaFDPBb4dVOqAGd3PaeVzbArl6DFjJVzjFbNBt0fwEVsgqY0AA/5Y
WMLZF9A/c3+yjXkre1AJBn0MHunoCgDsp9PQQWylKuoEW7Dj6Parc7h8ImCDltL5WJNFobClb5ik
8dvYd2N+8FCb73e5BEqs7EjLmotqV4uuYaF892udCv2lmZ5ZVJQwcf3CnUJ8d9pFAKCsG4YMEr7x
XnxxR5RJvZaKTWoEgwUGAvQJU62qbMOC9Esg4LnSzEilgzVGBV9Eie9+laUoisQgr2m7cd879pxG
F7/icU4JP7zHPvTS2ievDNdeyJ8rv7ECyjHzkZn5WgPaFleq7K9y9MdU77mXaoL7IwzAAy31184c
b4QJwIRxDFKnaOi4/8hhECM25IGZ4He7K6CZbxvcC91nZ+C9EiFWScEPugf4Cerl6O18ebwz55LE
t9an+dTehXwfsjmD3ZXr+tRKJJYuNGV03NEv0WJbLKlOzhANQdoFSyIgN41X5J+sdCo3TcOIKAB0
pJcCtXMV3fEdvQ/3NHI8vLcDKnBNP8eszgILvzDcGS8GBg5gRRARjmROE18aiLRfexU18iuV+rUz
tLQ3I0oHbTNwCg0aAfXHBueu2zuDE7c59MnQyYJL210OVCfQtVWrpg2SH6HWfdThQORILYBszJpP
1zWzbE8xB4rTRLxvRLPlzcLXkdjjO0V1l2oxM6GdiM4epKDB1D2qft9vPEibUBUVg3oP6fA3GTQC
72W4UNSaNQEMASIOIJEgG3ZvoqicQCkaHMCYUAoZVordvUT2whTPhMLIG/4zMllTKKbWlYh0Hbr+
Co0Fw6m/jk04VlHVjMHItoklbI1WVKGRgQ1VmXAB+dlb05tk5xtLOYj5/Q0tcHTYQasAbGH3Q0ZF
vWFdKaNtV+I/g9rX2dIq2lCnoh8I44qtEVDftW9Af4gkiwiVmWhZhL9jwQKN0tofyISUJl3ADTlt
tx1FuvrqE7qmVVokYQS49ECQGiBewhipNxAqe4mCp8drMVfeE3nQkaJ7C0VUJMbuR19HQywnHtbC
Cc61eM2QrDfrF9lVPQ8iDfyZQ1mIL2nIcpqlByEHraoPHLiUHn/G6DIntzuQnHgyQCcF+mZTQnCk
RjPRj0TaZkXC0U/5S6FovlV6Gg/Z034BuT3u4b/GkG/i+JHMb8pjJsnlwLfI4NuMDJg+zhHHI0G+
8A6au0VxTv/HyOSS6POc7YIGRpTS7MQXMM4zyAQ218fzNnsb3JiZXphhk5csT1HYP72kSspr1bzE
wcbzjrKwizq9QdaWsR7bnJ2+MSvMQT0Upf/JyNJOYpAc9xgbYnvKvnEXfvyvGMmf5fn386dDqsIc
fQR0ytqc64o9KWneP9K0lLGGS4tRQnx3SHqSBMnwzrRFfKYgpcAT1GaSXAvwjkP1QUH+nvAupL2N
ts8iPRAcEH22Ct7felKHyrYDjx1usIBBNt2parxoBii1CoSWc2hlZw7YJvW4pcKvLo7qNw+1+JZ0
xYAbASmlwSVyi84hNRkqhQUtXB8GxC//i7TvWo4cy5L8lbJ6Rw/UhRibarO9kKEYESSD6gVGCa01
vn4dnK7OCBAb2MnpfOksVvHg6iP8uLdcYnGkaSstQ5QBMn0GkbCWZDHZsw2cEyMWIvEh5RJF1Huw
xoJVm/hVamX94JmBNICr1yE581S0RdeZ19dsfp+cTerkkiubNFZRc0VUXpXIP8g2SJ2Qlhq03oP6
wXVjcxEzsoz/3iHf8dFZ/MO2Qp8zTcCdii2nmyXUJKLVYPq28mnyWrUfbqG8fNNvFfCieZv6PkBr
xMIXzLjOF18wXrtnX1CzIpp783GPsgeFgcQualF7ImzzyMiGA8pvXWYriaJHhcnmT6Kk6o2U6KJz
7D0zrECqoBzUaKmde+7ZO5+WMdQ++ygvJah2SrgSotLAzcMOWuQ88osQo7kn/NzM5AnvywrV2wxm
QFYeCFvZMxrVEpBqisuFozrrrgO3Ko49N+CDm5Zu1GGUEuaw0IQSqGkhrbtBPwbECWLcqAGwtOxW
tD3K29E6OLZvUHzNx5TzYhZ0JjjEcv/6jsnMhpmXpOhJ505xo1eHCpKVG2WbDNRAUfnx+taay7iO
8EZkuEdmyh+Ci6wXdXWfJtyJhY6rhQZJrkHRQleP7tPaeS/3GbQs7uwFo3Mhx7nRyZo6Qx73vZRy
J28Ft6ykiTROcQE0iq7sm1ORmdGSesbsAyZAnkMekdQ/wNq86zmQDs44pL34dZrodWnw3sKzP3si
zmxMnA/Xzco442ADWqbsUUoMNjmlqITRfqk1bfbRgp4PnisEbOhUujx7WLOElGgDPSmR5URvRNqw
6YJbMb57P94tRRgVYOE9/wABV+nQCh3ixVOaGjl0C9D85G4zibIH0q38JQrPJWuTqes9t46EFNYK
x+oAbN87Yx4kRJ93tpAQmL1PzsY1LuLZtcUOVejyDSwpkV7BB/YOeWA0zRtaDq/v8rndAByfDH94
RApNQad80bteBb/p5H+FLsgQKx+QvueUBQu49Dvv4bmtyaBSpMbapC7407Bn4U2oPmW4dwG9W2qq
pftinS2lVeY24LnBcT3PZlGqfSL3KgyGaK4IElsgT9Hn9fmb2xJnJqY5K2UAx4TgwEQN6lZj2L40
m+RB4XRvIQEyGzGdG5o4E1kLNjXiwhDJwQXkKpo3PDhgnS9eB6wZCMg78a6+y72adr60uj7IWU/m
3Ph4VZ5NpNKlbhOlCX/yVMhx6Vg8aIlzSIMfAU5ZkhRdHOrEkXBAgVQ2PIZaFmZUaWm0crMDU66z
rZ/eDmynRZXp13a5qBE7v19GaguwakAoYvz52TDFUsxjPir5UwzxxjG9oysg/RTtItt395FJEuDE
XEPJdMCQJHNYxNzO5P1B+gI+EYinfysAXdrny5RxcEaRiau0orpLwBihdxoxhHTNBRYrbUtx1Ym6
elD9hchpLn1+YXpyVBi+L6oKEeuJvJuhTcxhheNZbCGMBAJHE/r1iZZrIRiJVvJRtEEGFK35Dc9S
Hn8Yi7HE7aABOFlZ13fe3IP4a0YARL2ckYBAUQPZaQgfQH0P+Vd0F1w3MHd+0UICIDXApiMu4NKA
y+RZ57QFd2qRWrUyT28zik529x5Z1wUHea7hDL1m6BYc0zDok5rcf30KdgBX7OCL6tybo4NWdY0S
0nFUM/qfDwqPB8pzoM2Q5CnzY9cXUei2HHcC9KQNG9tRU73jS6NtQr0ocgr8IXhDFozO4R0k9MIQ
AaUxlvsh9JE5Mtv0mYLoGyT3A2CIvVEeyIMD3K4R3m3SzZJvPwdPBgE0upLhMQG8O635NILQDD2A
giN7eLHdtVYk09zUXF28vT6hsw4oqmVgC0YwywIudLlN8q4IgS53OMgcv7TMJyOvWvdDKleJkVlF
oPGezrJGUWj+c9Bucm7hkZ7bpOfWx1Nydi8xYtmrTjpalzZ1aomvufsYKqvC3ROkhRfbjGeuIbTG
IS+ENm+kf6cs951f4ke9z4MWLhw0HqJoKs2HJyEx0MEBCDoSRUaxS0I7fi9z406MDBDdAglukxX0
Izv3K3FHBuzn62sw81WjajE6Y1ANAfR38gCWA3ie0rGXTUUUP+Q+mNuX6q5zJ/TCxuSdq/u4kfgE
NphSNFsmNkVG3Erlqa3trtgF7q5jdK9QtCxtzTTfc8X/+gsmbx/kPvh6CFH4Tntg5BqrGBCpl6LR
wTvjmE3luJsmB+zeqWjZdqaoxqu8XABJzc40OBZAKyCLiEUm2w1EPGVXd2x/6oXmpXNkjQmChcWc
YWaGBvWZjYkrrchpJucDZrq3eivYeitvVRovULjDH6ui3S2yS6tv+un1XU2XUsBzBQeYB/IR6IXv
k3V5ooAMhlZ5hwo7BJPeXHTsMRroFu1Qs1DZP41MTeARsD3ruCT9NfOgnRueFvr6CkANSQWwoIbi
vHQj169t8hRJCxWFJSuTs6KkQ9o2BXZRFfuxpub1oYwVewiQc2Nrxrx+MP8fkwncOqcCEgLFtsvJ
zLy/J7PWKn232ydmafnGQG8pZhP05fUKZFjHjyX6yrltisAPsCS034+Szpdmg44lPai6ACyQ1qF7
y0NY+frAvi+6SXSJmOjfFqbOPSd0QYGsFqqytO01ZQc9XjRB7u+xOaGn/KDu1F2nVfQ91jrsWxDI
67zRrcDfjrrK5yNl1pVFNE5Del1jBNouJfDnmBEuvm+yzExUETfx8X1A2yG/iKxfZAZmaqU75+CM
Wl/GDZjgQrOwYjMykL9Fcx1jJhqcjuszNfcSX3zJZAvESqsC9zCgi8a1RQ2sHC/oyN0NN33wO5vt
fE0mF6QkFxyazVEIjjHkcpx0DFlZeXpDgcoBvTcIteElthuwwSx4ON/O4LX9MO7Is3c4xG0Sq9K3
7Zf7AbZBsES9VUzhdlAsekcP77WZGQ2t7M/tI2i7KFopEy3auXq5WYQJzT5XqOBw3Fi5B/vg5HtE
sRQExxvGVusCfRh2elT0trgRhbuY43TguWuFhiCxXC2s9kymFyJrv+xOvCFo4NRKFcEub0FB8an8
dFSKHl9b/1/aGa+5s/lu/FZo3RB2QlqZ7FonA6gNW/qxYGbutpRBWgBGQxmF/CklWQMBDz6XWhZm
yPse6nkW1PLYQB8e0AcG1WfnZiHamj0u5xYnAxvQMiVwLSzm2SEh6HsRtTZCOhHd+M3W26nkxlmC
Dc3F8Ao8OuDReTSso+54OZkMK0q52AELuWt0pP5efOgTrlSJ1mhYMRZmdG6DnNuaRDo+8sIKH/YI
22q6e2oVdOfLw043FiXDZ5j/EW1gRLyCU8DBW7kcleL1jpq3HEDWrKLVVi5vVZxCbh2vLHo76uWa
pal9JTsFnB7WcSPcP4g3D6qelrgKl1Z1PG7T6wFKNOBRASkb+gimwWo5DAknYtS74Mk9yhq31ipr
1O/9wuFf2LTCTIYQA/9lbHL3t3LktG4xLudmMN9ezJfaai1lbWLr3t6qWkOjzeH+03g0XnPtsbC6
U6TZkaHq7t1yvDmHwlbwLewob60QMgVJtJ0SRiqDWkDViMmmD2O9UCMFaz6g7xDQ+jXha09Xhy7d
s4w7crz08iZMpPTBlxJ2RVCaswJ2kG+a1B/7zbLWQo+VvC/xP+rXrrpwg826LIoC5h402RL4LZMb
jBl8LxsYZ8wr6I4ls1SEqjCrB7aOt1FdHdO3L0aHUMWqpoq2BHeZWzpFBe4BFRzAPaZoa/AHKF6b
IgNfDsbAvQncfc+YHs1Iv/BgLRkaN+zZ/akEseA5SPafGvn0ItaZ5jfHDBOaLXFKz7rz50OazGcg
CSmGhDSKnFBIBcIfqVH7NYpnT6EEXXxQyaThQdlkGsPQD/th4b6ZO3kj+e5YMwER6nQ5Y7QVulEM
81nhapG8I8KnGIC92/fRYPf1zZ6MVrsmR8WRltmac41QHO6vf8TsnkJ+YOy7BTQafeKXs10lmRMp
YcWdEtcatQ/U18fStCpIzYAr1X2+Wa+P8jNuHW5JrImbecBAoA7eKLSx4TqcesJKzAjyUAA9WK9D
CsXusjWGHvMNQh37KBxquuDuzS03hKFkpF3GSUd/7uVQu1CJRH+c742AZumOPhZfo2gSJB0oSiGJ
pur5JtGE1YNtX5/k0aefXLEqknQINEbWO3TVXBrOO9w/QsGjb6011eQld9+rdhtBXQcAeyHQQYSy
EAOMI7lmcHKECJ+gYxKJtlPwzqU7mSt0SVlC+80cUwTaHAvGTHQ040K6HFTMg/QrzWEjbnZ9Ywya
P6BJboHAYA50dGFlsj1FKS0zz4eVodTc9d4/hjZrgMjunVddaAJJNt5EO24f2MxY2C5zmcExk4AU
HVoteTwTlwP0JU/01Qa3rZJAiUO5U7ltGhsxukATmne1XjA57T7BJd0zWlSeljQUZ4aOywFkT2OD
C7zWKXmDn4lc3AwVD/Aof5TfRyhGaFicfMM+OT61gUIoDccYDtf36owmzKXZyboOosckoGnlT0lx
lHpX5xOg6naqqbR20VAFNPmZbKo6PiH2XsktizwH0cVt86CGYI5d8E5+3hH4GB596Rg/CulTZbXG
bcsQsSwP92/lU2+zUIidiUUuf//koCCFLrRRDdU24CWpJK9E39OQWtTIsEmKO1GCVly5UwM971fp
sKuapT3286Be2p9MNpIQXROP4+N7mj52h5LcO6HuxLeh8zq8htJebjX5IwXNDACs1xd6xrW+tD05
WpncN0JOMPYoQgu42ZQZZdJD95iXdgGgtCGWS6WE0YG+vJZgUQRED5ULgBin3VM1X/UhAbPXSQir
CHBNtollKtcROijlVhLvQodn7+rSb/S8GQaitYlHIGdfgNSFijkLbGETE6E3u1zxN0McZhn4ntvu
LRza/jVl4+Ejld08Nq5P1M+L7vKrJ2HBAHYEXpWAECpEDzyZki0AuB16G9KVWqBEC9ZmdgS6Fkbg
7gj2/EEiwnFVpqToljr55FHMV0pwH9fm9QH9fI6gJAh5RIClR+qQaSdUHSmtkPTNiIGBvlUZaX1e
rhgv1OXsQYj0Noq1NF1Kgfx0dpDuAnp1ZClHX8ZUplVWa7WuRREgkbAIQMQTvXaNxyy4jjM+Bazw
qKmAGgV8ft/xx5nvmLRi7Dq+x5+kEvj+aF0W1Bd3tQd9iMgxmyYPaFkMulKbfvxURFYdH2Nw55Hg
fYm+aab4gk8RBAKORmSk0UZ0+Xy4ZVhLYRPzJ2eX3YM9TycGSJWzTakbCh2MRKTCgi83U4KGyRHy
jbYlPBrTlADjKX3NEpTq+mNKweUMNUZR52467SbUyW/4b8hCoyN7JNnnQPwzORcImmTZbyOACKAp
YADGmH2wr7wWayDo4CAtTOsnCf/wtn0MrOsbeCZyQzUSMwvEEfjd0Cd8Obd+LzEOA+fj5KUUdSxw
EdrOqtrIoLGDTl1lrD/zFXD3J4SOq+umZ66wc8tTtSz0ZcaRy2fCiWtCjcksFvR9LaCbxgBOuSVK
nKVx8hMXhOGHNmUYjJP9yvT8RtBX7jrW0A7q7AtDRH+YgwRiZYUezZfqabNH6WyOvwOHs6NUKYMY
OyFsZ4euorWV6O5GQNOdxnqGxoCXZYP51eLH30j5XCzu1Fuu4MHXoQzDcqaHr6IW7Um3JRp7Dwcj
WtKrn3sFkVeCbg5Sg+gWkydbKamQXFPUDgiVbtM1WqPSD5eYmaoDHN16r0O5BImZu+DPDE5JR/mB
UyFQ3+DZBYIf1Cw8uFt0aYsed7Jut6/O4zpCDLIUvS9ZnewkJLq7Ku9gFeRmbKKVNWjOf2tk4I2Q
EM5B4Xx6xTMtX1dhIABvwz9UjLgSuEGvwB5J+FMuUIVZxazywiVfpQP6JpMPbMax23LhCRjXa+Jj
ELCiAOKJV5QDJffl1RB5YZqxfiKcWq1bRW/1yjUxn0u+01gZuGJluogZOJvQgAgro2Se+NLptcW9
5E/pCmX8pQT+TNyK9x6B69jnDoLlaYjeV3hmIvABYkh6bINGjU+0Dmpj7+278n7iqcpRacPvhj06
fj1TAMX5bbIU7c3cexffMDpJZ7dBVw4kTAm+IUT/jar5/kFYO1AKfVuk/p2Juy6HO3lX/IgN5Hoc
Lhi6pQ/LtegjFdZfKeRuy6Vi1MyxGGnBxe+pHdOxl8Niit4JutHWjhgfi7tk/rcjhpOkEaj4DYo+
m7Sal9xUFVIBzOPJPa+ZsQ3uyFJnTSN9xjbRrz9Nc8EMBvPL3Pg5Z+aKUFYAxB3XiBZm+dVaAFbj
OWT39fautpvgtw6BOOK5gZ9hAZi9tEcULs/CpBYggRLQdt0IBq/sgjf/CA4XKh6a4pYdtmWyKMY1
uxchI4W+SvAggXf00m4NvRuuDVv+pIOVc0CoEmg3Hu1O7R0SR8clvM4MyGzMUeEVgFY6uM3FSYxY
KWHde1UGYElsZKweqppT+3rERmhiDA03UnRwEmEOtlnm0zZLqSccORkOmNcaTX/ioo03rCOwZJep
XQEEkm1DHsIady2niYUmvQhQEOt1tvmIUEdZkiKaYa/B16PKoI5lbmS5J5PlZUBNt6TmTw9gZqON
vQq1xmZxOSLCA/ltcstv9FJGvhiMOtf34wzBy6XpyUEO2pyEsYs3pz/yULMv9Ep3jo2uUuJT4ZEt
DOMZuTdN9Onzs3XT7CBOt9TZPucSj4EAjwoZGucQGlzulc5FV5fK43kXKLQi3VRzODD7oiH02P5G
LH9hajLTkuMDJzzA1IOuP4nr3KUhQ7kdCwfNtsUFtMuMCCUmF1lFdZRSQzw1sYbsm+wWIZ5W8lS+
sg/yptObe+EmNO5lzdpy4JABy96xON3dCadTASHKx8TeQhZ9fXeEzun1lZ7J0lx8y2Sh5a4XErBx
AY6NTlNwMplExHKLSxmLuXMPHlP02gM7B/mwSaWqIbkc9sognCpyG6g0TizX6OAaJoYfnq6PaM7z
BuPlL1uTh6FnOt4BfR+ubh3NMeodJNjf/BNj9OY2eYW2/drOtC9twepc7u3C6uRGbVDtKIOWF05j
CQA0tVtnLa2beygbHIzttoCQ5eswaJ5NtPLj+oDnnioQ2iArIIGLBWjey3PiO1Uy1KGESEPRmsal
7V3QPl83MbdLwBGHhCYP6Av5DpjPn6fBB2VeicFFPUC5Kmh5620Qr72FlOFMT9kYtoBNA3npMcs0
2Y185SpyzGAoLdrJ+gf3Eb3DhxKMDI1NIWH+jg2KkPgdMqCM8SaU1OstbmE2pbnpPP+GiRdaEtED
76MinFICbkvKh2VErEQY1Ec19/JTFaY9OBaJ/Ck5qlTrae2gXVxkPHnXuQN6AdW8qWKjanswKOZR
3guUhHAxqJSF7BsfiwDmpA2KSjTPmZJoggtaSPSROAkab7kgQp7KJcl7JIlxZEpOLBsFU78NaDm5
6b06g9x2MdTPwOPXq4Hr6lyPVYacZL6U7kGNGx34tGiQsqj4LNfANZunmpBIgmuUQDS5+P9e/xyk
coFcKZdlNiPGcMwqWQXg3AuUXUiEyM4iebC9THI/eIKar1aLBPT9SZVwdIibaq0kPLOKMrBC0ojL
5EbL+KhO0C8fsa2RFOjDpOASAHQ68YpXNmoLlkptWzsaOnXDtxhTVdJRrK35Ha/m19JBzeTyJLR+
g85OSG+cgvtcAciZ3Kmg5eRTyqy8jWOorul6Cwm5WZf33Ob0tlGksk9Qcj15W0nz7vaB7h45iwMx
RGREFlk4iDM1P5wQVJDRQY3T/qNjAC2piRokDnan4W31xtxBDycHMCmlT2QPCrTXNAMlqS5Fmsak
lr7wWsyPVkJuEzWVkb9jcjiI6Du91MXiSWz0hjkO6TF8ENEoVFB2hT0lC2AsKnd1d9MvYePG3zwN
24RflqcviJvycTYQXzypT3ymhVQoLD7dpo1VNocFd2D2BoBvASpo3KlkCvFATyiIbrtERMD9pPa7
ugFoYKF6MX/TndkQL7dqnPW8T1jYKMzdBuwiIA3y9NtPx3S3DZSF1vbdly2vHpTF+Hd2cIBMihww
1Yidxp+fXeWMMDA95w7iaePDzPVnYnRcfqzR2e+eeGw1UseyMP7u/mSsTx4AgNd//6xLOOI9//74
ieckky4AeyYMKIHtWB6AhU9pg5KeiHKenNFBOKa1RNV021YLTtu3t3ltbJOnKQc3bJzlMJ0au93L
3gRai7Y58D6gG9xu89XNzZqn+p0cUGi0Xx/2rDd+PuzJqevcIAtcjxXHtoNd//WCeISKBhqEVrfR
xsq+Hp/j+5v1CQiSo40cwm8d+l+zPkWlMlzGCm2AoTdP3HY/BgCODoXSfn9XAf1oBQu7aPaSQcAG
vx/hKUD2k6nuwJzNcT6u1BBoxx10I4heGf39GkQ7H84SoeOcZ3pubDK3atcG7tATpBFEI1zLWnRr
c8/X128GfQdvFBgNVQBLLHL7k3ORNKFbOXUkIlVhZhvW1Ozjh70klTyba0JIj3wF9LwIz049UJwL
hci4If1Cc77Mt5wmDt6FN3WzXz03hncLzu8bDWTMp+YU6nfXxzjnIQLoN3LuQsoWX3B5rURyHQtQ
axNPgfSW9699eh8zrz1vXLcyA4jFTJ6ZmYyREYQkkkoBt9fTeGt6WnMIgJjK6ds95LxxHkRKt8xR
oe1WqzQpBHulDykYBhIxIO+qUXG4/kGzuwfYEKBTOSAqpu9h5vE5y/eyeGJfmH3UWlK9SnkdHRTS
Qm1/3pAE5TQVYSOW93J+ZR5k16nikVOlK5IpvLGOnSRGE9rZEi+0IMzc4qB1APX2KLwHUbhLU4zr
Mlkcw1RqlFA6Yu4GcxC0aPWyg55Tdoem3U93TE5FlDtGXwZkOe7BpRkf0JXs6+D2O12f4rlqBurN
IEKSBaSGQSx7+T1OzKic62Fr6btW2xXblKKsrxWP0SbekrUnQXR86cTOKFBjF5/ZnDzPCnE8popg
E44Gsh/g36IveGPuTGwzar3TrVHlmmGPHKxH/WFhwHMLgKYjwFeAdgJ8dnJdlJU4Mh3gvmXuskg1
hehJ8W4F8AR1iQHis6DLwPhuwf1isLuXkvCzb+y59ckbK/rNkIpKPw59pxcH9VFm0fpLlUD7Av2d
vTDWcTNNn1V4BdKIE0Z+fJqhGxSn4xhfEk8x2mGqFUQsCy3xZD0MGvSFK3oX6JX3ft3o7Ft+bnTi
A9V+n5QZ3Fv47A9Pzg5QLrrbl3T12R4Oh8d0uxW0G822tYel62LGQQJnAPAB8N9BtCZNTnGYB04g
lTE58V8gKWmR5tVBVtMt6cOO3z+Z1AszkxOTim4UVpA/QLZlyKwhUDCnjB9ovYMKxPW5nMu2ANoN
TxY8gmDXnYbsLiQNydDk5IRcJB0pU2+tg6UV1BsFHDcLR2M8dhcDw+MGazgXUFDBIzN5ZcKBzduI
uO0pUSJX92oMrG69euGV+Zl4Hc1AIw+qEuNzOu1Ha5GJJ4WrNKduH95wumDHO6TFP8HXZfka2T1W
hqiXutocF4an/jgNE8OTs0d8EiRgtGlPrnTjFBvmrloJ8cr3TKBam+pV5j/iXvM0aYumm9QMPfNN
fY1EA4LRkfrMl+Cb1+NbCFPv8lNfr0L/EfwUEa9FW88qHFo26M4o9RJus+Hep/s00pqteuKCRyXW
PB0qlEW07zKL5Frpgw/Mzu6k/FBwFS3QoMbQwE5eIVx4LFXT5RHninaGNt+1DxBosI05veX1WAtR
o4R2kEuJYrQC4Ch8Bf3Ubuze3+UkpmgMQrG9Yh7BZoK8gGh4O/EtKBdb28ej9GOrnK3h+KCexTmq
46MYrcjNiaCh/wE6qkIFPuQtBzY/fIx8JIxResaSeN2PZ/p7AVGT4lAIhyLA9N0Ivb6RxwXkTG8v
I1flQLR14c5csjG5vZoUxX0IW7SnjWih+y3b8Etnen4b/hrF5AGC6kSv5C6OGdjq9WQPdbHmIcQW
ofnGeV24P37cVZMZm2z5ts8T0nCjLYpmQZLaQmSQ441DM8ppudluOO1O/R+reo1GAYFBDAznDdzq
l5sj7qW8rNgQRquyNmsnimjPhZ2RtqsiBuKoqyCD67FLjFU/caHfduG/oscV0FRxMrFxGsSQAsXS
BcELO6BfjUc3zE3icyOeuGSpAMrJzpI+fH6bfbL7QtGhK0DF+nB90n/kUiafMZlz4Cb7hE2Cdqz2
JyaDMniBITuGj3pOvo/lJSHr72rpj8OIIs7f454cxoCkg9hVmG8xNyuPEhWSAX6wKkS9ek8JlQco
CKTgfNOkA7Tj41Uo2+k799lAYg0htsF+cEARpo/XZ2FxNSahX+n5dSpD4QdbL43ssL4lnOa9udm9
qsUQFlrVT62/DTElEOeS9JDZ+P3t9U/4GdljJWSwM8DVg3IHiquXGxE6YFA8ykh7KqWNLyFHfEgO
qqBVkCLPnomT0M4mCY1WOYG4AlpGAqrecv5jJ5g9RLXQ/InmF4JcbkuFwBLanSSuyCLOZu4qHd/B
kcESTvg0+9+jOibyiYSPLKi0DjosoHRMxJVUWW5nRf46JC+leiDC3fXZ+ZkIgFFQIIxMGYIMTbjJ
AgmIKktGgsShh4vbvy2HThs68E/n/iEQXjqJBaXPuuBNDuLsDCS0JPWlqBeQr9NQAE2OEChQ0KsH
sVMW4e1k74aMI5ekRpPVk2g9YYcoAVWeEVhaqRVbfq0BqdbboYk2kJ1zC2SVLu0SQEnI95/rEzJe
D2fH6MenTOaDAaQMaP6BPbGAtQthS0P2BmBuJ14Y8zQGmBriJvejAAqGJmRgqADDoc99dM5ByTMK
bjuDFMSsYi3eCDXU0auXvk7M66Oc3E4/jE+cPNcfGjEtWfZUpffpqxPfDezab2yf07nKlJiF5Nrk
Nf1hbeKScyyjVEyP5Q1RzJHu/baFbk6tx8U+hsjY9ZEtzuvkuEPmiu1SgjbMZMUabmnmrJ1AmQ+E
O4FW4fa3idEt0mt8r9Z02wBvAWIFTgJXynfAf+YKcX7RywOP1UQ5tFEs6LOYAfi0IRcB9CX3tsRw
MzvKkdIIVwWUdwDzvLzU6oAFKyqg+KdANEikkcoOVqpg5/0BTqQXfZWqVeDF5Zz3hemdW0vkmFmk
DcFGA/zupeEhzGWII6P9TKg950Gq+9bqeFTUIJjGUyH2+pfeb+IHiHUGK46VeztmerThRelzPBRf
IRe3VimL6TECFm4/pDxwSyx5zfogta9/6dxBRiEcnUwCL4nqFOvcxayXRg4+1C/NGq+hx1mpLiiJ
dt3MNF32vblHTwMIEmnESk3c0aZxyhblDBCCFjrqRFpwAEvnIT5KRvDRWhV47hmDGFvZ9FfEavV4
xZo5SmUgNz2GurqCagH8dd9klhzM8QhPd+T5d013SMrxjiDgu2T+U4ojuzGr0jc6pHVc90VuEcYI
iUb+2+p/vHf/6X6mh//+/eU//wt/f4dAYuGDSG7y13/+n7qsitfIf03+oHXx+Vr/kX79cVe9Vn5Z
+e/lf42/7N//8T8v/4rf9S9b+mv1evEXAxJiVX+sP4v+9rOso+r7K/BV47/5//vDPz6/f8t9n33+
9efrR+wnyN5Uhf9e/fmvH60+/vqT/97W/3Fu4F8/vXmN8R+ejVB7zfzqNfrj/rMowDFb9D9/z+dr
Wf31J5gS/wG9eMTvUF4Aweeo6d1+fv9EVP6BMtGIwuFF0ISNOyhJi8r7609GIP/g0OaggBCJVQDR
GX9WpvXfPwOKHUnoETqHKIwV/vz7iy8W6tfC/ZHU8SH1k6r860/xO0N+tmEU5EwkZD1Z8DgLqMlN
uXjisEirtM7r+55UZspUwBRHWUerrI8pL/RGWw5vddS+tCrrUYWTborMf41ced8grhVdPcOrjRvS
EKMPSSTNLUQyebTgVpbslnrbCghaRREkwWgcTZnOchNpFfEBTyG1aw9smGhBWDw0zr72dwPnreN0
U5cDnBGE1y5cWj+hTC095uzwpIw1/YA3qo57bCRxGzuIwf2uo4zb3fdJm1ApBfSdz19UUOcJlbdn
A+WQq+lbxaV2DCVHUN2xK3Ab73FnGxALvUm42EGOG1LDbm6zGWcxfbdjBumo5MTXZC4FV5ngJTDJ
r9QUAI2OaMTN9TqSkCMxgx5kpb2MNgrxBnQqB2hrooEhEY2m5vG2DqnORo1H1UwOaVZBtsSrSxAm
y01IuSR+lRP0YlT+h9qiyqbkNS3ily7Nnzke6YOUdQEoZ+5IFx/Y1jXQFiprLhleAV27A8GzsK/q
YRvhBY8DrjPAE7ARBAZcmejO7fF5CeMoR1GWahvExS9SUoIcoJXV3FBLRdyARpLoaRMkFrT8VtCQ
PNac8xEG6PLiWMehgaxacZkoWlmFu67gboq8+kq8HL83FUqLBEKkUp94CrQxuZzR2YQHE1oje6us
hBxtCvU+2pf+rTQkdo72Jm3gWmJBQq01ZEcwEr9VwcMCGSeAht8YMQdBXVwEptxWgdWCQB9Bk8o+
pHIf6+BRAkVd61A+AkMuHvqd0MbPTAOed4ULDDDAdxrY0zC5HtpXVamy+4y9Y0m0anns0Qoqgr6j
6rzLaA0R7nu5+hxKfyOIjslEEMYjSgxdTTEsNfS5vziFG1CZ4SAwWm7j1tc4gvyOA5QOLs4ypoKa
1hQI2VtXCo5eFb83aaATR/hS6yrTGskjtBO7l8qFgpks7wIWgI+EGyw5i0fVKPWz7bJHwctXWcG/
lENreDwf0LqJngMfUpWpJB3yHPQyhdqnIC4EOx/kHT+EAWLubC5QKWnv5Do3pEIYTM9vOhq0/joN
ExN65beBiw3b5tyTxASsxrBDDUx7yhoNATm24hMoJJYC8k2eEWXlhoxar6BCO7K591Ir6q2bCw8k
ZZ98NjD8usi1jnH3edLjRc+gfejzd3IWmQ0f244b63JRPoVD9FzyBbJ2eXAoOytwq+eAr04N93/J
+5LlyHEl21/pH+A1cCa3HGJQhGZqyg1NSmWSBAeABMDp6/tQt6+1xFArrN72WS3KLK0qEQABh8P9
DFtRconbt4g5gKCROVZX8Bs2f+d+VwS+cKSphXZry4M0Fbi+2UMrOdvi76LxMJb3ePBGhM23OaTJ
WqO5qLwJB0+F8Bs+KodeprMetE7z6rb9RUPyHbxQAtPNlrm9zhQkFDls2vlmht9tOBT14yRBD7G0
NyPX07Bs9aM3kDcdNhwBuouXti8GAGtAONSxefWhPvbAR0Lbvj4UdXlsckNGmlU+dU72BDNdFvS+
xG+F0VmPOB7Vnvuem8wJNUvde7S51SruxdTQQNx2Tb4xyuveHfULzywS6ZdwNBrsMBMFcLLONUBQ
G3feqhRGsNm7gINsTlsRkAoqC3CYhjYYae70acazVSU5qingl0o8m8V9n+beoTXdW22S12lZhq6X
75iLNysttKDMIAvoV3Lr837vT+mdo1W3cHZJWR6i0PvsyRKh1VC/9H66KIZfRavvJkH1WPQwIuEe
KIjTm+HAH1XLiRPqZrfHkcwRXPpql/ncvqJ6HXnWfCXa/Mk0xFFn1rMxd9hT01RFkAQbLjyBzV2Z
xtEjPfSqgPItDPk4cPfFGY0mIE376hnpMxinB05hgsIowobVQpoph7w3CiddpA1Tv/F6E7oOzAp0
1V9NwzIuyq2m610Z+tyFgCm/tLpNY+4g6U+R+5vCoWjllCHMmQmWDjopgN3GrDOgp5HrdwXkfwN9
BD4McuXv/oSPVJWHFlu7YeNdBSt4nFyIPTlW1ACOlxLyrjm0wm6B6SnMfwHehZ+XCUHGonG3raFv
UmAQ7fTdzssYDdsLdyIynFFKSBunT6ZRXrZFAyGyqbpyjArUIYfD5tqyo3YQkFHv9kgDvFg3PLxZ
8IDpYTRtznFaySoQPl7mOm1uDEtuUtbe6EOPu0FnZwqGSCo+p47IBJbnOOjESAgWCNKqhAYVBB/Z
+UgSwksNyDPAVatyaqKfM+ePmsbXhAPDgDyKtuNSyXWXn/HpzcRwU6kynUjSdIpmYU0tFK/Gbtyw
omx+k9m27kWeEy8w+wFlGpqzdMCOteRl6ULYv6ej/6sAnC+LAEW13ynrACs/8xtPyrRLrmagKoGy
DP7trZaisiRMTdqeJNT+m71qKsTjzp031fg+vcsU5spnCR6rB5a3yGp/HnFVOGxGa6K9xIgH347F
Nv2N6gO7/jf+4/+7PF1fdBX+70T96s/wX/dLuvxfT6/VH/E1N//4f/+TnPv/wrLDCwhbHh96eW7/
Jzkn//ow74K4K+pTGO0/qbnh/QsIVBTP4IGH3YvE/VNq7v4LjA/8MXrpUO9Y3BT/QWq+fPHP5wQ9
FGh4o7RAkOaDTrp6ybkjn9PCFSIhNg8QPkEJSCMkGkCPRplx92mB/udd8PkdsN5+GAwvCujYgDmC
hvEHAubTodQKbbJ0rRdJX/J7rTVuFzPvjEsVcAKN6plbQUMGsv151JNY8DEsXjnA7IMQjArb11iQ
tdow1+YoEjFPG0/2W14du/J2mDeamDdyAhv5yEmSybjX++0g9vOwtexzndaPMs1qqfE6g7b9h140
dFK//oxS0HyYPF8kcwFB88YMR+Bv+62LpMcGHGzaZnAwb47qL8uCiaOcvKnh4X7LeZzbF3ICcwRe
Dag0FCaaDkcwwHAzqvEAxxqlXYv7c+Sbb3YGvBNsOA6BPG6ba3vxWs1t5jdEJkhKR4eFynhybQzK
tACH4lwsXEo7q8WBfRlIIrBsgLDaulTcimlIpcQ3oj3fuU2XNOWL33Hwa+EslWVHVurRrNs5kMh/
JayevKeh0s9dGjiJpz8CXSXgGPAbvLVnHE2l0WvcEUnpwy7CwXXZ0tvs1mYRtYxwkhGDp1Lr93Ha
wtINqPDnMzv1mwMCNTmAkeDZQ2B+vtqpadEUBJInMrHoUzrIYGB/aGagh9wEyiWBy695me/HR9Ht
B37Jq2zX5TIUJlz0ngu9XK7Tcyow6/sahwchC78HgpmL9dSqlAxmqa3a2pSJKfSgM4+sC7VsO4JH
j8cz1BKiUf0t0POiNy08ALyax6VpnKnxfvcbLIAGDN1CBIH14NeT4wxN16QeVUnGWj2gPjD53mCM
Z6ptJzC/ZaroVICRjLGW/OTrMH2XT0A19iqx8lAgZyjj0nsszCu33VRDkuKdzSKl3s9889NNhwBv
IwUAWNnDvbHKAnqfqpLQ3L735t1cb6araQytEZRk++BPAUzjAycYx93cT/HPI58ccGhPoSCDaLSI
b4OC/XW6jQGSwVj0/n3OEs+4bDVIlHYvBb+sQNf6eaiTD4j6z2JFhRoQBNRcZ9USQMllNhVsk+5d
uJO0cAQVZ2L86VxwaF2grSCihzL5OljZ7WjqXdcXiSl5YNoi8PgGfN4QEQ5Gruegmt+NZi5gaBAT
cT2vCWCWloEq5BkYzcuD1IQc8IvxZIkDilk/r9u3Ay27EfkBdv4anFNZU88aiQedAYjkDAWkhMNb
tN21xZljvurZQH0QgAf4c0EgBPhPZANf94IaGeB7gBgl7n0FGlm+SHRDMbqFvBL6ugSNyvbMaftu
alDKQPMe1jJLrPs6okNrPXNIhRHRur823dCi8E49lN39z0t4ElIxM9C3IQG20ICh9vZ1HAGPKacp
JU1smNDCRA/iHCiUBq5+O+z/sXnUsozLRofEi2vZ2B9fBxsHiX1eWDTplR9Qb4fiWSTx5IXSMIeV
cU3ufp7cckS/3JoYD9xYMGVgP+EAS/B1vLzzuak1vEyYmvGGuQFxoy9QVj3TTzw3zCpzMbzSr7W+
xTDC2TdzFbJ072juUTvXrD0NwV8nZK/2YadaXMwjRoI8g7lBabZVm9Q9VO3WijTkRc+E7X9ewhN4
KhAkFjCaBB8NuTC65F/XEKWXRod9N00MN+rUoa6SbIiQjuZAWpt4ISvLCKb50Gu7YVveQ1OB/xHn
/OBPF3iRWPXdBTSKkGyvFpjMAySxtaJMnGnXuddpcUjbS0N/+3mqp0cO4Rcbc8mH8SKxjK8zraps
qEpjLJNc26SX1pUodxPwTa1+hmuxZClfdyVkgPCUQKYPMQh/feS4hjqUbblNQtIro0dZrj0UqJz9
PJnTiPVpEB8B5OtkOO+LrmAYRIN82OzdmtWlPV1bKvS7BxNPeRr9PN7pFbbUEqDws+gYI0ldfaLC
ySbT7UieiO6N6E/8XPbxzaK5JqSKwCdG2+/EVLlvfNZbhp4ntvs+yhut2RbwTvh5DieAjAUtBQSE
B/EgExFxLT+FZA4Fe85oomd30NEAKPhGry7JtGX2u2dsWGJlB+tov/o95IvOaX6uV3A5XNgSqGkC
mAnm22r7oQxdCIdlLMnQRi7tKw9p1s/zW6/hv0eA7xCmh1H81QglG2HOgm5vwiAJNMpjhcpb2j/+
80EQc3Ud8R1MCXO1EVq/xF5wCEtccOmt9L119rTc/uMxXMO2cUpRIIPd6mpzZ41WtlAf6hKiX1L0
QEiNxmr2z1drSS3QG0QFgDgfYNZPr/HSrGq957lICn1PARIt862Hx+jPMzn96LiZlrwPaTW0wdYd
bLvyu5a3DeoLLkfqXkHWj6nqnHLbuVGWjfFpKrAoaAZGMIqV32sGaJTww/15HidFBCwTJuKjF4+k
GdTm5Sd8GsJmXkFFiiGUfjFbr0TzN44ROs4cZDd8CqaNRDct9LML8IPbZt80Zxwavp3iohtn2x7i
qmV+HV8vHXB7s1okYy9BwHfbOlTddM445iRCfEwTVxH2Nl6ioIt/HcbOVTpNGUo0nR4RO0BDhM1h
04cG1DM2zHgm5a9+/qVElPeRfs4R6PT8QgUXGxJIugVWsb6KodxhTHRwRSJhCFNbetDzG/vc2Vrf
tcsMPw+yChKzVgPJl6IMAwjCziZPqUPjyXgU9P9l6xsIc5CFQVoNx7yvS5nPzK5rnctEuEV+p6Mw
Hs1zLnY/b8yTstLHfEDnBd1lIW+tpXXnoR4HYmoygcUbk2/uEyznU/dZ5hv3iVqhjm6OJzZowgl9
22jztpZ+bKKV+j6ZLQoMR1VCfZMdi1KDyDl4OSx0NJDS8afzncq2bPwD14xgMELFdj7Z/Pzrv9vV
MNPC+8ZBfEBx8OsacaWTrtWISoh67S00rIci+nmE7z43CiogQ6GCgCrsKjQUtLDckZboaglaXTBu
DvsMJjghUT5kXQd0Ws6Mt8Tmz9nP8j2QSZqoY0GHCiCqr1MyRrT+jZSpZKi3U7mdUWEnbygngBjj
7zSg7+0LH9KHw3XL58AcDhXfF+SNg/ENMyrknHUdmtrz7IXlpdtFvhNN/l1fbeB1bs1oW10Mxgay
d9rwl8MAHR1+uPxsu/KalfHohX4Z6+oqh8pCekMFJHFECMJ3gP+wEkH/BwpS6uhBMQ8UtH3xm2bF
ATr3ADBlY3omYJ5o96zXYfkwnwIm6aBb5ataIacNSu9AXVTM7ki+8ZHaa4FmxfNt/TBvHZ7M9kY9
N4AQ45EUDG7U7iZ4iotYPpj0oP+V+l4Yb+itQ0zimE5Rfi61O3l14KdCgBt7A6x8ILrWzEvVdXU9
uhNiq7uvCPldOOrSeqKvrrZz/E3TycRTj5R2Zzb/N1sTSDd4SKDwDnX3tT6QCel6CJ1QmQx2Pwdi
bn9Z1H8mcI3yi5mc2ZcfwXO1L2GMZ4JaClo83hmro2bSrmjA8BaJYYJ5NyXCFhEnVgSZ28p5puZ1
3QeiPZf0nShjLWuLnBYp7ZJsnBTfB7fgFmymVWIABRr4HsTnskg+THCeDEYTb/8Y+c21xc9kUN+P
uwAJkdl49km2qeWtZ8xjKpNW33JMMW+C3si3fbYptQseMg426fDWb7Ph8ecA8E1IwxPrfwdeBZx6
orXVkUwlmn3JDJj/GueqQkvHaB1iMASST1RkQTBc29gR2NgVtZWrhJuxW4XpVlRX9a4kB4iBpUaQ
XpM2JsP7z/M6YYp9fEkg3SGTY6GZsm5XehpJG1PgQOu/x73joOYM+T0SW+amyCBtlZIbHXbhYOnC
4C1RAqRd+IiX//Btuf4Rq108CLsiuYPt5FUKsBYdu3coTAZMDH/6eb7ffkcwaE3UCBdzzVWe4Gej
bzBuo/8x/zHYJenkmfz7Q0J0dSKXXAe7Ew9LDLP8gk8RElQx2TYGribZXuI+zp0OkKeHDpoS7byT
YLOwhEMbpEIZDmKVZGdZ0GgxA3SFFbvo6jRsymbHmg102H+e+neH58svW+1hNXSmnk4VKuF0Z7QH
GwX//iY3XpoyAhQj1Tbti7yEshp9OzPwyat+KU3AEgyS63j+4CL9uiQas0rNK5YgtVVxG4tQxVmg
hTSy4BaQBr//TCBn/82iM0nUR1r7+VN8lEQ+jbtKe3O3NUXZpkgK9+5b/aeIe7iXwp53l0byQG66
2LyAUsmu28jNsFPHLq7vh4OM4Et8Ne1ofGYVlhThy6+BOYMBzgIKsUgi0BpYrQIdbcNtDe8+0nab
/VsRl7EMoCvmHM7M+yR5RLnpy0irS7oybGnrHUaClemx2zfRGPxpAg/aGFZowZxtCjc6ePly10P6
qo8LyMM4cJjV4yICinJDDtlmvvkfoO8XnO/nNvEa9oxq9NdftTrkzEazABKH3r0Kp3CM6Lt3gRfV
sd+0YKiaB30H6yM4BP0JwGyMgf/EPyRyNtrW2LhbVOvg3FNu+LY6J2yx7L6fvstqd+qC+VDnxmoN
oCQSmFzqcHADo/z302sXgJ95TANyzmzq5ESs1mK1M+fKJAIAgWVMfXFFAl8fYvHROdD/if7Zx5qj
amcgUwZO5CP6fwpGPtGG2oZ3BdQCoFAIzqy9m3cAJl7QqymCPU9Iw2st6KMLrOuZu/qbKX7pDq0i
7WAC0NhRrt0XUwD460iCzAkM8AfrwK4jwqOfj5exvj4/4PQATkCkzAIJeS1I4JXQqaVlRhO5mWJ1
+WZdTOFf0GOv67CCmSRUGuMXEsktxz85HJDODL+c3q+7CP2pT52P1RfFkwPOd3kNdfkg3dqBHUwx
0Gzh2xwY+y7OtlaQX8HiIoLQJdSDXmAuubCRfv4RJ9ngxxr8749YP7U9SxI5mmi/OA+AzUbphu/g
e6XO3KHGOsVdD7NqiFSw4HJFgbny52yHrD8wwj6A6Fq4mOFZ0RjfzJDSHiIe8K0X4BSBbnJN4ID3
83Q/+gbrNf/cBVqteatUwYZU0ES8wkQk7Dc+fKpT+JgZoRG6mzrGr4IPnx6M0Ry93ckdHibQ+i62
DPLXXSgiICRfYH22B8xvS7a4ncK/HQjVWkTDMvCjEQKb2v6c96f53fK5eB6juWOjM7yupOeU9l1p
LP2kjRn1hz2KTTs3ULfzBujJGN4UIbmQEYfsAt1kt3dqM2ycgIEFYlaIR6+ANV8AuQ5ZD+0mP3No
v+2b2GQRfoC/DpgCq+xlNEYgJEhZJuPGvzZf2rj+y29oZOzL2IUzahcDismC9ubnL3l22NXdOOB1
k7EJw8qj2lq37FZEauPH84XakA2/cKGp5l8bZ/KSE54nasmLIsNHDROaAmueJynwquIZqRKo6t4+
uwHcG+HfGdMNRD0CKCYcj0/bPzd//gBlel1eazw4K/m73HlfdzD6HaiLQXMUpR600r/mBHXtU7yz
2iZJf4Hy+6rH8BU4FxROAzHGgG8CmB+LdJO9ut/AvGrTvhubZLqwHtWv/Dr7Ba3crb3T7oBIjIf7
9Alb6rIk8G6O6Jkm40nSuazx57bRaobEL6jGfadJeERivnHCdptv4AUWGRHbpFfNmQ38QRI/WdFP
baplxT/dePpU9lVpL+Pt6119O+rwTyB7/6o7gDwCupUZtQ/2ldjI2N/KbXHfPPhJGpOdeoJImHel
vVQPZ7/Aaeb3dQ1WcaobTFm3ubmswXhEieSQbZ9AWYVR6WIKOp1J/06EMrDkX/pBq5vXHlltGChB
JNavrA2Hx/KPvZkP1dsQZZeBuZtobO0LvucP4AT8Uy2V9djLUnxa/tGu/REeUzS5NiMrvjMCcQbT
cBo8lz6Qgd4g2nb412o3W01jKrNrcc/CjRc37K67dWTwczha/o7Pewh/K8hOKN3Ytr401lb3W1+p
lFXUUAmA3sZQX/CBXObUhwSOvKXTvi7PeScvUfV0QEBDAYVaJFtWm9YBFoPKzkN1wXDum95Nekuc
CQPfDgFIKBIjvMPQk/z6YSwyV03pF31SgUXvALDjnXtfrjOgj1VDr3sxfkRZdt3LcHz4XNVF1+Np
jazdv2lR9sxAePr525y0bJZhIBIB819ob8NscBVQ9NkTM8CYfeIbYbEDyB4gGihBaXGpH3KyI0eD
7dUbO4j4LJzxmxku1zYKJcgwT4F8CsAWr/PLMXFcERbxdMkI6EpX6q607m20qdS+Ny4d4wYCyvSq
A1L/56mvLwvMfMF6A0oAeh/wBMsn/nS2lM/zlrJ2TAqYarWaDJX3MOYXwtoL9+XnoU6ekP8ey0SR
BCXvU+cbb7C0IcsUxgJCESwmn95a/aXFA19LIzZD1JFv3L6OqAGFaneLulXYy/dUxI7ZBVP3lIuL
kj8O4lBBHN08lKDSNnEKmAX03/QL42Df6/LCYbFeGuBaWGfaaie13/XPX20S8K4GrXOxVNLdw83G
1QO3DrK70v8LdJAPCyw/rH79vGTfbUx8nkXiGvc4RP1WJ6zIrbTM835MSi+SYidiE7oDh/7CsGL+
xPT7qQqVv+/LK/tFiXO+C9+PjvaeYwObgc25ai7TbpQumeWYqO7OGlXYiQNMcQMQqtEsfxpMHW+v
XeN1Qc33Go11FrLhUffGM3t0HZ6xP3WcffR8AG8/RWW3DMylERaxCTwwA6A3pmkzoIR4rphyEqE/
hoFWC3DXcExaa0H1bk9cWEGQxD5m42UxxLx46XWIOus8KOY5PvNpv50V9C6Az7fwedfxeVLOWLUz
htM5Ks87t92JJq6ho2SDRSrcUM58l1tzKGp+SZV6LVrxiu5ASKdte+6l+e1vARQNVeIlc1xfgOZc
NkxffguolejwVFASu+y0mxKUnzOzPgl3WGS8BT7wnbiXyOoQzXZrmQ0p9MQWsTXdNonVhJ52V98Z
fNMdcyCFuynK1PWowZ0KYaEsz0lefPeZ0bGGozPwJUtR9WvEc7yUuwOv9KQa/s7+drHGkrBNglME
itF2e65v+d3SYllRofsAj61r4bUpYIKZL5t3vFLisTu06C/I+UyKepISL2dkQbVCuAV9KX2NJ2yG
WU1jKfTEFbF4qEdwpZwuXJDYFNZpRm0GBi7R235+gS7RhX/urfXdZ0VLeblGwW090Yarpz6DrUWn
JybKINWd7DrgzavIGm79/tc41AEVD6Nhx9Iug7GMzCFp6w0ogj/vrvWr5GMR8ALGgwTxAq2Hr5/W
LZkqc2vUE8PZsCpuIc5lvfJHo9z0wwP0IM6kDSeNy2U89NNxbj56K+uedKdsT/BS1xOHXZX6bqQo
fk9h2x/mPJLDzriabYhcRWO68dNI8Af6iBQxcMrt6CRmHTjZ0bHDEQovFMpHfZhBa6Z7g1FntWfj
5SyaYDEzYWcW6SRpA4cfMqZguCwUe+DHvi4S+AiducgbI+70PFwyxxB9nLPGc+vmNtbGX4R0kO2i
pQeRkK/DdIIWSKvcOeEC1n3TE5X3E922lr19GqsiJHoXWM25DYBiIP7aL1kvkgsoLIGOYi6int7q
WZSZqcRrodOScizqfKtmpsiFqggOAG3M1owZdChp5OeZZl1Xorb5fUM+2n1cF7cG05s86iz45uIq
6+xLg5a+DJp+9u5bqP62W2J0nXVArlgPQVMjaryMOtpvke2yrooAG4V5YZYRabznGu/ZYZb5CFxH
Zs3iKJQmsy2Q1XWSuqTkIexpmHuY8foQ+2J2ijrGESeXgyYtf8MlbLmOZm7xOZonS4y/wG3wdmkN
7mHINIjR4s7w5SGXUEjc9Z7TwIfezqkVFR2z78FWZBp0vtLh2MAuHJnrmCl/pzoF5FbXCqJHvlXm
v722JXZENSHboOsU9KgKiGy3IPLMHdKbTILXnjkGWNKjN/c1mNo5oMqO1fsiRA+me1B5PtGDVovC
hDW7k/Xw2mtHI3ZByNaisZOQFOQ013WAFVz2qAkCdj3I3xTtKL1mYCYV6HsF5qyr6WIoOqVdZopO
wPVA0xJkGhRZ+tdx6PwEgjnO7TDw9Hb2bcHjhvbje5+BJRwYBYC7kAqYZ1yeTJqPanarh1ll7CGz
nRxk/dHvQUfqM5RbWFpC8cAUTKlo0N32D/4LM98Ws1FmMQB1HqjPPnP6ACBB9NTgderLB12rJ3jT
1HZ+aNwcugXc6zM/dO0WV7as+t4JR3M2vUB3reI3YnGqdjC2KWGAkNJ0jsASLv96aY/JV3bZXLmi
hZ457TXxwLldq2PvGRW6RmWxwMJ8o34XhKoi1FrCYULdQeAOC1Lr+BNeGFloMQLSRz/M3cPseBwa
FzBbRKta2WAe1bTweei2FNJimSP0ULaluG6GHCzyzoEOSzCksNh2zYJNEe+q8XWYJlB7Z8FKWJcQ
4Islp/Kvp9BagRnJKGLFqct3db58H1qNUHaQwLgFaJ5PoEHrEuSQjLC72Tdkd6GlsK4IygZOGIE0
KrxdoF9hi5vOntsmVCP3oTacpQQiSHOu+iMiwnBTUddu9tJ2MogGEGjGhJY1Yf0rl3I3nhWSn4jL
CYQiVw0OODZpbT47umRodpqKQUW241oTMrRALmFKC8+pBh8A3qKF8G7x8cTvgkzWPT6VmqHykal9
4+T0Ma9bVwO3rqmffBjkdPveM4c+hA05fozF5BjVdstwj6azVm7gRTbVhxa09k2eow51axE7MyJN
1IYK2EyHw6gy2gSGn8J+0Zzy5hJwDeZs51GT98ziyJ8hsi7kpUc7xzgOvpG9AdbEUKZDarQFLiND
bXsqpmeU9wZg2/VZvgnl+hJsbL94Hdk83Bce6w2cs5TfKeVCoNiZUnmj+vRullVJA5OPNtj23DLr
SLo16bde3/szABRqXprwo6r3E+s8QOcmcAtHL+PNVisq7HmatSzpSmKSne4ozdkKe0qvR720cN6Z
YyfIZI19UXrW2yiatrxGStfLsK4Ql++J3ZljYJlpyy9Hwb1L7nAKl6HWZXlUSd14QXm9Og5eK1Vk
DHY2HaCMkOdRDjYV5FBgUdTETSZ9PaxSTCXUsdl56MgcCiqM0ioFcSF1E5QkBj2oEDjmQ5230xio
SZsAUJ+1LKxgLsND3RisLMQRYi8weSX3rBjyF1oPAw11qZsFsEzF2B3FkLZqV9baeFv2qqCbtiAF
BPdsBIBgnCctJgSGiRu+jBh1uWdIJDCevTcyCbCIaVDiP84ZvBYCLzN69F9AI4cDtybnX5lNsBop
lt4N0DSzXs2ea2bYoBZ1mfe8NjZ5k4MzAAmKAcG8xjNS8tIGu3ts4S1EhJqye84zWGrWCkZlUAoA
EjNwUU6vLrKpzNzbvkD5JeA1cQEq5aQXQQbqAMSUM2anYUdcJJuZndUAu0+wdCTGLw+IZLhqiFGb
N3qVQd8E5HKriR0oFIZOK/Tb0S5HcPMq92WyKnePdgMMFwbTHeDsOWioQEjWm3084lyaB7vu8LML
QNygOaXg/Km3pILb+mBCK6EbRxe3XDbkRZjWJN27Etd3iOAvoWZD/DSD7FZr4fggaL0W0nTqWHRU
swI1QuAr6tIpP9ppPVRBWXuoO5bOSKvY83r6WvcWkCO94ZTDlqST1ccuxHOGADcoakRdTSc3mDMN
x63KIGuReTp78cdCemE12JMWmUbudoEkntwp5eEdqw265uBitUtr63dWeyVxEvytSRt249eFunFl
gctjdP2xCXKEUnR18P1QmRgLTwssr5JuyCYPKmTQa1Fo8FJZzFspjPk6RaQwAmpS3YsY4PRDWMp+
+gXlVbYH7il/qcYxh+ShspzXwc3w4OxQj9pNbe33QZEa2DVitM3jUMnaDKHM0nnbWs/zNJQKdz2f
2AAionB9BLZpcHZlmioamY7mH/rentM9lxgghGOQrAOUQf2bXB+YHkH9fbrygLf+6zUo7mLDG/09
VCBRSqDNWLy2Sop0Kyfs97mCOsVGn0d9DvpOlhNshXxJApJq9m5Upf0+20MHSSAiRBkor9buU7PJ
kOXWmfPa5nYz3LSeR6GSK7gNNWyYEG2NLG2ASmprBYEHrQFp2Mr83IqqiVfvtSsBWcqyvNq2qdTK
0BlM8cdLfU0FWe8PGYD7stAi6Xv8MYelIgmdrJLmHl3TMg9nj+ltrFeih8hnOY0X4LSkVtBJZpqH
2uHDm21qJqQ8UrCFcg2UBGhYtEPikQJJhKb30OLJS3glbYu+Q5fMnFw3mjvbQ/lbT9mTOxUQJsLV
6z0OVkVeGPWc99EfWAmdqqocoDSa8b0zj34TATph+ZEu8egHhI7PN0hO0zqaq7nEw0AY4yOa2j2f
Wdz2jt6M+a1m5lmZV1dVw2vkELVhijmQoyOf1AhPJs+1piacOsPMQ60iqg0nolEv6DIc07BPZx9X
iTmml3Zmw6PMsxnzQkvzmi60ZrLcZrVf7/um7Utom3juRcdyxCN/dJzHZhL2b1dJ58LwJKnCDpT7
Mcx7E7fD1PmqwcMcLOxNYw32beWbSB6Kgb/Ns2NfNqQr66DslAexSo0ZO89k423vW9NRQpfs2Rkn
fodzz18km7o/Vpc1G6wpt6GqRZ07KvG6A3RVUmfneYUEVa2yEdd7PQc+boCEzU2BnJcj1aIMfQBV
6kUwwRKtDEof119gZpK5uPdnUBLT3hlvjXlu36FbZWJrsZl1sZG2qb6sECwv9ZwXz9wzU7CBlhIo
JC8IMpp0hmtz6rqwAZB+i/c0bD1utdQWJBhyPftVMTZAdswFor/o8vGBNTx9YWDCyNBAuH70Fc5V
kEPJCp/Mn8Vl2QDaF6LsPD8POEdlmI+jdUxtt20Baxy8v9ZYNvuu8ef6wGaiVZHsUeWOuZiNG10o
85V0jnYkKMQ/tNxLfzeNKJNSpfofj2qqi/TJry8cMvaPJgXIOzT7errtzGyEPkBVksdBY/6zjquY
BtAdI2XYFG19C90TD29MR9OeIUXeJNKzwREvBza907x08Z0zoV+1uM2B75AzZJUyz3Gf88LWnlqk
qyAuatIkQYVCjxmMlRC71JkB4h1TQa4Gq6uQ4LoFZApEwYoAt27/Zk98tMBNTwdgjaH6VEC1a/Ch
s4AWQ+C7dZZYFuHXZS2wYbnmjaBJ4NvTEK48A4naPDXSQBZlFWqlSdV/M/edTa4jybV/ZWM+P0jw
JkK7EQ+eDmyy2eb2F0RbeO/x63XAWe2QRYjQaKUXb+9+mLu904nKysrKSnOO4aJrA92pwii8RWMW
7ysfqCUaE0mN3UgtYJQaP4rRDc24DWCt+dTztW5sqSfGq+X3MB5z9qEXSp7bysKQvQs8BbrNOnCT
N7C0xa8ooHjfqTwKkpqVfbES2gzt7nXEVC9TrqFQAypPH5pmLCOtAciS7baIM034M6AaZoxf9rqb
0clhQKYvV1OkgTbjkCGWySfYCy30EnrP00P9BBQkF4RerpLrcupVSECyJdhO4obfUXgpYhk0PbSG
wIMAFK+RlNpWXIRZf1pBO4yqIOZ4UCLQmhpVFZYPQ5rQB48r/FgLwrFCT1yoAPZYppNKozAmuu7g
oz/9RhlqE6w4Iq/2nStbbVQB38kFtBJrdEyOt5eEEM2kuXEAW7wP+hw1HJTgyHkMsOuEiCnfS+Dc
VVrB4w2KkHcAVtmA20vSfT5znwIE9AEmDUbhSapdMVBxXbaB1tQoOqi+N4CxrfaVKF67VQC1o67u
P4tVLPlGW0hKaUhyj3kjmm2YzRB1EaPmXQ7sXz8CAJFR1i2zinJayDXcDYVoxwkLKjKuL9hSy3p0
yauY/JOKdQg+HkDpl3yqbBO5kykTM/MBqPEQP+BKyfpOHZUCIHCFm4e4g5FCAAeGm7Gs6gttyuLy
QOygJnHOoSRU5N2I2HRQ0DqAEtu2q/wSHj/jM1FRB6n1gNcv4k2tStwg4G3lsuxzO/aADwpdWkE1
mOu7yIb+RB8IJpnfq15Uii2GScO2VRW2B29DLONCBidqK269isc0VxXQXoCRh1ABEokohjI9foTg
T+RYpyhlH4mt//MHbiI7tEFlsVQEUChAEaFNSgDqWKynTYlTE0zd3WsWXvQnQeEBa0+7+DViS+k7
CHj+NWmzHFQEeRzGdpgPAFzhyjz2NY+T6grXiyuVoLGI2jEEpKrnfggJB3Q2pZF8B4GO6L+kAGb9
lEYlPVWhAA7JZFQyNAF3ePBrHcuEoSMnpdzpAeOnpS7kiGnxbmIUSuvZdlC2UZmLg+EFfhVofeH2
2UKqci5BBD49FGDR7s0zZLOujwckQ7HgUBwZdB1nO+WxbK0CnSiNWXOv9/ORN+3XCsJZUaTBXT9R
+dDk1HWvNEUW0DUIGxN13LbKUzeqrvjQezv3RQq08OhvouF5Qeht5k1G+hOD3iiXAjyLHCvxas7P
Ri9UTopvdJrgg9YR3kKPmkcRx1pbgtwgF4nsHlApoM8p2zfBZhOZvv8ZqGMirX4jlMhi/q8BZJPN
S9z/KEA2Uau4WeWUdr+ozjL/DGQ1cTBuZBH9Av8kGDfZVngWhxkaCRgcZ6hqovD8vw5VTRSe/t9B
VRPH4/9fqGpCQ/9dqGqyjn7e+UtIaEIhSHX91yGh/9NO8ZmZlOuZcqI2lDauVHsJZsrTbfdDfaLX
57l4Zt9BbfwYoK1UWEeuOv5gOuahO9H2gkuelnRZlSDHzQlv1ZZdmcnTuHl64jb5iw/6WHEbG9QD
Zvd9dbE/jrwBJnGXg+fEUS66OpkYLLMTp7qD5m2yp3jDrHNHtpf6wggHhXrGtaTp5xcOKkRSsWh4
jLgjbhXN4gncMWAvGzbdAq4T6S5IQeScuzjSOaa0IIjauLt8Fe89y9v6R6B5LjUXzu0Vxt4wWYzJ
N3gnwlAYkeIil2GyU7cGZZGvth/5i/IU2vGT9IDSfLK0sun3EbYBZCUO4+IcWO8wzHytwhIzDvnU
y3fi9uh76Y7VQd4DeGPD/QT7P9tJh+26lEWCpvii3KP1IS5O/ip+4Gx6z27/GxZxJYJQXz1SjedT
EBFtgjVeE3ZhNi9LqPozZscqErr1kPJG8xlP3IuB20ZslBfFafzs3jnH/0CDEPuyxFg0M3ZFY94K
U0aoa6MHhtwaVohioDpkxSl+9bV+c7RMs9+oaLEEadGLdrABlLzgKch2LGwQJCI2BSbFBKZH3IqJ
0kUNMmjFKQH6scruawtmt9DIdDM0g8m4q7l2YosogclEPxOrE3LJ6odZ7foPvHLxGFqlNnAVMZkS
6LllS53am6V+YNW1rzYqaE4wgeBh2OBx4te87yFvJi3O33Qxm05cCtI4jL6MrDlGHeQ1s0mOuklr
qclsJPSIg3QytsUNhnVYXVNWCyfwzFJxfQKhjwvZhHeOWyT3GzSmnZARN2Ur3wvo2qatfOXGKhr+
TQCF25LWmRg+OLLb3gH888K8EEsW5cnlE/veANsVrIlYPhjMX3YYZNJyvVyJ63ZfmWjQN7PVe2Ym
+jOty2ZsPH7d1/6Md0UzscxO8B5AH4Wkax8kIAcAiiTg2aFwEuTbyjPAvkLZ1Uu6U7ZLNk4GAPDl
7NXcO7HX1RBJMRVjPDSHSe3CR2Fng/DX/rm/qJuJElIModMyqWpwEGA0kY02Vbvjcs0eMBFoppqi
a53abfC3AeyFoREapaWxR/0QM+b9jzgjJZG2dTnjT3gqVKGllAqx1sEKt+xaeBQ+mY1p7hhdfCht
d2sJb6qlqsdWPa4UI3w3qNXhgCTkG0hsB/URbHzqj37/m84ARMQ3SSyA/DCYCyCwmwdbpVStP4pN
dXp9239gVItSQceppg+U+hGoFcZtppEbDCtQBrITRqhPfzIN/4z/kcJUGQiwjTWtrt9j+4kzaBWE
C+qjb/gY9RvQff77n84G+eDqcP/T587J1Wg6EW8UXEGX7DT1qeyfFTV/AFFB/BitvSdR7zDRxxl4
36rUitYZxHTUqtqkVmH7CyHCzQQcLOtqcJtwoJ0EVH6ZwsR4ZSBbqIOmUWMwAxdtBcygorEHmVM1
M9OJWQWgdezCYPPNYAspnvBXLO+lI7ouMHO749ftY44Sn+GtfewSxk/ZV9Tce6swUf+6r/w5xJer
ZRMHSklcr83QYIMYLN9SjuQox/5FcqRdbzUfKCntlmKjmQv4WtHEkwTFY1ZJfHhmQMiYJZiUKpjg
d6t+fmLCCnvMaCi/4U5S8GcJ1fY/Ef7H7DxxdEuUc0WvD5uT26vJc3TMH31ztBUt+/Sx476aBCr1
izs9VgaNjgvddWRjQeG3cTyWfzFYPv38IroGlHwqcR1Tn6If7pN6jb6VJ3nLPxb7dKkp7DagupZE
WLTC5Y0USnR96rcoBtjo0hM345O4ZLmTZyc9z+WCCMsdhzQfAw4LQncI+zZChzvkFgtMi27obb8D
uV39a0GH068kRQpTPIX+eszGkSOcfEVTGARTAJSLC73cghLrVdkUOwbQIj9gPHqIFrzrDdfgdDov
BRKnBA3TTFIkOCU5SER+Af7wV7IWhHWn98/ozKg20il58cANUy0dT9Japu5LoKWhYw8tzKA8JfZw
7DN+zOOiPWXh6hXzf0b94e6LTO222eN9pd5crZMoEX2PWCcahtEFeW2Yjdgw7TiNZZS6aJVb2ZLX
8rp7lteezeipDnRqI1gV+MNoipWtcqdZ+TaLK3epcfnmkE4tmOD/Ai7Q1BvOneeWLo4ImvLdKMCP
T/1eecxKtVr3KxQkNP7kblGVL1E7XCfb7a9uNWz8dbAEWnIz7jfJv2zvJZ7aTTakETpSaMStCmBp
njevIKvf71enVauqn9uXRh+1HLej2qn24fn+NpwfvZe2fRaOtyoHsC9kl8+EhheLb8Ik6GopZU47
SH0Fuaf1ylqg81DNTLOsWrUwoXxcrU6MGhmjam1/4brGf98RX8Bt/thLLvNmUO73D4JtoAUYLdYK
Edm1aHWLC9GlT3q7KrRMO73t3l5fd5E2apg4tQo9dkprYz8+Os7hYEcv9/Vxc0FN4jHDAutEezcw
nAj3AlaLTJJL6AMjCf7ruAms3uFtxhi1x5/DYeGgk081CJMk4VxKAL6+ePYDF8pXGkB+t0PFn94w
I6QP+tJE9HS9EJt79fuJUCeRwAFVUPj9jO7qyo5ZcIykxyc/nwj5w1HigGVU8zDcDZhi3m35+HV/
O6bL+c4CzlHUpYI48KrkChbg7gBMIezCw/3fv6Cgs2u4+P154ArcMP1+9scHhPNinDVp4N73E8Y8
il6RcgE05H/JoQrWvN2q3ciCZd9fxs1ziNgJlrDaGqBptNhiHSCnxYMcDttBWLdS0TSVLWz6TRaU
lEVcTqPrpx0tQRa6GozGAJ4Sg2gfl4X6GasvxmD2jv2z5BaWNmr6+cVGASk+iikBQrlXADW4avq9
oMElAUSYGAwR2l6nnYqQoUDbF9iUVAx7b/FIwQsPTz11wfPOnH24mGmgE1PQIk+ThycIeolPB/6U
/oqQoQCZMruRl4IlMnLBXl0KOT/aL9QWUWIV9ULPn3b0Ln1ktGwN6IGHcJ1qi+nVhfWcTfRClNJi
KNLnsB4ahPDahCqx4AvmjFxGlRBRmCBPtUnCBvhMKPMqYvjTKen1oxppvMkZaIk4LhnboiTCGCIM
kvEURkROngPYqfeVt+Ks6AGoK45o3Le76bAQDuJqTZNWL7SGCrtbgtEbGwQeuIVobnZHLvRFeH/M
mwlZFOJ3J5Vq0Xq3XRo8nfHOVx9PmnDDZmLoQk3BsbHiZ4DmLfm1m3h0st8/lnAOFi7U48d4T1DA
9cCpBAui5gEwJVfXg7pgWjNu+koMEYuKacqUow8xG+9ofkQaBxwA7f5Gz9yVVyKIm8ATgr4IKZo/
ieudt3H11uhWSzWi2f1A3ARYHQROiKqvjUkasrTtMSR80gWMNzZadrq/hqXfT9wyY53kGZ/g91c/
4UNmjZgdsP45CdNxudhvCfwj4CWDBE5ldM8qF379XHQ3QfT9Q0OEC5Fdhq1dOJiTPl2S8CJH5ALW
ivVoxwv7fYN2cHa9gM3jMZ9JoyZDPLwVMahd9C7jcNirnXTUnh47dbN5dfTt0899pc27qwtRhPnS
UgGG0gaiMjwgWM00k52w1vylaJXs0piGvKc5+n8sibAvLwzQ3pW60F6iPh+e05VgMjaDJJl5f0Gz
Z+VCDmFn2ZiXXRApiMoOscmvtiA2VZcQ3Wfu+6u1EJZWp0PRxh105uu5oSyUR2b9ycUCCDPrRq7D
bYVfPgUTiboXT7ml39fRTY6A3IzpsF4cFXw+nQUhNuP5GT1l6gQQtjcxRuSp7PZwOCzpa/YyuVjS
9PMLcbwfoTm5xpLCFdK72/XPQiS+aMTEbRVHid82DARsXncYIFO/K51VF014Ogo39+3FMogra8BM
EVUX0Npu4znp6nQ61mjqVRcWM7//CofYC1igKItcK2tET2xZCwJ/al9TpHG/wXv5lD3aCxYwtxYg
igHWAvjZoCsipLhZh0Y0mkLEBS6dh0rlDtlK3DNrT6/spWrp3IouZRF6azPk9uTMF06DJluDgcG/
nYc0ebkQsszdMBdiyPdeiF5ySeyxJNZitq6NyYaFQt2kE3L/LwVMOr0wY7fyJIzVQEC3Hn6KJ/b1
M1wPC0dzaRGEm+zyZoA7hgzZCmzM7Vren8SamY4+CAF4AFmjrgwGmOtFAEe9adw+EE4jgMWAbLYK
R4QsC9Y1t+Mo5glIC2E2GUCs10JqsQWLNXjX8aR8xVTmS7rBnLGGAtjhGc5ls2mWHkQ3NdRpWWgA
RMMhElHotCHsecgw5IgBBO70/KoLKAk9prWKrn5a/zkE5s/PDzCr8aeyZeNcSV7M1s+9bK8+gDDy
kfaGOkNDxwko2jvVW2e91a9bR7PpRD0I+hdlNlq/Xzpat5nQ63XLRKRAs7XfShnWDU2PJq7W5+da
Bx63oT48HI+M8/gzFcZ+7K+FHZ7skDwLLFJcCjhpACdEBtdt4zO1WIVIrhxaW/5K1/bhACyQhSM9
a0cXUogT1wORmfZKSKFFfY8AHtUXvKeYJTYOfu6CulwNceqiOqopIYYcfjclQTDvxdnug3L8MN/e
3joDFHc6gj38sacqJLqlxQfMsKCcO5Wr9R/w36GV6pvSgff6+LN+en9CdnPhWrjpUDhb+IUuiIOb
tm6X0Dm+EcDr6muYaMmTGKp2bg3q2tFQeOw19xQCiAXN+urSq/bsPO/tNxHyCC0bhDUL6c/PkL4x
QeGH0sLKs36tn3x1gsgO9NRa2v85WAm4qT/MjHAkUlU3VNxCbLXWAWWq7rpjsxNiPe/Vw9eC6xUm
Dd6sEXy/mNoHXIZAEufUmAkRIrn7PfJ6fY1XEpI5kipbtCZh6yf7O61W/MPAqMoTDSplA4VAjIXp
Kgaf7BzItyAn1kMDvMXa2v76mRI/U7n/J7d+fr4Wfd4tPM509lEEAXLSBEIsExYR9gmmpWMkaLh9
vOU+Myd+THbRk7IrdMbwTH9TPFCr++d+3s9eyCTsgGO9OBsSyKwM9pBv+1fJPGVAv/NfypVZWZj/
XLmfqcVp62APMnEdQ06GsPARc/cwN+FcT6hVqKgRvr4FBnbFjTl/KrcBWgR6TVTD9aLpzUVIl1II
h553cgaW7oI/Ka+Vlq7GVcdj/Ayosp2xcLRnn3sXosjnHovxMDGRMv70OhjjSnhJV2BdLyzl7WfC
70Oo5CKRKJuevlQQ5W5NHmgtqFUgJqB5Dk1f1xd1OURxEkm8cNqgbESh7Wgvah8fH7z28bB9eXn5
9euX47yvn+ipXANmBm3hGpm5viBfQPVCREoOpRPCnHJfFDuFGYWTvwWEripavSmYlZbsPCuw6g1n
uSZ3TKzRFleMke1Fg7agkngdPjX2fcu+6UGaZiU4MI4BfwgEg8BgulZFoGC4LFZiEV1peaaadWFg
PDg1qF+VvZS4m5UFcEx2ohaWJZ7EO2J8jKUBCEM80Wv/l4KqPoIVBzPQdqktrGr66mufhgkQTOqj
kRSAK1Dz9aoGmgu5oVEwAaLuB9zPnfaKi/SbVwv9YfsLjXWLuemZyxQiwaBAY+YEqBAssadSA3ij
HNm9k77ZlQ+nvflm7gAQjIHdAN1+qz1G7tSTqabv/rF6sG1bs9eGYQGittT0w2YhZp9xktdfQ9wg
MC5G6TGxfmo0+Vl7Gz6K2OBeuO3oAK+kfa6RHHz0Hhe0Pv3SG61fqIB4X/tjl1J0lovovgmMrNWr
J3BGBqfQ1rRi26/jnZevw4X81Bk4555Q4pVNY8S7CPwCetd3+ttub+73qW7uMaCrvhVTa9UJyR1N
xrjTqnR06P0xVLV3FrTq9kF4aFT7+b4WZmKGSfV/jDoR0VuZxqCi6zHq5O6a4w7wWnFgbl8w5WtY
I3KkzDcixuhnWEuL4D8z+geqGQsKKpBQ4ZFL3IwjHTVc7FHSqddbxA0AdAZWavTEHCeAVqzVTnfu
wkm7DSEnCMc/RJJW34dUF/SefMqhZMF4yq2lWH/OlK9EEKacBpj871zAT9AWv1bOoL6BQWmt+vIC
PBabt5e6G2bXhMACFW3QGQP/8tp5iEmZBJRUSic9B2jzU7ZfSnSeOY0Im+WVCwmE1kSmGBBRVFgS
UlDtxtcUo9A+gMehg88V8PGJiT429VhYxbqwql23y81pwYnlqbR5jPXADkEE8CBYAEMwwgOaKRH6
Tlve4J9yC8Dk4GR4AaKb1m2EVbyjVrXmma7mrwqjUx8pcxEIe8b0wOGEgWOZnWz/nEW+SBJITMrU
SStJp1rnNW7jPlDH3AxNLAgcDdGbr4+2t64s5qUyS1XeZAjTfBXM4eABEB7cI1AkV7TV2K7TLV87
kzYJbZ/TyZhkBasluLKv99NzK58vuUA+iWiYqVeZM7VZtmAmeClWrdU6rnHfA8yE7+gOQf76PwQS
HiCU2yCVAZOClDzw6423ciWZ45Y1VO8EDC735b64mWaca3HEMw7iknhMQ/nUGO22snzNlIx8M6qK
8Z7pgRkCI3+AXSwxEszcsVMMDgR5CQQpKJ5cq3UsAxmMXb18ci2AXtj1Bhtr0naxEKEsiSHCXk4u
mDz1IAZRkt2vvINihTZQln7d1+JMchivn4vlTN9xYcGxjF6Touvk02uKJiLfjA7uSjl6O3E7Wo2e
YrJYzWqV+7XUETJTIoBgENChpI28AsAZrwWLUhFkgFuQAZherMV3cR3rpQHaJ2t4jD6Fh/vLnLRF
noXLKVXC89ChWzBd6ysnrgBKmQoHAvxg9MWN3UIOY14QqOOg1GkUlzgDwJlgBjdJlZO4o2zGpI7e
ljb5Bdu4TRtOM7d/CCEsvwIgUT1OQtJt+Cg+svq4oK65kFUA9AFavdDthiNNLEP0PEVqxUJBioR+
L9bsV/kTHlODPS61F89cOtOdrYBtTMaThKTBCxtKdlmmwfjwvt6Hj/wX893QC3syU8ubmgf/EEIE
aHUktoHgQkjtqwytsoWaHbwDsys3kgN4ivKNA6YbUCO/7xvd3BG+FEt4CiXLJSaIWqCzA4BJ7d5B
LbsvfzKzXugQn92tS0GEr2gSlwcuV6ecShAbHMNPCZNQpoDxLl8d36Ul25izPkxgn1PKE0E1EZgw
gYsEYZK6Jx1QMfFD97RiHwZdE7RqyxhIBMRP99U4k2zF9gHyGxiqGOFF+eLaU6R17QHIBQJLPVO9
gyoZvsl9VJa4enFYcMAoQLwH2OPCW2ImBXctljhlMd2mlFxDLL0GsQKyHqMtbBrcar7prZBnVUF4
uBpMTkv2udZsuo+l4ua5o/LCa51nVy9n3Qm7jShXqoRmoJ9e0WspAG8f+YFfgO20MiuxgkZ7io3B
jkyAkO3cI6CadXGXnklZMD2l398EcozrZo6WiA7b1q06JY6YJzDARDbgtx5aPX5IDqIRfnUWwguN
MgRjK5nBCs1regKyj2Llb2otnwYTVlMLKBqgTer37/rXq1Hb6m//hr9/ZmA+DTy/Jv76t//bVHX5
Hgfv6V8ATfj93vwl+/nLY/1eB1UdfFb/Nv2yf/zLf7v+K37X32Xp7/X71V+MtA7q4dB8l8Pxu2ri
+vwV3nc2/T//qz/8y/f5t5yG/Puvv71/JUGq46vK4LP+7e8/Wn399TdQLco4Rv96KeHvP3beE/yb
+ArMxMXv6dfMv/b9XtV//Q0Pn39BQ/bEpIhjAlwV/re/dN/nn3DSvygg8AarkIj23TMMcgrwLf+v
v1HKv+D/DteIBmsFpUHMY/72F0BRnn/G4odgQ2DB4apM84hAuP2PD3z43Ux/3wmo5O9/v2TPIm5G
gKfiOuEEEfxY6GDFOOX1KRaZfqxpPwPeZuDukhhgUXS5lgCpF1E7PqpTFXOwLxc6mhFJeKqzSB7L
w/AmrkQEa9cifaCrlG3HUTsxXONxuurqXS8MVsAveCjiEoMc8FKhZwcIz2BcEM85kssYCuCa3oTM
6Ix8s/VpTkfkBnI6jGyU4WdcLj0+J01duIUbcYS7T/IuLSu8tp1RHjWWGmmV6uovqpYXPP2t+q6X
RYSGTa8UkjhInkONAImUAbJcrIVENtp8aYyXDAanJUF3aPLHiBhgPcgSYuUDigbkDp7TUS+BKL+0
bvKcuuyGPcWHgtcpLziyE2CbMAJEVVyYh5zMgNDnlXDCzY5ZrnAl43qOLz0p3feQLODqz5jH1e+f
fn5hHqLXjOnYyp7DJ49BBOhE2dVHBPQDbfrez32Tvz1l14okbINiMgxVNZA1psFaHnO9HT0gNgoa
rDJrqlEtqoV7ckEimc5uuYxr/AZW4sfuujsiwHabXZS8IfrXS/FPn+ir5ZFxaQuMUD7KYSdAlQQO
nMa32zS280HU76tx5ohdbtl50PJiy3pA4rd8DDlj9osBimOUsSaTm/eFzNoFqhoKximQi2YIuxMz
F0U+YIg6sVJj4pERgsdGZJHAYsrcbIs8c4qmFxaC4bmVAbidwZDSlCgmk9FtQo1DF9S+08V0p4a5
X6/R/J+aADRcEkXEv+dDjbheQaUcY5T0OV9woURRLDHly1S+U/NoaDR4gfH0JKuSWsVMuvAAPGxw
T9dUgeJ5AWAHw6W9llpI1E06JM42CoosKMgxIQLoIELHSQzz9IYgcryuC145AJiq4MbpDKavKW3I
y2qpj5qeEYh7VKQnzP+Jqeb6sGdSrACEEfyyfZtqLOuaDYuSVdlrXtkZ0RhZoetqjRg4bLlU2Cbf
AZPCJxZcYK6yuGJxmV/LBkwiD2g6JnIQCsTPoZLRFsjU0w2+M9L6OGdUfDRlFAr1WjNdpxdF5tn3
bXrGG3DgOwBpNStMoAJEmFhLGKKkei5ygFAI0P0encWPVVvGIHtX/KwwfbQ/gj4wLdJAd4PIlxfO
1Jx83MYgRcNnoNpE7HctuSklpmPo0APHW11YxJbQVO0TzWLYPKoHf0P7VG1J4oSgfH/pM6aGOjLD
oqaEEw0ke0L7Iz0wGA1InLpivH1WyZKl1KWrp5lstmXBW39eHCpXOFxIn4B3idD0EDZsJZVF6njA
nu5r1qQzAO8WcFboJ12aPCOf0JNpAaAEuRrsD04Tubi0peWy88fMYWtZlzyUlmJx5QaBHbG7xBtB
nQMgeVltGFFLGAoIl/2mSrhNIy05zZkNlpE2wn8wCSgj9Xqt5ajyax98c7kDmEg2R73e9TNLieR1
XoIzJgybI0sFxn1Vkx2H0+plSQKCG162IuYtp4+68GThWDNjxTaFA2Adu/XeqeJQJC+Suwd0dIV5
DCGs7WB4BAD7gvua8daYrZzIT1E6BBk8sVp5yAKWY9LCYfj0p5YwHw/YW3CexQvHZk4OstcScj4M
Uv8kw14XAaTelZXcicCwpfJxAuKIZzcWxAU5M1ceeJ9k4ADgiGCOkFhPGNNhX3BZ4QxVYCQlOLxG
TxO6wAQbCreU9JuJ6yYwBCDGo+ognp82l7vmBY1LBUDZBbZykh0YKk0tT67/ZNnkbBvo1lGmky+C
C4JwulmdVK6kBKWTcxq8sy0PjFWE3q6tnjp6WLCHmXMIC0SELICJeLrGCUuEoVJKp4Spo8grIFJT
CgBMBoDkRvVesBJDzN/ccZsCtzKR3kJlyRxvNYpn1NT/xYjTURCIlEgTZdQQ5RGq17UANFpB7fKF
WPzWQK4lEF6NpoEHK3Jh7sQtUC29N5rzNG5Y4brRlWCpU/nWYyPBCSBgBo0leJcq03IvjnUkA+MZ
JNORw4CPpwdxwQTeGlbuNpHyw30XcnvArkVNP78QBWh74KBIQuTkOrhKdFk6RvFS7nlGd1fLmZZ7
ISOR4y7JaSVyEqD5jNmqiKE7eUODhn6UF3KOS7IIqy/RpJQGElRHHzLRFPrn+sMDhm6cSMZ9xc08
Da81R1i80I8Tqj8kiaGdjVrvx6Ce78Exy/mPvl/q4GdOQmCV7zvPBXI8sxRRLO0c4bIoIMSXvBTE
TtqlIjDg8yDeCUECwvGsrp/vL3ZWq7je5AnGE4VswvqV2m18XsEOMh1wTbzyJaw6kx58oMqD8D17
ui9t5lqDCNwrU+ZHgEQiVmUB1KoApjWGgzToDNwGP31tAacX2PqmV+YqV9VgyyvVvG8X/NiktOuw
/Foy4UhqaRjFHoOaTlzswnTX5BYfAbfcpqKdWx14+uv+SmfFITbDDQ6tYubp+mTIfFR4nJzEDu+9
Mht+fJVch+q15pR80umCByML97gQsLYLYYRW/aiQ+DKDsH58GUNtZMAHw7amm20CWHA0WJykeyg8
UaAS5wGYG7imWPVqhd78f27VhJLdGJd5J+exI3lW6ueqP6g8ZQItOPkSJVMA+vh9eXPWe7lwwnqj
cpDBSYOFlz2lg72Gd2R5UMv0M/IXwojz0/jGfqaCDoPUKTKYhCjci6zLSE3sjJQ5mhVahamPJAVn
92gz45Fqvrh1O+4C8TlpAHxfGkNjiktpuJnnFlrIcHoAKYpDBMq1a6sqKSoCa0CcOHFecoyKV2Hv
qWnIBOg6CFtmylRJRa1KbZP9JKEH/pqYpoFSXpRSseA45pwUajGIL6a3F566159S0KHoSTiBjpAf
vOopph6opUmlud29FDF9wsXtUoV9X9PFJIKvTDqxWeztEG+SbN/HSxyMt0E+NKtw4DmbbkVgFV7L
ijgxb5oK7gEw4zqan/FO1QHYpg4VWD5+yeFSpmJOHiqE0B/mcNDkTvgHsab5MW2L2HHHnYeaYPAt
otu53QziW6fY90/J7IU2MeRyaLFBOYvMEAQ++HTAnwBh1fMAiMcEhAMAt297lUsZULeoqQeIhEIw
2PFzWMp1zq0U9fapXwWOClRX15rNOMwQ+22UOBTta0ni7yjPTCSwHTSRRsnGkBv3Vzsnb3pVTLAh
U581odnS47igZ/rEKQN6LVAbpqQ01z16KPSnCvhEmmLBCc25egmocjgHoAYEqub1Avm4pYsm4RMn
UnN0zNfu4Xvw8c/PXnXyuCVC27nloe0Nj3D0QPJ4Gl5L66VmlGlPSeCHXGCrq4wIWrQ81YQAT+L0
ETj7D/f1SbbZTbcLEmUcCkY8zgXGU68lSrHHMKA6S51xDA4iMllNxjlD8QSq1po7gajkEMvuruMw
DwO0NNB2sFuvfQD0/y4fW60qBH0MPqlgvQQgQlZpf/8wJE1xglg8ts7X4oV/ULx8dD03zhw5DVdB
K2zKuvjglPxLSG1QPYBky9cElzOBkWQVFKuVeLGgB8NHKMfwIFIvRY0uxwcqtJAMva80ssnl/G0T
Nz0yBuhtQ6n8WmmcWHYchsUyRxK/e3fYjywqqcCBykbdo45pGOnlQRwjvWl90EnYvNxoFNKUVLsa
Acc1IlF6/4OmSJy4vngJBxBVMDQ94L/X3xMmJfjTOi9xXNnVBL7JNV5KQQIbsnq+1J4647evZBG+
tGxTWgTHyBQF6FRjoYylFVA8MPoTSVxQ9NK6iGso8YJYRt4LdwSYObncGNhHiq7NtFt4Tc1dvTB/
zEFM/Iu4gKdzeWFsgCrgZJBjwK10rJVGYHWmQQoegLtqiGitiWjdjzkTACS6lESn+5s3GcvN5qHP
Fe4bmDxw4Ney0Xs9hEkbJI7XgPshkFbRUD4p4dIQDtlOdzZaGbSWSNSDOxZ307UcJmopqXKrxOEC
8ONWvUEH3bbxHhvpI/YUvRbVEdzhnRvYXtW98/xTrBQL+zntF7nUqY1cQsFWVDiJ2M+iKblxdFO4
N5GPNVbOCl1UxO/7+py7EBFGoQ9/AgMFSjsRMNfgqPGFEgsN0h+wS64SPzGEXvwa0n4tKKkmBZIm
eOlW6ISdTOtV0+v3v2DObKcGTpQep7o5aU1s3oLqJC4SJ/MgreZXcYvwFZwelTcs+O8544HNYvZh
oinFJXW9qWzKYbOAmO344MRU5UahjLhSWINxh6Wc7ayo8y0hglQbIx/XoioQl4qBj3y0D6rn3uMQ
rlXVNsADesFK5gVNOygCjI4l0VbwhizqQOqwfxyvevVT0Ek6CiD392hOCJgfgH6DRgSMbRFGwlG8
n2QKAgmK7VCCltgvoJzTqliLw4I1zBk9ytEs8qHgq72ByHaTLKdzFxFESXVInByyoF9Q2EyMgils
FrMnOFoMR767hbaVlb7IUqcc28xdJz3IVzUXWX4rp4baXfkUh0cjBd6XUKdQarJwUdGJ8acVipQl
8tpo7ZiqReTZ5sKh9Os2dcLoCEol8985O9Mdt5FlWz8RAc7DX5KSSjVQntv2H8Ju25znmU9/P9Y5
uKdEESLcu4Hu3jDQoUxmRsawYq2is605fLhvZKteiSYS/U24sxdQyuqzWaWZqXFWoVjc1G5lOVX4
MKLEMxWQmcbn1nLG3rXig68+lMkXtGIE4T/kEhqj9eBAAE3KtOWur0EPyBRPjgZqUov6Efk7/1CX
KiSbg36gyIkQuF6DU1bKvWLplgPXmLaiHEBxT+NqXFvOorGQQ/7m8YiUPyqxHc56MaqOKBbDGW3A
5eNK8amcotHWskp3kOccnEiKs/e5LgGJV/LmeP97bMSrFHossJZMTzNqudqMUYiVtDQsOssIzz7V
hSUdGkKUR7msxMegsoJDPZSTq6mh+OG+5Y37C30d6CMyH3qD68acGE59lpl56QnafPTL/iGPnakS
T/etbAQ7VPoXOA4bzj9Xb7NohfPYzkXhdf6hqn7I/cM/g/Znt3K2ZcYAVkS+zfUj2Lj+snTaxqYQ
a7axTPiKaUwUN4pn2DwuRT9riNwqe4SbGz6Duj8Bx5JpAKFamZyzcMzypCi9dlAepfyCmLHdpsZL
oSAHnT70J9HKd6LUrct7ZXN1WvJSacsWIAI2P5rBSyR+780PyFufs3zkdF7UuHEa+d0cqW6Wf6qD
4oR07v0PuphYRSBLu0OHdRMlUbzx9U5bki/UxdyXpDizI4zfm2IvlFxe3BsLwCEIJ7Ulg1u9yCIw
iCSvBhqKKGXFB9Fyh5L87dD3X4b0izQh/5h+SpPD8HfUDEt4pzMLIy2iArjhdbO+n/TR9xUSuS6V
m0Omtj8U5picxIhEOyvN0r2/kVvnh9lDusV4Q2pVy5F+EzGLAhJy2TQVxDjdXNmoiZV2gBDce6mn
qN1b5yrR5XPdx5WdSIK4E/Zs+B3iR0IsVaTOTA52bb2gEGjEyNcBdWlsrQmd5CVO0mOtPAxCvrji
nc3dODaGyLw0cRav243uluJPSa+UNY2q7h+pa+142KnybiyIwiNkrHT6wcev0/A4BUDQgxzzYkWt
H4IJjblCG6d3DWKcnlXIIF0EOTiZVWDsdF42HCk5h7hw2tO0Aod9vZUDkm6NWc+lB2Ka0pHVPvfd
9BDPe82xrS1kfUgVEAkxB7AEzW8PjGR1KEIntGoXPc5At4Nd4pCNq0drG9gfb9LSUVydij5PsgKG
ksoLcuHRxMn0c+tUhmv6NZqrxYfQQNw1MZjwqkzbb9Njm9U76LWtVUJZooKfQFCMStX1KvvGnA1N
SyuvyZ9G8Z+x2KPW2zOwCgImHY3ZLqKDD3MwLZ1PTff7/sXeeIsM4hpiGwpDQE9W/isPK/TXYW/1
Mr/30lB8MbInXz0UijsWO9HD1lo0xcBvQUCwcKNdb1Y2l6JZFk3lFUbNgHYzi06QRjs3a2s9BAoc
ONjI5RswrS4mctGUKCKrZe10s+yKKOZCPmIr/vCeTHEnFt/I/Uhtge9CaLxMp6+2rx7i0Zz6ovaa
VJDsYHw0OvWk4C7tcGdhWxeXvdOJh8k0STVXu5eFItF+UntJbFYH1aouyK8UD3n0Hw4Ej5m4wB6g
n1wPVs3p1I1Np9ZEWulxEEJPgjXEQKbVLD+Ie52YjSNhggwyLSAqNJ9vMIxlHSaxnjae7hdfZmt0
8rjaoUjbMkHIA+ZBXZKI9VB7kg3TQP8O8E3Tp3YO6/Oh79K9FsDGOVi4QFgFBRfCgNU9tXycUSqB
TJFr86mHdkCYEZLUM7ePTvcv7IYlIkeY02UEn2gCLOt941gFvUhTpSxaLwNKpUa/2uKLGDOiL/y1
awPMw2NLDVyifPNaFH1jRxayMld7UKTIWZmXUTOH70FF2e/+am7jCqzQhgNHQbEKAqjr1YiRHA9S
QFyB2uqzOuS5K/e+5CKNbJ39uA2ccTRLOx4b4WC2k3W4b/12LwlpCBBBeOIwoNy/tj7WbVnwfBVe
MyBM0aSx9l71jRQd3JHa0WiEO6vdaJkv+DfKjnToqfStcXCj3EpIhpelpwwBeMpZaKXnRkQLO5UE
43ls8vgyN7zLZp2B89QbX/+q96XU2/mg7UHhbj0lHxePzy/iIKniKhKI9GwIdZ+UKpKmLwxaPivi
t1Q/dk3lGMaeW97IZrGmc/1g52Xhrzvz5ji1TRIOtUycnOCgM7dpyuobHkYbbLVP5fdjUVDzFfJK
s9xciNSvMGGo8vNgDjIiyAmTab2CyDliufMuA8DWRjDbApCHBhMF09VGxHWgxX3mExI1jf4wBYV/
0vxIOqRJrLmCH30U4kreCcO2Tt5SweNy8RAiSHp98vpJzGM1Jjxq6/AoCkLmFFr2aFRx6VR68+P+
Mb+NNpdyIT1mwhTi2XXaLmWtVuQyxpoCeXUq+FY8OfPkTH5id4l1oEa78yxuXesFkm6yqdSp1nXK
giiT1xl32CQfZfF7KR1C41EJ7PaxUX/F+p73vX0bWeAbc6vsdugaS+x8zA1x+86ohYdR/wYCJbLv
7+PWQWHQSV16kQDC16tS46CsjJy0gD8+DWlwbMbpZewJo+UUxHD8X8zxEpOF4IERL7w+I90oRF05
iUghJhLSi8BkZ6v7PSvmT3H6Nyz38B5bm0hfcKnUI1ChrutNSdIJDczuJXC20TYakLhqYFuTurOq
rZNvkEpqpAaMla1BSmHgV5YBcaHnp6qTN2LpTlrwbZzVj4Kqf7n/wTaAHvDlMPMJnh4IP39db6HU
GH4oJDLGqB/KRv4QDsVxlB2GniLFmTVSk/IoT18M66OYqPagEecMF9F4maLj/Z+ydXbItrTXvjmA
z9XHzNuxUNLKrLxqOsi610RPTf3JCB40ccfQRnOLNcPZSLGMsTX+cb3mqJ2Tkiev8mYRqSeqhpGQ
ndMaFmhfs1NLoq81fo7L9PNc7qW1G+ClRbiGAGhpxpA+r8PhTM31NJ4rrwe1REAMTL+uXtr6W2ao
dhG/pNIHTf4hljOd9SeIXt0uE95N3d/HytyYBeANVxQDS9YqGjMKY05DX6i8Tja8VoRESH5Kw+zT
/U+6cZKvrCx//uZJm4pqliOGULw4TR913YEQ2iarPrT5zifduJmvCSZPNX1DY43aHYIi0jRU5z2z
7w6imT52pXxulfHX/fVsmjF0kViPZJos7Xo9aGFWoz+znlRQLIavZBCtVdqeQkrjO05g431Ygsr/
b2r1gQSx1PogAfUc9oNtJi9aHDhhLHyMWoEZdKTnkyp3Cn+vc7L5xYBcUVJflKrWD6HmF0RYVbjk
NujADcWhINBRY+uQFDvZ2pYl8EdMzJKscelXZ6Ormmaa4rr2AprLUaq7SvLITN2xan/f/2hb111i
FIvxWuJnRixWjsVqJCZmgqH2pELq3ifFVDNqNs0/c01uT3VZQG0jqU99ZMzHWZQf26iQdqLaDde2
jK1orz3eBQF1fW5ife5q5oFqz0hSV88gyRo/BcIxEtRj1e1cha19pQ0AHRr5AqMyq9UKkCIgojTX
Xp58DtKTWnwHqeZLn+9v6kbAxCgU40cy3CYKj8f1inSrEfQ24Y1ShDC7hPyOb5lQPIox/68yI/OQ
tqloV0W1Nzi4dS9IIwmcaPrQQ1wZrvu0y0NNrLwkpZKaG6kt0uHJpw+q1R5E8V0qHuTqdH+xW9f+
rc3VlgZ9I4z6wJxD2h1K65sWvjebd/dNbJ2QpWjBLLhB7XGd5ncNhUL+rPI4gL3Wu736vYJRuO8c
tQ528tbNC6FxOgyKnIgSrfvJYh9EUm/qtVeX8g8hEqUjiiGBU6ta5YLZl46SwhRtkQW52wRAZrp0
sH78/XqhnKAFvAiIWGvgg5X1aPEF1FDa5rGMrGcCyo9BFJ2kQLq0+k6BY+v7MeRDZQgw4C1rX8zE
TN1HUeuFUnrAlWbgvX1px2Fv3bu3RtaHpEG4QpDD1muj3B7i02y9Ewa7nP+D20SRi44Nlbulx319
8QSGiEK/K4nXrFF8kSWIayfjsYkt1Q0LJd5xXFuLssDe6RwWunBrHmi/zQFQjxQkOQYVw/Z9a7dS
PbipVj34etvumNv4UDRraCfQwCBMWlcbxNigBZf6jVe3LWdPNytoYYsEDE74v7wWV7QWb9kSttJt
eouI6y3MijBHLjfyTWwiKX5ihXXXekZYloC2/+Qx0NAoUBV3GmfLawHQH034yR/STlSOjZzllyE0
8mOYhSZIurLf+bIbi6ckC8EBiIFlq1fBRRWZU2OMccMjAXAlMG2l71xd2fFlW5efUjaDhkuma91M
vFnyWHVhHXYe2onVo28eouqpNWCa7c9FURxlA52q7Hz/tm8cI8ojIikGbDa0VVZOu0mDSqnnuveG
2S6nL13rFtK7gb7YfTMbO3hlZnUFcz8bcTVN/xozddqHUlLsuBN3MvctK8RGC3KMjAmwzPXBkcfY
T9s8Gjy9+DWEj6HkKO2/9xeysV9Uv+g2LEdhidGvTcCVUIiUSAcvm1/i6HMJatJP5IOVd4f7htaC
hzRJyUMY2+CSEyLpCzvJ21vQTOI4hEIzeF0MunYKy+e6+of63hS6yoAIYgqmnmqbYj0UmfShNhh1
/tYHTid/yLufg/591i9FHtsVO12r5JDv0vyi95/1SHeiAeRJmzzocfX+/q/e2p4F1bOUB0FerRkR
oozJ6NmXBs+IYje33AqkfKN9jvRoxx9tG+LQGngKyl6ruG2a0jLVjW7wmjI7wZbRV8qHICreTUG6
JzS6EQDQ6qTYxcQtvnbd+hlncRyTRBm86RTEZ6izT5ScYn2w692pvNvYTdNE7iFEKip9mXWsEfXp
OIoxs6h6T+8dZ94+xW4U/ltJf0rhz/1PtTit6+Y/g8QmkBQ+FQ20dfVagU1/poRNBqhBLY2DHfeG
UG+v48JdBbaQOhA1pzV9dT1XetBkS+kurWUXngR7UKMUyPOwE0XcRp4YgiSbYAVY4U1fOG5mncgs
pg+Y6q0thg3oQsjMI52Zo8yZU9EbLn2S7gRrGxtIoQCOOFC4C8vC6gj6o5E280RCJqnVS1rr3yUr
33ECGzV3WsSkRowQLLx6r07izVM4io2pJxHxYAedgJvOkuEURnbR2zB1raqNnV6NIKVCnNWRQ7Nx
xzlzfEand27b1lJf8XIaYhfkn6tudVempVmIJPFFIh0SIT+o/s/7p3HjE9K0AytGvQuyivUUNlVm
vw8bo/LKEjLUCG3vLukzR679l1KVWjcw1T++DE5M3AP63l5v4mzq+8vCABWsafiEXtPqTDVqLwrS
B42UXg9fggUQkwTPivrx/jJv3RZ4Hmb3wRPTtQEOdu3UZRXAI9N4vTcBmDqXSq66shnGbti209lQ
CnHnw20sju0ENgVuirhiXRaRu7CQsr7AXtE+gEP5p/QhfxAapqTVqX9UE/V4f4G3HowFvjG4+IQ3
B7ZOpiwo5ar3cst4kBnJCCvXALExc0ITXz4xLHK6b/EVR/nGkQEjwjsv0wS4aJzZOlysWIjW9J3u
iaKffOnCOamcknhYdodJLR7aSolEB3WNxk3krnsys0j9EXda4Prz1DCHKDTpMe1K46gqhTq5UpdV
GqMQvvEjYYLwRzv5JH5B1cq2nvlaTVfPEj7FqDLHZIBWCHfLUCBN2YbD6FR1Y8z2pFUtfLMcu19C
h4r8UaAdqAPk1offcWeO4zFlfKX7UOR6OzzUZZ0odlUlTWMb4CCjQ2D0deRauZ/wr8Gk02Erdzk7
1tjz/9k3mrEUP+jiwHZ2/ankxCoHC2J6D60n5axn5dkXswGk9CCe8zItHGNmWNWOwrCR7YZxpmNv
iUsdf4iegcOnO12lta9bfg+zuIvCtMygCsjU699DbUtqTD/WPT5daxepci6y1lWsk5QqriEHj7i/
49zMpyCJ38+D/3co6/81D2yA2TtKJ2tRjChPJbMzUt0bGrQsKl2ypS5yQr+IdqLU1RX5H0PAxZf2
GaWDtcOxKkvxc6PQGWOyYA0pDlb5YjSly+21jeS3YH25f0H27K18TlXFXdzPpe4VZu5OhI5TWvPY
Z3bdHqWpfR78Haez+SWJk5ZxggVyu27zR6YRtoPIjczTqT+QVBZPSqT+mbugP2ZhSmsmKmaUNRjG
eehzpTiWw6CfhKV2dH/pqwjkdasJR/moCGhgZ3GPb7wRQ35qT1VR95RacjvrpKLRMWU733PbiMlc
Gt14so/Vuc2soBYCP9eXgknLaIqRn1Tt+39ZyP/ZWLnVYKwynS4MNoxT1Ex2G3A8d1uRtyeFo0/S
AfZ/YaRdV59UIw2rvlAVAFuZm6pHWXrwk3NZw1oEHDQy987JcvKuPTc3DSZkQHDLbVh4IN9+nlCk
IFNrseoxCJs5Are7LJ1JEw9Z9F5O3k3qN1H+IratI6q500a9W/fTEUjHS6DGByXdg/1tLf/tz1ld
lFYPRkZU+DmK8qz6lVvoz631BXqhMX4a8p1MaZ3tczYX6AIZJOg7IOlr9QjOfhIbmmCAhRH15zHJ
DTsorfDoh711DGAQ82SGyg4BT8r7Xisn0IF+fLx/rJajufoAFIl5Aoh/wA/c4GSUMEFg3jC8NIod
XTfcJPv69xbIz3iXiXiI61ZBshmrRmzNjemVaPA5CZfdFdNyL/Hf+HKkMFQiaY5QfVtPMTVF0xX0
lnFx3XAUlN9GJDwL0Yt6lqPUVbPsr90K09lMa/ENtSWvWR2UPqIt2wsJ22Yy2SuPmZ3TjVUL/S/7
zcsZYQyHdrO6EGPAR319QVSZga9ZbAwvGWbbTMEOR1/MdDqUw87je+vDrgytgWYALEpJJv4GCdA/
5XDL2nIRvZd8a+/KL/WR1YljRQqjAwrPPDRI1yuKOOJmL02Gl+MUjmbXKLYYBKndWcxe+KkvnPt2
9h8kKdKoLY6IyXW5hvvJzcP9g7lu977uLV0S0DxQl+H3Vnsrxq0vGIFPO3sS7IGqepZ9CeVDniH1
FnttdTJmtyrHS6zlH8tx/KRkXiYiyZNUO79klfosP4QaJ0kPoQdOUFn9ED2opmFoZMvTGbpwOilv
oK8xhodJyZMDnYceInpfovsWGGd/kqXz/Y3YMg+odSGNMxgdX4+phxCKxVaOeWGwNDcMGrc0CAPz
2ABUZZ1nKgN6TkNc21n2KjVh2Qy0UUdbALwUedfjDTEvzTBPWuep08WPvmpJ4kTzbzM/+9pO+fZ2
hYDUcWPoPS+jP+v5G38SEq2b69GbrcKRhI7UcnQE/58isqtBdcxKcHRxr+J5+7ZhFCJ5ifr8AiJa
XNab0GMalHDQAnn0JO2DzjBuqr4Y6btc36PF2thGY4EKU4igTkDB8NpO04lUCkNj9Kqs4NRKdmfm
zlgFtiF9lKLqr+MQsDULXpjbSTy6xkiUgdg1/hBP3lBUz4Mc2UztnYJ8D4K1tSiGJdBmABtFKqBc
L2o041roERTwGlDwwvAuDKFTzO22dsqy2ylNb0SrtJ7fGFvFb50ZWoE+5pNnzCEHwRGL2rXE4EVJ
sz+5+qNunnuhfC7Kh2iPoXNzmTyrS4S6KEmtbv4MU7VYitXkUZs4GZDppcP01D0H4WEW9rb01sOz
yv+zta7Miqiq9z4skF6onyNDOOeJrQvxTiFu49CbFuIMAOQBxRIOr76b3kyWkdSzp8SiHUbflEZm
5O+noew9I0tuev2MMJfJA7JQliCqti5IJYOcTGXUzR4sFEdTLT5075jsMZ32FAARGItnkLcP+WjL
/c7TvxG2XVtefbPa4G7lOpaFOndE42R+FRFH1pFb0me3TQ95umdxc63g2hb2uUUGcLWpCMyOuh4M
s6ddmEdngvOUkZ8fwbXoyY/6/RCemvlD9nfFzcU7LyPH5tLMB/q6rt0miDxNlUTlNI7TQxcJB7jv
/t4t0+MDZ7IQClA/XXlIqASSyJAK0RNT5aAxIFV0IFuium1wztGhmSJPaYoDaLG/P6XMUfPUEbwB
U1hDIaVUSKRJqUXP6Lt3PWMI2bkxfyZq9+1vX9bXYr5kwF4JUHndo9B6v57qOJA8EWG09tkq0XMC
PS24k9w7uaQcjObXfYsbpxN2xGW6HQZexvnXTPMZZBetlOiSZ1WuOqPrAbOfHP8Z0oy09EnvHpN+
OAdRtoOR2PCh2KVTBQckSGk82vXFV7TOJPrVJC9/FsyHWQUFH02Hcfq3ty0xd9v8Y6XnB2lvRPI2
7l/M8hQt/bEliLo225dg0uPRYIfb2O5+iMEnWfySV4kbPvrdXyJouRLXxhYP++ZFj9OOO9qZkhdT
NfQTyPu/t3Tdo0skfP0vn5Ghd1w2hDfESdem6DC2kRZjqkEn82LxMvip7YM3r2PJLlFLr6RfAX7n
vtmt3WQJtBsh4YMAYHUhI2voA03NZc80Gqe2jiF4ZFqocDZHPwTxP6yRI0rZEYwwDGKvE7hvtrMW
o2RGLV32Mg1C8wHtCBu4mVSZh6yyo+pF6BM7nfYU825fKJwae7qwyuLY1hlV2Yb6NMep7FXiSzuc
uqQ55NOnoBt2ikKvQeX1C7UYWtZHdxKZidXRTPORaWijYTMLBvlSOywKO++/Ug4XFKcaq1MvuGpj
0bYxbNJnWwitIwStBf/ajv82WvXkW6c2s4eqcRK+ehMZJ9ixTqkMI4hia8LeONPG17/6wavjXfmp
ElV6LXtj2Thm8SOUDDuOSltuaUFa2mOq7WzRlrPi+QYXgEIbt1dfwqM3J6CIIaLWu0r2SuEYA+eX
49rNj1LAITgGU2X7RuGYe0OJW64Kq6CYwRe/1gavrYaTVAJ27Tl3ofbLD1JntKLDIlxBYiD+ImK3
YbS1ERV6rLM9ArTlo68OBU8Cp50iN1TK66dc0uoBvGEnEx+ZmlOmTQGgOU2O9+/x4h1urCycXCii
LIjblfcY6mo2s9Dn6MX5R3+c4YtWYOvpXOjBXTMUOT8KNa1mJ6Hb2lkwEZTxZUavFidyvbN6WA+1
QL3LK/p/R8EZsDAJAJJsZXQn0wZ8pfxuBNm9v9pNs0zQ0jkkKWHCcGU27Cu5bGqBKuL0tCBIG2Fy
R505JIbYpK9Q9n7WhaMcPYtJ+9dBErOgbyyvDzB6J4mRBJpXjBUQ/WwgcmnFecctb33O/5mchDSH
HunKipJGSh77oebF/nROk8G22j9TdRYK1Qn6/jC8r2LjtLOnS0y5OkIMHID3B39Cw1JfYtI3V1Oc
NXo9XFkvaGzx0E4f5YDx5Pg0FJ/F1DgOM3xvOzHE7d0gXyCYW95ZELnr92AStESYzWT2UjlWDl0X
6ecGTc7z/ZVtWYEik9DIpPJDgnm9sClUZ6UIy9mTZwLaKZJk0gd9j+v79pUBYL4IHlMihKVz/X4X
maUHek7I3oPoeDaiID5Mkd/amWwKZ8tXh/+yqv+z9+pp33yu2heTPKmq2dOFOTuayLNy+pXo4f7e
bayKd5Psn0o903frbspozXLqJ4nk+bGify80azoCViU80PywtgFh7GEcb3NW4ljSf2qsrxHtKvPR
9NCCiGgivGNw45S3PiJ2bQtljFBUbb9zzW5XR8L6KvVEqE5GvjI2VsKQWclseHUSO1o6OdwAB+xS
vVNqvX1nr+2sKqBhPiY0jHrsZKJtTIEdjhNP3wct+D2bT8qeWvKGe7y2t7rKMmVdtQ1Ew1ON4l9Q
U89hFM92J9uyEdqC8SQwT+BYXXdR/W+DskeQtdyna0eC9aWqCaKTVGudRxpmqVsJcS7E3I78awrO
+rcy/Z0I6s4rcHuvqW4waGKArVj42Zddf3MD0gZBaMFPTG+ug5/ZXC8Pnb/HG7VpBPw+k1+kqwy0
XxsZgjnuiykzPdPPjm07wzQe7JzCPRMr/6RnuamXVmrS/DFRIFXL/BCNgr5jZeurMG3x/xey2q28
NpucGRbTywwmViHtzGiydcYnhOGdOo4//63f4Nu8sbaKRyC4oTXisyZJS5uj1fkdJNDtx8kKniFO
nnfCkFuncWVtXehCBYqx64KPZKVZ5JijysGjrWcnRTvsHLrX2vj6dFPCIGmCcYmhi5XPUOemjnql
Mr1pYvg70F2/bV4amKUYi3bn/tFqu1PS12dV7hzxMZlSO+qkk1R0363Y/1p+SHrjt5X4tjKfFInk
h4J/mEiXTNHtyXcNqXQ5DafJfwgK1e6TnpD0w/1vc3sSkNjA79Ge429wAV0faSR91WkCJ+PN4zjb
ScjbLrvt6Kr+OVfNPR+7gTlB0wNOFUoiCxvPek5TRYkHsGCiEHz/E1sPMRWR4mNDiyGspYTNmRx/
bP8owrswk23m6/YY0W6v1yK/wdcibKM6oq2cbyMgtWkJpeL1Vqy4dNQUW43FPYTHRmYD6AG1P6Di
YKt5Va53NagEoWJrda9SSjtvXFU4kEEZX+RjU38aLnlY7+RSt48XxX8LMgqmNBnuXc+KWoVWJQE8
sp7SSyIlmOqfMqPoJCbfhMrqd8LeNacsEdoiB0O5h5eZMHCdRKtdMktFpIMcAvpc5TP9OTk/Ad8g
W7Tkn0Cg0J6OzNbW+/Sc+dyLtk1OWgkBbXRWZNRC0jqtH1Wpnx6nWvt5/0i/tjyubyVEidzGJfLi
O78ewjdvgdlJ0BL7oeEFpvQ0CPpz3fofE72yC+uLTBqkm7OrN0iPA/yC+i9TnzXlsZHMg9Rf0Ebe
+TVL6ev21wAshMCDnHPNZToI42Ax9mV48peRB9+MbP2b5dBqkNH0635G/0qDY70zup1g7eZiE0ED
rmC/eV0NBHSuj2CnJ3JTx4nlzX1+mMKvRaY4QvHOmD+NezWVm4hmMUXARH+aji7J47WpERRjlset
BW5CPzTFx3YUbCGHDXq2g+KruuOxbo76ytrqbilSH5T4U8vL9T/t1NiKBhWm+W2mOnb/y908JBhi
tox5eAl9S1ow18uSan0SUkZ6vFSfmJcL0M3+bnXGf7BCPYomv8UoKvChayti3KlxKcQ+QXUNd74r
5T+V7Of9ldx4vUXmlIkIZuMJjdS1pJ88I98jloHgaXrWuINWCLYyyHujJLdej3Ek6LkM5uTIwklZ
r5cCs0wtoKUneGL9HNOymzTNbpLveoZEVm6rviuXgDH2prtuDzqVdfhrQJtBYAOE99pqbVVCpJVK
cEGe1O7nX1YLqVv305C+atFfV0gX3SEqhwvZhkzTcBUAVnEfg36ew8uQ/x4j6ZPZvYgJUvENUgcy
hMR7auc3Qsw8VZQOaaYtcgB0klcGuzps6rnooovKncqaH52TiJcKit5oQABifm61f4cC9ET3oTE0
O7NqOxLap66VT9HSbPjaKy9GmfEHKSJ81OLVnebUxuYDgaFMsLzpZE2rzZ/RMvGtaIgupv+clAFl
Fu0oNL9L/6vQ7dHtvIpdX3lSUBp8RI0TRveGl/X6S4PyHQa/VKJL3n+M82/+8Hmeniett329OQzS
adZ+VcyJEZanTpH/m9cXJuNU9Z++VOxWgzZBkTK7XbC2wd5M+O0NI6bg3PMEA0O6Ye4S2yaepkyJ
L6ieQxDDqJydjr6188q/YsJWO8AR5zJTLwduqK+Owzz5lAvVKrlocmBPDPmlYnJewtxSgjZOeNcW
1bkrRdf4x4dbnnxchv9fB3OVBTSA0n/EDJgdUSpaB1N8bF+BfaPdgbXJor17eVO2WlC0qobzNBf+
wzW+BgSPb4STmFy60Gnyj2pRHyte20H/2cnDg59ZtrJTBdk4jKhKkGjQvhBh1VsdxjCXpXRGmOlS
W49h/Unq3kXBY9s8A57ccdq3cSzdg+V/aOqYLG49NhcGWZVVop9fwqI/AqGzowS5F1Y6yJpdBvWF
VJRj6LvJ9EXy85dq7P96sewtEE0aGSD4KJldX4YuSoxy8CvNEwTLiabpACFpSjVBktOT+de3fBk9
WTpR3HGiy9XFC/QpQSss4v3ItfYYZQKS5qMmP/uFxOiC2qiIHirNzmG//ZqLUZOGIgwEBOsro5Bg
zFlkJoIXMSzoTGo4mE5uBdJhTkGBihB6Oy3Q9i/3n8rljFzfMFAt0FvSkuY6M1J0va1SofdSKY8C
dQSYJp28jDTdIeE0azx80fh2M/kWPbhIbMQDoIpM3ln2xtFiBgz8O6UoEGE38yhUOTJVGmZ+gR+E
hT2mMrwZUh8+5xSYUdbgovZplkPuZFp2niVfskyvHwi/5JPWlubOSb8NgiDBJASCoYFRO0CP1/sx
hFGeM6+eXkJxlA65gKIrNmksl91eP2jDFGylyAjSuqZyusb/5wN1yzq0kkszKgrT7sCyxpqxh2qc
jJ1NXkuJkBOgyALRDGO2MOvJ60oOWn6DEnVxdilNSorMF5hVY1PFdPonnVgFvyGPn7nHzziRfnLz
2nhA7ehUNkcDKe66Ho9TVv1s8sqRd+7aevp5+WkcvcWB0RHDtaxPoNKnYdhm2UX0rQPKvXYknfop
c/0STPR3qe4cQzsqM/Tvp9Z4SjPhr784I6cL3xbODbbqtWPBu6qtvAyZ+eKjmkNzZC1yGaf71+w2
VlzQxlQc+A5AMCAbuD5Xmip0XQBd2WU2+7NZDbbon8vR/Ry/ROlkC5onK3vB241DWZlczt+btDBQ
u2VMUciJpdTHUJWdrnlvjTHl6wvN2uPOAm8igsUaw4GAS5mw4Qm8tkY41vTWWBeXZiAVCqW+OMRy
/r7ryx+1OjVHHqvoKe6jDp6RbHKVqYkfAcm0jBNZhVv6sfAjzFHWuf+ztvaAWiwdCXFJ1dZMTkGv
TO3UT8UFJS1OUWSE57ntDfCv8fdwSKvDrE7pDtzm1qOxFXQNFIaZwWYzD3q9FbUZ683Q6MUlH4zW
0RpVPgcqTHjVkEFDVjfBgxkEvF6CILh6kvlPei58KySjOg9Va/65vwO39fDl1/ArINhAaptexvWv
KcUxUYxKRbtrLh4qCXLf9/WENGXfQIAU2Yn+2FnHNHQrbafwv7n3S6KCT4fgYy3cZkUTx2QOyovY
tZ+bboL6v1JiR9Zm9RTnomHrw5z/vL/aG5/KYi089/J6UxxaD/lqAhAoYZ6LS0ShD2R8LEAa1gkQ
ihjx4b6prQNPs5DCy1IaZ0j0el91hukIeqTyYvjfFfmzbn2+/9/f2D5aTgtUmhyMpoJ8/d+P5Fkf
0tQoL2r6EY5ySXsf/giyT/PeM7T8zqsIgNTurR3l2s4g1VqYWkp50ayLYZ6LHkEPZ2w+TB8FzZXa
HT/x/zi7sh45eab7i5DYl1vodbamMzNZnhuUFTAGbANm+fXfcb6baUCN8kqREiXKFN7K5apT56zM
mmpcwK2OW0i9HG6t+YE2IpIYGfzgd4u8dVtV1UU8g9F8/Pkzp8fJRArHx8833R1kCML+D0cUoaev
JoUo+MB39xdpbfKAV0IOCK2YCBxmKYBA8/0qR9LzQk2BNtM3d3wokj8JPxs8ch0Ig6VbqKy1CQTp
kI7oFNrYYH+4ncAm01lR+dgW6BvQ9mWR1mExIsl3f1xbVtxbKyZSQWjDgBW/esy0dG9bWwQraxZQ
IVMynbgPF9BZmZiibpqaX1JQP7bVQ2ae7g9BfeJ8X380MFsaCGePQZErA+4h858NegVvSjh4G95+
bRwKho6Sn3oczcH2Q+uODBEsv/h+Exnlc7UZvK0MBLsLNVrQW6GGsDgyYEErm8ETl0FrT3qhq/UO
q+yP3NQqW6ZfALj4aGq2uWiFIgZSHOLidQ8eJN7t0D33uwLRoeUd9Dw2zJMco2E/nILmPc/svRlC
DKuPRLdzjAPyuuUWWn3FCyIsU7ETlOYAjJ95WVJ2bU+Y11ysfox0+cf1H3OEDwaB/GZ/vb9j1Ohm
OwZ9IXgFoa5goJQxi/0H3aWclay9dFarRUjtZAiZCD1Rgprav5vClgHjlK/yXPPUYe9KpPKzpr1M
vRHZ5rNB8M4bj/eNrGwctIapwAe9Ljhiam4/BICwO4Lyvm0vZYJFLEEOWBTfvXp8gATGxl2/FvPY
OMsIAZEZV2t1a4v0DfyF2bWXrM0ejQYs5Ngw9qvlvXqFYiclh8JwowQcRqBrO2Y0OfzrWNFeCGQd
+hqAxEIN6ta+XTpFVTm8ueBDAKL7Tc23RNsNVrMxp8s9gmcK4HSgEMGTGbvl1k7XAU1AHbe5GBqN
SFWHtTCPWr2VcFleY4qlDzEbnsSQgJijKVvQHJuVnNpLZZOwN95qcnanaLSCsIbOI7fP92dv5XkC
dga8D/FCRNCNZ9jtsIx2rEWK5uiLW/0cidyN3qPg3wzvWSa7PPfPJLHDlvy6b3VlkDdGlWv9sD/B
DGG1fWG1CNbczxp0qMH23kR69yaiiUOz5L61lZWDIpHq+8dvSKfO4pykoKIUqQ1raR3Z8lE9ZhO2
sT3U8t+6EHR5qfoyYm4kR53Z9jBoydhYJ+2FMvRioj+6RwYlAQsbvyabQvPL8w1jqHWhLKmaveb4
wxZk45af991lJNWvCc37BGV/MUEkCOp5/zx5QJDhrQ5RIvS6zOMco9cJay29u7T2e5DyH1NQ/Dek
/147BCwacEpkovCMxPGaTV/nuBQcTry79OQ5IRfHSl+Fs9e0B1f8cXs0S6dI7AcGJFDKKLDqT1W6
ETQsuyTVFyAJAYUN6JhhUm/35KQnkK7p6u4S+DT0akiZWmGWPppQLXViUNJMtIqEB3oqKDHFLV66
LHjawhCtnIubb5j5UtOsEwixyA6HHwmR9qmz6JPfNqdGcECnp2+TvvVkXTkbaBV08WRFBdVDW+Tt
qOvObHrg97qLOZ6y8XcFiRu2pSiy5mNujMyOu6w8J/OLobvQHqoLAN4Y0eCgzVf/ZA1HaEEK90v+
en/brp0Q1K7UnkLxfom4NknplgZMtnYeWfxiV4eh+pI4W0nMVTsugA9/3/yIBm/nb3KDDFRMVnfJ
SfC9h3S1n0GknHwZ7a2e/ZWLFhvUVXoEqNaitXgW1k6SGJPOYCog9VNePLddtefo7ETictdTbw+e
nbDt+tCQCWgmhne9av5NcEkpBN18weyu0JpBQGwSX0CliInZvjvZ1nyu7scPg5xtlY74QV+h6H1J
zXrfGFkYQHDiH4WjFuNQH/Hh+rGSLIdAlg33aVY7aey9fmsYy7Srmipw9QB9D6wR/nxroutzfSBe
oLyJ/Ub5c56iXTXKs4i1IKG2zg51H6o8sgFvBuT5pfCdpxSy0s7QnMG6HDJbgq5nDB0LO+ofScT+
f/gfvm02x5TjPux9DJ/vWQu21fTqXo3iHX0X4eDGozC3Ygy1L+Z3I0A7yH8CSQhOzdl8Z03RNZaW
ykvXftJHVCaD/DnJVYncfJ6GTxUSNtPEnku9OQpHPw0Z22qjXDumuFqgyQN4Ju6z2c51QcQwuubU
X7RehFZ6bMw+tMRPe0sOcm37KtE3Rc9mIaU8G2nVoH25CIweFxheauzMfkx83Ahn1i4JqMuilxZd
3simzC4Jq4AUsemR4cInvif6k2fuhzYehmTHhr2zu+9H18IaNPcAJYwYEXny2a0oNJQkaFkMCA9/
Z8XB81Bf/urWZ0SK9w2pr57vkY+GZqMqg04D61k5XLRCRn1Gjg4aiODNeFs9SuKFvCiO+rhhdFlm
VigeNGWhjIraJQpAt8e0lzyoaxfD82pwD+dNVPni1OntG/rtdknxw66+VW3I8+aSo4OF2P7RNb6x
/Hutyf/c3D9OYFRwBZR3DRoxKznw/lfQvba8BHqhPN6fIXUsZzMEpBdeB6iEIhib72GwsQ4Niu6Y
IWKeuae9+kN9um9iCSjDfHy0MQsHDCfLClREhkupn7p65351Ashl7YORRiX90e7Lnzm65X6Do2JI
fmY8lBvR5krOGh+ARlnobYLEaHFveyI3wOvLh8s0ZLsk6f7zrRfXaZ/L+pJNftgAtl13f4B623uT
szHBazes46CUgScCMF6LjA7tnM6GANl4oV3QR6Y/nvQB1TJHs5I3LZc/dAt0AGmrHXNu8n2mg4+w
8wioCI1+YyFWzjhEqlThAlkyB0XC230pNQTEbUnwJbb+jde/9aCLIWcV9RoA7P/pwRbOccVvqY4i
RUcIirnF6wVsZI7dt3K8mB6LjHQ42Qzyy30EHelwysBSlD4AWzGy76X9RfDgIr53afIA9vMN1oXV
DQhoGEiIkfhWQ78duF81EAdvpvHSVhcCHosuC03r0ZNH39uPLTjCgyMDdQDE3iDEWoR6ftBBFWX8
rpx0ayuu3FroAUHdDrUTEEHOK0gSSMO008fx0tSPHYvIb7YLZDgB+fJiyr33PPlfvXSjU3x1C/5V
DENVEqWTuSxIok3QQWvL6cI8th+gYJx1J85DHRp5IQG6xUfKwQyLFBzGln5MvGDrsbyyAsBRKuYL
C74Gic2ZS3TzehCeY00XTr6AZOip+Y4peuQEuvO852GWsEjTIwaJojaEhk/aNaGR/pJV9Ssrftx3
R0uPB8YU4KdBQYR1WMQNvjV2U2fq06UbgGdy+XRGg/A/05eo/h7UoVURWmk9za5sSFs4lmiFflHq
FrVnhugg/0Pl278PBb1EmFHgg3CTzt63Pum93tG4fnHH8bEHwXVolf5GFnPlnYW+MtxneI+gNx0+
9PbwaAL0Buhv0C9Z95AMJ9d4yLXnlryAzTycEFNZAfQ77K02n7VVAoMzCiGKyhv6AbdWTUbM3Etg
NXXFGILpptiDEXQLyLBqBVgBbD0lGDkHhPlJllqc2/rF0EcAFXgdBhbdCFS3bMwWaQoqqrfUgQ17
2svxuai3KFiXcSggnB9GMXNvWeE5FJ5Pv9SYJVEkR+AzXvE/vrMs39/fcUuXrmSAVQEWWWYTiaLb
ZclIbnrCKXVVpSwSyJfx59qYovtGljOGh72NBylYGJAc8mY7zssaacCKeUnBJ9qKI5Vb1HnLYeBH
40pGXghVNiS7bocBjQ+tIQ10qPUJuAIq9j0w7SVK2PcHslwYBB14m6haDpy9PXvHDwKJrrqd7MvI
0MSun9spDyfnIS+2iq4rhnA4gVFWHZOI4GeGPA2Swn1h2Jeq5Qfi5jFL/D9WA9xrW365P6aVxcF7
x0IJABo35oLlAE+dqpyqwrvgUgkz6LvBs923sBKuocYP/BZy7yicAGhwuzrtaDvV1Nb+xbOioXxq
+XhtEgNutA/ChnQVAKvadyfvweA+PAclcqL3P2A5m6iGwiUAmquO1bzQkQP4D02yPLhkzXMHln0u
nl0hwFe+gVXasjM7t8Mo0yaTWXDRMhIlOQklcElmcJb0x/0BLQM/NSBQ7mM2UYuawxiGUTfFKIvg
woLn0XzAmzpMwKvVVd+hSnJGC9an+/aWHS5qe6i3KgClwLPPtWxq16kKtJRrFydr7bAwT43xoNd9
LHwdbUkyqtFFLwJ0ST0H0xVQxbDRfrHewp2PfmnAfbYkKFcmAFV1qOeipOTgyp/tKAs8darSk8Ve
re0m7XvRWSeh8X2egKAXbP7tJgxssbYwhK4E3JmIepQU4u0e9p0+TcyUK5ba12AEEa+WinYnPe1P
3281Pa7bUj4GoS0WePa+akUnoNzRuy+d74wPedO8+01HQ8GFdyCORQ/3V1dN1s2TUTUVA2AInB1C
uuAvAu9DokswC5LzwgHZodyxDtSU7lEK+Wq7yWcXNPEb1hZPeNUbo/CkuGyUwMbsxkkZs9sGfdIv
nffV9b5Inj46Imw9SCQRZF1sP7K7rQldjhA2EXzgxKBqgNjndvGoSGpkFdDfKeQEairexvDtRyET
HpZ0dCInAED9/qQuj4waJ06NAqcDojNX0uqLymBd0fovXIAPDjZPtec2xzrVjRMKlY9Wl5CnrNDa
Y1FX32o81yPQirDQySb3tQ74fxzSTSh8J5fEneiOy02CisWlaaOAgW4ote5g1pm7Ra/XghyiIf4L
0dowLUGKkXYlGuXKjSz7EsKpDCnlS+SH0Bwxn4pSM6Sd0hSMjs8Y7+epPYK8TrKd074DThvmr9af
8Yx0mN1uPdYXlxssK+YPvM3Q7YMtcLvwjQjsTHYMZI6E9gdDoOkBHQP+RkT4F515e4IU8BzEsdjQ
qB7OT5ATpCwR1A5ePB26B2PawfcbmR189cyp+cHbEk5z7NPg64QeSR52SV6koQZfww7D2KM3tssz
j56yqZbHUvj9Fh/s2jQ4Pl5soIQCIG0efPtpo5edoggXUzo9gUO9DjNz7I8bW37FDPQGVdgN8BZ6
Z2dH263RCdmYSfICVAF7nBAkB6EhCpRru4SF7uTWx8Ib/b1d9M6LYQFKVrksjdq+7PaaT7w960y6
D8pii31o4XOAIQKECARuwHGiMj+7Lho+sEInRXkpTZNe7Twzjimkca5JajRRlqNPAqhisEj5EPSs
NPRm3p+YxUH7ax66LNCtwbQspj/rcr1j0JvTvRKSyFLP98WU5EiW8S08zOLqgEghuhvxJEdJywQB
5u2GH3lOQUbhZzFIhvtftETALXNDnMaG6oDeZt33+0NbviaVKiImVyEd8a6b90IUbuV0NE/z2G1+
2sNbb9AdCJMOkAIyQfyf8UOiRZq9xYSxuP+haAmXhU0GACmyX7MF7aEUwPDOhFXvkfefuPapAI7U
QbovKkGWf3+MK3N6Y2wW1qUZ1Ad44edxZdniZHIzPYiptfeF20APcqyMjeeS+vgbb4JrXwUaENgB
DTY8yu0aagZp2g5dTXHpIJFTFVDXkeiQtZ0fIKX6UWSpv3Elry0igilPwYBRWYZW4a1Fgzc2SJxL
CmLR9AiQtVelj0aaH+tiX6dJRFFe6yz/xAz/fxjqR8Mzj9FrRWtj99BYjC9aIHbtCRk6jR1EtlUP
WbgATOoHS/N9Cnp3OniFVsR6Veyc4ZHQCx9ApBKjpBCCpNIlbP/P2+bG4uwomp1ta7yjNLbyJ2NK
Qn2K38dmq4N/ZXMiCwoNOqSBPbziZjPoaZD2MHOzjG2BJKzMj2X+2Sr7l8lsdvfHs7JL4N3BKqV6
yBHczKGlviBBO5kFRKVqDwwZToQ5zIcIHO2kJCfDiKq6DR0CJPt9w8shAgoH1Mffpl3EK+ra+RCf
BrQFF4NuoFl7eM1A0kKrU9ml0fjlvpllVhWo4492ZlFiL+rc7L0Jdpr2Pz5E4xQ2yCgHBzPbt+XZ
oNAV1I9GTk/uJl/Lcnsq2ygFIhuDIpM+G6PIoDGpT7yOZXNNdbozpueqOfB8l/cvEFMA1HLjTlpd
zY8W1ax/mNWK1K0P0fo61oy4cUCI1qTHIXkiwSMEMJAeRD9l7Gg/78/x0m/fDnPmt0v1RG67po6N
VttpRYCTaEelOBs62IwnEUEF5tt9i4u7F8EIKuvYsipxC57m22G2JaskLuY6FlDQloYG5STzVFZb
FQl1mG99NmIeLB4UL5DjAMT81kySDhVwehmPtaRJI6SK5a6HOkxoWY21bzn+rhkKfVcP0JGh1lB+
Afy4jJrUY+f74105LKgIKXUsBPQIRefLOiY5rk6Hxbnd49GgpFsegMdUipgbllZmFk9U1N8c3LR4
0M1mtmYodCFXw+K6G8NKH2IBaAkBFPf+gBZBpbqUkHFHzg3B8ZLKwy4LZ5Ilj/2KygPPdPD1dRM/
3LeydvjRqYGqFvg7kCmay0lnfTp2td/weNTqc0E+c4G0hXgoNRlWYgg9B/q28jywqNK091Tk8X37
K+f/xvxsMpts4oXIRx6j7Hhwkv4BvZ5X8qjl4zdD87+PdDry9N+PhmpOUSItKF+Ba/92z0rTG7JS
GjxOWufQDW0kIUkO0e6Ne2PlzAOspzLMiNgg2WLemvGz3OlRx+Wx451NLtBl9WZUYJR8qukFDV8b
ePu1XfnR2vwgTkjjBMzmcaah/MZtHmqtfxiZ++v+gi2DNCXkh0tXdaoA0TXzZGnXlUXmCBEPTdVe
7Zq4n7u6CCLUdkCQXptsTwySbIRLy0wqDgMqNjht6IxY8h94FPk3bpcidkh20lscbh46xk8k3Arr
E+glEOR3U3XU6BaFz8oiKtpDF2xFSOEDCnG7iAZKvD5DW388OTVEIfw3yf16N1TF1UF3S976XhRo
qFfdn+Tl2VcZY8iDY7jI387bUgsUcUuqNU08egIVZ4NmnxvXJdf7VlauQqX5guDGwRMZ+UT1GR+v
Ql7qWl7aGFw5FqcmG90Hhwf5ztKcFL3kevOp5v3wmWidv+Nupx0KPMJOGx+xvEHwEUhS4M0GKtQF
dYRb+G1BjaCJLcHNEOJuSPyI4LsBwq7zNAIZ5knVAJs4ZVTTrt7TVARICZKtvpi1OUfKCtcmQOx4
EcyOa92AsRMv9ybu8Bzeo/jeniZSbgmVb1mZHVPpC1QycmS4wMTV7xG7gzVkbNr9/UldHlLMKdrX
A8XCj7rDzEqCTrImLzGnRscfrTYh4CJwfxIzO6Zp6kSZ221AJJbeBwZxRGESIExgE253ksnz0tIC
GHT0EUJtmfHThEKuUtvzdveHtrzn8TiEwic6ABWt1rzRAGk2D00hoo0b8UsOn63uOy/fRfLrvpWV
CbyxotzCx5OB9ONg8bqNkT8C7TG4q8MMukugywEfWWUXQFxX3lbH9cLLIR5BqVBV3KGugY6j+Sy2
rJoG7gM96kMC0ESfPeS3+t+JRHdoc/Wy3+PYnAHvrjdWT/3cj0Hc3O7sEh4FmjeCzhExAA99xBgX
SA9n9oYTn++RuZWZK516NlDkK0UcuJ+hvt6O7wP5fH/Z5tHEXxNqChGJIt89D3pTG+VC2qRN7BX/
mQ2U7YCSg7DcHkhxcDQCuG47IUSoNrz1Xz202/lDIREgOYQS2JRom7/dLYxmZlamRhsHFEmGg17Z
Og+batQfhAQRfzhpBQjOdKhSh5nW1yCNzw30WlSD5+41s2qyqO0EyJjAJ+P8CRpQhUV9WkLPOKu1
H53NTHpKeOOhQoCrlwKTqxvjjslGn06mSwFbsJjbADheddPvstoId+dHAVmRm8HNfMkIkYskSVA6
gGSv87PqszPx3R03nJ1rBxvR4PxwwxaAbUq4AMktBYe9nUg8jlK3pZOMrVGSo4bawLEYs0fg7skp
GUW1dfesjE2dN1yBSDgpwOitvZzVvVVS2sfoGDGf87LV3pux9M5u3kPPU5MQvARHcAFITyMjq2Da
jjELpGYukRGqZWZUT+aJMGZEjqaZZwJjCInKZus7VRl/tsEU04+Lbj9EP6gi3X5nqo32AJWTPiZd
EoSuWT86gWi+QQhTPFGLWOGApMueu3V+Bj7eeBDgT94AfC2PlsLOqFoowDO4/WZ7vOori9W12cd5
b/cPyBm8aGjp/GoL1u5zbagvXZ68e6n1YjC5RRf5d90X4we/DqDv6rU5R11Rc6QUqihDTFKTXwRN
hoNjWiNqC9kUIXbQD4WFLpjO0ORTMEEAyS0lJCV5wPaQoe2/E0qql6K1zIj0GnifqNPjFQ5BCmto
vLDoIacCyUN4WSa8B2h48EfCZPECXp0+agM7CfE4AntZnTiRq4+f3HwKDlKX6UmT7quouYzaUd9r
iNvCvmzByl9V9cZzcOVyQKkO/GzgsVOx9zxTUqWFoJmeD3EW/Ohqc5eO0AbKPkNW4OQXZjwkwLKY
BwRor/jC+2515ZjcmJ7dD6gggi57hP5SZTovTpG8Ctf4OgTFSyMfCq0nG/50EZfCDai6rOrwQ7kU
5eDb7d4wkKoMOh1igxBIENg7ArY4IP8ialphrbWR1dZnjQFjkG7pFi9KWnPbai4+3Px2JTtPeNUQ
S2+E2gJHw8Fk7iQ9dtr3MvEiM0h2Y4XuXrspjn1+8HQ/AhTUolvAsbVJ//vqAM0ZEPPzKmVA9Eny
QWC9SRei8UpHFCChSDA2f1CO37iblxEACJbgcdEspwDfc0fojUFjNXLCASMaClOJY5wcEYh/30fg
D1K5E6hsewj5b+fWt7Iy8Ik/xG7pXGUGpSQbvTi/7ACd7u/3t+yiDI11RIUGdFFInaBeMmfMq720
RdHGHeO85ac8c0Lhf+bj2UbDwdhroRFMD04TXCpInGQoSmKsY5CFtXdqvJ8VAK2VoMf7n7SMf8A4
CxAFCBGgVAW9o9vRj4NIHMbzKU4TG6/GbmhAx0bbh3xEAHDf1HI5YQpG1OAd3KWzAxRAbciqpnKK
CyUWkyMo3ye1Ve3uW1m08eA2grisakLX0RyALNXtiGrpVFqaCyMuUtnuKc3bM9PtOmS+3R/7UTOv
I6q6YBtM00PKLW/n9ra3A22bv3PkJCHonHhPRVBXhzQr+XNbU+Po6b0XZaKDuE1mdNY1AEPcRrhr
LO8yJDDgWhwkSEFpNe9DkYyOvvSJFY9puUMmwd5nUAX+Y3ehyw6OF4oxIiE0V9B6m+/A3FN9ndS5
EyHbSvKt7AmU2PBmgcMD29icSHLqaj11jcqKW0SoFfsMZSQRbKFAllHVXxZihRTEQi3YAsFSJbOG
lFYsincwtxzI2Oxpj1g024pTVCx4e08rS0oJQ8FOkBy93RC5BQ7s1q2tmH5ztZO358eRHCtxQFZI
e5jqqD85Rlhu8f2t7HZk8sAyqHCcwHTMDhbpcyxnPjmxcNyHkY925DhFsL+/2VdWCh5LqfgosANY
A26HZpl9bg+F8OPWkGLnFS0NRyGepjbfEs9btYSjhXITaBCQvb+1ZJuSmkNq+jFxtHzneHm7szu7
3AU1Wt3vD2pl5hBkg04UrXj47e9B+XDZ6VbTlhnx/FjjNgSrkZSC7M6wJT2wOiDl9UA+BCDS3Iqn
NVbLBs2Py8YSZ4l4LYe/7ciXFtzE1/sjWthChAhCEJjCZgDuZub5PC1llOU0iBtTr69FktbWQTP9
AYca/UFbYoqLtmi16dAIgLS5ag5BWHa7VjkaYHzmeRqiYhoG4L0Okv88q4dG17HvytAqpnjkB7uT
6IPiYSqSI/5qLzWo4KQbIMzFWuJTlLIptigWEq+E208xoNqaN5Km17FGT/TUiD/FlG7xvC76HzBg
MD+CGA6YGgdQthng2Gu7ukSPUHYd8y84k2fHvmhfIaNaNWA5odPBss9O8caylyodI1M8p6b+OLiR
8IPD/YVeODV8CLDImHhEw4BDzhZaN8qmIXBr19YmpyynAIyLlqHNzKvCIrc2DsqKNby98QuPD9Qp
51USLTE0isZbcuVyCoE4AspJ7nToc9L9Pw/LxmWg8s1wxeBMvV1FeC9WdCIhV9/XHqepPwXl9IP4
ReSlW124yxDJ8gEdVxgdC/wgINm8teWU1PbRMUeuOcnigX0rp6MuXzt6lMMPB8GJ7obEABM6sN4T
8ieAryFdHAoIJZLfrkY33v4LtBy2Fh79WEsFlQNp/mwDV2VnjI0ui+uIgAPq9qSywiDoWcj67CGA
NvGnQUn8mQEymMSo0WTnFNm5l07/iKnMotRptpoK177JNQCgVK0+ij9ttsvQQASdsMEurklP36B0
cyn8bj/qMjTfamFFVn2sUGJExCJ9PQNx5BTSrdB8+RpSHDVIiuioP6i+u9mRA8MqzVoQ5V9r9xHP
phdSXHlxzOxz7Z0bE9tQQ2FeLzYeYUtHCrCvyoqg1w8Yxr9f9eFqACtI6uMlX1wRs4W5oj1lf7ps
Cyuy4rSU9iZS7kBTwWfPxiazVBcOsFvX3PCHiFc6njrS13b3D9XaTodmNjwj6gyoEc8lRhnx7MTx
e3pNzBJKewfhIJWbtefKOVpaBU6HMaIS3ef1EBptvhP+o6S/AP/aCYBkbO25TIqNc76ou2K3o5MN
t7xy1vi42cjdzGFO0gKVRzP6GiT+Wdbip9MfnCr4yZmMxiQJtRHi37+hYdMW4+H+lKxNPAJCRQao
ypNzXiJN6ytX1ll5rQYAE41hHA9OCnK2+1ZW3CZ6vRVsBkIfuJJm1yMhdtUbZVteS0kji+fncXqb
SvKqlf/TeIBDQLYAiDxE07e+TKKOJTPbxXRWNZTfzm06bGyitQOBvBda11FYwVhU7PvhQOTG1Ftm
npdXAShz1PTuz2TowN2oVVtNPWsnHpg0NMFg8nATzC/ZggIQ03FWXcejDlKE3j0U42lwr0n+qTNj
bXzj+r+fdrRwAtCA4QE3MmfP8Cx/Kkvgda+FBHF13kktDDTrrJvv9zfE4uWFU66DtgxvU0V16M9C
dRbU6VjbpLra1lt7Ble0jiRW8N52T0R8EibfGNYihzIzN9t/iSDeRMequupOjfb80ZK7jrW/83GA
pqgMxIPlp1ti3it7XlVt4WeALQBl1Owac2VjJMYEm8T4PXX04NgscqZrvgmXVNfzzWMLgwO+HucK
wQL48GfXN0uSUrNpU13TPGpJcDAgtPuOfpQKL1cdz8n7K2ev7H+Ywy/QcINPe/7YTyqfgHu7rK+E
TumTldv5PmkLGZtNNez0yW+OfaoPuzZF3Uow0z5wYZqRp7mgTU6L4WAjYRrVDrQfhGY1B/DwW2ha
tYNoIMw982HQFeVttjN71wlJRupHvWyMU5D0YBZKIV5QuW13EPBXhzwYxj1jY3EWhJGnhudOKAFn
fqfG5EUJJgWAtR5OPM2qTwXkq4+ihBSe7FB40ni7SzUze0A6lT2YSKlemkmAXdrruo2Ez9oCWSjA
okEdqFZQlt16DGHitsE/1tfRRjHHSozqoKnajuMhrTmU1DhI4Yn3gHZb+36ZLMbesIEZAqcHSqTo
prs1nU2B1ZQ2XkAdWqBtI5KGefSnc59fB+dYCLLjurru2EGW3fn+Rlk7c+itwI0Gu3gUzUbdog01
BWChvor8P19+6sH0GTwUFFkhzPJ9U2ve5KOpmdM3nc6soTlYXxN+sIr36qLbWuglX31FaCl/tFuc
lmtH+6M9dUQ+XAFM8yeft6S+9r6PVpXPMmdXT103G9fm2lFDqh+1QhR5VTrl1k4NLVEgS4Lqys3c
Pks/R7bfh7hYT9vf/8MMgvUN7yfQSEIp9tZSIsuaViVm0JZP9eBEPoqmLsnAnvQTqdUvQCo1W9m3
ZbUUexPxJFoyEPOhoWw2Oi2QCDylBgeZ7QwGFfIs9MX33H7rzS50KNmn5cl3ioNfR3WS7XoE3CR0
TniVhoX2kHYRomwz37XB06jTB1dCuMIB1MB/+/epQb4C0T+Wwlo8+bxu8vPEKepr1foRm9xDw4rd
hKS/5vcHlvC9zrPP8Moba7/mNMAVCZ48BE7gIZ+tSMfqSggTbtYRloDTBAuSQftn3wUEz5pMsUeP
NATlaNlvHKa1c/vR8OzcDqgAVFpTw1sN1evkduFoPDHOdkP+lRa/7s/tlq3ZwfV5aWQWYfXVByi9
kWWUVX/y4KdL30jw6b6pNR+B5mhoLFvowUUH3u0OLywUxV0p6muW5CHjlxp9msVF98neDPKXnj7r
4p/Ty9jgEMtFKVshThEI3JpUJADM7Qp2nQyvAUUPP1VOWYaGxe2IQuXzMZAOhFmLSTtmwzSc2iyr
DzyoQA9gTWBic/NfUx90u4bb7ck3JD1VCZMnE/dsYmTl7v4ErTk1cIogf4/qNC6r2QRB3TRBfgxX
RTIEEq05ZXn2KboF01pLwyET/4w4xcsHx15l+UEWiqTK7OUzUQpJ2qRkV8tvDkb/WpTfqHNOElBM
XFDw7+rv0k93zAcEfSM5uCA0+mtatSIptDJU2BaHqwpGHCl2bSe2T4pHvO9fWyuI7Nzfc7N77Ypf
IIJwh4dBfOK0C4N4oo+jQyO09yEq7h8z/agVkIDoHySloMl8SElYaltsDmuPQ/xEpFuRR0cyfd7c
kNlDEwT6gO+UqTxmYsBTlaLRAMoBU0SESR8yeOtwMAd+ah1nfDHJWB5zqwt2KJyYW7QragvMI00P
pwcdECq7Ok/r2x03ukJj7GqzdM+NUwNN9vRceQ+VFk2fLG+ECMlL8fP+vlxWl9Q+AbDcRK0GffrW
fGM6/dhOfsWuem4cAEeu0Xud/qIZC/3U+S3YUEZ88P8rqkNRQQrYT5/7vo96NuHO0r6mIOaxeXpi
2p/GKkJ/kxNhzbGANA3yU3ijoRV99nkMnPquPnTs2rP+P8RXQaQ16MK2/bI9mwwd/lbhA7cjNXuv
dXVzuD87f+d8vibA9iMlBeoXJVFz62Rav6s0v+IM3HQTSOP4UCJTRvy0+xYgSn/quZsoPP4EgRjs
7pOUHHQ5gbSac0uIycLRS9mjbjfpF1Z1KIhiQ8mnwbRZr6onIBctreLbxjev7aO/MFp4G+DN5yVt
l+gpZ7aOfWSOD7UDXXaehKRCpNan+/LVch+zJJqEHYEmZeNaXY2IcaVCp13Xwdg6Zwtvi6HwSGCy
q1v+8ZLnzFesy58o+zYJP0IFdh+4oeE3L8FW0LgM5rB7FW+pYmLAsGc+h9OGV16JbZz7EQXFg5f9
Kjfx0VtGZleOP9AA2VD4VPOaTnUo35rkOe39UAq2I+RU0v8j7cx25DaaKP1EBLgvt2QtvUtsqWVb
N4QsS9yX5E4+/XzU4B93sYgi5AEMWIAARWUyMzKWE+e8aX9ZxlNKmRAozKGsyIF2nr3lzb48kMRI
ABUoWoOsp3xxeSCFIQK9nYbKH/XspOX9517eY6DZKIyQV0A+S0UJwQpO/6UNiEblfqxz4StT5KVg
3DP0cAGp38f5UxRCvWRNnpC/lMHO2ra2l9LPgk7TCFjXvFN5qdkIWRbCbwyHADnqAk8yNMEwWLiH
ktxeI28U3oO8nh9/ucZ6lDqo/mrhF8gOxa3+XCFkaDGpK4V4d1HdVYn0qAaQDDrFx50LuhyT9Tek
QbeQGZN4IBN5aVsE8yRGpjF8Bxwe86y8kpYcmYCaEtdhYmkUU3loTAgHk6bJjsUY1549Dc192dTQ
OSI7txOUXkfDfPDltlIDp12/rpIGOAdjGmTha4X6Cdjdq9kX7L/1vTQmhImLO2vccxTLfVzvAZkr
2jAAjxbFuss9MNSeCemhFH7fJEcrglDZrO6nwadWqooJ1czQpdrupVAgFhPiNcG8s+atwwayeanF
LUMq686W1gEQp8XAYTM7wqLMdKPM5KFFtmNvrdexH8PL70ytvnfS5uWcKpBw9+X8dRwTXtaf4ZD9
DCvlYbZqr9aGp9h0PFmf3DHNH5te98LI4rmXz5NxN1Z7kJKttdMNQFuTcB0i0tWj2qXCEamVCZ+B
fVfOZIQ8IUwodnZ4a9mQ6C0lOmBPV7w8qZ5Bt0yhwjeD/txUqtvIzo9Kr+4YCD7uXKnFJa2OE4UY
BleWD4rk6qoSowtZi8fOqX07kI5Crjy5t/2srd0xpwQz99LnspRg1hTpsxmdbhvfcMmAWpGspYwM
aHNdIaS0XFrQdtWAaD6X5vfJ2nnQN/aRRJ7JDQSGGSBbt5wrVS5Gee5qn8FNSaUBPj+r2XO4h+/Y
OBQgdcDp/CqIcC4ub2TdTFo3d3PtZ6DT5ew4wYGKiMHtvdpcC6EUNVX6fFfAATnuW1PvWEuS9ycr
kzxZ+ynUb3b0X/bsnZ3VlbNDORbZgJ25vbcD2DDC2nWSc5X+BzcCF8K/C1odvEa24qwCQOjPeu2J
CBZ8OrvD3tTM9rYBLILPGX+5DkOzuEgHgciPDzO7p2m1C+SOYJtxU/gnb3+hjWYsTwCd2P/ZWm2d
VHTJkJTYsjNa0lAsaD1F3RypWxAWrgMVJfSExZkgLnrre/t82/x1vE+PcnkcgfmT168HT4pRj4Oy
yRr205RPmpCys6T2cIHSmM8GpYJWS5UXucL82QREs+NHtu4ApOZIDUNduDRkL+8AGJNSKRkV8Kf6
FST8KesTd57KHSsbiecyAgWM5BfPPxyXl2YkpWg61awaX8QKQ0OiP5WaekJt4dFQu5MTSk9Vfge7
xb1jdodk1k6GId3d3ucNiMnyG+hK/mKNB5Z6+RtUCyYSxa4bH9bSvyr72QB1i8LmcXIyF5mbjpS7
KiTEHFRXtZrCFYp4kmbtLqrDU298VqK9dHxz7wne4fLBifJkXP4gO0pUKQNU40ttxQRQl7qT6edq
uXfAt+7SkiT8z87y9+/Ky1omSwnRX+O3gasXnx17dlv1z2LXM2wEVb+Skf/ZWXmGsEShGGoi1iPN
58kUrj29aPU3O3xVZKb9d87UcitXDyDW6Lkjo8C81rrc28uVHnXMEvoE5zDwq8cwuofPw20U/TgZ
O8a2t/BfY6stjPPSyI0QY4jCO85fof1G602j+Hb7jG75AjputGeJIqjxrjzRKEoexXFqfUH8Lxff
e+PPHrzTMJ7l9LMaPqbln7cNXl/MBW5FegNgYOn5OatLEWv9rBqhVBKVCi8eikNjCFeAWAaZ6sh3
6VPSibORxq4BXOB3p/vgR1y66suYDFPvVGQuD6Y9hWGclpQ6MueNgCWpW7fp1d/dU3hsYbJlPoVw
iVGP1SsftpMhz6ZJnty9jvfhfWeerOCsSI9a1iMuvIOWu7rTK2srR5elUpdOslEBNvKVoPMGPXaF
uoevvMYHLmaWMUXAxny9NabJKpwgCRy78hGnX+YETOFllngYQ1lyyTH0j4OWgD4mkbrL7aI8q5Iq
He2s00711D7yjgqXysJwiJaW4c6RuqrGLL8NTMyS1i5wq9VX7YQR1l2DnGxWMewEq6eetB4KE15a
2s9y2bs11Zk2iVyuk7CUHTd/5RZW1pfY9Z2zm7JEUbQE601MMlUVJw3nkxnu0MjPWriz1qtAeGVs
5cGldpizdrYq35ACKMDMOfBiq9pr2135VayADqGyjWMgWV0tySY6sPuAJdn5ea7uEuOulxgIus/p
oVg7t2XTFgCKhSdRgd9nZUueE7OMEolyljWhKya8MXi2+6dGlu9EmXwG8buXNF1X0JblkZktvcKl
q7HyrVo1JZ0zpsI3mBNnsvIfq/4kBuVYpQgsHWpLOTbT0C49jCPT2f7Oab3Koxbr6BDwisAveIXE
KyZoZPKaTxjpkJ6XP4FEH0q9/RwZpT8m0nNvIeY7hK/mvEeidvWm/LK8DAwwfLdwqVye1Lksc8VI
Q+G3Qj63sNNI3+rGOcM+dH97jVs+CaSAggQHHHJX8hhJVEN3UZP4yxnCgaGwNS+ya3q/dGd++0Jw
ncDKU45c2MzXzrbvpl63S0X42ZzN3mgJk5im3ZVPu3YxlMt+sU+RV9H0WR0ZKctM3iNL+NHnpkvc
crTdITtDSDtFmmcGp1Gc7Pwlk77c3shfSfVFzAE/BSPA5IsLdwPTFZefbGyRtVWamKykVgEeRESQ
xkg4FcuVdIZtQKX7ZiZelqbDYeB5Z6gMOQPHZuZZ7rM30IJwY4V19arp0XisC/nzDEnn3YQCljfI
Q37KJXESgUwUo8uvpR5Gz+lkafBuZANUBXp/imtbcSVLqnc+3FXk8WtlXEC6VyYS9as4YJ5Fb2tZ
REqv1cekjo5g008lhKwfqUd1yMa5atfvBFXX3pPdJO0wofSkI7UOyA0wz6mdV+TfswPSVWYgtp1l
sdNl+iWmtf5osMwC3afzTfCvXX40qahLOC/K2leNxzDK/hinxgOcuVDpUmY4t1VyMCUHpp3hICNV
F4bzSzQzp4Pqgx1/18ycr8h0SelV1AXT7EM1MAxLv64Sf94+XtcOQQOJy4QVDNVEtdct5byig5nX
fp5+msfH8C1g4EXZmfe8fh8xwttOndteOMdWH5q+6Tg7NrUbNfgo2vkpiXuvi/QHapMHJ9oZ7r32
PBhjYAJAqqGYpr4KBYrAgXggrSnkWLKnpuKOWXWClD0+6k0z9F+YAKR6f1VGj1qujtrItd/CgHGY
SzumYq/Jd4z37lFPbm4fyRpNS6BXDANfHqZag0Nk1JXab9SH2JFhbLlD19zNwj/Cdmfztq4kvQEG
10FqUrJfObk4FiJMIGrxu1j6J194nyM3Qsi+poOtUFOVqz9ksYct21ofc30EGYB3KQssW/0ufAoG
s63yWWJ9UiB9MhzxLVLaQ1WL3LXyoWDsWbM/3j72m+t8Z3L1DpZzGYJjpvxidecggEmwj10ojUpP
I8TJrXPa/XPb4OYaobqmHIE7AIR/ucbaEmGRLIUAkd7rxwwH1yrApM9hvjvHcx1dENkoiz4qvCkc
mNVxgSNdoclDSjyNX2MiYS/RT2pqHhTjPrKNk5BfnXqP637LrYItIq0iZoTvY3XD7UhtNaUUjU93
l6Z+e1D2OOC2vhjTjQz2LiVN+VdE9+6QIOtZFroyNsRMr0nxdWzuMpDDTnRk4vAYhYWnR3vZ/nVc
ykbC0PJrnPiaD64Js84KAr3x5WZyA5jQewEhRlp8q7VnRX2syFhvH5I9g6tA2JbSRJ9qrfHj0Hiw
/kzK7qy8ZlBqwkXwhdxn5/3dNEdPir4JEGagzJdnMgtLS+oqpaGcb8yn0E5twgs7PaOym985w9ge
y5aGQoAGzY6b2XKehDJLBYBGK8iZS8t2rSVwQJkstOmWyClqTqGV5IcybLPD7T3deuAQUGOeDLJ5
/s3VydSUWUllJ2l9MwvcODGOevQahm86vDC3DW1dgXeG1kD3PhLjVAdx62dTKY7toBauFeKtb1vZ
XA5vDhgSRuOAS1/unNn2htMGXevXsvBUKTpo/Vus/NE6/2E5MIQ51iK3vJC8r4oKceXUaWtFPYrq
yXyU0654sYIw/d1mNKNay1COgSTVAhNcvTd9FgxR2MPijI9/A9PgzxE6T0Z0vr1rG+eNas8yIsIo
PXObq8XkWeHUWmW1fh8XLv1Il13TlD1qjw0fDziPwS80TDgJ6zy2l/VgcuK88yMTtUypKxKvGpqf
PaCqU86IzlM1mM3OHd5cGRUZghn6clBkXZ6HNMlVRUgRNuO/2+iDlr9I8Zfbm7dx5EiwaIrxry9E
0SsT0O41ow2wxm9kOhLZYKgHqQI11iFxc2iAvvz+RdIoCy4T5NA3XFEnA4dwJjUyOr9oHHGaWnOG
twLCutur2vpY3CF4IqFXouG3epCNYLYCMx06ChzQrgT1UzkbnvaqiOpkZ8XrbWMb9YZlhAL38wsF
diU91VS9HIWxMfgOUrUvUZsbB0eqVZ9ZJeNOIvHyIuHAoSYk9ZTJsfrQq2Z/qlO4UW7/kq1lw6a2
sNMuwxa/arPvnlGhJ/QfrWTwldYszroENrZWxoPZFp9VM/0wcbx3TujGw81YK11IRsBJAtYOWKIM
MPaD2ftjK1cHDeHsY286kgd/RnEYUy1+6CqNsZKu6R6UPvx9DAQZ2Dv7a7/sNFXTOLrU++Yc85IC
xDvUShyfnCpt6e5V5UvXFvKB0EZ64bmrHvPQIbWXQXTLlrQnG7rx5gLHIJgAE7kwo60ukyPauMzz
fPALHlqrtr9azXObm97c/pzFfBcF8p4g6ub+v7O4nIh3X5wxJQc9SSxmEcoV/V/iLQ3qu2XIAKol
62mK/rh9wjbcBRVDZhMpL9HdW4O+S6DARWCWoz9DfFj4gzO6wUSRYk/Rc8Pz6YD8eZqIpqlGL3//
bl2a1RsGbNajn0Ak2wkoJ9L5oVD+vL2aDSu07xCXBrpKkemK5gXAUp2pw+SjrfKEsu14CPXsKLXN
HifDRvjAawuuAUzYIom4HJx3y5GHNpzh65n9pDelB9i5m4OoVLETeF1bWTrOiOPiATT+v9o0YQ6T
gB2v96W4BHBWu/oeDud6w7BAk4xcDsz41QEXUSiFYcBxayZxdAR4aMtKPPTwdtzKhktdDBED0Uom
tls78JSwtFfGdvDl6VnSoidRQpU1J69LB0l1q/mvIvoRDN/RZ955n7ZWuCDwTcqb7OW1blEfKcyD
jX49CWQaW6bvSq+1f94+eBtfCiwupXeoASChXF+jppcQpUQf05fDD1WVuN38920D156IrwR0nH8d
znloby4PnNL3SW0WoezXVjkcq0TWyfbN8SOIpUORLzJCSGocx8HIdx7DLcPwGYFGW+Z14QW5NGw1
hpKlcyyD9rXdejqZI7IikjfKXtzTv832CEQ3vhc9P74Ug1zU5NYNztgO0kHvo9kXY+fKw52Z9u44
nW/v5vW7StkEiBtYCtJgTsflolKKKVzXfPbL6S5v/o40HV3gD0tZ2Ch3TF07WCbjSeyppgGVvmKv
m6piHDSnngFr26cx61/nwTwMyO5Y0nx/e1Ubh1BHUopCKRsIn+fKXVC5rO1Y7mW/zzPHszo5OtS1
qHau8sYHon7GfB/UBuTb5upABFYG97szyn6YD16R+XMoPGuPuOX6GVzAttAjcubhHlyX0dO4ltpA
0mRf5MdpRnsajfYwQyTzrGlQ3uXBUZW/3d69jQ8F1gv2XXhpKImsaQbBtwZpakiy340G+gpNDvli
Msxuaor7NnXknY+1cQQXVCl9HbrOeMb1NipC14UpFD9/qY3CE5Z1CpRHG3jJWOyNqG/ZgkVCNZYG
Pn5wdTDKTnWqJjAVn5pxHI+HZoy9OI0+VOrj8On2Ll4THjCpzpTuwumM/ixv8eXV0ialS+qsUf1K
0s/B+BxJIZRPtWvCalbJf0+NCxEwzAbKSS/K56wPjnJUHOehuu8i5aUK+5McOH/c/lEbPuziN6mX
v6kzmG0rx0r10yo+zvFhDE6S+dDq59x+6/R254Jc46jZgiVmx8FQq6EGfGlujOyZ1l0q+5J5l4W5
G2if4zo7QMdj5S+p9EYjj+mm0+01bnxjngdUQhYNtGtkqZXrvTU3ieIvFkuDsQqlhUd/9kJ1crVk
B8Sw4WourK0caFzW+tBaheK3+RS5g9WPDLUF2vn317RISOIIyAquctmcalSUil7xG2SGoSNXg2dG
6cb2kDc7J2Tj8i85D7AzaqIEKKvbqBppJQehrvhxbR2NpE8hXU56NECA+RXZXtF34zwuExl4G4R5
NZ6iywMijKEYjClQfGdoDoEZvjBonoAf678qEmI8g397GzcgPIR2jC/ATMWQxNXEzlBbaVZkdMZV
Kmqi/zyXP7Wi9QplujeM41hKJzuA2TN9clLnqQ/Gnc94zXqHf1v6FEgrLcHsuqOUWG1m2qHg/uX/
TEn4xwTbFwzw91JrPlSW5k5AT9JaOxM5nRJF/taMkxea/b0ofRiu3uJT9FS9MhB6e1uux7yWn8Us
EKENEgXEwJefocvQuBAWeX3Z1gctw6b+sbZ9ZThl9l9JEh0jiq20VNIfneOGwMFrsLnZWw/9ZyP/
gI32KWGcJXD2ftiWA1moEylnU8WBWWR5Hd9lF1kBCz4wIfaLvGJCFiMJp0MSV65ldcews91Jh5kg
m87NrkjNxsVGZZ6xIWI+m1LLyrQihkxv7UH1uw4puV7qBXBkaU/IZOu6MWQCmwksBRaUHJcLHAZD
KQDFqL4uvoxDcjCamTRfOwXFHs3P8g0vW7s4Q549ENwMlsjrwmiTxFqE+LbqF7N2SPPwAKIBjorQ
jWGNqOzj7SO1bY0o2VYJmfV1YyUPRw0CAj5cntjWSRixcwyZhjuNcNC5I9WEn9IQ/TZNNscY7lSa
AvBg8udVahCbZhpZ1qTSmP9iFNYBtOqxk56HtjubxV5FZANXhjWyRWKyJd9ZAyv0OupatGBVX5Hm
Y4lgUwfzgRlqx1mGGdzsvMCs7sz4JYy/OVXy0A3/VMrdoDE7Pw07F3jrFFGzYJqXnghJ/+oUjeag
iFmdVd+e7p3mj6H/nFifpj2q7k0rfMqFKRP3tR4EUvrJscYWRlE5yT4q/fis1Xl5Nuz278Ax9wAP
1xBkPuAyrQFXFC2DqzGUyUzyMsVj+XlDUbo+O+kJ1OzJaNKHUW4+hfFr0X+vnGPb6e7syEc1aw9Z
bvFn62CJPT7kjbVzQ/Ulm5DJ2tfkc3MxjEVSZLpf5mdnHKC2yF1j/AwBy+17cw2wBwv03tAqZAoD
QyuyMcWQ/igNYCnC9DB1iKQ645NWpJ8m+xXagVq5L1QUOebsS95Ivylj8wuORHlZ513miVpHbYnV
zxXgNd2fiyA8xm3Z3wVJLXulDrr79nI3nCwDof+aWrb9nX9HoDOWRTLqfl7KT9KYfU6h/7ptYuvL
kYYR8S+gQHNduYxhG67yWNd9uWiN10al+5oPpXQ/on560vcL9Fv2+IQUecgKmZlbvaUFojHGQLzm
91NxrI32YFpvlaEfwnanB7W1d+8NrSJPpZPTBH/A3glYFYrYHeydcGlrKVx18HB4OIDjq6XIC6Vr
TtOdJyM7lmrjLVZiCN2dvWdwOdWrx4kK/b+WVmuxuzrrR7UxfDpCAgFRC1DuDphny6Fc2Fg5SXQ7
KkvOWY0ATzZVXtTcO1L6qATNaZLvKxXg7Vy9ONmhGz86Rv/Q1R+q7m2QTzXTDrfP5OZyeaSYroeK
2lmHgZPRTOSMLDfLIOcpEPt6U5OdkulWrEuNmaiOJvKv8fTLu+WYQjBrbBl+kLdZ5qZKQ5xZGVQd
rbo/lIEWPqlK/9rruZWBcI7vtYChh7Kzqidbj/ag5ZtniYcZdwK1Jh3gy18DG1IwCSJiv1R115of
g+hjFiTefztJ7+yssu64A6gl947h12nl5slXHRauXrq//f22rh5dxf+3mFXaUnZhEUY1RlhIo38f
7D2g79ZusVPITkEOSsF7tVuBA2pEdmrTj5zvtTID+Ptr1jqyvZ+3F7Jhx2GiBrdowJQGV/vlVwkg
ZuljvcBOBE1Kg2TCEfGn+limsXhmLGVvXVtFEaqMYLSImPAq6yluq2raOpFj0x/kv9QGBn/rxRoe
i6Z4yaLQM2E/TCfzY2yeE9PNDevObu/7Nz2F+ONY7LF6bi4eTPHyqqO8tyYW7fRyTgr4hfyArCcv
X6U6OFj1izP9PvQdjtd3hlZ+tKs7uwKzwHExQ5duHvytv/9kc1AodhCWMaOyzpNSetLyHCzfUR3d
KqEc3fhG8Hr7sGx4LQ4JOSL1HCAwa7wbZJWtHVSdCX3DmZ6wG0ev0MjuuMat/ggdZ+JqmR6CSV56
eST7qo2MiezdF1kyPQ1G8CZBYnPoxaC5VlbI0Bk7EVSoulHdK71tn9M5hfcVAFB6+v31UgYBG6EQ
8UIRf/lLNJCSU9lnlq84b5aBnqZ5Ev+lKwO4g7EeOBsgl10DWad4GAdhtRZF5HtITDT1MWg+/od1
vDOx8lZGYWd9HZQW342httFtIhve+R1PsnU43q9jVTeKhyELlLKy/ESmO4dOUR8/5MHh9kq2bux7
Iyt35UiBKdtdZ/lQqMyD8SkPp5cqjn/08k5stWdodQi1LqxSpeSrOBpltkj51lV/dhlDDsoO4nrP
0PL37wLgSIlGpiYEK6r/SiP7MPdvYef33V6b9rrQRjVv6TYyC4DawRoMY3VtYGaTQ6ENFOQRj6R6
Zjppx7qcHS8Gyx7FYXQX2e1ehe/6XCwz/vAHwfpCMLpmt5u1NutQl9B8RPe8KPlg0eREz/D2udha
nQ55Kmg5LIGyvNxFLRk1K9BrzbeHbxZgrIHaevyUBvftcOzLPSzbcu8vg1WSH94uJpBpP2L10prc
1KK31FHz6QYyQpbER7XLmqMeW4cKIuy57XdqzNeHBIO8IPy3ZIfrnqozjjUNGEXzh/GYdH4NzL7I
HkJnT2jzOqxZ7NAeoQVONUpfXS8thDSypNPl16BtPFJA29VCZQ82vb2af62s7lYVDwZAelWDzaN3
jea8lOfHEB6ZaedubR09+pp0oSGvWkaqL79T1uQiSSAG8nVJ9vKyc+PScAPz/9PK6gZLEfltySy3
z6Fwu+I1El9s6+vt8729Zf+uZPUShaMQRt5ig37LaUhfag0xA6V2hbmTNGydAJQjl5tK5xQw4OWW
zdMcG63GRUIxWn9M8rj/sDB17PSFtq4rIScD5qTJCz7v0krpdEOmzq3ud84nO/xgMOj46kBnUqn9
p1DShBur47gTsm9tIUxmS+6BL2Ik6dKmHYxNllQSW6g+V/FfenUfIflt7Ozflmt4b2X1Cmqi6pIe
3mofAsmjXf+A3mrOIV/tpwNqmqfbp2LLGFz9SwYJUc5VhVrq23ZGbk731SH5YozH2UE97Ukxo7uW
NsLv21oK8DRpaWCgPny5fVom4g4fpDNFFvdfzTJ3Q+2fvO2PSbWzqo0jyNEDJ0CcKUMWv9pCVQ8n
3R4T0w+Dub4fMmRDkiytf389i5djYATUEq5uZaVmNKzuwpSwq+gAefWG3yu1V5oQQEpB8rcRh3/e
3sCN8wfwGYKWpRtMtX/5+3cPvTHrqQnq1fIrbh9MLbnhWcJ4zGi1e8Yk3/0Ha4DYftG7Usdbub42
HWARbbA2tQb0SX1IP/SAiMHYeaM623+bQCL29Dk2bvVCJYmQEoRJKH+tctaui7VJn3mlJMH0sObN
uSsV90lhv5RB8qEO9/q8yxpWz7CKFwHiy4gWc6ErewJtdidvDM0PlOFglt/yaPTm8feByuAg3llZ
hRaJPKZGAvbDV/S5O+VK+c0cMvpPgdgTDNs8Ie8srTxUobWzECW+Q53vtF5xiy5kPr2HYmTnxdpI
wlkTnwoqAXw8vaDLsyi0ISq7JNSh1R3P+uxLU/xRhP1jQa0ka18czVOn0hVpcVfbPdybHzSkGkMP
rao5zzxDCG0n6Vu8x9WnZFyFiT7YTwkXL39Qoea1HFSBBvbyuXWCn1OmevFLZJ7nwK8a6t3pEP6H
GwI8YGkWMUJyha6CPoLZoryiBKepriUXpz79lE8/IshMbl/FjWMK9ZSOvjahBsWW1TFFgtaSW4lS
ziS92JJPx6A3d7L/jZNzYWJ9RuepShqtJfuf5/hsF+Y9hb/+ECTM8uNtyp0VbXjoBbm6YHUgGKeY
c/m1wn6AjcUOeHfKOHx0KK+7WhHs8eBs7RuOS4V0ymH77NUhtdF8ids+NfywTYjmE5rO0EPscupv
PKL0H4iqQR/QHF2jdBqTIH7qCyrP+jFhfj4r4POQSpp5b/JYn2+fhY1zjjHia0iUiHzWr2gOUDbT
M0rQgdOfGRryhv7Q1n8X01uTRScZ6fX0y3+wuOBgeOKA567BVZUzhL1eYnEK1TctitKHLtfemrq1
PKYjeIOyOLrvJ0liFBQO2dvGt84lrCVU3dlgilKray0IXgJZarljCL7m6texi9wsaLzU8W8b2vyI
zPzYCvMkYPJWz53J0Jepz1TypDY7tvKPVvtm1a9tN5yGYWdDNyAJJveYyj1HBmTmmoqgta0kU1JK
bXY/nZJBvIVmg5Taj7LIPWpXXiON5yYMPtJv37l317qoqCDR3aXPizw5Xd5lv9/FEC06j8zAQ3xk
wj0Zo0tiyvIxN7LqyeoV57sCoPIu1mLzo5P2D30+V89S06VfJ7TOTpFiz50bEE6GXpOqe8CyrU/9
/qctX+jdT+vAdoalM8PJZBboe6MzqQ6BZ7TOB1uJf97+2pu2uKoq/WEgpWv/k0SDMox2hhaLKL9P
7Vc17GAKyL/mwW43dvGcq4dpqVksNKCQ0HO2LpeVBEL8X89aTqgazAdJOQSFdde2cEEqblQIF1rh
H+2Yn1Tl2+1Vbvk/vJ8M2t0EwH9FlmvPzQTmxvLt8iWMoAFXH3bzyi1PDqEQED1alZTAVz42M7KW
iiqVwSB/LAEjdntz2Zu3BSpTmw+14GTXs2WTUuT22KObI0vhGazxfeagWWJLXgr5uwi9epTv43rw
Etgub+/f8tvXn47ckpgbajQ+3epEOlkvpT1Ear4ZQV7Qe4rxJCkUNCT48ZAydrTfL9IgNfOvvdVe
Uv4ko11uQBkcme84KI3ltvoDVBA7XnXrYCx4CJpDHEpHW732SjtrQzI7vPa1ZX/IG2W4G4fxOxw+
O6/VnqGV++60erKVCkNVZbiyUzJqG7hpvVch3DqEkHjb5A14cFzr5R2TYIwRVAktv7VCN28Tb6iz
0+2zsOUxEAQCe06qvJCOXpqYZo0Z1znkLklgJ4fGAyqTq/BWFNKOj96wxHGje4F+Bh9n/eRN1RhJ
hHumb8lfBgKjuX4MFHcu9qSANr7NhZ3VipyhQ5Nn+TYyUufqeCfZqHTrd7e3beNZvTCyfLl3Tj1o
x7nLE7Ytq+8t+9WGh6qz8oOl+pPVebdtbW4c77e9zGwuExaXtuYpQgUhCX45CliFtAIm9WiuPaUG
KF2r1h6r8capA8qkMN1I/3Nh97i057SKHdgqGbJov5eKCQT00+0FbX6hdwZW/icJ51kO6K0jq/dX
mr00WsQj9ftFLRZBf5+6Ai/EeiQlhfu6qabC8o32XjF+VvMTugpN6ux4nI2w9cLM6hzovaZIdcdS
MjMOjkZdpmcnp3hblErsNc30rSs7416YpfMpyqodv7rREARGw+whBUNWSQH88ktpThcFczHavpE0
ntpPd0Xv6vMbqYFra/VdFH1S82+dAZBhT9toA0JxaXrZmHcXQBWSmGML0xo2Fa19qOv5rETpgdGw
4XuhZ14YjMdQ0+8KB5meINspJ26vHbkvOoNw0DCXePkDhjSRVdGnNujy8tSN4cOURQ9kq8eW1qge
PKpm9JgsY1aJXb6W6Z+3j/DWHeGRIfahZkqSvHppRKanKCJOtq/2yAVnmZp6sSzvBVnL91s91PRs
HEYhOcKklKvvy4RAVuYCuPHCdDDWfyVldhogy0jgeYpPQ/fz9qK2omgqwJApElsxI7AeeTISM5XG
QAbeDAZ2/JTah7JEQvAO3Psd7KqH1qwPs/1Z6se3Srg1cmi9s1cB3/Ks4DqA/pCUwce5elpTAznY
cKLIKQ3mcXD6u5BIvguPlWneh3uz01uuFSwlCRgWFyz15SGyOmGmzUBHPRur4WQXdHSyRjPuc7Uy
T6qd/5e3iXwPiAfldiqQK9c6TVIoIf9LLuCAdZCNSnOpiiI8l6i/3xfBHwDkpwII/nW9jXafoQfb
s7Kpb+/axgILPpSKK8KnKDbvbp+bDZA8x/OdsdVdNFqATQ2hpj8qsZG4w5SZd5VR2qkLcKQ8zPLc
w7SiNwctjMujMuZHQ01KV2vRqQ1K2S1m4KuDBsXCEFjKR7upxHHMhPZAmF/cSVOSoOjX7ETBW1d4
2RqaUDLsYessIqLlJde5CZqinN5kTb1nt3Yc9LYJIh4HVBcR6aoclEaimEjSTD/OzB+VIr5O8rTH
6rF1X5Y+MjDrhSnTXr1Aapg2Y9sa7L0xeAANzqAAHkc78EKlPrdq9Nvtf0iGaQwQzdOCgCjr8sZA
hZXHJSQw/pwPyrOhZbQ7Jmc462o0/Z2NY+/fPltbN5Q8DKQ81QvmtZdY4t0743RTY/YOUWOkma4x
zae4Kd2mfG6c4nTb0tbH4r5ggoURa60cTy5B9QT6lfi0t+ITOJveM02xx3u+uR6ibW0Bi6NDsno4
qsaYSrNaYp9iOKdqed/2qjdX5GGZsxMCbS7onanVgmwjjpXRpJEDwWh/iCGyce3c3KNI2QrmiBLh
UDZAy9E+vPxA6tKwDqMYPEgAs5Bkto0bWXN/sp1gL1fZM7WKG8HR9PSllsi+NM9DbtpuFyMnk43z
ToC6lZszt88wJF0AxhOd1aUKqnZMTT0hKyo+Jv1PyQKrnJ2z8RRbqYtY69GJP4a/D+HhalEBpWNJ
3AqY7HInJ8URiZNg1KjKh7xb5ozKj3qkPxpm8/ofzjrP/EKvu8jhrKK3SATD1Gdga2Q9e9Eiujdy
ufMobPkl0lYEQsCqMey5urjZYKditkfLT/XmwTB/xNofaidODtMgSf737eVsXar3tlZnsM1Cs3Zy
bPWivR+c+pQE4Zcqkp/Qv/sPphZmLQcRRFokayAIw7pKpeR4CbXLn+L4QQ0ZTRuFJ4EI+e1FUQpf
RkoI/5b47/I4hKh5QnhPhF1Vc+GRQfypMJlqt9CF247YSzI3PhdRF5UoSlKLDNTq8AGr1Satjhx/
bOJzMTu82nDAepNUemPa/ci1INs5IBvuCUXnhYxqodPW1w9XAYZIdGPp+IaZ/RBxHnv5KDne7U3c
cBmMNPI2ItOzCDqvNjFXeBztuHN8BQS7Kydq6DZm/LnSjfNtQ1v7R6Fm4X9Z+mbr1yNwIjFHWu0s
uspN8eDU0snE2P8h7ct6JMWZrn8REvtyC+RaO1lVvdyg7q5usDFgzGLg17+HupjOJPkS9fNppJmR
UqrAdjgcy4kTrMSQYePLbVmLi/KQ8IYwAFHmgHF4lnzwxOC9JG0EWE2hPWTtiueycKOmOOA/EbNn
KqMpQWt/h33zzADp3y1mFYNMogiJXKPIW9o5+PSTG4683VW5Ue9JXskKq+mcnx01juWbYMIf+Q+U
Gf6HK4VYDYUmDclxtBVeXimJ6d4gYVW9F4fci/pOr+77L7b6cft0FteDSRzwIzzgKOb8Mp0lLTfR
Rw9wBozRtNlG1b5m4zO6eLqqXrlDC+kH8Kz9lTVTbwQ0Su2iYeJFyu81edfMt9wLZY1xI8mTbmYg
Y1rRiyXVA2UYHEAA7q7JpspO1QYrtrwX23yp5WtXPstqrTd+SffghkGzp2EmCH8vT2m0Qa2bg0fu
pdNlAL4hq8RkUfOPrv+4fVBLa0FrNSCfsLKgl51pQ0FY3Wi15r3EaZOFgF5x0Giq+UOhF7vbkhZX
hBZ1uJUgaIFSXK4oaZAaHs0Yeme8q6bmlyTKPXi0K4ez0EMNVDgqIsh56YCQfXbQnTnLed5gGq+q
xuAotugWS68PrtbUgTBBXNdUaXGvMfoFhHpig2zDGEhHKseidIpdm2vKEx20LjTHdNzlqaFujC4D
zMAAGY+OGZ9+Y2n25va+LPlZn+XPac7XxOeoX26MquAPa1Ycv6SW/uHFmuNPnJECsR4Kpz7JNDhb
MXg2Ml+Ya5HM9KLNkisXsmeRTGU6Q9+gpeMFXTEPsUieC+W+iE+s63YWEvqD9+32YpfUDSCHCeSE
xNGVurkjy4YM8LEXIn+A0clXmp8uX4sGlzQNXIUTmBluJEzq5YY6krkGaWj8kg8Omwj+s52WGd8a
zOr1kXvnKwZ1wdahP2RirgS7MJi7pt/PFE6TIHRoUlxVy4p08qdqMQeVRHYKviG6oisLpg6v6lTU
tFDcAeDuUpTHRyDPOFNe0PQemiXdpfkQaN390KFphAZmhtmc5dqDsXBmcF2xRBTpwLA/r9FVQgF5
/2AqL1Tquw7g4rjQt162srRrTwj4VWQS0QyOzbwihuJmrHkoTscvdiGD2CzDdK1l+HodlxJmup5o
ldX3HGqhezUm3Ji+4XW+bv5zzmmSgmoSmNiRUjNnRxSrEyxFFjEGyKGb+yuIQEOleci753+9SBdi
5rnXVqp5bJASOl4o4o545njU4mJfFmhvvi3pWr2RWkbdBXEgoOXg97vUuZzUeOw63ZvA83nsBqq6
dQASoDX1M2PlKV9IaMMjQdc22MeRKjLnaChh9E2ucQ4taLZ5+6QOXWCZ94PMA4Vt7eyZ6a+JVLbM
K1cSYQvPxiR5YrL8pLqYd0DAleQ1t3BuZf1To2/C8Atn9Hm+5fZON6Ix3dYVgBzEfYqfC7FVlY3i
oOn6SU2zr2bsvop8rY/g+rLji7AZwKugKomu68uNT+POMghyh4Dbfy+63id20JVHPBH9m96mQbJy
zgsXEFWciYV6otLAbb8Uh6SFaODNxS8JgykRHUh4wdqxNjt14RJOLiGCEHQcgfFn5m9IRU1GKWts
MyYix9kG7gcGI7/fVtmFnQNAGBYZfoQ1ISQul1I6JJOKAjM5Vv3WqwPWvafAT+G94UM4DL9y5+O2
wIU3HEOXkDcDjGpiqZo71ZohzaZohPLilHUvNpWiTdNgAWLGWOux6X/anaC6DyRu/qog4d0GFYBV
GNFUN96/Vy4nBQaUYkrpY6rRbPFW3VWYOm0pL1puoRpXVT96zFMPVhY8/ZVLxwFSJlONrDZA0vOO
QmROem8oDSzYZb6u5wfTKUI0rPrG4AZes2XFpm4eXCN7Aph02yrAuMuVF2NJlUB+BnAtsPFgTJyp
EhdDZsWeo7wo/GvtPhtDAXrE3e11XrsSCC/RIWKjNAIa56uys2w1OWp5EtEE/OF2mPEHb6RBm327
LWfByF7Imb0aZKzqxLIzyKEj8ofHiVPBsv0Cg/K6tTUt7dvZmuahhYOZtXVjsyRKKfAuQ3WspmYE
vmbKlzTEmViwkTtEem0Oqqh6NDtgWncSjeU3ZmyYGVLN3WOq3bNlHlLOQiqeLVb5/QtIFw5tX60B
R5bODsyjcDaR80AFf6YfUrH0Mh7NJJrCd8UAs5rx6LB0t9oVs3j7MZ4LQCzApSFrFtoUoyVMoTZp
VNg2xuH+rhS6KSaBMcbHqvelhnFIJOKM1iuu55KhOxc883S9vHCdlIg0ap4HcqzJ717cNRzT55If
oCeIVbJScF7a0qlFBmNtEPnq89iqbHIYLKdOI6/V/Hp4GbPYx5jXYQ1FeR2WoM57Jmf2Fk0FAqcd
saGZ4NvMtfDufpGodwwmks8PLuYU3b5+C5B3MJlg6LwxmW/Q5MzuX4XpJH1dyDTSs701fOH1XWr/
km7pC+ceYAL4PGXyoNdTA5c2fu+LU62AmKvbkWrF4Cxdzv8+BP8zi/sdkqpAq+ppJLo7lnyv9fe0
XznEZRGYmIUYGZZzPneFebQfU91IIw69bGI9ULPSb7p/T91iS0Fkhsl6gKOi8+zyEa5yDUXe2kkj
QrKQD781sMOZtYYIbI3zfEkrzyXNLjpGQolMNm4KJ82FM2HeZdozWsD1eo1ydUktzwXNXOG+1Q3q
2aAWatJQK7/3vHrX8j2NGqf5kbmvt3Vy0vHzF9bBAU1dAaCCRtiFDNfl/lG02cF/SuMXmenHnDVb
pFY3t0XMzcdcxHzjcl7WHMjElxHT0kE8fV8Y47uqlEf0dgYYE/JsVPGmqdam1KytbLaNA3ESe8gg
FqmvP16aBZ5av99e2VzHp0IIwGJI8QChg8aq2TViJI/1rsG7bbRA0SdATpRgbdZW6sDX+3cpZWb3
UcgimEQPKWoPnm5MgCsML8i1E2PZIUUY0XgPSOae/v+WNrP5gicpbx2SRF6Sb0fHA9Grtifiy20p
8zv1uYET7yIQIdi+eU/xkJkj7y0szSxq3xBgrq1lINsjo2sV2sWjAg85mNmQrEHh4FLPpVW0fc2L
JLJAPFd46JOtwlWbd/VEYz2Ix5HHmLKcYFSYSakUrrpmbySR7B2A0hLFrx30WLDneltk6WdrR6bZ
LERr3MvtnbzWdkjGGcAzQGgJAOvl+kCKadZF62EnUz3HAwIC/p6azva2lIVdhMuPl1mHzoOLYnan
7MJMQFwb42XWiwN60vxGSw6ZvUKStKAVF1ImA3mW6kqUVM9SlHkizXUxEvWN28e04VulWulYuqI5
m44LOS44j4jjEMPNltMbnBpmDktrxD+yNt+64D6wihfe/6nEY15/b1XNH6yD7AFq7HZ1/q/9n5/y
kWEB3AKbehVbAIoGtEpSkAip2TC1SFj0b8MJ+LY1z2Pp3Cb83CeyDQWgyYs+21E9yd3aS+Ed0njc
FZ3zoHbK3jFXskVL5waMvYuoHsVGlH4upfQo8Lss7UmkWQQNrA4IYp9qFSAlvpJGWRQEpgXwSk1g
nDkQAsM3hNO6A4ksd1cz+9Crm1TlgdPHwW19X7pVGFeJlBRYHVC8mK8oqZKs6FQSxUb6PU7yzNdU
UOHdFnKVjkK+a2JWhypi9yyAby73Db1YhVIUPIvy9i0fXsB9FY5ac2Dm1s3KrSuSYASVINzENUjt
FQpxkgzPHglsFSVBZHwvJevtoLqJYdBoGsltgQNsdHeqjUaip14Z95VDdg4PWnJnOvVWbapQsK+C
mmvrvz5OQK6nCAqllElzZm9NYUquUCdhUZIDE3jwykMWR33b3pMu24NUMUNNnjw6Gd+56c4r+icv
3ZdgK4VRWDnv63syTVkxpqAA53CdGDQJ2ny7IY8G9svgH163qeSK0ZlsyqXDBX8BNhrMxniOkFG4
3PI0ZVapizKPYsvyleqO+xrmo1kPFHmj23q1tBgQaqH+Cg8Z1bDp97NLP9C4yVtZ5ZFs+4OM93YJ
fitzjYVs4fCmlSDUR8kNZmz28IixEaC91fIoxTBgE+k2nf1U4+o5Hz5uL2fhcQWNK7R0ip/g6s8B
Bg7hajLEeh6BzzwgmFnSfm0KdGRmx7KtA22ggW3CQYrXquZXnH24JReCpy0428gxsd1BoRBs8yiV
ld+Vb8Q88t7csZwHWaeEHP/JArDmGjDd7fAHbpld7xovur0F88jg80PQRzmx6Ey0wLOLgu51YJVG
O4+qrvUTmviJfC3lwcblNR0wpa1Nt1+U9+nbAqoHFM7M83RS5joI3XAdtOHN5I0pfMYLEeRVbx+k
oVH0nxVsS0uz299e6dItQZ7Tm8gK8EjPUVOs7JQeLbcgMjHbo83g5Tqhq4bENb/0Sr8ibMkMgjTA
w1MyBebIw10ecMUsUQlMkMFNyfHco3b4ZFJOwpbHIVUkD/KGNFsrNzH9yEuVXek67D6upDhoZZ7u
MbE+C92+YCtF5qXtR61gop7FowpClMvPkgDeF0PFi0h4xb0ZW2+5zQ4Giw8Djx+r4klQZa0+tqjr
IGZCbgLAdHQqzbbC0uq0b4ldRI722H9N5a4zYH37aoc6RJXsuir1y+7Zdo66VvtTpTN7Z0e+Rioy
rWxuJNFRghoBwK8oWM8UvQTttZvERRmJBLjt0ajcjdbR4X+w9pgBgrGG6M7DpZqZYsPCUOhRhZQU
TyzRPzDlxFw5ws9hjLOVAPE8DcGckFeosVyeYS0bXQLdVkSj6vnITJrKVwzLkL/MnTtgIAAPzXiv
p6qPSa3CPjL2A1QH8i4GS1X+Zyi/Fo/oEhz7jWx2EhGFpW9b1f/X0ivMCjYAIyIAp0J/x1zPGqWl
Ra+hd8Omw25o6g9ugtYnFf+aq/mU88nChf8D78PMm8Jo4VEWKZJbKvq+3cdRPiraMSM/bpuOq36Z
uZjZtRlzq9UKsysQlZsYgsvdkFA1AGps01pH9Scn7xwFG24FWRwqq/W0hVcXOFZ48xhQD7DuvBuA
2F42ANyBSxsrcOQzv6mykKZrHv2nTZopFtJdCDLhAX+2rVwqllp4saKkuKjJuK956ivJU4f8Ye2B
ezrbSPog+I6OEhFaGXhuVJBtnfwAmwGmOuc+cY/0jZCnpN82faDx1mdevyvce8zyOypyxV1fuM3w
/FFvRxMx3Ks5lTNppJOBC6SIWInWdMsFML/lWR/ePvcFRwSBDZKA4ESFEzmvSHGvH/vONouokj8S
jAknIF4rR1Ay/rktZ7qx842fONeR6seI4Kukj4r5S27WsDKqnJMHsA+p/2BIUjCg2u/9lOxFxvaK
I7fwGOK1/ytx9gzTvmE0Rfo0ckELURVhRYuQZ3/0Kg87ZW1A1+L1gS0E7AyIMGBNplfpzNvRUiM3
RlOW0TAEtJQ4qvfSefbqGtOLmiAh9nvWHkRnIiY3XyqyEvsvBUPTe68CEIkMOWDal+JHBngG0gzw
tErug/DcV0n6ELvdtnKUZ8mH70WJeTVt95r3tR+P9bjyKCwpK24VumbBcwAHZCY/HUjcpQPjUaHG
yrZuquLLUCvqSqi8IGUilgKJKYKNKf96uUrPThllVcajvqqdjXTH/pBToa04Nguqiqgfrg1wqi5c
uNkDVyt25TmdyaPW/MqSR1Iou1jV9hrRMMDRCRyJyly3gkxZWhka9aY+hWl4y7weJqrSFq1WVlGe
NS64dEsj6DpzjaZo4UpAAJDa6KNGMmqezmNjWiSKUlcR2mdfVbYhSbd3EhkQ+3derZivBYt+LmuO
FuEmdasS0W9kDShhjOZdWg9Hy5Mrmn99WFB6pEBR8QZTCZIBlyphYWwcqatCRKq5bdve2Jt6ZW5F
T4+U8kediO9No+pbx03X+geu/UxIdkGWBUcImMY5WTzDRRhAwi+iIT+WFAGM94hMh0Kz0PAiNV5r
aL3ez0kciphT1wfs52yhotMBU3BsEeV2WHd3SvmIsvSKyVzYTHwxkA6I5jE4dg4AEZCteaxoIk1W
d0BLPLn194zcEYp8iu1+L8nGWHVvrjXf+xxXhBUhXkQ7y+UBSiH1yqlpgy3j1naQdBpjDDTP7edn
Yfc0QGnxwiFRhETCzD51tiiYxuw2Es4vBaT4VgmC8a+3ZSztHjDBIG2faNTAWHC5Ek9mFXG41UbU
0EKVYO4DstfHrmbBEWOo/mQcM8TMendb6EI2dsqYT6M2JoQLevUupZaysOssa5rIyo2nsvEAbTEO
Xpf4qKhUqXU/EuJnGf3aZmloxyTs6CNl9YphXsgyTF8xzZedUL1XWZMcDxCN27KJQHAa2v0GD6Xf
sk09fDONR01R/bLsggqwy5XVL5zrhdzZ6jFSr5ISM2mi9o90Q9f0MyXiaOkeQ+sxfXc2Q7rpURcx
fK8InLUwZeHVvVz1THfzZLTw6EK6StQfovuQcpckpt9r9QZWfKj3oHVAh3Ro4tG9vfBrSw4XFj3Q
yACieQR9epenbg4ZOkeSron0tDtgxhHmjuyY9SPX3fvBJGunu2DqLqRNmn/m3IAGKMsQgkDHpp79
HY+fGvO9kOimA5stKN6GSvH5z2+GfCrqBBmH+9z7hdqekJt+5VNW1j3nD+qBJnFoJ7DjxYdlHXR5
yDgKba0/1vXm9hYvxArTHiPVC7M0debMThdcqg4ocPIm4jbTP1xDqkdkc7zBH0tV/GnHVoqADHEz
bjJ0GLa+G1NVO2RCFOXW7GS7GWOa8+eqQQkmyS3zZ11QznzSM+dU5oXO0R2YSWsz2jp5ManQ6xBM
k5my01TG811aWq166GubGneuUqRPxJDFGvHjovlAogSZOhAio6l0doEIUJ2Y3Dg2UfMVc8tMP3nR
N3l21/e/RnVPq9Z3DqIKM23FX5z+7GU4MCVXAVKZmhcB7JxehXON4pJmbTrg3pKWBdyOY7/Vi3zf
O3H3xcnjJLp9mIsG6lzg7Pk0s6IUHlrNI9pXfk6qvQ7Qk6MfMqcMG6Tk8v49N8dAWQOgLzxvSM8j
C4V/I/04v6i4JMzlmt5EJNeNIEsy6VvduDaLZ9ESAd4IAwxKRBDyzJIEhS7HpJVZC//xmCbtg6gx
KEz8TjO0EW2aO9do7oRsX5tsrS1vIfUFt/9M8uwknThx1ARE4ZFtfVW7qGLHTmzkpqzuJTrz6jug
Fuo322/v9PpBVD8Swna3j3bpCTj/gNnJKlYjGtXBB1T5XUO+xfpvfW3+zNIhIgsFdZ0azrxPhNKZ
tvK01j1FVG2kjK56Kim8B6A447fbC1mUgogeaWq0EYA58fJOoE85wTxf0UaWVaoHpovqYKHDaAVh
9FlPnF898GeghRecLMgvzNyU1OialhO9jSRB+41F+gycV3373ZR2Go6ctvdcKOMTuhecIDW04s6w
Y+RFNBfTz4iD0aNj0oSI8dVH9FlRVCxz98D6AiNP01FuawU9OaYeV+9V5rHHUh3bvUzIGv76+j4D
9DlhF5HrRiX4qhl+QChg1sTtolzh6YdRsTQopNCeS5lo92ONMbggImLo0wMFKbqi+dgcNVBi/bp9
ZFe6h69A2IE0JYDMGEMyU/7WcLp6oExGZmYcCBpfRZocmmathf1KMyYx0AvkrDBQBkW2S81Q0gG4
Er2VuGMW+5q4jd0HvJTAvf4PywH3B6qq00QSZ5Yy0alrFQke9Mj2ijjwbKZsRgZuRIFQfntb1NUD
8Lmkv6L0yyUZSpElchAyqkC9GjIj/1N0oGox2QCed1KGt6UtnpODosjU2GQjY3sprcgq0cdVLSMk
yP1Kj48s70KHjCtVyuVz+k/MPAKoAPKgBsgMotS1XtHmFh/1zktXIt7FtaBTD1YenTiYL365Ficb
uaVYWIuLbiIH6XBat77drA19WhMze1GI2kpO0g66QMWu0PqNXYmjdLXN7ZNZ1IOz1cxvkGdmboem
nKjRfzfdUXpD0NFTpfcrcq5cWJgI3CGk54DmmJgtLneNe5lOsriXkUqr9FvpxOB/SkXc+VLF/EMT
uMswJvoQgjF/Lape2ElwGKAWhZ5RwFXmES7jYBp1ctZHrVIHLkNgZIsNZuSuhARLKwTdFCyFOjUQ
z1eYagRKoJU9kjsbbkZ6PfiE9VogUiytdYG+zP8VxQ1ENSCqAK1MzSJwImfXyhWYY05t2UdSyq3n
jLXfoIfQ53Heh1bsrrxcC6pyLs2YWUGd16CR0ccegAcj9yvRlr6j0t8kLYHm7pthf1szF49t6vAF
7AANT+rsnhWidSqpG32UsS+gwt1oGQZcecPKbV5c1JmU2TUzW12Cx0PvI5t9MWsZ1spDZv6I438l
fv48qjM5s3vWNLoojFTto4Lle1PtdihdrSAulzYMnY9o1UHe3dTmfEW8TXtZlEof9fUQpFUWtAJZ
zPj934/lXMr0FWe+mNdS16kbB2oODmaj+dDqt3iMbsu4ijKh12AX/ITVIKk+T+YXCgcCVqRDhOBO
PaUNKJbhktF9xbV8owiiP9rxIFdSwEv3Fy2cSMuiBIbu5tkJVV7Ttujp6VFXNW0ZolCV486m1TBs
R2KKX5ZDzC/TBPitTJW4Ptxe8pJDNWEVIBnMw3BAZ/taKeOo5ApOTyJv6o57xbi3GPI23aHrRl/q
NGqtvSeD22KXdhrlEpiOz1z73GjZFvrOqaRDZLaRqWDkLzoy2+/SPsr09bakpYuGdD5CTeRqgZaa
XTSSoWqSemkfOR58RTcW27jMbN8pczUwYnOtOrx0mg4aW6BGoFhAIe9STZ08G2ShGEM0JEYdebXs
iW9RYXdbLx1GjNgSrtH7QzKAhzi2y2StILO0sXhxYLZAJzFB/i7lm2zMtKLTx2jk4l5WJHRzb48G
zt9M6b/BbK/Zlyt5CORNCxywJiAQGKw8bf/ZtexUEy0XANhEKabYDZgwBy6kQHQ/lfRXUazUqq+O
cpKFVCOgp6hkIP11KUszRmCZFBchJ5HbAjCKtMf4iC456PqKel7fCohCsysybBoKpIj+LkWVmeyc
2hBdZNvtxpYPUNedGffbNv5gDveTFkmclLy29hoZ7fR0XkRpJtLwU84AOBbkk+d0LU6OxzWTLjxW
ngQ9+emmR7SfBAxv+LcutnbtPzti6BrC+4BOKYA7gGCZKQwDtdNYFkSNhHbPwbkcp/xF7+m2ZN1K
Dm/h+CDJAJp8mquAvtbLPXXRFCWykqpoyP8CRq5q2NFE9/mqQ7SwhWCCQ9c/JvMBEjPvNE000veY
XaqiUcl55HqzsXOKRJxfOcJvwNjHe/qzzP/VScEungudKYyWAJCM1jo1SmpA2dODmnzg/g/Gz3+0
ZpMYAOzgnKDQgNbgyz2kRZO2oKRRo/RDVVtfp++2XgWDsfIqXFkxGDCAfDDrCWMjJwf6UgwHR63U
slqLeJp+0wfTb8owN7VHM+3uMz1o01XCjSnEvNR70I9M8SdSOpMfMbvbSaclqtGbZoTbuB2bITBK
a+cyLyh05lNFB3NgH6gtP1UqspTk1+1tvc5mgfx5mlKIXZ0I/eYE3Zi1qJSWPbpRU7e7Jn0swJdb
CKBD8k2pnjzyh/ff6PhS7CpjT0m2se3vyrP7r/MzUMdBXdGFfUMXEL5ltu3eUGAoB7PjiCkC1MN2
odxJ5CGwF9paauvabk9NtNhvtNHC49Fnoog7THUxPT3lKkgX7j3lCbW3IeFBnL2t7O30wl4eLXYV
mgSFxQN8FYRLdCjkztCSk1Ez65gk1VcpifaYDaCssAol/+IxXQsH1WBBzdTxUGn2U41pSMesaJCE
UtYYSKelXXwPQLHIBgCvgZgQcMnZk2VxA+U6Dd/TuU919yoLucHQ+u3KqqebOJeCogRggUjeTDuN
388eRq5rMYKIjpx6sI2246uTnzAoG5xfm0z/U3Kx0fXOxzTH22InM3MlFbOcPrtO8HrN7INpKVmp
tA05gR/Ej40Pkq4Ne12TMHsvVD1xSp1h97Iq2ViDGTRWEd5exJVufqKW8cjDQ0Q9eh7wEQzxtDMd
i6Cw3BPeKkwd0HlWjRuBMf97ricr+Zurl2kmcJb/YiwFPC3BmjAj2s+95Ej1n8L+avNuRdCS6uFd
BwQNebbpeb9UipoIlulWT05EM2nY2bHiM3gYgXTVf4Zrfq7pr6jZOQGNrCt5CVEDOw2Ki2EAsQ/v
1L99VNd1pEkMXE1gYCeT9fn7mZqz2BA6yIrIyXSCkQXEDflWawMR/6yUhwpjmrJD0vm95cMVXRF9
9WTMRE+aeibazpOsH/UY91j9nZTazk6blzo3Hggqv4wfjB8SPexgnHjMnLUy7ILCgI0NDVUTTgjl
s9nmJsIittbhcqsO2i+qIfLM3vNZob2gt3ENvLigNABmABYLyhcEFHNfFDBAJZMEJykMlgSILiLF
YsWuc42VHV24d0iuT0gGpDInepnLDS2ky/Ah2FDtyWpPlbnBOBwiNvm4ImdxQQAMoAsCZSuY4Es5
zHJSoyAKOcGD2yveG6j2qautJFiuvEA4syBhh08G1Azmss8W0yatSFvB6AmTyEd6TzAvXNEiqgGO
nvk9b0Jjrbdj0reZ7YXEieMD+XqgWmfLMllXqbng9ARepmLDeDduSFkVKxb+uuT3ubC/YmYRZmcJ
2jKa01MSA25ovlaq36OZ2wDJstFvsvh3IrcCoae11ouzvKN/Bc9etEIMSkPRBHiiqbfhMVz3xEUX
Wegop9xD258Lv3BtDPuKzHkFpKZWBco/LLZrj94Xzl4A/iboWa82urVTPlYsynRtb5zgnMCJ2cxQ
+wE6o/3CsL1DBwS68lYlw4k2912fwGA7gdulgUcf27o7rEhf8Bjg+sKsoCEQRaU525HIOUaX04Ke
wIZn2r7u7Fh5IDpmf28EZhaPd3LFeC9u7pnAmSbxtLHyTIFAET9MoEPrJOHqawiqQbpQvlJKVpyi
xYsPOh7Q0yJ5jLaky4tfGQkdkrKmp7jS82072j9TXWgAU6A2f3szlww0EG3/SZotTdG6kikm9Eby
x15uteIP+y7KleV8cohc6cuUJZ64mMFYPHvOnVq3CoM39OT2TzH7Xdt3RhPUFTp+En9Q72o9FNUv
+7X9QdvArN8TM/XjX4wPfl29WN4X091Svja7cOlFhhr9/ajZ21SgDaauYCRODaq0mnMctvHBuG/r
N8s+JvRXJfbDq8gwfqJXg9ubvmgAzyRPv589yBays5ZdljAQlkAr8CBIWJsoI96Wsrrrk5adiUFu
BkzvziSmTrfClLDvrAMk/2didc9NQ2CT0AQVcH7s/6RUO0h332tbmu0xDJSXgPSPMCEvhnFoWRre
/rZltfu799PvZ5+W5yAdxQAF2GaqxKFVZSCwRl0yVDzzpIxrZEufU8uv9A/cNlO+CIzgczSNkrZK
kzSom9n5RvUe44Htyu61NIQ/6NvKe2MHKt4wOumOf7j13dBumXIA24f27faqF6/12WfMDoQZA6DH
ro7yXZyM26F2e9+sYhE0jlybnvNJ93xryTMTQruRG8zGkrsu/YYZeUW9H9I9q57gdNasfDHbKhht
fhR8n3m/dPoNM2+IFiHZNBggAGpNP433fNgWVcgsArTFQ5KDUlo4d4b0mTtscsyHv709ywp7tj8z
Y4Qel75VTZi9wt6XY2Bt2wIjXB+YPeB+PuX2o03Dhte+boWYmOD3JYZddcnGdO6z+kWJ963yA82K
ZnT7s5ZuKxA8U3US1guYkEtdtbnwaIN/TgLjN0yV+P3awq/4+wDOhln8K2JmH1kuUJl0IKIwEp+W
eUDy5ACwkOGFXN036YiMzqsxbu0mGN3Oj/PXIZkafM08qPHOO42fJyu6unRDzz9pZh1Nk6Jnr63o
KdeHPRv0Qw7u4xFk2KqTriDhr5PIs+XPXFCAbSyFN5BlusquHr+ZCnaAkrBUxq3R/MqY6/PuO/J4
K+/S4hNwvsiZIZaGPppVA4VLk7uyOBkl9Q3y5FSYZ/JUki0y9PFR8pA792SNA2C6f/P7eS56Zgu4
rAyHjhDNVeULTl2hyX3OMXfxq6uvUgFMh3UlDDwe4OgFaB3Qn0sVTtFdW5TpZG7LO3sMcvVBU9GK
l4ONylf6+06SIBFPALGrK1f6ugd2OtozybMrrdioRdQogp/0LvcHjqmZe6EH4hWzM4djmRAfgQaA
U1X54ijvdb52wEuu4l/xKNxdLnwcnUZUnaSnGmzIDBwwYefwO76JdeFn7V4Zvw722synJW/xXObs
Mmu904/ZgM1OnX1v/Kngg3tB72dNvCPOh/N62zotvSnn0mb3tOhr5uh1P7mKbrlLEJWGXm/iBcM0
nhWHYjqr/7cWXZHiZYpnCQ7P+0SKR4E5XbSVQWJ8jzsepMkIl27FSVjeSODlEcvD9M7r5V2v6Aqa
oGEVD1Z1AHauMwMud3kTuidDrKUq9EU7j1AbuVe0B4MY8lJXkrQjCms1WCEVGdVj8tYVvuW+tWjC
zncV35rZvsmiTN67L+UXsEZ4ypEwEGiAIaDT6S53iF/rz6T6Jt2I5sPu9jmvfd1MqwCabnMRu/SE
TnHPNyQZ/dFCxHNbymfB4uqMzzZhrk6sbavYwybk6o7Rbdc+ps2ubX6O2RakCMLdYmq5kt03andQ
lTGkmAvlVmvg5+sqw2Q1zr5i9iD03GOjReEoScwA3hl3muarGEIc8PqL+DCeeWhnj0x7dfmxVgrU
XNYYCla3YTqNM/9UJwVqPQQfQNlTavjauHWqp7Y9wp75Zu9L67cZbw1lYxd+OaS+gRkRa4PPF/MX
4F1CPyh0EsQM0/U4+wamY9qKmujk5N1lFBlDfdiY5CN37ovmOxUtOii1ULgbq/sfXn4DgCywrwKU
jfLWpVzeDGleFTUSohZF3/aTmr+B3zMAqdHK47BkT84FzVQ67irLaWoIyixMLgXyepT3GXuS9GdV
bK3un0GiUKpzcTPVJmxsgGWqkC3vpc+JDCz3/fbtWVwQiDQwFApBO1KRlzuXa8RULDmQU6NVARgW
wjhjfl4PYexYNCjBZxIaVKy8cTb+6PzGmmhQhlwQK6AP+lKoRvJC2hLJSMriwO7uMJ66SV5s7/X2
2pb8FcwTBJB3qgWB7OxSjFe7hpK3lJ4cLTRF46ftoSsGv3DvFHNFLxb9wXNZsyWhCGZ2g4GkhJ21
KhwxpQ+JTsq3/+PsunYj15XtFwlQDq+U1Dm4LbfTi2B7bOWc9fV30SfsbrZuC3MwwOwBNtAlksVi
hVWryqDciWBpOoE9dyBJURg7SYjrBzlSwvX95U6ZWyAMUI0DVANPHWMAGr7uU75A7Ozphb5J8lIh
CJE56++laPDKcG4oYuospiAbBEAeKziBnserSzXDCMOUj+eAj5Ph76UYxpxqVZvBoMG/1gan9TZd
8YzLJY0/xXcK4IZ8EpqIBH9GZRF+urzVGSs3t7uj/nl/sb/qz2oq5cjj6bRG8Noyn1GPfaeVBo3C
+2OKyUtuzW2aLFkn4ATnNy2vmnkUoiXiTcy/gjY2B2ERYTwAh9z6uq0+BwW9eStFWFcZ2NQby3M/
uDxcR0K4koPE9BJuHQKrH7QzL+9t6zoMx+V3M7owNmrrViFcrNi3JY0z+1a0FQ4dpg8uInhFNwt9
j9kw9Z+en/WfqVG63TM40EDXgCia3TNVjdOyHuADdYnt1Z8Zvx9HZcWBmMcl47MfrYMWvFr5Qpsx
ZVNuJZpxACIyZPDXsJyy9WgYFQ+3xql8uSJ5bKDHSvKL5cBJ6owBm7pq/4gCLfe1ZVHjDmmpbgyd
Hgg/G+xb4yoXhKf7ykdN7+0+/mc9wPFdC2kxEFkzah5xSC6s0AJUDqbqRcT3XMf1PtxOtzVPn3Om
6I/eE8q8OC3w7iKf4PB08Bl6rmIqIHbQJDjnTWB5EsZEAL2gjjt0P/LhMGNbpk5Ql9EyDz8KBUDW
e45VwNu6Dg6j3PeNLWZKuuAin7OiUE1njOXU2wAPBWRCEgBLmKZ7vbkc8NaZURs0jE5AxttsgtYC
Y6XNt6rtpaf7JylPXQkwD6CABIIZEOwwR8k3EeeKoRo7fF6CmxvT1XUVLM6hIptl0I7FntMNwEBJ
2YDRurY4BWkMM8Lf+w4EEA2RuVYGbCvD0AIrR2uhtJJCNxLWGdioh01JhwNy8oiwPwn5pNlLcZhx
RGkwVNJSxj7KbK8fWs6Mdd8tVq5eoYeGr1DHJi3miT8M6PnBfEsUBzqwaWfxVhkS3rP1TgSHiqf2
VbEq+bwqTVFvE8Xyxrj56mpF/06ryv8Dujq0IcsYXmiqIQcApOHlw5kbe34uJzCpHhe7yOgmknmF
OoR+5EiuXxGUhAcz6CqQU6VAqd8/sTlRjN2X0wF12CSJnKKO1WWEWNGOIi9Y8Ik+zIiaeurgCwHh
D9AXYFIsb1wxRjEuch07pf5HUMsNONNtVwZ5Wx/xDpd9V5gn7XPIrMXjrhnSfRfYcvSUdi6m1373
nOMqf4yg+nN/Ayb8QgCHaEMPiJAwsZbxC1Oji+s+9xJHpszOaPZO+XShxoNt5AtMgiB593Zf4MSO
ozAGnxDwT0wiYl34zMdAc7ENEqcGmbDp69q3n/sfipDM3fzJ/b6UxFxGpXNduKSQNGy6aNVkS+Qj
3eEsZZmFsdMZt09tDnGLYrugB3rW+RelW4WtFebn+yueMEG0FIj+EXCtYaIDY4JKrRjDgssSB/3I
xBgsodiifDH2pjdHa/H/LPkfUax3qqe5lidF4vTlvhftqDdjvrcNzPM+i6/lY1HY6Qlz9kK00fID
iYPHVCR+j5FUj/eXPJUup2gx2uKHBjsc97XZrWMZvYpqjb13H8q1qh/yxuwtHoNeGlK+la0pdF/1
s9dvUnT5SXbWPBSY9L7UysX4ns5hkaZCZnzNL1swnUNpMJqQpGMbiwW+ptn0cW6O7lvLbRMdCdQh
X9XcFnUlX3mT1WPfYDxOW5GYCzaKP8OMNpXSRdMcaMcBKqeEmMxdq8eo5wSpTRzM0vsYUzSi6iXR
WjtWQGhhiRhNITgy94Yekk7SZqzPhCeD+6bhwcWTAyQFEyPxflumuTwmTq5HqO1V2wTsbPcPfcoZ
xXuOdiKehrMoDl8fuhIPFSbE8Dj0caPmJthcK+Rvd75qKs/l2QApvmaXinlf6q0BAzwELzyFuyCF
zLpoYlVooSwPpRODtEPiI2L4C+SsG+hZEhAXWYj78iYiQHAkIVstUZoVoE2ZU1Q6WU8AH60dPVj7
KHI0oIbedZ1MtD63uGiNvvtBmQHCUBNx7a1BJviZaCBNacPF652twAlSZFlWO3KobIUQcHbD/1O2
0qIV85/767tVFJBRgYsKwTT8a+Bpr0WlQ6Q2SlDUTl/Lj3jyF5I7B0KZE8HoCZ+rYSY0EKGBF03x
FBJ6L/cXcWtyrxdBv+AiP6WHXZqrA5WABuK4ypGYXRUFyDQFlAlnrvXcauiDdyHL7RM50JW8dryK
34FTFA5LsLy/nFsdx+HDT0ZrIP4G0fq1CL9ys6JVYojIB5eIQmNV4O0e0WqrxJkdFt2PwZczYPgZ
mSyAEzU/GU2wSe0kbmhKarEe0H6bJg818P5Ni3qfvLq/yKkzQycRunxAmIhaM/NMCl2pgowAOq5U
ss2NjmK0sNRO0prN3LCsqet0KYqu/eLIuihHpXfEkenVVw7y+CpenLlZauUpxbiUwpxaKIVaKqdQ
QmUcVHvQQoVgia/3d216KRqQA5hngTvLPG2CXPhVEGApY89ZSb4MBGlRSuFn3fw1lyXtvUVv238k
MYbBMPywz8S6drLUSIkreo8BCAZQi33miuxv2xF/+3wBL0QrIoa1scknpUaUESpD7QyFZ6U+sAjC
54gH5P7eTTxYtJ0YZw3aBorAoCp5qQedMubCCDF+ufcwd08QS5sz0nWuB0TzbVHzDr4rmZknvSr5
aPde/3b/C26dYXwA7WoDrB7NimwKJfAStGOlfO3E0VtmYJnxzvPnAC1zQhhjqDbgp0t8Aas0uIXf
+duY6x4Sbm6G0QRSAAR/ePvRcQIEKqaEXO+m6xlco8kuFCT5dhHLAHNsorDJA45dhqDNTUg8fotd
hvxeAoSaHbaJ3WTIqmXhUYkyUwwGswie8tGfsSy/3ub183n9ZcxNRIGqCJpSg/2Ey2lxpeU+lkBz
/bijnRy0VScAV2NpZ+2gtAv1j+7obkUU2WlmtPrWwuEzULqARwzWL2CurzeoqeVUd/sWsNzIMH3x
oReFbZxswCCuqHPp2wndpjkP+N6AFdHcOKPbHMcpQyXnDQWsjAEZknUZfWSGrbx7xQc8YgI8A5d8
o290ZpW3Zg9VUXRP/s7CBkEQs0o979EOpgF87Gvviroto8/7d4b5fVwYDCdA1zqQ2+guuKF2Ehqv
baMx9A6RSfQZZ5IqwoWi4LdhC5C2QXlJB68qGw0PuRxpXo5rn+/E0d73rlUnS+Ws16QVFveXwQYl
kIXhJWilo/44WmjZTki0IteJ1urRYTCNRbYRtvK6+FZWlZmZkemheZcI/qaYiwNYvfgVK6H7DHSL
WClata6VUItFTIhUANcG3yHh7dQ6Pn7lBBdhMccwwAaB/xIFY6BC2cHfxHZF+648NgATxod0XRw6
uwV4m9RWZzeP6dE/im/evnuowVICwlMS5cRMe7OYLZfSSPP6SFEn1ECtjXGftC+TiUQrvgwG9KDE
h6QwRWnZb5PXRCSJS4o/Y0+8ObYS1grSRQM6LmO6Ch5k2HbmmUyy2NfVosgOQWK9GHZLvluimQ+H
84s9kIg8NyQkc3S5bD2WCkVyAdMkAA5AayHbMazkHDhs3ag4gJs+bZfl2nAt2cqqFbqzEiQciD63
r4zfAYkyj/ZPoB9g7wGbZW45IhKACgo+P6gRWs5OdXgqA5DGzTihEwvDIHg0toI7E8kp1PautRW8
kHwJ5Ft+KHdR9NNY4qLUregLrCm6YArn88ydpMp/rSxoVwKvEqI6HB6yNdfiIiV2M9fXikMEWgrN
bOyMxF8Y7QIW4jWIgUEMGoDobZzxQ5h3ge6lgJkuCCqR18W+MiojBnEho72uOCSDagmLxBQ7LE+y
rPurY/yAf4nBTUD0ii5JBMvXiwtazS0l9LEfjOFZiVfBl+vP2LQpCTAtSPzgrHQkOa8lqFziNknd
lgcd86y/9aPW/rXtB8oRx4IaL/jUdYUR4MVK3lWSUB7GepnlS0ma8ccmtBozUBBqUyIlyh54vYBK
00IpK+LmEGAuDMEIljj7+LtToOzESAbS64oyA/in6Cdc+JxCL9ZyMirGQcqIbPnP8ff9U2aU6eb3
mXe/KjNeCXGZDs1HEREQFbrbXibJzCPPPJQ3UpiDCOQkCTwqhT/xZvvQnFuMNraN71m8zW+ceXEl
IQn4EgEMwXCRYcTZap/R+26U89FwaK3Bzt90DDbViZiZhYzGGRKpJme2ZPl2dpqXcslt4neXJ/Uy
AK8Ayb/77/yUb1JzjtBXYjSdfhW4uiUeHyXJyHkx6y8NvdeqrhsPCsnIcbHdtgvRHuzQqvCYV/tx
W6/Co2G7O9Uy3qtdvVQUMzjWJ3PVkU2zHchKIjNH8quczE5dfRPj5SrAQAQ8yAQPr6/7gCz2p21G
3o8BORoEjZckIPvegodNfLMwPXsd2RH9B/EXn58FqQimLhDPfnh82T1lr6ZOWvvNJWefDEQk5TJb
5EvfxtAXElgiOa3gPVia5djkcbnbbX5OW5/8/Pm5r8o36WzsMpg9UCUwEB2hKYFZkVvrfOSCveUg
kMz8TIiBP6EVmDF5OX/4hCeHOUC1xFgAerCXInXmBUgCuR07AyJl6U01o1VscSYgzObTK93D9wDb
VC2SV2mZrA/mj36Q1j7piGqjj9/iFxhOrWaYSUvExVtXzzwTN5lHNPFT2IeIaBH5TtBXX5uOYgSU
phkjmI7Cap7dH8ysyqzK8sVloZM5EPDNRkDYbzaXttLTfvprYWrnhSC0C9yDJlqRYVWemfhbPZ+x
hpNrQk4LyWJkHXXkjq/FlDD1XaxBDGKU4jSu6pJ4iRlCv4Cy8JwZhaLuwtUVATSO+mRwlIBox15e
S6vDWAZ1KdpJ3XP5IDzJwgIxavM9otVnWGzUR6W1hXA5zuWob0CDgOYDLUcJ39D+qWEW/LVcXu86
rcrF7Kg42krahrmFHgG01P5IZo8btc4wVgYNTjPRDNWHq9VCKspNcEiBGkW6mtEXgfMVNQ3l/Chq
lvsc1qagEUycTNFhMqebN+8BNYUAgYDVjuKFfkOBi1ctHssxdMGqcox+8nX+EGE8u1U0ZvPkzyKw
GB8Njg94ccCVirAWhEdg0rjeyygDdbIXYVUgSRvzfVCYOfoedgFR/7hPgH1l+jpUSTxXKZ7YTGBc
ELrjDCmzA2OL5FTmYwCZ8qPi2cJTLK8llImiFebHNHPY/5vHBVPFEJrBucWoWri9zLl5XAY2U0Gr
jv0i1M9xB1LPGc24cRIwNhM2Fd1GdKTlTaWm6F2MKg6F+lj8eKdKPmj+4tzG8YzBulUKis753TP6
VrK5SXBuGk0UyvVRXALSYgpEtaRlZs11JN5YKrqYCzGMQnRZ1RscJlUd5aVkaY/NLjzPmI1blUNs
pSNPiCF2Bu4U8yjUA68CnyE2R3+N1MC6/eI35ZO3rDdAG/+4r7OoLvp71xf3Wh6zIj5xQf3AC82x
XtRrbyM+yevclmxlXXczR3RTk4QiIceK2hmIpii7JmMRm1GLO7+Sm2O+kAxE5zX6WUogUBZNR/zY
CkpS1lb/Vq3ub+lND9i/5GLKJDi2JDw0dMsvDEYCBpwg4rCl0ip4rwqS//n0BRLYoorGYAKOg3bb
rmIYSY2or6JHqlX+nX0iQ6DiNQ5JpRMU0EEgOGfIJpQJjFE8pgiiiRfOALP1gYRJSoGK/Rg28bpf
8Gb317Tdv0u/EMEsXRhHQ8skiAhFgsZ2g/S+Va6/RDBTtST8iNbi4/3Nvl0TklpIDQAuSkGyPH0V
L/ZaiFLF15RxPMb1BlFTku+F2O7cuaeclhqutRZMupjPJEvw1ICRZx65IGuTJtdK/pi28DGNykIH
j7QRrXRT79P3ucGVbCIL7wCdfUTBKyilo1mWMciGXotazOvcUTxhMiL3qtRkjSli3lO6afflnlvc
38Qb7mUQscnovAA/BuYQgn+Z7vLFLoLA0o+rSggeOhN115Vhx1ZrATVt6VZsCYSDO82Ziw66+SZ+
JQ+NAEgdunpmPuM2HlKRnqTxEPYa3FGsXzYMQa+lqAU/tBAbnUtH+YxO4bHdypZOAjNbqmayyxb8
NrHc47DLD6EdL8cH/lF8HJYY6beey5nevFaogmMcPf5ggxA7MxUooyp0o8jG/EFyCfxf7n32TrI5
NfAqovkU9CR4+OnAZxZYUIygZMjdoXoY5EV4DM7im/oU7NuNu0t/NNPbZNh51N/Nah2D96Vf3j/5
Gx+VZuvxXNJpiRS3xfqoKMdrnJKE0oO6Uc104VsP5UdIgkUxYxRvVJoKwshgbCMddcmzSFAJY0g6
QUqlBwmxRmIXG8EKF1/Sxt2mZuTcXxXrCoN+DP2iBhxSSIOXyDgZPGcIPZp2/BNHBHMmFJ37beZq
6gVGSHIGfvtoz20Rq234bEDSYcvANAb6J1YVal9HHdJIslNueYCmmqJKstIE7MOz+XX1WuUkazDI
D7FhM7NhU5IpCwlsKNhVMNrt+v63+pjHoNnMT/1i3Zt/22dK16WD60AFyBiuBksbJsRelUW9mJ+E
12gbEx1/JBM1tJn3nnX8UBECFo1mUqgVA+Pw9SJ4P+pyQUqKk6pux3LTC0vZWIaaKf0t4Q0EwVgi
TkWQRSMeRr0wxLTJFaFBP8SrZMkPzdPfai9+Hk+ZjjINCHXYrFDReLowND1+3pLJzB7dHjSQYjhg
BbxqlMqfecd8V9Wz3muqUxCjjy1AIOoTf5w58BsheIwRyNPMOc7ihuDQKPQq8ls3P/mmHP0pxyf4
NX+5RbQGi4IWgFFAU4BM7Pqos5RT2jpQi1MvAu9IAH+5//v0BC+fe3QII5eJMh8qK7Rzl3kPAQsy
hnj0yhP3kpyjdwOVjcQCeeh9Kbe2H2IUOp0aAzhUSgZ0vQx+5DORS9XyJC6FdcxZL5IpL4ZFZKHX
3MKUChOEkHa5lBzddO0Z2Td2DLLpfFA8uNLvdLdr2blXQQsDvzopgpW9F+fsPJzDo7vmTM3uzeFV
RA5sjkKGrud6W0FGRdFLKK2AzZNlMZSDWJTduOpP/VeA8hHyT40lzLW3TQhBRg39Lkih/5Y7rxem
GKmUpaAiPfXNMm22bbVTzp1+ur99tyqOvOiFELq7Fw4TErpJEJUQoiZLsV8F/mMbzWCvJtaBzBQ6
NKhVQ4jJBGZKHeiV7xXqqRR3g7bTki0G/HV/y6RJqYDheaBVAMhNGGhmIYDEeS7mqGEh8kJxPySk
BHlMxmg2Yb24v2U35hmSYKHxFKAhHpSDdL0XW2ZUgFVGaqKeBBLtkZVCuGPMXNvbLVMpPgNZdQru
Q2bvWgTmfnCCGrvqyaNJr2VkxuMyPt9fxu29uZJxw2AYpIOaB5DRRfYynqNMmVoBps3CKQQlI9LD
zCaBacjThKLQTqVvK605eOjJ2QfNjGrdai9+XRNQo6EzZ1EQut6nQQXFdDX0UC116cPXc2bvx8Rh
w63ES4PuKTTDsJ58XjWt3NSJcdp79cLlV21p6pwVx39/4LRugmABdScaBF4vZBT4LkSBXjsJYPsa
H/Pe6lxMIFncP/KJQ7mSwmxX3OetO9a6durQhMJvm8Q0AGzmlvelUOW8No60XwhoLdqnh+o6c9+r
pFSSrquNE+A74JQt11iQW9kj8gfvWT5n/ukLyUr7RbEgR4IEqkFV5OI2DpFeekPJGychNpPN+CkA
vv8Y0LY2G2PI0V/394u7FMf4HXGZqUbbCsapDcCbAhZ++xBuAD3pHG+ufjWh3Ei+IVxHOhqJRjah
lct11gEy6p5K14qQAUeFaI78YUK7wReEm0OZPSgK6Xrz3ND3sjbj3FOHBoTKdmEJMI7ZmysgTKwE
XgGC8l9fCq4CIybVY4yu1dxTPQ5EQtccqKjnZNwuBTAdlIPBToLiC27StYygr2TUXVL3pIF1AfUW
S1kay77/63tK56DCl4LZoVNCmZUoqaZ6CBC4UyduwvLFbZZ6ZSpzweyt1wYpyGQCOyVh4CTrtYFs
qhRKL/IeveYR47yWWncOM2twMnXGwb2peWAonYIZN+hPprOekGK83jU18T04ULX3+ByoJC+IRDAZ
ITk120AjfoSkPTQcHKPmDlRrM7InDowG0L8jM+CD/CY9Ly5ugbltvtu2HkY7oePHDqtlzZvY0H6O
+eJW+7BGlCBgVbGn6Pu7XuPIiYIO3gXvMS6PeW7rzdKf65diDSvG4/JIRKoGgjUg/9l3yAWhNAea
Ze8RHcm4RD1v99kyUpb3bQ/7YgNOgXwnfY7gEdAZC9cLKQPXzbnAjR6zE+a4z7wN7C7hx2npBOzc
8KQVkdW5QByF1pDi5LF8LZqjsJfnvv52j2BpoMuY5gvGc5UNNmtBTkTsE8aFL0OzeY41i5/xBlgs
G0o+tPKj/HfWInM7qwYEYCIQyY8KQHPZskd5X1ppK3fD2/kabeAi6ZqlunWyT9UjytrSZliHb3JD
9AMuRr/JjN/mlm3o5pHUPA6msJA/dOT5AJld58+SWR/S2SobaydgJQCxROwOyBxtZ2Xe80gAVbz/
S/jtWcmPdmytT6z5JzC7tyy0+xwAgdjWLCMk/YM7B4i6ybj9SkeV+98U2KyTygVxKrY82KMbu+vs
kDNVC031JhoftNCa7ehh33lGGhspg+I7bQefkom/YtKHaIaWAdZX0v7kJD/PHuTNbaA7S9M9vyMJ
cSOur5rkGknjdeAdRu/6Otp6J0R5myYE3oK3yn234p5qS5kbZTlJdnVJpctY40jyRcwr8UMn++nA
iZSR19TS377FP4JmgqfUIOqqmsMI3uosstSXbLr03l7YYSEdQZXvgyxjlMzkJzsk77LdLcc1ZVNY
o7FDn8k7su4hDhLV53/YVxkrlsAHrgyeknOY4yr0ARpRSZSS4eXPfWs5vbALQcxlrHi5D4caJLPZ
QLzHoSfSvlvwi84qnuqltp7xDH6f/ktHlFkX666l6FMY2x7iesuXzXfx+0E+oiDom/1yZzxY4bcy
I/HW3F3vJNsxCZ4lGe4jdjJ4Hn5yR9vq38lH45HOjo9CQr5iVHbediKGw/dm+kihmP/TDgPl8m9a
Vsb+ZLLh63kH2kHDOIuaHe1asKJJyDDpL+HG/74vbVpv/hHG6E0ll3qJDq7Q4ZOtiBx/n6xBXXH2
HuZJM+h33xwlfIX/0H0yV6KLMaQuxWwWRz5n77ETnYp9suzt7kl+8U+Rw81lelgELfy8a5Y7RlW9
QB1ykcfaqtQGaarNfWhmvszNft/uZ1vcJywp4I3/0KIxr6QnRRjZqYNGxYh38Ie8vfComcpAQH1p
yBZom+Zq/xPP1CUbF8+sbnR7TGsWVfB1Lw3fSmKzPTnxHAiZ2kb2zC7Yrth0xthFgHNS7iQ3em78
n+TpwKlkw9fEG/5wIWk+T/fVcer5gy/2D28SoyRRn4/8WICQvwEfOCmP3rv0yKMzmn/huJmg88ZN
p/pxKYvRfRAHaTknQBZq/1+ck9Hpf9YDWmfbFWZH/5FsU2zN1fgws8Qbh1NBQg2uOVJdtK2VHZhr
DEkcFKIUYYmF/TmSwvquzIB8ecjnhuYco8TULYD39jscibKZsiyTYKHKq4GjrAOLWiCpBZIM8i19
jOfGSWbbyiZuwRXFAfPWhmA4QHgNYeAGcpJlU5D2Od6YyTHcFDMv3k16HMd3RS7A3DjNC4YhddHx
j+YpjMPGvM8wegpjMmzT7+Iz80n7PYIn2uRfhlV61g8dOBC8GR2aOksElf8lOGBUSM1TtQNmMnHS
RXDK5siwp96iq9Z15jb0hVuUut6DP+ERg+bstbweP4tlAASmdmrts7GsTf7TgMufrartXM/WTb2d
bjBqHP9tamcOU8EEsbLkaeM8yv0d+mWCiMQLgI1MdyA9aazogdtI9tu6Piq7/mmZPraH/uCvlB+E
1SD8DT7v35yJZrbrD6KnceFU1VmBFtwWHxTDVwWH2ylQzdipTc4SX2zhUbGblXvgX5p1ba7ui5ap
MjGG8GovGGXzUS6r9AyiFSJuqo988emblRn+2SP/tm6txlYcY9WZ7nexOmVbAFtIueUevypLs72l
cdZRswnW9crbx+QN7DhLNKbkI9GWzVNIYvP+x96+6ZgKhHNDOZ26EGyFMJeitC1KNMbqZ+xSu/5C
iFY+J9bcA3u7J2isuGhbZo4jMUpw2rop+uUX/pP/PAcdvX3grn+e2fKgTjM0C+DnB3PAUNgP470e
iGI+39+sCYf2WgxzhTuvlONCwG4BCX4eiW9FO2SgyLgxlcDq54w/TZhd6xFaBOksKYyS09DExyyq
bGSwD8lh69RV16rEyCNe2LcRSBd3SaMbwRL/Nj4FTm9QO070ERiwqNBWIoeA0bq/8tvjQwUZCdBf
6gjEuYwDwUejF+mu3ztd0AmBhYlpPDCdKp9bKNzOzQajlopZN6DHyCJQncSEQGbdDZcInlikvcPF
8VpOhsrMBXT99mEPU5LOMTlMLg1PHcJoPPDAZV0bCkA8s0av8t4BPSe/QUFDPfToW1sj4RTOnOik
KPh9QDDgeUVLNSMqUPkolVssbMCYUcyFiVeikklbycVskfsHNrmHyJGiz41CZNm2yVIP2sJ3xd4J
s6Ainrjyo1xBJau3G2UY7fvCJsJmZMVgPCiAG/EBW5BDXqQDV0U+OHzPGQ+Gp1YtyRQPU0hRMTZG
09OGPHpAJ25sRp5XLrSk1spNUGjxZ960MDla5sY9STWhfaq7JE5mLi49w2uNwvdRSApG8CCby6am
y6bJxhRDRxwXlOjbRJNTOgVEnNmG2z1HC76Mogtwosh2sjMKtNHTuELiBqfASI4tJmANG5Xj/HWd
VcETL3fFXLKLmhtmWTheFEPBVoo0FNu8TMFWTSTJAxiFd3G9jaul8BKq73257BFK6PJjj5nONeHX
eeib4FojXY9q4J9CDma0bcJxxNIvvoTRbEzX81wuwJeIvhm9R1vfWRsVweiN/JzE9L/3Fe72Il2L
Y8wRyHNEF2WAwVFP0me0Vl/u//yEulyuhiH1uP9bE1HK1beySAVDlLkRsL3BaYzXvLDKaFWNi8Rd
gD/wxfuKlzPibiPna3GMIzbmquLlPcSFni01W/VDzfciuIaKj3BRpCafKiReGs3x477cKd1HbZYy
b6OtF/n8a9MmoSAnJlU6OkEkgokxCwaQ07tHIyhc0orAnt0XN6lwEtrmfxNZdMLctbygquMBz+Po
NJJoqcF3hL6YJ3f9NgqrptXN2A70xX2Rty4G5nHSlCRwAZQcmL7WFw5lERu+23ft6OhlZpaCSzsr
mz0yhmgd1I1wJpqeUsFLaTR4upA2GEIVSB0/gkZErRYhH+aLQavnvLJJKQIQaLR6f1vgbIWy62Aw
R8fg0ZlYgJRgmRSZvrq/c1NmCsik/0ph1hLXcRoKuQEpupcc+K6DCtZasRa4SlpWcua0YZit78uc
XhlIJsHPhJ4ijVqQi/1TwZZRa3UAxkBRrvexPr524H+dWdiU0gNZAUgNXnNA4Bgl7COg4hoetIRi
3Xt7T9AWois9gs0ytYZAkWeWNGX0YGJR06eAFDyz10sCmxaXuXnCOyOeONLpTf2FTU8PStoUMy/Z
pNFSQWyFQjtedbwt17K8Vh7lytVHB/kVad33aQz6xSozZUMfzDTivee25geidXl2KMp42Gidoc54
S5O7C75FdD8A2Sax30CnTghaB4qjETRemzBCjR99B4MVIZQw/VH/8z9oDEB6FIyFoi/rB46RmPSa
ixG4WttXizEReKKXOTdjuKb0EugSDDcE2hN+EaMyhdFwWhBDL6MENA8BerTM1vj7TAOohi+EMMqv
JJxYKJ3PO5nWndIoKkhjNI/3t+um6xR09phpSFkUwBxhKGynlxZpqS4lPVaCAHIDAotqq+mDsXZ7
lP8aHgFRpFeGXXoaxkXKJQjAvUElgusNNlo0I1sJOGPRVV1JhGIYrYZTgycvl2PTj4dgptI9dXWA
iwT1HfoZQYhCLdSFNQDbY5EaiciDC9wFlAPPk9PWGLbahPEcYHxalAGsEmrdcDWZA+ZCMfWqyOCd
imsGoG/89pxVukyUAeyh949gUpd04P1B7wKWILb81ytKEMSVhGPmG+8whuFoy2LNzxz0jBQ2rVuX
iaQFeCUcUW/khd/k2VqNG3nGb5ncNoqCAO8rCK3YGZa6GPdtpHqCg2oKpqW34JHORzE8gFRKnbmC
E3UiaO6FLOaIchnErSGn806C5kk0ROhl2u6Efsi6lSeNfLNrh0AaCFeNbWlJRpEMKykwwMopaGMF
is5YaUByFcsqGFmUyiN1qWC+VSaHyHXfP+HpXUGzKO0aRWcHY/IbPgMSRXB5jIaJ8o1Qa8rrwHfV
yW0yY6Z0T11mNpZAkwMw74hfQAJDrfHFFQGvr5bXRiSA6Vo896PyWRbio684HlBdAQILSn86h+Oc
Wh6gVfSNAZoTUJtrmaUvj0VfQWZX5j7hFLTCgqLFX4As1Zvx3qZ8EB1Ab9wSFcAh9jEZ4A60QpYL
jh+mJNjWqtW7dlstym7GJ5i6LpeCGP/bdd1IDPWMKnL6kPjowvfmWCUmHkagXkHUip4uNBX9jsG5
OKpOpqE21Qqv8jZpXS1DjJskSpcgtX2+r4BTfjYShDCZmNUJJJROj/BC1tCWvtG3WA7f+L0peq2l
1r68CPqyP+hyia7/IOt2NdhnTFfR92qjDy8JJ+UzuzqhnWAbAa0exeqjyET//8Vn5GVmcJ1ItdM3
VTlYiHG2dSGzGToSdQMphp08WDNrn9znf4Sy9eQ8xlwxrw8FEMGqoECK972M+Xnic6nHBGVfs9gA
ILgOPNHqcmQVBvVQxY3dxO0xybI1l3p/C33Ek0sJTgX4DsD1ApZ4vQs9AiKjLivQ35a+u4jBlmj0
TtMF57ItkWoITnnv7gpjjl5oQqWvxDKbr/e5zPsBxMJ9t+TwgU/nWBSmEkgXImCArlc2ogErj8ta
cIb0jxq9cAfPQAZpHJ5CXl5mYUCy2sqHwDSkwhZ67RBlJDDe75/35HHrgC6hBxuUzAqj6mqnp0LA
wURomMzA6V/w3kxZ+xzjuWTq9KW6kES/5EKbi7IIPQ1zvB3BiV0ShoQ7IHkbPhdP3VH+nCvbT2St
oTQX4hjvJx1TxAp0YWCXllCOybnOjDTFTDsBxOVpgqSquwlVoKuFXiVpKO2kXrDvby5VTeZ5ufoG
RnW1Ci+lMeB9L7uo+eA5HnFz2rbNS9/CAxxlt991UStaY5JWi/ui6bndigYSA/VTCc4Ss/zS/T/S
vrQ3chzb8q8U6vOon6hdg9cNPEmxegvbuX8RXJlOSqIoSiJFSvz1c8Jdr9qOjHFMvwEKKGS50hS3
y7uce05dV7oZyWOkrgP/0ZHrYLmQiTvzumB2/xriZHZae227mAGWIvqOHYXCt8efqEnwnO3en8xZ
Q/hqpJO7SBCcEB5ipIR8rerCLfsssHuD5nDnriN3fnXBxzx/Kf6a2WnmVHETGmgwkEduc1TTtiEo
0kQk7tpLiNtz8cTrNTxVpIaPu/TUhZWZkA8e2G7k60gGuR88eyApcipTEJI7aC+1jK/nZNNrXJa6
GINlvejoc8D957B2f7y/3OcCYZR8kGEFOx/yWy8/f3VVu6mpG+RF4DfobMRd9SGB+BT9ADdegkJZ
/yAvktMfHYRfjuurEU9Cby6su8zHdZBVueqHIYttuunZfb3QTeA8CXZtJm/TCxcaFfpTqP79xNOb
CZ/4LxMflioqJ7wxTjpuqoSgU5sOzQVzcM4HxzAA1ntA7LqIuN+awFjMQKF1GCZKcu/jLoD1O9LL
XHsZsjVA3OSXwpizV/TVgCc2VzmmRqUMBxnMRdkCxY8p8VYO+cr7qlD2y/vH5uwtfTXYickx8RKb
ZcYe2lCteHjPktXob2V0nS5539scKaJLQc35Y/OvBT0xQZ5TLY05vqDuvXzqimHzUP4Yt9+b24Hl
5cP70ztrUV9N78QI0Un1tUUX1mMv+m9yars8aQjJeNuyC9M6a37+NVJ84hek3PDGxBgp1t0mKbeL
/iI5lKL0hTfiuDq/Xrq/Vu+0Oz8YPdKGL6dj5Fn1aJqNq4KMBjRj9VAQ/u92lrx4cq/mdXLLOBF1
udTYLc+kKxB3s9Rmpfvx/2ubfsHEz0HDVIjFm6OdjMcsKLvMuhegNWd2CHS9vnfMmyFyPw1GuEn9
qUxc8ijGMbxOISbyUIrQ/aOax6agJg3//azgkaUYYOsXpqjTzvag8RNVDRhPx5slvJqh6Ox43Xpx
4u37q3fO9L8Z6egWvzL96PwRI9KPBJK7q6jdDSkQUd1NUwTDV9negaYcufPs/THP2A1kIHE40LR/
jIdPjBTarMks/AUXq7Nm5459+wBBim4NPpFopSbXPoCYsoVwXhDMWzoHl1o4z27mkUcCTddINZ/i
vxpWo9ogQgTk7bRWEV2XEKMFEHOt9HLpBTgG9ydX7kgd+ddYJwZL68YkIBCAweI/efxFj+1+IuCr
IQKocngArbOtcAdRnVgLCBQipZpH7N9uXjuu9euvODFlHq0ahfwa/JtPzY9BZvOH8NZ84Qf3Gu0C
l+K3M3bz1WBIAL89UbMjmjQ2GEyROjOB/RLLWxtArPr9U3RpmBMPwtGtigQm9SjrHgIm46pVDLAY
dWEHzx7WvzYQ/fNvZxNKNK6hUEAewfaQ1SbcJ/N4GzTRVah0gVzOrm3HlfIvHZxLwx7P1atrySuf
0Mrg3EhqP9BgT4S9qdkArUH/qm6DXHbuymnkhcmec1je7N2JNeAgI+p9gdkCilOEFb2bhqSgid0P
/r5XJGeg2Qx56GTQ+7vrTbpLGNuDSGLDkB8gy0Xyq+Mm/np9gLgAGy5wOaeInKHR0YArjLNUJdse
oKe+hkAQugXmvs+x+bm1IuNhnM++m8v0EqL4XFCJ9fhr/JMa+f+iAwtQyXBgqr7OKgPKQGc23+tN
d98zUD1ekrQ9u+ugaQf2CCAkxHJvd32ciZpJg13327Vxm1wGGSliNK1lBpSIM7vwypzf7lfjHe/Y
q1OWpixUg07IYweGr3hpbgxEol1f31oZoWJjNkDRIPsUXUl7HUj2uDRBZutt5Nhs8v9tWRvYKACT
sJtoggYW+O23uNQZWhlhqZf56+Dnxq5JkHXTBcf/RbLmlxP1apgTUyhJIjsTC++xayUEpjiYuXU/
qioL3EY7ECuO4Ks3BiJ40Dstcx7OfSZVb1Z+IsB8mVi2h4x5uakmZ15pb/lax/NwFaey3POJByvr
WZXFTNiiloG+pRzSn+8bvuMhOJ0BEoSAyoGx58iC8XahDJJGUQAGukdWDndqFOgITi4hwc8ZV3Tr
HGFVL7C8E/NTJ82kY9JglaJl2dY+jXeJJCJH6TC5YMd/YZ07Pk7A7acgOzgyOfsnYYQwSwAmrd57
jJn/DaqPUJzbGO/WAw1NmD6y2ita96kakGNmchXOguYdpAveX9Njlf50WV+UsEArAjkuFJpOvRIb
RzUtS988tgOksvN47Em5a3gP3AOLdVOwxURbF//R5ihvmioHCCt8LGsAJnK/mmWyCZau84E9aYJr
gNIc0HkOHAk+DUjCNmgs6bNlCqKnio71nId2gioL8vXLt2AZOHjE+sZLCpQhwQQ3Sc9Cz9pr7KYb
pS6zfklAPBMmQBTkdq6x36zqwGxUmyodsyVO5y5zhNWQeef1dID3JA7IE/RoTfbq8ZYuDQ82pSEO
CMG8Lui3/cimbTO5cJiZCRcHvUSpSiDBR8RXgNeiO18SiwQhDRcALl2A8zMfdU+T2RKix6vRNNxs
WnAWSFSWdPPURHPTrhqe0CFve9C4ZkO5VNdlyJOmACkNfJtK+RFfxd1UPSXuEADQ4qYlmJqYmepc
l+gKzR3uljtwF9d1Psxz3OcoSEGhwx3cNsrqqW2usDceRkCnN5DXi279qzRY4hhyAUS32xBkoF3h
GOFNbdbHjgsKOL/q/M1Eh0VB0hA8F/M4VmofjIF750TNUl7JwdcM/zfRw/1c4nJtRM0jUkBeHlYR
tYEmzkDOI931EHE2XNG6hqhuSfsfXRO2D0uol7kAH1zDsgi6nfUqpcok62AQgdylNghAweZg/9YB
7eIU7h16RzPhe1CRoPjq+zZQmj4Knw3jXdKDwuQDJG+8j1yJBEaIWiKvIuUtCOiBh634tmuhcJYF
tWn1tg8DX6wqRn3odgct7+BwlVi3QJk0ztQ8LKbA2gP2sigLmlkX9eDPwhD3J1Tw+i5fQD9mthB+
riEy4TUpWZdqgLAzHHOlc8F9jQRmJSK9nhip9yp0u3QlYuSKMtUpE26p5w30wXapVxUJ6s910bGJ
tI/lXBJauEvZfFQuOiAK6pZtcB3r2DaFlVNPN7YaRbhDE2+XAkYHsdQrMjPdPTk0jelj2ZaWZ47D
Qr8wU2JQdeyYbCRaYBKkHR4FE9q77fBVotDx7H9WoM36BsAc6dcl7traVIrye1HrdMlSV7lffOLM
Ve5PnniQDrXfQ+Um1YqUCb8H0C7eC53MMtc1iuVI2sD6QNTBB9dPRwEtcD3H2fpz4mEXnKruc6f1
kh91k1bfpootywMUFxK67jgddDZAR6haI4r00V05EZTHwl7QJq+BQkcjoiPdm5S68/eg1Qkoamo5
pAVTNcgrnGiM/Rw0E4ufGWcM8FOP8h9VicO55mIaf/JWlB+HWBO5Grp4bHO/RkiPy8nqeMOnkdaQ
sIyRd0YeU197S6f5Ohx9Fw01DbRMmtqTJPfdwTtY1UdALSZL91Usy6Iz6Dhoul1qM/ermVlwKHAI
IR0LwmxxV6Go5KfaWutuWauXZ9Rpm3vCSrvTVvHvaV/35WqQuoGAZgMhqsygwPnZ60L0QBsn6iBo
C8DeDVRLKw820bd85TWBv+lVld5Pc8w/9TPwZojD2pvUScMNs27ymTqMX2un0/fuCAky6AiWJFj5
eiTf0sptO+i7D82DP6skKFxI67It5J9jbLOYomoTU3dQq2qY5m7vTW6vVzWUQF14Ul20DqOpHrak
SsmwUgtqe9B38aMeUkRTOedYPUbzJXVtZgZV01wJqoJdOvTOniIqcPAUseFT6U0xlFqTBnKetgVN
I3K4s5nhMnjJvIJyVYp+xVFUIAYfuPZyFZZI54YTEptFzwLbFWyyeshCUjrQRIqhf4r0b5wOz4uJ
sSe+pNWUj03Nm41uUgkGEJ+3yY0GB9G4GZuQ70K8J2zrQy3YK6CQ0cv7tlkgtT0wp14KN6UcHPk1
ICNZN0vwPQfUwXMWLLNey7iFKFPnTs2d0IFub1zaw254fpsOK3dGDI93EBitTJAE3dA6tdGXqevC
z75qBsBeA+MNKCI1EBfolDa3zjSmPDMRY+Gq611NMsQE85gvgqKaKCh0s0KKyDv3xgXRb1SFnZsz
MwBegILVdEXDuN3xkGOaaWDEtTfVPM0snLY9RJtmVMaio4yxTRy0ijA3nW9UUsdfKKaHPHEHEris
nxcOts2gS+9mRDJ91g40qvB4hCzKAskZy5O29uYMvK7L95KCNjTzddo2RaUiLfKElc8dbMR+LAX5
jDfo3k2mGPLXEDlZCq1G5AGnKOlSnOG2A9mkE4UFd2exnsMxuJetUckqkGMss8GhM4XypBffOFUa
1vkS9BRvSeWQMms5Sz73IEm9NpKan2Nka3SYBzq4GvBzm7vQ+LvzqemhmOUz/qw9w24JRIm7VdKP
uNSQx07gE0HqjeZtja7EgiLRIPK+6fBxYaAXdKxWzbgGHt2DHZmG+APOZvWoTZWIDD+jTkHSFm1h
aLAHfTw8KwTRthrmYhZYEfwOAW0wCsd4hUCohoimTpq9bz0GIS80epk8MlN3O0XNlFGELQa/NLE0
F2bWYVZp48Jl4ZP6rKBN/TAMAX9G4zn5iFIV++AK5ooNB7oIqrO9O0BZAHcGIp0BwaJxr2fPDR+J
uw4gClmtK52k0CGObPUdgVG6rhevKVRtUA/3yx5nswaAERbMWwqs9UgzkLmhxzwEsgT7EDuPi9cG
T0T4wl25YxNBnIEwP4K/lYY0I5raT3gJZl4winTitowryK8kgU6/Jm0ZuCsD2aC7IWLjpwTrBO0B
p62+LraChYZEpgqzoXcnlbVVm9zZRXZ4MEkd+rk2Q58+mHDyxSaoGViUAWt0wWQwhVB09mDXtxws
FnYNI9GSDNyq9CvAnrrbw7MTYJQVk6E7OHzxlHXwCr0MPQSDWMULoWQF2BDb9qZZYlAjtNX3odX8
IFJDq603MH/YDlwO/WOf0hbewOQC2wj5yPgzvgOiGUvdO3ejHMhWkG6s10llFYhjBeN6pwgfv0BE
HIUwR4bpJ8o5MvrHxzpGKc6Fotvs9qzKKQ8gVG/beWAbUYbKXxOo1/yR1DMQNUicTBZPE5h6cukQ
chfRBq/B3LnyDrloYVctaJ9hJDhe86wUjlfhNgQcbMFp0kDMfJxkmwNYI90sqMK0uSaxYLtgKPWS
y5FMR2vr6anoq6CjeQX73WcRDimHqWtKrJ4X9Br6mHOQQHNdTnERJdEn/Lp5Q5mVLK9oOH2eBqaq
HH4MdgfCuJ7alUMcAuDhSo0bz9HXD+UR2++BmZ7rdUNEMuZ9SuQWXOTxnNU4J15OxoBCDwJwwDmD
dIwUcFS6KN23k00nqKR7pVsI17S3fsrTPuNDDFNp3S7wc1BOQfrOWNHAqkkq4lUpIO2QKd4NaNMu
l4nAbiLz4S21hTpYnfiHIJn1XULnCdbKn2W2+KUz5LKNHNRK6RI4YFy2/rNrhfPVDqEi62ictFpF
vQ1UlljnU4lrIbJUTXrIo3EIpnVf0bRECMziu35EVhuM3zOECHTJMDPhV3WaiZF6ybb1Q/4N76b9
pBMRAFxmpFhH2pl/etzO4HaPFb0lvurxLcGc5Em5lA/p4OCeAN+CB9gFqJhlozDxR6dJdJ+TEMTU
WdqwFJokfbes+wTGP0uj6WhCra2HtXDhY+RRG8joZiKhLjfT0sYgGYZmEmKM2UvY2vEhdJdVSzzJ
HAXVGCZJTtG+KSN3zqs5Ul992c3wmBs0uWXRUo0d1NwaHFgz+T+6Bdqmmd+K5NMU+XbMKglfLYdy
J4yBiCuBumgkEGGw1OffgeRLuzziTRgXyCVwvAuS+mbljGLqcqUgiGnatMUnmJr2eckXx8mJo2NI
LnhM3JVmSewqcaG4XlgCY7eNGjxZGQEhv8oZ7MlzJXoD30CX6MSr0vraBCMoZWKkbJNayM8eCVt/
07lW3STJIOpiEaWLQKmSbneTMhZV2yjWkqy9xfjeunGQ6cgrxjvcUlL6ek34YEQOBJaar5k3urRw
NPGbrcbDcUjDBhSbXh2Bw9l34rjO51AtoD8lFYFeDFyVQ9kPiPSQM9RIXVu5PBq/6cDPTgAxWXEo
kUYZHixq87CdFiTMEH2AAqB3ebJKPaFMrtqhdVdj4LQ/wU4JPhdImgw6r+GOeSvrUznmevTM50TH
GopYAjogrtcLEL7RYfzmTA4gdJ2cwqnQXRvCC6matsbO958jBI73JvRZWcyDjHeAVgmzQ0EZRFPA
lSFqcrop3KJds1nAFbDA+HaUk208KdAqpWnL6023cPhOwNGkMNjUSW4H5UCznDfcBluGO7rc6BlW
pwDdkX9t2SLyxlmMLCY6tg8DZ6gUMiOieGNQoirRetAkUaYXpJAzwoSPLlESCpH5TZCUOeHUVQXm
b5MVAshhwpsi3apoaTresSF0WCFjztH7CUjhlQyGeNxSeoySmrqlt2PZmdsSD1JZ2L5CQsvOkbQQ
CDaNXk2gmfjW4GCKHNIODN46ZE3hLeraybD5w9por9k7U8RBXxQ4PhgvsKxsLxneYHh/QX8lNGMk
n6sA6W+0eY0gdad2O4ItUxZBWhPIoXE13hAGg5xBfq5dLcxHDBGEnvnJdeh9sXRxP1FvZJC9F4sP
P65rjYVnNYgmSxfioG958f0pM3Gd/CB1Go1IamjpbjxQydOsWSpXFyinB2i/mhOKpfQMFzlFYHhk
yaMJ1MzScjcuQRVv4sVvqi+TP5ZP8BmR0YlEE4R71lj3a0ScwLuOkb7fWEULyNn2GjcZn5OJmdT1
Nh5c7uwb0g1mbTX+lXWwRzJL/Gnw1keqr3SlSpkALrFMS1z4CFHHddjJ6JENhO0NbaM5RwivZDaC
rxTB+6RgLqmeWX/vtJoCeG+sCxBI0qSsREQyQfLNSuHvghF+8gZKvj4YH5apvELqSEe5qSoffFOt
0BbtVSX0xeNKAylbw/BlQjTmgUa8/BJWNvyeipnVa2e2sbtnHTzngxTAInzw4GMsO1syUh3w9dAa
sK4M8QCXae9dRY5Pw+soQpI/N2K0Vz0iqWprFwM2kmF+ZMBY1XmXtlTkuLxarFDlG1hBZ59+HSF6
g8MFVdMPg0kIuNZczaOiwQlDHKZaE+QhJVGzQY+kgZXlXM6IhWcNqwMN6aQPrlolONugrsqQ6yr5
xFZRoAZRDCFJ1MoEsxQ76ikBYnmkJIbusV0cEm9gUCu+bwcOF6m2IXz4EL4+ztUo6oe2FXVwN1ct
BchGjouP2WubbOY2nRAcyNDStqjE2AJognwUj67DWeP443k3f3CEsDdlZV2OEmHlpDnedjMIfG5I
pz0blYdQdAQooHDgvZu9VpZ8jLxR3QwxAuENg+dUrSjYusKbxZrxDzQ1sw8t6mKfVd0F6hYpusZk
YOQsabEYjZShXy18WhHE40h0pCIBjz1+M99xpvWwVdE8t4XFqaJX8PXUXLQOaWv4smS6qRdbT2s3
4T5fyyUCI4CrRFQVImBjUMSyD7btPLl8O4q4k58jgXzgVZjMqtygRYaR1dCUCcnQ0curfc8szsXQ
0QGCpyEeoSZh7phD7j40hSfAkI/coIvjYHoY2pzjJc/lxKP4KkaeQK7gwIe6gNgH5VnctnO0TRPb
oYCkdNQ/jIgvj81rPUEPPkUeex02hJYbLyr9j0EMd62oYpAt45TMGroe7fKtgn8PB3vqy1KvbOpH
YAwwum12KpVBdzWTZIqKqombpgCvYkjzNICDfyWmCjJ0cH0jNxspYpJiObavet7H0QMQPG22c5SO
g9+tEZ6IpezW0ZySfq7uNavmwYrVGI78c1fKyVt5E41xq+FCHeYBE8lnQ8K0WKap7IoAMJGdN4bM
4DpVKA8F8xj/CEKYG7jiySekUkt0CZJSfHYwxpDHDLrtdZz4bda6Qd1smmpGBNaAf6/LxjZKDtQB
/Wke61IgPvYdH2DY3vyhY3ReX6H+WQZZGUfz3m2lTnMqLWLAZeZdk0dwHvwdTTpUxXqnHz6lIDRy
wB6N0KCIS2gzA0jty+e+VA7LjROyTRuruM0jqaIfEjh1DxnNKBRZLy0v86BBCJezqkk2vO2iqVjg
kf1MhDO6B/ha0VPq4/HMVMKdR8dKCRnQ0Ixxjhgl+GFLJ9wmJFVuFjt4aXMXLuIRnTQDBC+XJNz1
k5Llxgnq+mku62OvwTTox7gDnj1zy9D9KfDs3VJiEBCFY58eiBjVnwRl//F9/t/0WRz+WUGR//hP
/Pm76JexppU6+eM//muSanxq66fut2wan5+m38TP3x7Vk0KnZf1d/ufxl/31l//x9o/4XX+OVTyp
pzd/WHWqVsv99DwuD89ACqmXr8BXHf/P/9cf/vb88ls+LP3z339/+sFrsIvga+vv6vc/f7T78fff
fYQcqJz9x+sR/vzx7RPH33wUk6p++2uiZ/7u85NUf/8dne5/c4FbQ27fDdFOdCyNmueXn3gpfgIy
5AiDgbnh2ETRYcGrv//ueOHfjjhCQBzDo34Fevh+/00eR8TP/ORvbvTC/egf4R8oYf3+31/5Znf+
tVu/dRPC1RrgfnzPSa30yIsKFlZIcLgeVIXRlv22DIY+vQAdLd1y8OZu66o0lzelFxR9ox8i84GI
Kwl1XfTxTfEm8f6Yh/bQ3qVdmXEwtNX9NqzZOtT8ApLrBH/3y0edFFRVDULqY/3oMCGtsswfahrA
u+izyclTcolm+aRi9c/BwH3gw9tIkYs+KdL1SP+GvMQKxGBwretsHJ9fnYw/1/z1Gp8bANsLav+j
MBg5peYQXjJ6UdgvBwPNWx9C7Ygl3x/hFH70MofXQ5xggRw9h0ndYcF6DdrB5LoKfqCX5jZgKyP6
rKninRtt9ZBe2Kf/y7igCAXlCOQE0pO1SyqB1BWYHg+su9X9V2SzCqcE/VR65yRwGv+YJ6QPL0FW
ToBHL5PFMsYo4oGDA3S4b4+sDPxlIGNtD06f3CgOxg8HlaApuQmqC0XVcyOhQx4t3ODTIhAxfjtS
knYzC2jrHibaiVvUYpzVIlDdwH1qd2pJk+L9fbw03sk2JkNZjoYO7gF16WyaxrxsdgaSLPWl+v3Z
gWK0HYL8Hrf/lw4nMDPToJ3dg4dHplWPaXkIZZMN/EKR/Yg2eFVkx1ZBiD2MQIuPRips2MlWhdQv
kULChFD/vFN4H9XwASEnPEBIzcbeQaOF9v0lfOGx+GVI8PtCRQOClMBAvN0zHqpGBmZxD4inkRkL
nD8k1Ec+ctuMW45A6epY69vLJp73gbTkh6fnZR2pNEHNqpG3x6gUuDL0KoPUq+FXswIhBemjcA9+
fEQf/Tel5bJHX5/aaguIt0pkkkOb55YnYbNDOrb6Oi2g0Hh/WucWEjTCIR4MtLeA7ubtrEyaCjlA
uftAzGP3tWGwg7nVhRpv+wvQjjN3GuqFSOBhEFwuYIbeDjWi4CskOvAPTtVBQ56sgeVY1XbvJ3Pe
g1Vglg5iLvia9hJa61ezfzQjR4wdnk30Up28RUIyzx2a2R7iyFkjswEMjbPWfF/JLpP+hQ6eU9Iv
HMe3o51cbr5UBC+ftofxe9pl6qv9QR7dfbpu1hB633k7TZFyytInfk0/TB/6/SUK5zNPLz4ADMgg
HTg2rZ/yAYPqo1qQf7QHswetdk6u6gDNPeFDVNhN/+m2PvC1s0t3ctvc8PCCZTttK/rn7AM/ATU1
gBrpyzV6hVliqD5Ljh7VA5UzivxDdQVHFfgK/oXwuNAo7yE8Vn+IFCwPdiiUfwn2fv4LUtBy4FzD
MrywKL76ApTvdYdMkD1I6eByjZ/iUqIhvDBNuGPMfuuQDxzwmDEEipcM+7mTBo8HAn4hDjhe/rdn
vEr9So1T9HLSoBlO3E05zXtu251jgq2fdJ/ev76Xxju5vlNNbSM5Vtvv5IdkL+M87Tq0yfxM+s37
I/1q2Y86rsC+oQUlxPN4cqo7v2ddyqh7wIj7KSrXKOpt0rJ/SPSFOZ3SXL4cIVRZUL7EY4zH/+S6
IrfhczZy9+DE6I3Vm1qNuQMGmbYpP5Slh/htVVF5Q/sRtTbg7+C+mX2dshXynNvxoqrR8S15a/gx
81efczJzr+WVDVx8DkGFCYrR7fdGfqhA1Cic3EHr0zFFOoj4grk8/tbTUfHagDIKrIZHIeK3J2n2
AGxFQtw9dKatN6mef9Y+M9sZmbULV/aF/Od0qBSm4kjGjH9OaXPsOPcDqG7dgwmnKdNChLmOxm3g
dB9jRm+N5zt5E8zXdhjvax9NpjZ45K29RsLP5qjTNSvJJ4E8OAHaCMWUsCN+Tl33jqLOhqLVPa0B
NUYewhYCnAX5YN0HUZIfVRJuvAUV9cErV5E2JvM8ecEan7sgr+d2DFNeGQOgqUKEqNi8ALAZZlEu
3EJ4sjcfQxSq378hp/2jL+cWjygYvsC9dfQg344VD2jTot0Ip8QLUWTy1e3Eps9uaJscYXmfT373
B0pUOzEE35xuvKmTag8lES+Pan/LZ2kvvO2/xgcxWrTxAhzRiEdZ9rffA9cT/62c3IOCL5GZ0ANi
NbTBhVHOvOtg3AfrEknQLgCf72Ta/ZTO3GUOOYiMZcPebARo4O9UmzXDur2EfPzVDL0dzH87pzEC
SM73qXdIRiSOeu+ax7eWTHDIZnd7YT9/vfgYC5gQtLeDssM77XRGC0Tl97YkBzIWJlo3Rfytul3a
tXutP87/o4mFPkJyF84zOkTfTsxtU6QH3ZjgEiIehSp2heRxxXNUdN6f1q+GBbOCCwtLDokUqL2c
DARYjo0WDGQnOd6BpMVulOnLDRU+veClnx0qcnEIQUyE5MLJAXTIwvsJAdBh1MHyM5lpndPadN+j
Ovr+/qR+veaY1DEcAHQYgdspOhn0cxCEoRipq90VJHTzVu+jgwI18iLaCzwup4hY3HMMdpRjAycB
kLGngzEI00ug17xDX/V5GNVAYH1E8/g2iD+o+BuHqk1df0Kyupjklrlr6VcXOn1/vdiQOIoQhcBa
ozsoONnCrjKJHQwwYsmCXD9cHF50Lo/+BwcFURxIWQnIDhCJvz0owMKSpp6Nd4BT72ZAV2Vd6XW5
9/D+1p270a+HOQkLgpFTlFgmDwkRGME9CASQY+7nC5M54xVizY4uDGaEc386GyRKe6d0rHdo/OdF
2MxhH9BXDEQg4HLPrTNnAf+suid3vH9/eufuwOtxT6a39GUPEebFO6BfJA94cBWbLekvkZicdkK8
nMnXw5xcNQDjfAO6KO+AVCBQxqVfiCiwK+SKA4SZqJbmqdI7REHjLQqh9R71M37DYlZfo6g+r9+f
85kt/SdXON4ePAu/MHGqjuLg0PiwCNAlRAki34F4GQV4chXPelq9P9xxbm/9lwQ0ph6ymvDTvPiU
BKr0Q9RHAhUedPPNR0UWubKczvdejxOrgIeh01U1yAt38NdBU3QAQnEOkpNo6T9to7K10UknWXyo
AdBx0NP42PoHs5Br1jwk0T6NLox3ZochdYoumxhdeeh5OSXt8kugD/rEpAePTKuhbVF5ukeHOirh
uQDgGHSfxTh9BOlrHsfo1/bdC6t8Jq5N8bwf+V5g+eCXnjy9KWtU0gRLdc+npzC9i+FTBM2G0H7F
5nzS22o+uAAadIQVDr93uxz191itvRl9dJZkKF5f2epHGl4SNz23MseaChjwQEWDmPfkiompbyyA
a+WBCZGrcudKuKp7fwToIHcrKJEiMQSc7ZdoXfeX3oJfr/cxrYBBEWkf/akTN11bX6GgTuk9+uE/
9RC5Y6hmrZFgBILgJv4/nL3XbtzY1rZ7RQSYwylZUZkl27J9QtiyxZwzr/5/6I2NpWIViujvpLsB
NWpw5jnHeEOLnxrgkErACcea9nn6qIUvknDwwzV9ibmN52sAlgZXeN5m3FhYC+ebdZHBd1PDzHfj
zNyVIxVRcKmW+pOas1NkSOB6+eb2qrtyDJ6FXDZdpFQe6FLsu9DvNor2jbqRU1Sv+buMGcFj39oi
XJAuR4m9+GH4Kwf+tX43MHwFFwvP5sLNKxzFYEg1xXcNLwZuEualLVmTdRjKLluZ+FdW+ny5YNlB
uKGgspheQLenES697+qPWuOo4TEbnowePTk93ublD2HN42gt3mIo1WioAhD7vlu0+9RH37vMHtoN
7G+ErjFJWxnFi45k6wLAxv39n7DRskqhWaEnmnEbufm34Ae9aL6Uf8uvKDQfkzvz0Hz1tpDKbse8
TKUuYi7uL01GWpfyX+ROlA0PiXoc/Uc1+uiYsnH0pVWfUSe0PcRGdf8p6cmPO9LwHm2KbSM4srC3
hPsaHWnP6x3g3k7Z70cRUBnwzih0bn/qxU1r8aVz7316PvZmqA2UjCO37n8o/mPb/r39+xcn5eL3
579/+v1JHYxa9/h9tfM2gIogSu7K8FfX/vjvcRDfIcuLXCL2mIttyuyqJhunMXKb/k2t6iezYEtK
9dEN/X5NXfLiLk6bqD7qChdHzmVxkQPLUH2kbO3RJiPN9kCvky+SV/IGngpcH8a2O/p+uHLLWsaE
jMmtn50AsVV0+5YOAmIL7DYYldA1FQEEsSc6euvDEhjBO8eAER0vT+v97T5dzo05pkRKmU1Xh+z3
j8r4aewELRCGWLFCNwd2B4pVlraeLK/Jml8cu//CsLXDxud1iIPI+RQZKh2ABzh6V0/uag+P6fG+
ix80tfjhBU/tjOHPNsmQOrX8PmwFHFKyu7YAg6TbjfwoeAdxnQt6sfUvv2kxbVU8PniN0XSt/d70
f5uidHgt76iQ7/TC2vT9W9ncB2H3ZEVPYfnUJM0KG/VfDvvzeQcHEE/5WedckQ0FW/bzXikmgJpp
y4D3yFgcQ/BV+ziRpDvFa+qvpV8pNolR6Q5IQjMz6PTHuEC9q6lDeQe+PH1R4YRwJ2ma/m5qgDsA
8kocoagRFmvUdFOkzbdAU38LbZHauPtE2yAI5JUJtDizEc0ktaBjUs2Van63LrZBo9G9gGtd75bZ
1op4KEqbotzpqrIJJu4Nh9vTdfkCugi3mEjg8qIpHOPeVRN1o2mOnG2k4PdkvPv6CSLrxhz/4Pmk
hSvaHIulSVgdXXjeAewHpKGWimYAjUJN8xTRnao5H8RzRDX7UzUI3Fvr+Ig88sfthl4LyA4wi9uS
QUbM83xqpFJVdXqcSq7WWECk9EMifjMaEG9QPDqIdP89GvsOaXGQFWx6i16VewoevVJILpC+zNFq
47eXiTuvokzdzdurulalXlwPqKlKlLIw6ESzCL/Hf1nIT9tOZQY9+BulxEtmZ8UU0RxZ9U/t+FJ6
1VbCL3ocw5U2XhDRiYnWH6lERUb26+J2Gfq1Oqg61KVAePZHF4TSZlCf58cVqrvjW6A7iv6Qc+8F
TW1t0E4FHH27m//tpp8W/NxsvGGYQxpN5s692HLywgwAuDe1C0S5RRe1cUbxZyJDH8vFnaRhO2n4
jv8Ujlz3jwaXpvRFFj6mEfW+rny2IOr+8QHTmk4r/L79actl/O/LNFyNLU0SEWaXz+cb6kptpdZS
7Sp1sOnUh1L4aOov/fi90a2D4q1lMq73BLvGjPhAumr53EEDU9N8KPBuWzpRkO0NodlGqOobwnis
p3wjhY4aF+x/dhr/+DGUD2r8s2m+IsKz9YKNl9+pkJ+s6EVWnyU/W9ll5ul+MUyfPm5xeQUiKiDT
w8fpfuyowb0FK0yvX273+PL8+f8mw/+i/DszP62BHAG4ZNSHmt3/w2g6u2mwN+3KTS1udUE8xfEu
kg+Zlzple8imrwOE5dtfcLWZmEoyIUXNEJdjnsuZGOrRVLsTYOfWPwxeTcrx+N+DaBwO8/0czPay
ntCaZlg1FC/dzgRsgJXHITamBF1iSBi3I/275S+Hjb2LLXNeXNQlz+dwrbRB0xZS43Zi81MPva0/
PE5hvWnUvezXDvowtnIvKYcs3dTKqWuhdN5p7SF8Ke8jb9xzXD5MyWsg7wIS1z9DJ9r2Hsof3nNX
HvNunxvQTR30UcpyDcBwdTnMGiPcNIHx6+IiLQGUWjcny2hcShD3HPVboe/sMRhPIQh0NVed1HwR
6g+PgQrALsJ+woXHrsOXPszsYjYGSXby9xaYeVNsElUEaLQGO7uyZc9Sz6SnQNVJFObPe7eRIl/T
q75xA6dLH1tgbcJwUkYXiKqU/erbP7dHc5kQ+bc8PsdbnEnqOEYlQODGLftNIG3iQ549wEVEa5g8
0avxx3qGh7cSc54hyxmE9hbZfNIPJIcWF7KQDdLjvda67UfTQL7FKgrS9QlwGmyKTi8OobaSe7my
BjnleboCM1AVZTlnQbX3SabhJoOQ6rRJiz6A2i/HTi0awUqoi7sTe/y8vZNxAI5m8a/zERw9Sae2
Nw2uxn3bOHStE4w72WEjnfRNOT1137oVKex5Tiz68yzifMv5tMWZdc1BWBOxj9/86Hfhfbs9YFd7
71OL5lPt0+9LnexXRSMObocLboJeAFX9cU1KbO6WW41YnAZiblWBNNIIWRQ3hTySo4F/Wh5a/+ft
1lwGQpyczKjGewCVzOV+rCIoERtYg7l5Hub7QCvi+6YXx405jXNaVPZXpvvlmY8CEGAiHEvUOdW9
WGGTp0UdjKyB0rZxaJ4TNPo89AHSsYUhxIT3I2kl4uV8kFFFwYyWsCBLljYfHeBEqRPlwU1My99i
w0E5G6uqlSj/LLnORwxUokgSfcYwMd8Xl5kRWflgTnq4eVcaxypJzZ1ptLLTQyfdtFVaHAZEHw5J
pdd2PWYfndmO23AwOttPB9RC0Lqwuyrudv4o+FszHpK94qNZenu4l1d8ym4sSK6j1ElJwC8rcGGn
hVYJF8O1CpBUVuiIaWpLvbkx+x2aDyvRrnX952iLWVxbVq3JI/feDraLX4NmqrOV9+y1BlG8hDcL
oUAxlGW3h4Xa9mo8ukr+xfC+hhrT6FFXvonS6XbPLR/OnA3sziwUVaNwKGrLTFCceKGmpu3oBkW+
C5KfYrWDro/SjTM8V0CVh51lvgUm9tiDxCb3M4xOqb+PrPuY16l0SLp37UcWGlBU+706/L79dZeb
EpzIfyV3JPJlUAXnm1JvGKk1lv1IYcN/CIE22xbM8zLI1hwnrw2phhMHziEiorrmYnfVc0CivQAp
YDKbJ1+tDnIafL3dlqshqLLTzdSfgIWct8UQ1LZWe9oCIZMnSybBny3FNYzHlbOeLsP+B9AtKSjy
budhxlyn/qtro5t7GfKd7At735CaTYVTAuomKOFrYd0dMiGABjSO9VYftPSuqaoa/lskr+wf1waQ
9xkQSBgGLMzFACYJsHAYV6PLQ/hZY+IkbfoM+3Z/u2+vbPe8fBEfQHgOMbLlEz9JDOaGLvK+7oNT
ZnVOPGXbqvo1rkkzXluXAOypuvH+pdy36N1Jq3W5VOLJhS/2t4qtTcY/QPKnG3myvpRNLa504OVV
kTf9p4CLidk0sq+YvU/Attn3UuRIxbuafUnEI/oTsvmudNvbXXl1As3ICWTdqKGRMDmfQECNzTRt
vdFNozsJE09ZuvN0mJYdntk8q331D7JYOxKpz3hRHuvMX3kxXlsnWNSgHjqnwbjGn8fvI6lUkG2d
XMNIJqdS/GIvyEqw0sxlGvXfvgccikwt9zdeVIuOhZQrpGVokLwwYgrwm27cVJjyNhsP4ET0qhh7
IFQIzu0LAaXrttwgpHEfKuCDYzuMfyIuFqXlXdUoryv9f3lxlmk0ySN4MmSvl4DZFF2NKtP4sEF4
hntHGsYJhK1cPktflWIXaj/74u12yGuLlI4gOQ+sg4N00eOyikNErCoTq8ffCp6yM4bomCVrT4Jr
ixQ4H/vrjB+hRnc+sLKcWUMiTpM7DB2UUJV8q2KWFbIyxTbogz+3G3XlRsYlEvwPGSomsr44QRso
fdbQ+KIr5Y2IRFj81UwEzRF9pXmAc5fuYUob204dhpVUwJUVS2DEclUTwDVFiPNmgs8x1bEOCPwq
31Vf+r3cO1N213xIa0WcK+N2Fmn++6creyqmilRENNFKs2Op6TsBgVzEFF5u9+S1BpG9nzX/kPTE
1fM8jAq008LKeHTNxwRZDrv8dgIRqgROLtq3I10bs8+RFl034t2lejmRqnhn6X9l1C0r0Y3TwhbN
L/WavPa1dlFCYdJD75lz0eft8pGx6SOrGl1DTLZG4DuoWW4UczMioiKKp6yA2e59+e8t5FEiYugx
+05ri/NQria/x/OLFvr3ueqOAjqNWy1DkXbXRSuJ9mu9+TnW4gWe+KbpJRZnr+jgr253v83Alu/z
/0sUuD1IoALqA+l63otQkIsI9uro+rKaIOrUAtr1/+CRZ1uMW9TTwDVg7ZWNRJ7pRP9/yMWEHASp
F4SQK87gT3AGu6Mc9QAyc4rFa/SFa8fEWazFlMRLx0jNUh3dEWUwo82f8z7baAPcjUg/xslDJGwr
sLT9ixb2+2xqviHZKHl/LP1J1JxQdSp3NP+00/vtaXTlGoKsuU7ZTdHZZNRFp49o3EXJFLJjN6Lr
+fvCQwMjOHbJb03f3g51bZOZNUUBoUrs3fqisz1pirtKySe3ybP20HvmuBPQsjhGylQeb4e6UlaY
8aeo9FHCm7fPxYzNR519cyomN05eK/lbGv9NjPfmGUnKcHpqqm+J8JYV9wh4NNa2v2+i/e3415rK
xQNvcyhdMyX2fCqLplD3+PzRq+oQ7/F8eTfDyd8iPJSsbHTXth6Sq/PpwHMVxt95JDkwSgQ0OHF7
+Okn5TUfn5X7SQ43Tbnzg7VJfLVdn6LNX/PpnKiGqfCFXJ9creztBon6yQy3ZeuvvFnla+uS3Aei
5/OL8sLOrBm5oPuwjQAvbHBmEakqFK5l/cgq9JOQ/JgQ69MOHfoDffSnqjcIJW3iF0+xo/iurI+l
DIfiwU8KR56eNMi4hUmp1njUs83tcb62MZIOpVKC5DT4h0V/eEOpDqbmTW4wcYQplfLSIiLmdHEl
ORZV6k2NPrmTm0iN/OfAkHPpGPKiIK6XV7tyrIvaAJHsGt9jJEFRYjHREpqOKRpu6X+/1M0oXYzl
uP/MWMjzQY+F1h95/IluAJd/i8oXtkpNHm6rNlnzQVsSRua7NDgz+Iw8iki6LamQUWT1vW70kmsa
/hc9EdNNjs7NPhkkGchFhRgl8gebAdjbbpoQlZ20Sdq1FdoWPhvZCX3d7CHWQxRmWj2+N7n97oyu
63dKSHkW8Yn2MZLVbGMmUvVQIHK2zaq2SEi1etJ3pRtaZCJBkpq8LV8SgGCnIfDRAUpAQCatH/wf
dilwffOLlpwTZrSLHRH7vLxEjlVxU2M3VRk2YBMXlGobZPlBCp+Qz7CRUUF+AfdFfxf9RLO2zbCl
HdbY2FfW29mHLM4mZBjKKGgzxc3bh1nLJx1fzJrihblGF55/aJEEJBC0B8oV8FiWjI6W6lqFxJLi
imBLapUE+xqbbMnxmqfQWYhFpzYCQmRWFiturN2jBGhUuS1w2s6uQsbwMNRPhriRSKom40OjY2Fa
Ae7aInLhRafba/R6W3kOccHg0FvCE6S4jutGLxVXE4UHVDrR/Qhfb4e4Uj2YG/u/GIuXUFS1otQ0
heJiW6xsEn0P9CFxjH2FSM229DbJ99sB19o0Xyc+HQByZ4ZRktKmkEKFBgmikdYWxeWrFZSXBLOK
cxNT2+XFVhmqYjIzAUXN4TjoH7X61tjq+Lf1dul7iafR7naLLo80wlHbm8UA2HWWhHmkJ6cKNVLN
ZWbuwux5SA/IqqwEuew2cLkiaCLAKjCilwvdksVaj5H2dftAb+wxaxCgp6q0ud2U+bQ5X1yKKrF5
zqUk/rHUhxega/o5qqRus9NLHAumB2iEoVtp379KaFTfDnal31SS+EThmT9D5M9nQhJ3+ACHvubq
ZfpQ9ttA2GRKt0JVvFKOR2iE5BFlCXhvtOs8SjUYYq8YNU3yigoYU1NhEdP4h0oc44dsCEKUoiZg
yXEvHfrCSJ0EydYnQ2nyfSn7+aHX4mhlLC9vzHzSv4QSh/6cXll80hRlUt4VmltvTeO7INql+o4e
tias3CHnpXs+mioapNwgJS7mpHoXTZebSUd9v5bcKZiFjez8HTaFNkYrk+ZyHIGH8VTmVm5S4Vre
JIIZZzmies4Lskz2OjJjtlwp1pZ8WnW4PWWuPIHmWPO6VigxgvE+7zqLI1TUkB1zpektrK03ZYi2
MqX1WNz09bZDaLCl7hkgEmDC6xD2oS4fYhWNs2Mo/An0L6hZxeBvuj+3v+vfJXnZ1VBh8T2Y0RAA
Wc+/q9RxOAipXbm9svMbz67b/qUov9fl9LvD+6QkZ5l002HyRUeJniP0Fqv2uSrfUPX8gnOxrWfy
H2Uy329/1uVyVsm601HshmT6l5uGBG21glMru5JwZ6S53Y85SrCOWQW7fPoGTbAYV3b3K8+mOSTR
5knHybIYIJg1mRTxFzc9jV1q15wgUZ5Eti/GjtBwQREj0+6eShRbYuU56LeiFjleZxz9ql1ZZleO
NnwUZgysAT7VIGt0PijIWsZdPwaq21eetZUNbBFLHDwP3VjWLvrOol3kAhqPaObanpnrBwGZ/e0o
993Hfx0HPoSXlaRxUcM8dV5Bn848sYkNpVb5kNgqnAmpTQF9Vt6TTmrdCfFLHay8fq7kzc8DzjvD
p4BxVae6L4Sqa0iDrQVbQ/jRGK1dm/Ct4m2TPDWOeF9Gu8LY3m7p1ciksSj6iPhzXQgceCayesJY
6W7wkAdfcB/e5MJecCNSkEIP5SlDPQytZWUnrtFdruwNiHew3YF4RAOFWbhotJJ6AqrBuosdO4KS
CjrgP3sPVAmbA/a8TgjhV95VxVapbf+dbSKvtkVyQCfgMKqPYQT0O9la5rCCz7jc7efPonoAM3MW
MVkMvmyGDbYeve4KmnxQ6mPh50iVSpss13ZevXKmXjnuINngvALuewabLy3vu0BSe4RsDRcXC698
qOQtDxAkhMddFL3C102fq/4xV49BNN4b0spl8vIkgAXG4idxwvDry5uQYkpTJgiT4c4KYE5fYDZl
FIjqTmb+35+v56EWM1xExbEawt5wdQSAhZ0cfwNiSo700Wzuo6Fb69b558739/Nwi/297TNqP1Zn
uI2ynRWtdO+1ix6i9jXp/iTlyfiGYP8sHL2fSMAVb0DSxmGFZHf1E2YeGTV4nrgXWLK0w4itUQzX
MvZh8ZJ7Jz956Nd2jvltc9HQT1EWi6jPmglVWtVwB/jDY/EtoL6n3wNC7+7VvDmSAolAd6BS4j3G
7Upy/x/pfxF8RkWzTAAsQ85Y9DIQBmRQEwWSIgKHlBSVvADUYODvYpMBi8qNhazqZDelAqYjbOI4
fyxraXgLC78o7SkQBP9ohG3/s8Sb6W0YS9M4joNe4cUztNJdN3tVkAfyUU3OxAS1ji4MMu+A2pGI
E/GUTKbdxmB5N53fG3/RINVSZ6rV6kVTlDx1ECavvprYyH9XgxGj2WlOCbAWJmMf4azQs7VhBXQX
t77Q7lS1IFdYCENkOI2AOncbN0LioOab/GrQO56Q/6+yO5Tu078QQ1H+7cXW6zdZqHdfeqopqaNq
StAintaJnh3raf4d/aaWF5mWCy8pbu+yXVMg1RzSKybq2H4yWMcBDgs8jKBN6wcJSVjGqh/IZnhj
Mv6u0h5VIci2Q/QYYw8+sfe9tagOTrZaa8lDLCUJEseVl25QvO1jzCbMZJhNLISHSURt0+7JuNUb
VCyTeNNrU/9b14MafkfaUYxBE00jsyZg3LOVImWs9n4WhKmjpMThrCvYk8RWy8tdmKsd9Pc075Sv
Y60mD6MHFmulGnBlNzK5+xhsRgDkjGXVjTMK3ksahSfJ118i0ox+/EswhpWr37wgFnPWAqpC3RYe
Hohb+fzUwXGiRHrGik6Cpr0JXvNk9uEa2/3K0qfcBQ0OuTuL1b9YF54idb46CGSn0sjpEDnp70xr
2FTdl9un99W2EAknNQvawBLpMwxc3rwiik9iA1Pg61R9vf37V9vx6ffnzefTtUSAAJMVKFufmogU
nB/szPBe9YDEr/E6rgw9DfhfQ+aGfgrk60KnM63i02DWOzHhLdCgbztY4hrgfamrwgUXmNKnSPOX
fIpUaGOuKHg7nWLbfKw6ByAvolY4+PSOSPLB1pxSPWTO7X5cG6e5nz8F7cJC1wEPxifLiH9bojBr
3a+AFpfKKRcNW865UksERSCG/nPYjX+9F/UYP7QP3tv043Zjro8VIFneDLyGl3AnP1S5cQtlfEJU
+WGcykOR4gwTt97xdpwrT5N5qP4XaJGF7sjRRAjixafCfE5/4TiD2ny5ScDN2NodELPHbD/am3bl
yXr5BjuPOv/901jxNlMbD9ThKUocGRtoW+5tLJTVh2wPC+J2E+cWLPciicIn1QR0fi60DbyyAL/g
GabL2faC1wo8Vc1uFf1ubNwm/REirX074LWJSNl/fmNqClvt4oUVRmHmkda2XKV/xWhn7NfA/1cD
8JxmQwJxjDjsee/JYlfrst9Zbm09qNij+P+XLsMbFAwcmysCAosiOP4rQ1IZngdRUnY86VlAdj6s
0x30PXv4qpbiWj5qXjfLMQLYR9XF4IXEf523SMK4WJHx6Zkv6OmIGaq6acNvVf+t6MYjROqh3LTt
q5XvzPGbSD5fTW3P2mll4UT5ynZ8ufJIvc3FH8aPF/u/9/OnqZkjy5+XxSC4QKAcpRqACGObEa2A
xa88SXiPgJgE3AArjJrmeYsToTRKL4v80/3v8RR91/S7aa8NW1Iy76rn1AWr7vasvFxyyPn8q6eZ
lP9o4nlAAzNFLF+S8KTjSYNYGxIP++wl+QhCbPOyXbgGFbmyVxocmNTA/+XakGNaBBTEYchibhq5
gltNkO5V681618i6SQ6OdneTETxOq3JT18Ii98Nrl8sywkJL0EhkKHmut114qgH6bGCapDtMI3GA
Uar+BCIsOxoWfmLgkIMjLu3SV2sWYLjd15dzaJZ3Ie8NRA5w+9JCXehS0oL1FJ6KcDQdvD5YPk0u
HAvNW9PSuBzWWXOXa5aM0gHs5kUvK63mJVkXZSdDsk1h27Q2aV3MFdxpSu4T/4BX0PZ24y7X6nnE
xX3F6BDWl8Q54qtf27vhLjr9R6kWjln0z2AGwdTiyUxV63zqdH6YmiFuYKdKpgBrT5adKQ++tcGn
pMMdRzdW1saVU/A84KIXvaSYwjgkoCA5ZvNLr2wNCRogqk1xwBCj8+ChHrFOYENQncBtQiddA65e
G8jPbV50qzJr8MUan4BWf4pJHpg7Wdvijsv5ZCZf5NPtUbySGALBSOJlFosmJ7k0bU/rROxgYGSn
uaahPVTjUyf88vxHqf2S5vdt8V4XvzFUMj8GCWQJFd1cQsAmsZUhvEe2xU789G6qxJWVc4XOMH8W
Q0++hpKjuLhhtVUSY/9k8VnpRvAfULBOf0i/QFgatvjbf61Tu9prj/2x3skP05qk25UxIDi3IQNx
PDgp898/7f1Rk0iloUf5SWoxi5o2LZv/fsB6wIsfyuTR+M/JC9rK02V+VABw/TcrP4XLWlTjKkXI
TrhtfYlPsslNL/3qF/H+9lhf7VQ03cjC8/SjafN+9SlQXVfNGMlJfuqbX6oK8Mu7x0DUxjHyx0e5
tT5C7zEBv6c9GGEOr+i+XHl0XgJPkB+lYAtRhVHFDGKxoKvCzwZ2MfUkO9mx2MV36b65zw7NIdoN
98Mh3PtH5PoO/rN2lF3lJd7lO/kg75N9sVnpijnS2U1j8SWLlY49x1BSllFPGXyYrn4Ny9D2O4gS
Bv96MfCP0aNna8ywPfNWNs5/rbwVe7HEx1aBg1rTC+W2eMifkqPq6q58R471zjxOrvUzOPVftL23
Uze4AR3XgGKXR+PcdhKQQCJIJnFEnk+DHjJDIPi0XZce1eKXKt/xlrEVEYfgvZKfGm1HVmRta507
dNloUIeU2kQK9hCAzoOWelEMZVhqJ82WP9DSzjbpo/+AlPKLZ+fPydpUvxhfReQQnC84M8iJOXUe
ThxNHWcRQT99T579nyoeYpGtPxePvHYxyhVXrnEXZyFUX+6J5JVn2C18w/NoMbyK2E9i6yRbW2RS
EuG+VB247hgL3Z63VwNBfoFoMN/elsmOeEwA/wIWPY3Bh+cK/QfOJjY8wGBNi/ritTS36FOgxXuw
QUkfeDst6mXRjrCcsZpvPUxcRTy0OM9gNHS7YZd70yLgYn7UXVlXbU7LukN3371lr+Wj/MPb9Q/m
IX6O9vU2eMj+qmslgSvNpJQvzYR8TQXCv7gNe4UY4Wc1eKdWs8ODch87vr9/0r/ebty8r57NfZ7v
n6Ms9l0p8Yq0n3rvlNq7N+f2b1+u5sWPL14QZpvjZjPy4+3TqNnG85f+xWttEsTMi5VQ88Zw0Q54
bjNpiRLzMsteJpE8CL3inURXxELs3dplr94P8cg0R8DJe7NeppWs9yXcSKFCj04lSiSwKCELn68s
b8SWoNUk/xXttXsQf8O9ZW0R5t69tgfxd/VoPuVv2kZbOx7m7WHRUorV5CwxBp2h+4uwWl9qeJAG
wWuqzlK4NUBI8IfO7JK9LXf1yrl4ZRYiSIivy1yamktU540sK9Mq+ywMXtEL2xsY/cJeefYAt6/k
rebfOW/Vv3sefBiMR5B2XWyKs8ViOAlxzIU9toc/efc6YuM64ml3e6Jc7FIgOEwiAC3hOUK94rw9
aj+Uvojr5yslAEqsJ8qJsnK4HeOiz85jLFMFg+z5cFf85FV6zwq7e5twLn3IYrtblRG/mPWLSIu5
UOWeXvo1rfET29zrfys0y96CNyxG5IdwF/zV/gwrhaaL/WIRcT5LP93TRhnrNfT5ktfuxdpy7bzd
c5c5h8XPL87/oVHNMlL4+eBL/lQ7yCM/xfqh/b5JNxrFd8rgzcomNQ/42cRbRFxss5bYTQYEseS1
pAupvb5E7Y4r1vRovajG2tNh/rFbwRa7becpHp5dBOu3v/uvCSrdG83dms2d5/xxPWVlU7zWNJR1
uNVSvwZ0s2iaJLdWKdUyY5VjxG1jNl6+j61jHqjoG9nK0AHRvWzcjKYD5jPjwtgbF1NDwqCZkgpj
F+jV5ERTp34PYrNgx09IDNhJH8opdC2sajF99Kc3pSotFdXccZBy1e6A4WECWKJuo7/ocialeLwI
SVzpm1gNylTh2YsNxofWkruUHUHyrclELGwy0EhizljxMRzDDhQ04r/3aVakcW2jTmV4fvsq9YhD
4esaoq9KCQ8fah1TlFfBD1u5al47dlxhdKzElBLsyQOo30pZH3LM12InFPq8f9ErX8DezzPxVi0K
I5oBZzJWzEJVqOGLOpWjvtNrUy6cygul8s7swin7KuFAj3Aq5ScTDYm2MW3szwssq4JBK1AV6X3d
aRq/yzZYJ+bqdzMrZze7WpI4xAo9pC6XjtXAW7YoMNjOe+6qm6jR8VGthXYQ+V/LJkjsCgH58RcT
OTS+wyCZmqco85BOqUrJLHa4Nyf6gxXKo/CaB+NUQ9IO6w9BRyf5EGJwvPVqGu5oal/ch5YYUCgv
9AmBZrJBFT60ysdY6+1THHYFQvdTBPKJIqvGOR7UKAc0LRaE9jDWQrzFDx4+SxlHeudoYydBTeqD
Sn5MW9wPHTwnuxN1XAP9jsCK1A3Oe5UP6kuOyw0GGB9BboCEjhUfC/myE7MPCWN7fDM7nD+cTte8
cTupGFU7oT4YJdLfpdo6mSFWsxFkEeN6M2m8EIPRiu+LKDJ3mZGET5FXDc/h2ENHb4PqZyjUyckM
1RAKiFVhr4hWTfetx2YU5eskKHPoKZP5UkUYsNpKjl4O2Xhp/NsMcg/qCUr5Y+W1GH5M3hiKDozE
Qd7LippgCag2TfJgIA/bbtrEzH42qijcpzmqG5tclsqvkuDHPySxMd/4Hr8D5l134SYTdM/YaFE+
YVUDs2WDf4JY2iOoEMOWg1QrdpWSJf696ZG235Z9hW96FFrZo1ol+q/CzLXxLi3jdo+vbI1fbZjQ
xVQbisIeKeC8akqWhZsyz8bfRaR80f28e4wFXD72Wi+JCbbPUntPMbZDebdk/jt6Uxt/pgSUvV10
irwfMiN+byqvxvfFr/3A7pN26DaVr2DhawDP2otGG4Z2MjSJscuigpR/H9bJuNMMb/qJkdLIWSgW
BWKUuPT1jmcovmhTQypPY69bkIO9rgntrk37wwS0CyKLLo2Yt9WBGW8UMRL/dG1lMVhV2iTY7piI
BQeqWu2MmhmNKav3q0l8vhfm8SygbslYMHdDr3l28k/gAryv1tpN7MUvstWmwGuauIWu4QdgOQ3B
7GMntxC8dSYNZuljkXkA7mCVFjy1R7VQnBanwvdC72TxuWTj6R3Na8jOBhnruuBV66g99sRbi5eP
cMr82Tx6iLECvdN8r1JsXYC8wb6Yogwe98k4On5jjd1G9nu5wzjG68tjUdSx5vRp1nzP2Wdf2tGM
Se60s31iL2AF4zRVEX21zCzqNkmSlb+1ordOUjFlNWooQvq7GeLuQ0AV4mecpBH2ODW+qQjVWZ5m
k00bXwSkjd4TnJYTyF4T5sLCUKlfayjbk+0PgUKWres6Ox/zBjN7IwL9EI6N8GcISv93IlfywN8m
SdlKQ+TvO8UrR8xQpcRyWhQ83lMwEV+iXg05spFe6G1P6QkSelPPlUuVpx8zqSY5tG3yTc0VwTxk
SPK4XWagnI5abr3HGXLonrKhEskrWoL52lmCOgKFUOpZFavgzmaKZc+ixEoEf64INWVqBXUb7gM2
Zmzu6zL52RoTtn9YZjZvUzo15TYnO3oaR8xkbVP3pcYmwTcmjhJnOiLmtJZByTMdRSdvMJygt6Rh
IwEjlgBktepw8PI4ePNSv6lslrP6vfb7+EvWq0mOcxcQQlvJxrJDqU4cIzvUUqG22e3a/KAWxf8j
77uaGzfStX8RtpCBvu1GIJhEUaCkmRuUInLO+PXfg9mz3w5BHqF2b4/LdtljjxpodHjDEwikZQXS
vgtCqrzBAJb/JYQVdDWValQActdmU+RMk2A4WsPj8ylW/PK975tuVzVtbeuRxB3hkNuBAYKotmE5
4BEJzXFzBCfQZoBUJXU0piBktWVn1pXUnHh1mOAjHsJj/eh7BfRuPZILrTNoar7Tpwb10SHPqlnF
2gt0FgR13cFNpNBVWvg1jhBebKeSZanXpCYITRkMchtBc/m85jiohcb4hXYERwkATWWA5/MQgaSM
pQa9PrETphCqJoAen9QA2ZqBo7QFbCfDzWYAjxHsO2UEs1Hscr8yfI6D/XBRDbi8+TRRdCamqK2f
ijEaJSOVxdj1uan6yAOB+/BrwIsM1DT6LyVIcSl4GZcRCj2MVrYL8DHscIj9bdrEgL0UwiS+wtMQ
qvW83CnnoMwa0Dy9soMEUghkfFwouWaq6GW3ZpLH4SUtCMojaTE9TaSGq3coCBHNg7ZjesBXjwLp
YVE7CXkWOe3UqI6GHtpzQWBByXI1lwUzB1X4BcBq2HsUCRk32pjrijlKbcbTKYS5O+NykHspl/EQ
CgACBUWMsqoAlSo9yEyXXFBAoAELVDS4Wm5zk8Qwp+b8BvbGidzpOGkq0CxR/KuUlyIISGl4ilb6
eCu1SB0EVN6l4jUoO1R1qDw1yjA8BTpSEtRSRd4HmEZtPjm4aHY07jq0EQgs3/FKVS7wpqY2/EPk
TQCp1F6YWoTzpqPax1Vz8FAJ7iEhgGwDnjdye0rkCHElR6oegLq6RelFTKvkJU77xNvpCewPWB0l
vJFGEM7ct4FPQoukVfeNSlU9sh6gq0MJ1dePnE9BxMq5PjonQQ5BRT3ttKeqh/8y5bMG8hFhWsIv
OEKIK7FJ5XNXKdOu3hQllyLIiIsQJrikys6F7EPLIuOz+jsTuuI99Mce/YFOEUYGvm2N6Kuv9Sei
9DgZhBHqmmanpJVmIskdHoB2GnsKk3S45wRtwcE2Nytb0P1RGJ8YzOUxjETkwvaFmKRMgRrwJw9f
5reYq9IWZ3mRpVQF7Wc7yBVsi6Kpl38LfVnPvgm1PhlkkCFs76UBxNrUVux3ODNhLTLmQfeA26KL
za4Q0OUUcIhx9iikQOQrvRfrWDgdPKjaCGHQrsg41CghXq9illFftMIu+lTRUEythq/rd+gV9Mic
8ZKTgVY2nMrFXq7gZsjHWNpCJXVG2WJRmWnNj1+Tgn2A5Umyz8TjRt2qR2iObvyyVqH+KLVqa2pi
kc1EnALpUZxFxAEqTM6orqTobqQqHwUouvn5aJRV3vwO/EGtD1I7NMBLiJ63HeAN/jxpXO3Rkevy
iekJ70MgCB8dwOIi1bu9CpPmCdGnT2omjYWaW1NYxo9NlXa+I3Vj3bAs0pqBZTHvf0JytnXDTpDe
COTiYZjilz0UGf1OO6JcAioB/lnMD1pfqZyjKHUnYrZAkNKhX9excvTq/OCj6pbspp7w3mHSpP4U
9wisoasPaS++yqHJ5LU6bPSSTpbsocF5hPLi7ChfhhF2S6E19bARxFpxkbJCmzREk0QEwq8cwTcN
BtxpoCbDyMoboJOvSFw9UW3E6zN4+PXtqSvq0v8oyKhrG4IYIL30Xcs17/DIHtNT1SVJcvBrLgP/
D6i+Vn2owybtDsBIFqpPk0BuNAc0IDEFljSfOHAjRAQyOK/j3uD5NBwYgcJ4DYNxqZUs/HIm78Y+
yxEJtZp44D3EeQZUBKYA6Gqh+Wx9IXIlqUjOae3PsqtFKHO4drysYryIwN0sxVpNj1ACyBCGeAqq
Mzz5HXeqENg9Pt87jp3wcxy9QXQyoSHlpi4SrCa+VEi+DZJAkVjZp7HHJF9PPqpE2A2IJQsjaGDE
bgudJmOloGn+gdp4ua8z73/gSv/XvJ5xV6E09r97PbtvdfqWhW9XJs///E3/MnnW/zHLccLtA4Re
lNGRpv+PybMs/QM9RSAS5oLwP7nX/zJ5lsg/0P9DV1ODHiMgGjPf+V8mz/htSGDxn2DhIfz5jf+J
yfNNgQmghFmJDdh7sMxQYL2uIsSiFspFhsgqgoe4M4A/y6pp0I0evJWVksVNNWYeCoQL4JNAAEJN
8HqoWm+jBG3e2I0J2vZaM8H0QW+ilQLTrQ4qhoHuGN4KJkFopC7LMEQsUk2sc7dIYHpcR0TJWcGH
XmwL8P5TWJMEAjBFHbyKpqSFkW4iJ6EOxPEIgndXggZHuSnUC5ZBeQxsT28cIuoFWg+GfMNpgS2l
YU4o14NtaoYch+x9ADoIyjiSJz6VhURy5inopcPGfqzhn9lO42xiEvdADYFhE1rgF9VvTZT2nsVN
OvgtCGRBuc/bMMBpOGqc+deSPP2z4PW3yfRtmU+H7PIMuoWiANiXS6ObdqziQkIV1lW9Y2P1tYUm
X48Lzqo7s8me5V39CeIHeCErX/yPQ/hVAQ6eUxAP4iHyBYyxtFSi8BUUrgYVvewUdl6flREadWEi
iw3s1PTlTVvt8pJ14FpsOwPd13owOonhimaonw2/crSXMhrupprJ3+lWM+EIY+GS1iuaHvSDuAVl
zf8qYwq7pPQdGR+ylui132e+4XsQqASk+pCkCFY3/Jun21xC5Rc9ZsHw1oL5UrnNZCMEjGDXrNLO
X+Gz3Jt0oJ1nThlmH9SqRelb4WSRD8oGYoBAMyp9Z0lwrZIfCUjxGSL0wqkqQ+02fWOT9q0suhUo
wU01EqeHDv6DCEtgfPw/DKS/KsdYhkPOd0LuSrpd189Fe9IbW7nwyYVvrXQN23V3NHmWiAJ+DbzD
uUb/12gjmgkZyeTcrUcKiQD4fSCJfujrjd8f1zQ//mjtXq8qHCFAqwMUCtKasuR7Z3HahMRXWjdg
6rkGZS2/PCbnxkooZ+w/9+1GZ+NuLz03CtMOwXswQKMiWl3bdz7w1WMsQZe9SCath9imW1LHINQZ
DO49pp9wlGH1hqNOZXWGBUf3ksrA1x0PBvJPhzOdwNo5qEWgDkGl9wfl+NqgJy3u3MGgnZVvUvOg
UN6npYnodTNtWvu1th903pQ+1EdBRONB9reeTfYSeHk00GnIdGPYlvZhxlYL54Cl1Ae++pQ4wE42
J/VboJ3hYDPhf5iMcDdQntW0tJP9y7cU0cHQj5UhPNWZEZ06zymP52xfNGb+rFnwYsLjch/6m4Km
OUP5DPGILVnjGU7n+d7bajS1BTuwDqdctwP2deCdxrIL64tQxcipg1XO+G1pHqAqz8J4MxhRC2of
85jyzpvTbngoaff0oJsBMzLLJAz1AKOwQH58dWDw66D0wHLIWqKCbqFB5ViKjaIj0gGZgi5KR4m+
7e0NdvYZiahpaqayiQ/k0UfYTn36qG9TM6a/ewu1MAalHQ5BGx0NyGKSL20nOjKATikt7OMpMPKB
OqhjabBw34k5fQT379x7xifKQxT1jp7t3/j31N6+lLtjaSjPD2JndvTJN7GjUzdjksMZj962uGgu
7B/Nnn72lkx1k3v0TLuHkTDlqXrsemPc8KbTbi/5O/zpFTswmN46oRNa2jGhzGxABmOI8TF9ELfz
aTSbnhqwP3HMYvPUU8nhafb92Rviw+bz0r8oEqXB1gB62dHPg+lvZRpsaPWl9tTeqmj+Im1oDgzO
f8xncsSkj5ZWriZRq7I8O/qC37ATHWXqPVDzCRoNJqyfjH1udUxiL4igVaZtY+O7FcyIbirqbKUD
mx6PoYXM6VxdAppQN8X3FVh3PDr4zRayugGTRjNg8+B95DPM/kb9PCroRTMdPxQzwbHXwMjeJ9tS
6THDvwrmDj1xZE8vXGJuPj0zf++tAT8cIHDaG2FhksQ8bl5Y8iXbD/nu2DK8aQkNBpYYdlibmlvY
5CQIu4RCo+by5UBCHCt/7+1Zsy0On/YGWVVBP/kNCEGbSbO2drLN6Zl8+hkNvkNjfPWsi3Z6y63i
0uZGtkWJKjKw0Xg6mAMbN1Sytw6XGUjuUcExUQg/HEVqM+XzLWZnaJ+cMxbTbWvUNaObhGJqPyzw
eZ1jggzxod4lZhVTunFMqKgbxDA15pviCdoBRvxQ0M2IxnlHv78CGts1bXaXz9f04Tm1hsfgEL0Z
2WBNG5S/H9rksFXx/itRgogzenmszqBHiA2g8oyu/uIMh8angLJk5woAyI4GCjWix3758GIzyfPo
Gdq89n4e86Z1C+4leO+QfZ/ttiHCfz1kAiUF0ZPB5ELL9tK2z4gC/MJQA7Pzvn8e6Q8eZvF24MxB
CgXyTRCIWHbnsqATiyTwe1cfjDB8CVE3wxmBE9zK4Xun2i2I/yh9VPYECIOA7gWdFAZz5IpnSWp6
Eb7ylFOok0aBEU3bqnisS5svnn5+zFvwC8D18MNBtjD71sLp8npG1CjrJN2veld64h7KbVJjiQJr
gIOO815V1TmiU5oxSPB3eLoG9buVkE28swquHmDRVuxiwISrOAfsDFpOUm1KsKWAfkxaSGgnvA26
pXKEyejckBG9mqOX/Eq5zai9RQEKjsU2h+KLlKGerUJZJ/ANnV9bpjd9z3mGQNnFn/AnAuFhMUNh
EqO/I/auZzef0JkJjqLm1DkAgnlpBpvkMFwUezJHisR/5ePcnRtUGEVorOKvZZQjxSqEszUOWgSD
hJ2st1w3QUYonh7UVJGRPbQ5aWA8BCAREMLAuNE6j6SKZnI6aWY76N4XoN/Cx8+P9Qcwt1zaWNdg
SYBOTkRpsWb4KeZyoY8HNxEph5pT+zqK2wTNkBbAzgAUCRgHQCU6RscPoZB+jqaPFjbP0mMyM7tf
lTd0ecaNUr4nwqOYUXF8IVOOsvYhl75BMmKQ9wrFdzQhY0gBoJeSMbWyx9qJ4JC95pF550QA/GVG
eP+Bry9hbbkS8VovRQOyNxapX91TlgdUeoufpMvPs/YnAL6dtX+PtAhZS03wK1HESBGquKxBKOW/
j8M2FhmPr/c7DOxoYkW/cuL9yXKXwwKROGNfITgK9M318oW5WR4jbBxcDV7bkG5Fr8sczSpDGBRu
p/1AaOdkD4XMlFcxcJLABmIMjWGahLQdNkglaiZKBlimdOgP/Oy2h488gYPs6L7NbZFkduox0Y22
2JA1FtBtsQCLfhbKEKQZT7k8Q2EJV6RjJ/curO4SI9BwEgxhA9OtCRnNz5/nNqG4HmpxM/SjB9uc
Vu9d3pZewV8oNUNDDARQRSdak7wy2h8h2+VXgYwhdGZg1IK6yuLuq8q+ljgJbwYrVm5qmCAHEHli
KLe1E5jKRpElZvI5pAeYE7C2NRqzn14jQEj7+BRlW0k+kLnRkcC5LawdxUfVsGSQ6vDg4Pm7JW6S
7zzV7JKPJnitiwMJPqd4I2WbMbaC+CT7Zp6ifusp+15+4OtjhPZXskKpEiWsrJt3VFBPQq0JmKyl
hUmXKFXJ617vjhcpoA3nqHBqprHOoAOg8q/5aShZ+Kt5br7LEc1apMgWcSf5JTqqCctYFb3//Ilv
CQc4yfEH7EZmbVVId11vhUpVUxJBSc4tDE4xPY1HFt5RlDQFDRHu0xBsspIW2zRlsGMoEYOrDsCF
1daPLC23fn6Ye9nc/Cy4VyDOA4WexSGqTi1sSks8zFAZ+tvQ7qoTmB2wnW1M1c0fFasJLFnsVhbe
/WFnsT8U4XiIciyuWzjfSF0dY53H8ab2H7XmKfpMfQlFJhN+t5TfK8EHNNNkpXD6x59f+d5RC/e6
/z/0Yvr1IgsrecR66MmRA04JqeBoEGU3FoawJn50i02dvzVK5IjzZo/HJbstbsHBmipcnbi4pYgN
8Nh9kEe7SbfjuNfyC0g9P7/dDfLwz4Dwc0PNEc5uSxn7MeBjrwvwdo3yqWr9pfidTay7kKZcCdnu
HYoQzZlNsmdt0GWdpxeaGt718eg2fCeZMe/BtDiEg0kHoMDKOwlz7XK5hWd8KA5haEhhMq93jKKO
UHMq0sFt8508/U7QYEDeAp9XU/eMmD+psLCKndqAfS8v2z9P6L2x4YSA8ALq9tisi7F5tEFbfEPs
1uAszU4SuCl/HuFeZKfNKH20+OA8sGT6+HlcwDk3HdHlh+ZOC7wHsm5f3UA6cmUi75SQVAkWLOhP
Y02ClLfY7UKPpr0H2R1XtRWeelsIGoFS9jQZ2GuEkvfoVMYGmuT7jCAloc2b/5FB1xJ22eWhe47W
xG/ufNjr51kcAxwgZHwyIRjJYwKIPQwJiSO0Sv9dAL5W0ERS6hziUP0IGSxVP2ZqCvEevgCWDm3/
gcE9PLY6rMIzuleqsDJbdzYvKOdQbxDmmZo//2LZAWKRyV01usQbhm1WSPFvOS5lWpRQWagi9AA9
PQ2sjk8rG+gLeeP18ZpLxp3b4voh5vX5V4kRVjJh55f6gMwITVHA52Aa18mss1oFnUDL+6WNDMIk
CSueU4Ogd2opusGj0NSthHC3Kmb69ZMsYhP4dPdlLBA8iYgvQ0WhAGDODJ1aYyPqFWlM5ekkkJeW
fEadpYbnsHHBPC2bx1RpVwDCwm2gdP0wizC2hRQ2uhga4snS4PbzWpBsDSCYGGBXftgeogBukkfN
d8JmB2q9zbPxHYC3n3fuHx7c9cGEpwBLDhk24jLc5dcfh+vHuIUQHZ4ChUIN5U+y0Z40wPGILQ8w
HbKUxOo6m7PSGCpv0Iu1JB396oskbDng6dMXhBtBbQG+xE87rUB5sjk0sVNUzF85ru/MlyLw6KuB
6gjbp2VdvKx95GjRMLoSnpTTNSpnj7DpY5GQo6744pGWFeHzz9Nze9NCUPGvMRf7JxakEcgjjNmK
jxlwSgk5ArIA69pN5o9UKVbA/bcn9fVwi50CJH9KkhhnReBXbpwHBjrpm5/faG2IxRaQ21EcxQRD
pC0AANU7mij/xQDIMxAYgtukLek4RMtrv52nTI9Rk0WuVOcra/buK/w1wiLkrxMlU8uEH13c7Uiv
fFQbVfH957eYl/1iW6Bj+u+3WGxOYIaBvZ2nSUkiQ2+RW3sIfDIC6POHUq8cBbeBCD77X4PNK/+v
A9LjxCGPQmF0+alDzeijB4K5Kb2VS3pllKWwcCLprTRI+DCh+JsTYwOlAhqimvzzxN39ODO1DfYR
yJSXJQ2gGVt0tvAuHjJjXfoM2rU+8d33+GuExY2LdmypRBo+P6lelfIlywDQWYmY7m57PL6IUgZs
ZZe1vGGMlCEELt0VxfFDjEKjJQPzh/qzLfnGFGLk8l4//jffB4xlXPPQtkPOcr0K2rwRwrxOJjfS
3/O2o0TccqtyIHcn769B5v/+11KTSeIlPIkmN4GWjyQ5AFKZpbRWi1wbZbFD5RKi72DhT25VHrz4
WDUngVszprj7jRAEwmCSn5OhxZvoE8cNLV9Nblc8yv5Tn5V7vrh4YAsAVUlbb00r4e7CRl9WADgB
7Lk/vOi/Zs4Pe5krAMtyo/R3rF9UboVAtvbzFxdxI/d+kI4Z3kf8yrlzJbv/+cYEBx8CWxqSAUIW
V1kViVCSAzjSBa71VQqqV5KvufHc++ygv4OZDOAAyhSLT9LH3TQBEz+5qKBSMjqt8gy028+vIczb
e3kyo4iFzQlNEpTaFyczD8yfmLc4YPoIimGsJ/BVA+OToA4o93LpAb5Zhx5LpakVdupICJQvBQ31
HWUoRFaKXr6mVnV7V0C+B9169LV5GKXMuKO/9xToOA0oLhnMrlv4vP5qaDU+oNYFgPjKq8+f6PrV
54Hw0pICCV5I+lwPNBYklAo+RzSSGjyUQWCLpWySYZ+QJ6k0ZKBE7aw5QwMXbayVoW8/LYYGOVqC
GIugIjS9HrqPkp6LcQq6UQKJGQhLdRDeV2yxc2R0E4VtaEjqzmteL9x0gr9Or69EFXfaK1cPoCwm
eUrhZAmHgMGVQ0fnM8i8stYWP6rnFrgTmaJiP9hb8XPYTaYSvEJCfGUC7s79vydg6ZSGpDYpizmJ
qYwWKFpYDpw12a5g64tK1zM51AFtN/naoXN7yOGtNdDSZm0h+CCI19OeDL2c9mIyurBcTxSzzE1w
iZLIiYpdukbwu7eMNUVEusiD74Ja8fVY+PBc7vUyElXJDhub88zR4V9Is1LNvJMxQ6pwhq2BvQrH
jGXrUIvARYByA+96jyMSsHRuynrfqYHiYJC/ga3gTwZSCxhEk+0or0TYd14Sqxd6NODPzhToxYRy
LdfWvYbBwbeZmXZH1Xvjd9qaTPBtroI+LDxFgXWZ6bPKfNj/dVmgV5BWZaLxboXEVjDhhz08NuKb
zzG+ssma+MidvBbDoYCFCYUHNCjP18OVBS9WPUDObst6WIVvAPZNWVGCOEeMIN0NkwlKbWWR2MAW
FQt8Viky87Uu253FCudaqLPNYjT4tIstqjUCPw5Yrm7Vbns7FAGzRuNdj/e69riyG+fPtDgJ4ROA
UjhkdjDWsuabc2mdp94kukpj8tVzHNnaQAMOjmmsBA7S1BJDNIph5Qq9LXNBbwV1eGAT5ybXcuX6
cjZCBKuSXCLA1s4Ei4H2/FNJ1q6427eDHRNq2TCUQewpLEuu8AglvtdNvAsI9mSCEzOaPHSENn7c
FAGNCp7QfgrFPRSWUzMP1FMIChew84J4rOuxWrl2bo9+PA2iUgg4zQJyy8VVJXBP5TiRd4v6MUrm
JrGp5y8/f9B5P1x/TwBtUYgACwStHMjhXS9gLYRIQF6XojvELoTXaQiey38xAnCyqCdDpvlGDyjO
xVDJ2kJ05UClLa5LpV6Dyd6ZKHRxAd5DRRDM+eX693UROgeVKLmSDEgCNDAAtVrNfu50PxFozEjZ
uROJevIiWYwUvplGPpVdCbK/ZNP2KuP3MSjgZ6Bo1H07shZMyLWI/vZAmzHLGBnABh7dlsW5GTVy
6reCTNBzbSeTtIAUwHfoDVQD1OlWttntGX091mIxCOCQ8QkU/VxQ/rLACJPdsJOdUFmp7dwpfUHJ
G6ZusMwFJEFe+ohzdc0lee8RVzIkmtnZPh2MyZ6Yf+EeGqd7Uez6EsFtCIocysFHWS6zYoiLtKx1
pnPxG2RiMOES14fMz9fPi/X2JIVlFv/HZwERJS7k6+3AN4Of5kHguVMJdO2+0VInlwGHhXhZmySW
pho/jzfP6PX2w3iA9KJ9D5k7HKvX46VAh8ZTRTxXBno6UpFWr5wht8sHenY4ygDhAYgZBenrAWQP
zlEd5JLcmAKqmKELwhSNwqwqVh/UeGWr3x7TGAxygSoPwUJQGhfZJ9HHLqsRK7rh92udPOfcttXX
LqDbLORqjGUbIgUtUOw8RXYbOBIXD/p3l14gDk+HzKzdcdfqW/CTfv5It9vieshFfFaNEjR+gatx
4+BRTPdda4wcg9jDyra4sxZmAD60RYA+RktnMYzPlwUsliXFlVX4nIBXP/Sbn1/kzuqGwBKU4eY8
RkLd63ox8DB7A2OpUFzwCPTymHrb6S1IbGKsGRf9af4v1jVuLpyWuLgAjlsmpHoE2QBQahS3+IBP
QOXKoqPiBmthg5cBhvlL/0UI470d6EMEkMKnVd2Re5P59wPMU/FXHNjJniJ6eC4XHGbvLS0s0e02
fMD89E0GIFCleUSfxtKWQvvnOb4TEkLRAi05okIjdG47Xo9cwu0XxnsF5ypIemvL05kgUtJ+dbt3
FWZeX2XltB8e/dAUOsk0Nko4BK88wnxqLGb/6hEW+3As8rEp1IpzAVH+lhpHJLBncFpyQG2meOQc
VDi71l0ZdD4afxp03kV/zXgSpFqQEAyatTiwn2IQK/2TKp3RG88h0VBwZzFbIQxItxf/9VwvTrc6
1/SB9DXn6r4VD4C9aq7+XnF2FZ6UHHzmYttLv/JJo2gLprkVt4/wUA3JQEO+APUZHIKDElU0mhUS
trW8iaM90EBp9tDp4OU7cBoG38atuGMwmSVgu19QSV+ZtpvzDOsEwSYWCmg+SHMXN4DC54OqeqLn
ls8kpDq0hbp3njXvZWpU5InjWwhdrC3Rm081r02QWhArQWQcINLrTwXNrorzWkxbnWyU5mXgQQDc
9U++QIFP6/ec8/M73pyfyI5ALkKKoqKJdFPCSHk4BBGV85AzoNv3XGQ7TsdtfiRrS/DOXBIUCBFa
4G9IxhbrPtdLeNdmMeeWKpWPEdmqnimyQX9sYbDKIIFc9P9xTj2/25wDQl4Lt8RySEHI47YrFc5N
fLMtnnN1x/sPRUMDYrXE1hOmDsfwF4rYfWfXxPp5Ym8OuXlw/AV0mS6CUr04arIIclR5q3FuLjx0
YGjxqxW22xYyfjw8COBvpuNquslBhMLzYfzQBhdRP+JmZ2nkSPFjwb2qMvwJM4tjqaki3Pb850z6
pe+kieFlx2KriDslMuEDsbJ4b4PH+YURKgGPjDztBnUEbZ8qDz0tuEzcY9A4Q/ko95dheKlxphdM
z5lYPotjAyDuaycCdwz7c8gWPkf9m6axDphAGNHB5h6SP19cz0ISsim3evWADm/XI49dLWDNq+7q
YJwfGL121E4hZQg4yPVu87XCA12u8y+wnPcMwUpeZY1pFIZFU0vlnOkSnD7t0mcjrgd4e/rfP68S
9ebax/AQbQf2d0a7YgteP4DW9BCqLZXgAqsTWpz0lDZGkNHM6d8gY92/TQ1ILvXzVByE8ldTADuh
MoTe73kOS3calZD7sVKZZpbeQH8BomS8bObc23QuLylhQC/z6hlBMqjqSJcVE4ahgIMKtrcnOiPW
EDvqSzGx6Rg6LeQqA+ieGGDcqpaXWOGnh/PWBXmfQbAlgvgSR9vQCN5634i8z58n4rbxD/8ogDFE
wJFh43Sj/5SKgaz5o4zFPB1QAAsBVj21wNAplb8pgVI5wFIExJj8SQeXgdso3lMFfY5zozIoN/z8
LLdwmvlZANkBlI8gSFqaE4zoB2fTGIWXBmlF4YyCkbxhKssvJbLGeKBF7FY+EwXg/LbzqQxvqwj0
DNCt/dAUE4tziAK2uSl0L/1aR+TOrgfrEX9g0eLIhrjj9YpJi6gEnj0NL4HDvcLSzQMpdMN/1z71
jx7KrsiIAMXlPqavNP4d8QfAZrlHsERWkpfbMBKTNINLAQWAaQ8e5vo58gEWO01fhZdkPJEnrFNl
n14QxbXjIwdCYj9ZIO0grJwMXrfLJ23N4/Eme8L4KuJX0Ap4kEH5RXxRDUE9SQEXXdDjAIEgAoAo
x2ECQkF+9oC9bIyVVXF7VV4N+AdW9FcQFcIgthLmAcuRDh2rJ5ZrLP+qvZfc5MZdD52cet/Rqj3i
suaq85BbpW/2Os3f/YdYOXgcblirhhHguamYcvr58W57AWC5KLPnJUzvUJK40bCspnaEjVN6icR9
ERjqG++ZbWSU/C4/eJ6FvRy6fLURJBpc8ohB3sVfS8Zu7zwNKTNyWgX7VxeW4XWqFs3gRXF2yfhv
gmMeedjKS87H4fV5PY+AAjLebxZcXnx0wYPsiupX2aXTnfZx2ElWsyNbhIl+tckNece1K0HETRQL
zrpEdPTtUFAFEXuRlqle0XCSFOQXr/oGZHZonrt8hdp6ewUA0ImK7WxXhPb6Mmv2SOqLTdfkF1w5
7WiK0PKJXLk2hWduDYdwWyfD6/w91iKPLboygihXnV+0j77CKqb8Lgj2cfTMNQ/qa92yugMl2fz5
q/3p9S2/Gno1KH/DsQCV28UlF7WllJFQKy4BCHgT7hm4j2dOx1kFrHOkfVcbaWzyJ+m7hCcVUq4G
kj3thnv0yZ5TfofQ0BEFWkLrP6egASqRIUI/L9to2mvDPbe1M8FStXa6EGTK7YgLDNbbI8KJiOXt
k7cWod+uCBRLcfTOi3BWLVgE6AXcaoOw78tLEBqK8juHiNqah+Xt0YYh4NCBui96+Phi10drktUe
55GpvPh1Q6HAU4H1GJ55uMWOTvaonn/+PLdZMWwzsKtUVIVw692otIIaIY08X5cXyQPnh2qgPjpB
ZQftEYxVozoLZ8UsKIGSWOZ8qqXNrWyAe69L5gAMewBttmUMVNRQthT6prwok1F4tB90Ox7gSk1g
0vMWNkyB9OLPr/ynVni9Imf3a3TlUW1By2TpkZoQqYEs11heOkMarBwZZ5YJVBBN/bt8blG/BSvX
zDjm8UaSmUJotZAYkNl0TsQYFP5RZZlgKm9lRBtTBMw8ArMzZpUOz3VWJWzyWX0avrKCDSWFbFZR
vIO11E4HkACqdKO+izXruA16UQXCuVO++fn1blk5aOQB24pEEgkkauKLU0sYxFCfOgV0VonyYLQk
1QskJ/3SquKRSf1v4Ll575kEVvxrVM6DbMj9k/SlIRdXDGgUQhGrngBpNEm6ieCOCekjuXLQ051E
g0f0LrIIyjMDKDO7VjByYuEXFfS1fn4L/fZgvH6LRQollEmBMrBaXSA2EBJDm54k7QCHHjLt6+/p
HVVoJOGenX3lCfV/TboTRZag2d7INH1TRyyetiJvj8aoQvRy02c2mU4Jv5c5M4cgoseCsyI95Cft
d3iWCjOUXvw+wMVNo9H0H+SPxjO1fJ/ARe9l4HaVDUcllTxqiIO/ysiuYN8QPsfEruOHWLAmbuPF
lqiw6pgjTSmOYwQtxK5kMtSxbFQ+A/yUYAtt3UhlEobf1yWadJbQsbE/Be8t/ImJiEwUf5561BiD
NYX1OwEbnHhUqJHPzIy50Xt9qkgZr6ZYF9VFfIyf/V2nnKdf8qGHtOj/I+28diNXgi37RQTozSvJ
8rItldR9Xoi29N7z62dRwOCqqEIRdwYHB91AA5XMzMjIyIgde9e23v6YxgN+Nnej+JhrxPvyy+3t
/IpRwSg/j78IGMcqV+JaMKqzSFM6JFsoAtv6S/ZN27FGNA6tRPHa14zDPB5QKF5Y4KGWOVstkbM+
TRnPOpU/9efaGU6ZW01bWSdGO6WlTbcpLAsH+mbbf+J7QcOQC42v+ND8ESPH+m3s0zRFJKzc5d0G
tjfPButqlQ5NWxZKj3xz/Ni/CtKun+48p4FkuHvwZbv9FT13GARd5t6qjsvX7BBzMhTA/iTXiEaW
B7sfEwusfH1GYjcYuBT/6bnlmBmEiPKdKJZOVAoPlbESW15x0BK3Ay09VENmRa5LyzFhl9VCzavO
krqhKax9GwY6+v8LTn73oq8hMr9CIWY7MSEX4y4iK7UES5aqTJJUiOpzwJur/hs08lZv7qv8nfSf
Wuyn6LfWhXYDHsM/0jGYQed721Kv+Z3PH7AIkqKgDXoxj+uzGh8SaeakgAYiPpj1aVizURZucQ1d
THWxsBRMlDFVmaoYHySUeCK0f4aV6/3Kg5Ebjmc1oQS1ny/nQM90GLsa/8NmovpHqb0m2l57TGMq
osZZH09luxOKrTHaIDF4fZcNiYBNM/wYKOaNOzFcAfZeeanMH2QQDfI5lIUXQXxp+snY6ayvgcNr
g4dhi4KcxB1DC0SC5mjhCJromCBRoDH2nhJ61ZNjpv0/7DJBKaVEfcb4iwt31HqNXpRawy6rVKTL
rRe8Tflvrz6S8FhT8b1mUdD8A/zmvQx4aWFRZRHHEG0GzTlCduc3bh96wIhHMgkuUiu3rffq+YGf
C5CurBumsYQsdSpSt6JUN2cPqpLejeX7EsrYIiK/9Nz0B7N1UFwSJcfo9sar1a0s65UnBqCsT8PL
l84iMOpuyKeyOSv9yZS+m/+EmULP2EoUVPwdnT+O6W/KOj7K8cpb7VogezH04jhJUFgWYVY05+q3
9CtWFOgAXVVzcgh2p+fQqe1WdfMXXdsND7UK0D+MUQM/mWsvhKs3nSUhwkuGZHaZi/jdUiYvF5q2
ObcpGbTiVKgbtXS84b5otE1lRU4t2WNc2p7+urL3s9EuHcrnkRd3/JjRtlJTSTxHNYRYs2S1kTrp
tPFFUr9/49qdmp9Z+TsdX+r2JFsHf3wHMjf8WPmMr6mSWeHMklTyAIpBSmJhA3HYKmWOX+vi/8b7
DiKD7WDOD4uxP2ab6aeQn2L1YMAf+F16NFGLL1Yi4GsHbq7b86TgBBhLHHThlbIVaXxABckFfcA0
3qSnsiDN7DurJBPKtUjj82gLVwKRe6jIdVqfpe9gEZ96Hu+NDD2XuBHDU7TJ1J1X76h01WiqnjwE
vrwESpzob0M0eKwqW3TD78JuuEezXRscI9xRYOrW+mOvmoZFkxCIVUxkiSZqDfggNeAdZ4SvnZy4
M/AessiNjJeVzZ8P+BcbBKRFKpfnPi+sy833lUjqVIANZ55xZ+GX/i8q91m/lZU7PbPF/BDc1557
e8yr2/1pyMWBS7KkM4p2HvIoPSKJDenfBlr/9jFZQxXOv3RrcosDJk19YUGlzCpmYIz6TNC2fl2+
357O/COLQeBLBGVAj5kmgw+5XMG2D33V6DSANk2wiTigcfFDU1b26eog9C7TNIY8HhCJy0FgIk7K
SfDqc5n9bXOQcuavIg6d2zO5sjGYwf8Mslguq9LSPo2E+pz076EBwVH33AFqCLcKj44exubbw12f
E3Dwee2gcF8cRGKgCFplhmstJwY+CzFAEv+vAf0cdSQqcGtocJGBXwxSSEMrjFHUnn0P1j/NHhow
UmvcFNfuspk4hxTQjJcF+HS5PUY8WWgeZO3ZkL6FupMnJ6E/ouHo0tjuq5Bo0Qwj1NvURIGmP07f
5Z3uhNs3fVxJzlwxeKDBFs2ygOv1L2GSp5Rmh+BFex5IF0/SfYOcxO1Nu3JZzBwFcyWO9iiKh5cz
HSe1LtKpbc8KBGJckk1x8tp9Uj+p3vb2SEvzAKTPhTRX8yFwZEqLNe3hv6YeKtMqMErexqxI5McF
7RJdHP29PdJH48vnI8xQ8+U3Z18g4SDyu5yUApF3DQQFZGX1LRUHRxq2fr4xRuijv036pigfO50X
pPBS+ZSKQlvLKdyChrb18F+knaIg+p2afwz5Wc1+6O13XXGE1t/mzUoVZ3kpLD9zPr+fahq+VATV
6Knya6fG8lbSp01jlOGRqlj8FIxN+L88n7zDKdcgBwVFK6G3sTg6I5RDoDti+TWhb+Il7qsMvKRW
bWSIhlc8z4eTvNgBlac/5THwGya5MG3h35C9aKNxArIlTA9CxTOGThAYSjqI5wcE7O5jCd7An5p8
NpPQMeBp/iP6P9u94b3A1TOdJVAm/Pm3+pnne8t86WH+K59D/zQiIdhST/HdtnabgSAuopN+k6R2
+x7DUNht9FJwutQdivMQnxR/BVizdKms4cxKKesiR0ZRP7Jmn7YMMG2TZnKtv2aB6RFIgwctDSws
Klphk4RctoFcEGG349rxuTYyxOAz0nbumVoSGqjaoGieUOmvOvywO3mI6UpQAM7XA0XHULPSnVHH
2bOGKsXaZi4zEEyauhZgBxrN5pO1eED1QlX6kW/qrxG0XD3lNc+zxfioZbRc28U93fptfpzRqNH9
5B8j8zGz6MyW7sXeEaU9GPgJtspf1niapm1NtUh/klroNov/ZH8fmxuFhMJMI/uW/AvL+7TxEJzY
tckPOFfpOm1jxzzJ37Ojpj6L5rQNIdDtt5V5p/C3Fb+xDCXnifI+pHNv7pOA7PTyQOpqqEnNZDBR
MS/cvvJzxxgTxW3Lwt8XdTO68HvL6Fsr3aHU6ucGDmI3HssXX09bV5aAtCVT7JqeDKxsnqPqAxVo
lJlgQVZSxS4pKSOlYAyH21/+5dEDYxfsZVRkIcFjEssylhLIvT75ZnJWajM5oFafPiBTeQgSlG5C
cGfd4Lm54g1bq+C04aCLrZbyKF35jGWGjM8g6Q1Q0wRDSQZ8cey7XKmLqJq81wItD7uR8ueIQ6tC
gJ+DnijZSyQMngLjLZRWjPTLy3ceGsT+DOZV59rCwkhVT1dKsRL9c5rvvN5R9r0EicSub9zw3DdH
ajma91eV19Ip8/146egYljlTjrJ4cy4ZW/Q4V8S4zvxz1FrmRhQ63e49ir9j3gW7OpQQ7upqKCID
Tz3KgQCFQ2CgBjAVrqkE3sbqy2a/sgmzlS4+Sacnj5KmLpN6XXIzqV2ThXpU++cqVqu7JIKEVESY
huKntq2UfNy2hRK4cVOaO8sXUfuK6mzbhFF0MEd5rWj8BYnIvqBCzHfM+Zf5Wr48U34khkVbsUDS
iwmdbHw//hNrWEgdMd9F+h30W32/ycKN4j2S4Kz9rdE6uVqSH35M8t/ynaw45B3TaJPQ3gc09s/Y
7bSILPnGkE6a4lrWm3H2VccQ1tZxGXx9fPlcGaO9EQrLJRAl1bTOh0oLi3rzdBjdXGWv3KVA5h5K
QD01Kj/93/EUTbsUfY+VPfzqcj8ydHP4ArHbl2ec2paagZiVD35raz0K9W5QNopx9O81KmDNo7RR
T+n79F3x98YzRROUWCRH1FZW4MvT+mMFGP//fsXiOI9KL3f+VPgzxg0X5rn+t1Eg8458OAB2JGD2
sfqEsK/o0dtU/UyeYbl9UzfjgBzWiRzXRpVt5Ul7TeGA99xO2FjQoK24vo+If2HugEQ5hRYd+MTs
C6etZJHft5rpn+seuuTnsXzLys3g77zc0b2/jXDXFbuy/ZFNcIOod8H4uxJdXdoZA2KVmi1lO303
dBuUUEoIjMVik3QuAgrTeNSihyTZRN5THjtqtRHifQu8J9loz8ofCCu9F+tbEx0qgKkotkfCX1V/
DuKc5rr79jg1P5DNG3xUzg7hSzyiyZMdG22trPSFFJ0dupj87J4+xyOoqKhpqPpn/b7Wt6MAS+Tw
LfTvySzGxzB6L0s726fxe5+3XNt2Ef7InqJ8H2vuFNz5zVbX3uXBHf/o/sEXvqmQ0eVHY3RbPLZV
P+rUG5TqG97GzoazL29Gih6qE/ZPhr5VVKoQHomk7gxPVJk9kvAKcHfjnW4gW3efFaekP86yYMLB
N2E/tNP8LavcAu71gYpeaDwX3/3SvX1y5K93OCuiw51FkEbtaRl5jkaNioqg+2RatjqE8OCTfGpr
VufGOazecrgDrDfe581Oijf9K6+ezE38o246+niv1iufc+1auvicxRs8yazc72vPP4/3IAVjY1vH
bq/0diCS539rRkclPQmdpilXK0NfcSEXIy8cb5vIw5SqAq1DGTxCCQpfBVJTVJn1bZ3ZFYI3HaJ3
t1f/S/r7wx5NolMwfCBqlvFx60+KWlV+cG7EB6pIKKbNiTXTrounce5FodQbQ+tOz89RImzuTI5j
MB6sVcq2L0/4+UsAHtMXBgUor83FczONCrlUWwW4lakha5WF1gM6VsOu7MiE9mOd3dUGsvSQnT75
jdicVCHP7AYOwW2eIjGkBxLyUzqpjHaCN3vwB+CzUv6nELy1LucvteH5U2n3AgUCCBaagsVztUcQ
IkQqLzzTBbKvwsi1DKTR0GExdgV6jy2yYMJhFo0L8m+R8JZUd1a1jY17Lfm1sn1f3ugqJCnkGyg2
clsDZbt0J3qhKqOe5vFZ39GeaEvvxna8x2vF6H15B1mDs1v+ET9qh+h8e+QPooCFFzcJGyFVpiYF
F//inHS82OXaCpKzXj5k1rbyT4a+z+Mnwzsr+u/IuE9r24uOCgVifVObtZt54vdCfh2KHMguDbYK
/Vvp9x6y+zHxHLMIjwwFGXjjKNqfwNz5XbDyFlymTti2i09eHDBJTVSBACw+y3qqnAf80Tbq6/oQ
mIm8Sasoc9QhD1auu3kHlutEt++MfQJuCNL7codCua80isHJWYKIa3zr/xjKsXigK6Ncufy/sEnO
PIczzgrKJBoG1A/M8KerxahSL1eCODmPyQRN5r06HqXKQEzsrjyXk7rp8x/FuEd4rtRcQfVebxvE
RzrocqK8c6lFA2mfqW2/RF+yoLZe4AXnSnKBYEW9HY90x2+75D6bNTpIKqy1nHzd0MshF9aP6JHg
SZ0FgD4onFhuIWST3Kb8MU3aX6GSVszn61mDL5iDDxseS80L4nInh5T+Fl7cIQSqPQS47VTbYi46
Qm+sdR9+KULz+7MXhCUDLnCK+wtLzSEqG1Ami855Bnrq2e8mZ1ARfZP/kn3RfnbdBpxVuQXq19/p
5qPVbAFLcUG0tZ3JJ5SfVvb269UE4ySw5dkxS3AXL77HaJB3lYUE9LBw38MyBwtKKnzTnmcNG5jU
D+mjGbjTaNdPytnSn6ph7xeHEsi5sUaU8qUcPi+NQgpeoQOUzVg+nAtxSKu8aKJzpf4piteueq6F
JyXVnDHY+KGte82hjc7a4EJPEKlHKN1sAkEZRUR5Dal5zfw40SLEpmAvaDq/NIg4L4deEvvo3CoK
gQsZ6F2lRI0rBfm0j4wyQU+R9bm9F9cGBbYMQoe9wPUvomctrgMpDcL4nASmuVfpiD307Q8J+UpR
iSYeYxTNb494JVdBbZA2PPKzwFrgL7qc51gixeqNrOqk/lbHw2hIEOTwfFFrO30ZCJvrcCO1G3ON
p+fagZu5Emj1oHZgfUQMnxya3LdFxHM5OiOVS5tDch/HKUKBDYRNt2d4bU3hGSP4IBTlz9n8Pw2k
+4rFjV7GZ7PQjAcjGwQnSiSZHIjBo8nIyRJFabq7PehsHUt/+T+DkgW5HFRpe3E0zCAm/xHYIkC9
aI1u/NqNAOvL/53Xlzygx4UgpFoUnwNK6JIZ015AWP9HQSvnTcx+jIoNOVgd39GVMaykyq8uKW/x
GXiO7tkSej4FgTSJVh2fmzGys+SVyogbKL4TDQXncY1a4KpXACnC9a4p1F2WpSwv7+JgytlByLf6
bZJUUBvVYnDvJ0bqNmFcPwSpJOyktgDEEM2c3mOA3hZYWrsyp2wTT9qwbWv9jxGNyqkNhfCUTrK8
EgtcPUkkVUQS0nT18di53PMGIAjFGwlDS0+tRnr0FHm2qTzA76pMx1a9E+tdvApj/5ryAhwG/A2m
AlJ8eKzLUUX0qhV11OKzldauP9Z7q3wRJifNXslJK9W2nYWAzFMtupKA+NAa1+K1ywPxOxmZTOTu
yEdfDt+InlxM6G+cxbwL74UcacsEzdKniPal2AvFx2zKkcY2vZRuu/7H7VN2xQ7JMkizXhSd4uTi
LwfXFD8uhqJJzm0Yb8bxpADZLTdIajZrxJvzHbg4zxAX40Bor6Ea/fHO/eREOg+6sDhM0jPJ23rW
H7fHKbaTNVqgaxP6PMzC/5dmjtJ0H6fndAIZ0x7VyQ3k09Taw1om8IqDoqRK6xQxCCwIH2fu04S0
EaleS81SJG6BOI86Ejx+PGbb2xt05cENJ/2nYRY75Ks5lb8iT89ov3hPbe/SlQWyPEMddivI+/pV
ro56thIszz/6ZbMA8itwKxGVL/tNRV/2rWho0rMQE/YPiG3nWZjtvLaLHVgbhV3by4OjZvn4dnu6
H109y5GxE7ooP7BOX9x+Xfik9dvkHNCP2sIhYJCzgRNHbR1Rj0u4QsSG3I9cmzSA+lo5mS9z2uQt
S8N2cISaBt200gog9Gaj/wqhtI+dIs+bHOHwOH0Tk0oZXMSqzXYTGxy97YDOrQLZmd80qG9VhlHa
gVEh7CILPn8fIilCI8oyK0ogWqmSNQy8SAaaP+mhY6mVkG99bfLbnQdvkY7mQ1CE2yhLaOAqiwHD
C2shjB0pGYJfihJ6SLeHiXmiTtrB5A/hG4zWfUwqOQva/B3Rb7yNqgEIcW+v7Jd2WiLDmTRH5KGF
c6VqennUIdXLoiTipTVG+xZi72LXhrqdxkea/UC3gSAzfpusxxZMACLIUIXVtkYP1LbYNf8qugPf
mHzSfGt8FgK0YfpS6verahMfpvXFAD595uJBKOedpkEDl5x56TZC55o1e7OTd96zYTn9nUZtlcYI
viToncx3hGIlnLu6TmiIapSdCCBJ+1yuU1+W0VhEU3KexL/hT3Ef3QkB7HdytQ1bgFRbHS0b0yb4
dkqIairtu+A9pLKTd45Fs8ZA0BcfPG9DoQoS+Co+QC8AZ1aKORi2GL2u7Oo1fwcJL1eXCg3LF7xD
S4pUmAYpOefjvtRPLYqPcbAlQ6SAKY+Uv8B/Nqj62h2dUF38Hc3c2DuGMko1oAMoYZUHU3mzRkfv
aZ9/H6Nvo2UTE1SlAKJm5Z10zasQm/NA5J1oKuYipBOCKuzHyErOVHY712/1wi3T0QMGX8KVVhS6
nSRpvq8qYVzZ1CuhMoxQJpyZMlfdl/JDUuUe3PAqq6SL/r4elJpi8zg9aCldM7d35No9R+nJoGII
Ppde+kvzKdA/16opxF8rkoo4B014kZW/keg/inG5ljC/llags4vEqDlDXqjhXw7nmUHoRWWbnmFC
0MsnaJRa8WRuOapCfCqG3Vjtbs/v6oX0ecRFvCIQLYVt19Oem55yWry3UWs3YG2aV33ckoMO35Hk
G4OVe/CDNnDpF9CrIKVIhDjTpF1OdNDKWgqCKT2PHW/bTSHbXv1LTnc+QFz5HS9qPgXc+BHds25X
O7Smc1FuBMeKDvL0TxqP3lpn95XAbWaQgysBHiRigIVDFUtJCFtBSEl4WN2RZgrgA432InMJ3Sui
FZyknF5/UUCwGxJ1Y+UFcS1Y/ujzJKCnOAqa4XJBYsMLYk2mP1aoUYOMvhsj9R11LxhHRdllQ7NL
/OfKrDerPAdfOtrnm4RBZehK537tZSZNlVKQJB0j9+DVyudazGC6pkwc0aOUIgqHxqf+3jV3ZtDY
frrVUN6ALsZui402vE6ARfFQifVYZg9D+GYmsxABWra3zfTKMVQxlzkLQGSvLclEhbHRIimVsnMD
PFZQDn7d2U0/96/fHudaLgoMDbxsc9oLfo7FNtDpV5tTJNNE/Bu271g9ZcHPzNhpeWGrZrhToaf0
tPuMVqDhpRZOXnyH20vizYDoaHvKi02+JmZ0xS4/f9HHF38KTIVJ1T1C/exM+fABcqnCRXwCaxhs
KfhbD2utUVduoPmqNOFQ4xXBWbi0Q0HtiWcChjONU0czQNQ8eePb4P9dryJfCbkvhpo/5dPMkI7C
DQas9SjtkY6F4ky8F99EuqP+UscFqSIM7pBvyhdZ/+/2Nl81p0+TXOyyUkp9n0xMUlSedQn4R7Qd
qKCsXefXUhKfZ2gukqipGav5qCggkR7TadZyHZWd153q/uRDegzVzX89mKV7by1tds2bMDDZJOC1
PLw/+t8+LW3WSgktYAwcFfddsBkI+wQnFrZg+BLqyicaFNdehNePzqcxF3dX1euCqvvArjThNKOS
IB+Rtupe3qoHIa9sY07pxtvqp/wuaoT/5taKHlpXTakNWNUK8OW6Ff/P/Be32vzmaJG9Y+G1Oyna
NiNCJd+B4UnVWtruSk0R3Bv1Dg2E6gc54qUVh4oQpGFPhJAovyEnG5Tc1eGciiZIFb6Z5lsd7HiR
O1pwYK8r2pbaaGWyV6pTs/g4sudAi6iFLMkCDRXdhUys0jNN+xEa2CM3+D16q5uRJXdGyD62Y+SK
8W5SD9Yuvq8eq9LJdupWNw/ZnfR3Sjc8PZtTFO6zNe6Ja0fNmHOpMzRwxitfLk8f+Z3cx2J6tqQm
cMmHyNsSiZ2tHhVga5tVvAU/t4grZrIedl6ln4Fq5eVwYyWpJaQ+JAyGcT+lSUZ3cvUMzn1324N8
aaPm1uQ/ekhmi5+5Vi4HUsY4Vzu9yc564Ri/usLOhafUty0yxW/SD3rExb91MTg12qvFMT5UaEtX
2yl0mt/DgJiqa0Ru4m2m1E3Uox/uJSTe3+U79VspPzXhzsMb/fPTDU4w6J9vf/pVr/T50xdb4vVK
3LRBi4vX3X7g/PUOzIUJGouV056E6IAWXb7vUR6+PfBX4PO8ZrMxGKSMCDkWHiKMR8PzDRy+h9Ly
nSXZpOTcsHOfcgcRSDtHJA1pHLv8E0Ik6kX22G1kgHHO76SGPiVU4cdf2carjhJG05lnifiHss/l
NooClHtjmUKwIWZ+efBVnYdo4ynp966TxLcmnDG0SjiijufJYfbSTqn4NiqZ8K5mMtqBt1fo2mGh
6UJTeLBSXlxm1UaKHBrxR35um2DaijW8YLGa/q4bUXvpKnFYiXaueEmKDeQqYeTi/yXm3RqMqNVq
JOkMWoIOZijJ24I42DUEOIqUEsKppErW4uwr0AcQGNTRZcILSlvLd6M8SrFUtHCayImra3YVbbDD
Kt8r36CH9XbS+E11y/tKPynS3kCJteISMVcW+loKXQOJSae0iDXKxiLaV8ZglLWizc/CXpfu5QoG
B7u8K1HSGm1WvXXFQ61uMnMjt9sJzsHfxuH2Vl+BVSBiC9vkDAaCtHrpqYpMViaRJBHsMeB+KlgV
XsugtBt2uSTVAMYw1cGoak7sE2zDKTVB1A+pQOuU2lorzpdjADAVhm5pJplXYTL6eCV+ihfinrzx
BGr7VbNdD5VWygPu5gXBpqdgpRFzGc5+jKTCszmz2dAqs/ABpWd29BZNMcS2rjEivQ7tQTXa6reV
5V0Gl/M4WDQPGlKPEuC7xcFWKzr8LSl5HbbNoXxQ3HoXbJHU3EQPP1U0IOw1ob0vbnU54sKk9K7t
ps6Xk9dmW9zdh8oxhabuAL/6tG3QPfe+Fe7KHGfn9PmyY0RuIEgTZ1g4c1w4cqkwvVEK0/QVSXhb
Pd6DWj80m/F1ZZylm1gOs3gSJEYwpk2bpJDlp+cfL/9WSV/X5jF/wCfrQ+cxSPyCAbydcWrsuwdl
E9mOtjKNaxt0sVyL3LsWTl5twdvABg1bhtpufRu3Z/uOceSyWXGuX3I5y2VbPDJEo5uKop6XbVOS
f+2Q7HsI7JdVMfvZkr9YAYUumB/m1MESn8W9YFahMk/L7TeQxv6tXbt7q2z9/c9te1sm/D4m9Gmg
xfoFwxSNfRGmr99hezkBO9uk27U9mg/Jl8mA7BE1/BGNX+qlKdDpMRrxmDPG9pHtOdzFdy/Pa0Hi
dUv4NMri4ERmWYLJY5SAlJe9lfa8q4/h3flcOP9Woq1rizZ3UBIkAm1BU/JyQgOF6EQK/exVCOzv
CAgZu8i39/vbO3PV1oDFwTgFTauFMuHlKGIvQutTwROOm2teyJ2dnI1jrlGMLMOT2QA+j7LwqdAi
RX0zFtkrLTHqoT6I9so8ri3W5wEWLjTq6R6qpibDlIeXjrWqnND1V2zsyg10MYuFieWVpZSq0lIP
tr3/lEfIxuBB2jn1CoDqS2Z1uVoLIxvbRJCNmj1JbRjH7kp7/NNvj4QywuHPyvbPP7U8NZ/XbeGh
82QYkaUss9fyX8Rz+691OljQ02zil3Evn+ST777dHnHNEhYeWy2Dti14/byePOJ2G73wbHd7hFWT
nm3l06VgDWLX5V01Lx8X21aO4AEKt4K78ii5FvpcmMPCTQvEv4CZ6uz1e3KYNUOFjfCf4rysDXPt
jvu0RR88eJ+mk9Gf1QsSZ0f8Z9NPNjl0+Y/2immvTUZdnFCj0v2uCjAERC3gqk2PglO66R3kCrb0
9L/cIF7ANKLByUYHBnybyxcwKWNBakUxP/di0btCOcIZg+LFvtC80QauPNpGp/gbkFuvPfIsu6lb
hURey3zMSUqRQN6AtU1ZGEknlZHHE4dv8DzxPR874Y/cKWFnh2TTnylbYTYKoi+WTY6kf7X6PoQZ
LKf/9qGtSyPYpVZdiE7WQWBW1Vlf28KQ+Khn15of36l5FcYohCvS+6gJ2rsxZHSM66mXULIeiiJ3
UiOX7pRRGg04XT0BcoGs7ui8NgT1rHRZYW5uL/q1usl8A1PRnKnbeLZdnookGdTKs4rinENrqm9g
wyXMcHOaPIrMEcpf8g/RsoWjjJ7KU1/O7R6O/qv/Xm7hYjJBlkearcPIdvurruXA6C/je6gEkupR
F9swQ/mrFkqms6UWO2MjUY7cSg+6sRsCpzn6h96l8G8nw2Zak3hbOiLUY0RwUHN3GwyZILQv16Nt
irRULM97lcofWQ8nVHOIg6dgjYxpvhM+O9jlMAsH6/uFD10YVOhAwMuWpsW1Zut5324NsNjXwMs1
k+qv99rCxOwnDzUgYlgG4Gc5KemaEuTyuljOZrFdphybRhwzmOFt1eKfBEudpq+8sOff+DIhYMOk
DpAxoaR5uTFiiSdSqlZ4pQMCGoRDqRJiCw9G+avR33ttJQV6dUYfFEqAsfFGi/3x5EqdBE7/q6Wh
OVzvUuNNQdbvtplf2yO+dpY5pUKLovrllJRazbWw8Bgko2QAnrBT0esaDFQJfiewk94e7Zplfx5t
YRF62ZtGPTAa0jbAWo5RrSBTCAPXWhbomm1Dv//BywTqYKkqUCmlkkwqAyUW/emEqRrpydtzubI9
M4E36T8dclRerJcrVyR108ph6p8TvXqvwuquBD5vB2G6uT3OlR3iyQ/+kunw7l+CuAxBgdmnKf1z
GFp7fUJrUBPvykFy06qBynCtvfaKjV8MtzxHRtRH3UQra1bnR9mXHj0t/m5l4S8F9ogy7bZQmq8Y
+tUZkh8EJ2yAvFtKZkXzm19Off8cU1GRN2GrObq5j5sTmLIVA7xy1wBUg8eb5tL5ablM18pdXDeD
SutieyxhgvR9O0MGxrSHQ/TYPGWu5jm1Zzcox9k+fWyeTZsFmqI/e2RD8h/eWvv2Mm7Ha118zmzH
nyKowa+0uKstOimnXfmtuxOl00+E3lTtHtmC23b0wXe58F4kw+jsoGUa0tllRSXyAq0TwyQ499Gh
a06ScY5PQbelyzQS7dDbkyUMJ7ttEzcJEMNST134KInfU+sgN6d+I4LHEo5GtjE0wR2yu9gzVtzr
9c35ny9cGkKmGMWkBjGc+DCCyHbzXtOYVdvQwURkM7RDfhwDODurg+wmz6N+X76Cih5+Nt+EzBnp
bQzWwsFrh+HTki2hK2Q6w7CvWTLNvG+8H5IACa61VzyYChrrrOXbHFYfhQyvWLkVMLXCVVzD+luZ
92bn2wmilrf38Or3gC8BIQRDN8wUl+YyZrKVNkEenI1qT6flWG8TNxv/owQDldbtoa6ktDFNXhFI
eXAusZjLsVqpgZJpZO6lulVSR05d9aV6CMCJWZv+ASld1wgeQRwb0W7a5I2doLbxuvINMmN8MVlN
nwnvZ5SEvLgv2lGvUitvWf9mN+k0BIvKMfIRZHBKuUOJPTpQjt7J8I4mYu1o3n5l/Gs+flaLmY8p
3YLL8bsp8IcyG1GrEFJ4r97iaZN6AWCFZxmiM121SWGHiq3JP4B9+oIrGvT8v/1/fsTCI0+FJQZD
OgXn1nihBdwy91J0Zw42whDjMzJgSB+7Uh66KhXRg0y8qNO8tfIN1zYC9Dd8QQQ+MJPM//7JT1V+
1cppUodnoXtBTCl8NqoNsguyfzSshzS+8/8IR2UN53jN2oENauiDkb0H6Xs5qFXEDeSv9KOFxS5o
EBQ9ZfIPQzkFUDKtLfK1sdhlU6LgDLBXXCyyVaVlpcRCeM5bf6Opv30D2udNAVbSsrat/gRiKKw3
Qv6vKf+Wd2nkIozg6GjQVLsEDafby30lTJJFEuAQylFXpPnicuKUxsoy9GmbsZqdnuwl8bn3dtEa
IeiVa5dFJZzldMMHunxnDkqkKMmoROeuOQqK0ygu+PrgyZz+3J7NlTtu5rWFmQj2asDoC6clq0DL
Gk1IznFbuANsQkTNansI7ytlH8oge9VoJTS7sn4KDU+QhECARQp5kTksM1xKg8r9WQVVWr/TEZRN
xyj7eXte8928cE4wRQBwI75ks6yFcwoKNfO7NkrP9Dxv1Gmwc//X7RGuzGPuqp/p0NgpkqCXdtDL
rSH1NT0x0sBxnw5hmNh9+byWPLwykZnFBQ9H56nKYJfDVJmXFGPORKoufTPExtxKVbUGOv2S++J0
XYwyf8UnF9JWahVMBXodohMbL9r0r56eIzqP/Vep5sI/rDdPzcdksUEXIy4Mr4OvM1CbGcViPXbd
UbnzwsSJ0u+JdD/m35VpB9LMrleSYlesnbtKxdpJW8MGs/SUeWh1GW1uM/KwbcCaxd/G4UdFeYbu
1iJ4XgvrvtjIrNNGsZ/eZNiIaKq8XNbOkJMy1/PsHI4RrGsJbbT+DqBx6CSxvHKuvniMxVgLv6Sa
VTpIs96JVBtu1FlQKmzT+v+Qdp67kWPJtn6hS4De/CWZmfKeUqn+ECpVid57Pv35WOfeaYlKJNFz
Z4DpwUx3RW7D2GFWrNUfIn90O/H99OX/disxxtO7ZFjkvrjmrwsrcmNqjAhER48uY9D/6uvm92kL
346KbjldagSPFrgu7ElfLYS6kMi1LzFbvQsyBumAr1k7VCClV+0pivanjX0rY1pYW5TZmBtbkLhr
ilatSRK5CLray61rTT/0PwSZamac3Vf+hdWAoIGJfcPkt0dtZXK5O58+udgotaRVhtpTimtJcOcM
JMoLwORsH7+DTlb72wIhukwGOAVcwpaExEE3TXK0fvf/+UtWhyn6atlEAb+k2DFTDi1Fme5FGH5u
DcJkGonqE6yAhWsgBpk+tsJD+mfeehS+OyB2A2wT0EFwbRQ7VsfdDgnYEDTDPSl4QOQ3ZUDJkC5m
qOyHs3i4n3db3dIjn8syKMg0I54G1OnKr4pir8SIejRe2f2ImSlz9f4xK21TPTu9u0eOGdrMpS6F
hiKl47WdsMtMqcggQY4fZuUMbqb6musE48m4lUMu3uuLS12UjpYJTRGGpmUi8euNmqvJ0vxBbz3U
KMNsL+yzapdfRZfG+GFc52dw5R9m6zJpz7X5DEa2YXAzwVVvzI/0R51sXKojDgLZdxa9ALAWoeSv
v0VqSr0Xyqnzah2+bx8Waicr1S0rfysC6yXTDVgeeKrxoOi/mqmHTPEhQMXMXNvSmSDDBnIeHaze
brJdDOXSWdjbhmEH804d4DpxFYaSAE32b+bwEjIfql528GuFr6cP/TtT1OKxoGZdiM/569p7EZfE
nZHJI2wNtv7gC7vp0Nc75T1xjbMUqHFwYCZoKp2hukLGZCh2knKbwuIgnhm5OySXSXXeHZB6K5vf
KAEKOwi24mLnz78TeXZO/9Yjnx6KkDhaqjtcHciYv+7hDM5DljofQqPqt9SCP7db9SrpVEhiXpO4
XCrcabD1+X1/Gb8aXfmcTLFauKGt0WvHm0kLXD1lqNM6ywCAn17eEkd8vSEYWvhueEy4J2sGHilt
5cKX08mTZKevXxgdsgvI7k8b+X7bl8ESDEEpQUK8xpxSFimNuiknL5p3fmPsUsna+J6+u5GvFlaH
VDd+oYdwxHoNIJ9Rg4dKqUE3HwLJcDUYyPRpCyRz7IQU2NLxjiJQ47VCiyrgqPVMGD1EIe1Bu4/n
n1DHR3D8nt67o3ZoquD4Kdt/K3LH/jzHmRlMXkmUvgRlJjTpqMO4fvtx2tKxU6JQwOwJXLeUn1cR
u9YWk7CAPTx/wOFb2T4ptriLjt22f0x8A180A7uWZtnELPirL1+2IjM9P06v4uh+/WcVQNq+fq7G
UDVlp8aTZyQ9LHzQPTOYkbwE5Vaiu7WW5bn5FKD0nRZYfI+T16mIb2Q51zpH1LBKtjh8tgyt3q3S
V8p+sjDEzqKopgEK1uXB7omZT2/dMUMqpIuLtB14V33Z2k8r6kxZLZjgnVAC6FwppWQe3MDM998Y
oT+40KjQNF1+xCcjEH7qQTxyBZqEagzah8FzKW1VY49dZULv/xhZrWSSaZX/vWfdGLgmTF1msjGx
cnyv/rGwcjjGEHO7TZbRLp+l9Ufz0mD/73eKrJbH+39pNFY3WerHqkNmleMAgN7k2t6vzPPK2uoF
fcPFQP1JR4Ewga49k1zrBy60lFzX2n72FLsOD/pblFw2P8W7qmcW+1CpZ9Zd8ev0yo55a/qC4gK1
xaX9nRH+dAdEqY5bpWhmDwkQe8p3KlWVuHsg3viZxBth3/dESWIEg7oYPo1nbk16kU9VXjWDPHsm
w7ld+thJpVuitPZDiO8tpbzIqq1O6zc027KhBM6oBTGz9h01HnTWmFuVP3t950y6nfc7+hSGilb8
h+RY2V10JwGwz3748tnpfV0u3fox/2x45ZIKwwfkm2NYDu4HIbC1P2VxSMf76eG0naN7+mmBK49U
p30lyuVix7qLLiQZ4v5XsXgNlUN9wST2aWNHA7DPq1rFyoOcJ7HZm7M3J3sr3VejaI9J4WbKS8QU
tXjVdXCdauenrR5dIoMrCz8wN1VZGS2aolOtyZq9nIGt26myB65obqPfZT238la1+Lu/QjgSvnsC
TS4P/AxfnWLVdXnXMY7vibPsCVrpaMrWd/D9biwmYAJnloHPfa2E4GuS4SdiPHgKQ+moT+0R7rqM
Wjhxknlf9PLu9P5tmVv5x9Yam8KSMadnh7Y5+LSxsxq663Mh2XJgxzfvPytb58ZzojZ60mKqXARy
bivj37Z4+Wg+7dy6Hz9Nppb1An9+SNPaRyip9CQmAXxES6qNV+WI6/hqa/VwmZ04GHWRDryOjd1m
IhGfawVuBkN6ytCNAXtOegil21q7S/PLrNxCohw9NmCxCoHTolC8eO5PnjnvwqzKFNaqTYzNOaX5
mkUlCpsHGLdOX5Cjp/aPpb+qn58syWkoj6qaDbBYyjddInqCpGwlN99XA/4W7VC09+iBEdp8Xc1c
yU0PexwhmpgiKwk3G5T4jujDdg4WNxeN1D29qCO+yqRSRu0PEB68bOsQyk+KIhc6bYLf+2IadqWh
g7W5aRBLMxhGM9p3YMl2jorhabvLQr46fswiHwqSA7SXtEbC6C2EGqUWztA8PuaXVeWh2pIM4caR
HdtOvBS1WhUdGh62r9spV0h2ZUo+I6YSOK116yvTrogvBQWZTdU8nF7SdwfMyLMMQhOyGiiAvnVe
/KauuxQHHKRn+nOJAEcEX8wgfzS0K+tqtn2YUk6bPFLm/GpzdV/gcrT6IOOlka5GumclqsVOJDCD
Vysoxrv6S2Xcb5hcCnerk2PkijmBBZS1kHJ93VNpQA5JSaXeM1400HJ2gxA5Eq/Wde/52TmfxWl7
R47wkzljjX5X01lr0wZzCwP6fsrdqv5R3bZbuhdHDu+LmVXo2tWZUAUAhj31InZpJgBAlTLog+6C
8OBvQfWOfXRQOEFVCQUp/ay/TvWTK7H6Vo/Noh08kEjpnaol1+bA/HroT9quq2rhfIgzyVaZohzi
zj8oPuzip7dV/54O0OxdprtBoh1pQ2WRLpW9b7Fg8VDWr90vQfqFal0ZXYqQH1Uu6nWRdB6OryKb
Ad95eV3l9yWzZPlhtK5T/zmbbltI0TXmzv4kVgt15YU5OiPM0/6Dyj8N/RUcMiLHpt1PP2lf6+M+
nN0MMggk08xDmh+60h4e5wuFrmT7O2Zy7SIXnap9CdN3XXvPhwe9Q0/4XGsaJ/OhSdiNxnl0UUEU
bIStAxZ4U4/o+0ydtmwL+hgm3ClIuyzX8dPJ9GNHIFMT16jl5fzYSI6w79TbBM3eDD7ri25kyHGn
mAzr3uW5K7+MW1Wa75nG1x+wes+IeBDkyKPBSwaXhmr2MYUfZBpZf+j0jUTjyKcF3ASWoIVZT/9G
WJbppQ7mOh29fNY5FEDM3a7MiRqrjK7xj9MX7vvrifa3QXsJQkwaQGtgHeGdmRZDNXpGi7JxzyNt
q/rob+hJ/Z1vXXknRVr4E0U4WJZplq/np1lFKPsmdVojLWxGufep71pj6AIpKnu7NrxZQRdQgGp5
N2RuBI3kNDjpYDjq9KjXFw3T1k0tnJUhBdz96R04drfoRaEVsbyzDG4un+SnuxWbgTQlszF6Md2f
cV9nV6pW2vdV+EcGBUEMDeCaSlnj+mDuq0OwKXnNn7/eG4J1aB8pNOgUUL/an4qFNn4SyRCgG9YI
BsfnfH6as7PJOjfMjZP4Wxb5bg1GA953uhfr6VQjFCpzMKTZa6tr8Iwa1IkU5m0LqopJYQJ1B0Gq
lZwh0yg/hdVNuBHOH/mOoDQjJlxkfkG5r74jox4MtRpHMr74TJYuAt2WzStD7e1CdsJiI844EgXD
a/vJ2upRTJNET8p2oj5g7KvrULLN4EO6DC5DYqjUvwq027k/g7FjEjeWeSSOoszPNDylLrqqa1iE
VaHLZNYEHa1y1f9SrY96fLK2OBSP7eWiCoVX5NUHNfr14hh5D2tvIU9eWt6DmrQq10psGXkqR+aJ
Ov2VHPETVPL4N4N6VMjXaBzVb4q5l/ETU/GniW8a8+G/+fPx7rDkghpYA4l5disxG9vRiwyxuUwC
zbzRzPTxtJFjp/L3Cfm/RlZhWTtYrSKVNUZ8+VUQeuOuLYqPJpCHPa2LfGMg+shTTqtbJgvnmgNN
WEW5eq6YfdX1o9fr2tkgPovWLxGttdNLOnoun4ysnEcwUWvvqmb0wjh8rEw62MqGxzi6aZ8srDZN
bIURyAMnExR/Wt81xhcJ4sQw24p8vnvBpba2IKTYMnACXy/z2CSp2ivj6JVl4Jjtr0DZ9+Vjw3N7
esOOufsvhlYhZTYnQNnlafRMqdllOQ1LeO1tJIoLO6d3GVJ3SiLCzFj+UGIDomH/0Pdkeb6m7isU
tAJZfbbGbGOXj33Ln5e/uiyKRh3TErkss2alT9BmJvswreVzsQ0QfQ+r5H7q1V+1YCr/uihhsh1k
mXTUQMCtVXsz5lF8DWpCrynb+0GOdlV1P83PGgTscKNtOeQjsc1fFCnleuhQ+TxWp5wLxD0ViZHf
AJ6NXL22IWXNaSPDpDL/Vls3ly7SF7TYeoAa44eeObMC6m8LFLIc8uoVBIm1lHGp6VIvWz1DSCxZ
TDaFold9ZMEPX1LdVNkV/XWsvBnqPh6ZsmLsarZ+nL58/7udK8PU5WhgQvu+vE3L9/wp2OiSRm2T
kofB8of5eqp4/HdBn/4splm7k5sqe/FhzvoFfTN1QkDJ6Ea30Sxdjp0cvKdSkhJ8U21Bx3ceNGfI
sjo6ZHGh3yU6LcqzZUgtcOdCyG8Uf1oYOEPO3kFQQQvf4AtpYdafiuCu6RPNulMivdVfW47kptLH
UUEO1pLeYBxq33QzK34y/VP/7pTAug7CwPfyweoQJ7AshFXETEGLFErk5sPQg4ZPdkyk3M1lH6Fh
LRPqBTMqmuCIBIE+Y9SPgEsk/DLwryrSYVYz848QuGvsBkpdNmjvBRDDpLE6cf0k5XelZzJQHWEC
HKkncoO0kAnRlOGbzZNWZ0brxqIawdYZttbBl+Q53i1Ej7cS7dvzse+s60QPZ8UuEZMSnVgutKvJ
qAWUkYYO6Ho88Vc7m5q4sdUwN5DHo2L1O+9McbaLtFdBcdQGyY/FMIsCxtdKI9ZSmpMjlqNBsCQ0
JrjvJhZuu6CbkNFtsj+1NtKIqNqi+RmpoIS1Qew/UgXECMIuVgTvnNzUFH+1pe5QRWEBoZPQJewe
uYsA13ejX0exkb9pEu+gm5i9eKuHgq/Ygh61GaMJTZvtyRn02rWMegpsUelC04aGCWIiECJ0CfSa
Bi/qonI9IYPT6u3lxJMuOGEDPc1uGPrpxu8SuySrFgHPC8Kj7Gf0aeas/B3qlda6MDZEt2oRB3eS
OWfXyaBWyLJo5j4cNR9ReeVlnE3/glB6YWHq9U6yi4p2CO3RIPoozes51drOtYbYhHVSY0gHgcPC
BvaFIlNvxQabavmRLRaRcp7LUkBonYXl65CKMuRVRVW88V+VwdHSaqLhUcQmxbYkloadUUb6a5R1
PclwZ86VE2paaDg1KH7YRrTlb2e0MyaqtFQmJsII8pWh7lrDHmdD6G29EOApHtuYyrs1AcVEjKKv
EXsY6os2EYBlZQUcwqhvDPwd+iD+6qna1nY0CuLZ0BU/mVwGPhKbI9OC05y65qBNiTMU4Z2QherB
lIb0QwnIEYouNxVHqs0x2tG78oW9oOj+Qx+JuWQPQcgME2z9ypOe8dvKHo7tduqaqyKwpMe5VGHM
MQsjf9eUTK/cONYYsIinyDKcRkvJbuMZ2mPbiBmQAM1SZzC6iGEE506DVl1Q+xyDdpNPDco+WVV1
4t6YxEC1hbzsdpTLyKOSQUmdsmlUEJNDGP1CGgNB4zHUY+BLfqeeB2WSdHbRIKWHGmZdun6tSIlT
VEY62MtsjbpL69kdBaNS7W6qFcGWW7kC3BYL8xmLndS7xswyry8DEbYsMVYVB5zzoxR15aGIpUrm
Y9Tq8zwwhcwJ6myh4pwAWKTTwBGIxhmzD4VqN/GU/gkiQ32Js1DalbqWT8zjjn7v6ENQQn0nTmNr
l40S5rDhNspkj1A4GW4n1ACTpFxCmE3tJ/8gBr4/XpShNliO3vnmnwqQ4nOGFPBHLNWRaOeVUNA0
oQmg2sh+V8EOXFsY70S9YTS4x+nBxavOk+9UUq0811AOT642poXqLHRM5zQgB81NIin+E8V1kLhk
ffVtlguWz5H1I+QKTTb9iXpB/AEDuvmjjITwqhx7XrzYoJJtMwcWdKBO8uBdLEZmrST6KxxUGU43
CHXMgyP4YvARl/rQuKVuja/RVPJGFvFEo456fCpeBUFnAH3N+4l3TdD7P9bYDR9JIAZ3aPz2d3x9
8PYFScEYR6znpu7I8qAii9V08UMtjzBjTf5QSk5U58ZgC3MfxXZrxlpFmjbBPVdPTQNbqgQyyxnF
oLvXoiEY9mNV9dKl7oc6VJ59q9pjPgJzKpMxyG1FaOM7VewNzUFgx1yqeHpxxsy1BYu9jH78w2Bp
FKgS3SgOEHxXuqtWyjShYMfcohMP3VQyk1YgM2H1YVDvokbtmvNySIrJoY9nMpys+/5jTiu14eEI
lXCn6A3+eK5HvE2rtG0L+1JuPUnj0Ij20FbkTY2kdcx7UXvImYvI3TE0B16wRpivap/WtYxD6Hh2
NO1tnJc/uUmTTnBajj7cyaVVvE66VPCglliK6lJ4n3y5K53OyrPLSESfTmzKyhPElOmkKck1+VAa
k+yYkyC4CH7ziufjMEh20KoVnmHoKH6USTc+qhJfE0BJEOM2LNjZvjYD4yGch7AmjxXkP4EpRppb
TGJ0n48Ud1yKOeZkx70QvbWDOd+EyOBGNR2ny4LyMETXjQiX9KCb4eiIYzi8+5qJdB4k60Zvqw3d
hXNVSAiEmySAQd7XxgZmINOXjCugyYN1oA4HLilsZv1Qz1YoOZ0KO3M9JFHuRN2g3jJIP4uE70kv
2lIB7/xZIuTRFfleKO1Rne66gy5YQ/5YEPhAEoXzL0DpGeNFblS8kojHpQIgWL3kG1YGaNn9dkpf
Sz2JWrftisGd86aCb36Oi3A3+J2JVs44R7dRV8d/pBJSFifPYrhkZ1HqfydVktxZYdEiM5gK8TNT
TAh3tFEB69vcqYQt7DmaP0gQy15rmP7vrCmlxhWSPD8bwrhB0XBMs0veq+jnaED2wjvYv4RDq8kX
guRrsq0JtX8ZgHeS7UgdBcYkdSXUUTHUgqesmmPLnfVcZB3GEKHSIUe8qmT0iOH1kvIAvMQSCENS
7rahDMqbSoR4a7aT+iwKavFs4QpBVYYpkNkarsqrOZ3H4SLU0Bo8H5Qel05KZbQ7sa7kZynVJeGs
6ppCp8iWlZ0TdKblZfKsPptalacXeVH116CCi1cm+rR0D4jHzPGoUzu4+ghMX/IHuDJmP4NwchLC
F1iVo37X+ync4/4c56ozdJF6pYe8CLYxzMo5/eY6crMuUh6lWe1bPrQp+DlNgdw5YygEJfe79C9l
QQJijVsLHwpII+Dbb33QGlmXjszwQZmW2RbzI8BGpzS9CDJNLxjBFCSKGdBRPAt5xmimYISSJ1ht
BY7bL+U/ckzJ4pYPFOxrOsd9Y09+mb43UlswcAATaqVO0n1mtcZjHkXxQdDl+pfJf+a2Nqv1DdGm
9susCFvsRsqLP6o16w9gtNGYGQ0ZsaUgGv1fPZSyFbpLph8gHVEAxpCENnxDkwZ5Q0iWY+giyraK
eLEDcHVCNpiI00hFcO37IRuW58IOkOr80rVZv0SkgdpRRkyK9yxW661KzV/M67cUY0GZWkuKRRfv
a4qRVhESXy2gCqpb3Ds07y9gPE4f06v+bP4hVIfm2TzXXekyQ3vyurmO1cM4ugb9hOBgNoRBtlnu
nsN9ptnxfXd2OgM6kueCZ1lo5eHGQ7BiVcgPipFmadSLnl/ptTP0FeVVKdHh0gwJH0YfWsC5YxJ3
FKqNSsn3WU7ACqhk0AJcpK7Ymq/7Ys1Vkg/SIFIqseX72XwYG9l+m34ZF3VysKR9BA38x3gYSoda
dHsTPYXRRtp5pCJEhQOA+tJfIuhbLV6VqzpJCOw9Pj08WU/UJldg1kq/38L6/S3cr28BNNfLPDkN
E1FcfsunRDM1hGaUJTaaydXiJX2FD+05tu7D28quQBheFoW9xAjxrjV3ISRzG+i8ZTPX5k2dotci
uMZaV+UcvapMc/DVyRMK6bxoLqVM3J++SVsWVtdc5BHPUpMOeZmONyahRCdQUzht40jtC0DbP6tY
VWWakr0damMCB4XMBl5WPDfLat/41dN/YYhasc5gASChdfVLq0NNnRE+86RwaUNY7Ucx71X1/LSV
Y/ePqSwKuMzqLWi2r3eiSowsrmMBSGt5H2rXgn5JqHPaxLEd+2xife1QHq+AsE70L8l2jYlG4WTX
Heh7ZcPSsW6tBj3vku1Cia2vazhDFgWZOoNVkKfrigAmLO9F0w2Azg5kpFrzFnWIJ28yah4pYWGW
/j6pARiov/XFTx+WOvcJtHDF7EVtBGrBuuxjj3uBoCIxFqk9CoY/e/OpSn4BGqE8EX2MULtb/p8o
q5Bh+PjX+w2QAr0w+qKL/PzqSHNL8gVGF0Uvp2KzVwTzWTOjPQFHTH1kyv79NwdIHd4XSkILLeWq
fKfUS0m7B285kQu4eRsFROHW6+klfScd4ptDPYIxnmWUgJTl6zVV2s6MxRCkZSqAh4YkpytvpI5q
WEs7TnvSZhBNrW2ZertLg9qprJrClenq24jWI7eZIR8Z/8XE1He2CPRRgiShCOJlN/pzUDnSvrsw
6stiH8/nvh3exLYwONYVoRClmNO78Pc5WnnQBUq7UOkqfKprbKuRpqmOYojo9cHbKD8W6UtERkVH
X53fsggqgOEubJKLMFEf26g/jwX/UC3TXD86jaGc1jGjs8p3s/atCgtXCz60ebbFLZjZ4sbXP5IX
jbdMMg3mmlcXYgr4n5qcBtvYXHQPhKqZ8SIK+1G5jxqXD39LzOsIxphpYzZF08QlwFn3D/PC7Pte
0ikgj/ZkxM4YWDs/8ndTciMK8PaE1/TVL8SnTN7JwIk2zmTx9+vlUrsFgrCUN6z1uNE85fNoEnt7
Y6UtcRxSFQgKFaDC3fFXl8y2uRCFocvUvwfBoSxvBOlWUIis3UA/DOqhjnYkk+poOcFmaf3ob7NQ
v15GYWGJWL24NLZ6OTBK0QsM9T3uop3cnJOZ7YT0A/oWfdgjFd9Fe4ap7fxfM7DiEJGqom+z9Dsp
dKzugVHkY0yZU/SGUbDH7gfFvU5ECcxOUsAZ5K+UjJBL3hfkskL5nMZ3p0/mWLiDugeTsjQyAKeu
70WXzpmJMhdxZfzY6T/K8l4/dM9m4IQhc5XqozJCRdwsBc9DEzJ7STJ5q1AwOf0zFs+0vh9L/9KA
C2l5xVfbwC6VepTqItLMtiLeVc+15UbnTeiqUKNMGziRY84JxfOFrWEZgfhLJPPpIZqqioJdH0ie
1RxG/TlmMA932W+1LI4u6R8rqyUZZjOrQ4qVRXgzQvRQodi3NS9+7C2HQuAfK6tnLOmrRlYFgfsD
4Z5hvbb9cxZfhuG9qV3DLtcDwNjiipWP+a6FqHthVWUL19QPnahOulaRUHJSJuSQot03t5pyVaW7
cr4LxN1Ynpm56ab1Xqx+QDnu9nruqv49oklJ2+9y885Kt5Cmf5/Qb1fon1+1buq3SUWRRSxkjyqy
PqGnKYf3aPpN8j4QdertQi/n9A6glHuThjp7FKBOUO2gD3LKxISyo61aPa5QDaDK2uvBAJkv6hYp
6mzROO7yLrGukLJocJmxRIDitx1hc10r/XszaTIsQoBk7C6Yi2iXDULye8zS7mdIA3Gwx3rG7+kt
Onq2WsvGXdLK+vs8mNOrKFXhUx5MSYyQ3iDlB0nrh9YpCWsp8AhWrTh5mWm3Ys/btMuUVH0upNxU
3YlZNbTYtKgtDuU0h/ue2t/PuGNn01oMXvVomqf9/0GSSxKTOeIexqq+p66SFVR8Va3f+ISPhHcM
1P7nVqypC6amncup5L4zihkrV0a4662DAvguazai8SOpMGAKpnZRogZsuA7doB5sspKSlQfviHiv
5zsx9woiGXuaNprLR+J+MNgYA90oMoa9CqjSscu1BtyoZ6YHP/2l6ZdiseGMjm7bX/pKmASImVav
jzi3SSD32mLCbXlhwju04vr+Fx20/8LFfjK0SvvaYh5g5sNQgYBQapPLx8EVknTinTaeR1vTG0fj
DeAAgGvoHqqAbHCPn5ysz/hB08u17DX1Pm2dIqUtcic0F+VVVDzM4uikLXqDZ80WU8ixy/HZ7iqP
onkXhC0e3ouo29t7vaX7GL8WaAhI+kZQf+x2fDa1vDOflqh3kWZMFktMgGHF+Zmi/Uj/nD60zW1c
VT7KYeyZPsYGSqDnQkD/en72mT2s32ZWxnjgqD52j5AP22Okb3xnRx+Xzwtc9vrTAguS3iHvMD7f
ipDXWmjuSe8K4EKrcIrb+qLczBGPbyk+ESgL6dmaMktt1CqT00b2stCZl3DYNQ03UM/q8nZ8Svda
fj62wc5EYGy4wJltYlyWW7l+RGCTFeFEITwA5PB1xXJDm5MpPXKH1qnbx7x0Jnd0tJ1SXEjxQdSv
GvV8VF3rzoo26j7HIiC+Tqo+YPt1sGlfLY9TnSbBIEkedcch6c98q3BHudkNfeLW1Dqj9o4BA+f0
9TpqFCI4dCPhigLN8tWooDYTHS1f8iKUNYuD+lYFL4l5Xge3GtnBFl7zGIRSpyr0/8yt54SqsU5A
5Czmpp+D8Ecwzofgt96cU0g/1LEjo8gt7moYzl/pvNDTOb3YY4kh+0qMCVx3SUJWqx2jhv9rimRv
OiSzI8NuYNnV/EPJdxJl9SYh6NzV13lyhr5MtXtUU6TroDUtz7Rz+E/G4AM5VrAtr6d/1jGs5VJm
BOlGWkyJafWVdVPWU1eXqPg16n6AKk4V6BM03tCdjfV1HFyPghvWJiq/w76obqV6S6fjyKX/8gNW
+9KAGpHoAjITTkAxVxEzflsmtha5js7yepK7OVEmZFypfPR0wcCsoCcz4qQl4bL1g8u+Ajzkt3Yz
jHvVys6rZqOKfHSd8JUBD6e1QxX9621noqYZu1GcvEnpf44QUApxvHGYR1ILkyQbjsXlK/42fWQW
czH0NctssyhzrKq7azLzbI6JFMVO2Hh/toyt3oaprcE4WJSKO8io9BujexvyH6m+EQMd2zW45FQm
xRZKcUX+umvxKGoTVI5UWPWLJHiQ9a3RqaN3g+QPvkgKNsy9rSyoaqMofjhPHv3xpyI5K+5Nd6hv
VOUxkySXolwHUGdyNvWGjmDZTEMHXU/eTbllnXTOARkOsodU+su7XGvBJzhDuk+Tc83tr8JrS7vx
t6q8f9UyVw8MPLzcEWhwYJhTVjHDMCJ+YQmZ5HVFnV2GDKbUVmo6xjzru4ZuxoUmd7RV57G4FQVa
vJY/GZdJrhfPEd3Qc42o/xCLs3HTF9CRGXM5HJRZNW4b/mVHXWCdn/ZOR8JT0PWLhMby3TDg9vX0
Kwjbw6Eg1m7m3Sz9UqSnSdiDTNCmjadoy9AqPDXjTAl9wnqvN7yfKjiAqL8vWRJgitMrOlYlRSgZ
QeElfVCpSX1dUlb3VpBmteSV8G+mxrWm/FHjxO6iyFGFj7/ziYKj9hVZq92UF1KwS9T56fSPOBLn
WIvkG4p8TKuAc//6GzQ518yRWMCL36Xi2pBqVzc3S35H8vTPRv7m8Z/CNz2Bm1stZdGjVfmq1a9V
8N4OVymgJFpYSuz24fvpVR3b2sW1gg2lxk/zbPUlR3qoQmDni56ZR6AjHi3pqsh2WQIxh12NnVsL
CM7/YSRzEpy08bZYDY5UJjhYQABUGRd/oq3sQ/9LFl60spfX9/oUuKDiWvXa2pvDWd3bJgSIpbG3
XEAtWfimPYAu0DRXveqfrYQ5vI2I7kj4zK+R5YUQW5OWbtjXQwat0iuVxjx5mjpkQX1TIgJxN75U
zRlYRmOnNhvA+SOe9KvF1bUaakkZ0g6LudDaOqiqKHRA9TjafJnXj6ouOCJ40NitpvNivm77+43z
/36tv9hfJ7Pgw8Y+UyeZzpJdvIx3jfbkJ2AUHxL/bX5L9FtjcIzfBTIf/dac2fGzZwgJd7UApNfT
SJ2MpKlWmVSlkhZd01bsAQgaXUp32hh09THxZfGxaxBXNCcR+tVOUXp7yEMNBm89URS7bdisohxm
p4F7YN4HXR9ezllSloyeDuMvIEfTWyFm8+/CCKp/TdROVEz15D8/f+WV5ilKkVCnqFajay82+pky
PxRJeAmUyInNdHf6pI4cFK0/lcrhUnxW1oS1ktSWZsEsgRdpL2p1bsZPWbc/bWK5a19fOmb2Ie1a
OKeooVirb7FLzUHJp17ysh4h6CZ1pqo5F0IIxspnJXWHNHMKVIZPG/0erCxqfVRrmFmmubke5jWs
DqQ10nAwVdQxIwnp29iHwtYLspzFemlQANI3XCRcxXXEng9qFvhRKHt6Q68ovWjAuarXXShTtff3
KKfEdgPA0+z2UfajTg9ddp8xWKTF79XZ6fUuIev6lxBJUDhfIODmmgNLq9IsDeRS8SRgZ0J5EAcb
+q283IGw9bdG0I45NG7oP9ZWAXRrGmaXGJVCG9xN3lQnvdXGK80Rn3Cf6RZN0XFrgF24pUubet0a
yVuCNtMaKX2Ml2MPH5b9O9D2peVS4P4f0r6zN3Jc6foPrQDl8JWU1Nmpuz0efxHs8Vg5Z/3698jP
e3e6ad0m7u4CG4DBdqnIYrFY4Zw+eJtqTk1u6UxYF/Jm27q4LnsrGppy6OQzZlTEjNYtJlQ5IhZe
wDNM9IxlDDelGax9CgDlbeJIkc+B/NwI6kaRJruRImCAn0uFmMImFc1XKfusPTeRwfC0Frx1X3Ps
d8FogGSG5gy088wQTUxMN9SThm68TDnH6Sq3aBg+KFsvJ/07f45wPuSMfWL3UOgE+7A2M9hdr6lm
SmURZ62CUfqI9NtOcWTzEL2Hj+hyIupDVz2J074GduftY/H1KGHlzvcuMo/4Cwhx13IbM27HoCnw
1E+dAvMAFvXa0E7EBMXNGGwypo3aPz5qPzef9kVOAuVRMtC/GfROByi+ZBdM2wSjlXW+xujHVOwB
h2sEx16iakX1VyXAHWqL3UeCt0Kyuv31C+5lnnwEYoasox7G3mTGADZdNCQghZkQHR1erob5jUrl
3ZhLZoDRJTSCGHBiqMxer1GnlYCaMyfl3GhPkQX8tJXvDDjPmRPG59saLRwt9G9ZuA1AYIgMDCMq
9JpsamNdOYsm7cBt0B+j/udtEUuLBjBLxH4zYyumgq+1qVDhCOVaVs7JWNLYwmBau4/SbcAL6pYs
WsHvK0gXoO2IDXH7sDPLDBO65+gEChCPakcLrdZyToRNsMNogu/6gXtbNWNp+S5lKte61Zoa+FJo
KudcywHjI8doQV2ZaoPWVq0s7yyw5J4bdHOfMD2k/BaiGVEgb714IqoQGIfBn1BFypGnT51QbycJ
+f9yBPFAjNw90YtYfK+KmaAFME9oty9LoQbZsY8+bYxF6D7gNk0UxQjAjoNfgNqTErdrtcotC8SU
YWC+ZIU2IZSqpvYnMtTtpqhaVNbUNEcBV1I+kYkDyaNc6yeMhiUPcl51JS0B4VTSYhjrjGKOCR3r
o6zbNRIQPnpdg/FnlBsVJtvjJFsj1kfdbOgL4U7zurt+lKxNpSbRm4EZJCvpp11Q6P6HDGxZn0q5
Wh5irZnu0ygaPDJW4SBjsqgDoKzSyRqd24c/x6msMiSRPSrVNbjp41ooMFenPmRVhMludEqAKy0L
qjexC5EZaE2jEW1Uk+P3FCsKGCD07vEKaAsBE/IBGHFDdgDNK6yv9HM5LSYtVM/WiwwcbqJUKznf
592q7h54gfpCnHQliwnONDX0Rn1I1bPa2Z3wOOWP8bOKulNFRBCzU0NZmXZ9aAF9ysv2LNoyICFQ
NoY3+NZvgMJvWvlDpuKWfbHGQ9shscEpqS0UTeBkAAoL3LC518xgbh1DGyL0NE3q2YzW3ioADdxL
jsGnEgzSg1GQSXnMW3Sa5/ueh4Sy5IUwuj53egE0B2AU1yc1MdpUKTtZPUf6ezm+jfkpFd5GHrTX
kucGJuH/EToBeZ+RUgRyKcqjoZ7FV+E+6Vd6u8llGwlV/eG251kWBGJy5P4kOFfG8RhyKYEaMNDO
jW3qrvIueussc7p4XfDa8Zaerhoy4F9UrWgyNhmLrBsME+Yi9kw4FonlKsmLGTwp6IAZMgftWNFQ
ULNcwVYFwFzwIqKlWBPSDYDczRVs+PXrfcNU3iAJoa6eU4ClgZpthfa4LDDsOOpQPjTtIbIbXrZk
4STM9V4MbuMcoK2ZkZmrfhI3Q4HF1aZiNc2zepkQRnT0MM17ex+/J9eAj3EhislExOCEjPQ61c7y
J5o0+n7V2mgOGQRO4PLNqwCiBE1EaAsR5zTM17m8iKDjSSz7RPP7c2Ymvh200Kjtg9a5rcxXFuEq
uJvFALcBE2QzKAobTWihFmXoP+nPvn7nVTvh2GyUdBMGLgY6u+bNkD/SkYL5ex+5ee7GgftuvSWq
A6SexPop12iCtNMnIAIdyvPYbuLwB2rhiUyTfbCqPFJ3yDbXNu4lDBif8nvMkHV7C90TPzB6FdgA
wKiS+6FYaSWtwUZSr4ujXj5UEvD/US0USLTO3gAo8VhbLkhY5uJlgUreNmy3cbRPJbuX7ZTGeGFg
gBsAkabTgx8plxsS3w0YzgQvlZaSFDgvgdMIPwoX+TpddYKD+h7V3Hrnt2jmeilZdAoMk+JNZxrd
WUOJ/hlARkqD1va9hB48fIzxqAlOHTg8zIpvbmWWOkOYGUgrY3iW8c/pqJd1I8b9OW3q1m29JCGj
FA9O3m8wyziTIwLJJRATXnrs2zH4kgv3DAgVZChZftYULCXA/oDhRBHGdvPDhH6d+C4LpTkjisE2
BR2Iw0r/COV98Vu8r0wbAwlgm+F41e+FSOY7Zs9wcU4iLZ/UoYH+auk2YBe0CDrEIsQ0dvMr14iB
mVZMGYQ+1R+AzgQQMmOd/5J+dwA0AM+4I35IOlHzH5xjBaHfThXaEP+zOIw7QuIQ8+vZDLIoP2eu
AMikChvhOaGKPoP71ODCB/F2Y/7zi1Wog7DNjRBIi0CiStZx+6RJNHj3i5NF0aKkbtqXPtzHEJ6R
WrdjYRfyUFS/k+ViI8B8Ml86GPkB6P31J2RyWrdpoQHsUd+FmABHHejBApkRoJaKn5qXkWGtZSTZ
lJrdAp+fRsR6ksIfg+KOJlyGM2SYEUfWsCdKtFL6g65uuHDN36OZ+SPx99wlqs0cDdcfOXphr8qZ
jo8Eg/02GmAw+mOmbvRm5Q+rJNzG2mttPWjK8bZBfM/mQyiK9bigYBOz/GvBCqKZWtABYBLAI4RP
NabjpwGDCWX4ECmvgy6iI2RbgdcW4FNCiI+zXquWc2ZZV8FQhrNdZXmiDIoFHpeT94jHONXvFRo5
nNuRJ4OJcvpI0PwCKMUnO3z6ne63a58jgI3sWSXme/PC0gPVnxI8SbJTT2VaripnG5CA/K8xPSuF
MWZ0kilaKEFKtNG3brXXMJi7MaonNSPH4Mzrt/wWsLHiGLP0we7p+cUXG7lGkFSnlTvZ2rragQqi
oTSht62R9RasOMZb9EUptJMIUnLzsJtcMHa0cJq3RcwLdOkBWRGznVxsU6JmgIfQQUjebFQ72nKM
gKcAkwORpE6yMP09s7fHb3Br9JMj4Bt4JvP97OPDr03QcyuzHcfkVdlFtm7vz/E9z5p5O68xfqHI
AMhmKlgnfYuxQ83RyV1F1x/wDKT8cXtLuLKYZ0HlT2paKbAyG+ze1uPewcgQuGnUH2hGR46Wl92Z
X043TIB98LRdKwhCBnfzMnnEOhD/1CRkezR51AXfHhzsXjEuoVVqXxKF2dZcYPmRnBZvqZ1sC8rx
Chyr0xinkGPCyVMwTH96Uam0Vn8lVNlwtui2CAyJXh+bLlOkbNSxZj1Vt55Jx9S+R+aGAhnmDYDv
rvHZ7oVV5vDyl/9lDZHKxiSbhPGF+cMuzquFuZF+HJPsdOgxxESnOwetXFvKnSj6LwfrjyDGMUQF
+l+AaZOdOtdcpWRyBRKvaju6S9acM7y8ln8kMU4i9qvBF4QgO5VOZR/Q3h2S59vbtXwX/S2BbejA
Uppq2UAC5q8IBn9+DM62OKxvC5l9//dj9EcI4yEkpNv6SAuzU73FRIt+5KwSTwfGKaDnvRfFHBsv
HfMnQEpslZXuRqvbOixHBX90YKICL+jg57I4O7VUfI5s8/6cOJxl4uw22yMtlVpfiR70gL+2nnp3
rXBeGjwBzOkX9SFE1RAC0glEaSDh+BWdb6/SV4Xx1lYzYUBm1SE6EmFPUr01iCTbkkakO+GutkW8
YivioNXcfnqKf4cUIxYyYiuOQX+Lj//Plf7ZqHkRLtxAgmEOJW0AMRHtd62juSZo6OnP6ZDRNbeN
cXbL37RFhtY0gUOGvDNjeUaaJWnY5dlp1Inv037/Rp1kvf18VnAp8cgkli+/C2mMCWJCvUXPb5qd
5N+lT6tthKjRsnfDoaDrf3TzXchiLiRZ67QiaKEZkDDpsJGIsQZoAxrNKSeQW4yyLgQxNlkUdT9l
AgQFm+BIS/e2PS5a/MWvM+Zollbu4dBmp+fXKSBP6a/jP/h9oHnOtBRI1X8VeC+MTR7DQo5q3Kfy
c7/StqBBXHMkLDq3CwmMBgBzMZA4R5xoD7YNLNtzlBLEBbfVmH/kmx1fCGHOjKH2UxSXUKO880l8
ylBuuC1g+c68kMDcmWZeCGUyPw/U1XNlKzszmLUIbW5H5WLIdiGIuTIxRdCPKMnATzvp03tOH3pb
3FeUcz44C8b20o1jk+aaCnUwx3IGzIbLudIWb5s/WnzhQF/YVVGUVSGBLfxkrhA7rc7nwOFsOU8C
47oqwZrEwMfzMHhBXRCepFmJa060yZOhMK4Y02rYD+zF+PiCpCsNyMdts1o83hfLxHipoiksIE5j
G2o67Rrn6D1x9pkngPFOyIeKJobusM8PHe1tR7A5AnhLxBzvwBIaqZWxRMFpWserfe5Wq9trtOhg
L9aIOdtK0f7/J9PT6vF//3iA0KBtGRTAIrjFmbOWll7TCwBcRSCMREZOR5dgJoIjZGELLoWw1S0p
L7NBnIWMtNvM3mnkWdGSc7oSwcSnRQVoTvwjP9WO4r5LZBNvBidCW+Lz7a1Y8OVAhtfAsjaP3n+r
VFSy2YPsQc9PL25JB6LcUe+OF6dyZJjM88sqcmlqilmGd8C8LVUVlDBwbVe//5UubKkAF5+g6Z02
b4u+8h4bXE+BLVWkPN2Ws2C+l2vGFgLjxuhBHAg5Nlp2846sb//8giO/+nnGRcUqugtQBszx8Hbl
hKC+WHIc7bcmLwSkVyIYJzWNBWDABYjwXlunf74vXJD4OqItPdP4IyCc47K4/0AV0dBrjOkh9maq
I6WNown7rxHLFWhH72L3k+N2lw/MhRDmwIxaYxmBCCGlo64O8a6k/ln6PI8/OBcITxnmkhqKCT0p
sxzQn79Ja/3oZK+ftw2AqwtjAbLqD207QAbo1Te70ZnuJkrPHEWWYve56fvvbWGMwBN6HRDzsyb7
yDaQMXADmqL5hARgihZ/8NKjXK2Yi8tqMDsozGYQPvdOTcxNuCEKXgz80O5bpzXs2xB1zAwq6EDQ
0bJyfcvnPebne0OdUwjeIb4rNuM2vfNWJw8l1fCgbNP9z+F53Oe2YHvO7c1buBswHIrKMjiQ5hZf
5m4rI7NUfFD2nMaVTA/1yvzFcQ9LSaUrCfP9fRGI5Wmq1j2gT6Gc4r6CCZnoBPUO3hW0EAZciZkP
woWYRKoHpRS77JSTQ0gi++mLO/72Yi3Z4KUQNtfTNmpu6hjhxTUXbYqEvpibCbA/CZ1LHMYm/d89
0ZU4xkl4qhFoHgAzcXhdVzzSj9zhSOBsP8sMoMZaFSn6NBcBRPquP1RPnBWbP5F5F12pwPgGgAIm
zVRChekejXYG+PICmpH1c76WOaIWrrkrSYx/AFa5BKYrSNqJv3vMqP/kaLLwLLr6fcYfKIKsj3Ij
wsAq8lI6Mhr6AF+DxPmjQm6L4m0KE9FWsVfpuQFJ7ecBM8R28exxBjcXboUrXZhTP0h1nmURziSy
ohvVqRLytv7kmBbnQLLDoWUfyj1I8LJTOJHAHVtnVNa8VBVPBnPoRaQTp9rAoS8BT0soYG1Juf6X
28HGg4CH7CSzhCK7Dhnkc8+hPeDowIaB8M2A1k+gg9jZ7kTS3+GhKXk5Ip4Q5obpDCSiFKDdolYm
U1ffvx15s7M8CcxB7zI0rY4VTAoTpmDG0sg5tO1/dS5M5oS3apH5Qz0ikSOi7JvYGCjkFMcXYtnL
c2EyZxwAdnovJbMPCbcWrV2Zh9vFuw1Z/sYiNzSMU0GHF8TKMhUdg5Z743nLiZY4B5ydlIuVqTE9
EX7dO+ekO/UWoblNP27vx1KIdLVcs01c3LlDHNay52G5hJ24PcwVlpzkg3v2bYszM81x7iybLIah
ciVTcUhOG6DPr27r8W24AfEXgNSkuU8RvfvfuunrTJlC35Khx9ogdp2sMW80ug3JbHOPzhkP5fdu
hSlPkuPaj+/01bpB50r749N5E++3vJzPso38+RzW4UStn2jAE54P68Ff+1v1aJKjYZv/5BK4EMNE
F2pr1mHZKAj96Gs1uRatJupo59tru3iXXQhhHE/Y9QBEB9/xybh3u1205jm2xRN78fuM26kB0W6V
QEw+ocVosBuNhMfbCnB3g/E6oRca+WhgmewmI3lE3uDYQndd/zPXcKEK43xUNCLFYG6Yt73aWOQF
7YsEtR9AULsclRa9w4UkJsCohbbVWwmbUjqNLbkYZ0XuEu2ZKO+E62HdVdR4dCpy/GgpR/K8WN/C
wQvJTOCBQ9iMnQAd7cFatS0e15vmVL7Ervq+U9e8gvbinXQhjfFP1WCGtZ5Bz121dwE8bVfPFUcj
nggmAsEgSatKOqwjJZJdR+THticax89yZLBDwLmc537pQcaMNUqFh12PKIezMYvR7Z+lshhnMAVG
VpQeNmbAQqEL9+PNo9mKowjH7tgJVhXUO1kwK/IirnbjV7kcM+W8oXXeiWUxh0D9OKTaoKGNIV27
bvSR1S5NXm4vGMevsZBpeM+HiiBCFXSWvpb2z9DtOfEzb7EYd5C0QSmDjWF+/AVgpXI627p3I8PO
T7c14S4X4w2CPipHNcTW492cnsPVj7eMGg+8+JCnDnPyFQ9Eohh1wlksn6HKXbqRKGDXOU+npVTh
5VVuzWfpIiRBy2c2gr0EYia3d7TA9kwbaRQk1gP5ADhUuDmP4wI4VxA7ghp3VQEfA1N4RvSDKRia
exytZOWm20Sl9FqrCEAmYJOBVi/dXtKdcH84jU7xgA5vTBhulWdKgZuP5ZRi51PIKTe4v715mHC/
lj+YrVVk8x0IJiRAXTi2RH9Wd/ZtQ7zt5sBIdi0kEQXPSCUcW3RWDcTfdI74dFvC7Z0CL8G1BCub
0N2EQPI0HV+0p9YdOft02ykA4+f699tBKZpwvt2yXzm5h7cOPzh+mrdGjFOI0BwiqA1OUVLZLmge
9gHGWSlnI3i7zTgEjPIBd7LEMkWb3jGff0krYzX9/pdCGH9g6WYUth2E7AyCcwNg3kfSf3CELPu2
meAO7SUm2OgYVcA/0ad5bcxuGoxt5KWz/e30+XnbrBY35UIIo0qVdknoixAS5KR83gFMELuCBs7b
UhZ35ULK/BUXnk0twe7aAiwK4Xr0U3ncS3Tu2zQ4K8bTZf6KCylmaAFULjcRr7fU/JlvJEdfhxwZ
i8fwjyZsPDNmaTCWQLA9gW1DtcWQlwr+xq/x9Z67EMC4q27QgcHnY0NA2/cw0pYEj8+tYxDhPngo
NpW46lAxsJGxPd3eIp5ijAcL5Qbt4j0UA97a5i7j1XF51swGNlPgFYMwYnN2B7lCi7gEriQSyKvH
22pwLI2NbYo41AUpgZhKtmM6UGmrvow7XjZnOZl+sUuML8sDy9dBooe3gJzv/MfWQl8j3gA/AiKs
UpsbGcyL/+3pcSGOcQUyqIyAZwOj+CrnuO8gDNjQt8ixONbNWz3GGwhmn811qjlus47CfXcC9pqr
BzbHHSwnXy70YfyBbvbpZOB5c7Ixm/dgEZU2RNo2dzw5vHVjPELQy8hXCZAzdw/I9H4i6HvMnipe
Y/Xtw4P5zWvPEw5W4GUT9kcG4RYBzHbGyxV8m0669gtocLwWAd4/029yqBIXK8MxXsGER3KbUKfa
1ZvtXX3aRRvBNbcYR0eyp1gBsJo7VbLoYE10uyGKQ5+1wsYgY11h0yxsW/vc7OLNGfg9HAtc9hMX
MtRrPcc+jIW+h4ydvsr24layQVGg0Ld/FO+AEFQB/qMGTk9Gjt6lbV2KEWayiVGDXYocef2hi4fp
QgLjIzC3OBbFEKI/JqbguEATBjreLK4rWnz9XohhfIM1mVNhRBDzMtnT/kG/b/ePOec9t9RWi6jm
z2oxjsHPpElKpnju9QH9ABmdmv4eKFyrDSAFTiT6X0zgjzDGO8hGFIfAXZ+35jk5Ta747JNQcwKE
DLcvi2U/hFFokFGgXQKT19fGBkpMUxfEIsfbYHLHZ8AMk4eJei+S83lb0rw+3xz4hSBmk4YhawWl
KdHH8jI32g9E+F9hDr78w4UEZofqbhqTSMjmRobOBfXrGx7EFOwhGJ50ZZCI3NZneY8uxDF7VFqZ
1UUaVk7EcPU9qBlIQVKI4RrDkmv9mjcEUhIAP1hUYqNWrEIPmvxUoHIy2YldU+FepSHWsKONE4Wo
nIEBm5NfXjT4C7E669E7BRQlVZ2fKojF6AUtdpuQ/pxf4TwKhW+jlfPWXcpiXLuSJrqcqFARjXTb
YT/sXWmv01RzyHj8J+71UtZ8Y17EyKIAvsAJhNknhUwvoEImDZlWHRKmHIP/RiXCKsXcFXGC1s+4
gVIYkclJ+zw6hgu4xZf+LaDgoiaGSUXNSR+4cxQSx2JYfi70GUtGY2HrYgznVJv6TrLVN9VBMzCY
ju6GV+lZX2eUcx7mdWMP+OW6Mp4kiUQ/a8pq7iTDQ210pPn0ueCWhd8PXY6wJZd/KWxegYtNtKa4
8Pu8zeEbgbuGCzJBBTlDK9E/ucIuBTFORRtbeC59tky720xrTFLkduD4PKPkLR7jTAapE4YxhT4g
cbZBsocD95Rhtr26K7bHf7d2bBsM3gcRaCchq7OTD9nxya/ebjfejvMOWbxaLpaOhZ3p+6Jv9ARy
gPb8njqB+7txsjuAAiIE4KjEMXi2ESYDGzMIgL+OWnwXPqWkA+/z/n0gpS3/wgVQ78tTQz85UjlG
yCLytb3axX0Ki+/smuh0fs7NxUbuSM/S1QkGM1UDPpwJykfmZCEQ1QS/HecuwPq1dyUnW3H75ZZ1
+SODOVCJEYZVUH/JMFBqUXCdOQXCa56bWAoJTRmo40BRNoFJxNwqgqkKTWIM85phCGs+t8JBe7O5
RFLzjcF6I3BIGWi/EIF/yT62/d4Sal+BRTS4vVzQMZMHbXWO3Y/bNrBkeJdi1Gs/5AHGzRAmiNHI
SJEQaV+at9sSZJ4IZvcNeRQbrYaIypY1JNsmO0PvpEG0TUpeDv4jyDdJ7z6ovj2cHfttm9FPnhNc
fOxfqslYR1lnDejrv9Q0SE1PYKh2PLtDmf0s7qyH2xovvbEuhTEutxUMa/K1+SLB/HyM/IVMPnPn
toylI3Upg/W36jjAbHBD+m/onOuwnpt/J4B5d8vjJIcDED0QV8OlY9cCevd5W8RiBPpHCZl9cw+h
qqaejF0p9jl5H3a/puct7yB9A2eZo5hLIUxoNnl9VQZzaNZvPZoS5ReSIjYIpcDcZN8/TbaLlMKD
v1HBXfAZrbfWpl7fVvO2OchsYSFIRClPDXyAcu/OVjeAg4QbTyzdv5daMrGaJtVj0M1CgpPwqyYd
CTeja60kNIr4Nm8YbNkH/sc3oXf32mlk6lCbggBhNjDWMdFBJxqjpTYgtxeOJ4ZxHI2fe/UIrvMT
sqfym0rSjbWqKO/u5W0P4xqMMDUBrApl2udN4TTOm29z3c+8IP/dmQPB7nrBklCU006EjKnbavnu
vHv071oikrt+g9vW5ESyiw5XQcUBcM3gDWWfxFZUSHneifnpVXGnTfygcgx68WEAVtK/BTBLVoAV
XgrLCfufBY6rb3Xwm5MRZNLA2cGVe5dVdFzdtgWuTGYJ5TIvqjiFUniKqFQg/ho47G5M9VNH3wJH
2IjzBFy3sjlyF7fuQtfZfC4C9UhJ/Mgocd/HuCBzAPbg/sDDQLc7Krq0vOet7eJBBmMi4PZnjm6R
WVtEMVkRJfL8MOhONYkCYFYotL5/DNF+z32aL0VN5oU0ZlV7Q88HKYA0tHhHdnzYb4Eayi1RLzv6
CzHMIgoqDtkIUpqTJuM2aVyNHIbcnlYgluet3+wUvh21C1HMvVX3WpYCMByTLYDHUJx0D+jYijar
OWhHB90uXyPFSgOeeXK27WsFLszEMuTQTBWYZx2vUeYRSA3E1F+SQ/vJ5anI2bSvd8uFrK4vFKnU
oSIqSXb0s6aBSPITkKQI7wW07Ekw/mQC7HceeLs2/sAzVEEPlPyUPdjuAMys+lxuxOPw1pOIVnbL
yVEuOnzljzjGTMAnWoBcU50TDhZpVSLtilf9nXeiFyPrCymMhVRW0fplDKXsZH/I7BLQJqOtOJxd
mr/1ux3+rcu3d0LS5Ebu4WS9TBkp7grUyTMuiNLiExU53f9sEDtmHDeWJEk+dEGPTkmCl3m+cu8R
47lZcS4Vrqj5BFxYXVwYoiDOy2bcb1wU//vDfkA/G686y7GBr16UCzGt2AhTbeEdJzqp8zsh+zkp
wrshFzdHBdq8asykMSyKToEmjEirYWg774DBNwqvxzHlr/39tv8XIhg/LgljXwQlRLTweJL7Etr0
uQ1pvFbWgSsDE6/edE+J4/HMe3H9LuQyRxYFdFUvEsitkOR/Lc8PJQ9smCeBOT9aVvljKUKC4ia2
9CSSbPXImwv77sUBUYepS10SwWmhaczqyZI3VZqstCf34eP2hf7dpV3/MrM+bQe2kNHELw/kN++r
le/BwvWPMw5sKNDAEOtqe8K1HZckfsxXW+d+P5Inaj+2ZL9+ox/HdkdX9oyisgVnT8nzO7yVY3ZH
H5pUbw18QkoJr9WM89tsRt2P61JKJ6wdAiDeb38xxl0fmKu105l3mt4H2VBO+HD75JPDxp6AyUSd
9xNeZwFBkTSzW9v+CCkAdW2PohGRaDb91SIPjZXlnF7OPrITkd3UKpY3K7oBLzDHkfIWkXmpAW7c
1Dtfa08YhX6+bdtf7v7WGs56XTjPMJDQwz2v4e61JagNRLZ78DYVkYnzOyDH29IWkirXOzZreiFN
9C2hBTFje1Lsp9oGwoyz9xFbHT+OHL1428F4g9EAyqsgQtBA6MdtJdTvV8G1Eow/UAo9EWJ5XrLI
tjcvTz/8R3XzsjrYm5KaDw1x1itKjvg3+mnwbNcdB6ZIV+tjtDIxjrHmJTIXpkGuP4jxIQUCLqFT
8UEx2exArUB2uDGOuk1cenzKVrtXG7eVYzsY+XQ4JTOeaTK+YxTENOxHiNYIIZwRmoVy3JVebNbe
bDWt9me7f44d4S5dFe8JoYIdnW2h4CQOvhjfb5yDb5l7CSx7ZoXzC4hXoBjG69Bx93OutibZunRf
ziNZrZ1Pji1xlo9N4ocWSkjdLNV9QjWH4za+QJRv6cT4DQ/jn3HV4dcP7mt/Ds+mk9LfJYkOdnf/
FNgCRT/ROjw6tLWP67sUPtJ3rQ1Hxa8ht1tfMR/VizPvqXJSNgO+4sW2D08f9/frkvw8lcTd5SR1
UPdxXSA75nTX7Tx7Y6JQ7vpk9uWUfq4eB+ocna26OyaHLXkI7afPiKw329/r33ciWdEfCjkcwJZF
16Zz+5h/j1mujY9xVYFfS5URflk2wJkd7U4DZCu4YNe3xXwBptxaHsZTASIgF+oEcl5cgF0QcrgX
6Ovh5Dsqynvru4A87xyRHJ/XPNiked1vCWbcGIjs5agrINh+4uk0/6+3fppxSILV1ZhPw8GV3HvP
PmwOdo9dfnW1dY0wBsMNqauQve0c83te4oyjFTuKBuISzwtLaMUNA3m/fB1t3N513m9dv4z+3W9d
n/J/91vzd/85q7d/i2ME7GiqNoF/yZ8jomBTu+mhdymve5XjPdle6b4wQfcy33vvTw+8kTNeYM4O
pBrmUPTCfLM97zrXDexThIJaRn6cNjVxn8ja2Wir7XNAKHXox0i3vs2713lGwpyiaJJA+zOrl1KH
d/h5S8fc26rqN0lu4bftDS+ftuQ4LbyRFU2R0c6lMj+tBagCiIPeISQInW79yyPHOfi+bVwcISzi
bFtHSHkmX0JEx3814J2PRs/Fg14MWC+UYYGO5WD00yY1OuSXDpVEml3/Yq4xTynY9Y63Jwv5EnDW
/Fk5lrsUMO9pPOgapp/pIX56T2nyhhZCLoQlb+2uHcZfQWSNU1hAjJ14REmJ9yuFPgnintt79I3p
GNgwV/pce5O/wGpcg2ESggy0fvfOq/IOSkQNGIAZ4CsF9I2BXYo458/KvS14MZhDg+dMiQh+EIVN
1miBEefeYHanl4OE1l+c3moNQl88oAGLtW7Qs+a7/drYJL/nKdKS8xRccnyX0pmLVSqUYgzLWXr7
9DRT239w1Js3iL1e5wkRwK+BzR5APFde+q9WMYHYb0KA+tgHFDMcgF1eHRD4F7hbwXPnhkATWXUe
/blNDsLGv6/X3OLK94zyvLd/voFR0osEAW33OBgjIJ/R94RPcM/mHW8AaqEOcC2HcYKxOkx+KkHX
5Oe01u5WVEZaNNj6R86aLjnbS30YryV5Qe3NzMUnf1fka9VWOldwih0KAfIuPY7r5OAh4KQF2UbI
Lup3pUF4ZsvTla0IRLJcWt0IXccvtIgUM4A9mLaDFS9I4kq6jmX+CoCdXAfRl6TJjp1mbe4l51i+
cwXN23PDVL+eeH8Cir9C3VTHZICZNHAAFvAJOvT8oyn6bm6K9nCtRRTEJ2go50r+Xl65Mpwvz34h
WZy8WBgtSD5YwCICawbeO40zOTQ73zYd7mIybi4ThQrcWbMkF3BUD7otrHzoJnF6RJbd9t8n7muQ
9EKhCOxYQuD7Pa6i9jleJcD2egv59T3eujHORQC3U6vMpmF7z9Fk1/Y2tmO7XYvwlwLvhc/xZGy1
CCibWdXNXqSwNdI7JZGItxHRNg9IZQOAFZxX/tKNBOQwXZXBcSNbuJ+uPSe6KsYs86Bc5x5ARFlS
C5n2d2//8LvY/ShQOyX6egSP4+ghB3DbTBa270o0s65pPxZVLnyJfgFnIa3Qa3bkXblfvMPMebuS
wrhlcHOVvg+AIfSaWbvsZ+aG22atOuWj9TQ9JuY8UYGiJi1wAebrz+pRXu/h5DKyPRcrTCmgjdzG
mLstri1uj8FSLHX1bYwrV9NEUVN1/jb3K5bC+1ZyCDXd7T9AocVs4cU+M9689uTQL2e3kxIRUwua
I9tHXhfIQsvxlRB2KlBvrWnyZ2N6tkhA44EMAPLySW3LqA0mTuj6x/Gdt8NL3gbUo7BeFW2RgH5h
vA2ak+SoEuEGSqd2cqd10NgAF5rySXGWwqgrUcxpiQYMTzSN0KHd39tqP/zd0BAwk60ccQfgqnVE
6IRq1EeJibTQfb59XBYujivZzHGR21Is1RFqFg/evnJU9xH5e06gxl1L5rSkglG0eg0htreaiy8A
ejsfrZ+8xwpXDmP5mSb6cRRBzkjRJe7t928FN9pe9C8XdsGYvIh2iUQLIOPw7m8fTLiynujO7U3h
yGCTK7EuRb7YeLjpoofQ+SWsKoTwXCf9vdqOc/VHExZfzIq1oawNaFK5B9kRVbIanO6uQTGcNwr0
Nbv2zV1eiJovw4s7Ne2jHl0mEFU66Z11p963Z3+rg/xRc8LHGJM0c7B3lznr3eD25LNFD8Nn9ijY
+K8RvYG8Qs9SaeFK9fm+vPgea0JvjSpggaV76UXE/XTYGMRcSbaLVvJXdTse/G1i67im7J/thmZv
2jqnAt07ikrgtD1Cy802OCjoyJHRSu+5d9t19/O2ESyl5a8+knELiS8NGiKRHsCVmDvcKTvfMZy7
3G3OxYFnDAsTkLMxAOMKbWnqjDl9vSKDro9aHmBFRtq/vQRbjNk29hxIhtv+kICaj0y0mIgTntR7
XG4t/jQm/c6yC/u22kuVMiDbofMc4YMpfyO5EWUBhMjgHUEoG3XoNpFIufp/pF3ZjuNIrv0iA7J2
vSq0eHd6yfVFqKrM1C5rt6SvvydyZjrlSLVjbk8X0KhGA6bIYJAMLoeZlX4Uy4duEaJn9xUV3FNk
ymt0ilq87t1pb4PmPA07hhFOsoIQBF8DLCmM8YsV2tutuJJ2xQtuhGIB/IgbPk/0wELuI3LMC2E+
VFKZyHgPPb3NUzJfh+czYokZaRzo1cNlmaNWID0YmATMthzTP5UHuaHN3MpMKj0jaEFbakj8EaxJ
uoR3405F0Z/5cflHLDKXbShTPa2pasH6t/uP12RxsT45SjPxrLxhhfHWahBps1kIGp0jOc4FMCFv
4Y5ORSVWnZr6XnVCjPUbSzK3VyF0+/0+/WnPM+KRuauSgimHMvu6Psn7fJGv21X1TiKXB/zKPTPG
X6tpEAmZjjMrevPtbADMNiSeiSbExX2OJuOCEUOMy/aDFnr7pRu4gt1ydlSdFjmc+0Toj9zTDMZf
N0IhlHIOqQHp4yieJDyNOWxw5cW4a1+vk0EtQSLPzefX+VNkrufOgtvcOOmxv8XFxqh+nKvzzAcZ
gZTvMxK/oqD0D+D/bmwFC8WVABVB1CMQwePhSUV7d4g8yfUsmIf7xzKBlUQJScZcQGpZlSRGaGLe
BmLrwfMYJiZpMsEpLOzgJZcHYJdEQLouHrj4/X9zg/6i+dWEMnLJWJzcpL4OmihSZgFYe8QOE+fz
ylEIcVrnNElWkbOU0St96+hCWQizJo+vSJtjKNl7MmIirS+kxitJd5IFeaXvfdGcWTLyUMpT6b5z
HNy0X8d60f98AWN2e0OSZ10cXM9dg3GoZWZ6G9tsbfvEOcVpnfymw9hdOUj8epBA5wULhgFR6K/a
tWEXX1MOkSmss62+A2QUduFlLu/5NNUrgR4xuvkXa84Mg61OhFHQSIFSXqGr8gpIoyHMCEYPSZdh
Fcc2XMirwlQGq35uIrM6Y0HKOi/gzoUI4HLqc3zCvxc5r6VkUiLfH8VWM1Aq1QY1afHYwUqFJCby
+TEOzOqZI/iJnC0A6ecSGnPnMrbIMoL3FT0LE6CBn/vVgErsK3nktRNN31Ad4RG2mQOelAWs8IA6
3AVeRznJXtS3tXxI9uqyO3apmWH92NuB1+Tw1d3J2moM10k4TqSj0Z15e28uoiEqMy+5nsPP+Inu
5aPJ/pBsnOc/OzTj+Ka2nR8GIpFT4OaRyRHplH8HCCGqXbqoKhILjhFe5nmox8X1LKF2vy12Tge4
V8/sLTJzFcKzf/SAfvL6TY2JJvqLcOkiIb3CL/XoES3PsQ3csY2AJWude+LNc01ppSiqgqpoWI38
c56wl7zLrIG6BJ65lTaJqSSm4NSEI0IagvxgakSGYar2Bu8SttX1X7hanhttaDoFi+LeRUc0CyTA
OWKcjOTHjDFBkZ+V1yLTwVhpdU50rlPia0TFoSULm2xeXwe8oi6vAgYL3/8Jr8jdSJpGtYbt96nE
SyjlVFmhqZoTr3zT3354GDx99YmwSAouOtb09cCNFwxVxbYEdpeKfi37oaaH+ASwWfT3vsSmbBtO
dpoD7G0lY4GqtfslrnPSZGa0Mh7qLS9PNplGEkefwJgdqRXbWCjwCWuK3dourx/FNn/O1oObLn9h
WAUbQhd2ZC8i19vxsq6TcdaYOKNdQTiTtD4CcQVYapujgV6njuxm3AfTVFwqyqr6NfMgKl9CGIUJ
Q+KJSZL3yCQUNJ0a2A23YWfSuI5pMIL05kV+7a/DFfVhZZ3iIbyIt4b9AADXYDuz5svi9z/Y7Koo
Y5KM+GQ9McT5BWxt64csJjRDtoKHdh+RtzXRljSzeDmmyTTxmCRzOz0vznsvgguxKPR7dcAOQmBV
YC4G6skfmp40qQpKxJKiysYPECejSXr1mop41TuauY9EGyCIaFlIDjWq/ErEbcqbjCdRffiLIBPn
pVmRxoDfpNmTaI6UI7QR8ArmDA8AjrHhscbEc8KQtMAslOGLl04okMwC7IG6v27qt2jV84jRz/5h
xUdssbrZpBiarUDsSUMqGnX2OfDbReBTJNz4cdJhKCrd/iLpmqgyHj/Gk7ZPDYXGGBiXRrMgDR87
8ke0FoH9X7QxTIVNKBaJiDIwXW98TauPrjY15r6mRx3aa+doYUPtRiKrmpuMnHoA0B1hCp0vweAU
84KOOmkQZiiWnkOsPRp21QMvhTTpC3BEkiDJc/RdyMxlzvImDYfhCtUDtCBmf/YYZZIASCBf4YZk
i15oYXFFf3KxvqxLK9pebBSKLI5aTlnK8Vcw93vI5Gs5k/EVtUODmO05wxy3Zj/ThLVuf56QxeNF
/ZNPmzFNRraGdBXiNIflLK30c9vOiLrMASFuk/yj3QpcYPSpoxyTYzS095SuQrLuis2XeHfvMTF+
Adi2ukwxlrmJrYsFd7tQ/v/DzwoOVcS2OeRLsW6OEexFabxUrwRaIP6dWJo9kF+JywVEn4oKx1QY
UWYRQkK/kK64DYX5ez8zkfMl2GFSm/Up3kRrreAmsaYu/JgkI85LLSYY6wZjvS1/DGfLebPajWz5
D60rL+I/gc3R0CnDOaZHNXh04btZJqDlC/S2OWDtw5x8DLsYm+6QU6ch2js3eTbNoIHkLvDIdIPt
VWjafjbHtmxaH6Kbd/vC9CyUbZFpzWyrOs2WqMbymJwy2AqQQv5DkzEGQjF0IaYYaGAkkGbn238a
a0CdNONWpqZv34gUZX8kT79WQy+QQcqCJ6qOl5VnIWl/VNcRrzVqUjkRsOiSqOuIsRlKyLYGcVXN
6BWQMtMVHB2P9ZwHazrVG4qr9k2GuQO1MAiZWng0EMN8d2du1cRM0dViS2T+JGxs8XVXAva+NMlG
I/YjTRdhE3ZsoWR0X1W/TDbrdsdfwlyNCivaqrYEw60VDyRbCiutMf0d0om/WpuiGyr7K8oRR6pW
g6kR7S100634shMc99X4hUFnF0Uj0n4KztXavQqORA48PI0JdFtIayQu5j4ZSVO3aY6PtPyjk5rV
giLHiHaQme2nKUVEbDEQGGy1f9BdckOXastI75Sq0S9GhGNao5Tmm80uQIu96PgksMtD537ePwse
m+zW0svlkinXHmxudc160z/ig+F0nnnU8jV5/Kx/9RvyX1RLp6ITcImkgKiKCh4gt0xKfdXkSuJ3
ZxWL+Jpdsx12hotWFph+XrKDR4qRZ+gBmjrvQWpwrA790IkZP9Qkdv5JLDliiZ370WSswfCisDs3
pfnWLvO1bFahiT6kBQ+WZDIaH5NionEvSeM4E8AS7XxBLyXx7Ravf58LjjOZdMAxIfCnqWv9qzVp
pIxGps4BEQXtyDdbfQAcRXWco2C4fdB68+J86gs0U1TLaF1urwteyDXpX1RVRLuoLgvYGnSrI14u
VXIi4SLoriKiK7vP8NwnryKaGRureaZxFy8vNy3ZEU3mQVAPhlgmNWgqplUc0VoFdenszo2d+9du
Mpwc0WH8mOIjaO9ayLV2mhWgImuzWKbW+/9GhPErsuEB17UEM+LKc411YqJik3JOiTqNH6Z8xAhj
ygejBGxCAxqFnb9LqzmR7PtM/M2RIBEEcBINg+yM20KJ/SLXVNmFz/gxwLYoYIo3a9+acaQ1pzL/
yco3IYaVFGgaMQDqqH8EKrv3qYRm8BrbD8mvLF+nFv9JOBmxqd8EGSMYGLIUZ23QnV9++50J0EfZ
Qjn3uqgW3cN9IdJPv8caYwONDBUEPTLgy5TnEJu2jh6peKiuk6HZNzdsA0walWI99OAm/HxJ7cxZ
FgDfxWN6zdG4aYXQgIU8F6APusEoRI82YC/zLh1e0vHOX+w18pyeMXFwX2STQdmICqMNSogVshql
Im5nDcotvimctK0O2J//jQ6jBMMliaKmzLuzdArOKpIQhSU43N0JPG4YBRBi4TpvfFAxFjFQTTtT
sTfyi8DxtfepGAJ1xSNv0Q6l6JcKZBYhwASRypm7ugmgqfsim0yPwhb8WwN+1GvQlJbXegFucni/
yPEedEteviaH64LXvjyZ1xuTYpzQJc0rX01BqqWZtsu2XviutNqhIXW5/gfouvDqI74Y7yMEXoRF
0iDmfUh7ING66YdhY7GOMzskdr5FyvS+IKfd+4ggNYnjA5N8uY50HFijmHpAlASVqIurnp/j99pO
X6qZqW422PLaurPVpxGYxfr/vyL1lmXGRwEGJ5K8CixfbH8XkKO3iDHHz3txTPYhqbIiKkCQQdXt
q3FoxGgvYPUnWnk7Wjzx7ZfQnhFhqRyydeLhAYQ6xufFI7wp2UmPMqbKMFd7WpYYFahePr3t2lLJ
1UVlDzCQnV2jPdA43D/OyVh+TI+xjJkytIkQpB0qbf66fcj3Rm5FqNNo7tzGtiTPVFGXWuseCd7+
UUw6ps3YMcBhY+ovAW0n2Qd7L3ho7eZZoCkAj5cSnDIzqoLEJmqXgoBtkrdam/n+vM97aK3/5BeA
jJ1Z3MLIpJMZ02COLpTSeA4sz+6cWP0uR1Ol6+PNuRp6ntvkMcOcWV8FSZhcQejpSl7W8e5NQtuk
FT4CcDo3yQmP4SeOlkyFHWPWGM8Wq2FwnVPW1oAnbZ+1dbis3xaYo2/4dYOpoGBMi9GKsiilshmg
FT15AVztXrVUk2I1anxoYR5bjIsrL34Uq2rWnS1psEpbNNGWtPj0bBUIhPclyDky9smseEktFAWY
ik0r3CGlh/n/d14N8Kt1ho3ZRqJjW2sGXwcmcwsq631FYvv378JcAhJBCuyzbEW93WyIsD751oJ0
WwKU8IOyfP9HKejxRzDuD6s8ynlYQVdeso1mxjv5l5Qi5d7aPNNF79M9bhnX5wVpLHlzqpTb3Il9
4i+73iSLhe+8L1pep9xkTXLMFmNBCt0LmygBtea4dbA4WyZH1QxbgoGL0+eMF65M8qahOIK5YoyO
fWUaR86n7sr5RQvmuOLWttwED3PHaX4VZrs8Pqeo4vOQxSZjFvTl/EWPkWV8actKi0Avt56A8F6Q
4s+OkMM7J+Mx2eU8psNIUb/mSVKUoAPQ+nqfiHbz2v5WTXGDp/lRQh//wjpV+xO5rpEycHpUSnCa
nI+YzCVi3QfgszBcovwshdZG2Qmhgufh25tmiqvYR23teDwOZkH8Verul+fAKnwrXxWnz8Xh8vuA
eht5JEDBbW0fzUTkdID74F3fqRfX+LOoYRydeRLrhZoUMi6O6nbrfnnfAlGz+eO2jJhmrmXa95WU
Y/km9rueNfu6xEC/xtHaSSM3IsEoUdpq86LUwYCVFkS2SoDYQIfuszGZYx9LidGgJLgoWpqDiFia
viufVtjyfDhwOJm+7SNWGF+ex1HYXxIqrfRXqmG637BVazN/XAFPa3uJCO+1PWm6MeWszTVDkbHn
mvHpniBdqlbyQPClx3iggdDrCX3/1vK4PGrkwX5+RfqMKCRZrGq3N9PMXPh7YMG8c8Q7pYTj72A8
PboGdT3BwoLzy/pNUMnlako2ORjWZ06SD4s7Xv3l+Fi11DDhhZFkUVLQ83+r9JfYK9RMv/bnlxf0
7AwApwcE+bDAkFIHJDVzY9q/Ioz4tO4J9Q3300eZFrBPHKXifgWjVK1YNJWKnDZmiiTVDU0No/Mf
x5QEjmHLDy7A1k7C82f5Fv8hJXZPfV7XV3NobV5n6mRv7FgajNo1ddA2RdtBGtYWGwvNfbwCHLts
4lNmAgEMEFY/A04Yfz6T7dXsWpsniolnD/qNoQHYXwa3g/D89kCukRq0sldfz7PATDbiqt2ktozF
MOtwU9sGniC1K2J0lJdG/Wk7bsmy+q+W7XBVQFYxPRyAvtzoZsLdAPfTCIKKrioCMtOqKrCJQUGS
WtXT5khvusVj5Xj7E6LKxf/7Ct0SYa5QqkWiJ2ioqtJWyRkwlValYEo7cY8OtM+MPLbbEzoOnu9T
nZKfLMqigeZlXddVRn5YyHCdqYVG5dfbsR1YiovRRczA3iczJcAxGYa3UhiUBFV5SoZe1i0WEvOe
hfRLby2CKo1J0E8YuUHYgwtaVFAjLrZzF+UJbpWOerp7BKgoxwSiZjBmMkRVOyHdOIhSSL3QyGw7
A2IHL43wdV/uUGNrPPO41yLjAmrXVbY5G6m5L1BL1awgtqXlC273Ckh22CVPmrVOaktdiVg0ZV+O
S9cPrOjXgInQgWCvsGFHnqUdrkDMVAAjAJO4tXiin8g+3MieBYdrulhO+gayl8xkWdhbbEjUbHGp
mqvc9QhHlyZycrfUmJAkSeuwKnKIpiH0KLDO6HmO7dM59qzw0lac68Gucym0vgiu1y/G6P7ftedg
z0/FCSwnMgCUIU2jiEAiOlMYZ4aNmYHgJSjRALnAxkKD/p02YC54E3oT0fotHcZd9Y2qlTNgQp0V
Z/+SEHhOR39tn1KHF9H9jUJ8c8R4g0oQIskowFFlR4CyQ4R8NeWTCnwQzFb5VrHm8TZ9UN8EGTvW
VFijGncgiM5vO7LyhU5BbCxerD0RRt6KkDFkUSDHraGiRKRgjdbvwBJePeztRQeDZsX/yDR/s8QY
tMS/1tc+/dKKvf9h//qs1k/3rTJX8RiT1hdprkQGFOKpOhTo4iG7dO9bhEOFPkB+mrK/GJGZXL3v
YZ6ko+qNtHboRlaKJllkEa7cBuBJJcDDl+L+CMCwYO6RchFLzcuRl1kndC+XGS+RPec1Bk0AEkIF
RlSYW2R0dVOnMqpPT21mbt88ksDGYcrU2uoPnozuacEM7N3qaGLEzxWw0OEjcXnqPgHUcfsRzAUD
8qKXxMaXHhqmsAWGC0AO8sVrutw9kssSqKpHXqgw8bi5pcncsWvWaUU8R9tBbiHDhmHN4NmzIme2
8zFp7aYVutzua84EWsctRea2zaVBaWYNstrZS4lmyLfgtK0IOnngBwFcsRLIHAuPSuAW52jeEd/l
VzqmIDu6Y7+qDf6CTY8P8XKlLK++ef/Tpp3QSAuY21mpvujnGbQgWnbW73jbrQZ0r/gOkJPvU6I8
/rg9I0LsHZ21ZRgZcYda8UsCE5qsOFLm3Bo2x6h5VVbJMYRc2C+dZmIXW0K4ffI/W2NuTpJNMarC
zK8UrD+C7rz5B0S1Oeb2ZlYsmLyuJir4O/L6GnAbhWnNXA0uRYGD2cqrAU99bAbiIg9OiAwJIICn
6Ro6SX/UhY2kq7DasMGE3gDoQ1JjWOxy4kUF9AozjNASEv5RJIyzfxnvESNa5yehR5tSUrRVz63c
adew0JibSuzA/PR4M3YTJR282jAMRpEEJMzQM3ZNVNpSSWnhiuIqzBFbxuZsp9hXwAw5J31n77yd
suQVIuUJ53BDlTFkMzELlUyGYhSfrTVDJq3b6JEVmlvnJdhCWbBLAp9RAHefBJZGro74IJ868is+
dTt5jdnWDfZLUfvrO4mrPfA85ORJj4TC2LwizuRZn0Eo6wrLR/HC3KJVubUQ4PohVp3NSWplrn5M
a1M43r/3ExVTeh4KmjYQGwK2nwlzM6UqiyyEN5NwFnTZfbzDVLxvoyFQA1aftjpdzWw1sxQAvvXc
nmJ62j+0b0Sd9aXpXOtKDzUBwRVdwIzMF3js2N0qN7W3zL08c7FmKDssQVWghXZaNAVl/P+Rusde
3jaeDHYVs1zOrcbF88pUVjOgCvsO73n1NZPwg9qcbjcWDVgmdtSzTJqujTWk5fFa0dYOwAdErCGK
9uUacPi7mZvb9uKApkvTJq/AYXzkBpJTt1sdfQBz2xAfX4KaViFqPNvmcKOA717HWyTOdqusMCWA
0+y4vekTvkTWBPRCIk1Dl5UzkVhZi3GDsVTYxt6WLCxcss0N3dnXEnWNAObAS09O3Z4xPXr5R2ea
paUc6ZlGmbzAGD+/tshBWpx7wmOKuSexgIJwkulIgWKP1RaLdRsCDIlouc2W0bJ8p+AruWaFS81t
rMx8VVzRsvWU8EelpjR4zC1jK7oBIA+5RD9EXEG+dKOLtntAKdf/w2F5wsfdnCMTF1XAvIxCmvWN
Fx16NxJEQINTIPEpUWwB/5yh8XQggCCyZ28R1qGJvonNBWShnefcqZkvDDr2KiEBqwGSSBDnP3aj
5V6EWYDI78/CQQGR+YlOidvATX0I0KR/xUwAmr09bte8OBFSULCXv+gy4p55teApIeg+dS9v+vYN
tWwDAx07y0QQSANBihdyX/CT+qwIio5mbQw8sRtEvUi4iHUf9FA17BjO97X5Srzf92lMqvOIBmMY
hrxCGv0KGukisgyS7Ijxfp8CFcyPAxtRYFzuXGh6QyjDHo5F+k06lyclHgfMwVSCimR0QX8fQpoR
Y7Xj5hcmSGCJDYboRU3FpD47EDLINeZTZmJ/Nk40CYTcWIV+NnXpu1esaNQw2CCgTn6+L7eprMYN
VeZokoJCFOigWq1EV7YVsHeMNwb5UNHw0h64PmLCoCi08xDdJxjXwOTsrfn0sZIsQNmzR9B8eWrc
Zpsi1PxTbSSMXvKetRP+SMFiKwk98hCqpjFKoc9CrPv1+v7soy0rsK4crZ5KNdz8PmOytFkdt12K
EoVwCB66ZXps9/NF+u7jHXDh3NKJ8RN1TIuFgkrmmIAc0nl/Xq+3X/UQZKDOyZ/zhZhL88+mtTfx
xnzFPAfJ7NWp3GYAXH5HAof3HZPn9y1Ttk81MkJsaMZuJHQabJ3rMQRqiG8au86MTsejVMFUbzAu
bJ7CzEz3p0/9+Lk2zu9rHhbxRPUc8pDmqJVJMqYnvzIaIzesRHqopj3kUTp0W/B2PyzPmXPu1sgY
uK69uVo5WlhqRDsnY/n5/vQPrs1cNQCSICjY8fx1XCPyg5YPzXy4DF85s7XuzgANNgMKc2bO3AtQ
rnkvZmlSlzXEzaogKCqC59t7ozRxk4pGMeD8X3T3LXp/kx8HqPUS0IytfbVeV79Oq+vicwXA4lcA
uDxGJu/1NhVgKphR/esbqG6MmL7GQ08h8gcY2W2LgMAw2015Fp9+7y8HBzvIN1ppvpbH9KE0++Up
IzzQoelDH30AE8DLSlcXaVJBCC9daPoYeHno7e3v3HFScgxJYdmNlReAyLNXIiDSgNyzR0KO10D3
NVHGOJsbOTA2s5IHX5UqnMXT0zbfvFXm7/5CfNOdERf99f4Dlr+32CRJV4dE8EQc3eMeA2NCO8Hw
sCubqgIqT739tjec39W2M5cfIXHtCK/aklxOJ0AWHnjXfyowQkJfAKoEpsw0jOzfqsAgG1UUKQNY
VxyVCAkalcvT+TkVMZlZ21eAkpya1NQ4XmoCTgIlSlmEBUQhFpMEDNlQvZYZMtRzXLeZSAKUZJxi
m26x9Svazx6RDonMlbHCZNtqsWgWT5xs0lRmEpAoEmZ1MG0l4Nrfcu0pSdCnV5CfLWBqtvvfHSa8
yODaELV5Oix4GjaVibshSIPl0U0r9LjUlQEEgVFpoqaRvpW2/8pNLk+l/m/oMA9USQ/T1MfSCbRa
bGUSrgoL3uPzwNHYqSADCWxkmOm1MTQ2fyX5ftG3hTI/axlsdbBfutBUQNjYK3LfLv98RGjQDvQp
Yxoaje3s0JOBFRTDcIkRzcAjZSYWup7+NwKMBfL6+pI3JQhY1aF/OalH6/7vT8QUtxwwtsXT+6y7
lgliitWwNu3NanfqOT584tRvaTBxkZD7ZaVQGvOXt4cWO7xsOzIf/8ejYK6snqhiETZUUk5l9q8b
MnCBmH76xFs+mGsZRLO0HlBVRiwCTFQX571CoaI3D9xhup8ZvVtKzH30i3CYFRooUTidgizNTW/Z
HIFxj565jDMBlfhLhWN52kpoO8yOvNmf+7dDZAdM/HxIi1YBgfiX8QsDytxWMar9t45xLCaRRQIL
pRaZxRZiUoDmFDkhCRaLxTvXCf2MQW/JMHGIGCIKCGrwsZ6Z8usOZ/61N5NHZwIP9ZYOc9mV6IJX
pQx2hv32pSEvL28BWewv5Pd+6+Tok+zQzLuHoz3ctwETWQBKF11HBh5JyB4yVyefiZpRChcogv74
hAUDprM0HzQCSOxne0e4yj2tFt/kmGs0D6QcG/cy3NStM6eL2GiRz8UCw4UBEAJuBz2PHHOXLkA4
V9CrjMj9YgpLdW8trrz82YT/vJUgc5V6oZLTbAYaqU+UtxVaL3Uk+qsFr55BT+Knwv8luq+THPnp
GAWVSLyAjrXtMCsSOWgSIaZ9CpFBNyze/eIphsg8Ajot0LQ+Bzk8vgZnT09r6ZaLbLHBYx0rdrBr
kteMNgEgcyNKFuQKW+0HQwDK1fkJ65DevpTx/GH+wRMLsQ/Bekne3O20Vf+WKXPrWiEpr7mCDMGw
bhxicELJiZLQLT+Mg1X64Br3RdGf1UcF0auzxH5E2XLRYwdsRMLVkJ8ZvVtyjK+t9MrwgwxHVmAD
ItZgX9cHixMzTFTvb2kw9iIA1JpXirjAwaY5ooqzqQD044QuVrzAvc+PG/PZviwx0/GIFgXt9dMf
cKt1IvEtM+/sGFOitJmU9WkFBX2Jd1tMXpyRtTSDRb7DAgqOlZx2Nt96wtiRwSjEWTWnZsupHo97
uqttcTz626a2jptDPFhGDhBPnwJ63af8N476mzJjXQzgmoSqjysRm9hyuK0cHOyec6gTb46bQ2VL
2JGHrEOTQ09fLCTdz+YSeQ00kaPHe63bPFfHM5hsLVtS57V2oT4gA0SZ5W+rlxWGYw4HjsGc6Oq9
5Ypx3ZdIrjxBBp31OjXhb/bOcvnQEvejXhzxnFphsMlASx+XP3okdww1245m1IDyvNagu7Ucx/kQ
H9yHjU1b8iPyxIP24Tg4NjfUySpmKmiK08J6iQt5xhKDSObo4Jepv8cQY1f6tA9LI6CuwHpxKoJe
ESQgsP4Xi4dPuYs5gKf7Ss8TIGNjskitQ68EvS1q13j8IsVjDq/3aUxkNm61gzEfVVyJ17mOi7WG
0r9B6wPniP3rjmtnKFrCjX8e3t8Fzjrj6essijowgoFgi6fj7WO7VGQtjy/QjbAzhdcaWRsPGx+I
qPHOjLqWH2c2IsSwJ+jRICpeCsXAk37rpDayt0vsxHZfVza2NZ8WiITW7/dlOv3YGxFlzKRiZLKW
6SAKLEBbI3P3lawOh5p3dJN+bkSG6s8oEirnwyyuqRChj7oLy79HzFojOXm1yKpfcHORky+yb3pf
PRgjel04v8zTgtJLzafCrDeOsoGR1JBXwOCnHb+seHEy5/RkxnQliigobQOKClbFXZ85xzTpzUb8
MFHP1SjqpKE+fG0JtrLwVvvi5bF9Q5sPzxZO+ugRJcrnSHJo+K6QJAEloEZdXoAExeFk0vyNfp+x
TH7jzy5aBEuBlrrtHobpg74mkMfAkCXPnfBoMVfXr4S2SWh09YTF0rRc/BYvnHPhLl3kQjcDuWL5
OZZcp84CrzReBMITJHOd6+Q/CiGdQldxOWLkXKivtTGjY2qlHnCOHo7JcKJ9vkA5BaDI7zweJhK6
MLmj02Luba6WqTZLIEHJtPRfGPDZzFeAulwYD1hMwVO9iTzuDTUW9FzT+7oWDarl6FAZlskcwzQl
ZniAME2q34BVWbwvTo/CmttxOB1OffOpME+nqhCbVIngWhB20KjjA0Pp8Cs2WXyuD7y5F45asktd
jWyWxT5gs87aXl8qyElz9H6i6/1Wjoy16DC+Op+HODUK8AoEF5qKJo5u8/b+TIcZI7ExxgLYw5mn
tF/q8YQG2be3/RIVJ6xnajDHTDBhzAkzeJJjjEej9ZXazuCt/ARJQ1QSeRlinsIrjMkoW0B/Af+L
pvIAROo4/2LIshWysjiJHJ7vVRgL0QMLC5A/4AYJStOqsCyuPBlboTUrbu/utHcyMGmhyJjq0pl7
HDaNlohl3aOltt5E57ft0uwIRnTPux1v/vtvlOIvWuyCkUiKa18ZQGv9BHhvWo4OsR7brZGuhru3
8ULh2EIOc+yykXlmRIpfIaJ+2aY7gbyZOShhaNedLTmUpq3uN2uMky8zaQ4YV7y61uEvZPs0Ir4g
vWjdpzL9YEdm79+Hxfbc5DNU18oKVC72C3zk+c2x1vJ2XlhXMuS21xz0PemfrcPi85RsowtBWMgR
KVWHn6Ho9xcw97oPND0UYki0tLBVS3MX3FrtdEDzTYG5ydJMyPWkRyrgStD6Z+2B/OibH667MdGk
gBXXNHVUAYaON9I+bUG+6TL3O2vjudDO6QleP8XXcvfJudQ8yTF3Olb069zIqAsLsBEMUPr++cAh
MTGVQM37Nw+Ux5HvbyS5btQWp3MlQNzZ+GbsHt2HXXlE3ua+Kv6NOfwmxdiNoEuueHBBXOi3ezvD
HWNT4ZdhX6e/ee5/Ovf2F194bd3ypeSp5Bc0f2mhaL6kQAO0Yo2kFM01cDwJhzOVLUaIgZamKfWR
b8bew8p7GYUu8pWz5HWDTAeC/5GhKjBGo0tyZdA7yDBcfRRcZL37Cq0KjK9XwsgHbsOXC1axwGar
5+aQWALHJk1ngEZnw1iEdqZha0IJvX7CGBja07MFntv67p2jbzTO+nvDo7KA1b0UDkmRQVazhZMH
prfATD1FtuBdofvXFEXuW1WLKrwPswh0Smv98rZ3zg9tikIn3gFYAU841lSil/4eV4xRCGrpms0p
V51jva3RpwujvjyG249zsj+iWaCXzI8P0yQV2pEw22ps1qcYC8YXvFQw9xQZyzFTvSryaJ7LAnRJ
vsQM1QyRB0e4Ew0wY/uEDvdb4bYz0Q+VGeJbNMBs5+YeOfTOdLEoYgERn8hCwjpVnn7e98zqVxZn
ZBNDNNN3Hn22XjA+QWZvgkMOCy7qAI8KVd8RlUvf4UFJ1Wb9VtAJDWqkHgAcb4rm5wrYqafIvX8h
/uZJ9Jfx+IohRxRjvYqjjua8AG9DU0JIYrgtBXuwS5hFh1stUDk3kO0z1SVfupZXCFKPTSNAE/VL
T6Q/KZZoJiH+i46C4CEN+5zpMATLP3DZr6sVXu8n2zaXgeNZf/48ox/5BR2HxuGyIe8e3gGrlY0X
QXPhphM4xvWrt2QkH6TMtLTU8LlrRJrOOTShbOawQt2pWdw/iq9Vcndu8ZdbHpGqwyumOgMcxdpy
rD1NXRxT1wnXb0gZI7e6qawNLMickNPCAh7QIrQOySOvyMcx92zxV5tnF92nD/JhWVieSTG47rM5
nWX9tvRfjnPEZuuLtVh1kGhsogJ2eEEjF0X5OWJ2wqzhJHc2CR+AMnY6rP8Bpt+N5fiKEEa06zqQ
W4MmhxB3YtntVlvs0W5cWZ3LO83pYumITcZIaUH176pYZdfWOkCnor4xXQxPNoS8K8uDb70/cRG/
qFu5o0JsQbjV2yjq6HsZCQ4ztX0TbZHur9LlolhP12W/2ft6pI0kKaVGpaoaKD0J7gtm9rb0ae45
z669+2XjbW5bnOvxNymUvywVWwkufBkrMmlRnZYcQAy4oarloiHhoO44DpVnFdmx5yIVqjyfQUef
6j+aKRnwMW62GJB5eAa8/kBkB8BTHAY5N48FRoShiS4dDRiLC8kXqnk59z3Pi3GM75dnHZ2aHzfx
9SrAxFjWVTUHdCyav8iCBByvwosDvmzAiE7dROqgoxZL03rA8YLHRH9Agj8chjhPWTQm3zrMpgmT
KKPeJP21RQdqTNyls5VdB5nfo++iv8Pc2egFxyJt9GVxiPNCfLYJvK1R3ahUEO9dC8mc/TJy6vUf
uE7a98170XIiSrYgO/g4tvpfuUsU9rwHgI7cN8y85xFbhI0a79+NOA5WDqHnxyBHk/xa0ffRf7Hi
iGOq2KZMH8jJNRbk0JJoiCXB5T59+SyegdONKhQfCpHjxtkCbCR0sS511Fytc8CBGDvhNQRXB2HB
bze9n3rAKOStTka54hkCrQps4doqYtjCH7Lya87TmWeBv1r2R3dMbDu1zufIcEgAuN7npzOCRVdc
mjYKUAtAQXx+Xr+aETlawjEhbLmyDv6jhxfXe4WhB+T54sRz1LwQ//9Iu7LdxpFk+0UEuIt8TS6i
RMmyJC+yX4hyucxV3MRN/Pp7Undum87iKC9mutDoBgpgKCMjImM9cYt4JocrI0UoDfl2uNNpB/Qz
bOzAc2Za2gNtDbO+zJ6UmHy83Z/AMf8883UDUZhQb8shEsdbb4e+Dnoi7RGLaj2sCEflOCafXS6c
CVXbxCMSLQiSCqBTQVBUTnl5VvAVoO+bWBAoY1/pT2EsdPOyWJRUzQAHvYp3HGngfZ7xctq4v8rN
Ap9H/Ysc/tB2GweZNWdfu/cpzT/J3wdhJ5DGVAHkfgtK7u7swDp15De6wAzygIBv7ylP98nNV+Un
5JhIbGgDUYzpwW7zLpltvguPHBIc3rF7Mhf0PBUNvdp1tgFY2Jfia2cSYhPgA5Atv7i5ttkXZHIk
JpMTy43ZJyro2Vva3ABcq9TaYFpr7wG9kHO2Wcme0GJsoHpWzpoY3fIfp9aBp71aIUEP3DrMLCB8
uU+NKxuU0xN9bbD5NMNYHxL0GElx3z8QxKL+mhHy9oDq197nsXK+BDE5HpPeAVY5cpa0xwbNBpjH
ADeXGrobNpBH5HjMVY8JrJf7h+RJC+PplAn2kxv0vfR1zPFfVve/zpMNxkwAxi43lIB+HUiX0kNO
9AMv/Tpv0ydMY23FOOiVaYLGyxbhLXgGuBv7gFF5/EHcQIcHAWfYEizH4/COp81syQgT1oHQYHAQ
+GZb7NZ2pCVgZHmvBoeHbJnoWoTQaBqg2Ggf+ghRb1gdkLxAjRfrwLihHtWgv0K9b26ysyZKbJad
SbMF+SreDr5pDWgo+6I+doJ/OWfjHY0xHQKaAfKiATFbrYmQYv6AV2Sbj5cn52EshhxKwSKkeWbT
e3FT50m3/yBl7qD1iiY8WkCn3Jf4WybjHgMZo1GF/fWqGLfrOtWbM/F7S0UTs6u+icauWnmXlvOE
cSkyVqPNuss5VkAxs9+BSP9nAJgBceIVOsvCkmeBZ/20CT8Ze5HpqWnGt2ySakmHVzySSIrypJB7
a4zdAJb6vzLPJx9IKnQ05Q+yhxurtrwjEnMcMeTqMWNCojDLIrOicqjv42VGbq4u5zWht/Dv5eKv
PSjBIESXJAcNjfiDZz6nHxzBo/WYewQY10JLq6I70wkE//385+JqSF/uDeeFN+s+Pz/yjwSYbF0o
lVMhuZqggw2kyKxiTx8Sbr1lHstdSK6Pv3u3W49rZRumKIF4HueU9+2TydaNmiqXgUIE6nRpZ7Ek
SGASGHhPW3Hu675twnbJn4+/Jpq5LFOzG23sbeaKvz2bJ3azEd2Ek4yp6EfFiPr/JfFBVqsF9i76
OvBPTFt6u/D6NO8/9Jhz/XkeozznQxFD/rajDbQ73lnu2wVTZOxCrixSow3ALhMnWQYu2p9J4FwP
nOvnkWEMgzpeQ7kYcQqFBAC/fcDucHmz9o4xLw6e73KZXA5jEzLZLPOLDEqt1a/tga5j+z2uq5Xl
8w5FWfO34uoIpQCmtDDZsDAQdLkwcgSlruTLjxmReeaUMuUeAeYosYa20ioBAeNPa2OZNVBwufsM
5i/mn0OoTBHcMNK+Vq5wXeX3DIuXNo/O29riKT/nIGx77GXExO05ABGFoETXvie2Ujry6xVLN7FU
AE1vaCm5L3CzVkAVRYo/ZaKuy2iN1Cvnhg7MPY2/sYjYUtYIoe5TmE9AT0gwmqPUXVx1ZkcPhRlz
NG/tMKy2QsoR2U2EUSmviDz/uE4IUi5PwhppNCKpK3GmFASv1hZxBtLeDcHsACZmEbi9cE44a7MB
ya2YiinpiCd+EjSUJhrzBGBW/la0yrdL/JBhHPu6gIEInEXJdct59Fh5vxR1pFJs/+oQA2L2cMtd
IeV4vL5yTjZbWP0+GSv1ZdqNqRlgV4Ffdj6aJM7ro+ctVnsOmVnlmpChfz+5MaDuyabWgIHt+mTs
t5FV9vYnr+141gxNiFD/YkLE7BeB3qsAxTp/xSmJH9chV39nXZQJCcbfR7K5zxZnHVCcHRBWmotF
3PRPuAy1Fdfvn3W3JqSY51vWjKjSRypzmErQ/6QyYNvUeFmHqBgUEQGoLQWri1zx4dPeLxJMV/ua
zbk2jhyySPtpnBZhkIGjSovxo0NGfjeYdcV8Ds+EzL7tk8MyVkrrFXGsGhBK4YjFLx0QWDu7AwTi
FQPXNTGatSO6nMPNOi8TmozZMjUxwTIsMLjX7AJg5Q/HT+0TESLNUnDkn3eXjP1olXoY0hHgdOmv
5Dj+4nFv1sZPTsKYizLWsNOkpdplUXuI3Syb0vud3VqrHn4VWKZkv3CYxzkR27c9AIgtLky6SGVb
fq4G8tT+CYlbeoFqAQrN05449DhHZFu3QyxOW1wSWESM2AJbJfVh8glwXRfrX4pztHn9zvMlrG+W
aoyip1oeiouMap/d/8KOKhpx9/bg1MSzPu+fjWO2NKqEE7Ol5HqsiFeQ2gZLd+GeOZ+nsvWX7zQ5
CeOjG4u0itUGsocGjRQF1DcAwdw/AEd5WRdj6IyxTCiv3MPXf/dlRkW1qyCFZYEvBys0MF84W+pu
RdB7rGHUsguBM23E+PyLTSFhCwe4x3bxsH1vR8s4kmK12ZRO6+o7rQYOB3Ze8xSX8yyyQKSSEKJO
JcDstTXBdpnzsfSSlzE4RryCynzr6rcUsHCcedxcLleJbguys5IQdCTkJD8cj1ygd46i3tqcJtKc
m4Mgng0QenlZEGxJsa+76vW+VMxHNpPDMA89tmui0224GZ+C9E4EEOF0o7s58nv3Kc2nZieUGDMg
dW13XfRQnu1p269pF1azyWP3kllAsULX2f5oWc7bw2FZajzSHM9MZ8yCWnaYUjiDNJDlJPedjsQv
ASSHRDpgai3bvn/SW7/WHV3QGTOB6f64j1N60syuG2LJBCdERQK5Kq5bwRF7nT4uExlJBb2pW2ow
aveyDeC010vuYOx8SmxydYztkKUiCJUWB7oCtfi12lYdsbCGi/cQcsyrztiQfLjIRivDI+zXW90y
HlOrQ0oHQx5XG2rsK4/cmj3PbOnMc9+eq7I3U6pip1OwXsUOYgRXXmEkgmbM7MLzvbXu4tHnZc54
VoTdFCOmipidVRx24aE24RD0G3oW1t/xOkjma/jfl7dg4gUh0o1OCiAhCok2CBd2bmK3zytyED8x
UjUsj4DyyJ55Mwo8w7JgDUslFHlH38ooguUiSzz66LpAhoY3F8R5MtllL0WryKqQAFXXbEgckAvv
SeYZrgVjPbTLVS1GCodMXcL4QkaPQuHR2tJ7ZBuxH/xGoGdieUO+VRJ/zxtv5mgFC/F51YO8ayOQ
34V7JLewFI1jrjjWkV2ThTh9EV5HSOJgj+T8HC8xz3xpUCTjEOI4ZwvGisS1ftbaC56a3G4+HhyQ
uH8QHqMYXc7M+NKqNDIAUI3wW7WG9bnDnsn7RHi2kO0RoB0xzaICt3w7WAsh+nTRM629fXLIcOw6
C0JaFHpRqjHcmcJ5Ub+adZmRNXe8d76oraF0DRRow1TZXtUwFZtcpcjiaMwOfc11McDnrcgaNdLj
80O7UvBw8TLdXKLMPbWLwmix+47Wgelk3T71n4yV+jvGxgfT9tYJ8Y7ensdP6l38/Sb/c1K2a9W8
CIomJ9h0qBxd9z1/Un+lKQncX0XrcLyNfxPvfJNiDO4iwMKmRUfPhw0nMjmpSzRevPTGUnehv/ae
Iykq52SMoY0AdDfWNGJ9yTbbqzW6cEiL7TWmy3q4DbLzOvx9NsaJKxu1jNMBxMrN+eEjt9FLfdls
XjdveC+5k4o8YvTkE99GxJhHqxiw7C8+Gqndbd9jO9BjcJRtkWShta987sITHjMZ160tgbh4pjDe
4853V65gjQdsg/zipdf+zaP8zUfGbbtcz53SCRQF3Qcq5W4V2BihoXgtNZZCAFGOR5B+7574M7ZX
KKVANQqw8rywA+zZiuL/VuoZ562Kuy6XTXoijJ/nrnBItxCKs70+xq79n8CHosv+23KxfbGVWDVR
L+KiAFB0IcbjhsI7AurmvnJxxIFtiC3MNOxR/IFv4WPuI369/3WeJWS7YRsghpZRAJ7VGIulswIY
Mqawq3SOD8EJYhPM1dv3id4+ekcU2KbYLlDCPNVuIm6f5DW2yWEXzgcF1xkwwRVbDfofN+cVCqkZ
gHbsbMndCz0b1y6wAnYhGViR81fnOxb0yGWZYPbzAni83Dlj9TOFtLx/0Nm+bU3HdlNADGKZhMbI
PPpWq0i/0hluGyLSfRQWcNCgZubDH91+xHh16LZ+6OoPnyGAIg2HUy2aU7kpeUYhjKEdlHgA+YuD
UUOH94zOPjPT7zPPaNdKnRHTEXX0vwfrwH5E51tGNjSj7OkOLzajrwgrNRNqbNIjbeo+URTKzG15
TF6r32j2CC/WJ29FGodrf+U8tMpA5Qh0sEyoQMNb9IcjFfSFuncQ5rmUgvg6VhEKXv7W/XD/6KvG
oyPbqE/mkPTPF8G9T3DOK50yjnkxh6FRTTFGRe90cu0BMBZJRe5TmHVJpySYd1JanHO9P4ME4Gh8
1Sm9+NHjLR2cfbGw6lKTkR5G8fPWeDR5jEOp7odOFmGr3JMPU9U67/lb7MhvF5PEq0ZDArnHXtMv
LxCxLLLiTgPNdjZNfwCjzn3YxLomjJCMFLmj7Ue1JAicpSUZHc+THjk8nYsqp9QY7b30goYkOY4L
Ys7WBhy2/kRDWLqknmMo5iRkSopVZBm9QH0MUkpMkteMRPscKIr/3XlY/1cKWwnoviDSWgtMPkoN
MQA4VsNY7IUS98ataswyUJURPEo64LDZdsg0xRB8L4GgfXoPgOwH38bD+7zg+r9zCr2YEGLc7TEs
iiooJHpTeERdV3AuLjkeebMxt7eeNRxTOozhuKJz8BxccKAXH2sU38vHhZfshpBc7BoYLvYxcNDk
fLR0FyhueM24wdqcZZzSZwyJHp4L5VyCPlbSIwsXHu9LyKwUTtjIGJEiFYZgqPH5DK6ouGptx6u5
sJL0I/d4yLjXiiwJY9WDCF2WfZL+ZeOTB3J95Rms2fdxyi/Kz4nB6ktpDAEQDX6V6E0bcSpsMPWX
zvPaC12OCs9mu6bEGOOkLq6DlKH0RH0NAD9g6Z9K5FeOEs82a0ypMEapjYoC47sQdRuTFu8rEi87
S7U3rzlm0q2WSKueF1zO5YamFBnbNMRqL2MVA8WUwhS8CdWy1urhvuTNvl8L+GiiJhoG9i4wmqVE
cmhEzQLH6ihggvJQnAQN5+G21M+K34QQo0LnTMRKzlSloCMnuNvR4wVD/SO6APxHEWVJqG18FP0v
z/7UHR4n6SH+Ev0JbUa/9CLHXKSmQEIauonAkVD+9PCUcXjJI8NoWABYrlyUKJlToZLh8Ibehi/A
xL5wmTlrdycHYvQrjuX0Uplg5kuKghsaldwBIC6mtVwuH6BjX3uPB9Q8OzM1FRRGywAAbKZjp+Nw
/dq8bbId95K119AB9l+ykdG0wigvBnbTY3+AHTyOy80RB9JWhsXTaB4TGf3qBKlMzoOMgdx35RU9
n6pCGoc8O9hkmOH/0EBkqMs9mip8hVS8zPZsDWLCT7YGoY56lScG7ImIFFW3Eh4y//L74atH+q3i
b+KYfWG+BYYtRJRDosZSjbO+XBws/Asf3G27VM6kism4fxNf9y+8ZsrZStz0gIxlKfWmGKoUJO3a
1m4ddYOr2PIqf5HtNecuucQY6xJGciprIYj1FibtTh+KrdoZRsdgT/476WQrEtkZMwzVRYPUOBQV
smyI4Kiv3ieHDFWnOyaLrTxchkwLjBF22W/cbW4P/lhbjxaJEKx/Dv+P8SOuPDImxQzMRBUlmBRI
O0A7BnvxABtG0XO4LJx1T9Fli210Cha23t6kiXcQA8+oC0zj1tFr2ekhXIfbUbT0ltTbPapUD9rT
wBtkVGf5+U2T8VQXXZ0lkgKaGmBJiehgLxzK4L8Nso4q8vnJA0Cj3Pr7+r7JMcIPr9wwRhnk5OX4
4HEH1OZ9ngkLGXlPG1HWOx3frxy6WZwCsrfu1cY03H8ih7qCZwvrlGWdBf5T0/7aBVTcsaxd+Mh3
52cN02MNahPNc4k9mf0rvx1/9q500zDQho1EFZuaGwZTNoowHtHkke6xX9uBk3+08dJw4UlnX+wJ
JeaaMHJ6TQWM6NK+iGg34qHBJBKviDibasRion/Ow1xWoBZ5fu4CiiMQFQSdX7EjOAvTCjZ5Q8qr
XdZEJ5cNYrRPP4ofzM7iXOKswk1+AGX4ROF6tdMrOUuw0qtxT9gwgtD9QQK5zOKWnnl3x/hAWtBe
RKEOR0SELyc73isHOm2IMp2VC4RzLPpA/6Vkk2MxJkvGtGRjBrg94BwCPFQgmhdJlrwaaqzquZLU
pSeURR43eUdkPKGoHjszlsFNzJQVREqs12fLa30P8sk54a09794JGVdIabAfRk5AytbfC6K4uQ3E
d/eACYjXP2jReHRe3+hG7YA8r9drdM6eaHyK9w91gM9PoCZZD2+45j0cUJ6TxmMC4zyFKOqlRoFf
tlU8DZ7uA9YDAoGDt+x83tB937FKg6SJ6C7SMFUSNRqRyUWxBsgpFHzGKrlYz/MexIQQ80C0IkCR
RCpM4OG22MoKCVeg86U8Fr7ucCSXavyde2XBvuW8zIREgZb4p8u2I7lXEkBWygdeSDKLOTUxPSpr
esaoM/Qr1XwgmBjLkwIw/zB1go1HcT88zwKwb0P0HjzFGCaNwbC4CdMbrY+UCjdtPuuFTnjM2CGx
VyIpjalhX6Df7R0LaN1goywx5YfCG90Y9cljgDT7EE9IMvYoXkShlokprtV+H32ldU3r5mRHz2pI
uCgGN+yPexfLmKRGWDSSrIAcrcSNduSuDqtoZ+QWMn5xYntwbwLLkL3SbgkU9Lim+532L7yAlydf
jIlCQlpO2gbypRDfNV1NtBy81sCk4g47cp4WFkd8vCTGNbviwEFK3GotJkRAeLF0Ymz48LS3lteC
ztVTxvCUed4s8pSaxPfLMn0Ot7AHR+DY9kTY8DJLnMOxeOKJqocQWPqY1cQ/beXcEj9L1DqxBZJo
NjfEnvX5v2WVbUZPR6x8VUTYOoQwW2xlWQEwb3t4NQhWbpirT44N4lhwthW9FeDaCRcqqggIsetp
ICEg7ekAJ+etuFU17ygF24QuLMwiSK5QeyQrMOakW4ovYIjdjh1gE6+CygoACOj2aNWUYye0DA+i
E0JXqGf+Hw6GT2wi26geBhHmywQc3FeXyNNIZ5Rb16IfY5kPoIk+uclQjjJqjAlSkzqRx47SwwRM
crzuPA+4fhwmz6dcJ8LDWJ44j85lX4DJWxhX9yNHRij3gWIZHz2fG39wPC+2vJuW8VBoCxwJHQBn
YBeiIYRXjJzF4JheE+P7nPtFh+5QeM3jrreSzQIjeXi7UPSSHkTAnF9WX3sUjgNLd3huF8/GsP3s
bS8bcluDNHq/b8lXQCRvUOryuc8TRwnZ0m4ryedUr2DNrmvXrSzzir3CwMIUVqhhYIcWR+Xn7Jmh
YuGMrhiyqoiMJGrGmGMuPbsp4ulkm4iAe3I5qWcUoV4+s9N9crPdDlNyjEjWQIoNjQvIXZcVZhJ8
Fz2OBoDj0WYREs20K3SBW6JPO1MXqwXGlYJb4pk7KT97n9MfwjyHeZTHea/dNBAdsTGQ3QHvh4IY
t4I+665OKTFCu5AQK9eUUrCMjspI9DMOR9M1CQ8rYbYgMSXFPITXKpHSLjiPiMxj0ozYqoWZYou2
/MCx+0LkY2JNGScgmc0CT4iyqZsxKzq0sIAoFF8gKfCovesHt6xIw272wZhSYXzxEcntojMhOBho
IbkdW69XGGdejmbWwkzJ0J8xiS3SSO6ihpKxt3bTEAgl1i3jny+ETMj7fr7wbDQV+HvnYrzxqpW1
blyA4Emxi62CBtalF+9y6zPZfiJ8vK9+sxm96fEYbzvT8uAaaZSLJ7sTIfabiMIkIuj/5PkSc++B
oRomfFsNe7tFRtNLDQtJjCynnNwCgOd9q7jntbZtVyIyljGecvv+2WZTKlOCjEYvIlQzQwUEEay5
FGto8AagyyKdR80nAhifm5Gdv7zvMzKqLWiyDtQr7EUfdy9Av6ZJxMQu/XSTPmGKn9dBNVuYm56Q
Ue/oLGixUGIZvYJ2cCj2/8FO3Wfkv1Hof07FKrTSdYLR95SR2a4C7Lu3vy45JOa1+ZsEo83iJUQm
WwUJOuZ+suH+eQurf+JNGs/iW044drPNE3UOmyLOM4kK4cntjklgw6HEojWkzF8/v754yNqzkeWU
HKPMmaqnotjhgl5OeD9tHWV7QJ95GELg8G/OR5gSYvRYlUapMaihh80N9yE2rMWAdyWwT/8lIcY9
6K/qmLVtSRk4btKKmPsEaQnaj25/8nYYzaItTE/FmAzNEENdjqFOQAsTrV1kFRWpPfVpsf46Lt7o
lsb/x55GHisZsxGaTSsYHUQEnngPXAeATz3TIhHvyqhI/2XoDUWGKTThb7H28Ho5D3qtGkgRApGn
32uOtrYS2c2WXFd1VrkmlJgTtXKqhgb0C3emvSYYeMOwm7DCHD1POGYIaaKsSupClCUsM2TMnxyd
8yZo1FvU9FR+mIf+ra7QauOHH/fFcK7b7QclxvINtS4IuaGBkn/auR9PzevBdP78Jgi8sdQgs3qi
cYPhmQcMY1qSKBmmTqs2jOgHYlRURWiOTzqC4ReBFFbVWwb2oziV/Xwst+XyX/NTnzzzOOfHaaIu
mSoqHaqo3QK7idmKr9ezlKqFSOdAgvUTXWpL3q72wy9ApHOB3m5AuIxk/qDGXGNY5nV2HVrxlqAq
gCyLd+yX6V7IR0gS9wC0k+y2VfHtV/1guBjRLC3MqHk+AvH71zxnrnV4CpIsQ6AWf0E7N+I1HgYA
sT5ljyhELxYA+0IOEM1j19c9vNcXbtA65xD9oMic/doJSTgGiUiLZlvFDp4ouihqPtwd03PuyQ9K
jAjn2XkEzFiKO+0Q8u/G0ZY/Xz2r9cynT5hTmWIlWWg15L4VVN2Z650SZpvm404r27wHU1vL38pO
paKjB9GOiGv0vswVBaW/f41zTrQuS7KJUTUA8yxE5nWSUxhAvYP4vtj2h/o2fuh2TiRAZTakA8QG
TeT4gcmJZOdCyx9UmddDuATyJZMoVX97fYj3cgV82sh+VFfLcDMgwMNKici5YkMzGgPti/8Z2le/
/eAdfsYo/vgZjPWV20ithbYSYapcpF0yhUgh0i6DJaCnGV3NFra0hzl3Q8oNX+mva54wnZHkFEPw
YtGVoFuQq5OuC2v0QvKxc6OSaOhIeMgyUthwfcrlcT0srQfMylttDPwdKnU0zEaxyLDSV17WZq7g
8IMjjOT34wiXMsoggGvb9swGG6ZQmwv2W18jCokAhVK66dbEEADc9SW2/W2xzQYOlPCySMExbsmB
emF3OMX6t31YZKae3W6os7dBYncHD9Exd1plLvKfHvzmaE/MeJWq6TkScXBgPWsEs76obbgGSXih
D5cQlckJoaI01U4McPcI60RLiF31U43RFjIWLke8VapF95jHuLh1ISsIxHGmF40MLvjnjhsMqTpY
cr0guLTEAiYbBnO3mGKplsabgQ6qj+zVXFrJYPW+hy0f2KNnRS/lwTrvjnbHLQHzrpexPuWlGM1I
xy/Ejzih0oFJISxP4T4dc/MsP26X8Q+66NzX2PYFTrRrlHaw9WkL8zrWy8YB+isMukUsY3NWiUY3
EhsfgMTreEMtc2msHz+CMXpJEppFbeb4EUiLdEf57fzkPH9VH/9J5uAHIcasJYswGkwDp72iBog0
z7L2AnfAYmeYs8/778dcGPWDFmPKMAOb5dKCmjKbbnp0QiApbGgg1XrRkncy+rG/BFpRsFLKkGQ6
wfZTd7B9IzJNkVoD3F5h6b9fuKXd2SdhQoLRGW0RaJpa1uKTsIM4vGE0DlVVlDYtDt9mJX9Ch5H8
Xhl6M7qAjm9TBUzXrfsWweZyyMw4xgCK++YYI/ipWQOxkHJMX1i2/CewAfSolpjebVeC7X3SImq8
2+85VOmPv3dPjKS3OmA8JJPek+xcrBi+RID3DEs3jrzqzJz7/eOAjKwbAAY7Vw1ItdZtZRD8YGHE
FPaXB6A6bPLhMXQmNPxBj5H3rOwi7IHBvSlk60vojNect3rJC0B5Usg8w4tBCvBE4FQvrh0kBHGu
iJZn+vBzbopDiHU4E9UIu67FcQZs3Xj9E7jhZ0LGwcrgAHG3RnDE4uYVTp4+1C8aLQhArLUa270+
KH4ALMgN+b2CM5ETr9neso3Zlpv8o2J+RyDZwU1Dzqusj+mtdVa2MzatK5+aB7t8/hLsz2jJXfE8
bxa/9Y5daHK55KJx1kAQHt77e0XcVUgywIQd+bnU2Vd+QopyfcJVcUzQ/HkGqdJuXLqoLa4sTKaa
RLdSRzicY3+06v3X+Owd8+XXgnYuvHCkiHexjJU5G2epLhf0tFtbsi/btiXHr/YDjwB3P/38K6qK
qoGgU5QQd/88bhqEdWkYIj3udte9LhzMDB29bMlLAs1azgkd5kxiONTxRQCdlGRP0gPKh8fP+2yb
DzMnJBgzeU414dJjzuZJX9cl6bfFn3R7fv4deesmtY/tDrG0TwuJnOua94YmdFmbWYmZ1qpXhO61
h5TumaRfKNphNIv2GMlObRDpUDutnT45Tkn3rwv7HnEweea2p87q5eSXMNZ0WLSJVDbgQLTxT/UT
EmDKGokT64hmNM6jNOc7KJIuoh8VVRUMYv6UG3QSiYGmjzRPU6aWUhGb553MpkQUWUbELOE/6s0f
n2hihkSeoWUGVQOsFhrOsGmIkZ7C5eCsYwCNRjz/+dZoxtq1KUXmJjMlGJM0XIB/MVE+0nEtSE6M
BWhrw187Swwd/SGbgDysCYXL1PX13kYW4VM/ADDsVwiIC/u+RM8q5/T3MPcpXJVEyy74Pf7pFCEB
R14f1rIXcBfAzb3CUzrMZS4UPQzR3oPLfAoJ3R3tmIm1Wi4JGhkFvJdW8gcSVPEAAG4O5h1+sx1F
wlWAb3OhN4x4eHvaPbk3lG5PBdwAikjc55ne3z16lA8TiVK0IrleC9BLif3+PpLdEujCGXl49v6j
9iV9wlO2oeiSpuFFbP5Xeg9B5wTowq2X1te+R7sUxuI5ojJnX6fkGEdbNmqhkigrxbNTX/zl8hAB
Wvb3m3VFK8+X1cgud1p49lVWZHRPSBLNXLILnTrUOLH4JoBbJQCmlpyAaIdxsmIgQ2WhpMXThnkp
/YecyjS/XuU0lI0skp5erkvYWWynT3ui84Ty35idbzKMkOSjrNVdLtC48j1LCDZAh48ieRYJSqmh
TVeO8B6QObM94SPb/3pOegNtzaCIenFuY10BFsVQUM/lI0W+tmgBtyeG0xLd4fF0Lm6akmbEZjCG
UqlNXGFbE4kEq/FMq8YI4FE2+eK44bNPxre4qOpP7asL46IUJUS0OfY2YChQtONQmM1pT4/DeBly
kMXAXwMnfXuQregoLfXTWv3A/lov3PHnyObc/Sk51uPo8NheLuAeHLVuMyRW4ln7AGOAq/vaPbfc
AsbkWyaZh6m69OV1xJIueGkUrhLQ0RYdcjwYG0zpY+/TryN2bX9yB73nypI/6DIPUNjIemLQJ1gh
embbpepd3dByru5btVo37x6XIk9GmJcoWBRFd6FmbHE4ovsSA9P3OTlX4Z+eiH1ylC6+Dtj5CyNi
t44ATUN+esn14GfVCtD8KAKoaANhmyrNSmvkTsikp1y2IxOjSF6099bP66okXCCsmcFobF38psXI
fCyMZyQ+cglgczHB9pvEUk/BKw8haPbpnFBhRF3vh16+tKBiGxURf+ve8fzKuRqq/3+9zhMSjJB3
ajlmaX2WnnrYIi90ni6ksozV4l2y1o3OxYWY2yP/g3GMcOc5kAYVpNue/IuDGeyyg17R0cw2JC/B
Eg3AJP84HFAItBNXA2aP/hSfMNexWjvVSi9Iu8JDzm0EmDUpEyYwCmDIWYOtC/hRyGenTu0plg3w
tD2H1bPewjcVttFSy9rFOb6CCg1xt9tVAvi0jiw3dPk4F/FrNkc/kVAWSScZa70aNFxse7Vs8Vmi
xc2H4tEyXC7kPEfxdMreiYfXNdA73YTiwWO2xXAVY6LXaXfrq+T8J91/U/nRmfdMP+dlq10T6ak0
SNp742ghuXklX/qZY/5vW+L/0gxtoSBMBzSBzqY/ykyqGix9kZ600su9B2sILdVHIZquC+BVVGbD
aGVCjD1WGzZKmxRQQyt8UOxqGayUQ+4NB5VgaV2NwBW1RBTMlM+U6M8cwZy1ARPijDEbAqlRAgnE
0Xew7dyCYMWN2dnI1fk8OKT5R3VCizFpcdLpgZpXEh43oDFvsXd1h/Dn0CCzVDuDRcvhnq0eON7e
rOrpKtItQBzTxAWj4OF5MPIubGCubRT6L68e5/vz9/dNwGDcZKPV+lTuQcD237fv7tO1IlgdSqzM
i4h42wzNIzkfCExIMi5zE0gSNi210lOSWVvf/ag0qyyXxoONPonEinlYeHPd/Tpmpf+Ph+wu0aQO
cm2sL/TmOjeXrc0a6H7O4Mgm0rr253jkSOWsUZ7QY7zkWA7K9nwFvWhDq8vhevigU35paaOsx6E1
a8EmtBj1y6NEVdoctGwk5GIHFXSMYqCJmbtYhctFRtfMs1mOmlJDErdJaOu9o8po+a3c5+b9mGIX
yZL77NAv/mXHJmdjNE5Ch+A5MCEn2AWiLoFlBXya5LUE1dyxbA4jOYpmMO6EpgA5I7jieP7JlR3d
QnLhgHXll9X6+AV0Vw61WcM1ORrjTBQUeUoXcW0+bAg8lxjbm1X36AUI2zik6KfucZGxIIuwross
AakGfXvue7MyyQVZVb+H++eu9Q8Uou5TvG25vkORRdCSL5EpGiPurXJqlyLmn/LN1TKA8VoQDG0D
+WzjvA2O87pUAWmB1mrsvUXNyLRtn+O5zMGkT1WfXTsanoNE19urBPC3rY/dGtvdxfqIsU16RUFL
ncxbl0R2356P/G5/jmayO0izuo1NZQAXUiLtsD/zeqv1q09jzQ9kqSbc4zhjcSJpESmlOUjAQ0Fs
ib603om3Zm0JS+tSrrHKnStVsw7+twCzhYAR2+kDtQFF2B1NssSKxM+5T8ENjteGHJN1+1F83Jcr
mSPJJmOBmguAIbQLaGIUzqbZoyeJPFXPhbUyNstflpXuvGPmHJF24bWGcUkzpqi8XFWtiCnpF7tY
R7tLgrmR1WqXY62noJFmacG58jMr2gJJMNt+clvF5r3iCcNZ+ySruh6F+AX5pgBkxcfF0nc12M3z
iW/e4T1ZYkxTUv/fzWqUDipZLvWrXro3tG5sc9c8aIc/hycsNG+fB0+I0KhTrPQepWyeReYJNWO4
5KJR60GingngM+pd5uZAajzdxIsCr6IP6b58cViM5+VnNNAqfb6ItB7vDWC2IgtTLeOyWl0+DG4e
7b6HgM7Zn5TiczoKWQ9KtWBfHxugJ6fY37XyeYON9x81YJD8pJPUZVCMCui4/TL38MCID/d5dhs/
/ffSIomM5Qk6CYsfpQ4PWedu0eSkuKVbPPemYzpoJ0IO49h/5JbVLddo8ln+7qzHw+N52aK36TkC
Yg0G55fjUtw9dA72n2aW9zL0y+Hx/o+cbVPAUkc0WGo62r1vhYVJmDd0kdlIoUgNh7jXSB4TzKCc
tuIVA5jr9k2sthhL5mYX5zItU6oM88UIAVpRg6pdR7ZwyK7EKtcU6+L+6ebueEqGuYG2KbqoGkFm
aK0PN0EmGF1U63Nj3SczG1VO6VCXZsLEc9zowACixzHR+axaeWN169paK460XbxxiM0pyJQYY+qr
MDOlCqg6T0i7nXbb8yENLemMpkyV3Kc096ZMCTGG3Yy7Jm9CSXqS05VwQNVwjKxA4E7Lzfl7UzKM
9ZbCvBrO5gg1wYzXbldZB+wWWS4sh6zh+tB57cTiVkR5TGQseaWm/2Ki3xyV5Ruw7faGxTOavJMx
VnocpOSSZLgp329sWwPMyDMa3naVG2noJuRG4VSaWXszYSTbMqO1ptzlBmXkCxo7dmjsWB3I46sD
KA7AQfh89F4OE9m2mf8h7Ut7G9eRrn+RAO3LV2rxbseJ4zj5IiSdbu22tS+//jn0i5nIbI0579xu
XOACDbhUZLFYrOWcuLnkeuhDPx/k7rG9XDazz+uS28nHOcVsj0xUVoaQ9xCTEGF+RDf0onPKxNEi
T0hJu7COOGq0IYFXZZksGo8XlHEfWTwEOjwVFtTabTYJxirRrhhatP/6m18D5G0f40S6Nk0xdwtp
QPiwvPMKTa4gzUCF8/GpnmxxH2vF+A9AqNfqJaFaYRoryL3kI9zphyx06oV9MRCA5+4clIiZs3W3
ir08u3MEcLpBvh9/x2SFSdcxG6NrqixpbNKvCkKj8SMF39H4BHmO5RYErslu/0KH77kpxqkH81ga
o3WTCOdGTFSJYjptCsSJshsWXrxdXWOC4JRTPps02ZFujOss9EYAJLksHYSa5BvtDfACtR15aNnn
LCKNhv468yNBjPNszaJWQG1Ok9wCUReocaLUw5ExaZgjGYyvFBShijsBMhzj1/VdAoR7JjmJ6OAp
wYPTm0y5jbeJcZmXa1SY0Vm7ZS3V2Wnz8bFbYPABZJ1rF6nuV3sVzv6Zeixg5nkQ0zhq4DZb20mf
LnZREDquuuJCTnH2ymAiWxFYsRezgm7o0GwO0vNSdl7p9fZYn8lb+2e3WI6u0Mi7SoqxW2FM2t8i
yot2I/OwkXlCGM8oXcOhrlt61cBZqWdbg686PtZjOqgaKcL4w1y8WACVgH+4OsDIGZzLzHgVlrg2
efY99Zga2Rw7oxeGTaUaN2VW3sduIDmUQaMAptm56VaeKMYvVNJFCC8SdDquCp8EAhqxkBVA/WG/
F9ac9eN4PJaaSxq0UFKAG3y4DHODFuRie/hqQ+d1icarGO9yXuZuasBS11E+Nej8raGzoypBn7Vy
AuxZJOT9GUKQhbf4/RTZM8QfQFq0QRXHTbZML+iPSBqijCLvQa70sEoNLCjtY4kWnDWcjOBGGjF2
3lWdHOalDtdHmdtbdyBXr1bQeoTeBG5BffJRNBLGGDwoJtUqDKgwijrYrPutAGT9/y30HYlhbsKr
qbb+oEGMgMN7at3rS7oqjsBLcTiLN+0kfvaGMfZILjQpzLE3joFX0WmTu5suBKqtslFP2e46+zPn
h6TTRv8jk7kPQU5TACEeylF7KGRShcRw08/gSl6Q+jpyNORZH3MzdnUbx4kCaYb3hfb+5+fFeU4L
RGgVu4DOyn4sjn7733f9j27M3ZgVbWNmeGkegJAiPftkyUsGqFMSDBRHKYKuClhRZse0zkgUFC1l
uFx5lvRE/cBVlf1Bcqt1NzsSbZ4vduodFs/PAATv7PiIPLFmA9U6s9BQ6UqueyZbGwUWLqDq1N05
/jJmX8U2PKc9StIYfHX896fMAeAIBkAfL/Bkk85YCrOfcpaGZX+BFJCTfYRglH023DVxEYkvAbDH
kTbZszmWxuxnnOat0ueQduNeAbrJYbFYgFOTfH6CT5nXAjvZkjsSx/brJPIApPwM4oCY5HgBwriD
tzNIjXL+pt+jbcMgOzoPQJ7L9/7pqpEnt18XIIXFUNr8vNnnb0B4ebzgU+dn/ElMRHTVOkEubutd
oAvE4iPkTvnvsQDmemis7lyK1GzQVokpMKQXzs7iAPRE8f1X/KaDwvqKeelj7vM6EXmaMReHWrWd
1tDFVkA4b21T9/HCTQZHY8WYu6LDUEOS1fh9VKYt1BdU4iouqPM4PnwyPTiWw1wWGdhe87CEHHQP
bA4Y5CfgI0ZjI650QGt+W+sjR7EpBz4WyLig/lxf6u5KBXqb0k5Fosz+H3qy9M69CacuXMOwLNkC
mxj6y5hNyqQuTOWokfHiXm1Af3Qh4ScnGp9sjRjLYDYqNTGzHOeQgdfFBg0ESQ3YqZhknnOdVfby
DwbB9n8iIApz1nEqNzOWy2zcFXdvUV8gd+N5MHjzvZmLX+XXPxXDbBedaIgHGWL6GepO2C40vCLM
4zmvySLTWB3G//uy2eidBDmYFT5c9gEJlmmI7nqCOukMtG/2yzUnfwCrKzzRBt9vjq+erH+M5TM3
g677yfVKHcmFpE8qUiO3oRPOafsP98+PQTI3Qt/96/5ZOeb+ZJFN/VnN1QoNNDEWFmikM1oJ+WeW
wt4L+lkTtHNbw5V40ipYWnbuRd4KOGWP5Uw+7UdLyKKQdsNVVWILW6igbNZvDuHuN/lF++Rs2ksz
n8czbmmSc8DZyYEBAFGdOEC10wnHAGhei+fZE54jdLqO9/rhbd6tHDR6iohXrUc5na5jNzjeAg0S
wEl4EZ5orzvA33ll5ikKa3DO/ttY2M7YwepE0aohj8JfoT3phlYGPiQ0vP96mq3f3dC9tbuX3DCJ
+kU2EB1LZnyLRQkIjKClhxFxIfgtF+ho+y/mB3jbxziXQasAx5FCzvWlcTHGQhFVHhvl1BNlrAnj
VgAaHXYwfhnNAcfNl3pIPI6A/3CB/uwS4zhS2bjiFYldwhgwIOWwWIffMyBUrF0M53J3Zvr2/JHG
OJBGrKv+jNG9wwp4uB8fZwdIcq41y7B0vMNFf+qBEbCtqIZWGf5QQRTmjUoSbCpao+StHucWY5tQ
k3bojYtCowGHUjsqc/D3ljZGK94pqHjgoaEBZNaPbWKyMWZkFDoTFmhFkdSmAs1wo2ne4itZYpRk
WCMytmx4j/B5u7TrlbqSV5iGeCx7sv9vLFu9z2egk0KupQEKr1As7irSCrQdyUFGCoCqX1mFJkA+
DeOkazYl0dQUVUJm4O9lrkw1pVEeUMWWSLqW5IBWbadXiGZvRW9pY0jQQgcSL+UxeTrGgpmlVq04
E/yE7u9m8JAxQuMIyZ03bbbE9qIxlnCWd+qBi/lcQ9YUGvKJzIOj1sIObeEilpfCSe6+SEZDB4CN
PZYzdTbGYphnR55V1aAqPRXjP13W2DLeg/g/rNyPJszKXZOkUzDPeNNEQmEqdChf3CeoieZ7FI04
YTlv3RizVADC2RmxhH0qnqKnFy4o5dQ5Hy8Yc6PkZqT0ZwML1qLyc9psfGQ4Lu7cit09Dz14sllz
LIu5VcSmy/ThCll41248yTnkIIzTwLW3wEPjmxcg80yBuWGMwh+A7zJgn04I6Lzd80w9zNzl8tZv
zgUymPL/Y92Y22ZogPMOjk5qFc4O7jIiGIF7eabdmkj5oqtk9tKCC2/FTWxPXdVjwczFYxrNpUCC
AYJzoh5wEXDjx8n4aiSCRVyqizwELylWEm11Z08qQXOjVtQvhmQJZF2HD6LN2Ts2n33V5SDLO7qa
DrzFaXMUZyfLiyU7uBD/GRmoCDRFjz3Hf3DF/z7Xt4fIKIqUBiuQtZSeNDqettmhIxNJIYwvupgl
BA3TP/NUtzzDSJwW55GklBC3cmAwrffC+f2pAGu8aYzjkNNr2PSgC0eQ6tUfBkaCrrw7c7LsMJbB
OA8AMiRF2kAHzCJvNs0CHYCLA71HMBzzvtXQBogJaM5FPRl9j4UyXqQ3Ez3Jb/uEbstiMTjIFyJ9
R65zF0WdxlXsV4x30KH2xwYyOVQ7Fsw4lEt1DROtxYrWtGkWoRceNSiyvKFUv//zz9z+7VtG1nG+
5kpsRB2MsXfDyDMlPuM5x3HcTv1IhKBIV0u+YPPCBXpkomXxZwlQyMdrNplpHa3Z7d9HQnz9X5u1
StcoWHoH0s0xqfX89Out92xbeP/mmMfkcORYIhMBDKrYJ2JBj3HjNG8DbBAEjBwhU6QwGH35t6+4
HYyRWg2wqIZEgZATLRh5X+j4SXCXdXPK5TTr9r4300kHMNq1vUWzISlXwvo7bQkvrOKur3oftTaC
7JeWhg85bjR4rV1HFrNfT2uAHqCDxeHs5s3Rsy+PsdrMeS+vZ1CuKrDK0+mkzMtf2jtPAicckZnD
LVVGlPj0cHubbrEL0FaB6qXvzh+bJSeour1DRtsnXJq8EiKcZLMgTYCxwd8c58u5v25JtZGAS9Fb
55a6CmD9xMBsXM5t3tHiuaMbpMtIhq+1Wh7Lt4hD8zYf4XewT56Sw2UBQuY9d3KAZ2lsjxvaLMNA
lrAzwCzwUqeYz2a2i8YhBPG0vMxZQK445r2QSEaRooEPK4gBkd1X4mbzkmxIFBCA7KsNUJ7rBCA/
3PEejmmwLW+ARmz8usHOIUY9AcM6tA8zY4/cKmCaHhvhZJPb6DSxE5G9LhigBoKKDu6SYa7MXlHe
drg7R4/Mg0N782UjO+lMXY0Vg4r5eOOcI54fVBiH0GhxoyU9fru2kedDZhE00x3BlNLTjLytz59b
QCT1by/p/koB9bkTEDxnfxv6GemWZobeGVS3hJzRWKY6fkT+IAbmWSMnmLqNYY/kJFl+7dUzrAJ3
GNC7kAlBSjMA5eiTuSZk/Q6WDrC8gOOFkhtxcVE4bwuFft1Iehj1KRotqDfB2yIiqSfNAOOMZzq3
rM7xWywaiqQ0SS7WkHR0tF+rcIHaJLrbmoOq2WkKMFdkArltEbyATqWBykg9CRn+SMqxiYV3QoEd
J+6QokrqO8+LiqgOQWnbdu15ItjcAJZ6kQdn44bKOxKdnrMix5GnVcrTSbdVIHUj5F+70QGWO+eu
Ly9gZlFS1DpJzIZePM5JOol/LqRY7DBDks3U1h4wpT9fXiTymodk//LN3VxOwMcW3YCOFAmCQs0I
HRqZG2K2Yc4JjCarNSOfxuKjaOWgDm1PFXRacBLiXc/10Bx/pjI+J+zyPpXF27veK59Lm7LXZk/b
Oa49zJRx4nBezoJtzGh6v5fTkC7aadMBJdc7mM7zjHSzV17kykss3XpERsYYpr6pCcHtmY0cMrgx
AeH+FbjvQD/7dO1ywb1jOcEWy/RX+UNRGPQFsII5eh+b9nm3eMactTDbVnY3Aw4Mxzw4jkxlchVn
rRsGKcZiRjN+hMK7T9lyWmNe0AJHX9Rw0UhVg5LkHaXylz0aCjl6TAfCmN3G3WIib8vGd35b498G
i2bNApXIKGn5oPyxOQHC5P6MpDDLZZhZFJzbQEGrQbm37MsTKJN4c7GTW/Ijgw3r4kABcJMMTVRb
fPKfOcdn2rePfp4J4wrzoqQ07Q2QjuNmEz5tkrkH346ylTNbG7O1DXZfEKTNudm/yThuJJh5BhoX
/Ryb2Lkb2pCTDG5z6L76eE1hIV/t4pXyETzeLp5EJi8cJIl+STJI/DrQ5F+1efzz0xHxSCP1/pos
CgW4QiKWEsj0CImbl9QpZ6Ejx0RCQgxD/AktzDgo5vKsfTL6GUlmPK7SZkJUKdAMs9IpqYfTL9s+
b4wF4IDs4urtj7yBmskJBXMkkd4BI1doDH2hipEPXREQlCAJvtizd9lB1DN3eMds2u+OhNGNHQlT
o6pIz7qAlw1abTwPQ6SzJ0LTfqAN4z2hubvIxHJ13559P4Zm54U4zLb9+h0YHe7FKXc0Mf3yAog2
Xj83V0HGj2DspOw0EX4EkJrADATnIhj7nvTDrML0HyjKgy/umnJMho3piiQQQYyGNU1Ia4OABf1f
O6TLdLQlPyGa+/zEVi4p4xFv3IRzCtmILrHqIpQj6Oro3/M/R94owXSW+MdY2AjOLLsaUEBQ7FSh
IaYku2cA3c2Q5b8SytoNOE3uaeDZDBu4hUJYKoIEmasTesFod+TiiaxN8h5gUpWL+8VbQcbPRGnb
KVYNC3XCxeba2ANRv6XlBSDQlMOVgs9yHNv0NYdnKFDGLPDlMO6liGpMkFeJgscV4ApRFvKeYSi/
gNyZusBA2H9/cwROa/gjkPEutRWmZ7GEQIzbXhcfXwJBShKXEhqWZ+iwQ7yFMeArGKz3fBwpunp/
vTjUH9mMs5FKwBP0EmSv0sVHs8AEB2KtZkMfc9xK5eTrZiSL8TVDFEuxQmVtnA+kbAac+sUTTHUZ
Qzvoxn3KTTZHYgTh31vJeJqrWgRZkIUK3o87PaYjv0unJfMGIRhnDycfMz+SWPSvS1/ncXKFpBVt
uPAEdDYtZoD/cpH/B6S2wxHHWUq256KvfP2q38SB71ifbT6+yAETnu/vrQOMB5646WfUSDsmetEu
4tB1El1HChtcxOAKDDzhwDt6XDlMzAJOsFoOMBN+WNH+A/QUgavqukqBZaPymq6nb4R/mwY7dNjm
bd7HFkQ5oU+kfXWc/+H5fq46jCex+nMW6kkEGRJCJBMuC/0TtCT62Br+Q3jyowvjQBojKAejhJza
PurLEl2JS9xnwtPqmztXMdnGOjpSOuMw2trMfJHKckCC+OEtAHJBk/wE3epLCtZGcVV51s7bK8Zx
XLtUTqI4hszNrTu9tzGtgryX6H5kr+kqOCCf12LYIt2iGyjmBLrTSb2R8TNOJEvP4XA9QzqaYPAX
olELkFrH4QTsHC3Z8UMQQhvVcIF71L5A+EmZFDTOQvIM0mCePw2o7ePwClVWwkv44tdAUJ4HL/tI
JDzWC64oxmVU+dlHzzhEXZL59U0rPDLHbP0R/Y+PjZ+3aozLsNqrKiW3yzOZ9y3JFtmLw+sUmYS1
HBm9od6H5L4qnYNcpwbofNXPmAzMalzQuZ13IAVbEHlB1qRzP6PTEo4RHLghSfe01jwfnhKCJx5H
5+n3vmaCR1DURFNn91G7no32mmXUH6t2/tqQtLdz0+M5MGrZfwUHIzHMHsqAxR9UcNIe4qtTHl7Q
RMqjYpxOkoxEMNsX1ZURJxZEFF7htDZYoNZFCkLEOYb4vx9byrSbHMlidrFLAh/M0mcFjwB5Vjno
wrESVEVvk9Kcs8yVxbj+xoz8MrFSGkRWHk2foeGzWZkRGAviTTi7OryRLe5KMpeAnOStGQdYyX62
Oumzj2wpdOSMPGTOO9s8s2CuAF3plKzsoVto4TUFqJiKiN89d+JkMsYZbRfj9YfSH6TmCoWUG6vv
Bs3Fz4b9VAFf/h0dpiCXIxwDofb8yN4ZT5/kQ1eBrEc5REddwFgbcu5765C9JYQb6Uy6rR/lWETJ
/OJHvaBjDcWZ/rHa7DzUFoZt+YsSq3NLbtMv7pE0xu+nvpBntQlpuXtydjeY69sovQuXbK+O3O4z
ztaZjOO4pOA+KBXIS+iFaYA9Cq1LaA1HJw7mhSiFMWfnJsPvkYKMG1FxqfmaeqEOMZkbG1RLkADl
yKAH6IF1mIz7MIcga1UVStWweccLHR19lshX8I7X5HNwpAvjOjQFDxaF6pKQ0h3Qzsa7PXi7w3gK
yyyyi69BEYBUgrfTRezUEtpMzM2b/b0tpqRpsmqB0kSWFRaYtex7K22UQqGM5uY+R7q45j9hOULY
o3QGVaWlFSU9So0jHi1P/q5lIs9LLjj93ztzp47JHKPhLAdVa0EdzBQPq7PLMTBqQPcGdv/zzKkB
KrxhKQoUoTx1SDx44qb08vcQk5ccE5iI4u9FMeel7otIA0ygcmMjPukFxrItskMEVZJFsBRfirPb
zfJ3OnDHazScSFndy2bOUX7WS6W/VvDrCOY3wBFFv1xEQifbGJhQqNFLIYOIucZY/XnDuZb/vrnu
RTNHSz4ndZL1EJ1WrjrYB8FOTUcbbOcf7iRzwiRfLOS6gBw6DDeEDsieUw9OyV7xkqkTKY57lZjL
OBFTsx6oSpQm02njhWFbhn3WicMtT0/E9PeymBu58S1fAzQBng9ZMh88g6j7MHcaeVlljvnGWcO/
3e29MOYylsqhzxRQaaBictxY6Bd91rbDBxxugBQO1+lyLIOFYz0XTRS05xo3ZOt4wDVUn0RQwNk2
R6m/r/07pVio1StC6kHPIQYz9RhFEwH2ipD3F5D2VDcLnw2eIdJz/MClsPiqTZCU0rWGPMx1r+KD
2jq64KXHKx7LPIg9niVajE+Rm05ocgDS0YLQ5vplkhe6T7wWw4nI+n4JGfchaJGRDSZUOm4cAS1Y
/qLBGO2Nj4u3ehwTZLFUTUPNMlGDRq19PBk7z5HdtnaR6hhcd15pHOPgmSDjNGopDsoqaPD+Jyvn
2hBz3f9KeG3YE21698vH+ItCvvSJ3kKnoybB9lbDlYgzjCR3QPMv5jbmS+dzg0/d9HfMcS+WcR1B
qmZNL1PjCBty9W2MeibOH3QG8vaMc0dbjNsYSklV2paaB8bRHHNmgdxwdyCzWaxjPuDIOc+Ppaks
Gmp4jrK0ozbvoC3wo7XAJFr2HqDSQC87CLxcx8Qbb7yKKju1VMqYrQgvMBE0XoX5co26p2E70pOF
uVLeQj42R5WFRW2LRm2khBoKBlY6B8VdsJdZe3Ty4g8nHploa7lXjPEdFjxHBh5YCENNlwzrIkRA
sMCsSlnTjlueuMcHWxUZH5KXatEM9BCUxbpyelte5gR3tGNs1pGN4beOUovxFvRxnKqKzPmWYsGS
2hrRI1p3RJ2cP0X0I805Bkm//D87fFVkjndfgIlHNSAE2B6inZzdS4BJ4H6n1nYtIdPBWUlOMKeK
zLkWc7kUU3rcIM//QCMX4NMB1PY8A0/IYo2xi3+uInPCjdqvgrzFIXBwg+42JNu0C5v7ouSc7FsK
blSFD8rc9KsBUkBAvsx6grpHlREivGoz3J5I6fGesI+vavWWhh4JNMy40oUSO+cou01xSAQybFAT
476VObZ/C/JGcvpB0xCd3sww+128cqyct2zMQRYwkTxcqRabY/QZeu3TmbdOnGN085Gj7zdCIH2Z
PiQIFokrUj/hffTCy8VPJP3vHNItChlJKcJL5bft7VGJCB7Vmw5IZpsk5Lz5JjLL93IYpxBmF7W6
mNDmuDnVx4/etchwXdZOodNa0Ytr6+QddGRb4X21WQm7zcqx8x0FUJs7/0P66/5bGN+hR5cWMz7U
MiKd1LPfyUJJCSBAuXc0fWY9cFJ/TRMVfpiIIgSdusDVSLEGWnKAlmxX2zfhhtvkMpEuv1eM8RjZ
NSzEpsFmZseLTsxldLVLc6FG5OJZ7xbHBcvTB0zDU102NQxRM1mC/NJ0fte19BlfflregNlS/EF/
RvVt2edtHpF2bfdgjqFkTX/iV84NMB1p/YhnsgiNJdV9WN3Er7o3Fxcp4Te9Th/CHyHMMe+NzFeL
GkK8HfhFZ2Di5eYQp43kRwRzR0dnQAqrGtXjhHQIxup2B8BiPQWAVXvHCOvLElwYfzjX2cRoKbWU
H6H0o0bHPjezoht8CD3RMb7SXmQ2elu2aGxZnsHfzDGVaWf5I405/Mmli4s26eHKagpwJOzV0uZp
xFtG5lAbSauIZY97bLUBvefGLh3KRc0Tw5PChAG6flb0AShmh+NVJD7I3jhG/Xdm/n5fmBPcVLKZ
SAV+PwGHleJIW1gAujR5YibvYF02RU3G6QU28v32C4naVpUx4AkWknidbNN38be6qxdnN8Gg70s8
5/Vv3SZSGFeI0rIpS7Koq7J5y9yPDM7UMA8j54WMDCnm3dMFcuUfQWHvUhSOgu1uIa2eBRu0BGtg
lLXOlaQBqFjqdbneuq/N7IVnLRO+SxPxjJFEA65LZRcgzcCuFVQBcnOVfRqcOCQW0C6v4GIDxzZ4
7Np5Fzv61rc5+zux8JqEVbdUWQPvDbsMmGMNhmto0TIgSL7jg+UmQBYGrl9NTLvw/qE0xkNXXZMG
+QXSnF3+0bz5a2G5/KPERHviRENTeVZMO2oW2CtETKMZzLm4pLmKE36zW4Dr5We3kckQ4FGqoD/o
ubFVjAiXw1bYdDppZq8oN/FmhaaeVuibEcHrDVoHVdGYT+iDritUX0AKaClvv7p5FZFojsynIc6y
BaCoQYU47FqOZ5uKn6A0NlIBiAnm4ugFMrJrsU0ywfAl64BI1m1W8iJfhER+2/MOEP165vxYEkjf
sLYiWvVM5sT6behrgahYhzQi1nOyhs28cHThiGBTg2GbCvGQaRYgLxYCSOy2FMeJY5E8GYxFxpJ1
rlJBtg6lG2w3qRctS/sjmAvE2KYpabaxe8EQDrcfhCeWucbPQaKp+VXHLjnysv1UnLYksZfZmg5G
dsV29dPF4SdNJpzMeM/+SqvVVllKARZ0FS9qt7fspvWsrUrKAxBEz46t5GQZXzgu5jZ/+sBSLPpV
I4vMhFg/dzkspXB6cGbmnyIt/hfHlOz0BRD9iUCyzwb/p2yk0H6LI+QDlKVI59pMg0hPvADnNrp5
/0GWiEIewFVVlULu0M0ZfVAQgVTA1xKfAjwcv74oJkiDUZFTC4iJw2y7RHFxWC4le3AB47IMgCH2
2OhuLW6PPoA5OzqaFq1rgQ84nna/PW9l2nQSC0AoUkOy+WW28RxM+Hl4zwNNIZiHuydQmWJO63O7
3SrL7Ak5vD3IvMlyGXngfHixP3nVDfoFD76Q7arsMOJYXXJ84Ul0D4fQxnvkxOsNn6hqYB8007RM
OGoKeHu/D0MUaHJR+D5y5IPXNESbD/P2/dqTdH7ZCe/c0v/f5n8vjznrQa5Ul7axfNx150VUEqAd
iW6+zG3LDrfB+5V0x8KW5483e+JVYokW8DQNRVN10WKrpFF+Nbvz5azS4SrKWaXaGN0EiifGC9/X
2NBXNB7wtm9qaW+3Ohpw0akE3pv7pQ1iuUwvWq2CDmf3of9+HlJMqiEjtOco9/dzBJcNood/yWHe
PH10NXzRasAbtxM/Kry2FAd9iehKVJ11t2xPKeazW87x+dt33stkfKeME93HOXQDU9LHFWTeiyLw
/v/jsXshzCPIFKRGqPJWPagUhfiyTJ1oH+z9pwXpT2dXf1O/hMM/XEvmCRSUqR+XEUQiFJUcdKKj
MyV3/N32syUXt3YNjBS/fD4WOjG4fa8n45z1c+hLgMpV4Zzha0BhCYrO376z8DanFQDHvr8vc6dt
5jnYspZLUGXt9YxYV7I/Pv6Ovx9k95/BPJbC8mx0hQw7Mmfh7vlJWQrfjwVMHUPwnCiyIZuWLIKw
9v5EILjGP6c9AAbROuV4O21+WOgCWmgBME3xwpd/+i9xRQen+NPpE970Tjbj77OgPkdxAtnNKfrU
l1jjbg7B8Hju09v6stgCIifkZpX+Du2xpj8as+5VVYzGGIxORWjjnZ0DNhVIrcR9N3gHcgIa9l4S
422SPrsIA11bynuI1mRKd745EIHOF62eQSQ1szX7ha5udAYznrLg7O3fj9R7+YwXUvpSP9cYzKe5
vAB5pmP6siDD3nWzp091TVG3bIubTJsAKbyXyvghQQUzQaZhfQvEEZhsongAuQ2E5myzSOynNzoK
tH19CZehi3osx/NOvC4g3RAlFXGMKIrsLFA5VJmZttD56njaPCDSlvKUIlaBk+e92ybG1e+FMd7w
EgVGJQ0SvcMoNOECFvyM8WfdAVY6mkbOs7ONByO34jxpwSMdGY8og/fmcr2KOLOD3ZxxaMSX92WJ
asqetiI4j61ookB7ryTjCi+o76GVDUqinWNz9SR1kW7l9bdxWO3TD9rn/j+kY+8lsl5PzYvwKmIP
dTAzfAlwCAtp1gAcd/6n5g7KTF6bo8VkHGBoZbEsJQNVj9K8AeJgAGys6RDyi6xbB0EvqN687zmv
+3fa844EM94vVQwz7S8QfDxRBHjPkwig718FIEf/WruIr5cvAtjfUzu2eYeEY0DsJHgctNJQnyFa
dkHGCoCfxAbsq2KHrvr82Hp4R4TFVo6rtGzVFqIAYf6k2xLFjMP5WKOM4GJq/wWvyL3J4beUJiLa
sRNg0ZWz3oyR5IBQkbZVQ8EDwIcXM6BObWV0/D1WcSJHe2euLLxypGiFotHVbBxzWRLZdiARDv4J
ZIHCLJ1nnuAIDhehlN4ezFvkTknG+ZgFCEWUAqfE3ORLAFoRMsOcHqa8KL7z2Y0cg3OfTD0Q7yQy
fscYsosBvmIVJUjwNCTzfNbMu7eLbT3/RuEL2MHE/Xx9LTaJ0xNrsdd2xsJ0U1fdcqJQ3tHRGJck
VyH4WzJ8SILOlI3XLDpQFiG8jtbrtQJy6OXFQbFK/C+aBbmmxfimPNYzSUsgOneP6JJCd+9lVvR4
dIpAN/3fYpUfH8E+yeMwSS21hqdfrfTWBoTOnGb9uf3YEwWpOxNm37WXMEmipIItaUhnf3izZME7
JJwjyQ4IaiGgO3wfhwRpf08ySYPqAuZI6RQp8Oc4Do5nqSxssCley7AvNRgIMGRqFwkMOoq8iGZS
RuRf77RN2lgjhAeb4CcyaHC3j33CLZ344HCySM0NumZT8YwPcK5eutOqrbhA0WYOlCfLaVeAy0fX
oPUurMuM8wr8u/Bxv5OMV9DDpD73sYqd/PqV8Ej9Jror7n+d8QAV+O90QIbTXQTwgPjpLTpCSGTD
mb8C8gXO/A9nK9XJp/TPEdCZs95Z4CoWEwXXZLjWdskW026b+lisJedrAXzcijw/w/GstzIGnrY6
wfN67Rqzd58UEZ3+Tr4e7+x0CmH0PYwDqLTCTEITSxC+hy/yt46SqfAOCh4+BDXnlmafZt1QReAI
wOHXgpUHfo4BBA+hjf4ZAdl6gbT1DFF89QxW5tyai+T8ylt6aiuPjJiJUOI40Iq0gqpJQRyDiHYl
OM/eQXHqWe4TtPSi7J/gLzrbcM2unNXL/MV+f3+DGx7sd9At8ZwI58pjn26lclFaoPurhxjbT4DE
A4A9l7O/dP8eKM2OsulWFJ8DEw6+QdLmS1otZmB4BEwmeDXmES42gxNf0/jyL3kWXt4iqm4oizBH
SuyqQC97eIpVdHaGleoMpuPwXirTz6KRFMZqz2C/S0PJoFHuCa29HTjAvjoXQ7mR86edWwDOOZr2
45XkKUb/fZROFv06iGLLgmLntfal/gIkCsdAuVoxBlqEcelLmaliIutEMTTo7O/zK2jB+eBgk/fX
zwKyjctC4xuhMmCbRFu3RXf29PYmAT+J0jE6vGt/AhUIbhY8hSj5KqA7YwHtkkit69gPtIOzapwc
5x25A4x1nleIsJCPBabk2d7vHR4gwnQYMJLLrGdn+WHgF6F2AMsvHcryF169kFe8lhBlejH/rd/N
549MA/XHcy7KAo3fHPDPI0Ow29TudeGUtnd4BoebBT70NZhC6vUWaBPLP38AR8TvKJ10sD/qslgo
fWGpwOL3by/bjwakPTNrRqGsBSedHR8fhulrYySLycVchkoyex+yrPnGUVDN9+RF52bv25o3rsXb
RTYFkpsAnAyCSLsNKqCT6XLiAvxy1WHCjEJrhEubxBoCRmfjpCYS2yaxgYrALRdPBjSjhWP8o9Q2
qa/0sMnjaXMyvHoz7LevdJds7rNx0vWPRDGhBkjoELOpEOUoTrpDqIiI7U+7Qnw6/+bqNeUeaRVe
N3VRxSwao1dTN7nit6l2KJeocl2I3iORIxyjhXpCogPh4TeP9nIyelPAKKZDmkrpre89sqpedP86
XDREb5UTRnQQEkCdrn+oSOnMgFbggvcLjuWbY/tTWziWy1w+hXVt0hLRMI574ZzMmYFyj4GS8nUV
PgcxcbgOdGImw5LGEpm7pyq1xpdlqukJ3TnKW7JeNq9Aq+J56hvgJ3t7jwUxHnOIg1pTZKiGJ/Fp
o+FFeBLmYk4Gy9F/2c78eHUy0i/x3ww4e/PX16U72G/nFC1jNobKed8z0eZwp/jNN4w8a6yalVr3
GV1qINqgLcn+8/1fTAtTtR6ozfYGq5d6EFoq5oq4EOA5FFoGyFVr9xW4OVylpvz0aJFvzmiklKLk
XdMrWGTksb3Mvcy6Z7AuKS2vq4unFePUtHPgXwyRHklylQgIJj+l3yLnfTaZEBsr89e5D1PBbKhp
Ip/6UX4mW2DIrrI/m1OELhy8hp1+zUeWnMDIujcM5uw3WaKFNT0RlJML0O8e8tVAmwd/A0EDl8aH
6JmK1VWMj2k0F48WKkZgAYiUustabJpwJhvrJAOozguQp3nhuZcptz2WxLgXtRFMK64haXhBHCik
Nkh9vQa+Da1N2ESaYSA4BBynNuW/x1IZF2PJfWZ0eacdYov0iZPNxAqpmQEkf3sKjiWj4PDNy3tN
HQRVp9SFpgbUZpVZ07joBKFLNe1wLp38iCKd+G7Z63WNLDVuRGLM3mwQxL+E+yHmqDvROGZJY9HM
Ijc1phyKHqJPQOZFTIFuFCKR0NMs5zrPC8cn4NsF0YNdzzMfKJz9jLPeU7tsoF0MHRHorZIM5tyI
1hmKD6GBRDKgK3ab4+U52IcpeX1t30KUWjhWNVnGGstj1jrL0JRZG5C3iq+I1kLJ1p0GoMsX+/qG
PjXkr3tvvWyJtdaAqXJxw1mPCbK5wpvCm6q/yJYiqyrt/5SNv9q3Kxm4TXJjHIK59oYp7y/MQu+P
J3X5f5x9Z4/byrLtLyLAHL42k6g8kjgzni/EROac+evv6rl4OCNKEN+5hre9YQOu7mZ1dYVVq143
9frLt8bVwtYXJc58Vb9nY8qwpVwS4HJZkQTKU29J64ZW0cZV//H0JE6Ejt16/Inv1UuvdkrV/4+d
Tysl8NCWpyCcAykiOlFfMXqYu3xM0LOT6IiXzwy8k+vpbd3sVozzgxnkj1dwL7tLIZ+KRMEhiE9m
0JuxQG9qCtTKpY+P4YU3UPsZN6lFo7ynehPY0r/HAoU7N/pKILWif7Y8JlnoJx0DLQMEjEtBp38Y
jHDFdibjps77+uztz2uTBM+/pSikIJCAaMBhGgOG+ngp93wmkUcKQJPRR8pLc7bjKWE0BKQlcxF4
PeL179OBlmsKc2BMYM3Bvbl6LPDek/RX4LwKNU4y16spBDKsURlwWKIvhjOlzQRvydKJetC5HXtx
WdSpn5ZAT7e+MLYpC4LKqbzAAek803G1VVmGrQbv4qu6tcv3xVk0I0tRSIIs+97UOxMJHz09LJzy
bTpzJnem41WhRlLAQ27NOc1LtcG8WLD91rqwQtBtXHYsKnKJRezasi+ZYdm+HcFrjALnnJiaDKBJ
Zie6cHz8KW5Dxt9VYficyAO0ygozNVS7xssCUQD0T/kUNtqTpK/dpda826T8TMh86znoh1QWQhDt
pyvcb4W8bgqjC0z5GNsAPKpHxTOlkbDoKbJgbJAt/wFnBj8tPGa3qk5XApAjL3OSwGnK7ONr5dgl
fCZju4KHwuvh40BnjEe1kXlAtq6DYeGr3yaqZgJnW2dLqQrSTvIuQ7VqGgDruq92p+wms9rv08tk
YrAt0hz8akku3ciVnz6TO/No1SRPMERL9S65RNiaNCxpTOYpPcKA4lI9VqLbF3MmbPZCZ12Refi8
3mUT/2xe431OQKKfkfjNs17ikCZRUe+lzph2fMLIi/OS/Bv3ncqXRUXkwJgNaDv9+z+2tPVbrWHF
gLlsRNt7io7Z1jNHEpkARejiGtx8QKCA19e3J2B7/6UdLRgAT3v+eXwOt4/I9Trm+GwO6Pc85xgP
XTR2XJJcMfmtHhuhEVo/kdlgGvRmaQTGbdvGTOb8AgcMRs+oPnMxkhxcQMPWSj4vVhhjBteO9G+i
QN5la8Vv1uPL02qVmMr7+2i8u3jQlx7xe19BkdDoC4qdX2ft+itofunX3lgzaAm3nn0EN9OlOwSv
6V7U47Vq97ueI+vErOExiitt3bxFGA2yLjliLKLJqXbPtF/jeRGOGl2LPA+GC7VvwN6OW0dHvO1h
18wB1K5IegdI6Cw5TXf2rSGvwnGY3ymwypyLpwmjtiqViKEZsfTUvnUxUivyQfp5543E7NwVUrbK
YlfaLcmFBpL2P2JnpqyLlbyp0phBJG7E2KMYkW1pyRY8hyUC99tkB5Ulge1ewC9ITc9igLgY2WGK
Iet5g1kPxZdlvb3tNpvNqgDVS33I8MVl/TB+X+qStK6ZXjjqnpf/YMqzxQDzFj8/W80sAIuHXsuj
HKvpaD3qqVtZwqp347cLveUENUEwTptn8SU/IKELZMsHlL3ftPpSAefWXaYLgeVBogdFHFadGXeM
iRODtu1x9xTi7TLAmEPdj4ze4j9RicgpceYSud7dT6EJmqiiZqRJ2rxlIahbT2I9OXCZSA8OJYle
eV1dB3piWODZ0xO8oSbKshk5HkQjWcWGWZzWsfWuvK8URzIaS1v1/rIPefveoLkGmUU40AhTEfhf
X34vqyK2E+LMbW3MG1KP3j9kUUWjxzTK1klc1iePbe1NEK5ReSJuHRDzMnz2a3lDmnGKr2WZC7oo
HxMOf/qP/w+83U0JGlIETVV4hGA8oLKzXeUh5fsug9wtnNeGJ2y0kS+MzW6qEfHf4w3duc8qq0GQ
hpdMUpGrvd5RFKV9yoVD6fp0XB763Xy4pSgL9qTbebWuHdtVIRqPhd4G94Df/xU6u9jK0LMoyUDo
brjw7of1EZ2TyUg2nD3p6wYlXsvUFRvtFWfJ0aNuKRCge7q202imRIpIkcAfysMbv95z2NSCXKli
5fLryNkxr4fWTkuSNDqSKsZkJgGRQ8KS6bsA4zlKJ2ZmVzaGPi55S7fahGElCPqgwEDLgyDueh1l
MQhC5auVyx0qq4bvQAl2J4BXVSOwPMezuL14SECf2i6cwC8Kbn4CfyXPTEjZMQGakCBZOPQ/yme+
L/eNE1gcQNj+Jd1amOADw6pPVrz3ibKT7GgPilw8325CXnT0XoIehAVlHsARrP4Mild3Jdm8FR6i
hTTMbfpSuz6j2bfqY9krkaWoXG3F66GvDzC6CNdfMXiWJ6EF584QnHyT6dI/T6/XuZlvBIfGq49V
9o4BxDpUBR19qqDIym+w8cfZk6esCgQ1ql12vWMO0WWy2PcDYMaynq4aWgeG7WsooFJ/aQElTx1c
WJLomd6Y7wUprZ/EWYHaTQKoyrf+e4QuTkmlSRuEGIqK2v61JuVZn4P/sW5c8Ko6l+gs+aT+p9hn
FeHeQTH40+PTuM2cQJ4GtRVk3GRW+A21/5xGzAWDlCht447QjyM6YkWDz/RyN0ZEc4u3H3X/JMHs
hxanu5KTblQzMltSrySHX2Knvin20KXgPUSSkkXKeZ6nk7gUJER1Vbujnl1amWAAba5PdmuMr/Fl
dAJTM/IFn/MWgTmTOTOaVRvloOz9lakBplJsWyS5BQMvgomUHe0X2QqU6dzMQGP9+Oh/U0Kzq4um
UtCjyJwm8dx83FbrDWoICHHt9utRF832uySsRAqjXZVmYyRHfyN8DCQhnM5anR7iV0Hvnc5knQEV
t2Efn5dyG3eXBF+EUwSMneahftfax1SyyAhS3bqVkTiDwRnid4DejgmltwoJeFN1Qj111EPs9OA5
PKGJDQBGXTjAlTDFFeYNkZ/Hh3THV0OaBW8aC7wH+qrnszi13lO1Ms9bl8tIaZcu98GCsNrU9Npq
YLsUvSAZKnQiCzyKIW03yC0qlqhvOmRbB1JukiUtvfXWsSABXBgKHDcZTeTXRzRwQ6V2XdW6m3Qi
E7BjTnfARKzTeBhRDJl8PDQp6bZGseZ21VKgSoOxvyqjoZ8dmTZOwhsjs2gUvhYedpyqtKLfu35v
NK+jyUamYOffdQbY7g6J/HHrAwGk6r2x4pYS+fO3VhMVFc1vmiIhyyeo8/ksTMYIWchWiVvVerqt
8//WlYBLiowKYlwMPJXwrWcHywyZ5sVCnbg8Bu5iQKKSWI1nvrSvIXrLNZMOLozXRayDEtJMD1FM
xpV/kE/8EgR8boboOqD6Ci+I9Hb+vmN/LCJf+gHbqnHqCmfenpBrelH/wQqrBqPgCWAqvFUD6MPP
0/mxqt+ken4Fo50YLBropuJ/bdUfwbJaV5KoZamrHL6qz5R4dhsb4uugK/vSqXRhrZvjx5JGUc/k
SqPobv8j9BeO+kdoIDBRV4VF6vZ6a/ob8X10611kfUcHVPkiQzUqzBqpj/LGb/Rxg9btJTN4Y4Kx
bfQNc7SvEqgZVGiudbqfsq7Bi5y5GA0fWOJPYTH66XvaH2NA/V8KgqnjdaQzxYIf8MuuNNv5lVzq
0/3ZeVm2slrEkJtsKwwYRRyq0+lNpxN3+qwIXy+Y+5tM6e8+KX8B6poyJ8+ft3Bsk0YMIa/VR1BJ
86He1XrimcFkw/H573UJCKT/CJttrs46AQSWXOYCJwW+j0AHM1FJ8sge1rkHZkTA96zQeFoiwb8x
17NNzsOqcUxCpS4gdwTxnL8a0Efl5HZwHnC8BqaNskQvkEAE8rQrgfIEBO4r3Xg1eX68/xsc3Hwd
VO3/fNy0w8sLEo4MVhoPOsrjtFG4hk/nk+/2n10b2wzFawDi3DOtSuXmY/nzeOB/xYMuGu3JCLHn
bSQ8P1WRlvGZiz7B2OVY3Tvok7fg+9+/OTIdDU0tBjeXIrd9H2eNmLnVZ20WeJAlcMtedOGZNdZa
a1YWgCNPMR1tuGSr53Ht7/7+SJ5FHT2bFFxcQPIz+MSiQ2DUu3AgTUp0pMkwQJcW+4Do7QmXLVyj
m9rPXPQsjNAYxfcThX5Zw2q/A2MioZlhtJzaOdkqA9z2J9nlH31h+lZc6wsbF+i/PjcaKmrIrIKn
QcYJXOtVgDHqQclNmRs58lP8/ir+HMKTspGdFHSLqMlEdmP+UGaidXoOLcnZc7p/0AUdf27xRnh4
rGY3tSh6GH+XM1NzWVaCoBugZ41ljKZojt+WIx/tDE0Sn8WPuKL5NQtlMLvVlyIH7sYXEVUoOMrK
vIQnC7zo10chYmi5Ekhl7n5ghnipp2/5pUH1Jfx4vMebkgv2KPEottCWTAVuwezIRVkBx42Y5S5f
WU2+dmlz21rcBgSK/fW8FBDQVc8+sMQjl4ByEisjbzMrRVRdEA6+NOYwnFNI4l21qVIiIyjdA7je
EiWzCoYsaNXvpKFrocAHI/FFwRkoQsxf/rL1RTUestA1XsGblzm7yWgchrwB3qoBw3uodQxowaTG
wFAdfFlCaQIxXEFfewD9bLd0GkGHzB2GZaMhBkSLmM0KnO+5+E2fFiC0AO530QZQ3ZovWoUjrAmq
htqvOruIHF5tlPtRrDBkG0w8O+uDPqCw9+Lx+MLCtsrQeLSyIom5BDe+Y96R9Pkje/aV/LxEXE9l
ww8e9QJcU51R/xRbtGFal1x3vj9HjQxrTETZTj/xUVpo0uFufWHIl8BAAUogBEvyTD7TD14/CTlz
SVfe8RuParfeI4HxtRPIRgLUf+EK3F41MF6AFQKVEY3+TmOSP6/ZOPW8omYMc8nN2ExtFRMK1z8+
qI2XkiN3fFBIQuVDUtDXj4TWbGN13Yq1V2mohEkkPvUm/8Tgk9Y9+eR0M8PEC3mJLfQmA6FhOiEL
tw92BMxO8I2uNzeIQ4B8TO67O+vgEzouEL8N5PvbIbaDHiHaRuvtE9jR88Jlvympz0XPzpWrJLlu
eoh+BX//s2w+9/po5yvUYcBppZlYwseFqjQaFCsfIHrRAJukoTcUkVmvUIFGlXnhU9+5VRx+UHYr
QZBRLLk+jaaauLJkeN81WpN73UWiHlnCbviJamCKvYVYR6Kfc3aHaXUPvgPSPxoC/2tpY5BMHttF
gWtg+BKwb3jNKY07rtOXv9b33BsfGQ0qv9+Xw8E6bdGTutfPT6Ax3KzO4kd4CNFmvPLMLwXd4wCp
li8Lp7G0vtlpMEPDpmWcBNSN202E48zx62vzjDyq/tWvBGbpot0+7wiFBCAZ4J8DJDe3aewoD2XG
poHLoiYimrU9vfBHZF5eeyM1PA8t1ezCJ7jzjP5GXxJKMjSBLM90UOrkLkuyNnBHWyIlmg7liOQ5
4XQ9XuJgueM7YRCoAPo0lLuRpJ4nF+Ni4pKpmQIXzqKVAuXbkH8CiDyzveu6qRUbuQWKTXzIp//D
d4SvwOJdFTDma17dGWpJbXwWRSdeT00FcSWjeys05pvvkv6Vf0gL4c+99wEgx//Im5mxsFZEACwh
r10bGMN1yY6x2WyVVb6TjeC9Wgn7aY1Z7HUGvGWCsm774WOa4UIQcte8IGeiYqwZC7jI3EMKAyka
qq4O3UDQrde3XfDZ2rWOuJres1c8FZkzAj0ymnJoHmUikzFEWnnv7tVVBRCxex5fQAKx8CluHRyN
o6oGRwMj1iVt9mzHmV9MicDC1+hNTNNej7uQqBgPgTZIRdK5438vTsCYcyArONSk0Jp0bWGqOhq9
rNUSN98DgWjw379DMNcj6BgN7dJ/LA3qufMyX8mbBb4h16GRdYA8Xj8069EaT483dINVwZshAP+F
vaCsh3zM7Lni0rTi6zJK3efazCu0LwL+c2m23Rao1i1eCwy5xlgA85iR3Mkys3nmKKHY0jNxY6gA
taI9XjyPnDlckVkisOCSqOO4DgFYSpIAPlAHdK2nR5LlH/nNhll4KW+dcHBpou0DyXkVZQLs/foz
CkUZhXEiFnCLsV+nw7wKPEjkWwZ0eEK6EWZj4Zypab96mmYSZ3YR/rk8xIxQuJti2HyARMmmOfDv
yOrINJo6cH1fKz3+NJZC99u8EASjUovsiYSSCFJE11vNQy+MIz8sXYNVjDdt4zHEs4jPG++NrUXL
c7XpRuYbFVCOgvcjSxI3R9BJEcNnndKXLurdqHyIK1kjruotIVTpF3okhp73Hx8ySrUBoSTEtOFX
IhvnFjXZcTQef7WlvcxiQj/MQWg+QIho50TDPCRLCvQpJsX3sBD63pS7NXwmgDARhCMRD8K72T30
+QhkCqxcQiPlNxUIrTet3rfOO6hke5J05uON3RUnooIP/icUIoT5CyY3Qd0UYlW5De0S2ITvZW5h
PO2LnJGzb4DDa4nM78b1wf4gCDcc08ZkuP7X36tQlA710qFyK8tfJZtkaUP37tfff392v7ownZI6
bCoX2fbW37WtUWDAY6DrBcLFQVpQjLu36o+4eWKQrQNVyOW6csvQgWqg989SSyAL/w0U+n5UQCG4
8MXu6OJvZzSPyhEU4XdFfxQeJnpsw9ir3aF6jRPCu8mLtE8wVrXnSbRXUQzPNn1PprVqCXB5Hku/
aVSFeqKsxwEbocGzvqHE5DWpbJleaFzWbPHifyCaVyx/HbqXXVSB9ON9zeOtx7gftN/b/gFEcObp
XH1vAFwHoHmJxPbW8/tdjiSgjga+NsR219rkY2J511dqAyPTfcWbj97sjApc5JYGO84h3CIxs+YD
UOL1G9/YLLkBt3lhGDbkQlHKw7fA77P3A65IqOYYSgnH+i3RdyNmHgNsMBgf1O257DDa5iUk/94l
G2Vmff/y/vX4c9yAD7SZ/Jm2p0mcx5zPDm6NIgNClcZ4g7dNI80JSeHQvGSbApxx50THbV4STk3R
temFVYeBRz0JHwAwv+vDR0lnkEvOG9z0OdsKLyJ6QabVKUGiNMDJlzrmZRL/S0M/4xN8UcMsl5RR
XFjAbPe8NIliWEuDa6WgZjXeRn2wWnNC7hRTJ9ACtIX3+cHDM03RP10RWsfV2Y3eY32L/ie1Ww8O
49dp/nMtGU0cMrXEWqDlCYnNaZUidRVXqA74lm9gWjoq7YsjL+8qANiV4Y0jl0jZNa+/ARP6Oc9y
DL4B4T6t4Hx8c5jPBqxHMine3wUF2TXv4O0FktjAmjGLY6Nu0xz0aUelDWhSBV0Dv7CUP/uW/BDz
RFR/dCF+TEA5EJJLvAbt27f4ZZ+c5GwjeS3p/Ie4/1r9AFyyFEz/gixvTh65FhBZsyK6NOZHwCSR
6KXp6GIM0mEXbj4Eq9wfEIyF5FRsbNvemwBZr9fvtbN3AbQNCCULWGJSle4pAI5awNONhAMcrOsv
wY3RABhQPgLh8rzbDRhdQTaY6fa6Ay/o4VLuLmAPMDJOP2EYO5hPPRAYXIQNxhfQyeymm3PEDdaU
PU47rs4A5ZrZHkUH9yfTvxYerbtW63dcuoLzkvi5K4hIucNwCJxYAZISVILRvYY8p3U44bMBC34U
njKyfTdz40z7fBJ9Qf4NHINarb/yZ2FsD3gdX2bVCKWNtinpe2ReDqx5sI7FqiMnMIWBeP1fZ/57
F3nyzhJjmQ/pptLzuwQkeQVw+qPpZma4CynllTrBEYTRCuTOv3RzoFE+oSIeuqf++CmSHneoQ5V4
D6tBzwH5XrJgvm8SoFgFMI0cRk2hi++G1iKJI1Fo+W5CPN+gnokZNs5HVxhOvCPmljd8vVor74W+
Upe8pHvKin4PVPBQ5WBRoL5W1qjJ8jythQnWCn1WLZ4tXvdXbyDltXwXs9P1DCzbS6Vp4SZGx3Zp
jgbzC+Ddouv+WmqsdjHGX0uTCwJZfWPVIHLuLiUI/tAs/Qmie9ZwOf1ztMz3J0oAAGCnjf6AdrPE
p3h39wqPZSD6U/B6Xa+DKz0h7DVtchleF1SrWQkBcHBTtKDnd42zTDE+SEjgmZyXxuuWC5GWCFiX
kvwx5gl0p4ePN4mye3w4zskhDRqAmcXc222aSFKQCkHlBVwp0K/f9OgfmzxpAZPGXQTsNxF3aG5u
tjtLQerXM06n4bQF0dhe5xHbQq++Hmv0HWN8LXp2r5TYY8KQh+gNShh0UESKsIJdV1tsOt4Ahbih
SBdwxbSgx/inm+jvNsGfnxHvABJUQH3O/eLsupteENytq/OYvRB55QclIHFYFL1jgORroDHCRSfZ
wfnOVp8vGUGBdb+uG/T0uR4JVu8YpEHQneC/PD6fOw7r1VLmmWklmIaYi+lSKMsLyuiJdfk+RS/A
fK0BNlsxxxUqLQtCb+/dtdDZvZsalZ3ATdK76AaP92/w2wPjIqwcB0h022StdbE+46otmbffEP/6
Zb6WO7tnmC8RpXwOuZhB3xJjMN52H935Ej9d8jVYLyXzJYGbnBHW+gdTR1qOxpzATiwyQ1Kte7SQ
mbmLVa8oKg0LGW0jAs0HnjsQ4ME58QGGPB0V/VM9/8sdkzfcH9RA8iVq01uQzLUGzgtruRbwTJxg
AYXh7TxbAteHtxIP3mZc8IlvwRMzSTM3pKrqPEgLSAKxSPm+E7awMsTuAZj2j7j0Zx8jAxbU69ac
Xn9m+vd/zA2vtUAyZnHvMqvnV1SXSzwmsk7NTbMJjNO3YoKADjVdnnDuGvNTluhUbnOXsz3PjI7K
KGk2xliA6r6OP7wO5nyOEpSnNhwaefv5Ih7Qnb7fA+pFgjfo+YLVWzK482JHkv6/W02LHbtdtwW+
7nDIjBSVY29rH+HLgBxuL2DoKKLQJXD1b07ogXrPoQRjrRRK4mP/zwIRDhJsHNi1Ax1Z29ROdd5h
HfvlH2qr+/pwfiqXqiBLxz8PwltwkaRpAJXjwaIDqA68CVh7Wb+EBGyIdrE6AmL4gj71M5zJ3VNg
Lykgvb6P9j+zM3GWln5F37vNrjcPIvL/qACQy4kSv7JWeFzTkdRPX0totDv+zJXiz9tgRqnP8vD3
XSkxJC8nvfn21lw00lHnf4cDiIyTDY6ydLv9l0smJmJhKhqtKCb218K9v+NrXK9l5lM3fZ8ovggd
KNA63lmvAAtTzP93A/i7iW4JZ4tTWH2pprYk+daVvpY8u/6RqrWDRm9faabIvOxE8wBL6hxNbg03
Ay/qYh/josbNLrxQU1qCAiKRbpMwDsUJYMk70mNAFG480trbbQq4QoBBBO3L15PwJZ8WsRr00bxR
OmA7BQxPkiUgRa6tXumHatVECd6UJxGEQjqYsk3iKBOy6p71SfYIHM60wXHB1vwO+Hogd84fnSuS
lnQa9i6R8akDnjYnLGwer39kIDiCvcF/3OZS4USA87f3e95A9gUIVwSVvFU9b18ElBxYAG7AUFSB
LZR3XlrrX7SX6DwbzJIMkVTcMVt5XFr6L0vfo6XP/BB1TOooynBk4m7z2iLeK3XrFO9O6iXsdRvj
hOMn9Pg0G+GEkJjONcLUmuyJPhkrFVyfnfm1BAy5bzqB+8b3o316cxbD0svKUFNxmgziIIXaLcRA
Hgy3Yk57Fd2CINiowK2WITDf+B+rcrlySW/m9amo6K7S0LIjoD0ExYprRRoBn4qnoBjhJbG2dNjQ
KT87dFZBlQOjXFCf27o8egL/SptdnTLruD4KstE1GJ7E31GkR6a4eWKMcQn5fpsehCSaIdRQVaRt
ZNf74jr04XYDJAGmG5akLIihP/Y8bhpNNboZ3D6agddYDAe6FhHWWhGPE3IuQLhQeMcbJnIBTjGR
l/GgtmSvP02Z9VjmLTYRMtEmgOokMuFoZpoZWq2siyFq/OkXWd4js/xxOE0r2agt9LTkDubYRGZP
fiJ9yeLcologWRQFaClFOYCv4Xq3UVkpXdBJ2O2ug3NxgJMTb0A+CyyuqW1q/aO2D5huDo4SaZUA
unpwtiYa3EPDHUlju7klrzp7ve7sfWmdGx0/17l1ZgmdoEVppx8fFFWkuVr/Xe3snDqeD/iwxGqB
CzeLjDCIA7eRrzPOYzl3HgMcC/ok5V8IBqYMXR8LJ9alVmE6IZol26dSREX1MyGUCZcmbX7AEqKv
Ggsz595jsFguyL71PIB75zXkj9BzDBjn7O5qXoTkUq5ObrZlNgWwjfguDLyPk6J/IIX0ouJoPcLs
EGNV9lL+m7sjHbIBxkbhgxYgZgqB5L+MNgitc8PBYCNbKuwh0Jl1+sKf8o/yQ+hJ+vF4w3fqPyro
eTgIxMhENOPOkFUCWzR8g+N2+dJCU9e2M4qtYFjRobMwLMtOnI0a6AH6c1PXszBMKtkJumelcAjO
ytugVwkBPoVZ+Az37MDVqmYPS1IMTMeNWJXiWa+SR3aoPNAKBGO+MkD81eGmDWy9cBfwP3deD9pr
qSGHiOuIktjsA3RpFOLjIOmPscVEst5689XwP2KQfq8Qy6+AIC19nf/XsSQdN/iTBcf33r4pVBOg
DUwqUpDNvFZ9vuxggCuY2AoVEES1Xk/5963DRNiDfOi34bF2ovWSw0et6uxmX0md7brpJ2AseeRO
N42FoY4YN7UvQcB9AFNtan83GBJibT8VHVnt3lkPO/e/Zr2G2b9awOzG4yxQGxXpG1aXOgcCRKUz
hnfeR4L2bDxW+DuhHW4Q5KH/WUSJcc62LpcVk9UDN7lBqguv7XuMvCU8liORjc+Xl31nojhfEeX7
XGHolrFw1HeKCrAf1OKjFZySzc2uWwnTxjVaOSBz8zzqvSm9Rl/yz7DlLAVBtgQS9DdMxDPAKbIF
k8g7Z+0uNmK9SS/ecfnKbWdu/6Hmsjbt7dZ8Hx3OFNHU4LxM+haTAn+elhTyNqENEJyCRj6QMNBm
gpl30ddgvGkkjmb2y2ewGaF7ndsXz9HCudz7KldyZg9/FQ+QHvJQwd1Bfk8M4Mhdopya1adtmyj0
Y4AUAzA5/9Iv3rk72v9X9JwjudMEUB+o2CJvl7B0IfmwNl/PmIiW68mzZq/fGfQVLyghvVGzGwfK
SAXtc4oINWBnsKhEbGpm6rDdHP5GhvZhGaYdeGnWYXSU4VFZQteo+poa5YFxlOMXJbUEL+DS1727
9T/LmGlj50XeGPRYRloRDsjlfYNN8+vp1RQPjNt9MGBoQPkZPUnOGX2aqbTgUtz0uOMiol4FXAxP
UTJoY7y2d1M0Ic4f6sFF7vStcwRj2orP6jqfiIyMU2Ig9rErM3ZAv6jY7hnRFyaQ064BoA6ZY4cS
OSgUrBGP8pLm8/c+EfhOgDpGPymu62xpET8wE+e1g/v8yq93YMpHDsA+hbaii0ZpmP94CF39aE6C
QGLJEVgUPjOIaG2WuuhXeDvqKborcDyHwvrN725TB7VwWQA3+xkp/8eaeSexCVdYxA944Co+yezC
BwHfsV7ns0g7sHQSQ71j9gVJj95LsPDY3hMlUaQtpiTTiGLueGfj0PkZn06uwb1wnC592C3iWkxn
fmkXdnVHz6Ff6FsBlBhdwfMhM0IsT5WXZRO6oZpWH4waOawB00ZPgfn4+O5Uz9FuASpYFGkgDUbz
WqHrlrIYsCkLe9kZaE1AAEr/rzUHw1/JtoYhoCwQ7PCwwo6sEY5KdhuiGW40fh6v5E7e+Golc46u
ovHLJhOwErgRFPxpdB2BWaXiOtPH4BBQ1ixc5zvgs2uZM3sS9krbDmXOohhiYdJDYYmOnhrdbgkj
eM9R/nvM8yifBWgpGGoIonYDbyaSD2/1K9oki/+DJ3olaeaRhYmSyY30v8dIv+UOpT/7iPISWjPX
EaqMSzaZXu3Z03AlcG53ap8X/JaeITqVPrS9vfYNHRjIxXfvjoGTULLFTEz8wkJdr1VVitJC7USF
dXPih/pbUJnVy3SKAewH1Qpyba3xFX0/VkpqPOZ7k8FkBMg7ILoAeFyLTCIv56t6YF1LYnTuxIB7
54lf4j5cEjI7QBkGTCoTCEkc9FZtNdw/nc0A4368l7vKLoNmALkmOJQ3pFh9rlVCOvacixR545EY
3W0iGRNLfd27eryUm76XpgCyAFhuXgCnPhoZr88ONGCqqkTiiJqIVCExa7xdQhCFq0Zox/2aVt1w
q8ED1hMwTH4tlf7uOWh/xMvzT1cqcipNjDC609nDPJz4/c1CScapNoA5nxpkSrSd2GIRe4RJT0Am
fT0+7RtqTXgK6AEAp7+ASBWog5nqhEk4pLnqIVci0Ek93Ouov1avxityJgDipDqHPHH/L9RNzN5E
O+G4Obv1UV+8NHf8YVD+iWiolYG8BrHG9VdoQoHP0QBJXxLpNV1xGyRco4/USQuSIFOxFJ3fpuKx
6z/iZukIqexVDC5jRrejzYngpAtQdEWR2cl1OCJbgFlM9593ePnkFOz8/fzUEu3y+OTvPtPoDYdl
B8gXWdXZGqp0wkxwDo+n71tMQ7rJ4Owe1GeEkwy1XLC399ScgoihYKAIAevZ7PZOkwxadXGYkFLe
vXKw7huo2/A5WB5OGPYpBwAPc8Z4tJaiBPS8sNc7xlcG4EujZhE9E3OMeySzYRs0DMXv1ObrYBn5
aCeMCfgrgo8OhWTzsUB6djODCIpeDURCCrgW0Kt9rU5ynjENkzasO3DkTUXx/L2Ot49F3HNJZAHB
Bq4vzW1Is5uDrrS2kfmWRX2hMnjgB8N1akN/ZEqYYxXbzJG2Vi/r6BwQYMnsBoYMs2vZTbYLrSVP
7O6G/yxmtuGq8SKt6rCYlDAamVaaOzwn7sKO731FtHxTMBhCCmBZr08VTG9jyXQR59IZalatdyAJ
mqxwpX5bvN4cphNPmv24VYFPCjbtJUJS6/EKlhYwuzL5oHBMMgWcK/Cmtu985/E/f+eFg3P5n/3N
noIgl/gyl33OTWpTjQk7gZ7jhV+MQu7d/L9y5pFx3eWplrbYhtHUeEuVFarP8B4nfaR09I/3dC/k
gTBkR5D8BJRrTgKvTbS/kMNHk4iEDhr4yJvwuXNAlCeSNkLqg92Kq4Dwq2QdPfUf6Icrqbu36MPe
sfBX65ilHuMiyHLWSzk37Yzm2IDebKNuswkTR9Xq5fGe73QrIVKAoYNAoPZuerTYIBnaMc84l0Vv
ne0nK67Tc87QnvzXtfdZH4pJT88LsRBHNzC3OX+FzpTTm8p0HOWccwMHV7DGlDt6xBVCPUM9dG6F
cY7xgpmjF+5WpIo2dJr4AovY9YXk/cBDY2XBwXng13lmtLXJBwvBB1X6GxkquJBAwwBE4jwkGAO/
TYRcwqX37AHJtINHX+QYZZFCf/zZ7klC260igtgKI7iV2fVTJ1TCBK/iUQgRU3PavnWb7FnljODt
sZy79++PoHkvijrkfpfkGe8G2noC1ngkaATl4Oo9ZXpYLHAF3PtGyO+xvCCrtAdipveRVKc9vB4W
mUkNnRYSci2Pt3PPhUNN9D8SZraf4ceqaagE6ROjdSVrcrSQVFuGgIjTApmSBz4/PS50z1GexBUK
3Mma3/AsYEY8igyMLYJfGxmCZsHy3PucSMSBNgxJDzAXzJTTZ8CK6fUV5/YVZhgVgdEXBGUX/wLc
4MK7cC9mkFVwJ6M58384u7LlWJEk+ytl9R49bMEy1tVmw5J7pjKl1HL1gmllhwACCPj6OahquiSU
JmbG+um2SnJi8/BwP34OakuIML4ehL6gHBwhAp7blZ99FwCmUYvtNDYS/DzZl17IaAtHFgevAgkS
AJNTznxDantmymCxBIgjPFi9Vx/pnY9UjpfcbIvtXOX9UiF6bNdGsy7eQ4AFT+axVdV26BNLHiHI
1W7fLVOoYC2cwNWufx7bBWgMmjtRstIRjGpwKpNZNI2CGeWAjG2/7JfxLlyH69p7RI8M/gcKBHGt
2cH6AyK2uWns2eTtBQcK8zq670H5giFPBho3VBapQCEUrQDPI/8mAY0rX0FhHG+wP/V+wboQLk9z
9K2XgmNYRlcIcA3ozJiGpwyi0H9abhzu7vdX+aJeRh46eW2YBiCsWaMQfHqdg1t+hKET3wpHhyz5
yG4IWPs0hMRMZJaOoBypyDOIjIAIzEB9l6FUVNrgMQHn/EuzGKko+eptBy60ykZqEsru+8Ctt7OP
0Utb7cv3TDxJZnZWXMUDMofBSnPUyH5EDn0/HPp4MbPVLq3155FP1lo3Khklm4+Rj3clEMaLeGGu
Q7e18dgFyhUAMHjKbjuKVszYvuCYvoxyEsaSlNMgj/phzOAh+kIgm8J4sSz2/tEf+0y8A6AJyaJa
ZosUXL4jpIUscmhKzGRqvxMEoOf38yxMnImsiriSNHwJejt6x9zryxHsfHXGQUvt+M7aW3vhcPsl
w074gGG7iifWACzimfF2b5MNX6Jl39HBkUdApTvHkX3pokRrOQiJxtraiN/66lbbqINqbjL0cD18
IW1cOgC1AUmsnxdk1szkGOQ6bUyewoyyRHfWQ/3mWxBQWcwxFn1n7cF0gydt5GeGEhQw/5PhoJtB
KfVOwnDoyxV6jZboLZJid7hDdhwtoP6c3PzFkRmIQtF1hrqUPsW7EnQ/lZpAzgxapUR1HqNkGawt
kMgkzmyryoWcBkb3b1vfuEERXJtK0iPQaOz9Q2ei+mUMe9ejc73QH+5w6rYMjAjcAzKIG6clHDPs
favsZGSJJdMBg76xs+Cp5E22XtrXY0flooa2db43AwA4T1v1fKcd7kDeW+MgzaV1xzX7/i2ITDXw
MVgAF3xd07gehlzWMOp9/BCcDEfegJ5n7PB8h4Oc2agXmjawgcYw+C9jk43aGanfBdW4nNth8fy4
eGyW3dLcjBq719eQZrHT7fH85t17T6VzXy3FbepAMQMayTfzkcjFSwsk/shwqJTi5prsZjJEIRuI
PwaWrr80JFtD56TkxisXjspan4rnd+KiSWLdgKJ3LsFyMVYAYxCChDFeAH3QZN51tQi7AtGdkdto
joMrbVLgeqtfoWlTD6EeRZXmaG6ZQwiYGu5+dhkXB2+NuDJVRuYWSe+v5nnO/NRMuHybB8uxXcZ6
uofuEQeGF4Cm4NdhszkZo7a6PNebdcmJwBGiMw9NQ9gN02NmZkQ1hgpIpmaT2GhkrjtvgH7bEeCB
1Uk9NvbMJXFpptEXBS5wVVJ03BeT60okZqpFGWZ6q6KMJ+z76n1sw0EXkI0nWO5YbgnSdHV9t5p7
0Y7Xz+RsIRBE77wGQQagxibbXdOLmoWRKt0OYHbbXEWnZCV5KvpnFStAR4y+woleZd2dxLyZQc9Z
nuztTJGIXpSwnLX7voXwaTS4OZ+jkPhuBVhIQDDGWg0uuen4IqbJWTtwBTlR5WS8jJmYxFvKxkF6
8CN7pedu7fnecPx5747r9XVWYVVRRs4zELRiRb9u3Tbo6gSXvoI7YQ3Ozu3Me/NC8gOxpIrV0oDu
Ga+7r38/qJNGT9pMufX37Ay8h0u99aiYW7ueaQ8elJbV888jupD6gMkx16rhigPr0mSjkNDsG4ni
+dWfCtDojs0UGiRkhXNIXPr/OIF4HxhIEQDLCNrgDy/9qY2Go7hmRF2KPAHAmx46SNir9ARiKdDD
mDK4bu3mQcf/ed3dz2kYXCj+4oWJmUXCBcgKXIFf5zbqdeITbMzbELSnjgL0zAok8VsDAA/0L3Bv
81auY5vdwumvZ+b4wrb5YnriBrg5aJmfwDQ7CnTtL3MX/PCLsHak0HMIum63MOtk93M8JLNjngSp
RBm6ghAYlt6ZWx5Udx1sMgfFP/+q8jSUiHwE7XyZhHYp2TODHp8Bk7OCsAmgc0ShKAtNoQzKIFvo
wW7B3QEZD8hcI2UBv7NDjZ9uut2Tf7+BpN167nK7tJ9BRDhmTQGZBmvAZD+zQqQoVeUqHANIeR4F
ZILkx/KhWOPVPfcc+f4aQZHzk63JlkrDpGBSBFudI9bpc7MOFhjT3ESOf2UykbCCKufI4QSRhcl1
HaVSbDQ6rADyqL9CG9C+t9XNe4Eul3ru2XDhxhqH9G9j0+d0z+Ge0tFY57jZSuOjooRA88JL92K+
QIHdkm19q+yHK1Rbw4XKbO06n6Pyu7BzRrAnOOAwYDT3TpBgpOr9WIzfsKfe6+x0jhvg23TCh6NS
OSYrP8KTTy6oSgwTmVf8deiSL+r3bolMOhyAdNXsbppVO0e9f8mnYzR/25tsyEbRg8JSCxX41fys
OItsBcRU7UoLr/iFHenOHLvxivg2PAD3US4EbBucGfj5p+E1AGvLXdIp4KMFai23jdg5gKrktrtB
jHOazXBdMjdyXo50OYAtTduwQ8Zk1tFGub1zIajQrtaJ064knAfb8IBQy6+VrVsbiGLLuZTzhSIe
IrlPpideNe5KmmQBHEx/UtBLX7nc9U+ta9k0stV7qfK8Xwi0HA3kNL+Wh3aP/pbZ2velrQqmdvB4
QypKQZj3dbZ1P+ryZhDj8F2I85bQOSA2BEzhVFcrbY5v8nvmBSP+ZG3yphcB6IEsBdZUGx2+AWhP
ZID9UIY9dTNB3IU2JpgCMTRIJ3UQqk2p8hDEGUGVUOWWPtRP0p2xFW57Vg+Jdzac5Q4MlwAUhKfq
9uZGvb2t0Mp0n6926D/d3JzQfTuzpy/5WQUvFfT7Y/iohX+d5Z4Ixe8LCUfIDXrbukHb33MESgVo
MedP6PncgCv73bn92eqHfML0JH22OjlJrdawOu4U9TaCikUPhkB/o2/aM0DRR2+3q9Bo9jQMTrii
Tv06Y/rSthoFzkCSBrVxcEl8HbDCA9PIiD564dbt74J71KmPNUAO7cpGp+ULiG8Qob2guY14z2pt
h/1SnvmGC9nyMVr6+xvGb/zkSHpTr/uc4hvCne6EN1dg9z3J4HhS7NRLl/TXzJAv7e3xMYzRjjRt
0zU2uzS34txXAf8Nd2ju3APkD1pbgAUf6BWabZ8K5milq6eOQ4qlO7PFLmB5MFqcHiA8sc1Q8/g6
2oz1SkSlXIOX3oNB4REQmrGt218EuxYo/83q5h0aencQzJm53i+6MeSt0dsCiAdSAuPEfJpnEcQs
hmyJNtYI9v3748jlpHnndLG+TrdL9n7/KzsfNrdICJxWuG9nBn7hHQVOpb+tT28n0PMZajBot/2t
t7kNkTL9eV0vb6NPBiZbmchMUrsYBtoHeQfiJPUeDB2G01/dcGSKl/HME+pCuwoW8pO9ybYtjUzJ
WAl7hbffP44USYPdlUhsAaK425XrwwHsbe6NEdvoUv95rBdP7SfTkwuJqAPp5XEutxF2zM9/+9I9
CyoX3DMgN0bD4eRvW6KLg6GniIk0L9kYTnq9kmeO4MWl+mxjcgbEUNSyHOHEJyOoEyBrSEZ6/XkD
VNGrPwvqHC+rqXvFnh91RQH/hVrr132fgyeH+02qIcpbsK20AP/962qun/BiPAtnglCPQqUL3FVf
rbRsQG3ciLTbqHL898Vzaec+fMqztb1ag7EgvDYr9+CoiX3b3ibuzc+LdqFIhEvLVOBOJPTOIUr6
ap2oap7qtYodMXJQga6gPcZI6ZX28xmNrzjhmm3vyMm0u53DHT0BMjgCdJ8A0g/YWjNLTPlRlfo2
6UgtIOk3MvpOW9tIEBAGHgOK01GjzYLcDItBddL14x5NHgzt1Is3UKbnWyiXndJ39NQnZwBSsyMg
A5EbLMLbnyfow6tPvwfNFiq0ehHqg3Tx6wRBpjckPFVG56cigjOw8YBdFjcLzI8NaoOdx0vHW41Y
35N797PxC+lALMon4xPP62fEkoMQxt195+xH+p69FTvVfbrNdnQT6uhunT1j49/8NmAT1W7gsNDP
OH2ealE7FJrZjwPeu9XRujckJ4QCSuyAsmOWtmD0Ct+tGSg8j9AoRZucsSbq85oBtok7/O7B/xBf
30Mcav3WHSH0UOwgkHcAY4Jz9//JPIzsruDKhNwa2qMn/irQE0aHtqSQehlJKrHVl8elU9lo0Udi
e24lv3lHnG8QdaOEgqwZnq+TMLzDe45Cw7O9FVfJQXbVVbbX1ZHhOFlGDt3fc09za9dq58CRl+3i
oYoUPqB1U4BIWyCvU7EQpBzaEsVntlVmrufvVaiPkf1tYXI/C8F6swygGpf1tptfcSRs7pIMwXe5
9Z9mzsO3+2tia3JVd32Z01Yebdl1atNipaYePR18G5rKUIfptrJzY2UzWMy5KZzc12YS9q1RYgrl
RXhlIKr10eK4+hjZf7yI/wzeiuOfO77+1z/x75eC9VUUhHzyz3/9V1Pz6imNnvLf7KZ6e2p+K95/
u+FPPKp59FL/c/xj//7lf339J/7WX7ZAFP305R9eziPen5q3qr9+qyED9vEV+Krxv/zf/vC3t4+/
cu7Z2x+/P71mUe7iq6rohf/+14/Wr3/8Dr1vBf7xPz5b+OvHh6cMv3mHXyiqCMv+59/79EtvTzX/
43dcQP8Y08rA8pqowIxBcPf25w+kf+AyQEYbjWcQURh7MPOi4uEfv+OO+ge4tFE2Qzbtf8CyddH8
+TPrH2Dahv4HQPj09//5sC8L8vcC/ZY32bGIcl7/8fu4tT47qpHbc+wAhdA4lJngHL/eA6FQkwHl
6u7GJGF8BbqZ2lVKQ5o5TdNgF21ccBDgggRMBMy+02AglDgpuzDXbhJ04FCPvtRsy4vjoJ0+Tftf
o/s8mulB+rCDUjWUWFBjBX3v19FotE/TmDTajZHsZI5eJuJE5ky0dnEsSHIi3kQGEhijrzY6Oshx
n8raTXmXgZKXgXdH2yGzvpBm2yyw+JPFwbR9MjUe4U8vFEDdsQHkQbvhC5E8ao95a8vN2VJfMv+Y
JGsKsc402XaZoysg0j8pSmBXd3W1tqitQ292l84RYH/bLUhR6qDCAD4UDXlIvXz9IC3hAvALTb8J
jcSW2X2Q/h+dEoD9uE2Af0OhEFjpqYEqKmgWqXJwrtGpeq6KPrerTgROHhqAulRV61DcttetFc49
B6c39odlnIWRNhyxyTQ7GapR0A6ZCM5GsTablVTurWPXvP68P7/dKn9aGZVIIdyjAN/4dQJ9PwhZ
HGN8tEQSN/IqMwJPo2PGS60e1roxskjIPFj+bHbq6kerKPjCV4wgUXiTr1ZVVH6BulegbU0zZ9D3
6Ot3WA7JlHApxy9qOtf19O0YIvZGBgP6Voj9QR082bdEgeeuuRafc7qr42NPX/1+LgH6fUzAu6GK
PyLBVERZ41b9dDbSJo7LWKnScwvUec8OmZk7be8RxLPttcqLmef0953/1dzktuwtHqhRWqdnHchX
obZ2kjg/L9I3vgXkP1Chkyl2sCGBs3X0Bp9GFCtG3NRUS861ehIA1RG7HLyguybqTstlD7JLtp9J
66JRlhVdxDVAVlrjFtVJsJ2O2horFj9/0aVlxIkA9Ti+i35LhlVK1nRKrGDMPmuge4N6cpYCj520
1dPPlj524JdraKRWBtM6elVHCacpOibS4z5Aj2h2TootWH12FgQkwkFbB1LkKulrIS8gv5XbfVC6
yIuJwlbnEq/fHiXj9H/+hMkKsyTmjEdldh6AqlKcvgjYW2wyhTh6lOevaeMZnBeGGxp82EmC8Yec
KkJ3ujbIblLNjOCFsxgomiSPVK+qSfpSU72Za0q6tBFR3UOG2ESdAfjHr7uEShHpoEKQnZlJN5Zo
b0itzcHXL9iApLiENsIxuY5H/FcbeKg2AUiXsrMpMbbsYyVwrKK1ZrbXtwINZhzxAEAa40MFsM2J
GcsXRt5XLD/7ddNdWaRSHsB5o4F0bKiz3JGlVjftwGLBsKhHOK+tDQQwel9vwcOv69CNLOtrqzdE
7NQs5Yrjh1YdznzlGOl9vYQpijkyOqPGR5VpTr+S+0YfMNNozxJzzAAPqQp8YuVwKoM3Hi+6YqFY
1127jpXohoSWjWZgt6/PQRM6fbsMfFclHlgdbFbuKjHj1z8Kcl+PDb4NV7GC3llM4LRgJw1Smeqk
6s6kXJWBvGD+cyPBE8TXQQhg07DCM9RLKBCyxiIi0dpv0yWTbVAa2qRwsgdhPXCyo5pdpAudemG2
SsN3NGV3JhiuNA//dVNBTs2OQDpoDcwOhaP34GVgHjE8IiFWZA9EW9R0XzJU1vyXXEIW+RC9Ze2y
Sp71+MGC6BtW9Gd38d33Y7OgOQfUTFgP4BK/7s8mIjxuZdqds7LL0TPS6p7UpNJCi6P3GiJWXquY
r21D5lpHPmBDk/lG+gZh+niLjvXnr4blyNcjLpndmYp7n4q1kBZFsC7y6764lqKjatiRf2eJuwi4
RR7azJI9dqU+62sFxEk76SY23Ng0nfggIMAYOFS+CmubD2ttq5kLqrvyvo8MVxYnA6xWXnRUrIUR
c5tVttgXALpGDiAF1psy1z/8jXkJBcRR42JEA6IWYE6znKLSRNKHfnduI3R1LLpykZTHBILxULBm
Vrbs9V0P8DxoJ3b6Wg+f2jtARipypJKT8QfSugZqYuYKS7/vQ28wXCXbAzRjElcuHNVfJWiQynWn
5xDK4OEMOOhbwWj69ZOQPKd1Z/gV6c5Sgkyf39iVdmVpq1p3DG0ZDvumhLBm5Bon6uhbGtzoxr6s
UCiNl+YhQzkNpcOfN+h3MIQM2jiQPOBlN/KgT++zJGshtzuo3ZkNle2n6sIa7uowtivT1oLcYW11
04L6QXN8ehsqMy7rW5RpTaxPrzJegvkAVHxnqXWHPHZLri78AnlGbc245ujGqkqU7VDOjXqc58/H
48MuhGfR3Cnpo/Ts1+PRpX1j9mYhzrxfpO2GGLU9FMNKjpmnJYewf6+sRRzEK0lsKa3d0jKucy1f
cuyd9pU37swiTD33x+dASBpFLZQTkXb9+jlS2XZRq5TiPJRun2+NRLatwoMuLaGnQD72thIXrinm
ZmHqnaZmJ94pQu4dYTHMEgm8OXLtVY3dil1pWHYVr/r+gfA7oq7Nonsu3D6+6mTD5iSyh/yp1/Y8
v52ZBuXSqnyahvHnn+JKLQgUI7EqcTZeau00VKdyWBXksX3XWycZbvCIbFbi/3ok/5wEsF4CTwKZ
3mkC3oA3IT0IOM5BdZf4N0YK2mCFO9ZLAql6/Wygd7N3VRXJrj3LNlXpKP6e1NexfKrSGxmP6WDm
2f69p3M8FCMP559fNN0NQ9oVpdx24ixtEM8Y2rVRi2Wg0GXNHmPzl2osSj07xKnNyI0Voc8bX1av
k2GttnsVILHyKGRo4IRntV/q2pUZlTMPgGm4PZmyKfdqG+K+qyVMWdypD8wi4RL931uSK8OcfxgD
q+k5BVUE1LgBqARgZeIvaTQwUw1kcc46P6+8VidOW0GmwIfUmmsoRCxD4aeu1ZvDIqflG8dL/aqK
0W4RNPke4Zdv1yhaIVMUNqswrWY606bh5zgRgD4YKN58NKZNDlBsEZEDoy7OaZJjummurc1AT+fc
w6X5/mxmci70GJQZpMYsJGRHsl9m9jb4j/qjku8i1Ql4i3thFR8KcaP0h4HMtm5dchOfzU+cZZ6E
aaSmMA/atW7Z+ttOtiX1OtGeSPfwswv43u04zijAUGP/BjJGUyIlgD/xesRrBQH9r9S84lIJbqPW
K+JVDUWheGvovd3J0VWTcChc/dL5U484bsjXoDFyTPTnhW9F6enZQhNbvJIQoF8P+TKp6cEk/qo2
O4eRY83LNdflTQdMfT9T4b10s6DAgDqiZcgo1U92LOstCkwMEWcBLQbNZUUZe9AFQkDSMR67iNFx
yw99NbNHPrI+307KJ7uTgE+UAde1RBfnWgEBYutGebegTHU0/2ikTqIli47cy2wZtPvGWndBZpuW
HSm23lE31B8yMNgEtHMiOLd8O8eB+731bFxWA/w1yE0gHp6i3FOT1trQGuJcaTECnNcUclypm5q4
2NbICBodsauNn845qm9Poo8DCjwx3p9QdwFk+uuNkhKto3GA1aBhu4iRl0Dqaav7IHo1c9e3ejsI
Uhc1DOJvK2ZL8p6xc1y7ECyxB7wuskHdGsEi1499sWFoe/h5t1+aFuCcUdREZZNCiGZyslq9y5Gx
MJtzJQ5Zl9ksulZCR2iRk7QA/ffngKF1bDcnoAsh0e9+dSRoQzIKuXQdJBpf50UUCmDOFeYFBJMh
mCtkKT8MWifvGz9STloTyE+B1sYvpVloii06mrjIurR7nxD+1gP4g+RfVg5vpGErlffRtuqwBG5U
ZfJjlZfyYaBa9aKFrQIyocYIto1CiOlSwp/NQjVuO6vwr4aOG3dV3jFA4mBBgV5gEG2qPpW2SqAP
9SrP6v6MLL3SO5GGZ6ncDPk5bNSYOrGOgoBd+imoVKmUNMt+AE+I7YuCyOuUtuk9YiqscapWIrTj
TuOvyNxE55aGbk5Er6w51wmqt7yNYlcx0uFu8BUSemkmKzEwkWVW9GwXVyC0gTZ4wJpNqOJX3L5X
tMpjyAe8klT19Xei5WTYi7boy52I625YFEgAFeuosbJ+EUuqAnlzlZN6ETZN/Nw3hCYgOlIr7sa0
HUBfHvWEO0oNNdSNJEnwD32iRpXdskRDYVQP9dKFlmNMD1phFtm6tnKKNg0WscTOsek7N21U5jv9
EIvETtpalbwWIreSo5aJmS0R3PbGsqrMsM1ciZlo7nL6uo2i3m56iUe/LDXsYuFkQdSU/BAnZaM7
uTQAu8eKLFpYRWqCk6zyWQxquzYMHAFFH31ZNCG5E7iI37uyUd8aYZS/cgjXIuPYEqTD44AbmIUw
7J24MUNhK42uh7aRiVK2I9ojPYkFZTeJL0Ecr5Jy2cSCKsodpIoiZnNGuhv4/qq0Nb3TritDQZc7
0woIqGokKKpVaJiSv1X1SNq1Pldlp9Capc70AW0QJevA75EyPHT9qAQjTkTbXHEsUGkpdi5F/mCP
AxJOO+gj0Ic1cIClLnUdEnYEiW4q2uhXFyDT6TRMLhq70IleOXppEslVmZxAzNWIy2dflFx4TDA9
tTVRKpVD6wSjD1pKG9dPkvAFQEmNOTVv5XWUWKL3yo5hffXOiJHhSMIks0VW1arX5rq85iKRIBJS
heUR0lxG6KHOEd41eaMgq0Hj/GgpbS65kj4gUkVmCopBWV89ttxi6P1PywZ9Ehyvf+iJZfTWLPwq
dnCwANlJkHp3Q18BX02lcfDmqHrT1sCUyNWTFsiNDnJqEV1b2A04kbIpkCjsaIA3dqsqDgHFruJ1
ST1AMt5PrWVRIolTB4zwlajr5CXwTW1jZYmlOl0EHQwvyIcgdYY8k04m08ojS9qi8BDHNceaUixx
UlpozSxi6vs7XQP811fBbujFgSig/5Y22l4rYrxJjDyod70kI6cqrNh60oyU35LUGK6KEePv9H0R
NnYWmtIWxbCeIWUkZScmh5VwlSSyAkfy64VSQ+V10abMXLXNUCUO8lD5ETDpuLRpF/F7i6nI0Hcd
LddV4GvAvph68NZIQ/LQRH72qGsEeGWL9sVTTytN3SXpwJRjqBjmk58Yxq2VyFno6GB/yZw2xE/t
1mjrzlYSo1nxsOWtkw5FelXSgT4SgGtrN0jVuPEaqC87vZQrvm1mSie5QaQEsVMSUwSbNKsLE1Na
siuRDcG5TAEzsGPaWcs6ZTXyXW3RQWizZ0K7Cruse8bFhjd03Ufte9BaKbLRfi0dFJlQcH6mdb1i
Q26pwCFzVbJ93gau2XGe2lFEyT3cgLSJOEndmA8V9yrVxzOMBLV8aE0Z/YC1qfavjUlD7sgo2JwH
nZAH7HzIBBTISp/yspESh3Z9GtuCFNZDXwrprlYDgaIf0cVJizOBxKRI2jult7KNRMOmghPz5bfK
IPG5Yqb/ItHCuk3SJNgrdaM+yWmhHJsWqXevCDWE/HVuDdm2aMxsPcid+e5nDTxFJIS2K1ANQAeu
og8PSSPJmVNbQ723ErRi22aDnDE03Vhwl1ttxp0iNqxfcRWCW9jK9MFOiqI7tKEcPBptWgOlDRTa
qQf5cO3lvmGUdjoMkmbHfQw6a9qUSCHoEblSQhY9DHpXFC7mywcvZzEUlRcIoiIcs6LqVSENsmVK
BjIwLUB63paKtPNtfZB19F83iYyFNJsc6rWlxSGAyMPg1MkhKqVtwPrANnGJDPag8VhfETWRdLiY
WL8GGy2jtloF+aIp+uoNhTv2qyx9dt2ghPMwiGjY+RrcUl709dJPQlABVQ2KeVWqx5iJtqNQaezY
My2ZeKrSlJ7QDlQjLYKLDkSckWFi0yg1bZzKx73m5EOib4ba0l7Ciut3amQkyoKFprHp8rJNXDWS
szUdpAJsKMTMK8eiBfavZWD+bU0V/r7zB0td1oGBVdIVFiN1nklN6QyVgqdd4gd97qA1lq8lLSsf
qxIuHfMdIQ2Vh4ORrLVmMKLcSaI2SaWN6IyugdaH1dNUcQzeh/J7rIVlpjptlpjJHU1ZrqFjVcnl
DIxIEWn1Y5MhcEBesKeiQMdc0aj5o9SiWO+palMQD861Z1uzKfL4CvQ4Ahmwmhk9XK1v8qVMsHb2
0CFYTHOSQ7JL7auzMbRQ+G46XSCZQv0aL5e+1PdVUEbwbKmSmi4ItCV/3ZYhuQKcl6quLPlVvbQ6
0XVXfqMU4HLJyrJZ93jyXTWdYflOOrJ1LaMISK1lnulWbaeiihsQAmXcugrxHN4bVW0ZC4obKswh
H1bhFulkIZ4axs3E06SGXOWRkMF15XOiuYrFfe6FfRr5bqjEZb3JLSnVHYEc9RrMvuVCy7Ar0UBg
6ZGTNWkiuYXZg4k167WFXAwhbgAmmwlCg6bA9dx3mlirQd/eSkruI50PRvh9m8KF3bRZVxx0lXfC
NXhCAF8MS/pOq9zKPamv5PfUEKq04hmHaxVWH6eOEpZF7KTcGp4FIlvLSUKZpivoPYfHQklicgh5
omWu4gflqTX65AU3kZ54kp4FK2KgcdjO5agAUW0d9JI3SEoA6o2kS04IGwJ0fxBoYwQ++JnVWKBZ
wE9o5IW+1HgjzhkMhYURmd5gDs1D1ui+bmetllyJuhocq+Ja72aGGT4aUSpAI5IXzVEOULR2g4pL
11SN+2dcxaoX8tAs7BTRLSR4JNFVTtTqlewGLUcGOotCAbEkTJEAKKMIgONMQnpXVRStRqHeFitq
oYLXRXn1KoeoGNhWqeWAPYZmeA99XUtxhBT4Kz9hyosCh5O6RigNmqNYfYgUsmqxypF9VX8MDCmo
nK5T0XjCUO8rkeGLh8YjQ+E/xaqCmHCQC50uNK02jtiNtLNNXsS+Y7C8ll0aKPwkN1kX7uQoEcMC
LwJZ8+Qu6AJPDE25r6VKo1dRxCxo1bQpPxl5rUGJu0LEZfMoC5ONiQAc0heEly9Jn/iPjMvFLxEr
CBjNtn1V5abgdt427MoYInFErJk8xUNFf5WG1mQ2rblvgmavbgX6BAujsrUKQjJOVEfpLRw4epiC
nCRXJJSsAxW4q52QSeKeRIb0GmfUbJ08Lqw9DcsQcui9aj3GUkLua4T3zDEKQTaVFibQ6uZZOixS
VmjEi2gUAe9QlbxwM3SGMpwsSSmdOFYxt0anKbeCJ4OE6KOVZBvkm/mNwmhx4I1OYk9QuR05Rqsh
vQb4t+n3ZV9WD1oWiyvTqkFJpYBxD+zgQ5qcoqaIsWvzFKeQD+AMdZnUNsGq0ozuEOpW1y5VveC3
Haua2vF5L47CIhC3QAp3jR4nrq1JYOaIgfxWXfFK0G7f1fnwmkMbOnJ1ZsbPPz9dL6Q5UBQFnAEV
GMAmzDFx9ylVmxplnpo1ac8Drna5WA76si7KhcgzT+1m0o3jI32S2oAt5MVHHA9wL5NXsmWBuSbQ
zPasif8m78t65MaVrP/KYN51oX15HEkp5erastYXoVx2ad9FSdSv/47K97YzmZok7Hn8gHZ3A43O
UJDBYDDixImbCiXkfnhKBU+X9725w8uBR5S0VJQADzUSepjtDsIgdtpArwpYNknpjzQl5cOInqpV
Bbke+KkcscHeKlD/LkY+4EEOB2ObFbgWry/vQsoNFKao5QI4h5nOKlsXUbNMbmKrP96bkWwToiJa
8EvhRzY1Tsbre77EoEsz9xsotlFZm1trGGnZZBEBV8twTHU65wE04T4zOgGXZRoCNgCMynYkSJrA
8KkLSH5kiyPK3nkZaaktTGb9E41I1Oll4YeFdqVtWpWVR4wE9CEo8OxIbD6mcqQgYUt1Bzc4BvAE
Fa46Cwkxw7C6ldKY76AMqnwBvImeMGTxSqVg1CQIAzxVpKgLIwhEzkpT6unPE3ZQHrgjTQejKMAZ
55Y8RiJmmOUpCopZ8azB2anCd2O46+tvrfJ4fVeXim3gMJHRA4muKB3V8HNZmdkhKo7K4agGK0vd
JGWwsVB2LOCyq+ETrHVum+fPtB2c3BBsitkVnA9YyKfjA2bANRRWQZNz/gEVnMpkAOF4rFUvGE2f
ANwlI8daIWwdpl0zbQrwnAqRrasfInkoSeGZtW6P9KVIQk7lZcnGAeRE6wV6NAFRZFyIVkxar2oV
IAHBW00+qHWTggJLt43yG16FHMXnlWV9CIIF1PvQzCFhJPC54mEzylUp98NRCYQPxfSTwC8r5ETD
bZm1vjBRl5LRiyXMkCgmVwYi8/oHLPmwU/lzJeHEX1JDww1akOEod8n3ycjs1NAxoSu+0T96Aayc
oUNkHgHGbLmXOmOJYdcW6BuYzZ6qriOZ1AF8gKp9sqnJXssOKbkRD1K3ikenrEq7qXZSAh8KAo7D
xEMqLuY3Yej/fMG8KydaC0OB91+CL6BCu5bS2hVrJDn1TYwRGYWhONL8IusjL9EwJcO/vuI87ZkV
R0pYTxIdK55QcFVI7abOrb1GdE7H7aIVn6jIuI+G5LVK5xOlRAICOqRytMILbtU6wMyA9JtRqC/X
9VoWCFQVrl/ZVHRGLyFoTKEHDAmVydcakXP6UCBTQe8V4Dk4RYWL/WNRykwxI88nta6HUX14Sd9r
5AfuIy97Lp5gs+/p83W1lmXBL81D8mAwX77zxFaycrImMVGAvH5S0ASvOvFKujMOGBrm6iuOLNYN
ful1IovxBoY0on4UABmNrnBEdMiK3dLcJZMToie9BXY5d5Wt/jHRFeo212VfFGpY2cz+KdVEWjHV
1Ifd4LxYNsbNq+AiLJ3IjZ3ReW2P7++fmNVC0O10XfIlim3Gtp9ozZiqoapRLEWQ3DdrsXT6G+Ne
QSuX3W3jPbIJt/03PQCPGUcsa6+svoybD2u9SLsI+4ogQLdNN3kPN9Gao9rsSE5dHSuEMVRRLSbD
mGQIOVQP1eZ7sEl9aytsLD9Zxd51YTzjmRU+MVSrqkG4DFj/g1vfbfon4U+B5ah7IvSUMCrSxClg
OxDqyArTtAnUBw1TZJHJX1t+Y6e8kz1bOLNgZ1LmBT1Roq9Hhaq5pT400SrcBbeYzeELb5o/faKi
HNktjzXkEjPMqMUcuTaKJxXvMTQ8PDRHT0EGYSe+qrcFiIuIa4LisEFrsYXU7S1X9rz513RlThx6
35oiwMvvwfRLez+ueN5kvkev/T5zripFAPC/wO/PrLzGLth3q+AGlue3O+pft70LL4njC+rUGbE0
+39ws53vWxyFoxyLwFEOxc8hPuiRgaQ5IPJunu4zDN8KvM+y++QIZU/XL6EKyqe4cYCSZ4T2ZVeI
XY/gCWOVqDmsFE9T/ayye+KAC7vX1ibpNqRbRz+vC77s/fzS9h/BKoOLqmrLzEptQAQzbaToPg7G
x0lEtrRCoIhgMcLrHakKW4yfSiHcZcVmGA7Iea0tVFGHLnGmuNok6hGllFp8kAG3G2VfAmAmAJJI
Rp1KXZv90/VvZr0Ds1YX7O/10I2kxFrpM38+kkh2OKxR/XOui1laGoyfAZYW/GYKHsWM0UXjUJJJ
aYHBQV7Di1YFcZQWI6eeAs1HxTKL3AwJHz2/y763j1ZzFIpipUxobLaCW1k4ACyilwdRUrbNN53c
jpM/KOsRUJLrn8k6f6wGSF/QF4Z2nJlTi/HLYA6IpEqYV8PPp+0Y3GnKpo4zl6oogvCmrXw1NJ0e
xF/SQM+ARoAv3pfzw6FWSpcWvYogO3kIRLClG62fITdSoHCEipfbdjfIvhvdxsR+BCOyNjUQv0Zz
0wTNFq0gBySn/moBfn8Ss00J6qPVVIuAV2atU4v6ihbv4Tb0NeSssqH3/ma5f0ubjfPEqwfxNKZC
riE2BNi4WIfKYEuiracfYj4gv8Zt4WU9368FBxwXzCsow7MwAq3oZcDvseCFqm6kCdXMMpn2Uob7
ze472XDMgaavAED/1MrBOCKHI71rpODBalkH//UZwIjhG0RQNpmMg+/ViqDNCmpX9V0k34vOgFnL
ehg6qry5vsBLL3ikoH6LYvezHucBRjpWuDZu6mLdvdQ9cWnc7kVhG380mpscApThg4J3Y8+/fGHc
OOdfaBZgVpmj1I5FlVATwGeRrs2Yen27A4U0ANfkNSR+Q27Ibp4OjkY7StymeJc4qs+LeE0+cwko
aRA0jQToskFKE2NIBtW2MAGa59cWxagqcCloNJUu+BNr1N+mPAYyV7vpQewCjaT7Nl93xmGSfMwL
KjBMd7wHZRWaWWx52E/pvdR4HSaLpcTtam/S3PQG5Tun4MJTF83s5NOYFQgDmhNqpONRzr6NnZO1
2sxaJ6B02bwkiY/nJjoI7uuXru1sZUJTwzeL3HcOCV6vG+GiJXzhqTCuHeAd5pRjeDwoWeIY4J2+
fImt+gfA6lH+fl3IorLo/JsxbOiQk5gzZQLVo0kJlC1GSQAGD6iCAC1OCKVWZdDtLUAnrgtc3HiE
NqjLIlWBjsNz31WgHDzkJBmPqEIlW6Wd0ncaJQWHJGVx7U6kMGHoaClBZkio2iopUffBoIa7Soki
DyMGrIfrCi3FamiQQ7gkgr4E2VUm/6Koo6LqVYQrGmM7UI8aUVND+TOs7lKAUMx6HYT33eFv0tdn
YpmFDOpEifUO5iFUh1h8K4OHHhju4kbL7D6/rSSfd2YX1/RET8ZUytSU0sjMANvuY7otx7FZlaRv
NroZ80afLlqlgayvPk8RAzXMuZH0woiOPKXAERSGYJeA8tupmlLdNy0KO1GJ52ya9gbnDl92+idS
GQXzsmjNAmCSozyUq3GtoQ4vjDfNGi1VTXHQshVwG/2wEnLemfhfTOi3vvPSn1zodSZoGekqwGEt
QBDR52I6PdAZwAcZP8LXvgCcSnoQes5RXN7Q31IZByMRRC2BAh8sat2NjDgSGFtTGDge5iIf8XVt
o8KChDS6qJGaOFdOaoS+SBXYTR6s0CLXkrsuOZqqS4cNZlkTBwXm0tXSHdBjdjfY1PrzzD+Al/+R
jyv1XL4QW8XQCVCzKkJkm/Jynxqrbi7uVbz88xIQ9UwW4wvyQE4lEmIjY3Ed5hZwCipqo75cxy7c
6kYbJ6cLPCLiJi9CF0B4V5Vu2+LVat9rYyO8h8KnPO7UEj2eGBjIcVTzfl5c7Ug2KOqMlL14341B
afTSjOcX0tJL4n1qfavr5LWybq1kDezjbhJflek+F7dJtw4IcROh3QrmvrZ47UicL2EffLGg1qbc
d+OxxwtORY9UEWDoZXlHEFJdV/p/2ZF/lGYfaoEOeJqozg8owVPVZwuFRdV86PKbVhNXdeJquMRl
AIpMN8MB07BnpoqxJYg6cgPps5sRFeEs3klp78ixxPk63jrIjGkqRd+rDa6pQH2R6Vonr7qQ2ZF/
fQ2WXmcAHcN1K6ABB+z+XErbWWoCOAZaX761+q0idnYKtGPsxeU2l3m1pyWVToUxJyA2o27USgqn
YtTjO1iOZhNSRxfISWnf57nGW8Olu+JXa5uM6hIYpc+1M2mnyGMZwL28h+X3NtqIA2a91IY/fL++
jEuCDLQgQ4yliyirnQsKBG0w5Wqgx7Gu3anCwRbIY9UM66mMb0yV5zbnXWFP68wXD9IQCyUAtvuG
pnjSosxPj1Np+Cl5HMbcy6feMclWsXZWJW2V+NNCO+11LZcuhVOxjEmGUqekWmTQIwDiRruN65c0
9a6LWLLHUxFMcDZpI8a6CTo99u3L0N80gG9KGC2PTmozPWLYPeeaW9o3pLNAa47+RxQFmX0T4qBW
hFKgR+BCnRozz0bjTiZrc0CrEArd13W7DG9BR6IgEgQzH8IzlqK56zMtQ3/6eER7BHrI1EDcCiUV
OSt4ecjOpLBks62ZJlkcivDk1rYz3ibjpSoden9dlct1OxfCnOTQbMYkiiBEpWvaeL38rryVsm2k
nPv50hy+GFxklC5RNEcR8/xc5ehHaYca3VWNsYnMDbrDV2n4jGFLjpiIaMrgJN4vaTZ/Mcb8I29e
3JNgC+hdKvaJgqfnKDmj+R1Rzyjbw7iaBDdsAXToN+WLHP8Q6FOu7Qz6g+KlXUUCMFIVMknJOuo+
ovinil4Sui3Mai2rG7l0Q9wkAwHglbcPvPVh7LccgNc1BqxPXt7S6a5bt26v26Xs6iGnyHlRtAIU
BRQ+GqhgLJQmFJbLAVKEKB0tiEqzg9JH67ZaNf0DOHbseiAPhegXpjcALjukmNZBgWkTnTBM0WTu
d+KG9I5UvCfFe4SEVK5t5IhT6r40e7yxELmAIgqMxJhac75z1ETfyWRowdEQJy+QN3UjbadPoRv+
+HghwaTIwISDyRnvVMZCGr1uW1K1wlG0qi24gT7qKcR8zyLvV5U88riovt7Yp54eVa2zIg0jLq9K
mtejoD4MTrIpbutDWNuB26BkAmzrY7Qlz+36+tG+eHCwIhmbSqwyr3UN1SfRH/eJa3/cag6ec3te
2+3FmwpJWvDxSTjXeAaAn4qJPWIryxGWKMZD9SJ+Gh5yJ+BpaG3gjkN7XKVuxAv4WK8FaiE0Wc39
AOA0QpqQWcxOUaJGoXJ0pFtxhRTsRloNHIe1oBRk4KSANR5cijJbm69lYDLTQIuOwtr0DS/cBj/A
IbaVVuI6OggcY1xU6EQY4x6H3FSirNCjY/ztRnou3kuv5FnDfKefGeC8ZicimDVLxSQmwwR9hm10
G2NoXHEr3b0m3+qN6QkbjunNP3ZNGGN6gVIjuaZCWOMJa2Gd7M1tfWgwILBaBWvpLt5I22TbcMn3
2XDqyy5OdJy97InXz4UxtuJejY7RRt2O+3Gnb9q96iUryltNniTmvVtEZBKEEhuWfjvCN6oPkwM5
h3rN27f5hy5XUgJ7HQjKLHRBnatUKFampaISHZEJX+nbcD2uFT+4KXhH6rKoC/sABNSSQQEPcDyb
jkHTZamnehMfy9WEIdGYSOpqu36nu+lmchRM+StBVovhJbwBURcQTeBBTVGxgAnF6GPQCzFLSUrA
f4NKRq8IbCW819axn30avrrjljguN+1MksWsJaaONmHWQ1Ln9pvJDjCv8VlZIffOCa8vnf25Siyp
FsZtoSltVgnNPeG3t/72w0PD5IF60X34ii4KTrTDW0KWmLSiySRUHeRRWL3gGCviEXebe7y6wQVv
+tdeoWQtqgaaJQEZPrfGMgbcDZn+5Fivmn3m1U7mvvUentHrGMk0NNXSW/nGvKk3miOCQJ3ejx8/
6sLmzXblfgfzukhyvOHqDt8xbLMNaLqcbm/eAQIHBPeq8MJV6MebwSMv6SZ7Sr5ZPohxnNQzNtyd
XjSpkwVh0olxlqu1ZiognduTyY4wSsm8kVbga33g5oIvfSqs90QUc0dEZm0iiIDOFUZfgOOkdYT7
7vnjFf2Wh8aPvQATsBIOKcKl9wGnHphI57Q3YkbWKYwYKmZicstsWBhSbH/X3eAh9/789juXwuxm
nhW4fi1ICd/VrbSTJbdxRM5D56KgPJvuqSrMTqW5XPYamOWOvac3trKPnGk3BY7pijf1vnvfOsld
dajRVm9fvwsvOMm/BCN58R9eQuYurAIJSH8KXkLRV7eBL26HbYLBTK0Xb1qP+IHf+s0aMe7K8HUk
SUtvWPM4PS9DQSgPoq45QgM1ucpWVYfJNEsd7StH8tl+k3a5sw839Yf0mByk2+vqLvk+ELzDVjCN
CRRJGnMHg0oBjChTXhwbFzxAroQLy9zoruoWtrUN7smah9pcovFDQQbFPAWNGcgOMeaDVjBVkKWi
OLZ2jdxvuLKc29V75a+NW94Vwr78sZcQhbwGMF0zeRyzl5rR11UXlMUxdW65SMb5O0+vegTPoMT4
zZfBRGg4arUyFUjhuY0MPLGLl4htNba2SQ7otjO9p+s7tfAQPJfHKFPohRHjk/D2B7LiQZswboRS
r/I/C79wCn9Y0+/4swZFPf4ubDKfD96cfdalynDW4NM2gClhVA46XSckApcEUsSiE+AwBH6zAW8U
/gnyhMYDyCfautcVvwjtsdAAj/+GMjMGE4yyMVCVDMcu8w66jqDUihzzZTU9PrRrjjDWYiALr4ff
MA5GVi1Ug9pSwCp2GgaxXVeEvRHY32Y2UJdg+iXBb4PjaR/4nsEb57GQRsHXnwAVmMPcVVLSZBrK
ntlm9PojQRbATlfEb53u9kbzFO9tnl1/SETwKn3rszXybihJouWgXN9d1/WLP4MxlbNSKLOQJhGL
Ju5QxAYYq/c6j25lX/ZFP3gUvMivXgAc8MYPN9mI23ZF6U3ph/vndEM964144aZCTCT5g1d8Ru+a
4bRkg7/3q4cYM9x4XuKr3eHyW38X3ZhvbWQ0n4Uxiozlath2nuzjreUKH/rD/CXFJ+jsvML/93v/
/zfacx0DrE9MYyZWP6M9f/7Zdj+b4r/+h4AzfWZ4P+M///V//5v/XLb+hRkq8+MdmXwZ19E/BOiS
/K/5oQNnDipHXIc4tf8hQJeUfwGpgrl7mobXlghE3n//1z8E6Nq/MLQCrzBc50ifzf/f37OgG6jO
gaId1NPzjEpw3TKZrkqxWmUwS2Gnp1T3qWWMD5M2BBwHxD4OvsQAraciZBdNcDExMTsAUK3SykTY
NShGBkDuGdUPK0XjrAJakShBv9IgmegPa+JD+HCyM7e/LP6UGZ1xUL9Eg/gJ9I4mlu0ilzeFjZjK
g7CTAc6n275xwFckapwglXGxF1IYBcdSQmtmOAk7U9o2EmYb629/rAbyVwhmMJ4QQAV2DmxrNk3e
poa1M26y+lWSH830kdtQNjvrE58xa3EmhHkGl4CyEKu1rF3Xg/5EirUHVWi8uJETN0mCdB2aWcR5
pzK3LyuSfQ8PaRT2PThYdqH4NhTvGlrNM47bXrAAAJsBGxVRmwHTMnOBiIrepoIaR3tBmJwkBHeA
TJwxvOsVHl5ywQrOJDHrN7RJIclTFO2JFAAChH64eHy+bgcLWwQRc7sfautANTH3bW328pjXSbQf
KhL5/YTUWRqCSyLUd2lQ0QOA8by5qktaGYqOUQ0SXBgaZ88f3D0AgB1CTogMG7+mw2ujG5yInSOC
HZPdNyGtyxoiGtpEtmI0wBpjJPj1pWMekrOpgTPMkOCDLM2ANzjXQ5oC0lQBifbwBEHYb03Bp2Ct
6WAGhbUz64fOVNzrIhf10gx4d+TOAGtl3stSZSUGXnyYZ5c2PviwQK1Hcx7v5pJ9463zj5D5v59k
HIlIazlToFcoH8QQnfzhnTDcxdy+h/mcMN4B8+LQQAvs2cyAxigjZkED1qO5cf9GB2oP7bQ0u+kT
6pu5LdTq3+zWiTRGqxz0QhNYF6J9Hua+TPKt1Ig/8ogCca64AZiOmrYCK4zB8UdfhdNrWjIHTKJ6
L6QB5DbRvVh3fmsRN6y3mHYRyfJLX1M3DTVbkho7JsTJ012U/Qyjdd4GTiy8Dc0hjz+GXrWnsDuE
Q28D4pXoqZdbqd8qmj+WnVuY4BdBnrGhf+HpTneI8XQdoBBmnonRvhoiTyqCNZbQBWWMrf0hnPPX
WTrZHcYnDFqnE43CFiJy14jVt3qKfoTNcxijvVwAp8D1Y8Q+E3+JQyiEDnqk1vH0PTfxHg3lgzEp
0b7HpNXJXLflp9W+SVNjT5S8Kr15DEH1NtYvQuLmGniH7xJgruaqewlKZlJsk/4OfG2OYoARCYUU
YBevf+HCNWYAEvKfD2RT5EFCIrExLXj+MrM8sVOmb2QUgTmawAp9XdTScUcSTgN96dyY8LVWJ8ed
9noUdNoIA43fW7CUD8JbR1UgbHhk40vO61QQgtBTvxKLoy5VRIr2WZk1LgGlgk1UNd9cV2dRyky1
j3IwSnhsOiMB7DmNR5y3VDxG6Bvv5T8cyvFlPFimfyQwpyIWk2loeiwYSKhs8AHbZnPHDZ2WDAAw
UhnkOZjhgsf2+WKBcIROTTxF+0C6C6myLsXaAQPf+vpiLUpBWgulEQ2FJhYCXMZVoSD5AxcM0xf6
p2p6G6o/gzT/Wi6wNqDiiIFNmFp0romsl6Iegw9xnxSHAKP60tZPtJpzMbLZwAspzIlWlAka1lG8
H+VCtPNOld1WD6PNBL6pVZzIB12pXioMHGhD7VVru3wVgnqR8xVLwRSyMP9WFQHiuaqjFirgsoKq
09hi6EimWi4dY8WO6aiBwj1cieVQ/Y1MZJuQm5yh3F+5y5PjG8RUrFOCLdzktLf7crRN8Oyo8g0P
zrHoJ04EzbZ0IkgbddL0xuySemILyrum7kNcUhMdOBrxBDE3dTK/WvrRjPal9dD1lT2axNGUrVlV
HM+3aP3AYwPAg7cqEL7nGuFusxQgbKN9ITyGibFq6CNaQDlCFrUxJVTcEeFgGDVj/kSulQGkLPE+
kT+NEARuqN2Ymat2EedSY7PUv44A6uEAK6CygIHe5+qMpBDAtBXH+17R7Zp2Lsg16+FQfE9BiIV2
qxG4JHuyXLHwWivGiM7rvmTpUW7OXDDIViMsRsfVuXy5Ebti1KApiAh9RI/GVqfxqvI6mq1pDRaL
7IdgypzlXdjDM6HMHqZDlsSYW4LltR47TLTBq4/nwFR8NxPBmcCAwHeJoomsw/wJJ4ZPDHlAoBrG
e3Q33SW1BlY08IReX7xFGQiDIQZAMswqY2SAkgkTwYp4HwWZTQyMjZ4Mjn0srtSJCGalAoOgzbPI
431ANA8PfpD0rZqAR2m8pMjcUIkZ2PgDOzxXpKz7aBStLt5P5oEUjRf2OkePhQOFhyoazYCUAbku
C2Kx+igLu6KN9434FMuHYSzvI/mgiLwJavN6sNsO1yBjco+Cus8XQPtk28sWfSNJpsZ7NZrINkyV
2iGlWvmgy9vmlfGcWG16h5Lt3YA2JI45sPWf+Sybp8KZZZzMGAR5rR7vhV0r6b62Bq/41NtBmNjK
z5yCklryVYKRMOAHy/8i+DwTzgRqHYbhCKSH5q15a/VPifbaWZ/X7X3JGE/1m83oZHFjJWijrNZw
bPWfan4vDI9dxlNjyVBOZTDntpOVgUSDgn4Bktm0WNXac5yDqS79uK7LohyEz+DXUkww7TMHC92d
ZipGGoKoF318H/qVWh9FXq13UQi6iuZp9mBmYjMaeiEJkTIZuKuoNay0Nr7XG5nabZMqTjyq5l8c
MuVEHHOXlKOqJ+p8ByvGWp1H0ErGDr2bf7FwuoXYBWlZFDlnnU+MAGgqIa/Bfrg3ogyUDpWrd9us
xmRRLrh/6W40FfADWDMjHLJOzHmSaBDUGHQHt4QRzc+50IBf9E6a0BBpR+2OJIpdjY+Ya2FbxipM
0VFEVc6KLsSGZ1/AHKpRVWvSGPiCRopsBPVyMjh6TFx1bOyccJB+i8cLWFiwd+Mvhe0tsGpZ6qRZ
mACwK4lBMi08cvOgiw7yRAhj98VYpYFkwBGPIZIS+AqMm6boYWjEXnUbyQrsDMVft6Hp4JdB1d5f
tx625PnlI4GMRyYeXhqJREb+BEJlQSTN7EM6kDfe1JjqFI+HJH+JcYlazbPxKJUbREVuPqacR818
H7OXgyqJwMqLKoquOrObRNSRfItIvH+iZWtHMag0+8gp0x3oQj3F+It3GgZl/RbHuMsySUIwwkKc
OIJP3rjLmp9T8nR9PZds5lQG4y5DVRgNeYSMqt+W5XtM7qjGWbWlM3AqgjnwmIwb1ehHhwhXlQ+F
vKoBRKU/W4lz1hZDUUwHwu58zbSea2GnniUIJDDMU5hmGxEHITH6ou7DSnQTIvwgUbUXC8Bkin7T
pSkHir4sWoZdoiNgjoCYfF81ZIpUzmFDXoXKRkezuG0NZHRjqQLmVsx6G9yujY/8nrRXmnbw9TwP
Oeu8GD7gXWOBTQ5lPzw9zvVPhCyuRUmE/vJdqVP0gRLDBlDjex43BwUboAig0kPaUKnEVSb4/bCJ
C5FTw1o0qJOPYO4QsWuaMFbHeF9LB6tpbLG945axFs8huvEBX5lfPuwAOxNk9qB0LRGkNVKKbjxL
32jonFuRbNI2aQViyobSnahV6sf107JoyiredVg1lE5ZBwDG/7wEIWK87yqQPEu96ieSNDkmZui5
RqiZblyPdHNd5vK2ohMIjxB4deC4z7eVVLRPMlLD42oCZrE9pv1aVlZl13mS4FrIRxLzKUjVVSxl
4G8EOdPr9Q9YXO0Z9YVJ9Qjvv4g6Ty7sBl01shHhlSLk1QuC0yR9GA2wurbxXR9/ZBlnjZfeEl8g
s3+LYzzS0JkB0fv5xZIEB3SkuqiGcTzFoo2eaMR6pCQG+9IAjcTyaarA8S0eFJ03zm3+kYvLAhPs
Zmok0LVK7EUVBGpDrQpC8u1EQfycbZFtjnLOhbhokhhNPI+MQxGe7RfrJTCdBjpMcgQlegf4j6G9
ZVqBaTH8c7eokgFSTOCqkTdkM11SlmAOyghZyWg6cQywavlZyXSlDTxXtrhD89BcdGFjTjubP7GG
rOqqFq4cRJigJ/gRUU8mnqntpixwNpZZOSi2xV2BKRxOgHBOL3pvoD+uGz7vI5gdLDoDl4mEg5ck
7xhb6nTxdoq/X5exaO1w1XMSANOl2EpsqktDEufwzVGWOIlxFwRcPPyyGr9FsFmG0UiaMeiRIQJ/
tjzepGltJ+1NGW/mQgaJt9VYpphXc59oua8pxI3Aex1iPUGp/39TllnQsFCzFFOg4T7RbagHb2HF
O3SLvur3crKthoaSVGnZYjnBPNXp9yGa+KMI5Nn96FhPzRRyHAlPHHPZ5WYVYVYNxFmIezVzPSaS
A16vELTMlRdMHFvhbOTX/KQTR4wunkmrG2RZNMCym8bNW8muorvre7QoxJRVwGzQx3BBdYMEhaFE
IlQyi9ZOg0/Ugbn396IfOZHB2EE91NqY6bDIMX2X8tTJICrCBIygb+3/kzZsSAQ2waFsyIAXoPGY
R8qqaL9Lab66LoSjDtskIQWN2mBUJoxu0ta1XG5RGgKMwi3K9+uCFp3F73Vj02xmUZAKUwvgkKZw
sGP9Zxo3vBPE2f8ZNHYaRE+TYEVGRnHbx4BYE2PaTLr2UoxKyYmZl1cNrceIluf3HGMEYqK2uTpC
UC5l/lCAvST/xEyCfRdzBC1r9I8g1gYUsCBaaohVM2p9lys/MWN1JWCS7PW9WZaC2FsHfhtFSEad
MquHHk0PMQol76JEV9gdzF/i+JvFy978R8jXM+TEA1TdYJRUhpAx1Axg0TBICujA0k4kbdVksbQz
Q4mHAV30cRbyrjPqaQYhnhtEJYYREgsTXhXlZ5optt6v1fhnLzqNDmZ9cfPny4iBvxJQjiDTQcx5
Lq3oEpJYo4VyQoT+3brEZJAqwIDHNi0zjii2keIrlTAzjqMVBa2zIqtZS9KGqFIQA5I0rVtLsk1c
TWm2aiPQ2le+1XnzIxLDpVZpT11jutMM8tARdduKaMIRwPk4dTwuzaVToaEBAEAzMKIDmH+uv2z2
k1Wm+CZQabkI5aTis+gEjKvj+KwlVzKzdc3zBEDbzJYehoRW3WhmyT4L72n4iSLY9X1csprT32f0
SKIASSEhT/ZlAWSPbitguESffEUxsQchRsHljp1fQWy4jSmOAGShoQGVAsZwIpAX11M3K2Rh/HZT
p6qHmUCKnYylsQ4rObXbDDO3aj217Coc8xdqJap7XeklHzDj2wANQ9bx8u400q7UdCgthU9yiD7H
aivoT9dlLG2cDiJJtBlikjoo6s8NJC0m0k1ymeyLLH9s8dq3gdzitfos+Rl8PrrKkUcAcnj+iBM/
U8c1ppfRItnXbaE6RIx6RwQayO2r6qOtetzYls4jvliyGJRk0TuJ4iwSjPPinshEXrihYkkTzFQ7
hO1jr2FAaPkqYWxKnh+oVXL89WyArL1gtBzwCXjNqED2nouLMwulloigoTcxnioFcwBfE3k9Fut4
DG6l6hYPQo51LEoEkYaMCSVo8rEYCy0VMc4EzLfa9+0KgU9pYsK7TjHsSw2RsTXssB5f0ILnXbcX
th0WXg48VqDSwTRP1DLxL+eKtlqVg+4tRKHiw/DUzK3znZQ55HvwExkacEpYmK1NfQydBYdXn24n
vXUiwFtCbjr+0nLxIfNAC6C3xTn/f/4hA0CLWRXW0d6ieyK6UsG5HBdSwxAA7hTdhLLIzzBWSyOx
VgwZEMZ0wMOii11MiGuCW53WgGqDkeYnLTDCrKkdRQi+UUwWvL7SlwYM8UgK46mP8iFSNef61RXG
AEdTG+1x19hh2tgDKvK91DjdqlNfUfriyLs8pCoejKhvzOQSM13ZubwMhGBNQfIIo9FbzHF6aysM
jhw+Mt2Lct40liVZoMAHaAjVcFzNjNfJKiGPyhAwEKWvVnL+MB0FYwIU2s7VP84fqpKJDgfESlhG
dOaea2WhiSpKSwQAgvqZJohvsq2UxhxTuTyKGG8L7wnABBrFgUU9F5JLGBiPzj48RGNULvLHekwc
653q70LxU362Bs6baiGFN8vTdBC7wTTRLHEur4nMcTApMglCJKwNc8QE6MALjGrbxtskDQ4W0VYt
RkAGA3psxNKtes1BWMwxmKUDcvYZzNoKQKrERYsHpKRnHto5nb7SNllk+KbUPymA+obj59S9oUMu
7mxepmPheJwJZ9xfk8uj1lIUbsohQ2VKwEjCZzXw5HRjlhaiyh/XT+NCSh5rrqIVT5yhMYAMnK+5
IQZmqc1vc90aN3KH4Q3iG02eMGAOEypbR1FeKSb09Qrv7rwMAnAoMd0EmWmUhYHmO5cb5BgJium0
cHMYoWhavY0SDsr1PBNmiQpnv476F/L5aEhAfpGNXhE6xxrNgHaf6A/Rj0SQ/lCM1I6cSJVsmtuP
2kb3p35dgCi15VQaF9wB3CyS7wYw3LBnxpBm5pSahjHyHsaHNGL4HzgPmp9WcpskH5xtnD3L+T2N
PTwRxSynOhng6s4gqkxbu/0WgVWhBMemP37/f6Rd2XLcuJL9IkRwX15J1qKqkmzZlrcXhu2WSQLg
vvPr50B3ps2CEMWxbnRHv3SEskAkEonMk+d0zYfUtgL8a/mohxw2DL9OKK8Ni2+wykc8t7dALwnD
9fiDzs+l/ZDlZeAkH9zlYDmn2NuX5Zc32BSNRV8UPUXj+NpmAhkVz5sQJ1J+sYZnrf7BnlsN4geg
wPM6UFUn+5xslS8UbXKhgW4i68JUlUgsr616UM81ElEgzJceSnKfSPulgKouXkKm/6uBgjEROrDn
tErfG0Z+SP0P8TxtMD+IbZS3efUbZKRDXOoYLZ/wSAdPq6gux54flmitGMVGLFYdT7xjUZgHlzOg
k9JipzZeKJQPUQ0lRA8bAqqH2AVAxDHpll6a8ojiTYKTClAFvFhKvSBwu6S5PmcXaAeHltkdefUO
VI22e6wtyJha3mfdgsySG0eule9El9Dg7JLSZdcY8dNt31Kv+89vka48HxNS4mWNcKizJ7/yorFw
9974fNuK4mJFPv3HipQnOAaoyvoSVgrUsavCh8rsDwZpRMdxgwWiiTTNoH/w8w1GMcOIuSzA6DwZ
G9ZWjo0hEh8hYtGPjXcwez8Squie1TxTL1oskL702vG2UZXDuhraO5j8wjSdJa3UgLaDV48oixiE
HzoI2Pb1ozmiJLDVoRe5gXwy1oaktBJi4z20tnUUljjmMYbKImEOPdjgDcvREbhBcI7uuSbcZxXt
8ske+rgn2DgU0naA81WH0nZ/Wzjpe71NvI0sT7koJMvgcYLkFd6Y1+a6xfbGurQwRQWxrXZ5nMs+
esOCxBwi0mOw+MqqdpNpQ/tUXFHOcqTLvubvK4hy6JBWvW1HlWcIPu1/DUn708+kWCYCQ1Axurh5
uqtTI6TTcIc+S6S3IL+DAMIeavK/UHb4dtu40glXtsVnXu0a61tgOYXtvPZD077XtXJHktNmCVW5
XXhXoSSFPjAa39d2vAqzgrGNyRnkUyGGdcx82d1eiSI7xGyFBrWGl6xfHqszeTNyDKRg8sEoIjRJ
YySJjv6Vd9m+Qv/XnTaud1U4xCyHjn3DfzAefb0ik9dMN11MDtBuNzsA3kKzbMMzlJuzMiFF3Nwv
0NgEUPkCcr57j4KEPH2e6i8GbT7c/nZbazGu1zITc6CYF80uc/eBQpC6TXhgzFucZFvLkfzctAvN
ICVGDkaI+bDAdR8xN7JUP26vRWRVr6Ld6qNJHl0hq566BWuZDAhM8XpXT2c2PUy0Dyu64XPK7+Za
SKCRPuOZIPkA0FWNnYhXYKtXSJl18Sbx7e9xUdtvuSxWliRX6BkZ9E7DOa21ObLqz/psQqE4miCC
fPvzKY8R5lMBgwKzN+rn166gAzE6LRTgCddql3djEWuHfPbedS5U7Fs3g1b3/NPRlnLjNCl3bWVW
SqqavNL9gmHX8i4LZ/PE0Mv+1FG09Kwy/X17iUo/BGsN1HCRr7qvltgauZX2ACG4Wlfu3ASzImUR
fywsG6P/KZ02TrEy9PkoR7ioRbwOfe2izSDGgjnuotZqlwx3MEb43uCKqFx7eKuauIVlpGrGvHzw
BCKF6afObjCeeu+U48ZSVP6+NiKd4KWJK7eq+H/whDi/nfn4/7gPVb4gJidQ6kMNB1RG1y5Ik97q
5mLCfej75bGgtQkUHP/OG5rvOfcp8L46BHsbyH1Pfu/sQEKvRUNM0qgAP+ZuWFgejNwxj3qa+UgY
l+QEXZat8Q7F6Bg4+lY/Uwqa0E92/gPPaYwQjFJARHS7CZS5ownlMOvUx2fTZyHeYd1m9UnlUmvT
0j7EFdQrIdiDuOOa9Ud9qOvAJrR8wxsdhTTHhVIZJIheul+r3MC0uWZmC4o9yEfOQAB6u8Yqdq49
5Cg1pe+sJdsIAmr3+mNQjj3Qe/d9qJ9f2h0mu715v6l1IwKyfDmI/BRyzZqo9IrQsFrSOKNll8zI
ue2q8ndVTyCCPmplQIqR7ZjRsKDuEzA+eXjUVV1ZfWvscqvKrFwlIgGyLsFi5wr3X/0GTkenT2MD
t7r+HbOTPm2ClP28HeLUzgkwkGGDvQVlFime6n7paIWJk5oZ2t6NQ22ekdfNj+jL7Iau2pPme27O
yJP6nWe0d7etq+4Q9Ar+z7hMglskIDoxYgbjbqQZp9psI4K6Q/EdeIak/evmPI6hbaJDgVEAbK10
3+caMbxxgTEKZOxSN+9E2OuTZqO8oAxKKzNiV1e71tkjJaAkgxnrF5+IF/gpiyrGonZOn6m+v/0F
xfa88tOVNclPybSQ2QV15sWqxz0zsr2hn9u5P1LtU2l+tqdgM51VhpSVRckr42FGCCBY3xTnkW6U
wZJtPXS2TEjH29ezKi0smCiGQ+OF09ZFqzxYNl6EYIYA044sJRbr3qDRl8ECyPrSn5SetidClG6A
ojBIGDEh4cmakbh+WN/MiIlLGqEF96nworr9NG2xTijPL15KAISLMvAryGwPGAVPNVTUOO3PXVmG
NP+0OADsdk7AXSgHmCPoFFKUKLL+MOfeVnFY9S3R1Uf31kRGYclFLt2prawc8Zq3jd8cSCQ0UXqY
vu3lijiBv46tQtaCvpocjU0zz7SihJFmQEvNbIOqP3BqRiiNRGVaBmOxEZgUxwoGMWMKNApugFfa
7IY7u7GOrjQQkyGN6TtLw71tgDh79j/bdnbqNegLbLVtFfkmQNe4bITWEmjmpdDREKepe6eml8ZH
7c5xyKc2Y/cdqeOo0Fy+kcArdg7BUMcMD/JbZNTiG6wCVWmxiVsTe8FlcLQoK/1+9B5vb5ziFKxt
yAHepgWGAGJKLx0alLMVnxj49tLpfuw/N5kX3TamXJDoUwixExRKpHSwszy+eKSiF9KFVnKveT/a
LWIPpSOuTEipXDwiGTWTgV6s5QUqkHdBbVvp3og1vi+18QepkxIlBOf575eGZTkIJShcwC+lvcJj
R/P5SC/+6N0ncXdGsXqY/hozixTaAOcZJgBQapSJJVtn6DU/gRHXAErnuXS3JshVXw/DBYAA+cCP
g77yehW+O3et69n0kuh31gg+HlJexMuefWZ1E/Cq2TjFt+2hPXdtD1Wx2mxmFwua92RooDiqaV8n
u0YvDlKd3o6bW2ONKn//s0JQ/F9bbM0ixpsRwIuMgzmH7w3vzjhmTR5Z9Ottj1DFirUlyRMLC+0E
UE7Ti+mDm/HeyXZDnQaYuPnvzEgPiElvbcy04hOKPBusGtneAXK2iD/cNqM6uuvVSLkZHUy7c2MT
/r2gJe3Gbdh61lHr89+37aiuS/QQ0UjE4BLKcXIrc2G2zwoSAxkDzbPazb9B1OhOG5sHWna/6mE/
aM/Ns52iJLiU2haxi9IfgWwABhV0aK9Y25t4aOLWJECqeQD5tVCtBh0pZuQpDyoXw2oLOJx+3V7w
hkkZkQpCr3gZc5gcdf0d75GLFNVOp2DyaNs7i1e7NCnfEPMFfuN/VykjHpbeKqrBYOzCHBpWqZPs
m9wsg3KEjmaT8mM+DmzDpNJ9kM2Jdza4bGRAV7Xw1mwEktzgux5tdoqqYetsNBKURjCDLYajMOIr
0/JNpK0wqILuiNX/AGYz7Z82O4bK3cKzU8w/gTBJpl/jVUr5oOHFl41GyGYMl2k/Y1C0E8AajaOx
RQmvXNHKnPR48EmtgU7BRDVXvyssTAo63g4t+Pe3XVB95lZmpBcDI2VaFDVWVWX0ManHYIF4zHKv
Z5BOandabAS5ecf4t+oNZQITZQkgXHFlIjWV7huvy+M2mxxgb1CmdstTw6EWbB1uL0/xWMGlrEFR
BZR2ALlKERL0fW7W5TBCbf3CGn4erPjHbROqfRKAOhRbfXSwZLdwjHRE1QUmGKYXIKBt+U8gzHuD
DRAoAfOPXwy9o+ubq7DBimxnGTLe7kQw6ZfPTUBRFL9tRSZHFlASATj+14zkC87E4yQvO1xbadLc
EW7nwQR817Hr02nXZFUTJWbnPmoERIcQJ3feU4M/tuP4zR3dNCDJMh1KPcmCyvLKKJ2zOtAWiAhM
qZaFvPG+eE6CUfsS0/Wtmfh3NQRcgjzj6cGduv7SAVEPRk28T4ak3WImUd3I66WJw73Kp71kAA+P
k+AOax4Lc9lNHVjz8pNN7I20RukOyG8FTB79fnncL65MsN2g/nxZKA1d3u2QuWfu1mX1Mg8mlRbE
ECjY701TzPhK6zHjBe+xBDBnm+8Bdz755hx6Vi4mWyDjbtAng380LIF6BpqreUwd+lmndThASbH4
2dM0Wsbyrh0ffO0u9x4Bqt9rxlNCjNAudh1/IOA5C+DU+9sepoDaw8OQxKJPjgkJUN1cb0NOQWOh
pXgFONWZjvljNgDdu5R3dkojbV4uM03vuxwY8aJOodKeLjur7A912walm0WGa57mzNjF9ay94b21
+mEyRIOZDq1aG5Btp5/CiVZBdmqt+Hh7+Urf+LN6WZEeiuS+yU1gtlueheRzPT0X3kaBSxnwMJkM
tLagK5KfCXU91/CXBln89IH6NNS0jXCnSqKNlQEpRpR0gOAwxTN48u6K4TROJ7At8AfabbiK8sCu
7EgOnrZ1O5MMCxl5BIpVuLFhfGTJ59s7Iv7Kq2O0siL5Y6N7PpwJEc+wH1wSTUBfgxC0IT66E//A
A29bU347wGcF6gj+L5fiszHzOBOPejN+pwEJRBCDMMBl+7sGGeZtWyo8gtDf/NeY9AH7xWOuXcOj
kXaZxhKOLmZ1pxworg9tG9FGP6OgMOAn3LYrvtirL7oyK33RMiZ6uUAkHdnyzgNlpoXkOaiWKdRT
N2hNP3QmPej1egvHrzxbmLCGzwteWVu66alrQyergV/6yQ+0kzD5/1TmG9ewcv9WNqSH0NximmW2
4S2De+IdiwOmY/KfD8c2zlBt3aIYVuZmGIRwQVOKV78uX/t+k1t2OWE2wYgnJ9Sr9LR4ob78iDFx
nYNgJekOVU4+gzS3aOjT7X1Uf88/tqVzng6kKSsXYxgEDxO8FHh56IFkfSzYkm9BZdXf9Y8tyVWL
pc6HacQ6R/4+nttjZ7UhUEdB5T372Vsqa7ifkRBi4gmdVqnuAO+ZS/BO00vuVl90ku1i2/1H853o
9vdTrmllRr++6ZYeBIP5qCPWa33QdV445z+chkYjmOnRV7xtTLlZK2PGtTFLT8umHFH5Olc29Fsr
sChr00aHRh1QMFMNHiWwDLya23D6OunSBiNpldkEs83fVbF9rvLTUJZ3hC0PVXGq/DD/eXtp6kPg
CcI3QSH6CqM/QSbDzReYreM2Kqkb5tUTOLa64dNU8cAcysBEC/Cw1FtQOOVVik4UwH14V4Jg8/qj
EiQwdFmQyRl67oZuNk13Y6y1h9vr27Ii7sFVYhrrGHZuDGEFfLUhcas5ihlCy20rSgcBEgRkUChv
QAji2grwmD2fGlwGLjhr+50vyKaXjUbzlg3pFHeodzlOCxtmfPLGH3rE2NbcqzIpWC1DulysGrMD
+YR3kElTQ5T/7XDhGu62Gdo6GHva+GpqcyDSQqcZ1V0ZEM36yU7NGSvS3HAyf9sgKus+0SLfcAHV
hxOFeAstXh9RUHI0I6EmM4wWubz7q2yBeojf1fVW7qHys7URyc9mx3KzccT9yLsFqIu7ObV2t31M
hR9HjUVImAIj4wBree1kJJsIJyPSm6Y9Yfp5SiKPsggNw8jCs28OJ36v50eiNfsi+ZAXD0XcbGyY
8ktiEgKPZNSZoDx1/Qss7nd+l2PDSO7dYZY8NPvqHkrWx9srVcV2DND9a0bKNWa2DGmzwIyFcwRC
frCs9daud+yoyJxosdnTbXvKvdNNC0PKoBzSLenDlixjk9vh3eDYe9C5edpWaBc/WE7azJUB6VzV
CYfu3wQD/VBFjXvvj3NQ1ScU7UD9N4BvMvWCHO9Ds4jIBPrzT/2WtoF65/5dotyLMqulQVtZ/ILm
AXP5uI5HUrzJO/7YkK7kjGrVUMyw4RWf+8beL7kfevTveYUtjFkCkwbaDBslBynUMrstzHERiWhW
HePEi6pJP74FDX5lRXKJwRiIzTo8pL3Y/JkmjhemFRTWbvudelP+LEVyCwoCkCIW478oO2W1cfLs
X11cbBwmpZEXkBjYGTEUK+Vj3lDT0tOQaJZODeqPHhR67QC2ScjR5vvb61GeWwzVo58KLDjGC6/D
Q6WX1ZxQmEp1Z+d+JTMLpvJoj8nOetOqALjCobKgEyRPnfG0tFE/W0SPWguL5LtAZLf5RtFbdT8J
VNf/GZFczbQ6CPppSGV9I3MgsDfSQzrO7t608gLcYOYWUFY1QywUJ8G2iPoNRgREoFolK1aaV0vX
oBO0tM3JaJfQ0bXDrINlqix2y+DfufMQGT+swd9DuPgfDGo8uHZycej7hdGTSR4FSkkwvLxhX1c/
S7jY6mdlrteg1KThMDhER2G0oyEme9I90VkTFb6FVk425m+oGAF7Br5rTKli1lf6FjZv29mufVwC
Gl5haCT6T868Vb9WHo6VEWllwBvUxuJ7eKygxMfcQ2MlobfJjqP0I+AMNFSWQdEvh6wxKbQcmS67
lIYXgf0x1sCF5s/hMmw4rHo5fwxJUQtPSY22AwxV/hQZiX90LBbxN1AYIwSv1iPFrbjEaNJMCH0p
ybPBOmluF5R5uREexa99dWv+MfPyYFq5ndVSIoAvYEeIjT3SuvcYm/dpFvbdvRhSxMzHxj2t+nyg
lQTfA9gKhP7ptZ/nMaMaYTjvqfYwfdBzfLqNk7RlQcoSq3FM60VD2ErHj+nyPA/3fbZVu1baAMoA
3RIoyII6+XoVRlkxD4TaSHcLekxL64g5a2qnb9gcYDMxbC0Sd1RRrq0Q4rZJzyi7ZO0cgE57xwAx
QMVfJ0VI6iWgdGNzVJeLbeKBKmZxIQkrLcvEtK+5xB3D/E+fBUU/x/8kS+aGXj14YeVDWsCI9a2I
rHJB4LqgRyLGcfBMuV6lPRbNVCQNu8TDuBeToWm8b7wBpBIIEn49JkfN3PIR5UJXNqUkO5647w1j
zi6W9bUq9rjAD+SznYZZUx1ux3VlyQFfEm0OTOljjkHKDeYynqoCLJ+XuYFgrK8nAPbO932vQ+Ev
BEgrDQwIKjX0J2DcG+Fd/WX/mJa+7FCPRmkuI7v0NVDhaAqXh6oz+d3iM+husUnboXCwyxh1Nir4
quOB5ETUMMHZhNnu6y0tOGZwjdJmEFJgX6Zinu+smX3NZifZCMaqqI+xOx88Kw50hi05mowGqCJF
JT8HoKIF4Ktu7tssQW/u6Q3buLYkRZW5Tr2SZ0hWzbHalTEeMWk4sHJv/2xN5zxUn/PRj1rvnw2z
WwuUTiSJgSRlAjLVlEGR8V2dAVY05c+AhLEYZSN32DONB9aMLmQ8fu3zA51O5fhjKYeHccuXVadm
/Q2keGTM+DW5hVy61O/T7lxUBGjuj1NyAj51w3WFh8j3EnRAMMyEtjr6g5IH9W6Su2mJcqrTVBH0
raa82t/+tCofXVuQXCdDawxkMrAAztGoZ+4OrrP5xFGefjEHCFAaAAqvxJy02EXulk3IoVP7wDEM
XmoYXEJuF8fRCD2E0pyMoOv7M+FbI9vK3VqZlnbLa/SsjBe8FBq+1xG/kynw8wbM7V04OpvUPCKM
vd6wPwuV8hXPzW2k8shfU/8J+NXQSbJ91zJoFxraobUO4wTaSl9711Gycd8rjwiGLdE5xawvAIbX
wabKoBrDGgDVoE9TNc07tzjYabkDe/OGIaVPrgyJCsQqV9Jj6hqJLTBkyQ8v/p0kGzFGvRAhZQn2
VHTeJY+kM/MnPqPcbhnlbuILBOv0w1LsCdD3b/B9ZGBgjBJscY70yVKzZWgZ4pMR/z72gMUAub7z
/bYNpfutbEhfy7YokmSBxexyLRTNYs9Ld1nr7WrTjpqtMRPlt0PqghYTRs6Akrrem8Xwi3YAO+zF
oh87LTLN7xR0NBsbJHz4lY+vjEifDY8OJ60IXjJwAAIacjAhGw4oHp7RAT0SkwZ82morKQuSQN0L
9DvmWKBbfr0wGhdpM5oxikrTp9F+T8wmElTkAHjvzYUG4IyZIOvnVju7NN0w7cK8qHcVCE9PVb6l
BKU8AEIfBMhaKORo0pZW89iznuG5SLX00GpN0Or64bbXKPdxZUKK+zGhOutaLDcD7Xy3ZPflS7AE
R6G31RtROiheveCEw9MX78brLws+63R0JjzkzPbeSL0INPZB7Swhz2iwSXWnNAb8IEYMcJmBm+Da
mO/1A+kqGGva9PPknDqr2ZOkPxBQBlWQwbn9FcVfe+WoL7Q98EmQdUhf0URa0DGMBaGG/Bi7LGyK
E4dw3W0jSm8AGQGQ8ABFYibneknNWLXMdjOGQVny3abu/F4DZcC720ZU/gBMFwY/MFEFonrpEsMk
eG0zs2IXbSkCmt9jULMDtgojGUW/YUq1RSDtA/zdcQXxqeQPo51XhI41u7h6pC3moeBp5PH5VKHs
BZGu/e2FqbZobU2KJa2/xBWlePVYJx1KDt/fwr+DUjtKuJ4DxB2Evq+3p9DmhKC3j2YJv4BHOkhB
9Om2X2pg20BEuNe9Jpiq55ZtRSz1wv7YlXbMr/lgFz2C5KQ5QV5C0Zz64VBsveBU3ueihoBeDTgc
QBt1vbxmIGVnJ4hFRf6uyd61fy8qihrr6u9LR2jgPIfCMwIRAELtCB7B+kua/8MXGr3BDzCKDxZF
UAWAC/N6HdCqBhg9wxsfDIYVa3YYb0r9LWU7pWv/MSLLLgwp2i9GjaPKCnRmAQriH3XmtJiPOI3d
lmqGofSAlTXpIMV5MY79LGId5mbRAUltsG8nof6tag9OaVzmxXvHtY8OX8JkfEw7QCnb+g5TsEtq
RFnyPW8e8/4OUB9fR+LwAUOxvSh+TbX94Q3fHpUoG2h5XJRyBPPG1sqcHkByrYmjzq8iAesu5g1g
gyprAJbnXyvS58gKPXZaCztc8NAn3w2H7OzuH8j3QvLnDg/VZAusrtztlUEptKDR5U6ZhmV1/XMB
KRHCjpr/yaYRr7aULpWnUJAbo1gJGLQpBRkTAFkyzQjPgxv/8tlxaKdfb9mjPxakcELjSe+8GuWT
sSp3Fdr/4NqrQtrZ2e62IeVXAy+CA2ZDURmSDmJT25CccmAIXMUpPY62+7EkbVDX/SHpsi2ImRJF
KmgY/teczO6vldmY2ATxH1XxaRih5XOesjOYhA5VM+xmHsb8Z2o89X0RztPZH6t7lyaPEJI4FvOE
lk+78Z2VF+3q90hemuatl7UGSn8+/R6jAMzG0xiDQm2jYKOMDRg+wAcGUgCcZdfhjmFAxSFDicPg
YyalPjXDEoxbhAjCJ+T0ByAbQME1MUYhG4EisD8u08IARhi/1qn1aGbtHj1Tp4xQCdtT4Ok3ciEV
HSWYdyAain8wFSWzCi3Mw/As+B4uiWeGIzkO+SmG+LaL3np9dsoysizQ3mGwqQ8d99ttz1VtnZh+
QJMOFQZM2V9/U4iVtqTR8E31pT6lBdmDs3/07fd4T7whr1xbEr9k9QL2GcuzlIDXLVt4AJntxns/
FT/+u9VIIQXlvM51HKzG5x14K+Z3gAjek7wPNSAINrZt68tJwaUc/TknvMCukfdkGe78EsQZvA8L
bUvPTgl290QBGOQryMllYIndEJJoxoDwMnshKkI+0OA7P44IZvf01vknGed7wJsOfp6/n6kR5m7x
6PLyvWDQ0xft2P5oe/7E6LBPEh3dAPfAxm/puBxnrfUDzNnepaRbAoB28WzStpI65Yda/XopOKLU
m5Z5juDYjQfLSs9Je8/KOuRLu5EOqQ8SVIbBRqGBBk/W4B2LhENCBt+pGJcnapsQdTk08y/dS0PP
DlvCztBdf7Bz75wmXYBp7o0ApVwppJQxgIWEzJYPU1/21QhFEbgEWlUHnXrO3VDm5mdz0euHhrxB
wllobgoCdEz9imnw6yMFfaKJgg8ZRwrN2MjSemffFZj6Be2zcbx9slSXNQYTwXwGmj/oRYv/vzq9
XdpN1Vzr7MJByhGCPQWIsMHYKhIrS55rM1I4GpwZXXuCFZXx+4FUh8X1yrDk1Ue0C06aNz95SbNz
4mFv5u372ytU3S6YukSNTryxQWN3vUIDSEfkeug72CDNRnxCF3O7d6TyEFQMgDWCdwIXIQWoJYZk
blvGSG+L7m5xi7uUNUfW920AUNlGoU61ZQLkAZJ8zH85cpZQMrOt3YLgIW+wjy7Kx0bZ0jcE9bUN
6eY3OlI46SjWk4B7e7rvliLaTIJVO+OLXMcDdRjmsyUjVW3FLIXqzyXTDqhhBQyQks17X/m1Vkak
xHcGI0Zvxx5irPkbAjOBNvy+7V/KrV8ZMK/9C3zeNAY1AMIguTc5SjfN/TyA5brY/3d2pJPq1bmR
2yD4uEzdtOfJ9wqdljTr9xQk4rctKfcF8A+MWID7AixA1yuyR2jvaRX2BTNlJUAMGDnYbIIot2Vl
Q9p74MfYzFM4MVTqhxbaY1Bzv70K5b5gbBEehrEUeNj1Koa2w2hezvilZuWuabtDZz7WrNslmFq/
bUnxvfDUASX+y7znKwFDl0wThZIanoxDE2JwqONOsElqoSLbvbIifTEw5Cd14feIY202BkaKrJEA
NBHp9gBpl95I2HlIYg2UXg2JrLj7as7xfQ9Ju7M9sCwqNRAru/YYNB5xNo6A+rcBSg5SZ8BHfVmc
hCRD3k89ECPgBo8SQB9o8jSSoDaToIw/o8ftTCfiDoGVVGHmoL6AITktSI03QDDQ88UzAikNoIpy
6zdz9UFzS1QZ3IbsO7LzmRGa5dPfb/faiHC81ZU5F4n30se4CJHczIQUkseCzn0DAS8mCUEZgNEf
F1LA0r3F0ylDjgA4AqFuBL1fMJhEBK4MbtK/Pyng8kG9Q2Bw8Q6TIlic223jEFjC74B4bRqlfbWH
NLYNmrG//3Q+5tgxaOFhik/2E79y8s7WURoAWjWo4vkDt2iUUD26bUbxbLfWZqTbGNpRZkc6vFtR
eMd0ZWed3ALzFAtpv6HmVoZDViUbMUARbV7GpA3MUwCO7krRhjV6Uiz6jN0ajTEYoKJ8rIdj2r+z
bb4luq2KN3hTYvoaL2bgFcX/XzmgUB6qE4r4bM1P4Ny2P231tBTBGSwiSEAFuR5ehMa1Ab0YeG9j
fP3CU6cICtuww8lvtt7HimVcWZHcTuMV1HyBX0DOtJ/6KWBC03DaoglUWsGumCBhBsmR3CyAoGAN
CVvKL1AnT7vlAzr6Xldv5JiK4gJA+X+MSGfV4GmWexCzvtSlO+6ArvkIdg87SmnnBZlV8l1Hei+i
C/1x29HVi0NlQZC9C6G5642iad8DnYpivqZPWaTVLWRzxzFy+79/AGF9f+xIb2JO/CRzoNJ7KSp6
9IvPqTsGfjmF7rDxHFGcXBjC8NrLEDUYFK4XNDY1eBubhl8gQ3OMQUAUGdaDwY3jQHRQ2LL07g0f
EBMqL8rWQu/h2p7p903qNgVYMHNjjxd4RCAKyN0N91CuCpEcNQqA9vCOvLail4M3z0PLL0P8NMXW
UW9HVHzKsJj2eV9ufEJVFRFMSn+sSacXfB6LwVt8wxGTKmj3JEHH+c5l2n2KAfS5jx9G7+dI3a9J
F4fdckod4IXABsM+gRkdfCNPXrH1mRXR8eonSUfd9lM7RsmGC/WDAe8vBhkqXJpCNP32fqpKBaBl
haguht5fkvLrT50abYfVVvxSzqT73Oec3tWjDlgWEGkhyfPi0au8/kMBPq3dQhmNPB247tGij/VQ
+F9v/xrl8XSg8iOI+9E3knbCgcRNSRd4F3gwPxGtxp3natCGSzbuO9XnBTZT8HRBNAWzBteLtsw2
b00PO65V5i5HuTinbVjnT2hYbVzgKk9eWxIrXl09YtIBumn4vBr7QsrAsgJohJv2tzc0q/G6/bMi
Kccyl4HxyYDD0BaPHWAb0qncbc49q4AUV2ak419OeYqKe41maNBDx6o5PFdtOBuByYP5o1sFfRz9
3uJVeZlulirRV0alYOotRrf4BNEgXvgYoH7Z45awiyawqkfoYuwBJT/EVn8YoOsQaweL/c7RsWcf
GX+c0o3IpCrMIG9HuBWaYho63NcbWpkjrrVsxBeYYtCVncZ+t5hBOe2d7qUvB3BVMNR8w2FVB2Nt
VXKjqm94kno9Til1AgJIr5CF3n4yifP16kuvFid5UUcdPyEavGioH902QsMWAXCxTzq9M9ooJR+J
u2N6SIePf3/uUQeCmhienkCgSec+afO5HRa4FQexWNKCjXXc5s5RHkU0uoEK0wCIlF/pmK4ljcPg
RiDqTc3mwPDSacFyBDFNvgWnUw0rY9IEDH0Cg6YDjHbtJkDt52SwivziWf2uM/Q7oGSOybLvnI9g
WonHYZfUO7v+Trs3eArgpXjLgVgCAq1SZpXhyZC4WZtf4uphTNB7Gr2AbxlRfUphQUyaC0CJ5I52
o+dO6/r5pXGdf/pR+wQNyP2UG58q4Lcm6DHddg9xwK/cEnEN6C3whqEfBa4b6czNEzIEQpPpDHZN
tCyJpu9T5L+tfk5M65C008Y3VNnD0nDJCOFQiNdcb56XQzZ0GqfxbPR++atwsyZEgEoiKNHR/VDY
P9C+8o4lxdzT7YW+dhusFGTxeBBhQhvaGtJKtdqJp0Ybx3PXY1Yqt1P2YWLOl8xa/GPB2DvNrP/p
O824mAUdLilUhu58szD+9tLCr0Bsw0NJHJdXGMqxADdxR9LpnPcm6rHfi8IOuF8f/OqsoQV/e82v
7mJXEyR7thhnxZUv9wqawWZVwlxs7vQA3Yods+x74G6OWeFsuNHri0SAoIAigJAgHp2W/JrmRZKy
2YWp7qt1Gu9J6IbZU/LE7q339IGcmqfyZ/tz/vDX64NR1NNQY0GFWG6Jm2SZ8gYSf+cZYLx5LEPf
YzuDsCBPtxAqik+JoIM5Q9xNOPyyAOS8tF5f5t18ntiAoY8TxOAEX2zBPt9ekvBC6TximgajAkJp
EiIF0oXs5qWjz7Sfzwb9ktRfoWRy+++rjgGYCQG/FPwxmiMjInxBUWAybz6XTbYn7mcKbVDg10Ja
FhePQw+mQOJdueFifAUK+3Dbump1APWKBBQVHlceGDK1fuFl5k9nPPbBr5LkgIPyeovdWrFXDuCf
gqJQ1CRksuRu0rOGdUAltJq9czrtscm0+7JtaNCgdHV7RYp4BuIY1MXgGroQWbqOZ4axgFmlTfA5
nWqIugFKtkM1YiKyNPKfmZtpF5CsoDuat38tYwF+SRTF8bCwdBxuGXibLm42z7k9nStomaV6J9yx
/mvKR2EEjAmIWqi+mHLhTzNJqXMjnc8a6DLa2g5hxDA2KgfK/QLNNF7buIw02cgMuRaT9dl87vkz
Y12g43Hij6G3u71Vr25WrAUIZdOzXlAIsppAaSRW00MU5sydXy7Z2+iKcX6yfCC/hy34jEgFpGMs
WBfFyw9eDr+4dgvbJF2cddlyRmPhkFfJp2HJT7P5m2pGaBih3jz1zvR4e33i6nxl0wYMFa1FYIFk
5qtpLEiNn4IQ7NAgth4Lj0eolWw4vOorItwKumwMFr4iAfUBuknLzJ3PFQAyjOyq1nzmc/XQV+55
5MXGnikCxktbERLDghJUTrlKzWoa1izLucj65tnLeT8EwOV5f3+RgAAc9BxgH8dIgIw/bCfulNSy
53OWtv9D2pctOYos234RZhBAAK+MksiUUjlXvWBZVVnBPBMMX38Xee7dLZEcYb2vWddDW3XLicnD
w93XWopdUgM+Q1blE0/g7QupJRvYgzWvMTOc4w8qBKh3X28PuVV6I9DkyZfybCeWvhwKv3lt1lri
NtXkgnJ4I/pZ2Y+IBfD8+CIVAgzl2mATdwZEv0PRn9TWCaXJyRO0jsmvtPEy4gyKjerUhsmVUw2T
aHNSgBiBi1qYbLu4EcBFCC3LKnRbI3OEAYyDn3K1MZcrGxIUowBVgysEgQBdHLVx0pBXop3oB40E
fckxVn4WYO52SxrqnpAq6UmcgmrjIlsbHLosAEOd9dPRkH09nyVyHIoKjktfjczMmQKn9TZxQyub
BKWWf2wsQoGRqlGTa2Tyo+GsN50bpH4iqaYRqHgThyboB277j7WJvLS3eN6MY6rXQaFMPlf3Wnru
294xiEfT+7JNN6ZvxVWhC2Ku7yDC0ejyhs5BnpQXYzb66KbyhAZdxRl36j7YgAuvrBKeUPCGc9vb
bO16ldqhavNRKUd/HKTYjIL6DEhp3HG/LbfKjmumvqRywIijI+BebIgsSeooz3LcYaWVtMmLoEDn
VG2IrYOb4fY6rU3epanFvii0kcidBFOp+iglkombJZg2HOLKXkC/HspwKlYJvfKL4ah4voltPIw+
7QpTUk7K746jwg+6uK184YqHh2tHwWAmr8Z1uXCF4CGFlmMC1wtWV1NAaymZPm/P1/e8Ep6MCM6A
5selha2wSHkLUAyVBkXCYFh5LqKHgO0A4y7Ffd3/D2l8pB0S8fm21bVVAigKvm9W2EOgdr33sCch
kBASXCmqMJqQQN/JchKZjHX//toHvhhlCqwXKLSWj6BYjmXWaxgdtgMLKrBO4iVvbIHg1ydRhYn5
8Qo7C++g074eqYB1grSnPQp/k+Cjd6NTbnV7LhzHrb6PeXoWwQwIBWaaZKRe8WZfHl2GTKAmpJMP
2mebiWhWzUwB5BwxOdTjeAhlwbm9XisHeCZ8mHXhgLkiy57cQCymMG3KyVcgnQ656eIlCtHLEKAr
3y0n8vu2te8q9UC9o8VNB/YWccc3OhCDsFDrhmbyq0rpD7IGNdsBVUNLS/p+VwIyBbGQuDIjyNn7
STTIO1mM8hPVUlqb0Wi0fpJNW3JbK0cRpXcEQUDzgQKDLo4ikSClRNoWwVYXiohRQW3Lq3ILpbpy
MGBl3kFwK/izOBgoB+SMVd3k9wfxPP7ZYuFbW0eEcCAGgIIgnhPz319UBVpRZ4pY9AitYgM6ggn4
BFMR8I422ctDsXHIV9ykMbOh4qmJxUE28tqY0MGDUG3EjNHBDJrc5iNI13ADNJPdTb829sz8a8sz
cWmNXFvr646AdIhjix609+p1AAOGq9vju95ZxZ5sWVsJGTG2mckLAnDQilgc+GCosHUbTGSttX5J
xB2Ag7sqoM9j9ztNT2rwArDRPQTLtMmuSr8SHQIagCpDrMesTH3MxFDcRfK/VnrFwUHGUkML5Uxk
pS82aTjRCUBabB9ZflTIfdzHpjId439PialJCO5m7CUA/qC8XSwt00HBRFQ4INq/KMaThlJ9ld4X
9V9Val/jSLF04xTQgxD8+6cjDKNKN9PEU+QKF+eDQRh+JhXGKje/KoObDFGtzi2qftY/Q9UMQV54
e199X2j0bqBOicsRrFPIbl1vq1EEJz3kZxDLivkRrhGl0A4rWN51BOiSfh+XUm+n6mjdNvvdD8xm
58aR+f5Hb9y12d4Ag7HWwgPS9E2QvdZ4mqINL/v9Epm7UuBiwRUzFyfmT7jwBXWXAlYWwgSYs8Yx
ssdeBsPJqwEdbJEXbrDVWrw6JMQZgDSiYQWcKtf2Oi1tBFWBOxBTQnaFgoIvHi7hT6mMNpogvhfW
sT0RXRgzwzvqLcsyaztOyoAbZPLL33mVe5nQ2Z3S3NXtYLZVaENhxG1YDlxV6A/NsW+rczaB7SS1
io5xFN57S0mljRVd20jzhsV5Qe8ddsr18BPkkKSZvcyXsh+Ampij26EmS3YNu2uRX9wIg7/fVnjO
4oii+XzudllWLlASqYNEkTAD/Ruffsn//o1y/fuLzTOxSqcx9Hv9oDj2wt9Z1m1LHGxtv6CMhX/A
5YlM5eIIQDSD5lD7Fn00vbsgWsLRC7tXQYs2kr7frylgjTBH6ECdIU3LVsRJh56WXEWiT0JixlLn
QjvUBhDIH1loB8bGNlg7dZfWFjewglSeNHJYi4XDJ2ktJlvq6JSCd9t/bJlZPFHaDnKACYOZEL3H
1OvQM7Mv6+PgMfqvI2xMH/o4yZzOIIDdXu/relQztdXnnZbHdpCWdomq3zBuidGsxISzHWTVwBM0
l+IW5wcnJw8QTMARt7ErhM3d7LMMZhzGxMXTIRXbVzD8uFFgg24+aa1B3Orz/N6yArdy+Qny9VCH
Uq0RPSHnIMBr0QgKvR1kgccc+iKV3Yd/cqN+koby1CfMkwUwGm1R6K4eCRlyxbiJZnXKxVwHXaP0
vMUHiOVRR8tIoULMbgNIv2oDRMAII5B8Q8x/PUhV4GnZciQ6aP+RT4/ACm3mzdecE9YRTQzzfkGx
5dpEL+YtpFYMRCk239Uvt3f+9xAXi3Tx44sDlimkYZOOH2+FQ1I8luH9RIHPdG5bmWf6OtqEFTwn
Z7pCJNaWDUOEoUpZRgFi23oXFJYq+H1hxrXV9e5tQ2vXBoAXWPMZpqsu5TTEWWiyLWEI5Zx7IZxO
aZB8gjngVSa7IODPaEfWIF60kTZctYpRfZH+zznY6xUCExA6ldRY9AduvJasc4qBu+AksEqdWHpC
IBehuVmReLcHO//sclaRVPmP2cXaxULKk15MRL9MGiuu7wVygnD8f+GBUReaC5ZoNQXdzPXYImg3
h0VfwTXWz1R7oKBtl5UTZjaO8V6o3/79kADXQlVlrujhJrm2RtJyxGaFNaMd3huB+cLQ3EFxbX/b
zNquvzSzCFNzI2yrKixFP8odlVtZ7Mc50tivt62sbQv0B3yhJ3BXLq9kZiSgIoWUms92qXQklUlH
lzuBYOceCzcC77W9gMIG3hcGKvRIEl1P3FgpFAx4uMFUgnRuyCBL92bgerk9otV5Aw8kDvNMDbSs
KBtdXjVARIi+Hu1GgLO4fNJQYOPJv062Ioc3DwX9BnjZL9F7dS5nVRf2ot+fu+ZTmql/PbIFpFmb
sksji1NbBzKL64YjYoInUkKwTWJVpPjXv58yRNZ41yMBCr7kxY6O0LXJ00IU/ZEcxtFrRSvovKjb
mLA1Bzs3SyHfAqVbRPPXyy9g9ctxlEUARo85ZkrpGmtglsFHZ7sguXIhzSLjkGeD60FdZt73F0+h
fCDIaw0C9ydQj/otBHLMGLyWT7cn7ut4LNwbDMyso3DnCGwX7i2BcbnnAffrYh+Jeznw1Bw5T5NI
B7XZZfGbArbzdwEyNWPgBpkVPRfCQ+mCw6QWoHH0OFGk+dhdspsUhxifLfFqeldP9wz/c2ESN3yJ
H0tm5m21a4QDJKWFejKDfOPIfGcIQUXpchjz0l3MFpZArOMRw6gyv9Le+9wNCtAJ3unkhyC91pUd
xIfxU3kAGXSW+xGIStLxTn+KhEO4gyKzkpiBpfySO7tJ3dszvBYkXn3aIj0QJ0Ye6CE+rQXvw3Tf
s9iUC1sznFzeh+Aj/dEnZ0XehS+b7molBXw9K4s9JI5NYwwAxvrFB9+n9uPkje4P8U79cXuIX2p+
NzbR13dczD4NB82oBtb7Sv6AQtcAgkWIJ1O2m8laJpNbxUv4OzPrvRbYE3xAl5vJSS0sis1T+Sl6
SsJdpB0FK2Fvo26DMrvloZ3Er4VoVdRvT9F52LMDcRQwokGpg9eyid1UH6TsqXCLB2GwyHhSzrpx
zuKXRDgOYJ82+6fhtZLMKDnxI03MgpgDEGzkTgxORmaDHcYIrdsT8ZWfuDURi0BV13p8Gje434DN
IDpAf0gPJJP0L61EzQSVJk0zYyTeutCdeiuEYvF9kxUuEx6j2EvQ1B4Xe314V8twr/gqe5eqhzy3
VSU321IBWM9Op8RSOygBv8TC36ZnZgQ2kXhjGCstR9g3aGgC3RME03C7Xp+mctSFZkDKwQdRFjr9
xqxxaF1N+6wqwLQ95MSPC7AsM5me0jHrn7OmAwHlMG7hy786Q6/nk0iIT5B6VhCaf2u+k1JedbyP
en/CLKH70pJU/syR5kZm1Zrq1tc/KyjG1+ifKCrJSQ3qyOLeGH9CNNeMe9kZVHNEjqU1BfAFpn3i
gFpsNyd70zAxKxHMuYLVeh2td/qc0AcQV8/8tqE7cYu9cHMsC09LuoJUpRGinVE4QJlFe1d3AnZD
cZJ9ljgD09F66wzDDty9EcRTsxDZYlQki30ineKTrJmKsIuciHtFYgXE5sWfwg0PSDBq8rnoTFwX
5pZs4/dIBNOPpjMEO6ix4EV9vQ+gvcN7mWa9/1PZP8gPtw/LimO8/vXFhERyiEdlil8P2glrUbsZ
8Vod8IPCmosYgnQ0+OS0Y/ajk++akuHRFG7lbr9ypd92GEX/I0CF2GrLjks9rmMx6+IejSTjSRCF
B9B0Qfg3fCgS9ZCD5rskNXqWcXoLFAxGYouVFQSpVxDjsdOnp5CPv5G/uw9rHWLdvLnnVbBDseYR
oqFYVCuSZJsBSyi4BhQv8ql3WtmVdV/rHvscXdAatZiwcX5Xlw0NYIAxEgNYp0WYWooyz1I97/06
ztD6GNtFxlHscALUPG6v4deb8tv0XZhaOLyylpSqZnWPS5c+1iwHVhetKgU9g3XkRVYjO80FtHtr
tiiP97xP33lS2vljG36mTWuCKmXHddHs5I++PsiZYhF18Ei22/jK77EUdtrcWIAgB/XQb5hHxvWi
Cafeh6SL5o4Cd/NcauyMUWrnAqTrCiE4olUcV1cCyRoBquGtwmNbaEbDrNJcsqZGUHDwus6t0OPh
KmC+uAtZDr6LIc+dqNJNeMkMmZ6J4l3aUrchSvt4exjfhSY0DAPBNMpWcM/fqAsBtAATh9H0fgGu
R42A67EDPahQqHtl4l6j7nXdG8YPRbCM8B4iDK5umLkECnRp3JcINfrkg1Rbcijf31+QcwFuFdht
CVDCZR8xQfV+ntre7/XgMTe8tjhLTHG7JtuhG7XifjhtqWCuLCdMAv45VyShuiFfu6WhAszYSESY
TGprig9gjdyIJ79H+hiUPLsnPPfmutK1BQAVc7Uo0PTeD44cmVCnG1RvVB2+dYBWZ+/CELk2VLZa
L7QpDOUImMLQa8lRI6nVcC9FTbs7FONW3/f86YsTi6EZKNTrczPxsnhUG8LQpwMmT9J2cRHvEFrc
q0cmHpvf9StPA5dtCYZ9z/vOk/mPxcUtEqR6kE0MFqN4BwnD32gz30MM4PbhWJ1IhCzoq53rjUuR
q1zJprIIYSTd9/citfRTsxdiMz80GxO4OpoLQ4vN1zElAe291Pt6GZjZ+NMIBDfKHuWQ77vsJ//3
RQ1M3oW5+SxchNZ5NRiFoo09Usw73h2bwefxVoV2Jd67NrJYoSRU66bA3eS3LnrMq5fMkz3xDuLV
exWNqVuMAWsX/9WYFhd/LCMVr9UwJ5/CB96a7S/+1tnhQXS7Pdq+urfbW2PlOrwyt4hmJ2ReS22A
OdBSP4IyoD+BPuK2ic0ZXDzyUjK1OGqwET/UD7JoCk7nZjZ16wPuRG3DO628667Xaz4MF5uia1Ka
afo8ge+Z130GPzJL/qsAFWs2G4WojblbhhIjUcYqGXGsOMSziwxvuj+acAeCM3djAjeO1dcEXwwp
4l1rRCKOVQcV9cjKdnlo5pM9+SS3MImhGfqCp7uiaWvcCX9uHOp5g39zilgg1HLQ/43i3vWECkOU
50IANwwQwiFt4IChx5tvARfXN/6FmcVhNuIsiwQBs8n8SbaLz7awB6QCuAudEiNk1ljhqgkdUGpZ
u9vzuzXAxQnXBCLF8XxlKomjQxBL9fRp3DoEq5sFGWVUw8AvhYDgehbLrGNxywmeC/keEsB3sl+k
JrXiU92atDOLfeqI3BTOSr0R8K4fvxkqhjwZguulFmALUpUEtCHwkshFcTLtundDLRwt9/WkB9kr
wEblD8NQrV4JNg4jWbtQZ96aGdiI3bPkl0untinbQMX1VoVnJfUa+qal3FPyu0k8qTK4ZtmvWjGV
GCRY5F6KIPzI/K7x+vp5nD/O+CEaLlN2m6yta2sOagIUXgAb+t4SGkQFBxVtCrxJ9Fj2f4Xp59i/
3t5W37l7tLmn5x8bC78Xkyicpc8GP75T6Q6Uem7qh0dqDjvwWZ3pk9nvZe+2zdVhzcEmSL/QJrJs
DhWFXGOlhGGNw0dDjkPhKdr5tok1Z4Te+/+YWERlmsxJ1QF45QcvijXtWtM4Dofwv4n9Lq0snI4K
Lik8PpIBLu9JMxKTxoI3pWh4oV4t7pt2t0lntnZAUbYAyRxS/lRcvue1LNfVacqB5vI4ChjAxR3o
y+2p+6KXXrrSSxvzN1w4clL2WQ4KicEHDYdT7JiDCoZ2rO7Vg2HVO34YDtpD9GtyqcdO8v628dl/
frONov/cQAT1p2WXeiYmytCWGF9vDeYW/dB3vP+81y9+fRFHZMguSUqDX69t9HDv9H3ktbvE06zS
Ux4FN3P1jXrD6nJdGFwcrkbOei1uMyxX1gNSX52k4Vco8COmd+NMfc3MrZlbRBRDHYzBwDE24cmt
HsvnxmEf4Dzac1PfT7voUNnJge6r/eClO/IeH7UfwXH0m4eNcGP1bBMANIARBXB7+TghcaC0JMGI
VZB6H1NBNaVyS/B09RYGrAYNXzpMoWR0vUN19COW8rxLDDd6aZ+Ug+6AZ3oX3dXHZt9x9/aeXGn8
wra5MLe49OWYJkWRlwA3/m12xlOLYyG7kSP55a5/6N/DY/rxhDT2xoW/uncurM4zfXEMR1aAAayr
cBTouzh4YSiZST2A1nXj+tuyM//9hZ0kn9KIGvORAyl/78gqiGar56TbSBZumVmePXHIu4LCDNd3
Qv3Ep9OkHMetxPdaOutqrRYnDjzygA9pBcxUuyyzda/c08o0cxtiHrZ0aJ4UcwLV5IPqVJZ85gfp
oG+s2xdy7dtJ/KJuBfABHSeLIIpqjEppi3cecsDMlH9Nd+OH7tU7ULi52r34G2Eb/R3vDvIPBMVC
aW7xC6x0FM37deaO/Z8PWOQ+iqjk8ai3+IBzX5n5D5WYaX6f80d0vH1SEUBPNLlvhI6r5/7C5uLC
HZuai1EJm2A00AUvipym3XCmWyYWpx7oW9EoGpioJg/duWgQGLcAvqvXz8UoFic908CcHKBy4g9G
jLbfo4S9s+FM5om4tTsWx1ppuyExmhqLM54akx4ai/5RSrPpkaAygan/6Laoz+eT9d0idiLkw7H5
l8DYjAlUqVW4Lx1ADvqasafqARTD5manwGoQj9P1H0uLMy4GVd8EDVxW8tofQILrkj20onelBXoS
9/Y8zuf426AQe2noekCPxXJQOOGKOKb94IOEJLGMY+Dqu7E1q7fbZla91oWZxYgiIqUjiWFGjHc1
MSUEXUZyUDaj8NVdcWFn4bakQImnCSLRflzt04d6ZMBlvdHaZfy5lv5U6U8u4SLXz+12iXl1e1yY
XgQOQTOFIu1gmhP7JHNzgoTge3+c3gxm0jvt0P+hnRX8LmxkrXK28e5bPXD/MQ6a/OvLpzVUMQp6
cfCZXkh2JQyAuwWCvJEcmIfwv28WICCvrVRgBCuUch5i/aYQAfxOzqSZ5HcenVlqJdvv6K1hLbxh
JxhAMsVwVeI5uKfnxgKvu1U6va2blT0capNs+Mb1o3cxkQvnqI5FkrBu9r9gQ9gT/iMTT52kmHFg
yiWdS+eFcJJHvuXObh8QdLlcT20RgRJ9kjiOfODIlS0hOqqsPZpREE6g4mbmu7sys6NnY+OhsB4D
Xgx44UdZEOYKxHBxYjIL6kzFXwNZ/j37TIiJ9Lv+VP1p8s1y6mqqADJQ/9ftAH90PVxowZKKo+kO
SBG0SBjsTpRtudnHp0EWLT2tTX0858aepW8h/WWEs7dwg34ftb8Tlr+x/CUe+LEd5d24hd5bux1n
KDY6eGfizmUCJQvqME7bafCLEUqLg8dLRHNb7C9rB0kF5SgweyC2MpZAmb7u0Z0vEQw/wUitDkIy
pUOrPeAPQwEI1n/hHS7NLVxTXCqcNQTm9OApiH8JUGG77d5XJ+2f8SzzXWEBwhY1gIFUfmWdbop0
3+aP/382Fs5nECAiHzcysh3kYJSSVbVnom4BilaftjPgBsBGVMHRdna9MXugyfpWk/Akil7AZ4NO
s+DQapXVZaqtN2A6aj5B25WPT2VVo+dNBEto3Zkj+3F7sGuO7/IzFm4oLhupkwpMaLkXrC1mitXV
uhjjwtcMoRonRYcfT3YoTb4LGy+U1VTY5ccvXMqcFR2GCr9P7jPzPJwGqCOZ1Tn+kM7subX+4l82
opi1pyVgKPOiIclnfOv4rgOmtLGmYHOkUaZZXJXLD12PwkNMxpQ5SqrS0Yx6ES19UipmT0FYKiCt
iCVp2Ce1Zuw44MmpLSiVmICNLdMPqpoPd61qdAxNeuVWH/9KsACkKprr4QTBZvolaXLxWNRjPRXa
HlOkNEAH510m/C6qKvUgej9aeaCGvjbJW7CTVaPQ/wCVJlo8JLIIjgYyiBHAbAj8+QvpP4xmX5UK
wvM/pfJ0e/uu7LAZPo4XAJjSgCBfuHcOTZO0T2EpGWTFVqqQ7mJSFxaidmNjt60MSgE3mjHLYeNN
+nXTXMwkk0uhU0T07kIzRawS4DmnO2hxBcL9SLPn28NaCZbR7IpmEhGcmoAxzN9yYWs0aiWAtjE6
4Ln4hswrWq2M4wzJk4ujGE82uC028q8rYQEgVkAaz2QTMhL31xY5ynlAtUsikAwGc7MpMWwdmnb7
DsxvDWRNvNsDXDU3TyQSyuAdWCaEwlzPiz5H97AB5lMZRRKhVbxE1D+ZVm+52pWFAy5pxrLIQK5D
g/V6aJGeQUqtTyVfKQJwBtdWOExWAgA7Vabnut0qOa2tnQT+PDSMiEAuiou1q8pQoy0a2kGhNLnR
uGub2rCjWHB0ph0aLX+vqPT572dz5nXBTKKvHJyu1yPkGhPFINNFP/krZ/LfrK2gZ/EbdDN//ws7
WDI0nUiAwH8DVEa1BiHbTvIzKCYk4wfw6a1kNk21EUasnGq4Drx8obYtoRtyMR6JVGqetBz8ikX4
rhml20+qDWLQjU24VtQFehjwWmgPyHiWLpaqaJKGoiFJ8olQTmdVzVo7QwzoSoM0OLrBNWcc2uZT
N2IBxLac7bmqb5E9ruzOWRl45sCCqhQGfL12HUkGFqFW6Ovosm0T7qZ66eqM3bcGccLkz+0VXHt2
XJlbDFlSwkKBoITka7FolShKllplK8MvuFAjTTyKC4gqzBpy6oaQATVvm18JR2EdVP9ocUSj/RI5
MoxSUOWoL/mFVJhagCtvCrze0NGsfl+WXioqf1Kh3ADBrhxI3NeguMF9PVNXLIJSXZGbBrOPXZuH
zxDSzd9yLu8F8blQU1em5QZoam1BIQEKeO8M9AHw+HpBdSkPA4OjYRd8TnYeo7U/KO+iKnGzhkGu
VQ02Evhrw0PMDZQv2CjA5rA4LCSZiFjQjPgstCYRlVC0A7LqnjNwENd3MToIbq/hiusGSAZAW4hh
Ilf6tcMu7iY69YNeaQ3xOw44DpcqYIyQBciiKHxo+Zak4epsXlhbjK4dx44WqHD7xdSZM1u2caem
0S5DK3tGthjAVoJhMI4C8igClaHgurteupCmJNGUigDGAJYxPDTQJw4NAvv2BK5bwVMUuxKX/JIm
U0yaoNOSmvhN36L1MqJ/aR5l3m0ja7ExmrcxkNnCLFZ3PRaAV6auVTpMXK3z0qzbeHrIxXp8wEO4
cfCQwjs3Ux1WQkO4DKAKJxRgt44HSNWFAy7lkFXyoRQnauJq2dLsW6FCRTclyskgGiSgP1sSZ+jR
MNUV6YkfhpNZawT6OIaXUGPfS7mdpX6gZh9d1PlNfRZ1L680k02vdebpSIsU2gZRwNoeA7OipqMX
mSK+Wyw72kPiTFDhINBq3zUfRgYSzMILoAxPkw1Ta2uPznpdQuMCDu2SBDpkk9oURJB8kCB0uwR7
zUoTYIVvL/5aizVFPQ8H9Ot5+TX9F2c0zesy4x3DFsugxVBMRNn1Qch36oDpjfRcfJzwjLELnb0V
AdZZBSbNA455D4WvZ6rQbt/p/eDWoyY5EiCF7kAmZtU9ly0FvwyIawAYTQ7hIr1NiTv2QWE3gZQ6
ug5ojyFPdMfVUjXzvJLsthdeVTnJ9iGXAkyr+N50g+ImXbal97zmCnV0X8/qjOjwXHJLVFqR8H5S
iF8FcbjrdDHwlbJMfith86PPUMeiUq3bQ1rLG4HRqmFUN2d8Ltpw6CLEDBNDLlpmEH8S0IAG6us8
zN2yqU8amIRlNh6KVNp4+aztJLTiAkw4QzGpsnCMArgeh1BJZT8ExabJosPQAOJwex+tRgsgBsEV
+RU8LwO+SlXKmYgXvj73xsatvPC1+WFMoIkzkWX+tZk/WksSgjjyH4OLFz10zKSOBDCIjkUT7fzS
LzAVpx/0Cdh++YM9MNnuArNwN8Y5v24W+WYsngLtbrxyNH3JbamUiSbVXCN+D7nD0E5PyT2944or
dqZ0VD3jtXuot0jM1zJAUHqF6BViBTD1GIsVbHJlGMBDgUPadRZgajFEv3pHFd/02BkOgNcYeO69
xqJgpvFfwLY2xrx2jwN+iHgMHVSgUlheEEWA0KEPiC8I+gQIiFK/BWmlTZYCZZx9VpS9y0U6OSjQ
ok+ZCZVbMa04FEzRbdWonnIBSiVUahOnj/L6rtkESq69AhBAgSMGDFUgbptPwIUTiwwBXLVCLPtS
qU+PBRBPDpFb1SvkfqsZY60CC/nO/2cL3TrXtvpkpDVJYKtTysNY8fsxE91eqI54RLkxEgol8SU5
dQU6WmFfWfWWYu6aB7n4gGUNOhnH3JBTJqNL0aFRaFFlb5AAmMlij7DkjhT27eVftffFKDCr6aB3
53rAgB5x3M+RjLyQXoAOp3kvRdEm2vSzpKAXjifm5dFm1/PKnpvzGSo602cKnCWMgIrBILAYD9VI
PiSD7gUqs5SRHI3pT/vGzlWL5Pxwz7TSJ5puT/iQSuu9EdTD28dvZXvhvOMSRgwCEq/lwytgRpCH
E9IC2owiUZ+DRvCriFqRk/Lj2IkmKcWDWJ4Y3dXZI82DB6b/FAO2cXWsBB+z1imIpUB6D+jGYpeH
GmtSWemlmUIHOwvuJ3DGKQDC9zMBA83tVV+Lu2ANXFIiXvHfsVf50Fd9GcyvTbxFVAl6Rvno6WXy
1lMVoEmAkUsb0G4nJR2eKr6mMTvP2Hmom4cobx1hux41B1cL14vgFMpRkDOBpt2ygYyPNMwKAU/C
WqxeJ/ISKoEZpNmTwTNHHSFmOejMNNiwb+U3km8BJdZmX0bXBdwgmi+wANfHoEso7Qxk/H0uoJ1s
PEhN4uQ91GT6V8l4vD35sw9ZjvQfW6BuubYl10WotzVsSc1hfG1zs1dM443e0fYQbeXX1i4XPK8R
WUN3bm4jmG+8C+cZA3+up2VCfAUVYomPFtgUzfDPOa6BJs/MnrJ72o7W2IYW+ESr4DyC9+r2eOed
uxzvTKCP0hNaA6Wl/zZoFydKZ+CAMb21IVAbWIaWMve2lS8KgG9mwAI3NyAiTFk+dADCjMBnGOHR
xgNPYr+gwPAso2RCa3Qjy+GhGGqfBzYHuaFY5WaArHQ3uWVZ/g1HyTPggdI+siL2p8i5NUzZXipD
j1fiPmZbnVvfnS4ykGiSnNMfykzkcr0oqVJCZjHB07mtux6vLqdiL1HrNPJeDOyIaZ+3p2bFHLRR
wJUE3jo03S0fmjK6W6V6wCOrZHyuLRqVWau7Gk/niEOHu527Fmgvbyz7Sgw3e1OEwvCu4AFZRqaS
EeZwdRLxUwbEPf2VBaWVGbahxvddd6CQU5h+p9UfBVwemZyZSbuVUvtfvkDF0xIAWvQcLsJxQP8N
oQdPp4+8b2w1UwF+vuCuE4O/o/4rk/6GQvzEejA4C81nEBHcsrnFB771BP/u2uaJAHMfYKEGsIOz
87k4g3ldsIyDiQgt8h0Qxolcudo0yY+kjXtHH7XMVmIl/9MoXebWqZxabQY8idCVW5RV36+66w+Z
N8rFhxQQQI/gYolvCLHgDmlYPYzGlLoKesDOt/fcdyd3bWoRSA0hVE5QiiI+fclUzQmBLx0zt4uJ
1RnqrkrO49ajbyWLC5NoFAaZBl4pSL1dj26qUWqa8Pd+p1naEx9dSbSQ4Ov5Lq1A0WjX8UZ3ysot
emVx+Vxg0HFp6xYWWRH8UYAaZ60rGxzZYghjDYcyfSKS4kbiW6DvM6gUFRaTjhHeTZ3k3J7uFe93
/SmL3AUVkJcu8Dr061BxY0UBXkiJXmPDzrlqCc0pMs5QBCuGwSlBUEULdPia02tLLRqcssHVh98a
qsrQ1AKefWZsgDjM7S9c6U7HFwITjRoMQhzoC10vT1imRguOW+KLctObfX+ivTn1d3Wpm7Eq7Yn+
p4rLnVR4g4ruE8DhpOcxqrw21BCWuiOAG4mls40l/CpBXt8aMqJQJDFlXBrQulhcxhUpq0Io8Xxu
Op4+kzFqnJzxwRbH6R4MOsJpUuPIbAELfox5Y8CB5aLDWuksBVpqghD8h9a1vW0EVLeqIkztyNCh
H2s0H/iPfKhgiQ+oWb5LrZagrJ/m5yIh2bFr084e0A1iKVM27nnXSBtOZ+38gUQCjDxoZcWELw7D
fOVTzoWvFEjPTeQHx3MhGbWlK4VgFTp9kA2m5WYhSoapoZ6xEWGu3TlAOsyVjDnvuKRRVCBeReQJ
9ilX7Aq1NoBs9TIyQUEijNSsjWyLT2AFow1BFJSLUNpDmIE/1xuMaoIWVGEuo323A08HF+unAehz
u4vS8Pf/Ie06e+TWke0vEqAcvkqtjupJ9tjj+SI4jBWoQCpLv/4dzsPDdrOFJrxvLzbehatJFYvF
qlPnWJUzR4Y5zOC2byFjadUqCehiRAnRmr1eZPOmaRLv50g7LUgyVnx4NQRwqoKlkcJiQ3IauFsJ
boerH1UbcDtzjiHht6LXU+RMG4yTmiw7ZupQpWG9vgHEtA90AOv+udzIyZk46l4Ff5Indv+radDy
HjR+aK++6WaGNvK/uxuiKyrlGHgCDb54jIYsacykGM1TXLUg1mAb5rq+YT/bWRwkRb8viN9+vx9Q
eLwQtxDz4dAiQecYFvnfv7zMynpwaJebpwViXvvSUPNz0YOdxkhdLVD7PA9pb1NJlrl2yeAmh/QD
p21Fa5JfsRdWbQSxziwy69Qs9ZudmAdmpF/jzNsvff+IkfskmXbtkh0h5C4JVSsnCu9U9ObxRkTB
wxMeiJNXecwaXPPkNTpYeswlDfPamkJvmOxtRhQgngcl+2iqpJF8XL4mYaf5tWph0I7Lf1tCGhU7
du/GqJefisEDNLCEr35rZknCcPtKMPD0A2coRq5xLkSGL5dqKEShj3EijZKHyZw5vqcww7/vNGub
iBYZWi64i24h1VOp1Hk+W9ZJ7YbTCKFOJ/05xYc0SUMKli3aLl/uG1ypKOExAkZZnAsbBINiIIT+
sd131LVOEPVNXniTBXFH9Reo+84+K4Pm/W8pg9+tHA1kQOjLQWsLsHFRGB63QtvTurQ5pqwqtyrZ
ZWCpmJMyqMgk6TGs2ULp0tHQw7HAeiJcoPrEkh5NJBu0Kvous5VQwwith0kCowIDSvom2U7ua4Iv
fuZ3NiRPOWBdCJy91jJARCBy3ylnczlCoafKdnVtpL5OnofejTxzAyZKyVvm1m1AcIcdBWsDUhg8
aK5PfcOA7LIwOX8q4zFMKm0A4AvvBQ8CA+o0bmyjzAOvmTLJLXF7JmDWMnAq4DqoS/KfdRFsWi9d
arxX3ZPekHlLNUDZSZ4cJFt6e7yvrQipwqxgIKU2K/fUs/TNSKC0qmUvOISb2K23RhsD3c2exu9G
ApKn9IQxCzAv/xnyLKSTJNDc3or4JZxVF7EGvUCxzRB7LRtsxO9TleZPi4tBwhgTW8UjLaBte3/V
t257bUr4oo7CckXtE/dEwQlWZmdU1+kMKicQk2Ea/L6tlUuDG0N5FQkRSAVFPRCQjJjMahr3pPEt
VYbsZ0baKVAJJZs+aQBFqBv9mJT2BIZpxznbjIzf7/+GNVcywMmM6hbGM6Fvee1KE6lB0Te2LsiK
B8Blu24EvNw0JR9wdaUGCKsAMoTSE8LdtRnQopnqUvXuKcm/TJT6aQnJTuOxZBWgq+Uujxkin7vJ
Zez1a57DGVXAmYgn9s0Uuu5A5oAm2OGalewAaML0bCXq2Ukn9WzYoyo5M2u7aVqIr59awdAmu16m
lWWgaCtn96SaJ937NqeSfVxbzuWfL3wtorReNZDF/bxxFeVxbN6zFI8jTVakub8QwAyvF+JNRj0z
hoUMJQ1QBMhd2dzUWugEjRzYwNETBQjBuLYw9WNjKlAaOU0K2Cf/DM/9o7HsOrq1ZFU1vinXVwMk
cpHmctQiv9qFq6EqiVVOveKevPpHDJrDPuiTTTGHQTX5oyVB26xtHFycD+CbkDQRW8yZ2+D7F7Z7
KkncBUAUNgHVoPl4/9SuhGbg3qDGBeVW3HY3aMzO7qemaZ1TpbzWkxrMbh0Us2QpMiPCmaXEg+pL
1jmnHNS67aD60K38fxsR4q1n9JUb0x4rKZJApw8AwW0yGYBjZSVItfAC5NzzOrgLr33N0/B012do
BMxZsh+LGLwQJGBms7n/VVZcGq8ohBoUcDnrheBojT6OVqaU6skGo4SX1I8ULKzmpinM75xEwG4n
CXJtJRxgMWD4woAAQo7YopqrpVwQsQEDdna29dUJaqPxPVk5a233MGUPChZkjTioQlCr1GTq53JR
T8idh72bFRsCwodtOslmj9YMAfbi/i/Q2BFfow603dVOx/7lVv3e2CyoUu9paEZJEF01A9Qm0C8I
jNg3wRuwpXodw4yBcabUOaf5l956/XdX4Pk9/uLPXzG6pZSo1PRa9VSyzp8bkPMO4UA/huq72/my
7rRzG+AQ2IAoNnhZHbt3vaAKjyIg7uAGyUMXnztWb5hto7J57CVPzZXgBgVbrjSHsMOBxNeGcj1Z
1Nzp1JNi/zLjv2P9z+UITDlf/PnC9dZqOvQ1R/z5y/zg1j//uz8feRYAAzxtF4tfBhQMC5uB+bp3
WYugiQFI4jX7+59+9WsAsMEVXFD3EL04hhY8kDY6jAxZ6MXDI1wssdKfhvpegx32vrG1CMCxqf9n
TPgiEDFIyNABJw9k5c7Qf1ZT7xObbCzZyMbaobk0JHwaZpVpQ3Pg/0n9URgsmIBJ0arf91fDf61w
U4P2E9kwhnZQMBJPpjHbZj7g0/FptBr0mN+m5cXEuuxtKatdrLoyh6pD/IcfGSHBibsED9fWQ6xu
0RFcfPu/ENlCFQjjGQCn4qV2g7s1rVFb8MTHxERZ/tQ780Wd2dEAW3IiG51ecwIU13htE+AkvLav
j2WqWIuTwt1PtrEtTd9ieI769dBKfG3t6/DojHY8VCQQO6/NuMDOpSUyn5PVe37/0EHjHDVibXAC
VU3RrD7cd4Y1j0Pnnc+b4MmHSYlrczQjaW2ghHByYuUxR6ca/5+wJj/uW1mpw3wCelFjQmoIfIFw
aZc5YESWk/EOPztXyXTKIKSJaTt321lH2+v9Lkt8relfujqJJrXYSMn31vYVsskYvtQxgYUq3vVC
Y4xaZQ0kPE8zSJHN/lvtPnkEpmbwtm/qQlJPk1kTbr/FpjaNSQmEaZn6jUnDFjyQPqpqbrKFdmHI
OqOWZKtrERElGQcXFP7NFh1HrUjRaJ2FNCXemRj5dMdhB2J6LrI5YLTg/gddWx80IfGghj+A8Ew4
2CrLyQA+SEgoUHzGyTv1qMG4ybzJmQ8Mpm9lsqGF1eVxElgAGXApisPodp4Y2lTDUXUAg/WS+EPF
fKPco+qMJFOGmljBXOKuB/4KE3tcg11sZ5ZLVnsWQRNpQloOMBbOhhl07tdR0zazqftmtUezash+
d70kAKydyAvLYlsTUl7g99Zb0OSAvcw+6vHZyiVj72t7iajMH2qWzXf0+izgRu31dmw0XsZbIJdU
J79HWwmmeYd0c3vfU9aWw9X6gOdEZQBjgte2tHQw+jmBLZvFYUysbxWjQdeWEu9fN2N9SvNCFkrM
B7gC/EwwRIvn57PR+y0cZCyoxMjaFYAHB9dCRXhGF+B6LahDMgWJqHYaExaMZJdAL7dxn5ZJ8iZc
uTbBUgZMMcB5SG7F521lU7Au87cA5A4Xf0K7bq/XrR7e/zIrq0GYMHixCBUjzEBfr2YxtXmqqwly
K305hYlhtqGxaP6QTFBco4okIq58ILxtUFwEJJ5Pkgg+V4+1ZaQjEjYz/5I756V9ocvu/oLWTYDF
Ep7NSey4218UbGM8mPq4xw1dAE7mq4l9ruYWYtBMRg4qM8Sj44WhyW0JZVjsyaZ/++xE0+fZkiTp
qybQieFFQ6hbi02EDj1vPeNrmZcKnAFH3F+gBZVs2KqfYfIOhGNoHwB1fb2OUsmULB1T7WRocXcu
Z888oGv6/f5XWXUzPlpnGggDeBFcGxkx32IRjWqnwhy7DY0tEiimFe+7BaPImQco7317a6GbZ5ug
ecYc3+38wdJ6o1X3lXZSF9YfRkVZNqbF8gClHhW1IiUNnay0dhphcPQhx1iFptPNoIwyBNTayjnO
E3kvUlQMol6vnPO6Wo6SI+Wocz/Rz60Xfxuqja30L5Il8z9JSOnxbAAPKNCTwJWKNAb6qNpzBfZU
0Po00dIeO8iqFP6OfEXK2Ek8k5+iG1v8Zcqb2sCTCN9zQutgcEbYAvLLt0BUNCPBgLi7Q+nWNF/v
r2wlz+CIAqAXIWala+JQEE3GeVJbfMu6xODgSXEBybXfl55uXOObVOVy7YMhPcQUKLCwwAYKOWLX
5QjJJZY2aL7i/KLl+2iNgV1JdnDtbF+a4X//InwUo4dB5BGpTOt+H+wmUNOfpScJt/wqEr/SpQ0h
uCfTOJJ24F/Jd3c13fVO+NAtQf9nLCSrWf9E/9k0Iepq6POztIGlBpkRpB/Qxg3MPwxckbYkM1rz
PKScYG/nKlQIjtf7tnguG6BGgVTCoDroOZYqNJ2sOSBF7YOqpMnj0qWyW/JmI4GR5OIDEN5DfEB9
89pom+UqhnRd76Qvi6/HyWFMhreu306edxjAQJYtf0aSfrvv9jcegjITD8vIMdBkRUfn2qjaZObQ
DLpyUsr6UWEHSHW8eFYrSQNv+0XcDLCwHDny+eAUzBS0VDwzVk5FCQ4i7yso1ZjPMCeF0btk22eg
vawkxdSVleEqQCMXA0t8rEbYTqgk6kYJFbkotUHjhuoWzpiMuU1mQzjGM2L/wAhsQNcrzcKEbAz3
7Z8/0NUyhCNckQWzGaaaRgRIqrzddcMCfkDJGb65nvFQvtwr4QwrzMOjbpzTyD5W2+af7wz86QCV
4DSh5IxpPWEJQ1bgj3ewhLF6QE3ft757zo9i2ibTsav/JuUcuMO/uzWv2wOHi9FAIKGFBTHbpHVX
Lmk0j0A/e42PCd9gGiQB6SZM8IWhrsTnSvDDReoHtXJtpdWNNBryGG/S72UWxWAWBv5ZlQGv+A++
irKCKSGBGpMUXafOTiOk84GiEsBLWl8rj/Pw91/9DWhdDBhyHDPW9FlfubgyJpC71XZjlVEGfwOR
Y1dAAeuf7yX+B18YEc7m0JookCwwoqTxUfVgQWm3ZSnx6tvTCSvgo+FpLdTHRZXHeLbyYcjNMlrc
n+bUBlVxrFLJdt3OXfOlXBgRrgqoqBGUC40ychIApsoxHEpn01DyNrvDGXT0mj/Gja/3ZpjOQCEa
IHXSKIuAUwymhmIYSVa+WFs1WJIx5oc2L76hsLdj1c40a7Is8pKXTKWBNncbK0skD0eZFSHymcts
5qmWZtHkvTeqF/BTzMDv8O/OeLkWIXKkaQcF2oqvJY2o5aDltpOq68hWIoQKk6QgLeX71divVkv9
UvvS6zL21c8M/Pr8oggOqAQwPvB77/OCvDhWrZ5ldVOqZdQOhU/cdD/HiU9MH4AJtydntadh3dc+
mAEirf6e2R9G0WyHtgS4nQSk+IDz7NXWPOgZBT/uuPnnfbY1G6ARAJDwdhbDpTfWTd3HkKPvtd20
eKfFOlokkyDIbi8ZFAEujAjpW0sIXkS0qCOjtiC0dx4cdXd/GbdB8tqCECQ9NR0p4Gh1RM0WCGhH
Idtes6Go2UFebzb6TGJPtiLh7JOih/LSSOpoIgmUFj8y2aNEYkBEZDqEJhpx0jpigGmZS7uJe8kS
bpPOqy0Tnz2DGs+pZcEC2rJDz5nLsBLlQ7Ofm9reoLob2pMkH1g5cKhq4fnooBAAfi0h5ZytLE2K
idbRjJ5KgMbt20ARQeKq+bjvDmu7x+9/PNFRjMfIyHXSSTKotjsLq6MyXbjkapaZD5gOk4GhVrwO
7SAkN59yBkilr81oLXDcCgZ3I0gUxU7gvo0tZi1HScBds4IkA+UssBdxWvVrK20HVc4MWU1ElLCk
6jOr1b9mewBmXQZGWdk2fBmkaaBrRg9DRCFUIwafB7uqI2+p6lNsp/rWy9pv97/NihPwNieImNBB
ADWKsGkqJkSoWZp1lKtJe5i0JvkF1azc71C+kwXfta27sCUWOUcol6M0DFvZ8qqy5mBZPybcySZE
5+4vauWZw3uqqKMhkgIu8Dm6cBHlu2FG5WSwEeIcZVsgIwgW0u9o0wSGUWwGtQxqljwWqQ3tiaf7
tlcO8pVpYUNRVCo5MwROFbriPnxf3xTID9M67Io/Xt74jlJEfQZOuft2Vz+kDvI/3eKC3Y4Q1cHd
AJqPAYdMHd1NTF/7PAW9kzPImk6rH/HCjhDbNRK3GmnqOmqhIfpcqJBy2zvD4f5i1lwf9QWU9TEk
jnkdIWIAk6qaaCLAK7vUPBrQp9vMBZOpkvAtEXIBlNBAHsJHQwAq5Eu98BLdbSxixglF7oS+oFKe
Jqd/gHzm7wxjrb5nyriHVz8RRq7RTkYHzRLrokbdm5XhwDXcrK5CMi91qBSNu63VVJd4w9oGYviY
N2HQF7zhVWhJb9mNQWjksXjX6i3GXmOrB0bm/ndaWxFgRQgegKCi/C3UO9F9KfELahq17tNss02K
J1dbDuF9KyuLQfGAQ7+Ak0J8F1yuywp3MVhHI1Pd6RgybEtZ3rXi1CiMICUEISwydRH3l3a5UqTN
wCKS0Se3Lk51unyYevphVf+s6QMcAQCGnGAe5XeoHlw7XVf2Yz/UeRmhEzcNmY8JCK16vb9ht5/l
yoaYrvRFSSrNy8ooz38q9Xdk66YjedPdnh2YwLwDCrUAmt5go+w4RhtLxzI81A/U8xyQ6nV0D6q3
ub+U23B6bYcv9eKMLmkWD9A8LiPoIx9i+8TSVzae3eTFKHYqeHBk8nZrW4dsCLx1NhaFive1PZ3g
H6jglxFtoSia2KciO5sgZ7i/qlsrSIcssEFgVo8bEqy4eZ3YSjWV0TSZ4TS/DGa1kRbFbp0aRlxQ
/oNqA2OgIkdrN+ud0w94dueWEmjjNweQOeza6Epc4fYTXdsRbh7GEKSZjSLCyJagBiWdCX3pZfib
pVOAoc5619Yyrs/V/fOAPoaMHYcDC4cIwKLMnlQdSxvNsMSElAemASmGdmUDgTwAgAT5MfqYlvCV
ZopLiNhOGem0CJxYw3OmRNFA/SL9VLcRDlH6wpKwhfNSqrSzYMnrv2fT2RtlrEO3BoDIMjDxhdlQ
VcfYkODWrqKhoDTHJwa5QdJu50wGz7vdLD6OxMGfKNi7uLWvLZAqNTTa1t5J6ZuQKN+ScsF8c3Ws
dKk61YopJHdQTsIUInKdm++yaLQxDBYDqfGn6jae+g2tle3ixL4++8qi7wfliGFnxZ1/URReaBcl
zcHoshCKy/96jlHPgmQpYFscmi6+2mju9YsxLKA7m90xos4AvYQRbYLGU2XKzreAKryc4IPA76FZ
ZWNE6XqD0waihpR0MXoh3Y66H12ah0ZX7ydFP05l8WRDQp3NrT8UvzK6vNZ6Lqkb3B46jhjjPQoP
IFX8husfMIJqrcUrRzlRY9joRpQlr1UiqzTd3itYJgbEkR7hzsdf10am2jOMsUMpl5nx1oP4CqJj
MnvbOX2HdPY/fz04KhohHD8Abk3hAexaDTPokGQROBt/Fc57pT2Tyvp238jKyUMAwVWJKA/WI/Eu
Zm3ZEWaRJMom1m8WkJ2B88SU4VRWtg0zRriP0cV0wMcgLEUverbMqIIDbXcGK8uD0T7k5rNWDkdz
/nV/QTzbus6a8epFhxvKCZA2APPp9RfSyxTkNbGCWqA7bMoUHOPLLjbarYZee0H/MltS3L91O9jD
UD3/Suhzi6rbfYqUeUm9LDLjeW+mS2RR5eSBuuP+ssQd5NVplCcA9kcVGeAhIcnMzGlxMtKj/JiV
w4m1CkMPqay2aq0gdwZvaJBjN/7xSGH0DoUXGAPuB/8qisCVeVKYeIXmUVsdFe2Vt8a6v/fXJfof
TACs98nAiy4qEoLrz9XGmVPpJCNR6mA8p56SL4lVysa0bzcPqADONQRH13k7/dpINrq5R+aORDFQ
ci6wFbGjh/Mw/q7BWJiPMm8XXYKvCYAi0IcBLOXgPSWYG4xKtcAbFzktSrS5j6Jc5vy4v29iVvNp
w0X9ADUluLpIJ+z0bpY33kSiqqLBDGk+AOft6QlcBv7Ufy0bf2je/90iJntxl+BpgMebsIkLeHVL
6pIioo32u+mz5SmvzfHRRWDfsLbJD2lsz7sJ0lE7wloZI5d4rPl6catYuFpsMIaICEGozqlNo+ZF
ZHrgr8g7d097661zx00/TjtjOUqTnrUdBkYQjNQ43eDSFL7i1HRmpoNqLHIXvd1g4tcI4rHbmipY
ZwuF5IFVGHVYNirEx8EFIjnvN2QyWDDe4cAmI4yhlic22JRe6d3JKqBd27vIjzPW7CytGAIwdVsb
px3pTu0oC4lO+71GvRy8mFPuHapp6g2/sqs51C1reKm7uDhlZVO/FKWaSYpJK4cX8/kOR2t/YsLs
a0cfEivOS0MroqlwSFgoZvNeWEojQwXwmuVlSP/cCqDo8BVwQ0Hm5doMaMQqV2NuEcWvNf2bPwLv
WO/sr6BBjM9ED+gU0A9D2d939xWH47B6gB6RSuCICe5u9k5dohNTRKQ6JUhbCPU15yuYqphV+KqM
sIfv1O0S/2NNWKJldJDSzY0i6kprCka9ScAqY6lhXBig7W67ZHN/dSsR8Wp1wpfzjNjVFw3OTbW/
zfCRPujKsfySv963shIIgRUxUbvnY5Gol11/uCEhBHgtvYjmGmyNuO+PpSm5ftcWAv8A0xPnTQEK
59qEVZC+xQkqorqnaWCpuXfGoyg9VlrhPNV6sfi0kWWaa66BA4lgiLSa041c20QFKetICX/s46c5
9PzF15bfKfubf9zfvpUIBP0SPB/xYgEaViwzzm7KVKfBM7wdFAyVJon5At2o9kzjioXzqFgHlFvT
h7lWfgE1+68tH37qMPKBhzk/BjfWFYLpdNDilBGbyBZyKrNP2Q+HAZ/dhAOUP5c2fa+IxC/XzgGS
a9QfAXFXkfZeb+1ojgw4VhuVh5j4vPcJRZO4+eKG93d2zTFxQ6MXg2Se02xem6kyq3PGBmaK7tiC
jMZIzlTW8l/zTIxOfjZyMTXjCp2Y0bD6cVa5jcx39gAvTFrgNP4o05ddW4uJmi1yNewc3gvXa+kp
/tchb6vIADEs2sD+YmwXUkp27JNsQYxQl2YEp8+GxBy9klbRTJ+yLEPxSQ1A9J23z4bqqxVY/ept
2QO58N7EHeRQH2sPIjhe2NiJP+ZQ4YwNQLk7B+PX2WM7vmnpPh7SI11k7+9bF8JjBrxPDp+MQs1X
iAhqz+ZxJsCJ6cMreTHw5l60Yg9qctm1dLvxXKIGtw8wrmA7EYmaO9YDN0nVKprK2tfA2aRov1if
++pSB5wTxBqBJ+rSV418cVUF73wCdOriD721TZU/9x36UyLj+vNwVQmwh+J0ID8Tp3WzplOUEtIS
EQv7UNsOUXcwQ+2rt62PiLpH8pwdl9Nw6vZO+AQe062yA3/tDvsP8e+/+/JL42NAZz/s6k0Vgvd2
60gO9ko+c/0DBf+pRkyrzXYMwFCzhd5c/FB4u275k5VHZDDbtBv35aKD1Ns4udMfamXPzGiC2f47
Ztv7W3WDsUBcudwq8YW42IwquoJfYjsbcw6Bk3rsw2ELiZVD+uQeh4PxUg8+Gfy22NL6YSE+BkTu
/4abDqD4G4QHMTUAJQF5Nsrsm7cxTAMS+v1b9yCLDbc3FZYKciOcBf5+E2usbGpyBiLUKmKENFti
LDiZrtMEWtH3O9XKjbBN7Tisqk62wpVTCMu8RqLjzXCTPhlLkdt6nlcRWRS/ozvWB03ht93h/kau
mQF7E0D1fO5LFfl/SgVpgTqxKlKtosDLB6oRZn1uijTIZOWYtb208fqwkGRgDEaMsx5iuetRxNmp
AVmfBZRlP0RGfAKTGvA47IdFZAHmNu/FTBSyJ86Vi1kFW7hBFreYAaBKq6hgB0tlW2X8cLCw/B0K
YEasYaC8AEtsElnafpSMfN/MLHAHvbRtXt8q8UJzktewjb7k1hm9Tdk+1elBO3r4nrURLD14GOf3
Ghod97+o1DIPuxctFYxhxh2ArFXULL+9dNdqKJ0nPwrWbeLMZ/VzP/2uh20i0zVfi+YuXnm8zG1i
6UJKkOv1Ug1zg6OiNHmQkipHIx41I62tZT22m1op31z0ZzkPCnIr9Keul+iYmeGAYQOb6x11Z9Nq
+yTFQAZnrdom85MXTngDIA56krBzI3sqGubH6WJvx5Itham6VZTYVmAQ89Wz37txq3n5djC7g9bZ
PhCIC2g2v3jzBs/LcTpm+vepKc6x3ezm7gl1+r3+ZDM8Mu9/97Xjdbknwv6n5jxiitSsoswC9zHk
tpRdD+ogyEGNy7b2ujzMbacHR2PFJDHk8/0o3p2gDESxBjQUEHQRnimj3TGPQXoOyBwUUg6PSePH
3+w6+Gh8LUBlxe+CItR96n//AbWTgGwwZhLQINsmW/6fyQaZThiH9/eD34c3PwolMVTTOShaZGnu
ms72FDIigFa7PquDen5cym1dVLvUZ7nnN4uMJu72BHDZJrgmkKoo+XnCF4CWy6T3YG+L8mKxfKdJ
TrGnQsA6Zfv7S7sN2teGuCtceGHeGK1ukg5wtcE9xcT5noBjqzHdoPlXHXgQJGBJHEEM5Rc0NAVL
kCgaUUUBUMPr01+oLvXBUJSpLLXh/nH9qa6tCKlN29t92tkDkF2OhySwC3T64TEWYBYsmOvFT60m
1HqIGyghZBVan1qmpDa3+ulQ9ebc7pjs+qR9v9hRyxwXZeI76nivKNQ22lnVX+9/tNvnDBaJ0WNc
C9Ango9cfzRXZ1XuACYfdR6m1TcK3Q321vqqNpIYdRsHru0IhzFjblvFKuyMz053ZAG1/CUN4jeS
SgLO6oI+zzuvcN9MjM/EMFneq9izzsJp+q7lX7y2D7Lm6III9/7mrXr8hS1h89K4Yy5NYKsDO5AR
zloaJCyUFkNuYwb27sKMsHd53yhm7E4AdzlBYvsYnQbIKoFcedKFk769vybZ/gnZiZu4TVnOWh3Z
2V83zVGYfClQ/1NsKdGNbFlCLjL3pKxooQM71teYG6vOuTM1PvSkfR1o56HaxrP2OBuJZDJItkB+
6C4OVTtCL6uwscBmMc9FbO6dfNhY4x41Ct8xJLjNlZyAfzskAw6UZEGVJzxb7QEZSAr+tSjPov6b
pbhf5y4c8/e5GXbLuPeQ3nqkP+A5i1Eiyae8kYX4jJMXxgX/BI1toeGpSiNAoys/oy3xFYug4N0A
negn9vzmaDNq+oAqOmFOPHA+Giz7Htt2vrHLvDq6nQImTAWE1/edbP3T/2dXBI9utSkBHtvCN5j+
xtkfS+98aG7jjGplFjhPkzZKTur6R/+PQcGrqwWwm5nB1zTrVx77rcuC9hCbj/bL/YWtvADxvW1I
+eKVhCqCSARbJt6gxCPQduVDdmKB4vjKK3nqv+ilv0jK9Ou2MLMNhNonE4ewKMsoWy+bcT2k7i4z
34zaN+IpsL+0Y9CpP3QXOQ7d/Tfrwz5iRhakMSjzXp8er8At0lqIRd12Vq0w9t4G9kV3d7bxooyv
yfIxMckNxcOAeA2D5U0DCg+debyari1STWvjoUSQXWj1lHreudPm8P6q1i4n9L+QG/GaMy7baxNe
wrIuMxUMQJhb3E6EWCl4l1qfOOUJBbLNIuNfWvP//xgEOOba4KgWYEysXEQFZ98h7ozlKe3HYFSf
yrjw0+6dmZKe72ogujQpfDhjAf94Xsb4cP2b2k2B1sTIwjVoL3lQTSlVEJK3G9MDKX/24rYv6RzL
CPV4YL35kMCwo3rneJyz63rRporOBxB8dWQW+36Ig7Tco10hyTPWrmQog6MygUEWLhRxbWRaqsqd
BsyyTNYfY4LMUhJA1DKxZOeAb5e4mM+FoAwDTguxQqEOSbqg94wUNCk2rv7mBYVWB5qFp4Wn7/Rf
Q/2lg1TEfT9dqbbhFYvSB5IBPoIvTvqrs0kbZTHrKPmmKEc08Es//6qCUKuqNsZu1iaf/YmzLWM7
NgeTuWl72ZWyFkgBHzQ9QGU+K0HX+6suJoVegoM87vjIfM/n/zS2nv9W+1sdAP4j/Zm9se/31712
PoEuAUEmBnpR+hGubKOfjBHa7zQq8JbuisesN/2CQhM22+nGmSazZJ/X7OHliNITKmxwJuGslGNr
DUpi0Midute6eTXr7FwVbxVNgaP39lPbPd9f4NrRwPAVMgXek0T54HpXNWrR2qtTFumQb30Y9bk/
FKNzLJpZ29+3tOpCyPX5ExTd3RtumdZ0Fz4ayQACnbZmuRlKN1A8CCW9YnUaxDcYJD2Tt6TYai8Q
krLrxybpgl7mSJ+4LfEAXfwOUaddIxiXa5yMRdx/kn13SPbJvjmMqHKjLxvvqgM9uMfk1B3I3gzi
fZOekyJSN1M4Rqkp+eCrV+nlrxG+uNYspHIh1oDptB+1kgex+5bH5zx2dq2tbCmzjnnVIUV7vf81
Vk4TXiiYuwfuwgPbo3CDD3YeV3SEWeKNG7DV5M3kayD9M7hSXi3JRT+bBcKWo24LWBN4eNBUErVZ
oATSmYqN8dMTWPd99q2LkPj6zbbeW/jv7780tDzTTRKm2//9iwQfQ7AE80YLYz8JrEDdaMEUziiO
qL7xdH8r1i4o0M9AGA/DA5yTSIjcZB7KuZ2wFybKvXiyoQGb/VgsgF+c5aDmYO5ezooLohUyh7NV
7DvmSDZo5WtwdQIgPJFPcdGq61NIzKIq3bFso3584UcdOoTzIdUec3Dc31/sSoDBOUd8QUGS83wK
T5/MTNUFErVtNLoPnTJtjOLcql1QLcdm2nfp4b61lTsR1kCRinsKzV+x4Zw7o06HYWmjFlo2u2Wz
lH4pa8/dniDOvoo5OyS+gNcAXna9eRA6Tklb0jQqkne9GDZk77qBBwGcQnf8jG0GSh9iTXJ+bvIo
blTTkYkCo6cB1HNtNFNI5VndmEYqUUm4DHoVKTOGnpyhIeeq1OsAA/ok6I32sSVLJqmm3/gL8nte
8AVpLyckF6N2WsT2Uk+cZqAo82gET0BAzDIOPeY0x2TEU53MfSl5Ot2kw8iEecWGA9HQsRCHdfOJ
mm5RAapa62rAYu3H1A6ykbmVhUFJnE+yIbEBTEkISwZx3cWloBvA9/uSGcy35yeAjhRmPmnVy33n
vDkKfD0XtoSjEJttP+lQ7ovSNKysEI1ux9vGW7N4T6jk7pMtS0gjar0ve8My06ga/IR+0d+SP/GA
N67kcK8dBeCIUXTW8KBwHLHnMPTq7FqVBr/Ivze9jRLKg8N2xQkEIcWp7Jb9RD/ub+KNBh6emlcm
hdOX6IMCuhPuFXR6ASMK+vZdkE3Wxp47cFOg/pV12z6entUJKoBOsJgfJSG7+79idX8v1i08o4a2
axxLwbprZ1O3W7Ivz47ypEii9E0040tFGsynASFmLOrs1Xo5KhDigsPoH6kLxeLJDMbMLxuZFA93
h6vrUjAk7OnQ5guddRhq09kvyiXInOcFPHn3N+323hPMCLs2k66q0J/EYWt3et1AxKX2PUPZadlz
tjlr/aaqX5rFB7/nf2UYFFRAHwPuJNLYeYuadNUC6gPiQp0xo1CMwgsiC7yl/qLlWhZgnuuHRuff
dZeVgVF7QKSm1VewuNqSu3/tk6LA6UA9A4TuxicK4qIkR5p0+h/SrmtHbp5ZPpEA5XBLhYmbvMnr
G2FtrxWonKWnPyUD/2cNlxjCPoDvDGwPqWaz2V1dBVYxbAFgj0cj8W178J1xIZLADi92gg4c4B3N
QtrFyi73DhR/29KOzwat2l1fqq/WqNeCAM0LaFsjTBaR5qWSarOBxTT0wxzd8kelU0gCghguqTyz
6tO/ffLCgXAF4fHwmzecHSjoW6olk4pVOfI9nd8cq3It0+3UR4G/rD+cPQ+/SSkh4IQs6XfY23wl
24hMAK7H5FwOXmzt0FV00/Q4yFAUfFxqMquudK9itvC6Wd52ovyzjhlggPET2DDSk6IwILpzpvI+
ngK0zKzvTejKJSBXIhULnn9sbTH3XhRO6jzNsOVgiFrC1HTWC3CNIgvr/2/2cOzjkCY5LChl5Y5Q
4xDim/kWQM+7kteutF6XFmwke2oGbbJzQkJPEmSSoj/O3KBZ6GTFrM/JeaEGSfoHYauDF3NXkNf/
fv0aKTb7k0G5z55XH8OkvjuZ3wyjcov223WX4l7QWyvrRbaxginpuDCHdY8asrwm/rD/YQeZb5L9
dUOi7WJukFA3Swxdwg5YNSF/8NAqIrofkQXm8tCarsMXwQfpLZxABwWYRABXEXwRtoEhq40hyRI8
No6e9R6FJbkmmGr2r+8U7wZQkcrjCsCdjgv+8otIihJT1YaVWrHcWp39IrV9p/1WVwJD3HCyVs/A
OgGcKIv/HgywT9X5yrNj6weIfr442l2rfcHdhBqHcjPQWeAD3PsdmPz/LK4bvHG2RdVro4pgMb6X
UM3QM1I9ZqfZA6GRAs5HIuRK4H6xjUHmDI3ybKUmSlZnxXqOgBitm5sRsIfrH+wz5gS3zm8K8HUA
B/qWjBXaFG1Tt3JyVh9Mk4AENSP6c+Sbu96np/yb8aAHGRmf0nfrmEbkUKeBKfDMT+Rba9KLZxB4
i9d6BrBwlzsLjbh8UlszOWdzMD4sP3LPrE9OeFyqByPTz7P2AmAavZN+RHGF1p53fQd42e7WOnP0
2jgDaSgAP2e5fdcGGzRDMojfbuzxI5//5WJCtRlvTYCnQRK5hoGNDzlxGRtFqK+BxHRIScfcA2uB
KVgRL5hgtG4lTTTh/iaTuRiA8ipGpSVniArvHSc9zrOosso75xgIBm8DQP24ztXLhRRd2xsQLkTk
lWWil0H01ZxfION1/dOsW89mKgY40AD7AncscMOXVkZbS9QuCmHF9kBrjPQy6PTeBSAA4qVkmQdX
i4VM7muIumaUPRAajrluwmg+f0MbZQxlgtmeV1P5MKM5AJbkEIp4DnnrBKkWyPQcBX0IFrzRhVQx
wxRDisi6JBRRI3852/d1HvzT4lY1GhOAaFAssEgUakDSrmzj9GxNE14oO0ioW3NCQJkCINEDGtwk
TQAIF1WJf6Mv2U1FjRqaSKiRotLDbGrZtrVZdjhkGu62REcDu89V14J2NCqkdXQ7v0rKXR3WoK9/
mKE+/j0/DHXQfKTmE5BDglT0M8QY/r+SWIJkGUwNOIyXfiXZTtZOEvZ79qdH/aV4sL8vQf8lehi/
mAe0DvfYGI+eh4cmcaPvaFBcd+vfhbpPu7GxzxzQxLYWR9JgP4Oeyo3hGT+m+8lLyPjQob3/Tdkt
J8cHQdRIhvA2cudTccj25vP1X8F1us2PYI6w2rZtItfwc3V8rlclUM0GzsZtwB0PGSnU7iGJIth4
XqjFbW0hNGE451NBxUlGJ45omp7nY7KHvpMKbxdFJl5isLXBXCZVlNIEyOb0DBXKowkBe6u/AYl2
HTtBdJ9/v76Hn9Gwqyf95pDA+C46+IxfJ0rfS2WfpedBg4hFbrqG2f2KwoHMunasaH2/ZlyaQ2+i
8C1pRePu/GOFBiIgKRDrQ+fh0pFLiCiGLVRGz7OL+EgfytQrHtOvwJGPu/EenLzJnew6b+Wj9Ca9
ASX8L6sHdg94fcxgYvD00ryl9sqCeeD0bD5Mh4R64QsFGv9reB+CEfHrT4G11SE/nRpUMdfmAiau
DMZh47ai0hS16bnppr08PoDI5UcCEdDSJoAsdI1reM8ibS3uIcFrFTyc6Fs67CSShbJzVThDeu7f
rX3/TN3yLkvc9iScv+DdOuuz+H+GGLc1VfhRUowpJg5+oRD2FHr9eblFD1FU1eSej42hdcWbFASM
MkU1pDBkGC/Ogn6c7RXOWdffpcPQTIJIx32hrROoFnoWK/KN+WbpZI8KRR//XLTaR5pau6LKD519
H5amGxqHcLqNNKJmotcBL3XemmUcc1BA72LmMKsF9Hw0/eueyEt+tn99zb82W1hIyxhWFFsYTN+1
XYcr4vrf5ybEWwNM3gP5QAfiFPj5ZZ65UxzUYFt263if2L55GF4mbYehuPKltW5UNJdBgnfdvmj3
mKCmDkO1DC3WF9GEyNK3YbhrasHbnX8HbjyDebuXRZKGbQ0jQzD74TsmtwHnPrQv0lfHs3fREXoE
oIebf4Rv1jddISCJCjKDqCJGZv4B/+OgzLmjlhMuRoKfod7oMySiQQZU3FjWE96slWmQWvBpean5
ynaGjtPKOM0iEpaxNovMhrlQz/HAMqwGiVAvakty2whbM8yxq3onlfUIZkY39+cHXH3H9vxzcTHl
6AMvJzjl3D3cLIo5baVmDiAW+W2tOquu7k5k+GW4v657JffUbawwp07rrWi2myk953vQxXn6STSN
9RlSsV7mGwvMsYOcfQEeIljo36cTMtSb6ZT7lZ8CkkODboexot38BQwO19fFDcgbq8xpk/USlCvJ
nJ5pucv1hwWdM6f9oo03xnyHCWnBt+JnLBtzzLnD/P+AaUmY8xaVpAPJH/TdUnn12aKuUd03o6BS
+hm8yuwqc8IkEEwv0XqzLV50fLP2s2ucutfEDU/NQ/JY++nu+n7+rpN/yhM2K2RuuCUv8PiOsUJ9
hzFP+k0nhdd6QAEC/UCPjt9WpH6avdh7lXbyXnuL3XpX7qEM6dO94cUkdOdAJILCO/frlPhKn4+b
kG1wt1UM5FMspecEs28rz6GQWv43wQe7bKCqwBBpommJ4tvlrZRkkP8JZQcfVr6R7qSD7moHrXfB
TN6UZHlK9vQ4v2j74h2p/tE8ARVhPUDaBuQMZkVaPD6eoh+aK9/L55SEtyKNbG0NAtd+HhOSFhUt
ODPHz+t9sNXtp68/lSDGd4nvxnftTva778tr4+dHCO3sw7sK4T69wS2nknEf7bpnm0x7aYcJm/11
b+Ee+u22McFrmvvUaecwPTuPEOgks6/tez/fZaR0JXfwJW/+WhxFDH7cxH1rlQlmUASGMFgLq5E9
B1WPaaUC+J0w23XRvK/C5Sj17T4Zu4eJ9ne2E98OYxhU2eRJy7zTlNqPFPt56e8kUSGae1y3v4wJ
gu2SG1JJ8cs0YIle6vWf5b6BQ8E9fojoBLj31NYYE/tm8KC3GUofSAJ0N3ExQEh+FCTHVFe2Axmb
9//81kzs6yU5hQjhag7hIL4DTB5j1XEwB5E3YW4MxY/di+DW4mbA2yUy4a8fxzoeF/i9vEu+LHt0
8B90Lw9qrxNkVNwC9dYSE/e0UE3AyA1L0l0TqH7ltW5HEj9+X6fh9OD6XvLu/I0xttAPQHloyiCb
P4++cV5OOnF2qT+SWFAB5AbzrR0mqgH8hq5rgkVZwSDhVasfx2O9G35iuPY8PUYnDGmiPt26zb49
V7vuV/m13eVPmt/5/aH3qtvoR7UTFax5+fH2NzGhzDAiAG7W35TpH312r1W/clFRWvQxWRkhO6qy
Wk+xv/LRIQnRdsFXhegk9d9FBZPf5fVPkdlRNDTUIZkF0uvLi0MfwtYApz89K80hSX8pEyiZ7b2D
dHiah/sJUgWx6bjqULlpgQk9bdzHipuHs9sBfZYt+dOI6Yii73ZaWAZL1aG1pO9pLflR2vidpd05
cnMT1tmjQ0MytLV/3RO5X2Pz85kY0tJWnqU8omDfbbxG2eVW6aYiqsb1jzB7BOQdOORQT0fHiVUj
rJQRqN68g3BLtYAqArTjWuyqoDAcBQ7PixcgXUZNB9VJAy0CJkbl3aRPE9QCznJX70s7u2ubIKG+
A/Ji+txrXjtErpqJ6g+cTUTqAL5XMFqBF43FkMyRTts+71CR7I7xkHrrCFwHWd2//lQXVphY2M5Z
g2d5m5wjQOyaIQ40E6+RUjRQw1sMIIyYzQVfvI0uxaVD40P2SgpehXMLJ/V7+UPY3ua4AxCSfyww
obaWnLLTW7Rrs6U4QanymNtT0DTzy9LLgkC7/ljG82wcS+A00Opc0YmXiwmbBdyMKnrPaubTIfHs
WdH8bFq8PvUns812Q2z/PR4SJtGSW5nrUNNkTCYj5HYUB/s3Tn6BMb6Gjn7aY3DQKfZAVAheJKtD
f17gH2vr19xUUwC0tNteUpNzZy3TLowsx5NyB/ws+fTRG7FFUl0XVeC5HrJZIRMzFKudLKUEPEEf
vc58p+H3UJRYci7IlVAT074odkMtk+kxtJVeqVGJpmbdqF+KMQ6UKHSlTtpPi+KD4iRZQTfSJAte
k9zd3Jhl78u4aSUpQ4cRc85yfBP0FrR2AkgfXz/J3AMABkU8N1YOPHY8J1PzJjRaAwCSdPwxGcvO
UWNvpFnpUoyxXLfFXRIq3LCC6PupW4NBhq7sFfQa12muwm+To124IX0eQ0F44l26aDL+scRs3lgP
mOlf8M1ivd+BXTAo3+NhZ9pnRfuW5bvCQlfIjEnUzm7b7K6vknvON7aZpELSzVlrC/SEsEolem4i
TM+eU3/uTsX/0xLz4jGhDDzWHVaZKIfa1YA+1sDbQOogFE0Zco/ZZk1MIJEB+NJtun65VN6l5bFb
qJ/XAhzp+kc+xQ+wKIOkFBN/n1qLpp5KplGjCaEtH0v08Pdzi2hYQtL7v7+/uucmPlla2HbDiL8f
Jb8M+ZvwLuH9/pWhEc1RqOmAzPDy7w92azlzB9G5tqrf8xhcmZPqiFS1eed1a4T5Ep2RZ6VRpb+/
OeBYFJM3qX5v97+uOzHvgzsauH4wCrGy/DI3rz53Y2IqFDS4zg2lH40qCeIOd7OgxAa9CEBVgMy+
3Cx7aUoLM9AIb0kkuSNYDQPayM0/RBwUwf6zwpzF2QDJQdbjk6AWaDbzTo4kgjOzKvVJ6b+8uJFz
/bHGOEBMrT60KXA+aQwRVqKEZefNcYRhnQxkDrRXBz+XafdUgsxtsZphHe0ab/u+MLxRyVtvLMZn
my6ZYBO43xIFKxX35IoLYjahaeu5G8wagE1tchGOxB+Td0ViPO8/C8zCh76Yuq6HBWCWH8uMBtIU
kkQdidlDKlUnlaofO5HaF2dZgLyChQ0PHugiscNTlp1PdV0DHIMdJzFGLqzoZq5F1zDnvF1YYQ5C
DELGMlZgpXJu9Okm639BCaI3BU9+zs14YYVJQ5UuBiuVBiuLKbndQE9tW933PViRunXuKY72f328
QamHFqWD6TPoIjGhEBw9GpVrJBeFHe4zIz1ggMwWuB3nhCOIg30J+teQ72FG6a7/Xl596eKPMWGv
B/DNpDquujbt06CIkkMrxdF925X+nCYKSWhRBqVV/qIDpefUrIE706LXudGWQzv1osnp3+1i5q7C
7wHnP+RiwHqjMB/MjIxEzzNciJGTnQqzPsrRe0XD1yShgRObxKzQatAwMrkQsHsRFAeJnQUlVXcW
pasg+pucmt+vbxLXVYEIA2szJnIB3L8Mqa1lVfkc4zflRA7vv1LrJdQEfsP1040J5qBrkdPlmYbP
IElesvjGqR6eUDKJRfVE0VKYzy1nZm6MPVBG9oRRfA+qHmF4rEVETKLVrBFmkxCkYV118oxMLa7K
45Cpe3kZSB0bBwUS3U1a7v7l+6xCL+B9AvqUCSVKanTh1MCcmqJIPx1HL9O+aoOg7sDfuj9WGM+s
YyumQwYriUUgsgroPPWFUXH9qZ/cH9OFoB1EpgYhiMudA4LFLnQV5P+Nc7Ts0dVbbRcu962cEgMC
eF0iSA1F9hh/yJVGR40dWKBUU4liUZKApkX+2pd3UHt2hbUbbujaLI9xjLrV9bRfAK6rbbsn6WRY
LphOReg1vvv92cT1S27cT7PaFOWHBJAKozulZvVMs29Vdi+bkMaNRXRP3NsS1M3oXIFrGON9l8ZQ
LLJQtIExsPDjbmnfxr8moVYgKY5EDgmwiXH2T+JZdk1BZhil5yoevSoePCkSeMHvztcnt9uYYNxg
0MG51NRwA6eLEj/NrdqL7Lh055pKZB6K9KmHIgBos2jm1ynoeyK7/jpp7UgcKdGh2dOG0AWFk+pd
/WueAOOKYtDNL8mQuzidjrtM47uRtT3plOIljmfqWXkangCftUkbaxE0YucQ6IIlmV+cvgrdQYni
u2WMFK8sMdda1RnU9uoBPGTOVLr6ZE5nBaq5kCwrLF+JRokUemOCDELTgn+ILhgcA7gJk3gyW+vp
y15Wcg17Ez73t/Z98jQJ+r/cwLIxwBwKhDW7R3EZhWzjQYnO2rzP5IEYorSOVzeFH/1ZCHMszD6z
0lKGHfOYO34WgiHJDXWkycfkh3TQSsG+cUPLxhxzMCxpKLMaWEa0MxXIsMkYztzH30dQI6Yv178Q
N6psLDHxv1xS9P8sfKH4nvQCDi3Rx2GifpFpWtXVWEWYHbtmZwMT3P4DN93vI/7fp2FHT9CM19Ql
hxUlCzAU2ds+nhOYUpRFg8GC5bDoGrA0dmqoYKtKYHn1u+a4vF3/Fvxw+GclTK6kRtqMNhtWYqFz
PiVkiG/gc+S6EdEqmFvSHLrGLGcYidLQb7TnZgRdnHo/iRyLe5FARc5A5geaBBYFrbdjj2+/fvzm
iwOslWT2ODQ2sT5MEWUFd9+gwQMMPwgKMY9+eY20UlSUxVQAkiHvkP4SbcpJLYLlcddjgTV+rflD
74eJNBnYDKTEqNMzVEc0jOUVrUVyKyYYzatNQbrEXRCKn6iRg80c1AGXC5JqLW8sGUWhYrrtjA+j
PFZJ7F73A+7B39hgnA1l+DGVetiwGyjBklhwLXIj2ObPM24Gac8wL0v8+Tb308QHGyEwmWWO2WC/
EoGAREthvr+6DHmoj4BJ9z0qTy3VLa+Pwufr+8X9/iAcAQsmnqe6xXz/CC0GvFpRskHpO14wEZgp
BFTTpJTPYyb4/tzrBuoPaI4AGAytCdZYBQGYBUkFaOxTHWJFy6011vIuagvFi+Y+cTGcdqPbs+7N
/VRB7FapBPcCzwXXji0GhgH3MdkhaNOOq4I2gEPXUecV1CRW8b3WBHsqMsL4eWq0KzNCCT9ffqbR
0yQaROVBXUGniK+l6WCFgzDA5UHSanC1xFDXO1fjKZPByoqC8bnr7qc+I7laQ4MYRIIlsEz4oDR/
SHs7GI2OTMa9laSCwMtbLPI4jF6BigRhZA3Mm8y6L1MznGL8FgW6kR7qKLVbZtnd0IreqVxDK8kK
IPsGUKDMyYbOYaiCPRzzPov6sYSF42uJ1HsJzoR//UysFzib+pr2KgzhQNztM7FK2U1xZUGXLCzp
81D152q+K+RDvKhu234tMcq45IKwxYsr2EEohKxlc1C6XO6iMfV0atoJL0kaBfm+cQoC+tE5Ut1w
jkgoYnfgrnBjjtnLQS0xpT/AnF2+YISexCNkHZyFTNCWeNDixZNFMwG8+3m7QMZl47wr1UZRUEFM
rIPi5E9ZlQM7odSkkZPD9e/Hg2uCfASvI3S/8GBmfbLo6iRdEoxnFlNgKPRUgi0p+2Irk287OclS
Lz6ZyV2diIg2eS4KamtoDgIWApYA5ixAqGfB/QO7EC/ZVxpeZmmwdCLlN969sLXCZNEFujmDqaP2
FNdJ9Av1+M6VoMYpiJS8D7a1wmTQeQZxgD7DWix1/qa2BNnoEXRgbqKLYCLcXdOQrCPVBNcHyxzf
whFjXcZzOcT7fd/m+XcMKssutGxF1Xnuzq1NEMx3IrFhkx11jixJ01FrkLQPaI65IGwRREORBcYD
ptrOh3BNQ83F7vx8obGXtbWIV55bEl1FeCDYiYFRMCFdhouuwPCj1qEzZdS+A+B/F5TPsnRbR5Ax
ODndRz8d5p+YuTfmr2lUuNni5uVBbe+vnzNe7gDibARJYEYwGsk4orZIfWfVFYaA6SEZoyAuD3Vy
O5hzoMWi8VyeO2LsEBFylVQED+LliiWrabqqAaJjCPPd0LpveRa5yWAKvh8vMG7NsN9v0Ix66HHJ
0F/NW08JnciXRfJN6DX8Q8TfWmI2L1bsvLLkFU3xDDvQzrV/ym9hekdFs0vcr2Rg2mzV2F4L+5c7
16BrnYUGIm8OFMoiny3jK23QwTHemnB/3SF4JxlQgP9MMR/JTto164Kpu+YRXHUChA3vr4O8D4P3
CpJV1C0uF5JLOVjW1gntYmq+mLXxJS67vSF9/P0a1k4DRuagPQQJlksrc4y/2oEA6Jx3kK9AgWt8
tOZB4GbcHgt6vkBbrdLQoMq6tNKPVG6nDPidqfFrNC00CNUazhM1bTcvHJLNeyffmfEOLCek0I6S
bAXXl8k7T5A5gb4r5j5xnJgIQuUmVYcZm2k1aY8hcSeogM3ywErekEiK4r+umaxiXsjd1hl+YPkZ
c0sPbaLKwbupm2p36ED0WI/7tWxiVILL//PCYAkXF/zQVi2gAy53dukdK6objIHhIZiAwwZENnLS
+BPG9EJ9d30TP3vkpS3maC2t0rdVClv5i5mB0h+XpMACfzVIr9fxc3Cksvu2aqS3Qw+choTZGueX
VvyCxwt5TkRmmPQzt6WqaA28AukI5GqqaOm+KHMoRJqJQ2yL2oJl8TcOxXGQUeE5yIrJd00dlYM+
45UuVe8AyN4XbXYrRVCVu/6BOOAkiA2ia43UAnEJALxLbwgLO7eLCPunZAVRo9i1cpmYeJvUUYo0
HipHTrrPWoyWtO99degqy7/+C3g7u/kBbL1IytXRXBY8OFPnWTFuqHSj+X8vl6dglauIk4U26Yrn
uVxlGWl22K6TawWmg7IdoA2KqPDByakvbTBxUS5aXWrxbof0n981FUGXNR5TL6pzBC/M/+ixOxgF
0WvfEMJ7199/+SBDW1tF1raS9gLQtm7y5o1Z17MyGwU2MXqJCr/Q3RXnUBH5UKlHufMxXVaI6omc
YZNLm0yENrNqrJu2w5F4+Whd89h4xvl7+BYH1YtzhG7V0bzPH62nyLvuL5y3/aVdJu82LHhoNcFu
2ku+0ezttwrz+Oi5gATFi+cf0+zVxuCCmF2D9/YUxGrhMc3VV8HvWCPLpz0H3QBIL1ZSWDbyyE5e
jmGBkxMVHabwdbeFMPxE/RWOZobHfqiJ1p/jRZAWcUaLsP6NXcaXzaYbllzB+ksileRuMHexp9/X
zwB9ItvrvtQ2MSMSUzK+imTWudFibRajHmaCoYUV5a0SChoOCWFQlwwiNz+gsOPH8bRTnSno4/Im
7Yr7LAlUZcDCs29GMf99sobVQ2IOyf2KJGY9vamGsE5jGfWpebyFOnSgOu13ZHCvUEe/aQf9TfCV
uScLxVjgDSHMjFrf5cnqF6hnOXQBPYBcekC6HxNpjMhc2V+MZzt1W/m1mQ4GOF0Jlb9ft70eoE8O
tlY7wIOAe4BNCSwkGWFoKQjNsWfnlECYhFQmkZLerf8eyYdt3dhinKqxanSYexXNzDvEjeJOK/xM
0LL7/PK7NMHEx9xctGi2dFSGe/tH5+gkUaQv13fs8+MEJiA+sUqi4nuxoMe5aAYUu+AcC7JCrZN8
tJ7KAVx0ykci3dhST0oRIJt3UWv4QiYSYZAjsYpdmrnMcryYyKYMHH/zGzieFLUXxDyuJ2yMrD9i
E97TpqzArG/hWZ47pZ86ZuQPjkyWlqaksrqYNLVQ4Ip3L+OmlH/zYqDoxoT3JrURU3MjPU/qSyHH
xKYv1vStBDzw+jfjrQ3HGO8eKFWi4s2kowno6Sq1wQGbsBIPiMbhPIfG4OnLkLjqSH+Ct0AR2OTU
2VFkR2Ma5tbcw2IWt4TxMOcO8oHRPNWv03xvxhhISCJXKxx3yo52/ZBbAv/nbagO3JypQcx8naa9
/IjQFhwGzcYRi0HHJLlhihK0dK+XiuCC4G7oxg6T0S3UhII8ZDjPw9R8l8vHlsY75xXUksEshQ65
/vXWH83GKB0FZxDHoxwMbu/LRWkVBJmKMafnevk2RiGpQFFfSY+9dFS72J2nj+vm+B9uY49ZXCF1
09QUQNVF5a5o9mn0AnpYMqAyKzWvXbtTjK/poj9ct8oLK5tF2swbo3W6uM6aFco3OGCWug/HzFOm
B2PyHNunERBuIvQ511f+LNNmwnEFKs0p7zKKkgS4rJQvmCwhinK3oBByfWm8oLxdGhOU66UqqdQl
9Gy9KmDKEPG+86Lj9s8zh7tCigZIdYEhwNEg5fhgg/tOyGnKzYhQuFm5tJ319czsVt+qNOyWkoI2
bteY4B3rMhKNDsRH+vhulpJdYpj+NJZuQw+DHAZKvvjlowGqsEUuT3LYC04gb9WghLTxKMWAFV4c
l4diUrLOkIyGnmf5xtKf8SQVjg/wHOR3SRGtOhWhkzl3uuToyZQZ9IyaBFGGXysBddSaRFVEHsJz
frTSUJWyoLmBusHlYmS1cKR6Mem5BIVjfIgG5dQV0SlbGQCKo7bQp6ERAJB5Ton+AGoTKOCuQjKX
JgdLm+VW0+m50SaS4k0qxNRx5tFX+ts1VUCxZc1kL000jROOSY2moB3dgUDATaWbdRR19Mb823JS
Kow5aWga4EUq++0Y9KagTc5zETxEgX3DvAGG/phzF7W109kaHg9Zqx6i6QH1vL3423E3cmOFWWUd
S1OVr89e2ttFEFfSc+GEojqtaCnrj9gkJ3qczBFY+PAeC4tAayhprMkVc9lyzQDKuRKSY6KFbU1U
lTPaK6bsnC4YoSgUgHHrQnmXnF5EVMS701BKwrAsSJJXAY7LBVVOj8anjcynkjJ3hGJ57KDXroMV
mCAK7fo2kiEQEAskuLgnGkzroPEEeg2sMJdWo8RAI0xe04PmMEvWqcZYRo+NrEXL427kKt4ADkwZ
lEHMbSZjiDUuDWSsNZ0PWr3rZwioGIJkh7uHGyNMSNbg302x7iGQ/ftUs/agnDJSvKASLcjLGaIH
opyObxFvGMyaAznDPtSMptbCboB/UPMrplrawAgPyvhSV7hAm/u/vzXXN6gB7WCEeNYXuzhrcrR9
UE6yxu4+ylXprszr3r9uhbsiG5rjeHauzsjkOoZZWkCD4W7uUdVcGy3zSG77FmxB1+1wHeKPHfad
KbcWTWYbk/qq/yYTwV3IdWuMk6w0pBpUpplFDAa0hevYRl1bxVSguriYRIdM1n2ZC5K03zIAbCoK
rl8NTfR1/IfFnMo4tYuKR8vZbkf7rZOo4c0h1LSBnYmP4ToTmy4RygbRck7rVHVBtxATXe/NUzVI
Pmrvpidnub6vJ+U5lhSIIBVqFlROmh2UWcOsfFgtXtuk7WvSTUYAShWZ2AkqpOWSfRnyZiQW7VGK
idXqbkjxO6KpV6CNUiX7KRsTtzQB7ZNLc/aB/qG7oczjU4S/TLQUwCUHrLuCrec9BFbtKLyJQaT4
qSMIkufaLo2FnieJPs6d/ohShvmQUS3z6iqK32KpMf7JpA2UBt5W6/DZZRBLcoXKWjrRc+WVTnuc
rLeo+ZC06DAaz9edlnuDA+n8nynmBm0iszITDabAKNF4CmgsXOdVebJe6Yf8I/+pWF7auMDqXTfL
u1HBXw6BwrWxAWKvywVSAyPlbYk91WsADhuZPjVhLdhETu8L9wsi2UoFAGIINvtP5KyWBgf5T1xK
FRll+rwoSX1XGaF8yqeoeIiKKMUoyjh7o21Ih1BVvhaRonnTnFcHNNaFYiC8Wuf2FzGbbQONVksY
04KWEanO1vdICdQfw7tM+tKDtvX1PeY+8rbWtMtNRo2vUXppphgIU/dT90qd5l4GPMuZdrWzz4uR
YIdInzxdt8sLVei/QQYTQC280Zl7X2pbpetjLDJKMebWHLIcw7+538PWvxgCugglKgewAOYGTmJ9
pg6i7hlSOzJaA0rXEes9/rhuhX9CAFoE3wf0rz49i+a+6YcCuCk03zQo4Dx0e5CM7DX/Z0xmT/Js
8BNdt8gNOBuDjJe0cwsW0AYGLfIdZH3uMdtdNyBcEuMZmWHRdBgHkChbPxofRb5M79+kotsr8R4Y
cFRHZ/vGGCB1C30AKyNDIRLkUXnvoRUK+r9dZdLdWarzMG2xyAlRhxjQIoQA1i4h0TcU30nQnjFK
lXivqND5KNB79SG6G/znj8UXgfB46cH2h6zX+ibvzqLemKd1t0Gj4YFu9UB3yVMs8lWeFRTddIzB
r4mOzez4oA2IT2qIW7Ve3BTUPA3YxKv6Zdb9vDXxMisFh4OXjSAFRpEMTPDrq/NyWXjrJrqSpxlm
saEi4sjJTwxY3uZUVCbj2jGQJwDbjcIV2wafG8AIgGSBnfZhqo66fQA553V35ZhYaYWxa+ZaDrAY
V7HaJcvqcoQupW+8ZqdYxIPLOW8KMngD+D1ZB+sns1Vo+fVVUk7ZWvfQgRrY1wM0Il01/PtPcmGH
CYytPliF6QzZOa9+AZMOOgQhlJsTewEnQcKAhWASWGdCR5RQakvmnJ2rzArm4WYdW23lDyHCmvtJ
gGpGuRndboAAL70rsjN7alITLF+N3xbHMfVBUP8PX31jgsl448iR5KyHiVHZGe0NTABJdN0Eh2oe
atcYGMFz+Dd9FONZhdlUkPcGBudF8WR/IstBBc2d5ZqkcUPvtbyXwe/x4pDYv26Y63Ebu+v2bmLO
1EPP2Kxg16iekHrl0hd5elXc2RHs4e+3DZPMXyyQybOmxC51A1nPWfF6Ut/2RyWwD6arIcsr3dhN
D8qe3lbB4lkn06td5fZbe2wOMcgVd5oHKm1P9vQAvGFu/wgtKDXIHhRolcb7mZjYFI1QLwnEtI8a
1403+8OcyCTqC6nu8bOlmDg/7IzMp+h2OMvPS4D6p5udviv7zptOnZ8Evdc/pm62r73yud9Bofk0
B/q+8dH2SFZC3UdQOIqiOa+Be7GvjP+jOdBJ2foDw51xCoM0QH5JOnfe/3wWFQ55aeyFLeYgoP8y
aPHqpGn6bI1HbQSdPNDFDpTo5dgrTA+c503pj9kXLfvxD1WprXEWVgLloyWtVgfKxnDXGP4oqzt7
Ca4fh/WYsV66thrX0jPuR5P53JUTzrW6wmWhI97s58W7/ud5kBJA+Qy8zVEPAtkxkyjGodxbmQQx
hQoD/RpZ8iCkmG/uXtrMj2pSZcQy87vcEtxbPC/emmVecaoptZmRYFlWagXdhGEXOqlnxezfzSEW
KZZyEgysEWraa/UeA1ZMSDHxnSLNwBqpah7Sdocqm1L8H2lfthw3rmz7RYzgPLySrEGlkiVZkqcX
hNyWOIIE5+Hrz4LjnDYLRhRu6+7op60IZ4FIJBKZudZK9uUxcPadd7j+RaXGuHI3yOggbyDSdNAS
YgpkxCS1lS6fHK+7S4bvrjfGWduEulHsJ1slXSWLmHij/mtROHB2RojDOFC1a9so16tbVNN3Xf2Y
6TN4mRVVN+nGQa8BlBk83xd7tn6Cmh+rAIjKO4z2LawBvbQLvFLV2kaYAxtyvP455fZQkHUgVoGB
fuGEBzk4wYIRcKXEuPlxk+fI12ameA3LbmxUMNBLAfzOgJrT5ZWzVNmyloRBWYC4GMqtUT0i61PS
tJ+vr0UarraGBK/XszkxOw5KYsYXnbH9iPKQmT2ZzbfUvpmGm8RMwxIIYK94a+wjbb9ety9fJzrg
SHoxTyQOvCYY3cXAB0a4AJHoYvCdvdk9Bu6o2ygWqjIkeKQ+DYFBTGwae3aGNGL1k+0oAgjfdzEu
or/y71oEv2hywAvGBntWDZDWKsFNO+BG1h/ATWcVJTSB3i3MJ13/ftdtAghx6ScM3FEJJpMBnbO+
g4301sr7Y0ufTP+1MR7KnO7GXkXZIQv/f5bp64LHrJlGgD3j7g/WqMz+PPi/rq9JFjy2BsSs2KLa
alC45JK3h94NYraMj73P0shym1CD1MUH7BmAmKBcoNt49V1+wwXVTc20MITMHmYklElUTMfCCnv2
et2O1AVRIdQBEXYAdeV/36SRpNELsvIRtrzzfi5kLCJikLt5VjGDSjcIgrH89Qo8oC48Xp2mdPyq
5+Nq84s7HDXn6fo6ZJ1ngIl89FF8yKL9JUxI9KXQ3AlNB80AlwXZ0wIsk4BVv6Mud5g8E/MsjR2V
rf8dgKQ+rLoHp8C4tTmfKb5yApjv9R8k/bCb3yN4ZJYONWqDGICawH1FHYzSYApVH1U0BbK4byIa
o6ps8qlr/vfN/lna3CzFxDtkqFE6Nyjnr0Xoq4SApIsB5xsXMAMNn/gmpIk79eA7QkcH9IxQHi5m
AHVK1UChyorgI95sL1VaYwstyIvGmeY+DhkUwJUkdvJv9mc1wtnSoJCsOSvsYM65Yz97PHDt6cEu
Hq97gDQMQtsVDgmyX+zO5dbgHJB1RXSFyAsJbvMl8COLQum7KShaEMPUHtqg829qs4k1o1V9TOmB
QzbgYz4VomzilhULLUjSYFBtPAc/LVWIl20VEgGMiQGhZnnirHowg0HF0zAq5llgetAgm4TmnssU
F7Es6G6siC+HmnVGBcVRXCTujC8W3K1dcO/2/WkM2DEvHq7vlywj3VoTTmyeYnbFolhTWS671utv
MqePpm7cU/ZsdodaRe4m2yH0L8B4aiPuAod56R9ADQVLjv/Orb3qAOYnc2TNhvLlwm9bMQNACY+z
NUKT7a+2HwMFQF/qCESNU+9t/ajVcWtGrT8dVreKl7KMwf8ag3Nof/1zyk7Zxq4IX2dQxNAwkwl4
If0UjIeedvsA5HXo3F23I3XFP+sTAQVaMFX9yNdndmWYa696ou/8wlDkNNLN2lgR7n+nLAyzbng4
R/P3aVJk71JHxy0PwCBk3gwxY0LMTT19BcW5Y3xxIR7Sm5gZL/Vdvbx11ssHvtfGluDmE3PyZnY0
BIaAHSazC11qqyfBpCuCFDhCD8g6PPE9rgEyZi9oyp0xcOOE89qlUTCPbVzYrD32bQ7AOCu6w39f
GnAzPOAiFYDlyxOVVMSAm6FNb9hv6B9FJSR7lWFd5m82HllcFzVAvsH/vrlxCZZLmY9Butk2Po2O
/inpnU/zEny+vhbZB7TB+uCB1wqQNxFEOlI6LmbRoIOzgAH11bPPVRKDPy4uVLmzfEF/LAlxaBox
B6OZyB/gCzdpGkIB+PpSZJEADxAMx0HqVf+LkdMtNX3QBwwFsm5Hil2dnLzqsI6KF7d0GRsr4uZP
1jywHstodMqnzaGuHAcqqjGpEVypoAQxAdsXN98abYzZ6RNvOe305lNOqyjFbX79e8mMOIA44I3N
e5JiTt4ajKGw4KCdNJ6N5mCtO8NV3HWyLdmaEPa8WGsCnSGYaNMd6EsDEgX2Y2Huri9EWhzfmuFO
vjkr+tLZnWdlaLu0DJIv4zpF7Wp8N5Za78KVAKqsUYoZCLdLdzMZ/GjoPRbVNuABek9OGE9ikeUt
1SG3Jw1QLjcIExQH4tFawR8/jyBmWaz1+fqvluUBoGIEzkRH8obZ0csf3Y95nowtnkSJezsML6BD
vTe7MQxGLoLxNlmt4itJtxvzCxiVQbEI0f/SXqMnNejPMRpIgz6Px97Rby0MVodBmzuKACm7xcAB
+q8pIfa3rZ3POZhSz93O26l0RqQ+Ba4/yF9jIgsDlZfraC3M85Q2vltnVrFfsJOzlFEwvK7uoHjs
yb/YH0vCQ2Etp8EAxh6Zmp6EHfWiFKIdgQrKJ7UCN3DxubAssYTXmYbBFi7S2GevjveIXpuyByZ7
IkARFMg1TAfxrtvlJ7ODrtDMFTkSHaydw7LI1pqo0cA+P/tRukDaFTIdc6r4fNKN2ljlv2pzKt1y
aJayR+Lp5C8LdLY9SMu6waMywZVNj6AmDxpcTDzxO5l/4Y2hJUucbpmQNC0Oi9LyfoJ6S8KieZyO
bpVBJu0fM/EiqEOoXFHq53iXABuHF6snqrGx2sxna0IiUCLRaMh7ANj69SAhdY6NBeEkoXhut2mH
x91MXsDZSgwQ0g5frtuQpQDoVmMSFagzjCgL0bPDdMWSaXjCFcwHr94UzvY9SQ6eDaido2Ipl0a9
jTHBFdPMdSc3hzG/OugQ79NCy9gF3T5folml4CfdHozjoxAIegQgxi/9InXBk5ksSKH8BOryOq0e
6rpUoPh/P0HFdw+AgnjzYNgRMU8Iq97sthMSTcwQOY8BJqOgogplif3sv2rmrq+/2E+5HenlV9Lu
8iV0Okz/wTXnmIGivTCr/X/fSwCNcBhM1Kcskdli0Pp1mUugc0YdqGD6aI51vAQo1dDHCZOR143J
nBMSQ8AiYHYKuaOw9JqAHR3S33D/m1oHEV9wBz4NxQGQhS5+sD3QJEBQSOT1WoyAkRkshueh1055
DmQ1LXes1cNiBHzFx61uUQxkOtqsMCw7FUBBoOuOyQHAOgRHLQao/2gEtSjdjyC4/ASkem61UEAZ
otmzFF9Sdiq2xoRQqQ2z0eWED0+DV8sp19jN7LCc6M4jn7oSyExTlTMplic+m6kP/hrNgUWr3BcT
O4NJ02qzfWLPZ/DcKpYnO4ib5Ylv594teqPBmOhZn6qnCv4/zcXNdV/8HeT/Oofo8KExxakUxZlm
Wgct5nA7jCh0qHOE1ULrIeo0ikRPT03ta+VWbR6WPq2qUB8MYIVyo+vjeqnNnzbtvSbMoMzFwISQ
Dv+AlLF7oEuR5YDuL9mereALqkk7vSVBSzF30RH9OZ29jHC8OXkYSsMnONxjm91pRTk/XF+c9KBZ
IBUCYQgI5cRMHciHohgYjzEl6lFGmPTHyVBV8qRGbAiHoOsMDKjP/765RUmyJvqCct5ZI5DLXAGj
bULdfr2+EqknAILJS/R43YhgbqqVFZ4DANaZE8luM29ddvXsqJR+ZJkH4j2nVwmQ9wTC2c39dWh9
Ay9BQCmGKSZ0tzqn3lC4nHQtoIvxIMiK93kgXi9zB2ZQD+FvzcIgGp4/8KU8HZ/KBznXX2mubmu1
XWV4Z3YThcB5XWlhk/ldfN2KdNM3VqzLTQclcJF1oM4+O8FLkX/y0jbsU0V+IZvhRIsJJRoMpQPv
6/Pt2njW2mvQxuZoPbbuMU78zb9bQq4+tx5b0NEUn50jGFAjfTioRsZlq+NiTw4uDpQ/RVieMehV
3vUYq26qab/q7I6i5Nq1s+IjymLp1oyQQM3Lki5uCcBcmVH8+8nQRaVXrTfauNa32qSfTQfUjNc3
Tm4TZH7gfQT25a9JwKzr2mnCRHFqWzHx87jJ7djUq4dg0EPaKnimpHMpEJoAeg3JBWgYhAuq0qfR
ZgnGcNcA4MNPqRU3p7baudppcA/9t2Og8H7ZzqGSbMFv+CizqFbnzVWSlD1e9E39AGgzCq7OTsvr
D3xE1O8wTAkICfIlYeNYZlUOHTX4hwOeJ5A8dBScj7ejTs+sVulzy3YM/REIZIBOA08xwZjmugRV
ChOZTD1H+diGoM1YIYlDiB9bw+N195B+v40xIQLWa4bX8YrJdpKPMYo7/eSFg4ooWW4ERMxAluFg
u8LjJK+DYgKxPBQzQbKar+SQjU7s6JnieKnMCHE2sMq6BxYBdK5DOKcH8AVVivxEZUGIgiNdly5p
eSXMySM2Osgru0OmogNQWbEvw2C9gA8A+hg8N285NHrO2nCcFTBT/o+IaRBIgf7dE/4jNrF2SZw5
sRoY8Z0uGocubFfFqId0GZyrGseTV1mFXXcm4tTE44cmB1dw8DPPC9AGq/J+2RXuu6D0ABkcuvki
wrtgGdc75uswTs1rSW4NDMB9xLE2NgTHMqqmDywNNhz9vWrvEtCs4JGoeEdIP9fGiOBbLCuhylX6
gKpz3LZzR5f/B0C89Gt5FnhygLn7m2XVWPwsTacU4dK4q+I2N5DoPoz/XdsFd+nGihDBcmIjAaFA
BtD0qzW8V9ZhSs+NrfAv+VrAQwKcO0p84sB2PaAb3BcUxdwfaJwPnyAwX9iJYlf4ffXXMcGQwf8Z
Ee6zxM+g3sGK8gwMCaQpI511eG9BJcnLw8z6WYJsVZkHKRYmvlDaEU9zMwfOAaCZo5meij7YW+Uh
qBU5tnTkFwV9IM0xQsF7SJcxoKeQMnTwOUC2/bByQJVlhlp3U/aRxfmx9LCz39j63Kxt2Fj27r/f
PAH6YqAvQvPAEicE7bXCKz3AqHjNuA5E09552ZfrJqQFP9TcUA2wudyhSGbsFrrRBTm6fswmkE/W
y4OdLZ+8sdtRjBYv94OThBiKxIOsUoQMyUPdROsU3IOo3AMSzvd4E16nWrfKIUHwW+vv4OKamtCB
4oWOKZX4/foiJd4CSQUDi+OEEoC5XlpaUyNd5rkpz/nkHFH6s4dmXxbHSlUkk6QlsIPUHFxQgGK4
QqZgNoWz1F5bnscGNwbN+jE0rfyhLYvHYsZMbqPi9ZYExAuD4tHT64YWVV+evf7kZDssLR3/ewjZ
mhALU82qsbwxsCbf1l5mu3sdJ++mWpJTjSe2IpJILlwM7HFKRd53hG9c7hO1rKarbfiinn5dvSH0
VW1NSai6MMC/58blSr/srLlHKrdCHn3YNeZySOiN/4D50b3bdgdbpbYqXxFKy+hJoV8gYt1Z2ztG
afJsKHHfNNN5AOLp+QPOjXkPDNADzxs4gg/MweppMyDWSOmi6hfrb5PgmLD4uhHpOvD4R8MDiCzQ
blx+uLnTSaPpiPHVTI+j7+xTlSaRyoJwIa56EpAGWmBnH7Nd6N305AN0OrgE/6xBOJ0ol1sU09Dl
2TUfG4zvlO0vdDo/4MLA62O0D2PkqHYKH8qd2GJDwLA8A6dBrHAq/nt6jXfjn39f+ExODo3spMS/
T71b9nMIbj4AjMS7SgeqAB0uEAKYlzudGONgm4yV55bcr+XzOE3hGg4L2y1OHXVE8RiWHcitNSGj
01t9tNExxnL0kbOEJNG6BMfS9EJvyTDi92gs+pNjpsfr7iy79S5Wyb1xEwhmFKJy14TdnCs/ksqE
VmcPYqrRyR5K575cjPslC35Uk+2i302oYtmyC2m7bCEOzUtfThWwBueU3Ondm2aj2g9xlETVVJPb
QUMBFRvOai0sMxu7tGQWlmlDhGHtQtOOtfJUOSpklNSOCQwPKqpg9RA7C3iOG6kdYD2YsViHE2CO
VXmCWuH1XZPddri/TYzw8EKNJVzjZep1XsKvcfBO4HIovK8eSvx+pQraKjvCEdBAs9gmK+xgKWR6
xBdTNqrlH+zPUgS/L7xAS3QftyqmczFfQ6dobfaBKhhJF8JRwJxgjqOdL71cZxgiBFl1ee79Fz/x
Y4SLiakIF2SB2+AVQczNYpjZEjpXxqK1ROvxtSxNq2LaoPuh5Q5T7L0stcLthiwYpSU+K3a5lKWv
zNqAJt+5M9wYm0L0h8Y4tXSMTRXoSLYgXBRo2ng6Jmp+U/duYgPVpsqjvVGeA1a3MYDw0O6ti+UD
gZz7MOyAEgPI3csFaavpjBkBZjfPyjm0yPfVzOIyAFfk9UMj8zTOkwXqRD5EIurasLEHjUlp4dBg
GOdQQAjAijLv8boR2e4A1G/97kZ4+l9wcKt0097EJ6PGibX5ERhkNzkAjxQFharQKHPqrS3hw5VG
3faJaeJ0IuUZv3Q6ODQU4VnmAaA2Q1IFf8OjT7hkSysrmtUZ6blrkj0eXrzUff2DyRZhoU6KvYcC
EDCKl7ufD1YwtTwX4cTrfBihBWXmBzL3rQ3+G7Z+zMbZsX4//rvXrqCnanjXy5fEKxWXqfRrbdYi
HM3S1FACSP93LRpbwko1wie9rrdLETYkTbzMtCuYwEAlSU5LHluPzgtq2cu4t5cY7EHXt0d2aABz
AngC3QAeCS4/nV8MywCwb3k2iXXQWjcsunS/9j9IreITk1qCagZQqjiftvjEb2jdeoOBEG3pX+rm
IUBVIQPfSEBV3DsyjwMSFjjY32Lhvz/xxhvSoCe2YYPuAE/FLrNu4AqF8uaUucLWiPDdcDILlvcI
aonroGpw6nqVgop0GRY0WvA/vHjEcDbZY1J0IG88syqp43L0vWj2IScNSeEPjGSYoJz915RwR1uJ
obkmhSk7o3EwvHPXDqYpvu5qqgWJkcAeyDiM+GQTBBF6NFk7501JKCdLs21cAOjpA3OESvOlPzeL
XaWDj5g5fnPfy6cKgKOjlodd+1XVbJLdBIB0OwbGdzglthgMdBJo1ZrTc9CubrxW7fSrS5gfpqmu
PS5V9Tq6g/mR04pRTMipYG7dEllWoMULHqiyoLhKCVqfM5hKIShVjbE7vV3fLNlpxViSCaewUagQ
V5dpqdbUFaiNDOfcsQoKXI8gngZ7roLOUOYUGCMDCRiAdwDGCfFunsDiFCQVhZItCLJ+tr7C6WT+
sP33hcQQWK25Yg6lvNAyT7fFaz3dYoA2Gqw31NQjJcmsaj1CjYJVo+a3FN9N926H+oxZ8mRUzHXI
Qg/QvxjMhPANp7e/dHGw0i6V5TcUp3UJV9cOh+HL9c3nH0Woc/NsEEEakzEYixE+mtlBQS9p8dGK
hoRD0ewq91v2HST6vldHaood6aWHSR8+goNJf0McuaMrMk9Ga9gj3UNH08cajYhEh8B47mrhXP5M
qvcp2xtQa7++UJmXbw0L0aIdQYlGOxju0vagrUu4ZOOe0MfyA+O6XMqOF7dBI4uJhss9cxsrT2Yd
XxQsQmB6KbM777+rvyG/2pgQTpJbpiRofZjQhgNQDGQ42P9dSPfShOAXfeZAqSHAYYUJr+YmlJ1I
2fnZrkI4P5DsWOcOqDCAXrHlWbQMpzF5v77rchuYjuGVclDx879vEgTLyVMfmEYKCHiy7vEMM6LW
8t6dxUh2H7AEnBmOEurxKJRfWmJl5uaOh6Pq6j+w7aR4UW67LMBxqvj/MyHsCVTpmFGNWIw/9xNg
H8aIt6KDoeWgnXUwxyf93UDc5rg2vfFjHc0PtPMBZwLTLo4vgoaIne4TreQdWRwhn0U+uLPrNbJV
0ADpOd0YEVIHzZ9wBXs+PWfJdEiSOZ7Gx8w3H5T8UlLX2BgSXAN86rq7UAeRqNpxnBsqIp6K7kuW
OID3CfPfXMDXEAlIywJ968YhYA1M9bBt7zooLFe6Fu4UV58siuOO4O1QiBrhdr10vqxaA6/TrN9r
0UwICoXpk/8M0XDlpSdb0daScCM5vdtV/mjj0jOTOK1eSPNul+O+70D0Px6vHymZrg8w5eCz4nIn
UGwUtmik2ZgZObbIWoezN7rgd27ryK/c0O3T3YJxfkz4zocpeCu6Yp9O5qkfnG+BOUdNoaLnlk04
XfwYIa5PGHW38ebFN34H7/kKdMmtFT/4Q7SQsPzhUkX+J/3QqHD4yABB/SmiWHQyThBfSavzoJ+m
1NoPHYm86rZ3nshk31z/0BJbeBJwLBdKahi6FDY1c+bFB6YUHFUscO+bRYdUSkJpqE1AS3kdrSG9
UZeKgPl7Ak1IPSw+Es/TAAMbLNzIDvX6zEra7AxwS0S+1M6euuEchI15D56aXWBlD0Z+V2pjqJc/
5gkFe+OrUQ+7Hlwh1bC//gkkYQc/hhd6AXEEVY7wCdwp0AZnhC6nGfT7au90aehqh6xRcRnK7fCm
LYQlcYULdirHSfXKhE7yTPJmD/xLF9rg7d+Ztj4dgUFrFJFBEuVQuwavBn8gcebfy8gATqDMA+9J
draAFq7afZrtK7dU+I8kTb0wIuykpnUTAhCMLAPg92tBqniYHfMjSwETCZ9eAurRFmqyE/O61G6h
/tm31cEzHygDz20WfsAPNkaESMpohee9P6J9AtRm/kysN+i6W4oi1u+i/l+uzw8anvuox4jl5Wxx
FnMl0JJOijQqjFPh3me2dmDOEk29/QQOegjvPRrVy6KDg9KNgm6OSdPFtvkJWmJhuwtmMHG9Lkvo
+cfWOuKUnbWiu6mnHFPr984NBk53A9N2pLvzVamh1IU3P174RJAAWpnhYR9G0zoV+u5tXSK/LRTl
SpnjYpAUED7QMnJ8x6Xj0tpMxt6G2CYSUKREUVHg9dPb0fXtlkW+rRUhpRrNCUqiBqyUddhqt81N
8X18Y6pZNakV1Ckw3QkoDM7+5VpmaqDLzNdSWRFB42WFMscD6b/a3vP15Ug/GkrVyDVQr8bw0qWh
NdWmshtgCOE7cunrbJwyFQe9dDEbG8JijNmDhPGABqODke2H0k9+tX1mxiuh2sEBA3rsM1xV19cl
czmg6QGhQt3S+Yu32OnnCcVxkLSh+RP29A4cQbV3SPbXrci4eyzglXADoA7n/JVGkalIKnsAy535
6H3zsnBYw+4HxvGKF/9+fCXf+tf5E8iZ00eUmRSmeRwWI8LWtBCntXnsSpNwGjq3OKD7tXfnPhz1
59JsdjO1MDVyap1He4w9rw4rFWbdlkXwrXkhght5ycyEwnyzsw/jWTuCw6KKyQ17qKPpUEHVN/RC
g/NVhnSf7ovd95evbWSdXsadc0weQKtuhtONd6giRKeouCniLxCYjPJDeTO+Xf9Uqp/K/7550o0L
dKsyD5uUVUi8up+pdfiIAf836h2tX5MfgI2BxG5HPS9BseU1CcDiZcXiFLzvCpeWHSO8fhEPIOfK
cSiXVgI6Q340AXbYA71hi/H/2Yhm04tsgkrPrLigZcqcWMm/1kQ0l0uqBtlBC6ohbe/kP6B0swON
0pENYRHaXRaCzjJE97FaYpA7franIxqebjHuASdN0jRelP0V+S/i1BU4aRycK4QqJ02png4VHL5b
IkaKeAWZXkG+pX5YDHfWXfVzNkHaPe6hn7qf74zP+rJPDC4SUY6qiTPpXmx+i7AXTb5oSe1ix103
9tZ/Jg1MifWxdkMGqrPrziWL0HjPYGIHRV3cBMJBSzEOYVOu8rMkNObigI4bda3Cg6Wp9daKcEZc
lqHObwAyjhf6dDvibEYrmC3DrA6T5/49mGPjRx4uADQ8d88qMJ8MzgNg55818m+wOUClhRa0M4FI
gOiPVe4DMNSHhXGnNSeyeHuSZCHpYy94ZtluZseFkypOo6LYzLfsr3iK6vlvWdQAHCmXvyHI2qWZ
V3wBkPYjJzXNE+d2pj916zyOrxjt2F3fV9kNBRwKZk09Xh0RwXHOyqqgcrBmdKKaDH1JTH1mNYoy
qskEWQUVWkdQW+dFWzwLhJsiyRnRMIIHJsVijKr0c2N4Ee/mkYxFwQikCO4NPBI/X1+f7PnLRVaR
xKANgs8qnBFqFblHU0A0Zxbsm7WM1nJP2l8TJOLORR7cBeuLUa2nXJEqS78rKjGY6UYyaItN+JlU
Wd45gO7r3lfMukUTiAgAtrzJVaLTMrJPCMX8sSScGUNPmVVOUFsKzH9yc0bHst45ThZO9W2VJnGb
2hjjWsI+gcTAuoZu1h3xmFOUPGRuCxfCmBomRQ20aS/d1pqp4w9mUuBHxH6/X1+5bt0YZf/4OKuK
DFt2kXoWiHYxw4mWjBiBjdkFl+Tq4qmTOW81a6co1XLvA9echyEdDpCGMpI4d4J5NDRPWQ6+qqj+
YpzLJ4ZRTkVM5VeFeNa3NoSP1hXTSnGTwjWdnTk/ps3Oeq3T8+CHg6rhLD0GG1siFZxdp2tRTLAF
JscfwxQyClWLfA3NPAIqVkUcL10ZiEt1UC+Bf/N3pN1EUi+v/dxPYI14+s1i8/ZzOD8mswGujDEk
ncL7ZJcT1OU9jtbCURelOz0/y/mMEILmZGVR1ZC7oCzfSUtuFMFEduFCIhugVXRVQS4lxLDFTZKg
0MH80Vvt0THGmNLbFczEoG1Pb8vlnDRVmLmfzOALCITbaZ8AbhwYN+n6nBiqmSXZMYCeFvq6+EW4
koUbea4nvQX7FXjILFbc+F6f77KkMxSHTXawccgwQQuZbI66uDzYVb1aC5tt6BCP5JCW2q7KMK6f
dnEACai+OnXN+Jh7THEL/s5VxaMBULgJygfcuoAVXpolK2d2rWE2De5rd4gJIO4OrU866Bgqbw1p
wh+kFOKsKb3PizsN2Sc0NvKmODDaTwCH2SFe4WBkzzAA6X3Kp11SrnvbOnTgkDZAoWbuvUyFNJe5
x/ZX82OxcftiaTVAm/nHgrxQvUtmPyTlj6yM+kJ1oGW7vzUlxA7DqG1jAp7hvLaPbP1ip6siOMnO
1MaAmHmDIwg68ehDndPRj0C44bECkmGKhE9uBIziJr86oP5x+cHAQ+EUdYC7C0wAmCWCmjBKiqWh
eB9LvxWG5dEDQhaARsOllRX8CWNBfusR+hg0zyJNRX0pXcfGguCuWmes89xj42sDs7CTG/npua5U
40lyK1D5BCMJet8izmpI7JIOHbbEm714ROuHV8rmRbEnstgNGYB/rQhlMpqRJgX5ADiV1juTOHEw
vaEjN0Kx3TTjSk8UPL+yRCnAaA/Ih/HMA9nq5ebU0zLbNAAdSVZ9QtWQzsXdAJZNTOolCo+WWsJY
FcrXqFxCSO7SEn7EWnucnzQd2K4clkd/5M3H09qpqiLSjdpYEuJA1pKi6gjImjml5oLcJJhe1JKo
/Pf+FSNRYtQhgImevZjZZpWXaGkGt+7qMSamuV+CJgn9MTnWffq1JarGh+wq4CXN/7Unup/nFm3v
EThGCWHiCmMWjRM55TdAQ5hd7Ixxh7rv9ftW6oqgVYCuESrnYKK43LGsLmhTcKLhomoDQKRb5zi7
3U1VFSxsyiSLJ+C+DuWcqx4r0g38Y1jkPkrBhDlnFe55l+PYhzvTfgNuTOGPUiPgPIFqr8V5CgXP
zzBjRlYCdl4SWAfMgxYobHTu4/VPKHUSD6x4nDcJU2BCxpKQtAP0DTEDDdBwsPKb+Wswrrgb60NQ
qNSiZY1PSJaiXcMJMYBvFnISuyJj12uIgz7LwtRYj2CSDPDSGtERL8MUejd3+omGEKIrD56781SC
AJIjjklRjHBjpXhBm8Jq08TSDKeE2HiuoTBuJexbkzbQBZi8iCS1IkmRGsNcOhBYKFrr4g3pDe1c
FhooXyZ9qeK5Lceo7qkV+yBO2yEhVRE3Se1BQgWoNL6ff827Fb4zOVMPnoXZAsB1NE506SJ9rXZm
lv5z3W0kvgkEqgtSPQtJtf/70bnJZLqlzlMNfDZng+BZng2hMedha3wARHJhRjgCtPFNpuOMoysP
kEJSzqheAYMf24zk//1BB8dEKOGMuiCeFVwD93OuUZ0nZhBd8sI371DE17+ZrAx/YULw/inJ2ILm
AtC77ucsBEd5XDwXN3pI7uszi8a9c9Ki+ka7uW6WfyPhGoBiD5omnOYOHUbhstHKZaSDB5xmO42g
n9H9PfgFvl+3IQn9uM6ADrYh54FYLKwsnZLKYw6Qk3aTziHS9Vs9KXZrvbM6Y1dn9Duoo3rt/bpR
mQ9iMgRC2RCvNlELu4z+y1TmdW35SHEBeyvaHyU6C5rq60muGDS3gLBDmQaACXFl1G29vMcD6twn
XVQE5l5PPjunFGqW2ouSYlcSjDGvyIMFmI8gCiiku3QZXE1fYayuvlCIAmU/rJyEU04jDPR94OMB
BYRSDOdhFYNTz1irg8ME68prK0yIph8woUUj1i6Lwu+lq9qYEhJGbS3xUmOIFRmGAvT+xzR9Xvz7
FjWMhqkuZpmzo0gJFnZUvDxAky99YhjZUNIJywqSz6OLSU+I6Fz/cLI6Ja4uzirqo/wDzMGlibyY
Um+ycIcARRwmQYOcd8H8zhIVpRZm3XrI6C8HleFA/wAmlnMt6i5UBwDuFR3e0txiSnKAh5kVdt/H
JsKT/vriZEfKAikQAjofqhAbutbq53NdgxikSd8ZfR/bH759+v8yIULUxzRbhtwFqU3StywyMpeF
OYEEi++UusLxZBfiZjUiYQt6+WmO+iCYxJbyuRzmsK7rU5YHu+wDowOYsUFwx9FFcV5MRFuXBmXt
YVG6nUc1dFEwWlrVyT4bFMFcvkEYGuMvYiB+uf9v7l0waVQpOPqAiWc39t4JdsHxI9vzxwD/ARsD
Q8PKtWUwMM27sT6WyI7+e+Ub3+qPBb5rGwu+xZLOhiuf/SX6iaEkcvsR+MyFCR6RNibIOjRDwgmH
iPk95Tqur6vqMpcFGhDUcZJyLojnCBvRWsWQFxXYPkbICID3VMvp4fpOyMLm1oKwEy5b0mDJYAG6
FS3EpUhzV5CbyX/8dd2ObCVg4UaBhXPO/EWa4hMnqL0Z9FytEWPqZrG+XP/3f1+RYgKyNSBkVgGb
NKjqclqFMuysbmfu6jpCAy85euvTlL2v1U2OgQC67qaRRexrD7bkNWrKHwsNwvyUJzeQWE+BU1V8
YNlZAvE0YKNI+DDnJdwVy6L1befjd3k+GGm1tzlRi73K2sHIi1BRgA1Uu0VGRpKYNKi1BKhemh8T
827Jp8idY0yg35McI+4W0UMDI4lz89y3ftg8FXXsLN6hNorYSj872W3LVJMu0h3f/CaezW2Ox9RY
szd6AS7kakEr2MCws+KMy7ImPtMCt8IYACZOLi0sFhuLccCqE6++M92ndPll5M2tWVmfWsu+gWCL
akxddlpA3MGnhHH7g13j0mKpr+YI0kjwRdQPhtHsmfdr4BVpeuvSl+sOLZtyQzWF4wCB04X3CIkn
I2tdMxPMVv6de6rO+tG/s+J+79yORzN2HouI7tyn7K6/X3+CpjC2QxZBhRxjPX1kx3TvHXRI+Sic
WdacvvhRQkBCO6InnY2wqt3TowbJWHoie+MrOYKF8Zwfhpvs6fpnUFoUAtSsUcNNCnwGYuLY2vkR
iX40BvYx0/1DsXRxD9pLe7ibFzvys+yx6uYHv/e/YpZ5f/2nyNwNu24jHwOlIRzucvMp/h9TS/FL
5hEihlFW73B5FUcEjv7zdUuylGJrSbi8bFIwc+aX1wBMazqF5vx1ZCAoV5iRteNs9DZ0pLDoDbti
qme09mjlHnqYQ2M/BU77K0j6W7t0+nDNnn07LopdhbEH0nqx0brH64uUBUY87fEQwYvOQIZ0+Tm7
QaNmA47fc2EdyOpFTZ/u5/oDg+AQt+KjDBiE5CXKSyuJtVgO5BMxblmMoZs3GmY+K4BpAZFgo/1P
2mmKVpUsRGD2zQdxNzzlr3qoZy5mtrr4phTv7PJLFv8Pad+1G0mubPtFCaQ3r2nKl1y31C29JNpI
yXRMb7/+LurizFSxeYqYPpiNGWALqEi6YDBixVrZnvx3jRQQCf9jgk+BzkQx51Rn4E4lbEi9yY0i
amyJEck4LO4BAuhE389sHGTv7i2IOwftI/2bzMvlSDgPrulTAsJpE4hLVM5G0Ck23pvuSs6tcKNd
TBfnSCeo/xhtgY1GT5v52yDJv4kP0cXPczts1dSkbQaMwQTkjwlhay/9FuWDe2XynXsq8cCiW/Vy
xjgntJIRrR62lZ42vuQ8ChNHlz/NHUidtNWiNZinyq9DD/86ZaOf7PTXbt/sp613h86RCXpJ/m0/
IMrqXJplG/EiTmicWVFAc5qeICvlK9/HXb5PAi2QKa3LJo67ujM1Ns0chfnT6p4riOouRBKNsOnh
A9DLcXDxjqLWPYGEFvZyOJztTXsOb8+TwfbpDQN8OcBTW7zKPSy9R8LkSH6TwPpuQXF8BjqkiOKD
cdI2iPHoZjqR/jhvgQzLH8xj+TpH1X38q7zv7/JN7s/PHlAxko8Tht8Xo+fpEUayqjFJMHqEBBHo
i3E/RgmoJaMlDUrUgw71q9f7LjxvsOzT/azcTb8h2t4H6s75i9fr5adwTsVT8hghJ+bJto9qeZjs
neZK2mFFyIBLF8zDHjTcqMnoYrhhXN3pwQdQxa9ZmN/p0dfkOD2njf8O+kd9kz/oxwUP9W3+fXwu
dlpwe08ISx2XY2W7/uLwGDbp2oQ5n/73cqcE85d8WyBts/h6UH/BSyjdtfXdVJ0X2b0qObU8i505
EvQzxpiAFazBrl+lm87yx5AuH4b7hQySsyU5vHyskFpFpVoKllSNokQyh5KLjieOpmY8VRbbuXgO
/qrCNVDD+nB7mWSfz/kexV6HqWCNBcp46Jzc7zSZ7otsEJzzWUlMUIllgyj80QATLjRJfufgqkLW
8PZYREoQl1ufT60NNUZQsxtoiYqw9POjsc1qIP3NsD+p790jfViP2ndjk+3NAJneBzAZbbX5uU8P
rgw2Kt7+kA+BpCMqfdC7v97+LaHETjLcHaoCkMus+96q+/PsbEcPSJx2gXLJd63ySVE+poMDdHKx
tSEk7Nrl6Pe5DCcuXOZ/v4aXHHNnnfSLi5lx0jEL1tl5MmtDBoEW0c8C3/jPmF0uMHPMZYpVdvLi
cxGuG2enboyTe4JrTTfjRtYsLzznF9Y4Z1oVdqZ2zFr5kR7KbR1pR+XZRDZhf3tbicOoC0NclIa2
F2JNA5ZSMV6ywYzibL9kAwSgI8AW0umgkTGsoGPgIkl127RsiJwPLZzBq5GTRgCCe5UcgEk0IjIH
5bflKOM2lO0QLnqrplzzZpWFWFSLluZ5KZXo9mBkFrggbjCtvik9WPDoWzkdK1WGKhF6mot14sI1
dzFmWzNgAJREJfpT9s4U1o4kZGcO8Y9QB827gDgydC2fgCYjqqd4WmFJ4o05I3poaz9K9Id5km07
4ePgwhK3Im06t7OXDEDY6jmIhumANFOQDvmQBvVcUi101Wqx8HLMl8mHmPX0mGkulJLzurHQRaVq
D4Ou0XQb09JG122fIvL3qCGjbBOfevCYMMUSNDDxJSd1TA03WRIgubsiyGz0l3jnTPk6P/XoYnw2
IRthw6VBAsvQvtzeUcK49sIyOz4XIYatrbptsN6qNo8D9Pb48bKJpyYclffbhoSLDo1ty8RLHVyp
3FIYq1qNw4w+EpKub8uUGHuHzqzgRdSgGdFItkBxbOMurSxFKxzhhWHuzFidVyjUYPrxeumnmaH5
o+tFdmwcsOyycEPobSCXCy4IVLGBmLqeTiisthYpgRLu458e0q/pdL/op2TatMl9BjARMCl/Ma0X
BrlpLSxNickIg0s3bUF2DLjS3QwyHKKhiGRZIVkl0Q77wT8OL2huGdYHnU8eN51rA+EPIHtwpD4y
gx4WrXuxNbQD3R6W0A9BVtUwQXEMTj7uvqhSSN25c5edNg5U7uYtJLwy009kNIbCQizAGmzB0GiP
0sX1ek2ACy5OhdFQECisaN/Tf1XpdlEKX2sf0JfqVw3wwDJgregsgM8UlAhoe1XR6XxtddT6pUkJ
tmQf2pG3GULE9pGMW1tmhIskVjo2ZVnDyBBZ+/aBmWCvs9vrZIgW6nIoXAQxJmvr2hRWjPtmN0Qz
cthxUL+aB9+5q+7MfRKth3lrfLGCabOE6bagvhnRn9lmvVvC+Y6cpm/470H3859kRwNL8n2faCx+
u15+H7eR1s60UqDg0B0bVncehJPvvC44Ifl51B/ap2ZXB8MOXmijHeLXZN8ehr367fYUCWOfy0/g
9tjcJXYJKh8gNYMpUP0scI6m74blXvfd6LYtka+7NMV5g7jV4zL32Jovfts/1vUB5NFQ8Xq5bUYY
mV/a4ZxAP2VunnSwswTOxovyyAmqbXvMNvmzucnvjdfscZWFJlKjbCteXFWJ2RsQf4HR8/z7Id/P
fueP0egbwTtkEvbefSnJ/ckmkx2wC3umWrupN8LeqvnK3XrIcYJuz+MnburW7uRu33Qg1QjdJNZU
PZ+WnX0g2+mcvE1PzuQPj+WjvUfc/1NX/PVY7+jjsqlQBRq+NIPfPqPGt5U9/0TO/WJdefAQYJwr
tOVwm6D6oWJmZWBbsb/91/N9lsUu5rQoIWxsDxhwsbdCc5sfer/1Y2ROZAlBUcsawJn/+FgelJqt
GUFKDZYW+tICMHk2g5r4aQGpqiC9o6Hq/Iy9o42X5O01lRrmPA4pFmOKYxhWsZrZw884bCNluwba
6Vf5IEsYS9yvwfkWB/RdTqt8biC6eUc7qU9le5RdRjf2KF8Ys0AzhLsKzcjo3kSurwZPelAd9MgO
rZf6Xt0PYzCe6d38UmGgw+8fEIG5PaPCc4ieTlaVBWrp8wq62DPemqqZs+KO9tpHdAV781tnPDvD
X1REHLCn4PUNImDkCa5P+4I+pyQueyDdLb+hQwB1tswL1ySQCkqLHRn6A6D8agJnxoMGKhBJ0tIA
dN/44oAO3t1MaN9x05dZ0zajqweoh/oDWi+cwQTNEHrnzlb5owTNye15FRZf0a+Hxk70z0GplYsQ
MrW05yzGkLUeDJC/E3vT1NEIUYnvqfrWgknJXmffy8qotE6rcZDBIoWvHhC6MoUGtLqhN+N6yuFt
CteaGTi9NoMh/2Uus2+CjZJOu+mjzDYTlEinvTYfZu+3ZOjCcwMkBZ5wgJqCEOTatOoSy6wJQOS6
O/pwD3P1moK9Ag1VirmrBnXTl1uUwxnbAMLGoDcf1b7x16X2mdaLTOZKHCIAcQBdMDBEo5/x+nPy
vm5bpUabBbTAQtJqX03jdUxOaDPZr5l51w0gLSuTqPogMiJ/0YMF3dL/WOa8FYVAnFUXrAUrp65f
tMqXofK+pD2U/Dw0c0ZZkRF/Au4cZGL56+1VEB5sD6wiJuDmlsU/JZAPSqp+QFsOlF9695y6p6m+
n2U0h6IRsn4Sl1HhMtGj67mlVdrave0hJmrHY5LSg14PmNXma0N0vJb6H2urfQc/3K/bgxPtsEuz
3OGKuxXtRSvM6tsefQlJXUZKTP3Yac79MkiOsujeBmYfO9kDW63FZ7kX21DqfsVM5vUHxPEqtNtK
haNE7wmQK4FplZ1ZUKJez2NnFoQoyDhhVyZBZbwivjQrGuZZtAygIKo0idsXVizBx45SO7K/aBTg
gkxVb6r/35lTW6g3dT+SBtz/TefT9tHbDYWyqQnS4WhoVj3URNJdoyNF3K+RW7s/aqJKikLCKUYj
DZhgIHqAltHr4Q+KWpgKwXoaZusr2nNuoCHXkbXfCT0ByHws5IHAi+jwWeZpyWo9dxWcCVDsGPuh
z301d9DcOYZjFoFzxayDlAaoPt/ersLhgW+FkekCps53tcTrapWkzyBPN7pMbsGa7XCKJdtUODpG
OAFFIcbYy9PH6FqvF0Y9AJyeptXRpaoR5EZHIi9Ws32/6v0GmWLjuNT4vyr31Zga+zggr//lvw8W
7YesnwZ6D3iCX68lpKitFv0tQMA62W4Ax8o6P1NFupYiF3BphnMBfTtmnoJs42lcHpI8bNPJh2yi
b1g7x4mqNbIU4ww1qmbtwoSSV93cxeZZQaqjYoLZfbK7PWqRIwQNJjrYQeSAlnluB0NJmE5TA1df
dk7keG/L3B4rBx3ONjgju+TO0Ru/qYaX21ZFbuPSqnk910VhF0sOadBT7XyU+hi4aGFaX5zZ8Mty
hYyxjMRddKmgzRLRDBi7ca1wk750swu1CAfRYv4MOeVNlh3chgSD+3h7XKID40ErAo3xrE+WT9km
aRcn7gJ/oJgfRIHUCuLeXpcl/IVWAN9CdzwU0oALv569BKCGfuzRi1B1xdka3lEO2yTr++2hCKfs
XyM84iieK29O0PB4Srr4d48KppXOv1dbOa4qnNxtW8IzcWGLX56mbJqBtaeYThcszYcKjSnzYS1D
OrUSbyPc7xemuKCKdnk6qBmUs+3J+KYRKDvbSFC15t4p6oCo5t6N5yjNpD6c7Wj+weRd2OXOmaKU
zdzNmE7caqELjtJKMjDhzcgYydGkDXEcAIOvd0ULkjYncWFh7COTPKpzoNoPtNy44z1Nfrha5rvr
2XGIX9vnRP2eoB5a4SExF7LcunB7XnwIN1Sr9vTJZK0ydZoFmv6s27lfr9vbW0a4PW2mm4PA2AKF
0PVol3VcbGXEOiYduWttK3TabkMc83cJ9sfbpoTjuTDF7c64qcxpHLE70+5DrdF0TN5rGZmOcHtc
2OAWz8vRKpowG1qShKANQv3almwQ8TDAnwyuVnSU8NesVYO3QWVdnK1KA1d5b93KR9DwN3P1rxEu
PVZ4fVkPOGQnd31UEHCq43lc/oIiBy0F/xrh/N9ULouZejACCHwAUdRa+aoB+b+OQP8nr38zIJQe
8SpEQeATGnGRZ9DVcUE/EfZZq6H1tX2uHdNvZT0fwqWBJAcLoHH98CyUU1VoWlxhQDF9oUMZTs3j
AlKRvxjJhRFu1sa0nEbCwiyniycf1Fvjzp2reNPXuSfZasLdjLYENMyBsA1iDNzhbFM6xMaE/qjW
eZ5W912RElwKpww6wmAC/BTo4kYDUoMxJjaaWDoG+ZgeoZdS55IoRZiT8f41wmc+S4fYZtktiH+d
BMR/ZLzTzPJIyyJM+mGTlv1DD28Dvr2zUucoWEY2TVI07ZAwN5LTZMeSdJTA6aETwUA+wASnPXqk
r+e1pSO+YcAS0mHYzaqbbaFeWIWkcBZ/UmXyhKKk5ZU5zinVuleNyYxlLOtpQ1u4i+mntqrPrjp9
o+DFIcU+d/ZKZ/hGWUZQMgxTGdpNsJPAmwIeHhUDhuQfN+LcJuoCDRl0k0I3Hb0szhKZMXUll4kg
/riywg20M8rCpObIuHM+3CysN5q1nVBwr2XgZ1F268oSdzcidBqyHpgQED8/EfuxTqdwMM7rLrce
oNEVmpALbc89mvqHUXL8BSH3lWXuTCpzbNp0wRirrPXVrvQtZQhadY2Inj9kIAGTwYj+l7GCw4w9
jaEqzVmEGI+r5h26SlP7S47rLKnBfISH6zbX0sgFczNU78/u8jTb+h2iI8l4BQ4C47UBJ0G/s4d+
t+uzQucM5Ag5us/WsQzz/pCjTVMpnm771E8WKi6ss8D7xZgKHMizmNzOQTuv1ucWsCQA4QGHZrzG
WzjXdEdO3pf6K3iFhq37qJFI8Xy1CYrat0ikgjY0LoMd9ZNXb3/7g5jbu/U93P5y6wIcFS6+J/0A
N3z7GJvHwiLg3zvpCOFL+/22Oen4uTWGUHPSqiNYI0m5meienPIdeRyKcJju1Tb3C+I7yMzrXxfw
sGkgpgKdSfdbs+7jIqBWmIAObo60e2WryejDhI4DpM4gBUG7CdAl18s/o7neG50FL0zzA/WBypWM
XOgy0FvCKvXARprMVV/EBUo2YPMRlviatSOZXlKIfANLZn2AKEFSchS1+qGPBUE9WpDAVsWTv4Fo
GCmSFK9lTUM74bepDDXzRe9Xf2mhcFV+BY99WJjOya2SYLQ3dL4n1qZpgSBA+G/bb7Mk6yX+IAuU
SUylg4kgXA8+xYeS2cMHQWrBG7d2DRg0+BDBOvc20KeiODaOB0BNCGW51HzWw3p4W80dgX68V8pg
sMKFtlwIFUMYwYOcx/W3OCrJ1yUFudKMrnzLevVSSRQgdCQXBjhHomVYlHrETqLFs5keEnRIpIUR
3j5IwnN7YYSb0bU1NOrNMBJ3L4O7bKdm3hvuwWp+tab7OhsvBdhsbpsUlV1xNDQP6VukU6EOej1z
8JmVlpWguaB1VkUFUsVR7nnORlcJbgivB2gDOil+os6ALJlKvB21dJTcvMJxQ8kCsh3A/Nl8/ri0
p2ZCBhn+qv5hfMMuivBupSrw0sYauDJkj3Cv4ByhuAS60D/UZWK1Iq0xIz0z9mdgVPxGCsoW3rIX
FthmunALo2rESRljThfTusfFEM5gQO2mnTXSQ/4wq/0gWUXhBLISBsiHQO3Bp4bztNas3E3zTwnR
rPhRDoHWBfSnnUcxrQMFunS3t43YIKoJLJmGxzf7+8UIQU2KhxKj53MsggvNPGXzGplZESWlEmSo
36sRMWUIOlGO2EJaFlloMOmBYImb16bPyJAlBF2vTJ+7KbU0cObaDge9iLflABGUfjVWyFo729by
sp3uLO3T4iWpZL8KgxoQWEBCE13XuF+4By4YkhUKmev8dF4Kv/5+XttwWcFNGU54C2DbEva/2zMu
PKiXNrkpd9SiQ8ENa4yb3N5qlRppxsdoTZuyfWyHNy0+kULi9D6VlPlA4sLm5zddLDP4rCZtrmDT
3hph+SOJpq32vdw5G/KrV/3t1wocrhAUsrZoJQ8Mw2+i/C7bgx6tuy/+O7gQPLj/TDn/6jEog9gO
mPLSh7pOEujfJPMrcgtgaGJvbyST4Biut3TVKtAQYPM7BOhH3Q9hnwOYYaSb9JDuvMjYQasphRD9
/9Gsfm22X9ShdTvQ19Sjn5n0hz5F81Edxldajfu5v9dRIJxfEvqcgN5mVcEGYT/e/gTZwLlocYq9
3pyhmXmCirpPmg/dfr1tQHxcGJgA/NdwGTxlstl0uGKQYTjZff2ej7T2nUXbgF8pUPr5vnCKbVKH
FgEzZrLrEv2gU313+xNE1zd6nVGbg/Ip7jpujFqWWc1csxtm+EFTJ2Rl0ETaIiPyipdW2ExfHJcC
IOmyd3GzgOQdigQ1KAobX/+tgQMb5Sy1DQ0nC28PTOgTL21yPnHJihmMJyhqKBp5oVnJEOtRvCpB
aes7vVUDFaTcFoWeJzQMZnAh37YvHDIcMvgKXDCV8ID9lPaVumgxINRr4fcqWBhJ1E7fjeRNrU6l
1WxQE5XkP4Se0FBxTMGMYiOs5Yac515ukU6FJ3Q6hAjf+9lDrfl7WsYQmV0DvJ3jaX0sxym4PVbR
QQFHl8la50F49rnNL5bXIaPeLA54X5LcZgJqKToUblsQvSegW4Z8C9h3wFHP/n5hoSR6T5QESXNq
zmHRx2lgFAYCWn2Am8XNhzgfqu23bbIAj/fxlza5u2yctKXLFRz/2jsbUGgp05dhbnwp2EIUFF3a
4e6vfgUlmFsjh7rmG7d5mX+71dsQ6tDrLsbuL1bKhFKEA8oGsBx4nC0osxrqlKGKO1QfStz4toyB
RORP8O7BP2BJAvcdd1l489wqzoo0+vol687KnIRp30kW5rN68cfKoFcA3C7QekO3+vVuyFQKvu8C
yYs+7fVdGrtLuKRVH1JvVALoFmo7NEuAgpemXmCMxRA6Uw+hTquxfN1t67dizB9zzw2rJI4DsIqx
aGlpo7lq3SDuQCPlFYkhmXnRxCAmQkyIrwbkhHO0+WCQLFUVXNP9HEBay3V9e5S1AAiN6AgHQAED
R8BzpCmeZY5p3hSnNQWTPJ66b2Yved2KzjouLNSJGfHrH10G6RADEEjS4lQg46+NH7T6C/5VlheH
J2G8PUiNXa+uSfHUc5ERQfPJY1uam7GaAmnyWnToLozwAdzcdbVJVMwU8j+BgudH2SVBZ59xDTIY
oVQdVHjVI/SHzhlqSyBt565ATwWJSBtPBZhFRmdrtxOaqlQyHb2mSbYUry7In/brtlZBYaakNfIU
Bma2JIX22PSeKqPdFC3j5edwV4U1Kl2VgTz6VCc/kMQOVeiv3nafMgvc+7lYC2VwLFggCmieAM8E
hdZtC6I1vBwDdykQa7So7nTFKdNtf8lxHWgAiKjo2VDbzVBlO7OrdrdNim51B0kzqFrimsPFfr03
LXcyG6fqQStVPeIqiEMoStqn6qRYQSwh4BadZXQLgYAYaRsbcq/XpqAaGBflWBcnazzq+qM2QNZG
eb49HNEVBxJiAFpRfDfgla5t5MRq21hjm7LygpFOfgb4lOaF0u0vnDdcOgDRAJ8FuNS1oaE16mWk
ZnHCCQFyaN2a6ltmvRFqHWICEPTiRCSX5b6EZw7XBEhqETeAy1y/top2M0WBtGDxyfetTtZjRacg
LcxDZXydxjUylm+lkwdOhjopmcLYA5z19gSL4hYPHUseMu2WB9nB6y/ANTTG2hqzcUMJgJWLwLFG
s6Cf3cPi0EjpaHjbouBQ2BDo1LA/XYh68wSjqzlVlT6XqMgqjMzt6NThaN4vax7YkDyQXfeC8YEp
G7cN+rLAfMyT3MZ0AKltgXUl+knPv9H5V/ujru5WWa1RZMdhMCwNGVX7Dw6hnOYOKrR2cZro0YxP
uW3dL133bEFRD2QQP25PoejpwEhMQbwKFuQ/JTxyL3WdkVnrnFL311Grw7pb6ihvMw/lbe9r4ZXj
YSqcPqgAjg9UYk7bHEDg7e0PERxPECMDXQ9kIzYwv5ZNrbWqNjBd9rYJxvrXOoQuot5BRl0hnF08
F3CnO5Bj4oO2qepoQ7S6PLVNCBIv1NbXb2p/0P6Cqd6GQtA/drjz2GsVqBtnZsdEMnXq/c4FkY7h
Bdrqm+Y7zWXPBlEqHjhtCy4O0EUWd12fP5z1eGxjzGCX7UBypX/UDzFoGUjg6n7xlCCX8W3dzh8g
zreCXZGFslqAcAX/tc/jcOosLefUgv3MxhtF/aLUaah5rC95lXga0blnCU5k+jFi+PLrkRqJNjl0
tIpTFUeKiq6yTKe+ZZPNVHk7mjUlcta67KCwoJULxD/FO5DqA9wOr4prozpVSOLGUJB3tCm7mzv1
VYtB0hZ7MfH8qagg617n5SZGz8LdkKz1Vndn+jznlEAMd1qj2tCQb7h9aAT3JhqJ0SEB6B8AgPxj
1JxiqrtxXp5oMpabtSyGIIXI0osz6jI4j+jcIEj9dH4IWfkSQZvXbQaq2+LkrO92uxxGSGuHeMxt
R0WGGRHh13CHoNsW0tYICkzu/VBDVFYbU1qetLad7kbixFGMBhXgAUkS4SWQ7ipauVGKOnawaBPw
GLglonlimhpT20XaREdAIdTpOK903qidVIpaOBtAKYNaDgoDfxCe9wYt1WVpSxQ7q2qbV7WxtSjx
NnllF9FqmemDGcd0f3u1RQcMQE+GpwM4Go7yegd2kPxe0RlcApY83CWO8bAs31tbrXw1lkltsxiF
3+y4yyFwxIj+ETFdm9KKNE0mis1etwfLfiwq2REWjMWBqraFtmpg5v/Q/KNG4vZrgiWuracxfVJA
Qa5pQWNKYljBOjlQdbGRRkFN/g/lvT4FT1GuLVgngvvUvSvc1bdmxV/0ft/Mv26vj2DSICOEqA5F
YKhP8OqCGi29xCYaTiO9z/pzSWUt2yIDEFrHwxoXPTwtF8LOHc0LLcNouqp2o9zQFL/vemd7exii
OTOghASaePbm5duuYt1ulMmElWnZrmpgfNRv0xLash0gM8N2yEWay6YQ2mxmNhgAhpBxyqOSBsD6
q4UkVSgzxP5+YUjtxqWMKxiCGvZcH6DOarr7tQKF53+vTmCL/Ttx7Nq6MLTgyCzQ9ClPA8o/xoyW
zvkZFJgSny86OZdWuMsPCi3UGmNYeQPQ0Sv9JPMLM7y9BYQbDUgWNB8iUQ9g3fVIQLcBog4KlkzP
RKW+xSMxQhVN/4uRWPAAILiFE0Wv47WVrpyHCuX6Cqwm8Q8vfoiJs5lyd5cUMuZawT0JVA6yqXgm
QJqPb4OFUl5qNKuJLVA3zrE1u853iFnuUjMxottTJ1geIBCg18hQ/8hLsam92ARN686EKl55cpUi
BMkPKO4NiDuB5v62HdGDD8VeSImglMFETbltbZUUFOq1Xp5Y3vFJMV8G+2e7nqil+pNydIMVgp/9
g9JLtoYo8Y7GVEhsQikLSkw8nIbMMYsujPKkVv1uIXlkjk8enY6TBlqaOTlXFhSt7aNjKxLLopkF
vhvgdbg/FeD465lNBi9GjQybkila9SYUJarXGUog+vPtmRXaAX7LAgO+BpVY7oDVEISdGw0rmDSZ
P4HRvzsM7flv2E+Rl4ayDZpQUIviG1GSDtDsekjpqdA/mumMtmWN/HeHBBPIfHsmumfxurqesWFF
vKo6JT3Nyht13ghgWNJuZeFsgaMJeQ6GsOKr4FWtzi2Ydemp9c4AYK9r7jftWVo4YJ/KBSR4FP5r
hlsUUs4uyezqc7YslEM7GeO2aBysgoUzBRAKElHXc1UnWk0zo6anRjsDRGyA9Bi0mjJHJLKCHILJ
6PxRBeXjKsh4jK2tZfSkjUfQR/hm/nNMvqfV99tbWCRijX5W9kQCJAl81ZwDX5w8b5VqxMoPnm+4
fQQY8abI00cEc914ZO+RdGr8wvqaFWG6WRP75HbeYYW8zfiuel9vf45w1Bdfw/5+4ROVRVfbZhjo
CV+xLaMuwR7R+8CTNSsL3DzgPJ/hMXBMf2TTk3qYKo2ixFx408GLrBxy8PVfKH5cGuGz6daq1UtP
UCqj9M0cX2P7SbEfUmt7e8pEbhbt5+hswM2IXcmnRNFZpqeOieoVkB7V4vjTFmvWqCrTHLWs7Zra
vm7Q022rwglE0YZ5PoAf/ig2lbXWZBCqPKXqltSNnykPWi+5uASbAUpzkKNG6APRMt6No1zrOHRY
0P5kLuE4JcFSVZscXVZxTiQ3hiDyuzLFFehig6rd3KMzwJ2foaFTHcHQ63fWGmpo1L89c8w9cP7p
ypR+vcVJu6q64sBUbUXxy9JUD5l9pMNbaz80+Wvs1ZKhyexxb0GvBfK+cTGLi3q2s/GYFmBKUfdI
5wUKfScd3SVSvk02Bn6MSDCzSidSDmDFuh6j0xOLuC4Q+Ki46Vlo/1C0wEmQ6vFd4nuqvyjQWN42
1l/QYUFq6V+73DIu/RonaoxSf0eCaQuwnh10YbeX1cAFV8yVGW4JAVkBtCrRoCFy2MySm1iUZr36
cX69XDtuF43NXfeYqbrfKmCTqJtoNY1wIcQ3mVh6oDuI5qFI99/LK1fG2cgv/C/e96Wm19gsOv2Y
dM3XjEd7+H37AMhmj7tx8M5PlonChjZWISSywsRuJMMQm0C8hBewgRQnZwJdqF0VezCB3Kl+kl1S
sl/nLqkMsrb19CluAcmWuy6JuyjWFBk9tdCvQzfsn0FwYXvpdUVblKjnA6/t9+HsF34VmH4RFcHt
BRHFAFj1fy1xz6uqs0ctZsiBYr88m9vyvTx4QfEFiJz7NjpUSrBE3r4PZIlCkWdCehDJMdSidI2P
axWq9lrCpHjiMwo+ypEogACEKP8j+yIZonDJLkxxJzbRiQK3YeLEatu836KF9fYUyobCHVpFXdq2
azCUCjVWSKkDwOa32aZbhh34Twb13ZNx3sgsshFfnFQUngzaDrA46dAO9aYgIW6otUik69+7fp8P
T3SR5fpE6dZPjh32EHFxK3N+ndRVF9MY3TmOEXinp/qYH5TI+VltO/+X0fj9k7ozN2l4e25FoQYj
9vkfo5xTd+mkDKMDo22YRE/936wc9HqRvGSSU3yQhpfCCD8Us6tqDqapDmbruHbHJH/WqYbGKlZD
lyVmRNEGWgT/scmNSE/xWldMDwBH/VWrzqqq7qALhAdXkUlwKaIQ6tISt+9jh2gayYCvcZqwSmf/
Z4NL0Sw3t1foz9OFXCYK/xYeXniLWpxDpHqSumBdR2UQKI6Npk2PU6vKtoHgYmRWkJsF6SvD2XBn
zF6KZjaKokA9brZ9sLZkY9AY1lYfNb9Lfi0DGlTn9Di+xDLuR0FPJ0wjj/6ZTWUPv+vDVsypWqw6
wDdFo+6q5HsGcmkTqjc5QJpt/01vnjVkGjww733Nyu1IHWAGtHq3KLVENebP9bz+EH4OujpF0A34
g6mfp6JgD+jOeAbZx+0FlZnhnAseFPbgUuCARs3zNzpKRAbYpCRGhLsGGT3U5FW0vJncKTBKr62b
ogLMwmn8mL5lsmZCmQFu1VylNey2xGTZ5Z2B6qa1Pt+eJsEVjeVg5CAM4omyOHdF564xQP8Q+0In
5i7vrE3dPVD1PNKHbAGzIj0UID9MFhmPHbuPr8NrmGWwc6TdcXPyeafF8tiNPcNsAWWpU/tbVx7K
tIx61Q2l2EXhLNpMPw190zh+3CzOmUbzcWbGiOM7ygOqGv7tafzTwWM4rPiCRjU8KXl8XhZbOlkJ
LOTExhth8Qe0HVbVf3/zX5vhBoIEGmCezEwJ3BjjZOjoebGGvxoMQ64yOVtUeK5dRdZqujXEK2pI
Zcd6zNG9qCSyNwI75vwGAPYBQmLIbgL6we27rEDZ01ShL1femaWPphKvw0v1Lhu2pv5mdUaQxH1A
lhykJAkQ3bJtL1qwS/NcvJgDBJzGJU6uuwR4o9+V9hc9TQNXPSuF5pdjqNTgSBne3MyKer3ZORBM
LBX0edhSSo8/r1JGdY6MPRJYtvmH7LLbVW5cmjiB5rZpfyVpi3by9wyd5fJJZ8HNH5N+YYpzinNS
WErWYNRZS7dxsyHJ3ZLmm2pagjINK7f0tSmgv26fDdHpuxwfW4qLMK+O7X5clrJgiVnHfK5GWSzy
ZxzJJtBFmwOLfpADvjbQtGqlqisAiaqKFXSiJn1KkufE3Nnb+VlRJKdD5LnA1gV/7xkggOMrhk5r
UMtNYK1kZYddMoWF9mu2tlb+hQBveXvuRLfYpTH+KBYAkXYlu8Uq17fM58RK/IVSUGdtbhsSLtLF
qLg5dFu9zuwco5rS3255jhfJQGSzxp23YlVrai74/TQZyUarwVkSL8qC5eryvT04IK8b0IzvOIXE
sIDNAbtDB1CPpfqgJsJNoeO0naPOY3FakEWc+o8y6e9qcu5+VcpBN34pxlY34khNIRgPFnwZrlQ4
boNFe0hRQ1mdi3YYaq8cBnhsA+2zyR7pIu0JQo5BM73fXkChF7kwxBb44pRl5TIPaw9D2SvZkMUH
vzh6Q4L/mxHuKI+ZAt1xC7DSdn4fzcA+ZTTqBr9Aw/9tQ0L3bKLexwqZEAbnDOmNk9VGDUNz+f9I
e7PeuHUlWvgXCdBM6VVSj27bcWxnx3kRnJ2YEjXPw6+/i/6+u9NN8zYRH+Ac7IcAriZVLBarVq31
A2PsaXdbJm/XTUhExuAY6FpyTD1uII+HlbMdGzIvKaD4gORtQ7bYsHANIKFVREUdriAlh3xiWG2B
gKIB+1Zv2iDFjraRcZ9ujV35un4zfxY/jY0B5nLVO4G75Icw/eeXifBAr0rm2i/wy7qNFhRQiFNl
X1JnOTMg5K0jcDzZbMJAfTAiKN+Faagr0vx3XNq1RQi5CpidWtZVsNGeTMwC3zQ32Wvyr/XWzcG8
aTf1dgydNqi/ao/evolUWoVSBzpboXDu9BVcrdYC65ZzYP2dPm315lHhQNLb9MyGcOQ0neRzZcFG
dXSDZzvIjoD+H7/4m3r/uw3yMA6GoNu04a8SpYUw9EJIRTWbN3uvEuKUBhmw90JEhs8ailUo6BZR
kzYWsk8QGCa31vTWgjSm3FvNL8BdFTFAurNnxoTvus6tt8Yc8e3MNOjjYExRqLYUfRPVioTPNxSZ
xQYNK5percgBiPNk7N0DSffXP6EEV4AYAD1YC2SmDgCywieEULSRMhNAcgIj6RAN8d6yT5PzMpIf
6Io2vReC9S8DojRR9Wvk+/jHtBDi7BhSLN6AfSTJM6dRdbVvXTsqrnVpJPF1SLRitIGjJy9jnFXF
ZarF2MfUGOYdXS07WDzokhtFC+LmxrOUwFy+Yx+OPVrwIG19v2+F0AIh6n5KSw91BnuNQNVsjAFo
5ofIsW6negiQfYYtkn2oOlP0izKgKGyFg0p95+wXCGs2QJJGtQG/QA8n5582Q/wud/kR4A3CVMmg
fH//rFbwU99NJrwkYgQ56CJkye85e9RicICwb9cdVZbigugD6m/AqOHFJKRnK3GA7etZcXK+J82h
IlFH/inT5YtD782+35iNpnAcySC8BYQDRvBQpoLwi8h3MJsOiJnyBAAUv7WP3WQVQW/1bJOO4wSq
r6wAIZW7bvHETw/DUiUbDO9pe7/vhvspq63QqMb6OPWx9lT58WtJigFtedR3nWYBTwPmSoMSxA6b
sRgwNFUO3jFLWihd27N/6xmpfwMYKz1c30TZx4IAM3mfP/uIdclppXWAkOYnzeu2qMYGdZ+GvZ5t
Wk9FMiI73DYEjt5nfHhh5fLcjU46ZS7YXk8OrjuzBVdxE2i64htJ1wOqeD7kYxFQMV0aqXpmp5kJ
R0dHoGyOTnV0jIPuKGpc0goRiuX/mRHOEx89jLsEMXL+d/gBioBqh1bejDwWzLWdIu7LjWFBULoH
La9LBEfX7dUllOPqV2rG4TotNKq98cUu1zT0q+mVZUO+Ndo8tO0CnJfjsrnuI9ISLTC6//0AHl3O
ssKqHnvMhQBlXkco42D+5ckM/X/Gn3SE/EA0fqaiA2ojLrWOPjMGti7NmV5jV1THeot8D4jjsnV8
1YpkaQrHUIOeBWO1mPC8NJHabt01k4YY1UagkFtv+mKb27eJ9eD9k5XB+HJ9B2W55bk54V5jc54C
z42QCFzArzZ/NuJxR8164xYs6nsFR5Q0LoILFXN7rg71BuFrzT3EAnyCr2Vp4VputX/zbr5jUPH2
2D2AsP/MlaM4dNLlYRPRnQK2CdCRy91cwFk/dslYnLKij2hz4w4YL8MICLp/Saa4yaRRBFAijBqB
A1B/b3qe+WI7ZOZiZMDAV027bbR6o1f+sapVd7Z8SX/MCJtIVtf2oEXDzWByp0p2I/hVAPqJzHg9
pqvXB9c9RHZBA7DENUwIQcdKCChmnqDr51bFaaRR5+SRXkQOnXd9px2RaYT+9HDdnvRMnxsUorGe
xKD9JBhPMqtvc79nILNsy3ZvU+Dj9bAtqx0aV0nzve9Uit+yLwgOMxPdYSREKBpdeouRa8xsbIxO
GFCLddOwTG/T6u9ppAG9/WNE7P+5s265JIab5GSfQHqAsSqahtDPdkOhwvRJF4SZIIytQhgG/CLC
gty2sofEAeLXLexwNJYyXDXQXxJHVy1LasoFnO+dBhNNlktTZO0MMowT3NIa3RtmrEtU6d7BBCJc
caZlFynGGPgEIh4COGmXlioLcotLHQPl69WBNszRkHzTwXqW1ZvrnihbErwe8+mcdwwF9ktDdZkn
AyabitOSHSsQ6uqHVLEU2dk6t8CXehYyWKaPSBRgIXW22ppF0/hVt4Pm2YvLjTeMT9fXI924s/UI
t3UCrnYoEgBqjrfgvFlTCyOMAwnnmiRbm+A99b+ZEwJVP5Q9RFmBAk+62yrbjG1YxIdS1ZqQbCH8
AEKEBoZ7CVQ+LrfQZZNTMht3SpfMwbJCVf0nOCXN/lg2d0WmiE2SHUTRHzAEAOpQuhZ5O/xqqOpp
4LGw2S/dCfPgiQvtUZUWniTEo5OD2x/4Sh6NhDiEuv/sWByon5WboQ2X8RYs2GUD1hVFbJd4+Lkh
EVSZYc6CloBgnXSMXTte2AxHR1NFBtlq0GeDMBWOkYPX7eUXshZnXfwM5xWdw4TaG23+4UKlcnB/
AG389z4H3D/ES/lQFfrmwt1BaiczulVDgmYcnRKEP4HZPDBVGihzg3MrQo5mmpBHZjGsIJWPsw2r
jqCRXEdVKi81A+ZKIP1RJ8Lc7OXGDVoDrpQ2K0+Fiaau9eR5qHAONm59Up38zj5Z3ZsGwJmOVjO1
vbdMt3fJLkZxPjFurFLVFJCVX8AlA7wFMOjo24jcKX259KWNAUb0o6BDnQSeB+Sq1t5yocaEfrHz
0PKjYfxOfYgF5cbv6+FEojiIcVoAxrn2FeaxRfO21i8z7QAcL7N0V8fHaTo02k2baGj5jQ+4dba0
W1AE6sJ2HvTQKZ8nvYF6wO3sglThxtF+x2Q7ZLtpuCuB6Z2M42j9LlHU0Myb1NwV/cFT8fy8I4aF
+gp+M8AGmIyEuJEu3FVtoWtDsnaA7pMoT9EUcuk+9+0QAz5JSH4VTlDTZaMZa0i0McCvGvWgSu+y
6daYWdCtZIfn6v3UqV683EM//C6I04MzwHZAFSVETX12R7x5AdLWzIpuZiTJu9puekXbWHLywW6k
w3sxiMprPJcOTGe7Tfw6BUgtP+ogNrZe8V7yyRdVC1wyX455AhTO+LMJj0FLuGoGI+5spwXbgv+Y
TMcx+ZeULyWIcSqLhbketdN6Ay3Te/+Vtb/74neSjo+D2Qa4YYme7TGarngKSE4ub4RgJBngIT7W
dbnwietcAUrO+fizsM+Ht2E1dysjX6daFV1lpqAXg3lYtMwgCySk52OcrnHDtQyKNIu85GA6LKhm
FvqlCjUht4SHDQZ2EMh9YVHUXlPPrgH7/977u6m5q93vixL4JHkigrHzjxHh6kMLVyunoQHM3/Si
PPZDLf+peVDXpc4dmX91O+agmrCMW8/qH5O4i5J4D3HVLUVNFp8TSDDt1P89qM0CtoLPQmHum9/9
l5+TaZ7b1isAgWv73Yi36XR065dZNb4mOZPnVsQ+UqnXTo8ZQeDmd/Ve4ZCyk4hxcMwAu3x8/R1n
eZZoOsbYrX0MwG3fHTFrWhwd/6b1bt6uh2hJOoEwZ2H0HHcE2u2CLy6gAkJvHwR06AN6ax0AlxbE
X6/bkHkhn/yE2Jfl4aQLkWvR8yJuWgqMFS5FG68alm1xDkF96StyCelqziwJ/u62wMVDXQjVePPJ
WU8FxUCralaC/w0hDntwK2SvQHSZUAi99KzYBzS9KADMXNa9PgPu5G9BPIWxBUDvIYF+fetkDnZu
jP/7mRMgKo21m8BYCnnrFKzvEPe7bkH6cUB+C7oWDLUi+F1asOYWH2cETCj96qSbxUYx9aiSx5W5
MlgG8Pd5tfvDkA5QPa25xLBhfCfez+YrGZ4biolPxVKkX+bMjJC1khJPTzJwpN0PDWjPwI1Bi68/
6eRrp8oSJLuGHAHCRxx3A8in4GgaCDrytMbBN+kcdbaJMnsXgAk2sPVWEQck4fXClBDJKrOk3loC
xF3m3T2xu0ef6ne5i1aPx9wnQ9N3oAnAvEcxK0KDrKoDADLuDnw4YLk9ITZY4B21PAruUa+wTon/
nDTpFxaDtza+SSGCiOYEK2g0zEvgOYpXm2zR56YFr8TFRag2goJ0Rb66Ggd/+lXfQ0HDeLb0Lsxd
c3v9FMjSkYu1CgcNdZwhy3ukI3HVGF8c0tMts8rsjs49FGnbgW3b3OyDITMw6RBDf8oC4iX053YJ
U5CQBdOYjtsFZfynYspTF9OITlltTRBUbiFCNit6/zL3Q+ghcGiAsj4kTxmGBjMzwa918NzsjSUY
jZ+ejhanqyli9/vzSwh3XD0IKZEH0jbc8pfxIS7LhtQmkhUoJ27nZuOxPpgdLwJZ6t7qbqzihkKL
Dj3BsPPKHeRbDbItm3/LdN/HfqTXO98NqxnlY7CiL33A/Pq7NahOvuydc/ErBVftl47mcTVgDqbY
jN0LKmbBstyP1rDVQJ8LIPg/ybR+L9tDN95ZQ/bluvdIAg8w7cDYYpQTfNIi/DWvp0xbJ+xRn54w
IxNYUDOm/qHuiwCC66H2P5oTDoe51lqTZMjqck5U9uDGUOisQ2NcAhpbEVC0n7IHNB4Y0jnHlXB/
p1oCNV6CzQVFaaB5z5rVBS7g6xo0NjTzaaCd4tZ7R/N+cLp34hM+ng/c96XT1YiipbNAzcaZ0PUd
M0xBsjRIrP7Yam5Ug27PKvdL+dyydp9P+jaNSeg163OxxIfY+Fqsp9qyQJfM7vtqW/lbannfrn9y
2Qm0UFbCbYYmBYiDL3+h5zaUtCmGhcxxBAxEw2C/SfptbS4bd7UWxayaLBxi6/n2I9XG7P2ltaQm
g1lBLuGUVdXGzi2obOGwYwbLol8aSIh3nfl7Ld399TVKsin+zQFQ5phPkNRdWu37EmxMQAiDOOlJ
IyXkqfdk/X7dhnQfwSXA57tAGSfm6ZXeYOC/Qf5J2GvfuwGGFTiLaKpSaJDZwUMAlHAcjIJ6/eVa
4oK2/x+JrMmOtb8EukXDcti6VFXOksWCc0OCY2hmZ5XURQraJcO2aOjT7D1AwWS0+93cxhuro7vr
O8j/oHhWQCJmAJ8L4lcUIC9XBgRNNfbv6N/4eab2bWnf6mNYe+RYmH9Pd8ermwR4cnQNbDRUL21V
+jTS3sC0hJfaIJGfhk0FDtbav+uzdA/lLhVfsTQFOTcoLK6N+3wpXOCp0+LXqm3zxH429J9QbIiq
IZzpA/TKoxjHHGzEn9hVFy1IzhMBERNhpWXuj908YOTLLqM8sK1wSaJC9VyRQWehIASEpIeKMfhK
heWBitnpmA1MaUt8uh81DovvmjUi62CjveRpu9KN85sya+hNNltGmJTJGCQGhWh6Yzq3BkgYFLFX
dugh2cvrsQBuAWV0+Yk7MiZ+k08Ay3cYsvDfvPZhpqqcVvpd0a/j1Sz8B+Pfl1aanrjjYBmAENnT
3QSxwGomkTMWR4O6+G+/M1M/6jT76AwPWb9ur39c+b7znh4+L8KpOBxTrlZJ5ongpUBzCJbF5hg1
S5pvdCh5B/bUjCFiXx/aWRlHbJg9DHDNZdi7eE+OQ62d9BXawtd/k3TfgZRDkcmFmKIIyNWLucpT
hwPJhjzIGAnW5Uc2qGiuZcECX9YzLBxirvZ3ue+eX3ZDNXHW0a6JVqA/Njqr/SBOB7ZrhuKuKxSJ
vMwgqlyYQOI8rq6Iq/JdUDCPIwbyOubeFtOLoWNW+NZe26ObZofrW8izAjESntviofnssbz6bjyv
fNKqS7gyrBlrG7rYRHErSn2X6GAvBLUwWEEsvuQzM5Xt5RP1cWiZ39RbUMmwTZJ48RakcFCLXaZ5
7+jDsrFmo9y4+eobQVnG7WnxCnd3fcGyu4bPREFAAG2nD81vq2oXd8QA+MleaxDxjkAcUrA4b0ea
zWFuJT00DPynKe1HRZCQ3aZ49oIBC/NsBM/gyy0oaZPYLMZOj9Zbi4q9b992A4s8Fe5WdiggJAUz
KE5Al1LMA82sm+0YCwRmCFmOZ2d7NAqaqF/oZ170SA3QcgfnMWgihYC/jLgFuhpXm2MBDdv2t5kF
sdzsDe9/RfSRLQrvKGCRuD4VqPgvN8+u7Xjq+MRC0X7VesDeocBlFssn4gmUmyxQ/8IzPszbYs4c
1LQjmqwV0vRbvE+eeysh+9WncXDdC6XrQe8TDR4gGoHyvVzPspZjmnsgX0Rv1Uzf6OQEvqplLHM4
JKL/2eD/fnbmzCrxqeOhi8v4ldEEpLqb83+d5BPvakyJobADpgEfFf9LMwCbZ/07gNFvH5K4jkDt
RyAslxSvn9iyMzuiC1h+2Xolrr+0a0PDfE6g/lFniuggC4d4s6OPy3nQAaO/XAwCU53hIkE4NCxw
MhVRDGe7vg7pZzkzIVzj06KVWl8ChVnHuzL2Itv8gklCXQVWl3rYmRnhbHpIAFuzxUpyoBGM58E/
tPHv6ytRbZZwMc5tO1QUw1EnI/ECrWlCqhNF0FStQghmMaApmt1wbmyDgC+yTSIPY24gjv9MgPGR
3ODKdeHNIhYB8HOfkhiGBjvbWuarlWEKxXu7vmGyT4+3AObcQenIZe8uvatyk5JmEzBROPU++dE5
WoChmmhmvcKNZW9fzjqG168PgJcYLlO3XuLVB0Ogi8wwf0jHV8ybV5AaSbR/2plujPmvUxYAwQGJ
AnQO/wPH4+XKmgwwDzLhcGYzJiKWL6vXBToFmN/MDlP78rfbiMk1TEm9c1Z+pNnO5gb8HCUAA10J
pcu3pTrV0w9aq+APHzMFcDqjVsEJhg1epbpck5ab62q2KBmZu3QD597UGyPMFWfo45eCEaTzmIPA
Z/pANa9XpPD9FpCRCQQfrh55erFtxxoX3AJmJzdEdIc48LK/voOSfIzzVYPKEVypBOVqIWg71rRM
RYICObhrWbpzrDdrilkAdFuogXsns7NgTqswW5eTHv/1mYZtVB4RZbG1UI+53Nc011EGytGfweV6
qC3wRE8zhlZVZ+DjYbswI7Kc2VXa217NX6NNF7Bi26Pb4BpfXW97fS/5Vl1m0Jd2BDdxncYoV0xh
n7yp2GQN8LfT7WT14bw8TbpKmvRjPOTGuNohHAa5gxAPjWZlTJsSZFzlfZ7fG10PGoS/pqDjNnwb
6E3kdWijXn6fZtTiQtcpWo94VeXdbW08uOTX9U2Tuv2ZDb7Os9ykiEHgACEtZOHVnblyEl3tlWmb
qgiXJ1vV0VcZE4JT0XqVZ1cwFjsBaLRX8KRNQO6EYPpqq3Ciigte/o3+7J9wtha9XWvPwP7VTP9q
NX7g9c2tOakKvjL/xn0FfSf0ufGkEFY1AMk5JSCcP+lsr792P/yBgqZQEZ5URoS19N1kj7kFIwVG
hd3pq1FA2cPOQmUXWvaN8NLlNDRonDm26HRYTj1y0hJO7+BmhxkgovH3ZDhHooH+ozDDvCii604o
+1BAe6OiYQLqhW7dpRNa7mROZtGhMtflYYZHdvoLLR2FEdkOnhsRop3RugQ6pXgjEaYHyMVqj27T
kUVQf/rEagBIIBCDxbNCxB/6zgreXr4aM4EWbPG7N3fKJ4VkxwwdUxsO8E4gIBZ5qjoLauZ6p2P+
2GboWB0BeAwKvDKvr0SyZQZwKFyGREcOIwrptFOag4oFAF4wVD24cxV5nQcs98sniGwAOoS7AWZB
oB4ucsHGozeUGgEutB9mvhx07XbXlyLbMPRkQWaDBzmWI2R88+JmI9OxYSiObia26W1bLXckuYE4
dvI/I8LZAcVwy6Ya8Grg+TMwbSFDDvP0tvHptlNJ8MgXxKXWeesXOJvLM0PzxBjjGpll55L+BNWw
fKu1o47K50i3n9g73EJ4UvJ2lhgSWInZPXPMS06F2vdFhCdM2qpeY7L14JkHyjDeqwNE8HI9Kbi3
rL4EHTBNH/oGGnN9HwBe9NeFBbS9INGO+T4X6CrRo21auAlugfKEUvX+p6Eq4kkXAbUAzmoMEXix
DjP6UzvUFaiZ22RjOLek3Nl/z6yPFZyZEBy5J8xeMk4yDQ5cG13h/OgNb3//vcHZDmQIGmhgvuWr
PMsJMqbpem3BRFqvoQbZ8YKLHakmB2XBBTVVwJAs4Gxx8i+tsNJA8oGqH16UbjSlFmCxD1CqJyz9
zDfnBUYgCdH7ETvAbt7WpKNGeVqqDWp9+Chj+Xp9x2QHH9zz/5kQLjAydo2dZ2Z58ulX8LB0IG3j
rMQ6ZgQhRba5bky2cXzX8K6Em30o4eYEb2TS+iC0TssDs1mI82hUZZSsfz/5gozmzJKwrNQtVhvt
2/IEcJWGKmmy6YrbuVWsh0dFIW+/sCI4wmBo9UoHF0TgwcukuMEkH8bkY8roS+Dbg8dMcDKjhGpl
jenGNf8BCpSDUe5XPd0XuQP+ur+uv2F8+MyWcGz0xfW0RIOt6WgvadTrYQe1zE94M79iHLwXcSFj
xPByRQWtWMF8FCyT8QY04ut0n6ha5xIUOQLkmQ1h19aFJRnhI3j6jy6BpHD3tSvarY3ia9/u7ObJ
mX+hhW8tQcG2HgUzFQQOuunkoy2N2IHJ2L2mWrbE6S9+krC5rdlpFfQ68ZP6kgaNBk6Zvvl3xYs6
InoR/71Lwhr0tFBUx3UuQo/XvLX81eMjgUsRZPSr0T5fP8MSn78wIPh8qveLHUOW94Qey8Z3uhuu
5H7dBN8R4VidmcAqLh2lARXV0mkwMXiPI32evDjA6b1u4/oywHN4aYMW1CMZ3yfPeyyXX9r48/rf
f++RXFuEeWnAGOyRgZcCH8JxhxByV/0jyPk5CeBMwxkTqfdWTcGZ7kJme82zClqZurFN7T479LOf
BywxnXAox+zr9R+m2lzhFFb56EwJXzghqGlYh7L9MvnbT9jAgBnKhsCvfWiqrlqXuYOOjGjud+Oj
Zhwfrv996cdDNQ1ZN94q6CRf7u0IWBTVMi7AgL6xmRznTnVoVRaE+2O00pLEC3Q9KkyVFakOveXd
9TVIwwLKj0B582eQ2M5crNktl3aFk9dgC6/DwdzqjwtqntfNSD/3mRlhIRbuJ+pqMKOx13Q+6uUP
sMr/vQnUUkHggVogV/e4/BpLPEyGnuKt5ds16JuH28LVbxnN3q6bkX2SczP8389yO1vvRtYMfAJ0
eNX7H52S4kW2VecG+L+fGejcjLLJxTrskQQ9uTVAeq1qRqgWwb3izMYy2ZY2ryb2ig6B4T2Z3q/r
uyRzK8g+8Clmk0vbC9+7HAdHH/nHKCdzb/jmb1e7qwkGwvv17xH5NuaiuLgURmr4Sb9ci1Y7/swF
mE7x2ryVECsJMGdWNd0Tsb/P2e1KEpVSonT3ziwKLtAW4zoQE7vX5VmAQeZ8+MStcL4kwQWM0iZJ
onMD9bcZbOeVo1qCrGyOXbM4Oyxo81A1uNy1oWBGY02EkwTkY9QayW/fbKM166zAcsMMEEswxbLV
+V7py0GPVaVmqX9AqQgcRibGD8QnRWcOa+VquJa25pv9/eUTgRmTBv/9dcH7IJiJzpiLvz46z6z+
PY6Kvy9Lis//vpB8lEu9LjNIHZAU16i/JsmxGe0jKb+tk71rdYCFrp8maUjgSrao7BDHE8XNnAEK
VahYQZ5L2zpQ+ln0m1wpHy9dFK9OIMnnCvVCKmJRPLgqQjG8urCfTY7qMmbO3W6fm3akKppLAPc4
tMAQEkyCozYvdm2MbKBTn6IiMuUjJmDthQbjQtf96i1jaDhaHOqYdX70egzHJVbFtqxrHmrGXkZP
60PMdoEcgVIKTVjm7zPgBDEKXYNg1h9m1RtOuvl49PJeIM/phcNYuHU7ND16dJBND7rfTB+wM4dP
fGCUhsBTw5uB4uAwM3xjyfEEPZH+2PuYV3vs2b//mwnhwEPO0tZoUmKwdfi51M9jeze0u+smpIf6
bBXCsdMx2p/RAiYwlgBxREBRa7B+qkoFKivC4fP7wSpMG1ZqGvXTLrXv1vbZ+992Sxztm/PKJi1f
ikFjqCxzeJUTzCraMblr/ffZRRykwzSLTBPfMPMB7RzfOK7r5vo3kZoAnskCZNeEepvwiLHLqmJe
0pan2IvvMNmfgqBbT8ATp0I+Sz+Lj8ceJB4xRStSdGP2oFm1Eg/qyW63xpwGZWJgIiXeYPzj+pJk
1y9/ugMSwiEO4psp95ZprTso0Xm6FmT+t1ipyMtdSHw0nVsQHk3eWE9tocGCBjhfO35pQFbdu8fG
M4OuPdn9JmMv19eksigkMTrrMXHYIx6SHuMcdOtNkRf/0pZ/J4/tAUBaiKp3LQv379EGLGrQ6RDh
/TkFoVzmI+TMOt4vwVKFuRdBhSx+ur4ymV+g4o0Ku4uJiQ8OaE3VSuoGDrh6+5rd5zfDus0yhRGZ
S/D2PxJN9ON98TrBRCYkd1YbMYH8thiG8tknjhEKYJiCQ1qBsrQQPbvBcBmpcTlCkLN4IXnThi4p
khMbB5WWrYSjDQh74MIJWkZgbhBn0YnVx722Iio4K5ivqoeu1LeUpRvdPNW68bBydS7nd+GpHpuy
UIHFATeE2juULIQ1NqwidZeALYI0y6ZmSeinv9mqYBiQGMEQASYnQYaNZF2EopCETbOZYJaFOLn7
2NZ03lqzNR/rfowVWbTE85DfAqbKy9a28YG3aRpBPugDkALgxksC8fgUwBo3ZXtGFBFJls5cmBJy
pzpth4lyBbUqjbdNkt5bCXC4Zh+tzW4mx7iakdToEygen02QWxB/fAACPihvPegW9plRBKafoukd
q3h6JVh3uNDZJgihrF9KkjgDpreyYdlCRLpJQDn2PHhQcrTuDWsf1yd3ziM33cwZw/WjGiiQfwTO
vKeDicwU0WiVM+p5jEoJcoIuWOibmYEvwzmY+ffrYUbqV2il/v92RLgjepMLJC8AAyqmJb7vp6I4
OOnyBPYRFb2a1BII48BghBOKWsPly8lzVs2ZaqivWZgecpwfSQLaitndXl+PREgJH+7MjHAaxwaj
H7UJAgB3DTG5n4YoZwRrGW9XY/yZjWC3cpoN8Kq3I7Xv9GradvW4HafEDwp93Xh0CPVJJTgmXTqO
LsI4xmJAW3e59NZ114ZMcPN07APzEMdZwBQMlZJrCSEPU398thWodmF311yrFnS6cZJ0L92DRi4C
t9Kz2zYPhT58m71ZJcEpNYjROiRH6NSBquZyTXM8NQleotmJYkq0ciJ9DaqXIZuiTDVRzf+SkFWg
5fTHkpC4Wg7SfLeBpWV5Mo0njWWBobHA9VD3X7bapLgTZaVfzNbo+L8HDh440+XKWOazpOHKThPT
11BvCrZx6imJckunIajs42Busj4ykngOQPs5HsqRNnu7hqjVmmQ/47qfo6Stvb8vBeInWdgIaGeD
lETYcG8y59HR8bO68og+c8D1pszh8frxkXrqmRFxr5dhSIwVkDmIc8cRKKeN8LoBvnnCx8SIFI4/
wXgLZx+83FwwMI81MzC5yJbWj+zlYeCVNFo/JOhZbq7bkmQ373rI6Kagq/wBA1vGDsY6QJQFqJz1
o237fTJ0iiFfQ7JhsIFZDsj3gOfcEb4KxsnQHfI8EPJk1vc1Xfc5AAp2kUI/C7rVj4XpBKUxRmN/
17YdHEd/ZWb1w0ZcyuxUcXFLjuTFbxE+Xh8zc9EpYGeA1dkHzLiQQM+W+kiGOg5ykIVt52Kddtc3
+b3k9PGL/rcDrvBSYtU46qSEy/Rrc4BefRCPKDu4EM7JwtIErKr5VmXf1qIKgOJ+MScW0nmOCHok
k1GF5YIeXq/4KtKPYtoE1RgE3A+sRDqda2+gwJeSZOeze7c7lPE3xbL5sj4s+8yGsNlT2vm5V2Oz
i+k5RQ5iIlfR2zePvsW6F7YYYE+Itdca1Yil1Kn/2BVJIcs0qad+wnY3DuvCOunwljP09XB9edJj
CgQZPJqrwonF4Www23IACutk6zu3OCbja/8MConrRuRL+WOE//tZNT0Hp2s5VZhN6TbjF+3t+h+X
hXGQ4/3569xJzv56XSXNutqQi9JSxwTGY+43eZ5iFKruDehtj8Z6Q1y//YdNrD3Uw6zdoXSWbTSt
oaGhxSz0GDREKhbHiqxX7p1/fhjf+7Mf5g7dEiMIArapl1BCbqJl/v2JyW0UJM9Wz2PFmRG97P2k
1IB4XectNW/X/bjuW0vxKFF5iRD8JjuzutbDGRgo3VBKgmF56xIMMkGL+PrXVO2ZcNr6Lpswvgx/
nIdjA3IiNz54+d/zGvMiLifZdICtRjp1uWcuRfV7MRE2olK/M8Yvlft8fRX8V36IGWcGhP2ixchY
z7BfBqa9MuNYNFDvIl+Y/sQvc87sBa6P6yald8KZSWHjsqFBRZ9DuXsWh86wxbXEup9+fiyr1+uW
pKf5P0u4iC53zyz6FQ6N/MQg03EdvrLUVQQl+VowZg1eHaBCRVi6WxkxSxbgW1fwBu3WLqYPXRHv
qB8HBYLVzjYHpvhiEiIX+ISDdzC6Ij5Yy4T9W11vmYvZxVUyJSd7DisWTWUezLaOUdkZ7A52F2hr
9zggN5y8NgmmrAuycgYnGEq5ftFtQO0bTA4N7XaOLKCleicqhxhlkOGRGKWK00V6UP78XnHmoULc
xtfG86exXzLIFbgMwyMqyCT30w9+jLlkCAi4Fqh0hE89ziOHxWBT0joJXHBRTlDQsY65/r2/dYnq
KSx1LBe5IljNOSJYOJaJiQwrd+FYmb4H9nzYXfdb6Y6d/XnhUKY9w+cYeLrvtbc6br1dP5hhY0++
AqalMiS40khmvS8qpIpAJoQOeSA9HjJ0URx4WYfSxlAPEh/Ixhrg17k8h1oH5BlrYaYpj0ZThkZ5
yMohBBsk4kyZuhHtN4+kVL0H5V+J81wAR4uuspDYM9vM9YwgQrdueTD7Yl81n7ltUGT7vxbMy4WB
J0M3CaepayYrGFb6BXQa973tBjZTQfb/H5v4x5ZQV17KOK0XPsGRJ9oeXHJgMBg3YElDRkuDLvH3
7nRghh6tSf5P16hqv9LzdbZS4RPmBDQLNsaDT4NfBbNFAjPVf6T0RoOqa+Alp9lWJMyqj8dd9yxb
GLReXyHFi609zrv99fOl+ttCujMkw+xnfCtTdGpuVQ9W1V8XgkOVF3WHJxhG9MwHm9BbMvqKdE3u
CxingEgfmieo4Vxuzphq1bRmWEDVDGHLxt1YuVGyrAdQrH1PK2sK0Uh9bP3hMWmTUzKoAPfSJYLz
G5VODH7h3Xxp35s0ohl8MKZb8i4wMUnytWza+efffyZMdvBSI8gR9PeC6JkL1H1ZsHQGOYEOvWXa
eZis/nbdggzdiQr5HxN8oWcmfHCvWTmDCdRWwxX9+LkwotXBW5maYQXJ8yrooehrH+3pKe3XTTbq
W8z/7vvMCgAZ2y5Gc2iZAT619DQlriJ/4Z9RvNTAlaDziUQPE+BCALMGSO/UDcZ0ivxA227D0gZ1
QXAe7ZEc4DU77kubRde3RJbRnNsUQlrmemUFjijsCH1lUC6k2RAW9VOMxWbd23VbEuU7oLYx6wJA
BBoxhhihvYolhUeXd81H8EFmO7RqMS/W7MZGv+37r1RLotkFiLa9adCiKSeQ5oCBUofsQJQM7RYw
x62PXGKN19Autc8cs/OfJ+zFaOctIxD7PhHrWwH0aNH4h4rOL9noQEPFvbXHjdGCwjlxfqRZpcqT
ZZczhmBBPu4ZwFW4gm8ayf8h7cx240aaLPxEBLgvt2QtUomyLbWXbt8Qdtvmvu98+vmouWhViijC
/mcBBuMZRWUyMjIy4sQ53RjlBtaV+QQvdf4xbXeu/62WAs1RjLC5NkgR0UTWwpijygTCcXFjeIKi
8V3R/Zyqn/X0U9MWVy7AedUPEhmkEujHdu+Ib3XIrn6BEObT1NSa0uFJXNaZlwWRN7TPilF6eSg/
t7biNUFwhBo8gKF7x/e2qiWMOFscfxOecFs4XLIawrfFzK/fy5Vn1U+lXayIWW+YF29Rwaw7+SXs
Hpp42Ll9Nk8YNCgrgxk4tzd18bgxFaRBqAJoUCnWzmOjfFPyS+4w3I9Y2O1lbjrRK2PCZQQSJWvi
VQc7C5+Z8j9L0ZOzO1WytyLhOuhyYxyGcOQjBqqfG0z6oErdl41r2e25hgDq9pq23vgwQkO2RboP
T4lw+1XpxM2wllGifDhJ1gV6sxOoWC/DWW9b2lzYf5bEQqJdjjXzeJwPtXG8eDw2RuIl8teKMuYS
f//fbAn+COmPXTTrquLimLS8HNvvs+T2POZMva52FraZQbzaQ1FZSIsHOZQllUc4mh1N+ZCqD4EB
zVKCspb1nYRuSADL135VDTs586ZHQgREQQP+Q5o111fuIkHu7BTEfMWOvA4Bzrj2xmrHyKaL8DpT
4bdDKFxsBVkgvcx0ZDOd5j5XvyLC6TIxfIZ84Pn2V9u8ol8ZEnzRzpxS6XoMQTdytsNLm+SHdODS
Ck7d8JGapdsp8k6RcnNxbB2YAovrU7w1GXqzITWruaKzaT6X8zCQpFQLTK6h43Z9uZOJb34wmzTz
/9vPtnBJRF3Y1N3IPZTBmgbHzRBDWblH67jZtUBZGKY+TV9zWiGGmHIylN2qYzw62aGz2/4+sGjH
GpXi5b0NSXEGSShM08u/SZvBVBi5g3KCOfdugUJwtvdaW5t77HA1qox+s8XCd206Oet7By9t+nd1
my+uXfauri9HLSEHue1DWxus0hNYqbEQtn8p+LxKQkMDwttAXfVNQdBiahg+DX8Uyl4bEb6iMiaj
2kVwyYxl5qn9D2U4m5HmdnRhVUbzbq9o/WNi4vra2LriVyuCsa5r48mArSGqDk2B1K6yY2Hr+0Cc
vCpeIwlIm/nawuzw/gzJHgGflF5dwAU6zfdtBCcwp+H2YjY/DzxSGoT3IJzF+zq3IOWMTHbOcD4V
Q+vG8TGDS+q2kc0de2VEiIpFygxU1di8dUYPlec9vs+9NQinSw+U0Yo1C/qH4WJLimcWj1Kzd2b2
jAhnpgIBQ7bEGlIz8Rr1ULTA0PamGNdf+sa1ALqvSpDkbYZ6/eGXPkkMZ2GycDDrj5RXvWZJP/W9
fplU+dyW1b8huInb32YrC4BdgKIrJJNIywq+NqiDlGq8FP04rn3DBFqj3ccV3UyQzlRSbxvbdAQ4
kmCCpeltiOurND2o2w66N0XuuItlazzbiVbtXCGbnwopkZWkknknEeI55FoRSVPO5GTqFN6qvOfp
Zq9wH4/F+faCNk8qvDArUyXT2uKCJilxjEZmWtGBTajSPzdReJr61LWSHW7lPUNCgQzxId4SC0RW
hhXAom9/b+wPUVYfczM83l7S9u79tyQhlnZgY62gZOKt6h23GaajM37ap/jc8gREZYDYUV9c6SCu
PT2dy6zVYSr1w24BcWXqffovkxZ7Drfl3TpX+wsF5DoKc20mGzS9701un3EeHmaJK7YKq59Rrzzr
aKMzT/rX7c3b7IISsiEBY9YdmLFwnHKL6YBRbqEAhALHU2c0DyynNZ5a3UZGSrZTr5qb7l4P04Hx
COdnbwah12uyBCuO4ydSbXotfNl/4Kavf9W6Ta+uLClO4mGacNNK+2zZPxT5Gx2pKO93Dt6Wk742
IwRi6JjCsJYZJ66bxivsn4lKaUtqT8WelOeWj9oGr8tVG3jNqa7Xo45FjuJ2RxxBm9HsLuuVNXZ7
tEJb0RiKCnC64LzAcK+/4tWumZlta5PKMKBaotNh94ewL79aXX1pVemY9FSmY2Xn8G3tIGcCxlYY
zVcnujbZGGFX0BOFD7NfNDcaPqia7Sl9JrtTvxcm92wJBx1AWWcb60AaWJO/i/jYZ8khpCAQBMvh
9qnYOoWU+eAzBxekkgder4rcrJSlGbVQTZ38xFD8AOYpmLTOWWaeqizdweWssUO8RcGSQfoBCBpE
t+DtutLoVd4Bgp5zaK7M3nzXTsg5OA+RsarXnfn/ujiTuROhN9QdGHtaZeyYf4IrXixp6VFmTlLE
mK0RUdOJuqcgbt8XFD5yWztrBvXUpfDyMnmU6/HBXAI3Htud8LP5SSGKgEWPEaA3+YM6J/GsWszh
OnN9GWvrS55oXpUOd1a9V6bfNoXi8soRi/C4EMDxybRUDCYBChjrJmd8ZwEOHGbj0f6TdHiV7dWh
cod3C6HHa/cp4O50nBmguV18tpvFa5BmrQuL3vqn2366sSYKL7zQVkQ7dMXCgVeVykBHhC9YK4+M
aX8o8l/FfJFM6/cfnQZpCfOkJFwUcNbf8SqwGK2dUkRibkOX5PsQWGMut+fdkemN8HVlRTgG2tJF
VbTi84dBej+AljSlv1SpWxtaRRcfAqvbCf/r9gjn7sqg8J1qfYpae2BUo6L2l1hPsRG6SbmX7W+d
M8ystD7Oyx0gxMhqHkcjrtYJHsvs3cxE4CZ9Mo3PM8SNcnUsm9Itw8Gt5S8hTHMM6Nzf9pKtZeIc
lPSpW3PeBc8vnUIaxlLmnOuTW+W/eG78CfmP8cqGCBNvTTojao+NXEcdynrSbN01fp/fd+XBpB9C
FYA7R0yO4iyju1tBZpOov6yCUkTzlMDyfHu3ts6Uip4WARmafrp6177eL7U81GVW+kusl+d+Nis3
yLWflVy/h72r2blpNq1BT7GyHFBnEb9Nj0yBgSIBsyHhct8ghRTW9V+9Fh2KYk8bcuNSM7hbCLWg
Y5gQFS412YBQMdbDctWcagJ3ye8T88Ea77RkZwe3/A3eSTqFQGLIQoRzPCWIYKpaWvrtwhPmbOWu
M76//ZE2snHmm/8zIZxc1W6nwtCS0h+HzFWGX329R+26twjh0NSyWlVmIBW+WZfHIugulJ4f00F7
vr2Q9c+IIYgyBukaSBlegEJOY02dvcRMRfoK08FI9w2N63QLCIJjGk8P1qQfpLp6kHLz822728v7
z+76768iet9G8Mr2fCOz/sz+mc4nefh128TW04KaL0NCCNQBExWnMKuC5LCzDEg2ykY7OxWi7lWs
9W4cdAU3iE2AJ9E6T5NqfB41ixHkyvLSItFQw7L0e1qfiSdXM6SVt3/Y1pljFBtRCAhmyVyFN1bV
jNHoULX11Xo+owPGq2c5zdpjuexV3rawz5DRKyg0ktZxRQufd0JtkgcBXqQkxv1s16clvddq+2iN
jmd3nkyvcoydOzhyvPCD0xmnwBoPcxl/GO3JU5u/TP0PwFIrMQGSlCyf9EQ4nM0Me0QYl6Vf1Ebt
2o0eepEe/L7sBu/kV1aE89mMo1oOGm49TW1D/GwMT0Vv0bWDuTrd/pqb1yv3K0OEmm4zYifY0spS
jZWlKCkG/bJqxRuBmVXx2h4dZRhwHirlblIf5gIwtGPdm/X0ByEcQB3MzEyT84IWdrQK88TMi6ak
dXmZ1Uv+Fb0Dd+csbR1X3nWIQyDrQkopHFdjyuFFsLBRAg0jU7Hn2kWo5vZO7hlZz82rmDCPRZ13
fY1rtNIhzs5LExyi6U+MUGvgKnrp96rXRhw5aLXMmlhJ9ETxwaubx2IY/+CTgIcBBEq3iXkn4apz
xnwpSXkqRtnb0rWyx2pIfqoGc4LZn6QLILHQt+Bxzcy04H1tAkFc19UVUuBI8hbS91n9V8njBw7v
7a+zcX1zQ+jwCRCzoFAX3GxO5BjepQ69c70LXKeSTlIXXmyLp0UyHoz8y21zG85wZU5Yl9UFOXWw
tvTtfnaD8puS0mcq9zSbt6zwPlobTTaJndhsCaa8lqNAxuXANxddew7vYiPdSRa2gBWmDZ5i/T46
k4xCAh7IEcdmqiq/lezz6OgfovBT1cePJkOlS1sdyvIbeF2vSBq3DfIz2BUP1codx19DvXDTs8oX
lXGoKAjAguMbRpHFfVv5dlndl01zKfbUPDY8hAE/7jOgnWs0Eo4WrZE+65Os8hu06+rgXaSfQwj2
tTxyA9REb/vHxnIoVpO50CdjgEZEQ1lIvNlWNleURhRtOeD99VcjinhB3baztSjgAkgcIx0gox9y
vW2j3gfLMqvEC6fLUH5Ti3tzLJLTUOiKG1TM+dlLpO88DDcWRy5Oh4nVQZwtSivn9P3GAfo438iq
Y7qqhrWJ+gej72wd95W+jkfSZb1eWafYhuRMTsVwhGOfu0pKL3HkSBe9nNqdE7CxietXQgiaN4ZF
ELk2VTRyT1mTfknM/8FpMgbtotd97JqLqZ2KAtlZq+y0naLB1iZikCoaNP4IAAl31tQ5vZQHRY28
SPNNilYcvBOcb3vHRvxgSpCBdyp1TD6KKWYcGHIzRXqN8NajDfVG41SwPOwxYW1ZoUZmvwAsqX4I
F2NqBElRWknja7DnWssnWsKNdPz9lby2sX7CV5dvEk5IHCZp42el5p1rpt+UdAeGsfVBQA7wqiVb
cnDtaxPdMKutPcYNt2JyZy/Nzzz5kyFuqKeYCQMmxzcRw4LWKUbTa1XDJLN5Di3poNThse+Du9u7
te74dTBlEegW0QfkafGGZbxLqow7NyqZuvjLSv7JA+brzPep9M//ZkYIPkXZtGik8GRezNBv9K+m
0rhN3rlDvMds+vbbsCDiAJ+Ghy30FNffpoJ4KexJWXwpRbHPOhSpebi9lj0L67+/crA2scxu1gby
h+8oG3d7j/69Py+cdhR44jDq+fPjsfX6+9u//e0B5KkCsT54DC4d0p/r3w4kYu4qk91pgrPlFG7X
fbajnRi5tQAOOAULhlZWmpBrG4batGE9mXxre3aL4TP8c3+wiFcGhEXIdUHlObT4AM2THX+GGxlR
p9smNoBkVMWIuOu54MYUFRirCb1yE2oYvxk8ez5X1aH9NNTHJjxJl7h4VIadD/P2HF7ZExPtsCj0
SaaD5ptloHm2Xgf3Uy79U8hAVLUmb3Yi2J454TzqhRzNma6UftqimRyZcu83SgXqoKoSb5LGZScP
WHOy6zCzLg8WCGa80CVUBafOAykqem1hOyVtPBSoVbo6eYAyNkd1+FFr3WFSSskN5nEnvr29sFfD
q/Ib6RXCecKNMwRLbGkBrySAQTlqiEV4gK4fHXQvTp9u+8zWGtf+wcqpzgCV2NhmPi3pC5UEy7Ea
P4f9ziovAdoNdn5S0fspbcs1fz+pWxW0VvlBHk2MLAiZaqEm1phqcuuPU0xh4F3gJuH7MnZTe2dx
bw/1tSHhUJdpqZFNYUjTfnYrT/gOZnvDIbno2DYyELBiokrwStHpaIvaktT/GLN3+AIyoehd7GXb
G/7AtYoZyLXJc0ShgzxvDWuZgtaPTOOusuBF+dhLpbfUwyUzdvqCb4Mte0Z1HXdHjNMQeSRKZJ8W
VY47Lr3YLaG10SNeE//c9rpNI+iQrHVPyB5swQOaUlpCW8dIyH6VyeehP2Xt59s2NjybMY3/bAgf
X1LglOrDrINQRvbsLLnUgFsnZCLmWD5G1U9tRMKqU+OdF8umz9kWKe8q4wZn2/VF0gx6YM5z3sE+
8lwUT+O4V5redDpesxp/noekiLjO7JKpprLtfLn+kE0BhaDpQESaVPV4ewM3VkJ/2EJLmeuXMX8h
J22KWtYQXu39mGneo4aA733bxc5OkN14ntMOXYdqmJ4FASWy33RSFwVOr/f+XCxe5mSfy8h+HBTl
NKYdcuzj89znz/pSXIz4bKYXxf5sDl9vr/StqwC7At6zksPy7hMDPfcHnU1TG+BOCYpjBLLglEgq
VWF1DJhxSbNjFNKaR9rk3pjm/P629bcfFOugzGAHUagliS+lriIt7Gp78Blh9AZncTP5zO3uVubO
k+xtGLk2tP6QVzmgMthFEAbW4KfJXZGdxuo0MjsTPkrm3jddK2zXNyeddi4uJi7hKqZqdW2pjYPG
bs1h9LsxqVNIvLP6ImuFfSwgzvXiBTJOx8kDD/R541ZTqJwkuS3Pt/f1bZDhRzBNY+irWgj1xusf
ESu5mXR4sJ8vwWEKIXlIJldq9J0Dv/H5qMuC7uGg0DQUS4BTEBSzMULHaI/H5EMbrsOnflQVO2be
+uj6dofUEiUHHj9iDbild5JZaQOroFHLD5XWL4+RxKiVNmTfOgu6bHOW2zs9m/8CiK7tJCQvGMTr
DwpNK9M5UMwBCrfERVbLsNhTaSm+AXHRrKNTtXysssfsx5gc0gdneZ7VxJUHL+hPRnrpnvlD5zn4
OPwq9L/S4F42Y2+PHe7tviMkvzJmIQRFDVFMPnO1MBjtjFQ/ntrqODdyYz05RTLUnhEZJYN5FR2d
nZC4MSIFud5K5MPABI0t8XYcejUbumxBzsgaXI3Jt9zpGT60XVhgXb12DmVmHeclOTbm74djIM/o
eKDdRSHsTTgOlSQr20xRfC2XkIxLTcNv467+ePvQbOwqYCDA9sgEwW0qphp11gzg30N2tYiVe3kw
G8ktmQZ0e40X8AjfwU5QentKucNeUg667qxw/fdXQalOlsm2qln1ma5UIRM04dL6njVGkz8mUxnb
O568tT6Yu9ZmK7Pv/E/X5uQkMJrRLpUXjo1q/NAfSqP2IBy/vY0bTzFqvK/srMf51bLKhh5NUraK
L5uHvPZ0Cz03t9IOCAEg8ea8y5n2mXYuko0QAUvs6pXwTZLLCwEvrXlUUOlTfCvXh8ZbjE7Jvaxs
Ct4tWVqXHnVcdEPsqlsOYbQwhJZLECreXvnbS4bc/v+HRwhS6MFcLxxNMVuapIEfISnqmRqTfZjg
PDspSWPdG0t8Gns93jmWWzbXHBxSNuonXOHXNiHKXybo9RR/mm1/NqPHmQ6gW2pOgxaH7IdOsrPI
rZ0GHELDzwI+x9jDtcFM0lq9g8vQL4rx3yhiWBEeTDUHYgkh5l2RpJ5Utm6dNjveu3FYuAXWOjgN
1rVjcm1XaSK1iSdiHihB6WhPY/etVHPH65J2mHcu8Y2TAoHHKtuOti2QOeFDOnlOoomaARxP4XM3
MMae1sfehIuI3OS2z7zNNLnV6J+uaLb1KhViQDpKVTNACIfWgB59q81mOKlSI+9s3rYVCsWAOuGY
e4ntr45kaMTlohCBfHDVsZvPVX+XVuPv49FhzCFh5umBWgbZz/UnGseuHDMr0Xw7yxdf1vpfehR2
Xg2Scue4bzkDDzRGhYHe0lEVPlDFSUuTNNP8IDO+T6Px12x076RhT8R70wy3PskHKTr8kdcLorJP
+zTLNfA8KmREU+ic12rJXVXLy04Rbg2+QpbBWsAMMZnAkkT3XiLZkNrQVOGEzy4Aozyt/lI3spcP
HzRJOvNft/1uY2l05IgaClNLFj5+vbTastSoh5HA76d/iiVzHYbb1D1el7du5wC3oPMI7orGt0h8
1ENl3OfyyDmK6FW5khJ+tsD+/Xt7KZtW1tox3VRi0st99Mq541Q1gkKtVdhPEvh4C01tzgrh8Odt
M293jMW8ABkRTCDarpH4lZm6UrqwyqFM7qwsOyQOQPZMkjWvNpXpeNvU5ooARWMEZDRH9tpUGatK
MbYdsU6PBw/WzIF5dMveqSluW1nlUKGcXV9/11YgolxsOxoYlU5y55mZo+RkFpF9uL2WN9uGYAu5
O3MdAIOprgjbptu10oJvKskG0rvY6sDDIC93dNS94sCeISG9MWtbCwoDfE9mDge1+FWOT1YV/24g
ZTU0mikLgGkC/C/cfkEwt1G8lidLs+OlXJYfC7nPf/fDrEZIIKDzoc7B9NX1h2kiKZMCm3p5P8Rp
5hphH79DML7YEwF54wCrHVAifJu1OyZWOQwng9jFscEqhXFwP+ZQb8KCsMdlKGYo1Fapdmows9Kt
gjpbcLOoy+2mB6P9YM5epaRe3yduwCvBms/T76peYAvsKn2SF6oW5hivd240Z8uojMB4yOQPdjd5
9cHquh2HfnnwvQ7VL0a43YiaJHtQ/F4bmbOZcRcmAx/kxJRcLYuSz4uOVMuQqcalnp3w785q4stS
F/Y51JbYs0mZvsi9GSLY22TnXoLiAfhZeymqjDQt1/8tS0djtCrRwz3uFvFeWX8szMcrzoSXBkOq
1z8Wme0gsSEJeSD0VseTcVaOw+Pwz+0z/vJSEbaERzJX38qzTAwWvnGlLXNj55n9gMZN7g056rpZ
XSsn0IHlmVb4dEASrD52U40EkB2n78y2nc5SZyIcOCt9cClVuz4GVhm9s9o2eLSkuPzYyWX37ECp
drd2xu6XJQqSA70q+dB1ZPu8+nujPeoWQEM3UjLYz2+vSswC2TpeMeuTwkLQVxajcCXPUBISdh+G
5SFUB0+DXCuP36fD5//NjtDb0UbKzhN0eg9UMNyyOitqey/1X9Pc2VnQxkkknQVGz1WprdLB174g
WWnfq7xoH1I0UMMDo7fPd522Y2Rz114ZERxuUYuui+F5ebAMrCzm0Snir5VeH6fFOt3euL31CMF4
NvtSziPbfgBw8SEAKWzVp25+7Ay089RxJyhvrcuhSMkDhBzvTedGzfpYG+bEecgGhoNGZkLuW566
d/bcv9OtWdlxCjE2r87nIEDx8rZjUGn9Oa+yDXnQokApMTc2DmTaZtEfGjXeq6y9oOyvDi6wSh5V
vJx5ylGNEA5uWoZ14lh15I8qWgYecyBBdRyibvjShoPFSK41qt9achFi6ZxFkze1EGF78qR2s5eW
Tv+xt+UiOjQMcDDBMaYGeZ4sFVTn5jLVkf4K5+X7YObZU+i0gXSMJrPRvQ7k93JsI5BGD3LVaBnA
gnRwHlimMh7lMlT1e3BehnwHcsSYTrEa1rZ323veREaeW0gwwbUBRA6AkLDDuaZPi5EY0kN/bOtP
KOOZd7LiSck52JMqfFM6Y5aOIUF4GoG5Az4WL/QKrsnChnfZt+HhONXvSFK/z83hkr/fA+y8ORKg
cJEgpp+wdmCAzV67TU5LVynjMfQ76ZLLCblWfc7UszXaqPTsjVS/wbmzritr6rU1Ze7jwFKm0HeS
wh0H+ylz4ju9MXCBQoJx5OtQw4rBmIXe5l8W/lcJMUHvh+Ms7ZWitxdO1w64PbLPYlmCp+dsRN0c
+nH2Jdak4zD/GqKPcMM9DNPftx1HTDRfVk1lnal1HYj7GxpJSNf6tlxCoO31QQ0uU2658x4o4024
oSvirAA8AEVrvilsrWOUEGKVVuw3uf3YB58DJT3Dw8Xu7TQ933DPsRwsrW9ALuc1Sbj+iIPjBEGU
T4mvK9KDYZXjUYscv6u18q+x1uZzOpXTMVOYijRDJf0wRXZ7miPKoqitDucgkdUneZQWv1TIu2vS
mg8BOf/7vtCey8Gxnsd2ZLjr9id4Gc4W4hY4fpJjcjw+gQgh1APVzOMxTvwocBX9Xgn9ybiXdTf/
4FyU9GB8a38EweEUPBU/+c23ja/XylvbSH0TnAEpiFMUZhFEraInEBPlB2TlQAovT6XiOsl5Gt16
p8/+BuTP8ljpf9YER5hjqYhrDWt18iMKaxgf5oO66GfCzMmiM1fPDwA2D8UXQmxmLTtr3TS/Dugw
BMkPIZO/9o66jMpmlo2EMZ2BKn/ZHpmCvHTG4Ia5wuTexJ1hfEAkPmy+9K1+iJJhb4xw42g7r3+C
cM2XSgr7uGGy3/O3MKGC0LmBdBgQ89b29MI37gTeWzKFTeoVdH6FOyGaLJ0hGVYbzHdj/WsKFjcc
vubQiKnhJwMKwtue9PaQ03plZ8nKeCLTdrje3LHQgOWrfeQrsT/YptfY8aFwjKORf79taOMGwhJq
g+ujklEN8c1iB3EI9KSET+tkuHD4PmZu7UWU5Q97ZH5voyNURUBboNmQuVvfwJalSrZLXYv8dFQ9
p1bdXPqU7xl502PgwmYUkhx2bc9TIBHcMlHapRmbELbL4+QHF9N7NvVjeJAOzSE53967rY/02pTg
fklWdP2QYaouf0qSFz4VzkPXfLtt5G1MWYf6EIQkObfADQsP19SY20Rq2xgq2GN8POXGQTk2T85P
fY9Lck3oroPXtSHB5cxkbuOywJB6rp+1v+VjErluY52e6u8ZLeIPxafbC9tyh9cLWw/3qzw2rWdD
TXrslUrrZdUhg0xLmXebk2/SZfyB8jaj9Ks+PE/zazOSFWpWYBqxr01fLC3/IIflubSiZ7tJTxVi
izFDUI3+txNWk2t3zftlln7Vcu1K/d3t9W4ETJ5XvBrX6TeU4zQhXtf05CsL9Tjfeq+8Nz/bP8zD
v+VBvmu8kP+8bWzLNV/bWj/2q81dprly4iRLVuGbSn2hzGvqHnWVvZ7e1lfkPK9YfQKWIuLAs7iO
6sweE9+UEq8YY7c3JjdMdmrgb8jX1lO9coC+TPkghSWc6n40KHO1S+J3B/sp+WBewsXNn/Pn4aPi
115wKNPCne/6nSt2axfhDqYOCvKLcqtw9iK9lKJF1xM/lHtXIleplt6lgDPoO6nWZtSiTkJlFzzD
yjxz/b0sqgkKbhr7fxsnc3aXh/EDbKPH9l477uXmWwfitSnhQLSNrHadjan2aBzHvfRrdWIxirz+
68KWVUsyKZnEXx89x3Xcr637hRTE5XXj7dna+jo0Z9d+NeBeJq+u94yHm2IuU0Omx4SNWXXvK61E
o/MpbOydz7O5Za8sCaFRVgY1CoOS05R0H0olH901BTzcPrKbRmiT0UoApMyE3vVyVL2eHCftEz+x
8sRtpOS9LI17lL2b1z24EJKKF94dsT821WXVNBnndVaH6dxEPKonZzEODRxybqPZ/86SJrtWaGTH
rpicYzA6e7D4t1kbWSuUheuMD60EkRtcV4MJpKVMHIyN6CA59kPTquMxkrVfc1sZh0nnbXF7b9e9
E70SIj56xJBOUMsQ7ho6qM0UpOtBTpwzlRwkp5w49RIolXYOwIYlsht4W9A7BYioCV8RvH9f6YmU
+IaaHZtUvgSj4WeKc7y9oA3fvzIjeKRZyX09FiHCIcavks9E5qGljZfE1s5FspF+rG9NB/VMikBv
BujC1OqGPE6RrRid+lgFRTi68+J8N5O89WjDIu9rB4oL49EYHtRqnHdOxVbkv/oBQmRcpBg+trpE
XU2R/4b++NzLxvtslu4C2RzdydbfJab2pUZNbu5heCKIh0c9gas5T0AiTVkuuzTn98QOtj4zBTjC
DhMqK/Dp+rAWpZFlRcKvihrDtabkmC3PVmX8bmURNI5G0UZTV3lCmkrXVupEg0O8Y/NbpX2s628R
MppqfOdQO7ntThtHkvITfXO6mNSHRNojudesMWjz1O9h4srcqPiktD/LLvU+3baztW2v7az//iot
ial3xbKTsW1ac1T0zoXKt633+kobkXRtk61VLnrMYNCvrYza4CRjA+WtpMId2AxVyZN0PP7+Ul4b
EfwSWEEFcQjMy1HmaUe1cHcO3tZWQZdE2rMOr/A+u15EHjZa2xoV10H7t5p9TtS7Jvl1ewlbQWSF
60AcyaggxFfXJpQ6D+A3qjERvsuD5ym974ODuYfk3foaEJ7QBALRhs7J+u+vvnndAy6bDEKVVi7V
z8RpW4+5X3NPxGfrZtNf2xE2DBhgX1lylPoUoIoftJPMn/Y/1UNjH6LyGO0MUbwBaJOQXlkTAkDT
VqU0Klir/s7IPSXmiZUCGb/AlQG2NLV8DvLskoE6gFors6J3haLvRIetQwtC4wUltE5gCpcar7W4
NcYE+VLJn+P8/ZR1ntnejWkEkn+PE37DHSmgUipYUYlrE/X6K/YNFBlWglZqPkG4b/4K28LNLOP4
2x4JoAbIAYCAtYIm7Oog1dEYNIi+VvZ3Ge1p1MmdMWNbf1cbjc9H7xMYBZ10qjrieyIJ7b5uJySf
lL5BhjD0luUyF3tECBuuv3ZYmZXC+dk8wSXHuoiZMUS4M7JN/CP05Lb5gx2jNAv2DbATfFrC6cpG
2BbgFUW5qPk3Xp6GIeZ6rt20+ev3v4xJKAKNhrIhn+f6+5tJoANRQudtTba1MXJ1Nk3LzoB7fj+D
WgMFfLY89hg5F1ZkhFozdcyo+Abyl73+xSlDqFh//2W3hiQuVTJQGAgEd06HegjyAcpwg4Ge0D46
4XsleqyzPejJRvpEKwksNocHitk3QIp8lqY2x06bwhUYp8emie9Tsz50rT+U4SXq7QukLOfbH2ur
1IA9GAxxC250McvP8r6Zl1HhcvLVJ8unJS6fi/d28U099D+GFNbSnY+2fn4hwb4yKOxnJSeNPqSr
wY/qMTtIn5ZjcdTuby9rywiE2jBo8WrANYR0iA6inOcDlOeL8iGdXEiKqqeuPf3Qqy+3DW1cjCub
MuVDOCNAfQurKeSqlihk4h1D6Jn5d+aQ3QEpz91q5fqHxG17bUg4VZWpafnkIHJgPlZIVB3bH23v
2t9vr2brZrxajnDPJ9DY1ibUQz5RKD/axXN6AtttfV5+hqk373VgdtYkfqUhRNg9tLA2teevybf0
n6X0guedJa3Z1Y2NE5F9SxkqkSHBCbz0D4uV3U1fuXWL8diZXpl6Q/oQJydYTPr6kp5um966CNdJ
Npq2a51DpK8a5CZaafdzv+2SH6UJDcYiPxhme/jfzAhXh9TKUzRL8F8j1XVXFNH9ks1fLT3ZS5u2
lkMKCPcXbIg8jAXfAAcXaMUCm/eIxqfbt3l+SsdwbTQYe9W0rduQ+4PXxYuWtaiACNoDdJSy8mxr
iekpgYbsHUR4t/dt4+giUcCLzGKs3AGlfX1PTWHjOONCjKBk7kWG5Uqt6tEaBTC3Y2mjx60ydk+U
XeWJ1ibNtSnLru2st6fMT/oL5HEuQGM1+1JDkFgBy/hXHi5z/D0Pv9F6rhXDm7u99GJzrSDaAJ5A
Nv8GeJIETalNIyetlO8sHlMVcwRB7IV7ydL2SumprOOAK7ONsKkIuc2pPsaQKJ+Hk3wBh3GM3ahz
PyiX+n46F56x4/0bXVz29j+Loq9EbZ4s/Dccyq520r3l8D2/TO5PV6NSXhwNL6Whc9txNg4CFjVy
GB5DIB6F95yilIYzyESUIMvPZa0e6U5J0U7TdCM2kmvqJOvr91LEtKM3UViWuwABAo1RjOW8ZAhI
aU9d8Fna47fZuCwBoTKaBmcz3Q8xBehqwDtGymkrwsB2hzxMXMdJ8nM+6xPSzbwnc0NrH+M5zv5g
J2kEMBxLWZaCwuq2rx58FGtUNec/fEuHtvZn76PStnP2tvZxLUbR48dLGNS/NqENkNtHYRT5ffe9
mgCVGCUjNJd8jlyHRvRvewYV2ZW0ZxUJYKhdMDbNrSktc+wvUeUVMIeHutvMOw/KjbMM1voF5Q8S
ljHpayOxhTjiqNOmsoxnM7AOvfQtKZ/Lca/4umdHOMoD8DQ1NXTaifpTvvQH2fiF2NGfoFRUsl36
bmtoXPGw1+vRW0VDKcKJ/crKPJ3nsZqgwAiTt7wnTLLhC1eW1GtLUBFMzSTZMXNOydHmaXKIDQUQ
gPJ/nH1nb+y4su0vEqAcvpIKHdTBdjt+EbztbeWcKP36t+QL3N2t7tfCXMwBzszZc7pEslgkq1at
hWtuGn+MXbFE8H4jVFxYnIUKowUnCjL4IeT2UFmTIjDN4XmnLjzvl6zMjpcgKaJMgKaqK9UeMFQ9
j8Gpn6zVFp5C0+/MrlK4yCA9A/5vA/nG2V4CdZoXK3oGEEWlMMcQ4lUnoXX+/h66EY1gBLBFEP3j
1TUHG3c+VBoTAdmsmK+tRP6UsopWvLbihJ2aSCYeXvS+wduj+mdw5udxXys8mj6iqewLpqIfLR6+
/7sFvIRRlv994l+1sEClrvZUWECp95BJ/QoikC/3TVy7gIQbmQAg0wTRUOYsAKgueExIEcO5Qqd5
EIPk5w8Ete4buV6ayQhE6pALgdvOi5xoHwGbG/Lkbl54dmIo+0h6DlV5GzB2CNJmg4Nsdd/idQwC
WggHBKBlCBK4TF/u2MrjZAMAb2i79CrpcBCxo6+fuiUyuSUz0+yenUNyayQN10LJAu0FQgMl4v1Y
7NUllNySlenPz6yEhdcEVQaplUy1kkQJoVKJnF8K0eHK+Ht/3q4jHeZtKiyheqehTDyLqaLBJXrE
9ykQQQdoLb80EDAsWI1h+YQFS+RYt/wCFBRIoOMiPfWCXQ7M41sOdzTcpIMIlf0QyTGOvZQyuvaq
5icY0+WkzJW7T9tVAxEq+k6QLJ5383O+BrGvsWhdOYkqswZE04zjLl9JLWML4eGGKdwdQJQG3AIu
8L/3z7NV04CtyodAAOtD6Mm7lCVvLPJFe9SUJan0KdBchFcUWwV10gETpj6nOeFC6iVqXRWwhL0E
tcSWby2uLKEMm8XNCtC6iHJ8JdqyUhsmi5nwfN9nruLgzPzVXlNFmOs6FxVdk9MKM0jW9y1cJ5sm
EzjiJ3bZyS1njhKgcTzDJbRzuy9ZfJDpWtCIv86A8QR2m1a0XjB45Zi/9pA2wZsLOiT6LA2kp7ka
lzpmlNU0/xsApZSbRWuO3H+9ZM7szLab74dB2aH27+7Gr2NgCpslkM51bXNmYXZ1kVo5Ej0DFuDp
5UtK5XX417AaUlkhff7hzdhe8IarCDIzOLu5dKUXyEMiYuqY7YPrWhNPvllJe3EJZ3AVFSdD0EhE
5hNVY/TIXAYPXgXatwd1gTt+5SEdaS6a1oLb3fTsMxOz5eFztKyUCvhpgvAxqs2wOsoyaVau15EC
XQMv/iuTnFj55uz7hpeGNlu0vECqM53cr1a3CXQqPDDLRhodxq/7dm6GqLPxzdYq90J+CCMZ45OO
HfvT67tc+rhv4jozOFumWXQA8m5MwR+LMBikZpeaRkDlt6ImsYn+qszxxIUtdZ1JmBmcBn0Wdwul
9MfEx6IpB9EoCE97Oyjpa29L/ErZvFefBVnwk6VpnJ3PY1PGQiBgiA3/Eks72X9JpP9IY6xgUJKE
KxqK9BND2MwTgyiMJKZzncuHjPDg3WTSkhzuLWc/NzFzOiHWsjqQYKKJPsTmEHWPC56wZGDmbYEk
cHUpB73rITsAMmZmldCq/OxP3U7f89vn8BDR5OG+0VtLcz6omfdhQLwQ+WHvioz0a3W7xOu/9PvT
n585W9L4gLRqfu8mWWnmQklz4BOzJc2om1bAPAZukSnbctXhGGZimmQYhQd5AgIgQEXvT9Ot8w7y
aP9rYDZNYYoSKAQXezf7BnaDRsqpTp2us6rQkZeS97dtoWtyIrhAO/PMz3i1jXs9ynvk3YYfgxD2
87mApbsZAvAI/F8Tc0/LEki6B1nvDsIHL7mGYiMHRgLyk1Cdyh9ws4X5u3UDOzc4m7+ggxx3pU0G
aSFRHqRLfxrIY/dmMSIHZ95frBveAKJUvHFBR4Xr8TxVqrdaL0g+fK6oHrLolIB2JTrdN3HjADo3
Mc+Nim2BPuHS6Nw0qZEX+JT0d6bzVPjPD0MDd/B/Q5k/N/K8KLQYlE6uKLznyTfCTpkfanDBHoV8
IfzcuJfAFIq9KMWC6HfebIgMtygMGly8gb5JXKOZKeOsWKIcdLXUBVu3p++frZk7TDGn7yTsVziD
0evQOETSkIdJY8kXpl+aXf1BegJKT2hwTHyps3PB5wdx0IukB3S/JZk8kh45qf+DL4AAa3pGQ491
3qoIaaixiQvs157fpKVv67gOy+pKZunqvqFbKzQlrCGa/FuXn8VSvWRKLyctAyMA1GrYOile9ex9
yugJS8zGN2IQ0uMoz+MpiMr8PEme5FEfhuAoBU6+O9UcyQSrKCnwJvF/hibBw88tTV9ydkCIUe73
vFyziTlIowmUs2lbZUsP6Vu3LJApAPqE7kOkQ+fsN1yAeqgC8U63gZCfy1te7vDciqlkTJxynS+1
7l4p7OA+cmFvtla9J6iQV8Na5VZn1zQ65M/avjQ90hABiO+AfKdmsDMWPOTmsp2NcnbR6vVUyzkG
q4EUb9VvTvTNcHgVfUsQHICbF9pVbsXZ8zmdPToHpF0NFmNOlS4y0xwEs95D1y4E88WVmzlIxRhU
kaSGuWK1R0+bSjWDdns+3QVg7u8sbiEVe+OkwsIh+QGhBYTDOQdwJQBvUDcVc4dyC7ZIUG5DsrR8
r0oied96YsvtUmnvxrZG/QS1DQ2dUjjwZ+f9WFZx0mY9XNMsdwX53CwdvtdAOWDyzi3MjvvBTzyj
kLFQlSnY0ptkN39cZTO8NZZHPJq/3g9TN0LuhbVZcK8lteO4kDG3h3YVwMnVEsv+Db+7MDDbW6wv
x7jlMGFCieND2QXIjSH7f38UN/zgwshsK0m5nvByCyNqzKw+jigqyp5vxYpEElEj0SSAvODqt8c1
yfCCc3bKOV+GQg8Ys1JpsXtPR7pEl3FNAvLrA/9+fOZlXp5VEBXEj6N7H300+k6ORROMdE2LshBH
awi9j5rppY9lYEnsNGbAbhBAJxOD8siMtE5X2nnnreW4AFDP0Ue7Mfa1wBam/dZ2x7z/+86Zr0Y8
8q8Fko3ggl13AMaMkopsZ211rUriyORx9GkgF+XVl/vrvThBM7dtKrlJ5R4T1NPg2DvdGpdiArVI
pwYvi2yGlr+tncrK3f3IcISgG3udmrn9ff8zbkTwi+HPfHtI+Cr2O3xFsi5OveW9t27xuEQ4d+v+
f2Fl5tyArEVjauDQ1Ws3qU0BPtCHU6L3o2zfpDC3eKaQ3PgjxwoZOp3oIumhEH1/qLfjHm4XqHdA
h2XOcFWpkV6hWQFRye45st60K2UhS/n/Gec/E7M15ZjYAYoLZ2pMPNqwnoKtEcEMPiHPGDyYSBot
vHOWxjRbPiAQu6ExEDVa3qmZCXRhbaAxw/KW6p+39wnYYgA8QXsCKkeXwUIX/FZGez9zQ2CeWVKQ
CtiWBKX+VKEaI523jxq7hYTO/UW7lS8FJck/u7P9GYDLiK9krJpkfOqJkxy5zhme4/o3igTvnf9R
m0UnkbER8d8h/c8dZ1McO7M/W1LUESGAHcA+458MPyfJqy97ACkv3KRuhv9JwQdV5olFYL5DCsWP
EhXTq4e8K4Wc1Rc/IKW0R66mYtjZHHvmvCV3neZu9lgBM/U/o5N3nd2Fk7ZvAsgEMhfpjAcdRPoK
OF2ifAMGFkXZ+tDOEF9kLVnzCM0B+MDHfOHy83vEXH0BIixARpD8RpX48gv6KgJNqyTglFAVW/FS
szGOXutIzPSqXQ+rj8KwLpDeve9V1zQX06qe2Z15lTDqZS+OsBsraeZIzamVYqvx6g+htGW+s1pt
WJdgrPclM4iBMqyKbSw8dQEHmYZ8HfvbavzQjF2beJvUXzgZbk8KNA4BGcKT6KrYIQ0gNx1bfJzy
xK1OHhBXbCMeS9NYhwtXp1+3upr/M1OzK0CgGzEUNmAKKqXg1GpXfklBGUwUV42cINjVsoA/epH4
nGZ4yPocqeJ1NyLYVEvtVbeD59m3zHxBTMMkKBm+pU4twT6hLcVUnL2FJ5OT7F1v4TS4HdDOzM1c
ICvDLMJGZC4nmMNIhdFUXe6HS83iIaOBc9/hbh6zZ8ZmUSRL89QDOBt+7qHvwHfwKkxSf1dxxufI
FEvXuYWU2xT4rxdWAaoI3ODI6MwmUx01Li98EQvbOmK3U8RTIS2YuB4T+gNBsAPAD3DT/DwnldcF
gyaUMLhvid1YCLxLd8jrmAgDaAsAFS7+Bsn2y+AwDrUUDgUMaH524lBURAErHQk0TcsyR3LlXSy6
hevQ7yXgct5galKEnfo5UcSdLZTINzJUlqRhereLtPnjMyKthhfJFEi40Sxmheva/ltZmkpKpH1N
49j/eVpKL9+c2bOPmJ3q3sB3zejjI6S3nhEWUXCnHdtDtJRJum0HegvotsRh8rsjz+I/8pkqUypM
sKgCY1lRecuZHr3v+deOiAmdeulVYOtRA5ydMWVs5LGQ6sNvEgl6Ep5aQ1pnwch0Ol6t2pmRaaDn
A/HKOlMTdXBTnXpICYA+UIjMepH54Bf3d8/Q5LJnhjghCYuG1zAaGyq+VmM3puyA/Gij02FPRqpY
xvQXrawMvQqxUyB8bTKyQZsuwWtn8Zl1cwX/DXzO/R9L/ThWsjK40YlXSVY5HDq6Xyv+AdR+C3N8
I2BOK4lu9UnMBeIHs61hjHlZqBxWUo5eMzA5OVlqy7ieJNIHyKMNUD1KTFkwett7/tmc7YSSdYnk
97CpynZTgN5oxKoucXhOLjhfVAgWg/YOxDvXmWjQEQ+d6MOIFtuR8dVHjtbsC4Ma6RId4o3lAvkt
NhuevqAqmC/XIKSyVNQlSGpiUp0gK5VsvUO1MRYgxzdmDby0IKTGvgY8Yw7wh6TmYMR1PLog/MTC
tIfCcMewtO7v7Bv3FCStAPedzhj07s25wtqiaVg/RqOr5Yf8EXqKGFVaALpDQv7AdNJwHZxj6VS4
kV2CWeiLAGUM2NBVxgxoRhRkG4xujG0v2MlVQvrq1PUb7zEGn6rGWbJkcfKwGgKGdNqfhVFfe8ul
eekyBGi4N2pxBvP6jiOHbN3YvJVbIx57nPW3taWADq5g/R9yapdmZ7vPj1WuzxowqTdf+nOv4pq+
4jR7hb5Tx7cbRkJcTceFa/K1u17anO0+Nc3HvlAw1FoGUXO+zcDdx6ginXzAw5pwdX9mlyZ29gRq
SmCtc4gDullYUJl/K9XX4Q0Abdr3P/8XS0BYypOyB2RZL5dQrtsEcZPDOrVPEffMex9B9SN5f5FS
vm/otq+ibQj9BZAtQ2vXpSXd6FpQtAUj+kU0CFSHVlyGBAcuh2Ri3dnAEhdeYnZo5hW4h+KjQ4vg
whdcH41YQyC0sCdQaUNj6uUXjMkoFgOUWtxgnVtNYObBqkDx1fKegkdj49Gn9il7CP7Grwt2p8vZ
ZVCd7IJhEq3DIE2YU8WJaduklY7gMPA7bnyqP3OKTDBvqqEOSp01MiULR8X1bfHS4OxoFlO+4Q0f
zjqoRFVJKzrCaE/woCahpbYRH+8P8Ka3Yj4hQAYpuivSD32UoiYIyhH0CWnxqHuAmBzE0ozlpaeD
cHMFzyzN9kUBBqtcg4YP2No6W7V21SGm4fTXWiYe+Y4oT5a4IaYNcLV4ZyZnTlPVmV4zAyYN7z00
/sRsYfJuBpaz35/+/OwapbcSq/2+gCwEFbayqW2UtUaWMjeiuDCKmUdUmh93wQgrrZUdRHoaSUDH
1eHxT0fefVOgePjTxMnN0JTo933vWFgzefZ00QZ0ssc8YlkzgkdXLgkY6ggw48Gwvm/oRn4Mbv9v
KucFZwgcQ2s4hyWZd2TU39R0NJXRjvlTnrxl3qkIFKvqHJH3aVEIa4Ar6VCvm/bP/e+4kVEBzpXH
XsA1HxQ/c96SrFK8Oqkw2cwGoOxlXDFSrJpVYmr2AeLrG4FiW9oQr4tI/bq0R2482y6tz/IYvd/W
HRfBuroBmRYtaUoDO9xVKw2wSkbxARQia6a8i3bcWt4ivUyWUlm34g9086Z7JB6tCLWXPp1mYGj2
awSExq4t7sBs3fJtxaytYi0OSAKrPQUEBelZEYpzJEOD7MJ97JbPgbQVtIGQU5+6IS8/oB0TTczT
bnRTpG+abeomSy1Y6nRczePCuYnZvtWURM9kHrJupVWSwRGdal0d2dr7ATLyARkU2SyI5Pj0872g
LyDJMVv6PZDIenb2z886CalBHxPy6dN351STdUhQUiU1tT5dnzLL3Vd70VZo4zw991v1cfHmeCvs
nH/+bIlQSxvqLsAM5S9NS+PH6pQdxU+tM7N9/ypuGyrRDg+3bNsfmoXT6QZiGh6qgzMPtEroHtFm
EaGos2RI6hEhz092kGtLaSPV+orj+cQqxJHbpX0LseCs7miuFlai5eU6rdoIpRFfsu9v1lvhHb3s
E1katGXAKnzpKQ3fCUMZiqMbll9acMiW4OHXZyMGCTkEcARODFzzO0cC1I8nB4ruNjI9gmDIzTbJ
Av7yBuABLLgA8gNoM/ExzXk2QrGWE62PPFd/Ll+gY2rnFE9Rm1HeFteDqRIrIInVv96fuRthDmYn
GhG0LQPuNcd6KQHfZbVYea5dBNb4mpZk3f2RT7hSJTV1CjKs5VdQ0vKeOUZI2rCFl92NMw32VVys
sMMRZuYamVzqS32bNp67NRKqbsQXbh9/ZN+MiGvjw9j1Zn4qj40TreqVQqUjv1+UCZlC6WUMAPce
6CUg4SIjh/4bI87ObqEpBCNXNA91y5xwh/CTI8w2DqLTW4odPtYksWNHNRlBpo6cHlXTJ8f9q0pe
9wJNj/2aWbwp2p3Do6Y9WiKCxP0lut7kl983Of/Z9+mB4HmFqHqun8amziFncFS4I3JnyF/3S1qE
N45fgImQO4M0C2Qn4PaX1kK+SLyGcYYrO5ytvNVO/lxY9XP3ajxX+/wpc4Qjerjuj/B6+17anG1f
IxhjLY99zw2yksjNuh0Wrmc3Uj2XFmZx3ktTLw8ZLNSPzXZ04OlWRkGxRJcgCDciBdIhaIuGVogI
CsSZIb0vgpTpeP8w6A+35T61pPhBhi5M49yfs1sb1wCPCDYN9DsAaZtZ8vKmb7RA4Nx0IN4uOHZr
aZs85buCJ/KaX3urYD+4yrO89Q/ennOXmLvnAwWuFh13oCgWAQrE/p2Ff0iwdqwsJM7lACjww++s
6EgCcU4wftG8XBjsfAtMxnALQJIOY0UL0uzd3gxVJRZJ7O8kz1uHTAeRacnZZY0Une+nJEKigAen
3/0ZvjXCc6OzneAB+ajmY+TvmnqdHXGkrVIQtuqAYQfjQpvs/Ko1H9/0KWdbnA1+UWUpTFWngx6Z
4U5dx4i2cNGFW+3VRvgfS2hmmXhakSCcLZtao12nbTkO/BWMtP5JHZ2+X/m7cM2KH38UwL/wfX8a
f9kqzuPr3OTsKosUq5QVAUyinRA4XFrY0Bczqy1yyQluUCphVkVyOz0Yx3p13/bNecX1HdxVEnal
MpvXIRc9reYwr0LjiIpZMp7wbwBMEs17HNZauHRlvukyuAqh4o0QCnWdy3VMBFbxqgF7RkCQTTt4
m3YXPw89diQYztxon+zbdbELebKEurs9y2emZ+EgBx95MsbYImOYQCg4N8suI0LtI7u1lp6D9EkM
n30PXJNbAKCjiUy/oHXndFlAgoF0xV9xXCQXubVtwTiAct0vLFqdrXzQ9FkbxIW/U4hQ7aKv4tV7
Lw6to1EIGmxGyQbhCOdKz4PNrZd4za+EjSe3OzcuXq6F0JctgMswDm1LK7XYtjmkn2DWofEudJWA
4toObQGLf9pzx44j/X8lcYF9QHIANJYAZIW44uxuLmX9IJSt7O/qn24z0oWIMX8bzX59vo9zGcG3
7fHrfuak7aEOHph3BP58IQbOT+ZfM6hxTTBm+ZqFEt2LYYb7B2Kg3r17YbX223ghofdb9ZzFB9Qo
0HuJEgL0QOYUgAHkXvDO7oJdtNadwtY3o5lu6p2y2nGW+l3vIOmZbAxz3BUPkFY7eEhurFYoN6BU
lewMgAjux4yri/g05vPvme2kJNPLVhVaYAWql07/QB2Q5K3ZDF/Vu14+D7UJ56l6i6u+azcGp1ZJ
wvRZQUrk/nfc2DwXnzHzH90IIROGJpNd4nnEgFSDIT3InBm3Gyl2ImXB2lXCAaNWUGAxUA+bWJXn
dGFVGmiln7NwF+QEirBUeG3AqAEW7wD1afSCA3ddWPKBWUg4/Axb3gxKkm+9mq7uD/uqCPM/H4L0
rozrBVQDZvu215JBCtQ+3BnsSVSgd7nv/Ypq6EoLVvEBudadsvQEuMpqTzZxhQJbHyr/4JGaBSou
ScEXpY7hTvI/ezD5F8BKevUhhewWCtbbtjiJhVlkliq3lFNeF0Z8Y6UvrM9GLDDogzBjCHdp7Wp2
yXKi2ZW2iWQ7fGDZSjJsuTRV75SE376dkkB38RrL9QUPuHFWTgIawFCjWx6MnDN/Y2AoRqjWol2s
vuqBRjyFKoJH4o9ci0goeFYGaZb7I/89fy+2PmAJCC1ouAa5D94asysWOmbKIk5KtktJjtRJTVUK
nUAqWt1RpeMb/uePP8f3wYzhkCN5rdDTGYCEnVkFEAQjrg5/OdqR1xHNuUBir1pimD1eYdTkcbnf
+iaobvCPPVl6sEz3zavvRjYAPDoouSjzt/pYgOO8Bfxz1xWnEPrwRQWk2cJGuAq909zghg+lTBBJ
Qhz68vxKgqADXXvHdq1WkH7qHIkW80e/PJTzgSC3NwkAIuMPbY5LI23D9YkRBMNuoB+7bWeu6Ftl
jl+t5a+Q9RTpH0ZeQ/KRYgbfZIsc7Mx01DUwrfRwOhhEIGT9cVp/dSQwXzu0fD89PEjE3Lgdff9J
yaa3ZaKSI1JDeC0ndDWBavaCg7+tzJ+Ofv60VkwUktCe/qgHmYi2hH/8nlRcNj2t7CedMKqTeJ2Q
PdJvygGZbceVnNfefM/Is5sQa0m05mobYNrPZ2QWCnQoC3T94GNGnLE+KZzJf7EMrsmDKXZtZAsp
zt8c5r0FmO39rPM8P5Nhzn7JMK+7t0OOhuJtTHYGJvmE5kVK0Uz/ZtuPDUKw61jHjeM+vUqUbp8f
MAnfi05xdYmdzcCsxFfreiigDWvY5cWRB0AViF8xJlFDcKlVh1PwzXnbHBwhNbf1AdFAXRPcwW2x
cMG5vtDOPmPaH2dvoi5Qw8jo8RlNtQ4ALMBp9NP+5b7U1spTksE719DY28qHJHzg0IVtZm+LnaS/
Rb17yzN7eHJd3reyho/Y7j52PDVj8pKT9e77Y+087szdYV1Z+I9rbTafjvu3ct5WCyFyaTFmEVId
ZFAWj/iAmJTWm0aXKBp/6XfujXAWZtKQRWkvwID60ZiVq9L1x8H+a9tHy4TfFeTJ6oijEodYK2vv
0peVaxFyJBvifJr6IvznSn0WSUgD7ZooNyCxDAKV2SnkdZ0xFGGX7FIRIJx1XT/XeWaWH2H2KuCQ
qNEnxbs+dKSGXe+BihiNFTVpkKOrTSNaYuX6rWbPJgd8IMDrgQACtCdzcV+N06Je4cZk98aRzjSb
tb/NTG6fHJiZ6URZRTiZSlNwqpW+xu5sHN0nHoKlWaGCWdo/0a55zhY7PK7uC0hxIx+C7k+gFSdd
pcudgdRHVgtZAN67LAeIOS/9HQ6j2PQKj3cM0WssUfFLRxhYYzXV2HzJmWisMyNP9/Ek7p0MWWBn
uhhCcWFInb7OuR0Ihn1rDPmlTonrkxLfKoMLecquIls1i29MlEctF6N6V+TvrVSDn+EpAuXJ/XvE
zQkB6xMOsUnOfn4cl5oBkhMDRtQpKXoyRgK6VpTl1XxhN0Ii7ZYtFCjBHw0YMbT5Ziem6MdMQ4tR
vi9FFjzHqc4GwjdNe4TsVFWAXmjkI6v1eb1bNQZXxlTxm1SxeSERsZ0knfurDVAKMWtpjPbN4Ekh
GduglmkWlVB0xA3VI10vYmHRiDAoeJyHyUczFvCsvOeyt1htvE++arrKHIo4+0C/hIIHypACGxgm
uliZWc9rVOe0/hXX2AGigVwUHVDNM+K1IJWZHQkZFMqbqk52TGXBa5SqdU8UqN4g+5MPxWtURl1l
I4sJJ5KTTi7fWWsoNOPkGCVXPpPeRt+vc7AJx9KTpnV6QNWoLGMzSdWKrbRaSP96SusHNFV7lq1V
eCJUBEHovCrHqmKkEpge4g/9ByMVEsgBZzKKDHWXJVSrm24fj7n8oStjgixK1DVI8EENLcUMGUlC
Cq/kQKre4HTOIFj+Bb/OZBJlEg8KT4OFCbooK+FHgeCraDEAx4CbQiqsJHxbVw0dVfWpGdu4/m6h
CYuHBT7DAS8q3usk4kewx/lFASm8EopTEtVigF3sPJUybq9VY/6SQY85cHyvz14TpmZ73A0ynkZF
p+OeWYcgYtfkIPxqJbmFoEiVMMMdmC60tBIjYwM+XElZjRhM/ChrjdzRCAKEeE62jY4UphH3O02u
JdEcwwIJibDk5IxAJN0HU2kXeR81XEpwo3ACFLX68N3lg8remTAxfXZeV1iZ2kEfRsgkg7QQQjMD
kECHtEAXIVtVbCzLVR20Q0iUKEZ3hCpGgOwNMh4FdCy0PqSlkhnfQlBLu05ToFMy1nqvWJCnHaot
l4zSZwht0pjkwI88x4oIr/AYhDIPudDX5WOtNZJmpnqDg7jm0OinxQhkbiJlTYwOhEx5ayJ/QGJT
hUd63BCXVjDo3Rv+Xx5yg2I2+quOC4cMHXMD9rLRxR1nSbmfZFbEAi0nkKWH/2BDoWc74buKI0jF
h7qbxqpPu1D2TH9sQzP1QWmHzPCjHshpE5NAq6r4KYU4iLFXtT4TCsikRV3BU/BYcgK/1z2WJZKd
R6XigcBBb5X6z5gCAVyZqcikRiEpKLh6ZqPDpOPahySJhVI4Qh3Zl1QHvCnp0Fg5ugqCAaTeetQK
8YjOzdFomISzisPhCoY14K9FtZI2uhynYCeu1B4PFIhn7KtcMBCRNQbOmjbjfiA6HLuqntcoVYBZ
+1ik2DFENEpIDgdxWWmOV7Tp1xD3cm+yoTcSdDIIg+6khhb9NWKmFlsFlNJ/eTSqtdTQukQhRT2E
MYiRvaIiLO38L4EDaNxts2EMLKWNO34r6AxdmonW1vjZDkf1vgUWV4YUsm+AEaYRekCRs0FPp6Xx
UPxXCv7BZ7nMWTnw509BoVc6LQGj9AlkiTqIMLaaX+4yHp2IKznrWGJpUl/HVFID7zNJOxauR11F
8ZqLJRW6aHIH/Su/MLRmZUSeIJ00yfeCdeuL/ldRRU3VEDUeG9AjRak0mFk1eKDfazUwgrUB2tVI
50vtm5/1QgRukSzayik/WLowyhxReAXNmEUQqg9QL8t7Cs6ySWidyxvRUUZhPNV83YY089tKIpHR
GB2t0y7Ej3aRBpeuZO9LkcrkL1dJoAANmCKllpLESU96oMOCFRtk6LSwOgd2WecaGQXcfAw++6BW
YtLWjbZhUYV2wHwYcIHmukbF+WCU9UASZRShMK0F3EZlog459qBFhkXETbylxYA3KKrowRiZScWA
0xcTKUBzZVw2j1ylMYF4ADedskToVTKIYGq2ikFTjwMfVJ8sK9gbixt5pBCfD9/xjtd0s/Fr3e1x
FvwBtVsKlIOGM2TLIk/fiEzg0beNLhp8KV8hjsu1rwU01kPo4+VSCwjs1N8GmCx6PYgkoJFVacbh
Ux0ElCXbNlJkKtYKvrMphwyddX4BgZnKC7svNdOGJ99PxNbk1IYnQR8hYucRB9UCeRADMMcnQv6c
Zhl6tloPkmU0jHANo9JY5nggGkaXWm2QhZ+ppw8okcddkRHZU1KkKvKG/8jksivXjV95o8lnhlGR
qte099jH4iGFwcRdhKBg+lqjPvY4OxH/ykjmCcOhO9IS3eqnRNW0B8MXx+9RZckGYZ8LLMb3Iea2
lLlnaIqh4RMnThyQFPJGBlGwZCp2ZgA2llrqeFphZz2OaSWfxiDhA5JnbbdvoLZkqbHQAkkctdXf
EAJscHZeRntWIcWqmQpVcdKSZs2rnvDjN6UIJK7sQ8NSVOJoJLKOECp7rHELjg9tuYJYU9WK0oAe
gWxQ16LcRfyKG/MoB9bbb1DOluGiRGe9muB4abKjMgTJGwoYimFWtabb8ujnCB4ZF0Pc10+AaeSl
+KCWYrzVCqYnRGxHXyYQPap/0lwcf2qpjEMQ0AjlU1rW8UOt6ugF1TgRQzfajEe23dPGF2iAqlCj
wL8l+aw2tmPZMioLaDWwS69mzz0XoHiHo7t+NOK4OBh6GXpU7erhKUQ5vHc8tIK+a6PEpzRR8BFY
41L6m0VioJBazmKcjoKE0JT3o4osQZqGK8YGkQySgCKyZ+jNTzgACKvGic7MPpeLnhh+yL4YSv2x
I/TgJUPDtsJ9NkxRUsL3SQ9CHb5QH+uB4UxvjQh3DqGPtFWCGf1b+Xy3a/pQFyxeYuJTH8h/WIEo
aPVCr9nCYBjALjfDAOES1gSvfGiI78yQi333/0i7st24dWz7RQIoUhKpVw012C6Xp9ixX4jESSRq
nkgNX3+X0ug+dtlw3b73pYHTAcwitck9rb0W+BO7QI8+ycOEKLVELVgbnxF3+2CPd5JY+w16MDWF
lELQQAlDB8volV1IZjdPIkiCQW6o4Vl7wHBSgoIIyLoSXPN6+EbX2nyROBkGeOAG+M8W8NUhoHyG
hvCSsboPUfkc5iBNhXvTghZcXTgpQjrg2EuD65crurcQ2cwYUwYLKKKGxtr7GKIpccUzSPeZDA91
i4AFjRMoAoHkqPem33AoEGipK5Xjf4WlLhqvpPd2bddt6NvesEYBor5FlEZAbjH3uLklhjmavil+
kcLladCs5JkBJn3pPoNcy+/EWpablGn9B1MAvh8slShpjEBGDxEqYMClpAjSjj1ZQHUDJ539BGiA
R5Q0/FWSGhx2s63AtCOaadzA/6olrGoFfDAeY/RHOCKHMJcgVoiGss9eF0TiaMtB4sGghSzcS0JW
lXdL5N1W0Nl5daCNdWu8skC/OZlp6DasPCIE9r/TyluOLQKOZ0NnfwyY21dNPBA6zsHksRotAQxe
uuiusuIaowvJ77of9C/QXwEjjVx7xgw+1AODrinXuq526lh5GFrdgSveXGellH+goXhda+FBCq5A
bBmMlaetYHHa/oloku1oBW7g0BeyyWPgkv0Hn445XKujLQP3U3ouVPR89cM31HtReBTawKZTgXAH
LvGJOkl+L0Va34x+Xsfl4viXRVJmsAGfabymBRtuaAFX28Jf0KBXRbsVTgKbAOYLaRXn+pXiPw+e
Stoy7Bo+fRNeD/vX4O5PQ5tWCH7w5lToJPR+p+LOKx07JIsh0GUsdXvXZQSmgymM6nn0XDzh+Wyk
t6NamOu0Ax8sG3Lx24VjuGdLyW94n1EW5GM1//FmARGiWjDoCGu5bB0rE2U4ZbQowsYbjbWtWgHU
mW7n+bVx8syG/y8E3oeuIU3Aq5n2gR7AFnttjWzaNa6s69AaOO23zcBy9WpZef3s04EgyXH9hqGq
PKc5qh0gfr7XcoZkVEpHnBeUJqaLRkBsO8wr+GcQOwAa35HeXb7BGVNQhZd999zSWWHibWCYpciL
YgkTQycZ9d7iXtM6dVRgKrc9gmIk25PUspcw68Uwwcwd+LkS745IuHhKssGjCAkMA6yuTu5k1i0m
LKe0v8DAIR6XrsrzGZ68bVOQ3fb9fYrAH82bxQYApesQ5AZOR/Ib40j/bu6J/G7rid3MyYA3I5NV
ehxpzvOAZgn/kduoCCSWo8GBuiLfas+g92D50FFuSN51m4qzeceWPkHoPg8VdI7U4KFDlyt0nrNs
TF8dWTj+xVIX5ME1Kr0sp2l5woAuKg8ZN5CITbMZ8aNdln7kko5dasIwozx0td6BgtCjkcoUg/XM
TOqNaXt81QnY9SZIeOKgtU1KUCsVXT7dW5YzzKFOzEofVRdXTJRya+X60eqEZQVCYNvNMFd5XA2s
y3CAib7ovFnTEMNFSKp6R3CIlTL7t6jz+baUc8Vgwh2IAXjDOgsD613y5LT5kG1KuM8H1knxigkI
m4WjbCG8XIhev/RWNTzLeZyeW9fBE0np0I27bvToI/zisB9YModTm5Y/CE/UHUZah3afWqbMQ0rg
2cPEtjVoQep19R7sbFGvPDcJuTOm46axO/5UjLqDBs7ArEeWJcuFsebuqvPBexFkCSH4E54UVQi5
yXwKZVti6GtallbFcAHVwzQviLk7d3G9wMX01tWygFVuYSn4+vF6IQZ3ZtfUga8wKRsIuE+AHmGG
jQHHhOmd8SrhRfWq3UoUyLjy2gqRrPgvvLHFz0rTqQEfXcUerLLrvzutRaooFy56Wwp+AsSFUuMz
qUXcalcVUI7OaboCpUDqGmJ0f34uSKHvoXVdo97MEDfGKBuIJVpcy2+Oqb+0cJR5ktJYlZ2lQ0go
kMe5stCEYbwvltjuGFA6XlZTbysrkbihUwkPiJOSZRg97eb2no8e5r5J0xQshGIsedGOSW8yUDmC
HonNFsa9+iRJ4npenAINUKMvSUbbzTRB6QI0jIiWuzLLrGi+tkerxcxsNQgazWJZdrIrk+OQTN0j
HSvahpBEkA8j2KyaqEuVgq+XSa1jvCnlZdKgthMUhZFFWJvOe260A4yMDS9bRBNkGZ8g4jT84jzN
p0OddyP0jkajRaxyqpAPJJ7VBwoG9jtfaauCUSwZOjFF2bBNivoODTXy5FegP5N6Q5qcb4xG1LKT
aVqlMbF6eZU1ufs66lz/oMpDv8xlepM4vfzj1m12ozvXqfY9YE/oOwJSdOwWMeyUoyowFXuW3QVM
dC+t1Ch76BZqqhEmlPIfTWLRIxnJ9CLHBuk6txyyFwusKuRLa4HPo3bYfumJ9wNKOzMLJ1Jm951B
zSR2FqeJF2J8HellQMfBZWnDQztHJZhgBPBbNRSTHfnW2L5MrPbtDV7/2o4SIwnUGXvFjmVjMNSV
jil7BJuZcHddl03Wvk8mTaKMlCk4NSBdnEcZEPbL/ZJkHUohE5sfHeO5mM5aGodEia/AHVGlfC7i
BVMXiI6TVO2F7uVw4WGaL15smu2nYswfka0u14nlI1mpl3r5VTsFbL2GNokI2aCJikVTqizCiXXo
kk3LyIKqqYcq1JTKfZYnYx+Dwp7nu9EjzaVEjY1GNpmt7dSjWxt69iiQyGSDHMM2rdNN6idoUWN2
wSvxj+50OwPllMa8gjxSQKXKMU+XJY69WxCugfYiGVV1AamdlscObXnYLf2Yb1Knb4udGoyod6j3
QFcFhcsffZt3dlAMPfKtkkmCqqDdqIj01KB2WeufXem3f2ylxXOdNYwHxlqybUJdNQQJRFhJ4Itk
uPMQyf4qQVFziZG19nFMGzz4DYoa40YsYxm5qu62LqrViAK9gj+Zlq/pBwqsDZ6J1IPadgkkRmAW
r7me2CifSSaTb17eOWajcj95tgrNvjVlWqNiMxU9OHjqEYiFEW/wkS7MagN/cFCebesJTsvCrpyg
yo3ocQlBqRpPQ/mvBzcfgoX1ZRNOivdX7Wi8HQphiw4H121fLFMR5GZDq68s3IJfg2VLWE3eaETz
o/UClEZ7j8vdfq+GHsodTsOGTe5MvkJjAsRXwcic9gdxWfZYj0Qi3x6La+oj0eyXtFqDO5n+SiZH
siAZmFKHic8WjzxP9pu0Wnqzpxj+/Kmc2f9patRbN8pYRgcORmDGqAWCGxzYuhJN5ChZ/kGB00w7
6VnVDcIBK9/2vFr8oK+nYQglkgxUPGQDQRPt5oPYS4NOQ1ykZY/s1nWnORwFTS80IWqI5ELtOhya
YUEUkfTFDxCuZg78LknHCA67nTcQbxTyihCJ8kXO22xP8Vwdld24h/URxo3mRQrrsXRDd+CzUWjS
O14tQ7saXW+L6Me9b2k1yNixaptvdVvMT7ozJQ9Txc0LzTu1Yx7quOAusbspwmy16ULjLUaHrqXF
iyBZ80rzmgILoKV/wZXAnxdFWabBXPiF3LSJVaigmZnVRLTv2S1Npwrj0CgXVy9W45v60U9S9E2I
Em5z4baMWFsvrUT2nSOsXI7+JKvairQ9uBwxblNw4BYLbupb7S++CxqwutPbUWfyvpUQ7zpkSCEw
YcpWk056Nv5BhQ8hwip1hDmNbJlfmmpSd9yV3lNS+LrbGCCt7AD3NLdiBS0zL/KWtnmFVLX1Z0hs
BGjY1XIpRyfVO0vgAwblPM/VZoGjCBV0QvgarlM4Nr/Mf6lkMGloeW2F7i3N/RKhaQloaedy5QG+
VCi0GXCUU7gApTZsKyUqLwRzafuL57gLQTa2c79N4Zue0gFRcVjjXY3Ttk+XyHaRNo+j6X42vc5/
w7NUM1K1NreilOjEiSgGQ+5qJ6+ejBJW9txYAgVI2czdA697AhUnLkvrUMu8gfbcoFkTicnCJOnc
F0jQSI4SAy+SBrqZKVKV2hfPbopXuvJV8zKOswSpXEcvlmYyD5Xpyofa77Xc9rOnv/lTArK1utHV
91YjvQuQeyxbUw4jATh5AqTITf3+p9uSyUPh32sAaXL4/Kz41EdV1SIa79J0craLQ+wSnrrEpGs2
+og0kxGDaBkdLHhWalUynO28vGUCcKXA7Xv93XUanYcQ00h3jvGvqNOhOmmjCDYhvq0qgzzCKZCO
1DUKrKJNLloQGCOrWgSam/OQ8UsrSeph6zRLjzE7yCl4x8SBkWYQQMAlGrn/MmlnwPgdnP3jnPri
pmyyFLIWIwpB0dBOpRMyI6oHl85cbRYmTcT6xfb3Lkd5KZBpT1TAiU6zmDlwFOHk6UIEJIWhR0Z1
8mkidn1lcpTkQ4QmyzdhCGIaMhSF2ta87duNa9X0Z841NImtYfB06Cxeh8Fj3nZBm40JuP7QCHpK
7ZRhRi719Pc5n2fzrU/cFMGSi4lo5jaPTdtyFPN9z70ildPfeNJZHrKcqMd0yMsKERowaVCC9QDt
TioNJFplu+kDxhdyszM2Q+wuTVeX25Z5wGcwCQ7rYMTfHzeae+gQpH1fIubzYJGysBB4yiLNXgeR
TOSiqikeK+MS1IUKYlnLTpRzQ2K98PZPog1EClE4Sljo8R6aTDIX4nnos/JhyDPsqmqs+iaXJLtH
RFGiWlp1k73pc98DdZhjXLg6aGW8gOdruKpHjpI73GmJ1Hagl6XfjVsPnn1EMje7z/O4tEhmBPiC
tp3jI2meMGmcRNzuyxcuEsHDknb2Bt7QrlGXnooADYoawGl79i6Ml/lZ4C7KG4KpakHqieLcKK5s
44HFfU64zvAujhOg8jnc5s53q+E37TxSb9GbhQiu24EKcsPQfvwuusz4COK4V28QD7IxQJcQyTmq
aXYbNV7hNlfdPDrVRqEwA3KrttUvqOxojridleMxQR1C7UeeLXpLSNW9ZI1rEJ05vNq2KA82wSJt
qBjyLG1/T+7kvcB7NXBrlZ2FmRH5TS1HgbRUZS/cyjoaQCTTtyObi96NKl1PDN3DOn/pRm3ZlxDJ
GnMkib4yaFL5/T4fB1cEclky96q1xqy4HCB0xcKsQ6kgKFXFQXszOrKLOETc60g7lmuHjc9AJpGh
A2RiJ/Xsmy5hjyjrQJrGmw3szpIJIMIJgT8EFHOeoMbItZxiMdo/a0CAv+NTIQE2+eCi/jWDUSXI
idvNUdOX9vise9aj7V7WU7ITTuMAP+Xj1iLbmOBDQst2xzQWbc32Rc2HB6pEd+siHj6gQTOgIl4W
w2vFFz5HFhyG/x2j+VW1X1jXL7/72UyPU6WoxjdxWI4hDGfp/HjBW1W/+nKwky3qj2NEvbRAjxH1
0zxAlD7pUCgJ4pq+rSsaybQzCyiIABSvfS9tAluimRsOJmtRg7aNVUeuK6tbNmcwW58acuHYEOWD
Y2/Te/B2ONblQvHCRNmECsl176Ulih1d4zsR5g0wrDs34wASGxcVeV958DC4kiJDWcIensAV13uh
5ov/IIGGNEHtiOlJKp2OT8u0eHbQUU/p0HSrrY9J7vxG8wpfKyOzLXdE69YOMWaw4FtOC6OhGBYX
39sxIJBxqrmMOAr3KBOPa8dFLmtm1ibMzcPez5o+ZLUil7Pygd0Aa5fz0CZISAMpwHAbeOh1o5aY
WJYGrZbWD87UVE3Eiw5d2aZWUkacduMleJYyjL7gUI9ob6KGPkiMWKBxV5ehW+tRx0jPiEEbyJG4
dBYGBULV9gQ6fLVHL5H46BeoD5sRrYhsPpSoWILoP5cS2pSG++D2blpyS0TfmcjRqONDHs5F0X8o
mUE7E33oVzdBTTFQUKa/xjFmU7QMFRR/C56QbyLzmia0UfDDPKhxENbJueB9qOqlu+kRnRURyv+o
s1s+fk/sOp34wZgWTmRT5GQ4S6pRzkgwaAnnu6CWiPtTtrGXaTPEo1VORUhERTZoMqIQ5sPlPHnc
935WJKvx34RlT0NBCHQ+kf6HdTd5j4k09hw641Kv4jcSzYSkQRAkkElf+agKO8HYoLuIWA6PI6pO
o/cKvwCGcD0pgceTuRPbTKj62kgTixnPROJjWrz3C80PaiHDTaKs+SaldkUiW+Dnbr3Sn/5A8g6Z
c+YOug5Ado2YwWqabzWjiAUEK3J3Z/cTumGdTtzXMpezCZacGVT9vDS/A4IdmO+mZfraRUnJ+V6k
FiYMpr4t752pK2iMiYBaoRM9ZRcSnIQGvSKS76VoZLNbqhoypEAXVwrasTaTVYWHXjX+gU+VhQEN
6VLMNzW2hVAHNVcD5Ccf5z77oTLUrEIAapzywnasdkQw5/qAwCfgGbkl0JIRN05bie4Cz5/5A7QN
CKtRx9Lpti3d6gniUJZ7WcOz9Q9pTWYZpBjbBba3KsS1yvsFCYAi+NTYWp0B3YEGA4A0zEJTInNQ
CSlFCpTDnGnLj/tEOvmhr2ln75GRO2NcVtNYPC6lm9yMqDcNkM1syV1ORNFdZj7EJ+MsR8M0aIEG
htAl793uUlYM8amjfRt1nslrrQA9kuU1te0BQG9MIi4him9y2FCSJ88C2RVyOiLdP6j11BgRZWnN
A84yd+8aMVwAFUOzXbeMwg+rgsojYN9Kx2by+9vRmmy2d2qZWHHv9pncyk6yB2fI+h+Lg2mRePF1
A+L5omHztihmTH8hvBjGEUrMZQ7xR537YMnkXHrzviMFWS4LXBVxm1loWrEqB9Brylo9Rv5Ak+Gi
bzjoeuBUFOoNiJpwr4tMWFHWdC2GadXIZExJCYeU4JLvWsXMt4FW7ElnIgO5lh7A5O70nhAQw026
l0UINuFBJtA9n3EBfnRAFzz7VW7hzk4oTAYTBuJ+UcSniA/6nExhMvqTeRpRBoXBabypm1rMzLnq
7akEHmCyB6iKkALJoQ+hKNACd3nkz/XkQE2+nJPIoI5d78umZocEsQa7BqyFTBEayqkHVklkz7cN
ASYnJCbX3Za7o6xDw8fkzmKeMcfJG329ASV9lqAV3FgKBGMp8qxwsirbDsoiz4aQtHXHdg5LE3SY
0nriETpR+IAt1Jceqtw1ZqP14CKL67mMfRgVCqiWQ8FX16N8CgQN756bzup7BPlFuUd+pIvI7pTn
wRnIqj16CXgwEUyS5wZMj+4NQe0FFZ+MlTsbDeZXdyBdGSfadXvcu2kpQ5NRepFrh6a7EQW/5AK1
aIk6L5Kz8XvljyipuuVYqevcl/7wG9WYCqCzQgJNGaC/X3AEE+l83SSl8wgf5tcRy+wJDOiUju39
7PgO8lEUQWr8XOEWjwqcVmoPLLz5BcG4pMdrOyH0bRrOnt3Kmq9zMsM2a1U3Oerguvk2ZVN5z1Wx
8MBFpvaiERH8cvLCLFGOIPCyShWSXcy0zygkMQJwGBeTe+/K2UsjtxPsqQA2aIyszCdZmACCUONU
EY6GYzPUCJLaAeBeVH4rlDfxOzkiyWV6dE2Ts6DsVPIIEh4KB+zN3RQzbYo6aPFCF/dfQ/v+Uva9
h2BSFOddTFERaDtiMOU92DE3pS3QlR0OZEaD4Z4WZVwWoG0SBm1WEixW8gA1po2u7b0AeVToaXMG
o/1hJBooPyHoqiOyjhBiMuX9T2iBWWgmHz8B3BczQPEgMQ9FJKPyUO4x1hYmG39/Ztfrn/ywawaG
IwD/oTDLTzDYFrZl4Lb1YSzaOTYdZjQ7tH3jehxBQoICJarsIPLZ5lOrN5bHn1H+GffEpBT5IrK2
4Ovf82HaDNMZ1LHBignWa8A4T1DIrjadnda1PlS0i828y8rffvI9Hc/gOD87aayDkRAcNqY2T3ne
gEFMKXg+9aH8AWBaM4AOCEgWvHe/3MO4kQEBKChIbZQ/z2zw7zTFyYG/XflUjw9UppraqtMHcTsN
D1DEnfb84AImGXL7QVWHLmKIoy+hdFiDE+lY/teTo+sJ4y1fRSqhvvUXdvoG7b5wBa4TMmhMjoIe
Hiqf+tI1QZWQbZNEfr7x3WY/zX+cDp3zNm4WtDiG/cz+0NHaNHV+xuQ/onbx7BAMUIL3Bmwa9OR7
d4NfgareNweEyMcEnQ9uDll797VRfboIMNUO7Jt74BJ5f62QUDPQbgtzsJ3yFi3/S6bvMufM+/Hp
IiCxQdAE2Ahs62SRKmGD50hzKFzzCM7E39BHuRUpOzOtcLoMrsU6hE9gtHhNXbH++5vP51l+D86w
Biol6qmz7yj/Jtr/fgkbGHQPCHmorxD/BPWdGuY6NXR/jgXkS4GRQu/lu+Pdfv1NTscNsI93i5zs
w03zAjkSXRcJe31koDadYyh7et0Zg//kwN4tdGJhCoNNS9FhN333k6pfwj8u54bqz+3lZLLBbowP
wkbsxWCsdIg7HWhv1xW74ZzCyunreHpoJzaWKTo5vsFeRnnjJte5/EMytNf/S0s+XeVkMkIBt+lk
iZsdWYaJKOs3mqpo1B+//v5fbwV8MO/t2KaNOwjhZMesuR3yO2yF+j87fWaV1VTfPrbvtwJ+qfer
NNYk00mx7MjVN5r87uszVvz530cdEAS94Hb9+9i/uY0owDRWQ7zsWDVIuJFMXJBhOTeG8elRgakW
sQlkY73TmdHSlzWKKUl+TJujoIhDXTe01a9uPCeb+NlC1MXjwrhjY0/rv7/ZDWaQQDGcpsXR+Fv6
ozIAHQokOeeWsddve/pV3q5zcl9Q9/QB50mKY254UAIpk6Ly1QNJqPytQyO/tRFxbTjqN1/b3OlE
xWoNb9c9uT4TmkuzJfPimC40Lga0t8HXvgD41lkNsH+Y3nz6esEPzv50xZOrxE1lEwC1i6Marrz6
UvVXQuexKky0NM+zy3YDkqc84ZuFHiX/ni/VAwMR87TOIAPa4E/pmbv9gRJx/UWgi4DLYzaEqv8G
Rm++sRa5TYAfKo5+ZR3txgZ8+oYCxphvyySw7vM7/jMNFdTyLryr0kF7mzjnRhE/MzNM6aCaukZ6
mGp9b2bAsbp6RvftCHllHacW+iR16Lhnhb3Wy31qZgIRDl0Hrtfh3/frzLaQ6DUOxRHYZYw+B66K
i/x2sZ9lwG+dzUKQKiZn2WY/GDeY7KCSAkStAz1ftPHfr0pmxF5oEywHHep4jMct2GX36Ieos6Hc
ajzv9oeVKKPMFxCkwtvD3q9UukiWlEnIAbCbaNpb1yoUG7JTZ0aRPnyuk2VOwoHZ52mZoW1x0BdT
lO9yOIPd19dk/RAfN+JTCDa4iMlPQ9JCZsBEkL8bGeM0FFd4A85s4sOwP/+7i3/WOLmJIwp7QNhj
jSEawcDnbkTkvAY0wHhL+PVuPj+v/6x0OumcosSf1QtWynfoQYX0yt5/vcDn3/2fBU6cWp3IEl2j
jGCUOrkE1iPkt3SHnvGZfXxIiE+OjNP39uUrXhLLUTiyvb/JQEYmgj56TW7CC8wnX/36elNnbODU
mJOmB2iJpuRAwzRsLlmcnN0Q/RAKvrcBfmLJLfEBRhmxBr8HYr1swxG0QHfTFXb3JI8qlPhcY6Ru
0sv0enz1byV0drMg2fCrs2f72SuBm/tvk+cnb6BVAFneVfgpkMuKligNW7wS1Q+zPWcsH+ZcT7/i
yXuEQv+IzhhWkrf+TsfrFUYh8Db/1lz613TPwnZDnySgNNE5yvazS588wEtr8racYKjLxt+U0479
lDd5WF06waph24XetX+DyRUgsJKzi3/w9Sff+sTXD25C23LE2n3sb9YP61+o6Bxh3gdqyr+Hu1KZ
gLQR1eRTQUBgqmYQ/uYE8pA6nuN8x3cyqnbpjsV1VMRfX5Gzq508+J2T9y1LCnIw+IgqLmEymJ6K
Q4oZ4LP6Nh+853qAb7Z2elmqzFFuisWAio/lRRHRfRvxrdio6JyNfnov3yx1chkq8FstfYal9ne7
MwH6x1hz3YbncbDXgfeRnXLLOhYwYylryWE1/D6QEfAeF0Cohees/VOD+89CzmlCIxtLM89v1oVW
g6P7BtIV507q06f/zSInTz/GrmmRADwAq54iJ1z9C78YwnPaaOeWOXn5dQFAvcxxaBqXp0ABEhFM
ONySM3WZMx8HRb8TD8NMaVkV1unwcdAWjKEVddMc5NkNnV3pxJpNpedaAImDq2P20z6LIO76JwTa
4v+7pRNbtoH+Je26pTE2e4BmY4zMR85Vtz0rAPapC3ljCycPOxouvp0x2EK3QUUcpDb+NciUQmd3
LqT9xDUjTAdZib3qTX+YrEfhzEUtEVua4Kcy2MJ8VT59/bR9cnneLXFiCGC5cRWKoqvB9UEbEril
cXfOqj8LaN6tcmIECWZ91aJ6cmjBfAJOaVAE2iAIrHYqxDwXwcGJczHU+sNPQtt3S56YgwaGFO1s
bIwdvdv12bbCaofZch2R6OLP/8Um3i13YhNL5riJFn+tD23nKBiCoN5b+7PhyyfOAbyjwEtx1AfF
B40sWw5JVhu+Oodp3zw3lxMsj/9QEcCe545w/SofjvDNWie2UWKuBfj8v2utL3gR9Yd/PUjtxhy6
MEWi9bUx/u30fLXiiZ2MfpbzZvi7YnltMLZ1N+K57UE9xMP8it7Lox3WvyjI4silvDvnSD5LVVYC
Ugy1r+Rw4D59/ypSkEEUQCjhcFXgIBYGGxrIeRhUporwXDuAfvYlka1CHJpjiB7Z+PvFMFZrVQzT
ufAo1hHTcB04/UW4XI3XeMCu6CPYExLgTcM5ksfhxyrF1J8pN396Ld/+hJMwcehLqxz63D6UJYYR
MNuce7cu8o3vy3jrQpazvKXWxrCHPhfBKK2AW96ZL/6xKrJOEb85hZNo0U5blSsPpzDGNCwi/7r6
ScGF9Sx3wPmEAqy2EF/+SciZdT+1NHdVkga/CgDz/ok/t/oiAQIRW0+v3OMQHbor52K4UrvNxr7e
YrTghx3af6ChG1bbr238A+kRIlew0P2z8omLNzbFkc+tjazePTZplD6oO3W3vu887jfl1VwHCiMe
d9X1yoV29ile//zpFQNVJbha0GhlmGJ4b3aY4e7Lgmgb7+IQ1dd9aIUAFYarIBG41M6FTZ9Fzvbb
5U7eEJ9P0rFkv56zicprf5MiDpyQ7EGP9KI581U/N+g3mzt5PzqNku0iutWa1oRLwseUFxgoA4k3
ZseR7Jzd3ycB27v9nbgZkVCVdB5W1BfD32RSgi/IHMcthgQi62CH/U2LwN2PrLOp7Admt7+W9Ga3
Jy/INKyDTHzA2rg7Zo+egb9ZoiECjDGmYIeWQbuxbjE/jpvEI3+XRAVSsbNHcM6iTl4R5Jm9Z82w
KMw8NUG+Y39LI300R+4UjPf+7usL9IFM9HTbJ08G8UA0wRS2DcyZh0XHkN+v5w1A0K4P5xh1JhQA
7YBdTnsMmeP/l7sl9EH3+CpfAZxpN+czbnruEE5cR2apdLAW2Lm/c4/itovGW32xbCgI/tOoIEH1
s3+dI7NtQnBZwPxXo/j6XD6LtN+a4mn5i3fMHTGsZR9e2OW/btlaZAN76rkPsN7ZL54QfvJ2etA8
9cv1g4tbedFe45RjFnjXydMQ2ZsGF/uI1P+IvuLOD9M0MBfFowfKwXCIWxPwCx0VIEmGtMv/pi7w
Wczy5r05LZ0BZltTMuM74Pxjd9cfUiQccrdGSTSg4Is8F7Oce+FO62dIgDlGBVfzh9WttQiIwYb8
rtrNkQM5h3NP3PqgfHX4J08chq8zwLywwSkqohRPXH0AK/Ae88S76mAhgrAezt7wT0OVfx6a05pZ
2QJt5xqsWcePmGJDue5m695CDOHc5j5fCN0RD/ioNZ5+75wyj0lVgdjlAHx81IfVUd2uzml6SY7n
EoTP4y+IEP17rRNH2Fl69Hpl1vjLRPb9tFn17A1WTZGXJDdDwCHhu9pNBs/Bz5bJPhDS/usZ+2f9
9Za96QfhutpTBVAKUvC1EGkeZGTWxwEspzRwzudg5872xHCAJwK76P+Q9l09ruNMlL9IgDKlVyo4
y+7cfV+Ejso569fvUWN3rk1rLcx8aGDCi0ski8WK50SQpx7GT/JrIdrtJC1cL+X8Jwt8raN/l8Y8
imTMGszBYmubLRoPQfs1GeBwiU1l7qrr6BgDgD8OEf91uYGxFCOHMQiTlNoMQW2IqSW8fDi8TQsj
o9m+ddvCzjqNcNwAXEjA+w2ZlxKTjnhJ2nECYKyHn94Un6V68ziBAxZ7brCCnK7zQ2b7hwwBLbdS
ltz1uauPW4g2IlSKCT7hUjxOD72nrSdCY9y7zGnx6ik71yx/yNYzpG+e1uhUu73k2ZDoXCbzuDeD
q+tJ7osHHRqj4VZIYN1F4zN4YRdj6Om3WLU5l8U87GKABms5hCxyxJzNe/tIgL7omgAm+CnfUwcs
5yi2YCLrfmGNM/kczGD93VfmWItGA/OZin0dVsiCHHSjv68p6H8WY765e6EDRAz5UBUhB/twCmpW
B8VYYzPXU30y+K427WrRD5i76OdSmHsRwKhpCjp8cNEnZ8yzJsMCmAAqHIqX21s35/2ei2JsWC12
IhnjTvwthMYpoEurTY+DWlrTkhzGdoEqrgKZIJaE2ZP9lBCYrjmWtNCxNOtCna+HMVxRwhWZ4GE9
pQlAIQd4Csjy+2u40ebtjVuUxNxlqXWFuvIhaaqK8oh8Mb25HcwSlG8LkmatxpnSMTc4y4QKAESQ
1GyndyZay++DM/nFNYqKmHcxx2ylfy0IXdJB5iqXQy6SJG0nxWiP1d2khRlSi+1KfgkWOo3mTdTZ
Apnr67quEGH2Cwu0AF9xzLaeBTO1QjcQv1tKES0oIttD2ipKKUQFZE2P9uQqIOxYKXCyb+/fkhjG
D1LKqpswJKYlRahrtVvMdlHXUhcetLk6IRoneTQcoZKGqihzfysMnSc8YOkOu9f8JFrRbqTo0Dda
A50aQAO1Qiux49WScky6zdj5C6ny5TtWgWhCVMDxeiD0gMHBXW4fNycrd6rT0/pr4UrPBckXwpgr
TRJAr8aAnUN5u3OiNfo19pL5iVFr5Duwyvcn7K1VPDx45t3dguw5F+9CNnPJa1JIuQjEsgPIBw0A
bE/lqcas9smpd1R4XdLjbbWZc1AuBDJ3Xe/7oJZL7OwrJgveeAOAiPa42XxPFDxvb6KdmWKK8q8L
6PzbkmcU9kIwc9/DEWihcoiVAgwAmawA2dqQNmtl4V5MmsFqDnoJkTBUCWgj2B6qKohqUe8LaI7c
OElRPkVxtLq9krkckijwGvpvwREuiCJjTpQqkgAeWmEpxm9OcgKopZPnM4XvKPcCmOQ/BT7nQn9z
HmfBQIBmIwFEjxCKVp8pFxgd8l3tTM0BS6XzudsnAHidqIquoHLO3PkmGMqmEUqAJKogYtAsjn8j
yY9KFrvAZrwdUeTBsS5pKhgs2RSrLOTAfCCTcfk4fEjmRKy3Wp2Q1exXDx1djMPnVPBcHOP2uGor
gGtcEIHh7m6j3UdkeRZ/mB7Wlha4dp2JBLfjd+hvWdL+q6EGxHIXS2X2FBOqHpEjWTxwYm20LSYO
gdS9412MgmZW2jpgYSrzD8C+bnLlRSuAHR6TBY6dWVt+vn7GqiqRjNHeGN8gHN275L4B2QBvSeZj
S3VQZ6fPsYPBdkeyuvXtC7O074yBlUuR9KizTarboYYYgsqyQXpr6UlcXB9jTFuxAchMK4m/ZE+R
Ay68PejrnZaClI4CAgb8mbZklQaszoJZnStSXBwvY1abpIkSIcTWyqsW2VWU/5HW29yD8c8SbaSV
TB6P8+1dnbN056fJGFTEthmnZhAZpC7GEu1K+b4tYC7/cbEoxs4lGX4eo7iIegx1NZofBT3+ic1N
D762KQ+B0dMpD7Hr6NfidbltGTS2Y8MHGDSmgnGUmJKHygD2cHN8XJ2mZMs7htCRqbtbSvfMmnXg
KCkCZkQIoPUZ9cFsYw20XUU8+AB6Ne3Do/erOOIr/6lsOXOJJHL2/M7EMSojyhwJEnQ5H5QoA+So
I2ehefsAr1ucJ6NzJoJREVJyAeb6IaKwMJkXgmr9aB8D+v1dWqWFeXpQFv8siJx7O85FMjqjtwDi
ytz/e3CyIVuBlRmQNylLvC6NH0w1Ly1zstvsm38mU5+i97OnUaoFCViokImKN1pIsi1QUwwMAt+r
a9DbLeRYZjUTbdoIzhFRCGz6uKq8UVYDVTwA+QlI00NEZQyuUA+Taku3YEkU82ZwyKwUNQdR6auX
UK818xd0+BaSBUjQ28c2a6HPFjXp6tkOKoE3wbGSKSEQJLQ6jDyAkqgEvIY1EJ3+N1nMaxA1WadL
BVYFoL0E9E0KEjgBDORn8xUseRjz2vj3sJgrzatlWYoguTgAeTPc32Mqw12KLadDuFI+ADuDExos
6eg2vNw64HilOjCVpAOwekDUXtDEM4BhxNsa/pA6PoKBYUnhZ9JRuNh/ZTKmQ4pjoIsrkJmErt36
ewDU621qu2Nm6v6XHjgaX5tSnti3T26ukCEiBuR5gsZ9FQ3hl2tVMNmbC5EvHbrBSoBSRzsZrkP1
CfhXWUTySH9bWuqsYmLWFGBSoPaAN3opsQqLUm7CSDrohQkcal42U4UGX8NjiOHn/6KYGEZQMJEg
IYXKhNQu1/IC4LKlAxBftGfhBe0MAfDZ7wTPEP5DlkDEYO8/siaTdnbhAAsNwjPg5h2msY4I+Qg3
pdkjhvqzBS9hLvdxIYkxIllQaTEgd6RD8+PdJ+t2zTmS0z9Hj5Etk4UdnE7j6i6crYrRD86TMUja
pdIBcAVKa1ef/U9e0Fhc0MNZpTgTw1gQH/R9uRtDDA7KLSmf2wSNEKfwvtxyp9sqvySKud1Vybva
KCVgwkgAppxaQB8HtggQ8wp/z4VgUX353+Qx+g5gz1EBeBVuGNhSMyo8Agwcs+1fmal93JY0H5Gc
7SLjHERyqYqAUoYKUv4Q/EEIC9xeIMe0RnQa1uVT9UGA4UTVp9tyrx81BOboVQSjHfJKaE681Hy/
G6MY/cb6oa81AzhfgD7NLTEHgVcBPmdA1hUL2jKTY0HuSkYvnyJI6Ir79fvO7lpUhLkmYH7uoIBY
gCtRY3a1TSoQ2g2NmWKDSbqNAMnJTWzq5anxgOmK2YqFuzEp5eXduPwKRmlzLmy8bEzcAxG/h2iV
pceCrG5v7ZIIRlk5kYApZYjdAzAr7DDe6N22k5ei6FkhE5I0zk+5JmrF4NrAA33aPVRAqGjzU13s
G30hLTbZicu9msiVYLZ4NIYL8McvdWTIyhF9DILveJKnG00COCCukkvj9nZd3+1LKYwmgtOEE2Jg
dTtatFVehWMuWXz4VenHOFVpVf776BuJDhlFJORSMY+qMYsCFG0S5iQA39OYbpLsAYSqMUpkMegk
BuDBPCelB5i8yAKGSDluOglY98C4Bu/PERw1gNhAIXZYinkmjbjc6MtvYragEHOuBulp6ISA6C7S
B6nTN15816ZL2j9zCTXwS2LdMsi5EFsxq48bTJfJwEF1NCCKFuQlTzPDhzfmIT1+BwoCRwxo/60r
C/Z7phVIE9CoOc1LSJIEMrlLVZLQU1wDFAmU29awGozEomi8MEPbW3mWYAIFyNRM9LbRcgXUL/CK
BivVBv+O/SR8ac5tffud0WV2++JbmD0Y9bAOtbZFbwvIZPzTiDY+NBupEiAeml0rfAhRaqRfkrIK
AfYH8PrVAIqreA3eB5F7RcNp9CdITK3ZcZwFgHQlfInTh8Q3BQAFeceyMMPiCK6w+I9UbiKAk/Av
OrDebq/h+mZiNhQeoCKhsVgQVeaFD8cIxDKlGjtFnH1pQgYfon+4LeLawFyKYAyl1AbKANjK2AHt
ZsTvqsAC5vT/JoIxlD7wiuQ6hggPc6YZhg5UcygX4sQ5jb/YKkbzZNJ6alxBCL9SPpvVWFNwwk1M
vofRAmVWA4KO3BqWXLCZsiGMjIT6P6JTgsiHOaEKACNp7jWZA5AggtqJZhVA95pwwVf1AbjI/tLz
el3IuxTInBffeZ7iVlXmcGVhV+QklA8yqNMAk0TTwYyVDShUAMccrfwlBIFpB5n7dLFU5hjdrm+k
MaszJ9Ee/khZaWloqsB96cQFrZ8xkzK8FthsNHjDlDCRAd/LCdhQc+xpA7I2gC807yRbAY/HvK2X
sws6kyNeGiugzCYgnMqwIPmNq0vaEg5K8lakOhDel0KQmWgOB4fJOEx6I6QTVUZBQSUzllGD7fO7
wqiEjepv4QSSGrPm4QHo1r16ApuAP92QBUs4r6Qa1BNpG0RbbNCsjylATFFJd9xxU/qcmTyhAbLM
VnX1RPhT6e77cOEhmGmqBhTEBJyioFIyFTMv93Yccm/gc6CIh5vRLpxspEg/oB+0NfhX/VDsw/XP
OjW4k2YtNcfNFBgvRTOvLHjQajlXpdzh1rwh2aEdPYmbYNXvdCuKDVDSBKCuBhCfVf7yVA8eRTe7
ZmUvcrWgyDMp8otPYVNlfBVozRCS3Bmad/k7aTHRC9I9Di173H7M1mpnuZ9iuJK1Q3ccIv2pBeBB
/0ZaSwUPyG1ln8lOXn4Lc6tIFeUdUJNzJ3gf7fT0wRndSQammgWSO1PcIU0fPxFzKSCezpkxGtAA
Vcd0PnxLwjOHAQoHwAOkae5kOQCeFEQ7g2cA0iIUkeoCp4g0LOz5rEAVqUJ0QALogCWz7Yba8yVe
QPFaeQWbqMF3B0DYm6HqVFkHiI0FcTO2CnAkiHVkzL0qeEov9bwgIwe0RzF3ksEHCk264tyCAn00
bPQF/3nOt1IAoyAC6QjdmFcTEp4q+cIYBoXT2vFj/TiipCzQ8MhZhdnu0Ntuwck6+Jjmd+3eeB+o
9wCA23Vip6vmw3vQN+XSU3SdF0NO6uyDGPs58YRhUg0f9GeaJo1WyBbRJ+8oLvQVzjhBEKOrAGoH
z4zKgmTwahrCeCWFU+ZAAstCAzRMt+/GnAQFEBwqxmtFQL8xCwE8f9gD3rdwqiARdj3RfHDlNEtP
90xLuqag3CFJ8BQQzbG4WHqWt0JZ1IWTb0QDwIR2tOYt2VJ2Pd17hroerfg+N546zBY/gVZp4bWb
yUBcimdUVVa6pGxKiBe36SP3GmD4nUPLsLnCpOQew8whzd7+dWR5IVKZNOgsF5DpXJanwLB1ckDo
Aq00F06gnhmWTNvs+QGpcLrvErjamMdG8ZRCqwHL5+hrcRt+gg3OfVPN0qr2guXu1A/PTD7+g8ac
SWT2skwBezkNDYE2FyQzyQ70nwuGZdZeA4vw/y2K7UDA6IIcZBVE+BvlU3rFsT2DSuAj3QUbkMnq
2/B+aqjFNMHj7aXNeQtI/0rYSPTtw1VhPMzAC4PK13GtFcBrS2DBO8auydcrfZV6BwEuvBYWCxfw
/yNTBeKjAugTRDqXiqKkla9FSD87oEIyRMs+xWhL2Db/aU9VTKRjfZjzY5cWAyabk4aucDAescKc
tc1Z8IR816j2wCunzU766qhPf0JuSbI08w7CbP8jmVlgmQAQWxghWQGPeYmirnIf7+TjaLzrZrMj
C2c4HdHFqwvsb9SXFBnmEsh1GqOeSp41eZXCZKLlNTNKAvoKVQGpTokwacmsXAUkl7JYHwc9bD0R
pQhH1/1gxMn9SQYDALCjBL7t0VbIczY+C4W+dOcXlsiWD0C94AmFBrGq9NpjjoxsfOGB89+K0TdA
/hlt2mgVEtNLDG5YjRhJEhaeP/HqSJmFi5c667vgZUk9fEHSPybh1/fwx28NDHvVuwHEvZp8BImT
kd+5KXhsqFIfwz/49/BR9tv2ydtUoHHxxIV7dBXRTFkXBbcXeSYRHhCjZRiBr4NWbRpH68CigTFr
YSuS1Ij7DPhOX7ftxNUBKBK8LF0VYSQwr6kx/mRAJDCIqWrpFEn8mkeeneYYrmqa538vBsU+AKsq
KINd4cpFFVacNBDTKeJjmGEENdEPo5wtrGbamYsbg9Wci2GekLRXOnRAQkw1oDNWegiUfNVlqLxl
C0c0IwhOwJQcA9wqAiNGa4hc5QqwfCEod/IevWz+E8ntTF+qxc6oAhQBfgacXKSPWcdbCEDCKHdD
6YBiK0aHTHkqZJCe2v/6dM6l/Nr1swd+on7UJu4Dh4AJvgpPgTUim3tbxnVNTYFOw9XUFUALiljL
5UWrQ8CDK0JYOQLGGg9ZW0gpHQVA8iPKNLMQ9GFR5UZGDowdQwdvOu0rLrJa8JksrHZuT1VcMB3N
k9M/mA/hE4AC5yCjdniCHidFXvHBJ7q8DJcEpgzqqdvrvjYwWDeeDHkChEUphY0twjTsxFjzSmfM
30bvMysABuabkohSGGrfUpetufwUZ/5Tn9v6n672VnViDoLj82tFbA3UIlTS0Azk4i3YlIBtvfB9
V/7/7/chPQmffCoyMa9MVEZg6eq0wmlKfV2nqaF++mCQlqQ/wha0DNFjTqgvrTl+G0eBrUmbvD9U
PoBzXGuQD6UO2rzn258kX99ioBgjVQpOJ31C97vUlKYZo7rXCPzNoXgBtKJRR/KCSztj9gggbada
CUCrMHx0KQJYguCx6orayYXRFINt76k0Uv+9NcIQvKYJsoSB+CsXLAYBi5qqZe0ANdwQG8Bdfrb5
d6D+ub1dM/p8IWayVWe3N2gqUoxRVTtZtBXGn0LXzTAEThuY90DSu5ChvQrMFeA3TM+SBERNVAYY
bUGFpW9LP2sctf7gwJmiAdRS8ESKfimRfwIK7oKHcB1uIRYATCjSiOBgAdjltPqz1Umdl0uy2jWO
r62kOkT9wQMDXvVa1yKVdKfapMA8I9bwmT3yu2iTPertkx5toamOuqvk9e29vtYbGck3OJ5AXxY0
hLKXXxMn8cDFcoAu6fRUq99asg9BRP7vZSC9iGZp4Jailsfopi9nMZdIaeOUYFIKvGOaId/VLmTz
r88Rg1nId+AQURRU2Y4skKwrlVzn8DEGZNd4SwtXYbICkQ1YB28v51o9LyUxW5aDArAKG0gabYDU
weh76G/DMOZSYH5tNSY5uNOIzUFmz+abfamTcxSLGlAtgEWlFvqjCBrrhbOZ2bYplQ0sTF5HUMW6
5BWoLEHsp7ROatrTQAfg9BfSvNMFunRhwD74VwLriDdqoYe+AgnoZbALIzPAnGnfLeWxf0MxVgxS
yZrKiyCQQcrkUpEDooN3TwJrdiwnh+5R7eDIAhaxLMAd+JT4d2OTv/J9shkqQKWN1uAe3F62MfJk
NIAyfPRzq5MCGh+y1JCKB9Ar7FVwCegZCJ/ub+vPdZswngKiAc0FgwN4FAjzqXlZgn56qFonAWSn
Z6SyAS4yY5Tf/ZOc9IZy9Drw1uvZqefT5/xH9e1wtDwxXt/+jhn9uvgMxvJpmMxHrFC0jqtVHJhb
2sBqq+H7XwtRgCMukangDWR35u63GQgmQUg0OCFYOvS2of++P1mBRQFk/ORR8gCQZ3azBTgOnyft
gIRECgv6Gt2Hj81zv69PlZGsVDOm3ik4aRjBGq1qI9KvpemoGROq8HCaeWlyAwFhd6l5nB91EVeJ
ILpKUbsH1ZWQ7cDwbt7eyOnRY/QbjzvCAQwU4+n9hc48ezbUOEuysQedlpD2axCWgOuDGGn6Ii4l
5OaWI2Ip6OpQ0ecnMyeGbuQmBZPX6LyaJ+P2GmZcRxlddX9/mwnOhpJw4D3Abw/GR7IKgUmgbeRN
uh5X1WtlvlfrYcXZqoPUMO0MTC9b2YLOX5c+oC3nXyBeHlZXpypfV+X0BSOQsaRd/jCBoExIM6k1
7AYanNAOHa7Gh9tLn4kWLgUzWiKLIbD0Syxdp/Lqo93VmEZQjLvIXuoXvm7YR7oYlQ346BMDAbot
Lpc4aiNJC8BbOP3QAcyTBNTlXkJQPcrfCm8ljYGiokFccB3eZ+JzWdlZ6dtR2h0DF1gcyBjm6rhu
s/04WKL2r5+baWAK5gDVCYSZbGBW+gmapj1BdkYuBvPXKMjmCDa6ddznYOeUExUMJnyDGrmkrm4f
wGQGLu/PJBk+MgbMMJevT2p/dn+IlukS4DBkp0SPSYfeixQ8Yny/8jZZ9RpowoKqXxtXNLhIgEpG
r4+iXgWHCNJCUCGHshOU6kHhcrvmlgZaZzxJQGaCDQdI3fASEPVcLkkYSIIini47tW/lpxCg2fVm
1Ki2Sr4xxLPPHTDARiLt9mViSrINGCsqnIQJHtQAheHt7Z151C4/hnHaQ1dPQY+myc5wx4NRT90J
soFZMS8wgn5TNWvNTorH8RmElUO9Fm292Sx8wLVbhg/AO6CowNrGMBnzAZlWdAMQ1WUH9H5oyTQk
4S7YuSR9ykORqs029g9is420rSKA3koDk5wdKh9hc9993P6S64rYBGWKmQBkcuUp7z/pxpmqcUpB
ChW0kw751GJ0YFO5vo+8I2cEJwUg44rVcKukOBQ7cetvZSe8U4/lNr4fvwXQgFHxRSBrtF7pa1CG
57gjCw/JtT8G5DqUBCdAXLzHEmOIIpDBZ3mIrxvqzwaEnrV+l0g/P3JrliBdy/KX27txPVCD3TiX
x+6GDGOkJpDXtyuy7faOvnXp07vz8LWwsOuHC4LAzIQtRwc+kn+X215H4HwjaqKgEaSlKkjWQCOi
yKfby5GmB4KxIxdSmOV4CWAMQKatONIR4NRaRetTP9refWBFiq1ivGXVYWS4v0fLYplRb1c8g5he
PLRv4x8w53D2KFtibY/kTlHXKdcbuTdawA1YBfISmcLMk4MNQekJ/dYwExpLViX6Qu+RqlMcdwD9
5gjKaUQR94Go0B40wQAdkuWa6lFkL3lE100l05nDxdXAWSWLcMouj0IHX+qQcK3iBMWnsuOAuCyY
aWW2CZWGdR0cBzQZN/z9GCyczqwK/JXLRprK4AqNUtUKLN9zGTymOIx8aVvn7IyiYaIKy4PTydaE
UFLzVQxQK44SKyuli1WDDPlniWxprLcJqCOaJbi62VWdSZy+6MyelHXHDVE2Kk4T1M5IojUIDlcg
vFyIa2deSIz6ooI/nZ2IStulGCEp3Bg9QooT529RuQtqu4qU+xLvSscFa7/nrNtXaW4jAZIDhHUV
+RCBnerI1IhIo6cqTtenVPZeFLFbgTUdpJi0L5P/8B5PDbdIwU3OM1utT4KyD4B0qDhollMpN+rE
ytJ0aWZ6xsEF0DiSjlMoDcAotuTrN5zSpKooOypY/VKtM5ToPomfZRD08LKl4th6S+dpb3WtBRpf
1F2i1C70TT1R8Nq69Bai2armFdok1mLiYtZhUDXgBCMg/52muTxhBWyrjRipspOG8bYuwI4MQE8Q
jXZo+PdVkYKl0lBczgBURmaM73EygqJ2lQiGJD16+hozybpM3QcQr7XNPg6WUmPXrQAwGyDfIKhC
ELzhbJtuOYy1BAgx2RGGEjSuhljRrqwAbNHk9B0ARh5tlPvg1HGaOfBP1dJM2qxCnolnIsleRsIO
6g7ntE8KWvtDZwVhUZiVh3E4gA2gN0IfpIVbML0X7HuCDnQCfFEdNprNP4LOkHRkwHviiqCtRIIr
NOVBj+3bd23OhGCGH88+gkgB/YuXJ4/igVSFqSQ7UvwmI2vVlWaz5FiQ6UeulnImhLFTJAcdbtRB
SP2IKMICKO69buzvPWr/0an9uQooZu43+F/icKZhWfvti/VN3/fvTw/Nzhjol0+36wdrtX9br+/W
69fHn7uH54yaO9NzXndAhN/dLbVlzR35+b4wR55rXVtXA25EPYKKNHwiw64jgC0WjgIaT26fwe/l
v7U/zKvouXye1z2Rnd1rRnsbfehAuR7NjIqreEOAEA5kFaunGkCMTx4VwRu7R3xITGUZiGBW6/4e
FRsjuok3VtogQx8wUZCXW/R3gqgOZO7CBwf8LNlKnqSttg/znQsG4tv7MOeAgkkQSj9lwsH5d6mL
kdxIUgxOdMcb/mT9up3eaY/W4zGodrxil2myIHBusaiJYNIO1h8O0eTSnb2fRa0VXBmg1a4Ai4aC
OTt/oWAxp/jI0cJ0YUwFLj8jQBt6WRzbSYCyGxxX6hD2/EER3ry9cfLcLT6Xw7zQler5Q0pi1Uno
sE3o66tOP44fwJWn5f71w37caOZ3YnjoetON0yfoaUGamVNkdXtDtN99WhuRfbfLrGb33BhLmCvS
7Daf7QJzruguSNHLhq+zNxvO2DyO9Fs1ZfpJLGJ8u+b3KTAKU6UWaDvpw5ps4tfnhGKy//5rabps
9jwwVoY2S6DAIB98eeCcUpe6L1aq00OvNTQ/ChoIYynJ3hcOZMbgodT2jxwmnVURJFDrulGdxutT
cNZXmOEoomHBdZk99TMpjHaNha+lQQ4prSvRZti20jpL2oU7Mi+ETIM5KElpMqNafKmBtrjtVQfs
AggU9mB2FaSlJMHsueBIdB0+kophvMtzEUHXLZdhAghYfTd+8qGZF2DgqJb85TlHFqCS/4iZ1np2
38Gl3Hp+mqrOoKEz8xmTCPkT6THgiBxI9nFbBeaMmT61gCLdhtebJRMT2qYrVb9QnRxo5KG0qSre
GPzC7Ps7OFM9iom6fn9b5MybhXNC18EEOoT+A2Z5Wp6GXh5L4OZRhmGnARrdqgNhNebqoUKWyCjG
YEHizLkBSRJ4lkigYd6cnfgmQSamPDhHHCGSKbgaOXAOy6OdJNmShbu+UBeCmKXpg0wSj4MhlUrh
RQiRSmqrx9u7N6PoYJsTEASAp1XENNqlcow1TzxSYi119AdLacha6Bc6g5dEMHcpHgOvjgSIKIov
NJ8Aup4O/cIg4eyRIJkpAyIeh8pO0unq0Mb1gKvUx2pK23F4VFWE+DIA62mEMY7bmzanchj2QuOe
oqJZ/jcpcnajRC9NsmrsVIcTM99q/UyiwqhF1K18zDUlgb9qMn/hZv0WGhh3CWliUA5jck8Fditj
LZrc9Rsh4bFEO6HAgCP0OVw9AzHbmthUAIFhHD36TazV/en0dtLMezrYKd0DwNk0OirS9Q/4Iunt
jZg72vNvYhQ0LMHBgsEx1dEwJlneh+ImDhbqpbN7fbbs6eTP9jrh0L4HaAdoj14/1kGvGZHWpGaB
Wo+sD7RVcnlhUb9Y/lc7DXuiogcCYRfbM1dLfNkgBY5ZhO2wBXIzglGjxqYjDMVfRMvXnWY021eJ
ljZc18fvDIhxOBEwyVM02WfG/ffmHnq3UTG3ERgyoIGI4fpAZJZpaUWb8FmFH/LSGpVNeQq0t7v/
dC5nK2BudZf2CYiXsQJ5PHbew4hpt05bsByTvt3aJeZa614FJJ1ahqkfu89eqD+5rLJuq9fc2asT
0zYwIdCMwgIHt5U89ENGoF6KJ9uiF6srL8le80HdiI2YHFXMTJm3Rc4ZkonOfuqWEqSrSXz46eCf
IzFxFPI0xBuEBFkYGmIWLXgxs0tDryT8C8z1w++/VOs4VcpCUTicUFU+hHL7LPfiCwmEmqreoBh+
07f27ZXN3VVksv6RyNgPIM8PXSkEBN4Zhib4VALhW4t6f1dp3cINEmdXBzruqcNrynkynqAXa1he
kBDndUIfKhHNPSOdA7KdEEHeRJgYA+ceqKN2bWogIngVLYEiW7xGMeA/LBrEpgqm+jDzzE8femY9
UkUp+lguiaNzW0694/lvHX7WbRmzi0VbiooRbnhyvzXWMxkciZSh9TLiFP4YGqiBnaoMhkJRkFOW
TmO4ui1u9hwBqQMqVXBboVPlckloLhjFwK2JIychVTAXl2nv9fh0W8hv2pa93aiaIk+OQRh4c4wF
IYMvc8HQEKd0B+p3u67G4OVaAH53feJj2mq2rmE4kj8VKjJ08qpojNjdAXCYgp2Ku+/biKLOQXvO
o4PbHTwfKENgQmpO/FLr8fVUgoJ5I1witJ2i4Q8lnMsN6fq6rMp6II7rJ+gjl2y/3nWIOb2NWJuK
YKgYzzAqUV84h98YgN0iglOQp2EvFByZZEnZoXufCyVcKKO1e/wpqNIPRkaRwcDgEHq77tNNbyaI
RwESh8e5p5Hh7VtrxGRjTE/e6tuz6D7At1EflA/bu7vG0BccozltOf9IJslSgtoC2CL4SKFrEfKR
+g4EdsnKRUp0oeNsVhLaPtDRiYaeK71EZ3iqxEAQcYJRfYQT9KiWpDDcXuQX7tsvYPvVxsPZhxeE
7lEw8lweuFCkuZ97OnFidaByY+qvQ/bFAdW9XrnpTk2c0K8MSUUGS8dEzAcHNpkmo2W1GTJL7sD5
MvY2EICoUKARmtvp0gadwmau7oZqLYU7LUSUDJDCOqISIDD8bdIHwBI8Vo1dcUbeIag1VI3yTqCi
ZpRUZqe6gAXbKDkgAduFd2K6zbfWyrg/XNjX/dgT3MMWY4QBsHaWSvPSZIxviWBspD/GeTwk2E4F
/ku8iSh4HewJYPCIgt1aMCdwvJZ+xnSfbXIAAE/kBx1mtvBKUWjsbcMz9/6iVIxm0CmmQ2Hp8myr
KMpxxz3NIf2pHkFZFjxqUmpkzcJrOJc8wtAWAFYR9sDEsbcXRQsv8FOsusQNzegrMH5MAhcPNTmK
VwmwGDpm/1QDq7939571/anRz0+ZqrTAFa4tg/+cvLiBatZdZCLdQUE6tVRAmQndCbpW8HShfAhP
iNmNthBrIvmh5kjeOz+8p30FJLX3In3XlcKStcS6vfnXYBwwpefyGFMaFn0h1TnkEe2D9w6uZBfx
GmhuDvHxaucF5Qsj6agMxrFdEHaG3ttuuvHh26rDXS1GQIjpjViwpEHCddghNjdcpGyTh6owY+Ft
EIzR9YyEo3lxH7fPWvsQATF7BEk3tzRZMVdoJ9O+TUMc6AnRWbUmkar7RaI5bV0bY5a8KPoL34D7
6Aj2dk+/yzXYaIAIjIGlRnfA3XOVJWCQ2afp/BuYJ6JvuswrFHxDvNH6Nxd4iD4KXht53QIzXHb6
hXrv9Tw/zu9cHmPtBR9ABdM0gtO7R9433PSBiOjhKilAL3R9hekPUb7DuJAhEXtMDL/rLcK/80F5
X/rr3AfXweLU7kxGCHVvzIOg8A6oAcK4gjXv82UQQaU6nL8jFcgAZZ85+JzUbeyti0XmjUlFWWsG
HwuTdRL8PdR2Lg3IoBaVX3mZ5ii9XVfqrs17dCG2Bgbd1GrlD5VRV0cJCO2gdRbNKlsakpzU6pZ8
5so2vRfWYFPSEK/mW4l71SSD8BtewiwhSJ1u39e5lgZs7t/FMve1qPKUy7xccxIFM6CWclLQyed4
/Vth1ElFR2CPZAu5j7mq6YVMxv9ESSF31WmDe7SVA6/I9o1+zVlAKqInjb6kMIoTA99AXQfT7eYS
AeSsPsHzxfw36oMoz1+ebyj7yqC5Ja7UIFCgRxl6BaKwmIZkx6knUSqMaKmSN3+N/8pke0BjKZdK
CY27jiRZ8qojiUGgUCgEow+BqvVL/iS4P7ePds6bQu0d4SEQhTAXwaiRpoSFxGmd5gQKb9bpK49G
mSx6vC1kVleRqwWsI9ArMWRyuZdANBfkrNSIE4aJEYhrt4tN4lo1OM45b2Gw5LdafXUxoKpof56a
81hia5Vr0a9ewRBgFNsMN+GGNzCJSEfqURkFEo8+6niHfaBAoQQ4mhz9QBVsre5P2f6XcuDp3aXJ
Zv8EZOXYSOF7ABwFBR3Rfvq6vSuzGoZYDokHbIzGMxbEB7hslXYw2oqfOpqLWztEuwjMSAQoWEP/
JyoL6qWvt4XOvfRA50ebMdpB0ZHBHMX/Ye67mhw3kq3/ikLvmIuCx427ivhg6LpJtncviHYD7wv2
13+neqQVWcQSK82LRittjHrEZLmsrMyT54gkb1APh1Gjlq0sRjRymS4bE0RvOWIScn/e2uTuOrDG
RZUlraCJpGJDa/AShfSmSB8DXmvnjUy+IRFPoL0RoD9WbeS2l5nGmSQEcP3CQ9pACVd7a+t10935
/lNCVwm1GgD7xBC30TbKdilZ9aoO8g9wv+tvkbkdWNd+A46ooXAruXikPl1W4bIwlsUcG/vEScAD
Eqw/KqJBILS4NY8VeQy6AdPv14Ol9c+Kd4POQSvurqpolo1q4opCOIKmDAYKQ0ceFxWUpO8TeYAL
C5KXXF/UdbNuQ9A8qAtdtdrumkGbxs8iia00X/dzCdWpncYQgWjfJ8is8S2nadAZY932xm6IN94m
rcPL2Pso/Rs91JwsbFfnN8Gk7zww9/Xzg+yIT0ZaFkJr7IjvBqqb50uQ7Fe2iuRFAPg1uannQoCZ
AX5dmgcWGy9vomSA6xzi2B0VBPL0rk/2OfqF/aRzFWFOYWzOIOer9VTxowjTugtDJCD8UXj2s9jN
PYrGtfcq7p46xFnnp3XKR6HOhkcSEAMg8uRMqo0k1xXyNrtUQ8qjuiDGqhMsDdhF8KMaT41gn7c3
mdFD5zWQk4ByGaAePj7LXdVlAGwAncaEIgyobeh4GxZX8gJ8gdaL4paWBh0DGLfuYlA3tdZdbY86
nt9ulsyMfeqsIjFlYtjoasXT7firJEKRgPcCWeHEe6FiZbF3CTEgjxkjUyXM7N+J96hxaIzzlMRv
B7SiwRj2sav7b1JRr6huWHk3R0M1aQk4aSg4guUGuiXHw/LbwC+jNtB3KDkhVowWiuRbtZbbRJzN
zzJ3xt3FBnPJoFhifKL82ygu2tEvy1BnmJMwWgP+P+prLX+HnqLwHPduHBROfN8IFn0byGVYDzZI
EIDAadZyfzdoSymeK3VOLipExNEbwFJ5X0jCg0MbI7ev9Rkyxm0M0tn+E8hBh+afDfo0UKOcuZmm
nBLG/6c17mYqY7PKhBTW0i5F6fa+IjeK4QbaSyGkaz2/kv38QZYfz5+hyQXGNYgyK+55QNeOF7gZ
w0RsxwIJMrIZUpStUGRq0ZXexVY4zKEk2IedrPCBMe6QiIKsZWGDEYphCoXwBCBFISn/Oq0IMp/I
fprolwS6H5Lsx2PqZFDz4cJGKu6Jis7b6FuyBzIfyEre+A/JX8cVGTABfQEGj0V/27GxkZRRkkU1
kvnRs0HhyZW3un6UhDnwx9TcaYjDAJcxwdHB78VBDxO5TQd91xt34bgz6Mf5jTC11xmulkXBhgEL
x+Oo9Naj6InQdwZpLbV87kH9YGYPpeJbnfp63tbE3QQIJ0iJEW+wRAjnv0q5i6IIHWjoA3VHqbJy
6TYZUXm5rpEOnvPMU0m1I2ts5AenGFWQRAJqWt9ltbGW862Yg7Uqeq6ENcleA1BpeXalwrMFyUWU
BE5RETD7jJs+qVxT0q0xfuzrzhbrtRE86H1qeebe666D3G09WwDHfY8kengRlxsirlnz71hvwDax
Bge50cJd3KAxGOQjViagXyS7BHV1M1hCeqP7oSUNzvmZnbiCj8bKZv5grCB89kJQXui7WgpuOro0
NMEGLB39Uxdo9OnWlMwVmqb2pYGTxnhJANoQ+cNmJpUco1a6S/XIjjJxawjF+vygpnwUtiQoKHGq
8f7hjpjpNQ2kYVV9F+eKYrWJZNq6jPZ/MUUeqfB9feZ6/ULR836K1T9RbUUP3AnQSheDOG2op++2
T6rlAEQD9OcDS0Q/vWzfIuctR0r2Cf/0LdTTbZZ+VvDXUkvs9v780Cd6IdEmg04pPMFQbta+qL4O
FjQAGbXcSfgqSu/KjZXqTqpdxMFKa9biuG772O52tAa/90YEjm6ELBbQmQAADRadI+2Yah87eiKw
zXfwXWJTH3IsN7IcqEwgbViugmA56qsBBqM+QBsjrsXYiQFHaK1+xL+UoLZyp3Z3M5PC7gl+fQ7e
KryvMo1Q9olRGjuhXGk0XAmlq+FtNNzkINA1l0i3ZNF3T7YrPO8+wWUyzBXKp16RrH0A/ZFIH2KD
cHGR0SStkLfUABk2+pkradGk460C3A1NbiN5L3lbyXf96J2m31X5LurWw/vo15aKamP0LIaD3RcW
kWurklSUJGuLSB/0Ob3tdXdmqibODmpfKHmjNCVCv5xzCI0i+K1f1sbOM5/wjvVTKFCi1dDIqq06
pLahQMkwukipHVzJZmYX3moYHXSzOGTuiTfhKKDrjKgU/0BjDk9I3fokDYuO4OE9giMEkrxzigwT
uwIGUJEAFwKTwOQ9URPWpZcpxs7M7lTzjRXAqLyYmc+JIPXICLfwgS/nhVarxo4ay0Z3zJVAr4m6
ZZw15XWhKVZZX4RzbBanDNWIZlgyDERWJkMxckPDLmkLIxeQCRAj4HNTMM8rqVICnZDfZ3BUdhv0
0aIHKAzV1D5agTKx2opRY1xruqBZpDD/RkYZbgmwWiyoDg4M7lKtpTJLCcVqUmFLyqV3JagXCVL4
6c35CZ8IFZAHBKRRR2IApGFcWFLTMlLKGIsaIykk4gUgxRdNvUKJxEdcF8y5ljlz/FUjxEUzDjAX
NUhW55ZRLEglW1Lp6pfRXKA6tWEPx8at6kDywasrGem1cEul1yLcqqDiPj9/U+efFR0Igc45rjTO
hiHRJG6U3NylaCeOyZ3coEAoPDXS3IaY6idEK/uflriToXSFmsdZBnYcqXhM0AM0JFZWKcvaW+hd
fZGbll6+1g0edQ6dAy1PXU0IvwEkQvcwuJv4A0JyuTabsDR30lIZl3F8lUA8wGtsWdrHxERlb602
N9TcFPKdAEbf6F5Go3UzEzdMzTVzcMhbQ+4PmdHj+1EZFDms1drctejpp2ANGVUU7Svfro2ZvPVE
sA6gAcCe0B6XwejLnb4sl0IajYKJhqTMUf3LIW0sGq1JeG10D+c30NQmPTTFDSqDEkJvtr63S8VN
7YGgAC3jgCmcNzIR5sCvSaaO3CNARFCsOp663AujQYiwecLktlSdLLHV5onUeBqEW79bJ8BFhOsu
fdEFQHZK1wRbZLME/o0KqznxzdNVRLKDIN7C/+Em+dpqB1FOAqAdbTWcmKQQn3NSPgFOAzUavVsk
cv03Hv3o8Eb/L5OnBdfCV6BxYE0sCeCKHcFKEtUGu1RRsYhKRbBuhIU9JAvRUoqZoOB0SWETrTZ4
S5owy8cEXYxcf08jb0cRI/p00UiB3c0AbyayGcdGuGCxptIghkbg7erkexTdmIsss8Cmqa2r8V2Q
RScb517IbI8cR4XQUoCqDZgjULRABfJ4D6GRfhA9lFB2gQzQr/ech9qu8iHzGXwk2SVQMuf37NQs
slUD/RPghABcHZtrlSIASjcydyL6NIdxU67FMppp952cxUMj3EGvZbAgVHJg7hS1cYl8mUM0QTfR
dyYts+i6Nx8172MQipkzP1HCxVTivtBMoNbBnMnGfrArM9zHdTziDHTZLpeiDeQNHch9WNW6YaAl
fdEFUMH1Q2cWwPv10SereGCam1YzzalpCJW5q1DG7OP76x56dZD6hiKUFy0zx/gwKXr624Weu8Ks
OuxpeMcGjoQygAEYN++HdAWs+0nA5ptkjZV1nxHwVVtZWmUjbrMRaU9b9v37elRmdtPU5kWOFfwn
EoAhyCIfz3hUpnLrZ7g7tHu1A9umb0ua2yIRSKRnZY5hZ4IgAcmxA2vc+mpqQauQWYNWzc0d2JCA
D3/XbQ0SO4Ldo/wJ8TnXt15GC79F5nxZ3TjDhekAZgahSYDdF+fP0kT9Hl8IjNWghAcgA2Tcx8P3
Q4DhNIPiMBkQNgjxIArVZSk+dZ65qKrANqqFp8BZEcOuPDw2B6uXt3o/ohql1vYQOmLzIVYLPUEW
CXSX9VKfoy04fb6wbwhKZLAKQEJS5BbIIHLsa8Fo7jJNuwqEwLeqyr85Pw2n1zpsyPC+oMYHNJgX
28hJQutuwGVgglq6BtNH1N/UOSSvUYqb4/udunLRmcIypOAXQUMZF6+h4T83IAiDg1bLdkzWeBH6
ANQaRm7VUJaP0M8tC3sxXoZCbwlSbxvaMi9GtEzFbm3olmLc+cNcr+/kLEMUBz3WaAZFq8PxPghJ
nhZmjVtDa+NXI4CIag+lkfOzzDwI72GYGs0fNriQuJGqeixFBE9Co2zrMFuhD3Gj4LEYzXSJzBni
ZlhJqkDRQw93OzB76oWHfCGBnEhNZ3zHnB1ua4ZVAIrbCgMaelc1LZoug8Ceg7hMXkWH08b5DAXP
IjDWw8ro2R5QdsrSx765f9cjx2+uBn3OJbDZOVkmQ8d9jj5EEMdxy6TqkZiQIfV2sSXcigA+Bne9
w8AZd6BAp8i36UsN/FyX+mbXgqjm/B5hg+GNg7GOdTUpYEfhe6/Rb06ENs0QInVLXXkp0+tSnelA
mzrshya4rZ4ovcJgeN5OVwMrQ3iJ7lc5exRrAK/bGVtTtwvCPdQomAMDNpw7VrWXeKiJeLugB/jO
MSNiNf2FJ6+JvNHmVu40B404XkSTFZCyJgpn3LbXygztV2MNpFUqXiI4sdG54giB8KkhJV4Z0qXU
vVfdzItozih3BmhIw0IbCm/XDBkw1EiQmheViJcf2LHpmKAZWweaXQrmgs5JuwRyAOCWwM3NtzF7
OBJ5XFUeAETKhhY4fNY42B5x6o06976ceGJjZg+McVtGlikYNCUY07x+39KtAhiIaPgoQWz9/KZA
/hNstBq57Lt0UUnB6vyZmPIAjBxeARgFSo8Y8fEuIkEYyGPReFDFC3FBWwDdpqNLDSatTS8aBRRe
c5Qwk+fwYMTcxm2UrEgjEXvJz74X8Z2hfJTC34mxD2eV26+pV/uCEmFWVQ1I5o20rlxFtvrhJYq3
IPXMfdWamcgp16aCY18C9zjQLjwYJE+1YhxSWDRQB7OI5g7pW0FeZf/aLG5JujKpbImylcSbeJCd
7Oa8+UnHc2Cdm9NxZECUgnpAQBGrBLBJ7fWV3jkpxIA1+7ytqfscDP/4H9hLENtxWyaqlCwmPp6a
KKxBUiFYnv/4ydOHtnumjaOBxI87EAOIxdVGhZsOEUHaOq2dPlR1O2+9Zdu6/RPNbfxHM0Ynkk04
huyj0VaCKeEZrOquNI0iJTiGIbVz8JcCkyWs+tFJIFSllE/UWBSBHfovIRrnFlFul+VjQ+ZEUSew
5Mdfgxu8iAp3rHX4GnEjQzfKarTbsXB9d1ioy94Bu54H5AvoBUvMijCzh6YuFB0KIUiQKAaiR7Yw
Bw/E2gj9Pg9xoQzRisbP0NMC1NcqksqqiZ2rc+wgEwlwsA0xNnMwg8D58DCFKNDBaC9ioQEcsXst
vW+VdWnaiqfZeXZJaWiLYAauxNgtAFcTwVfazFyhU56INdZLrOUT+qjsVB2M2JDaplMJLhhtvGeN
XNUWamEzjmFyVg9ssJ8f2MiKIRKFkdlQRZtEC7NYogHIKx1JujSKmRtz8jY5HBG3hkYyDn4qwLci
/vCqyomll0QGATh5DL3UJp2/StFGbTXduCgyJ+uTuXM05QaxeTCfoo5Ii29p9hq5ToJU93YR8qWJ
YgP+46DvAjAmJPnSC9oumuTNKLZZCHGmcKELD3/dexza5xwh+EvRnZloHvQw3aTGi7tPbkp7EBeF
2t6KSDiEf6P/g8HVgD/FHgJJFk+1PIhRJLSSiXPTacs03qnS+1g9Vt6FmCdLT+ngunQHUoOEvpV+
5IIOdKuZs9ly5hn46BZxNcIV0GEgEcDtM4mKtADPtgC3ic6P4TZo1kYJojNwMvoUdJZ9a+ngKCjl
aJfn5Pb8rE/0g6AOgRQrEvZ4eKLIfrzLJaMra/h0YRddMj3BfgH+bqR4sADQ4NjFS2MdukLqSt0i
s8vV33nHoDsPTdRgBAFfAl8mDJqurmJJEdi215LYCcJFqty0brw30WXmetJc/wsrUXGzDYPoCkAH
IjwXP97e09MkTiRhV+uiTUvBBcCmGaBTX1uGt9SL76LZ2fLs6ZpY5COz7NV44ExISpQCqyfs8uS2
J1dSAxpj3QAu0wLtxQKsloiVa6cK5tjqJ16jiBIhugKgEuDEEheJh9j2vVEhShwEEKRDGyuAroev
XoB9Yn1+J024SwPxEwgvQCavARlyPEKaN50WCbgA29xYG8hSGOFFmhorQwttIj/qIPk8b3By6zLO
GnCToGEAjP/HFouor8tBkeAyBZRBUFgC/RwalHptHRop2siuobduQ6zBJTl48HRQOANHpyCDgxDT
iaSnzL+V/Ht57jZmdw+/wwiAKlBVwlyAWvr4a6nE95u6CYSd7o2pVddA+qg7rbDKVgWN3Bwqcuri
QPv8n+a4FQ58NZTkLBJ2bQLRLMFVM/x9GclwWXhhksyqh2bp10sp7dwyn4OhTK46aCSQjANaDcii
48GGSSVBOKbAYCEFGkR4iaTNapBDXPnoUEgK6CKR2Tz8RByLFjYQB6CywBJm3GHKaCM0WE8BeA8o
6ElS42R7ky5yb595hYU2CbDMIm8WgEE1v5DKfZZe5P3MdTU5cI2RY2poAAGO4njgctwljRBmwq7X
lkZJF3oZOjrK0niAVfIHxLpmdvtExAM+EchaMipOpAq5+LLWwP/dI+MDfWpNdMwCBZxQIJnT6vkc
u8nk0xIiCwA44nJEgoLbUrQXPT/2a9gKa8/G7loJgdivWwCxHCPJt76Jnv04ydVNlweDHRBt7lKc
nF3UOvCMQAEXlY/j2RWGIBmaQBR2Hg6OmSBrEKBkddGAziWiz0HyeN6VTB1ZGCME4FEdbwku9ojB
5NTIBIuZVpY2FlbhNsBMJW/ezANscmYPDXG+YTS7ofdSGKrTCy+Knfq7otkqVfeQr9DV2MKbV5yr
ak7NpQT2AWwfMLmeaAh2VdtSQTWFXaV5z1mZL4oElJmgPkpe0FihUH+GT2DqdKIYjso73oHIT3Cn
Mw5D0cvZ2nX9aIUNkPd/x+kcWuCcTh4TqUljWGh0O6LhUtjXS9JItlje9enq/NaYukAPbbHZPbi4
y4zqGS0GYfcQUMnV7DoUXAGw0fNW2H7m7wyAJXBdIMGJTB134rRKoyQ1EQZppbbtjZXf3xneuijB
P09KuHQ3uD5vcHJYQKEx/ncU2L6oCQ+GpSp5VDPQwi4boRUlmDb1IAQji0txTpRncs+jog6xXOQc
ZEQIxzOoyQJe5hpWS8YGF5MLAhZfeSd6KyQ9q0//cazm+DKnfOWhRS6m7Q2aeGOLYMuUvifNd8Pc
F+3z+fmbM8Ft8rIhhZSlCCML9aHTLjP9KZjr75y82Q+HwW3zMsEZq5D63nlg5fbc+mE0VnpsY2Nk
lu6E8qf5aczV/qYOr4JiDJp4AE8C/Px4scyyo2FjiP5eTzrRGWV1sMYsm6NwmKors5Ql5ACRdmNa
scdm0tCT/KooAM5xSiuwUWEEPZnuFu7zfQHKTXE1Z3Fqvx8a5I9x7RUekQFpKTMT/Mxua761FQG7
uzlzsE7lfvGOA90LEMLIugMTxF1dah6YoxDoAD+lnw0IEjb0qTLvkasF7ry3wHcuQrHD6fNdH9qe
dEkyV2gux3gWazq1Qw++Bx+gGEVADSPUUMM2GydG31c4vpYb9GFkHWD9xSautoG5GHEJDfgOlXep
Rc/peHP+mExNOyNBhMqPJjGA4vE6JyKUPjqp93ZgEbKKGBDNaFuOptXGdMaDTiWlkKz50xS3wpo/
GmlijIC4QPjTAKMacAmbTItWaGPdd2aLtM1NnIFJ3CBbVbmpmhmMzdTJQZsUo/phuk18yFJHRa1m
Gd4/tbgdhAA0DjMuh80Vd0fgYDKUGTBmYJXnXE6r6blujJm/r03QjYU+fCnu1/glKPGkq2eDwIml
M9kzDi4b0AtQ9XJLV5Dab+Qk2KfflQ2arfcgqNikbrztb9BW4d364M6N0Bm8OL9jTm5CKL8wnQ0A
hxD3ASl5bLYcxqyjuR6ATjqDtORLICWWMOzN+gGKhE6VbapoJiUwZ5EL/vwhieSyhUUQ0Peyw3AO
Sg0FEksNLwt9UXYz8dHJOmKEOhJtGB+abdDdezzChlA/7zzF37d14paZsqq6ZRJfl6Zy7wnO+dk8
WURmC7ghoKIYGxifXjH6tPGj2PD3jXdVdjLoJyEgnEpWOccTMGeIC2zTsvh9UIB7AZOzLMFvRnVh
OYuWmTQEAWEJTz+mW8FFEwayRRVeDP6+b2UnQreQoVxFo7nOpbfzUze1LVChReOsitICCorHy8Ra
8POmj4M98AK9F6+FdlNrUOJTUieuIfyXpA7xP8/bPHVibL0OjPL+MhLBw9sFwR4UVVUHqctocJBY
cZQ03/RyeJEkwNOB/wCNRDgHYv7ytxYSXIM6YcJwTA32eNi6XNSJbKbBXsTjEqwSSgcqK289W+ib
Wke8m8GuD8AezgK3jm2NHmy1L4K9kqxE/5NxkYC8IvjL1L+Y0EMzXDwTlWia1SjMtP7gFiHU9GJw
sMW1XZegJpk7BaexLjPH4MaAKiCtzNNlFCU0ofEKgzk62AQe5TkKO8sLdr7Ruur9IDzFEZk546f4
QGZUhRQHuEgZcJVLRWTDUNJkgKcGd9lSWHXX0WWwDuqdvNTmylzM6R/dQcyUZiBdzoRBkN863h1l
Qds+IF0AQmM0qVz62JRbL7wXpGUwdxam3CTLPjBpCyT3+HxikqNxTqdtsPd3yhW1qpVioSvx/Hkz
mVs6Gc+BEe628QXVaAdm5OLpRbdqd78n1t60PhaL/XqBTrP9Ym/duDeQYLBubiJn8XkHMkUbIatz
9+le3b1c7R4/QXtoXYLIZrOzn3fu1WjvAvfj+/WDub6+GOyVDkLYDTh2n1e31x8gcb+2b69tdzOz
CdhxOTcQ7hKL5TGU27zHbPkRYh+t0RBu+nNBwUlMyZYfTS/AKuPtCEGC4+VHmwmQYEIF57CBPNHr
TO3/C8dzOog/P54bBAgYtSoG9eieqJGl5a+tElpBDGzf8A7t6VEJbSntl23hIutXdis6VjaoUG0x
vqu0mwwqQp2Qgx1DdoAqW57fKZPzC+5OPJfBwm6ePGKFPgkjMgb7GPSBcQJGgZu/bgANrBCVZQEe
cvXHU9t0sdJ2uYmTlai4XUq4qmCoypltMjXFTPMToQBUd8BHyl0wsRci4UYNRHVoEB2DFGT/xNXp
Hhl9S199FvqdQRwtfBDSBHzfVq84xWDFxVok34MkQfwwj+WcuAmOvhIXaGp5DMi9x77SjXWl2tLM
GZ9YuaOP5y60ljZqaQyY2LZNlb1RqGQte91M3/mEX0QJAoUIzB5IAwxuWqO061pfEzCGEpR2ohMB
PtaAeMJMHvOkRJNy7p7fLhPe8cggN2lx6tdiqnjYj5BTC0zPqcUL0wscIZ8Z2Ve6jjuUR5a4+QMV
DI0DGZbk+FI0oIuBHssR6VFWUCoTDeDvrTJETqI3lt4YF0QOlj1kM8iFYHxQktvq8FZIz4F/1/Xo
xFy2kdOo4OIKQhsHFT5mJpr/QiKe+b48BqwDnDkhHtZ7fAdy2roznLu3/VVsx3ZtPwnoEsYj3KKb
x8tnt7fdD8PeWK8ruZ/xF1ORwOG0mZyrDNqsDVGBRPgYB+hYA2fkCpLFkXwNxfTYQjJgjs5hIl6F
QQUt0iBcABaE2xFyV0th0MSQihOfyxaQzMyRCSjWaieVobimPqvj0/k9eIp5QWEYEQc6c/DkhSIS
Z1LRqiyq8iTcy9UTMeB7CYUediAtJQF85565Bj2Zawr9WgvvFUGwG3o1SgDpdHPcTJNnHJ07gE+j
KITRHzvPOqzEOvcx9l4nAWgkB1BGpsUc/crkmTuwwh1ymolDRiFttW+jF2UZqcsmeKCZC3bu8/PK
po3fwaB8wORC6gcEPtw16GleKKTCEO1NxHJoQHUV12+2eaDaUEg4b2pq0xya4p5tYYP3D21gio5o
KNvl/sZrM3B0tm9ZGlgmWlttPLHO25waHqC26M2DICBaobnF0sohxFM0j/aE2i3THHeB1CyVK49u
hdm00KQ7UCXkMRiLFur93KK1bUtAWUBhLRVdARKObcRqg92dUCw9n2zDFtqrUNLVroVgUQLvUKEz
ygzv+gjz0HW7sv3sBPk9fVMu69qu+lco/JbhY4NCY4/wJKrXgbbSwYBD15H0EilzRDxTmw6APcwX
om48HbgzFmpjMwpRGe3DkS5RCAOoTEsvUwL6xrkK/tQpArsOAWcS+ujxuj4+RR4N40Qwk2gvhR/I
zUdzCe2pzaahZAu03leajLtJ6jIcVDPGUpgITIV2XEfjtkwuodZjAR/YUUhQ0DntyYmIFak46AMg
C4KkHJ+Vi/QaZF9QmtpnGlqG5NaKog3SszNbenJkf1rh3yoYT6YRs4n2Yv69T7eq6ZDsQTRWgRZb
Rv4czTVGT67UgT3uclHwAkMNqsNKaZFppdT4QFFlTlxwaueB+vgLzsF4vbjlor1aQ/8RUyfpt6Ja
u0THrb0P9XqRKc55lzAVAh6Y4u9s0skDAlOYIr4TxJeJGFm6ApKnbI5ud3JMqEIhVGMpVJmbOHCF
9qEw1jhNtHKk9sZsUIAVbLN6iITP82OaepaDFgzC2SDqQpcSjy4TwdABxU68ZiRfvUqHbGVUosUk
erx4cGNvdGQVxMa2IdyH4RyoeWKcsK3jkYaY4HTtNL8XTOTYg31jkNwqgM/UoksZUtL9qN3Eyvr8
UCeW79Aav3xKonSJIGGkrXxTFKsMsga4tOb0yE+LRoysAsNhWg1oTuPlbQYpVBJk1sN9E0nihRcn
pSMmOuj0i6xxfTFJXLXrxmVPSvDLFrp3oddhtA003VugtSpDmTPPH4YOb0OqN+HMFp5wAYCOI+MD
H/2FyT92nlCaIx4iZYRfpr+sQUKBtPoHVVKrT9EKLnsOqekL5NRfz0/9hH8DNzmwg7jFJyDdmgA9
c6XHZdr1xV0cp7cZqOFkee65MRXOIgfDuOfwuAH1HBeTqFLt00iPkz0QhMMSXPCl1YwRNEf9nQAQ
gUR9BHy5BdWjBpFnMad8e1oL1VCjZjWkH6xbfLowHnVdoGaT7LvBKgdQsCuCBT7Q0opecwcMX4tg
5oE1MbFHBtnPDwrkrSzJaZm2yb4C13/c29rzCPXq84s3cUphAz2uADAjzuN1OiIxCz0P/TD7qjJi
cOqm4rY2iAnIXBY86aQur3wlneMW5Y0iPQnMNqPaBhAFFTkuWxhoopeGphDvO6kFpnap+zsVsLBS
05eRPJPROclnM2NoxwF1E0hJAPPkQgpZCLSRyjDmi89FAzpoIlhSAUV7sNsYe1N3WvLcQKAqFS1P
J3aszRTl+FVk9lUof2jQllAkwlNB95pn9lnlJXvZSyxks3tAUmL17xhhxU0sIzo3eUHaFFUWMwZ6
e1+ptaWpj31FLWFWDHVyKH9a4WmW/BH6C2IcpvsBZZUO85cz7g6QlZ/fkyePOjZl+BswcLw9UOTg
rshe6eqooyTZxzFZ1AZUAIPsHt0+irciG50sRTVbk9RYKAKFJkkN7jtIUc8cjJN22K8vAbYH4AoZ
lyjP6ERIJbSNgSkFgNJwqOeAb8umNpDolrC5/fj4nu47YCDOD33qZDAlBZbYRNfzF9704MijrOqn
RoLNktPgBpxzSEVif3oLkri5OIf4mTwaTD0HlCFI3uPpeuxg9FgKRLliQxyhG1I4LWIeJP1YkTxB
9qiO+3Vo9laJN8kIiYUi+J6C5/hvjBh8iTih0Lk4Ed+GGItXVtDE2Yu4Q2yjw7XqIzxyBx29x15R
e1aS9+HqvNGTjh0sLihZVRwWXClIJHOuFUwQo9cZsKqCjUXwXvJxJfX5cyLZZgduD7D+dw7oNmXz
TVRTxxooVDNQ4pbVH6mt/3nv/9f/zK9+PKnr3/4Pv3/Pi6EK/YByv/3t/zU1rV6T8DX7xWqqz9fm
l/z7L7f0laLxN3yv/4992L//49+Of4vP+t2W80pfj37jZuhxHK6bz2q4+aybhJ7/6Y9vhS/NPugq
DzN6BwZr7iP+qz/0Ndr/+EG/fH596N1QfP7r1/e8ySj7fn6YZ7/+/qP1x79+ZZfv/5x80Ndgzn1A
gkmjzQc+WZDUb2DhANYQh+jHr19/SfLM//3nyGt8U/CkhfAGIwtGKenL4MFk/qc5OPlWE/N0/s8c
jeD1Iw0zB0tdhe/0cAok8DNhW/43s8B9xsEsEPMb0HxgImUg9a9f3CzI39DQDDZB1oQAU/+o8atI
Bf3c8GX1m4JcHG4lwFUmhq+Y30TczuBXUP55w0cT40+PX/oGxC3Q4UjcfP1C8HN4CBQd40c4h/rm
P/QQAMH207MgSd+YAipY8kDRyH7hrB/NgvINSWtwleE2/medASQJWPDzk4dA+wbFOdTM8XL9D8MH
9gFzg/zU169/3CwgaMbG/clZEL8RwDDg6nC1HK4+fATuCDT2adI/dPgS0NE/O3yFfENBF9E02GS+
fsG3Hs6Con1ToU6tfjVd/sMOAZJlP30TIBxQIJaKYA+U/L/v8sPxw0ewPQDU8V+4Cf6L2/LfEZMd
hMnHV0AVftYHUdnsH/gjljj9gON46ejPsfDqxyf/GW79dhQmfF31Bz/84+r/MvP7f/77+E4tH9n6
Y1B//MtV+Fm9Vu/B8PWD4fdvuXtNEZYdxLo2+Cvpa/LL3WdVhTSvhuPgh13+f369f/169OUPTsM5
a7vP7pfbvKHBL4+vyWf9xweyABP5I3a9/rSFvKLBZ5X9p1F8hXA/awS75TOrk9fs448v/DWCH1fj
z374j/n597ocWkDSmPndn7Vw91qnr1n4+scnsS8v//BpP/vRD4iZ84r76B935s9+9ONnTdnCTs/M
D5d03sbU6fl3hH16prhH2n/6AzjV7IPfk8/X6rf/DwAA//8=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title pos="t" align="ctr" overlay="0">
      <cx:tx>
        <cx:txData>
          <cx:v>Sales By State</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Times New Roman" panose="02020603050405020304" pitchFamily="18" charset="0"/>
              <a:cs typeface="Times New Roman" panose="02020603050405020304" pitchFamily="18" charset="0"/>
            </a:rPr>
            <a:t>Sales By State</a:t>
          </a:r>
        </a:p>
      </cx:txPr>
    </cx:title>
    <cx:plotArea>
      <cx:plotAreaRegion>
        <cx:series layoutId="regionMap" uniqueId="{6FE59911-0B3B-4258-8757-6D9CAE848755}">
          <cx:dataId val="0"/>
          <cx:layoutPr>
            <cx:geography cultureLanguage="en-US" cultureRegion="US" attribution="Powered by Bing">
              <cx:geoCache provider="{E9337A44-BEBE-4D9F-B70C-5C5E7DAFC167}">
                <cx:binary>3FzZctxGsv0VhZ4vZBRqnxjfiAG6m1s3tdGSrRcERdHY98L69feAHnvY6B5iNDHzcE077JCajayq
3E6ezMJfH4a/PKSP9/WrIUvz5i8Pw4+vQ2PKv/zwQ/MQPmb3zZsseqiLpvjVvHkosh+KX3+NHh5/
+Fbf91Ee/ODYhP3wEN7X5nF4/b9/xdOCx2JfPNybqMjft4/1+OGxaVPTvPDZ2Y9ePRRtbuavB3jS
j6//1jamvk+j+9ev7r9lUb6J8OfowZBnH+WvvPsyMvfpq7vHuo5MUY+vXz3mJjLj3Vg+/vj66Juv
X/2wlHyyylcpNmLab/iuRfkbppTQ0mb6t5/Xr9IiD/7+OWH6jW073HYY+13q7X2Gb/6x9O9c39Pq
7r99qx+bBpt++v/a0452iF/27l6/cJJRU3i/HbNXzHv8209Ph/LDsRr/96+Lv8AxLf7mmaaXZ7r2
0QvLO9oMFH372L/6WLQmfPX5Pn1sfj/l/4RunTdEcEGU+rtq1UK3ErpVRFNof/4hv8v+TcPfsbDz
Sj15wNHWsfOPn/9MeixqEz7W+X/FTYl+wwiTmhD7rJtS+oYKpqgUfKHE71rVP9HjmWcsVfln8shP
iMBFPQfl/1yYFW8Uh7MJhzy52uxrR2GWvaE2c7Qtxe9R+DfZv7niv7Ki87r7xzcXGvt05f2JnO+3
APpHTvpPas5+Q2xlw7WcY5UhcypKFJHCOaey71jRec2dPGChwI9/+xPp7/NjY+bY+d/QoAOIIwR3
JBLd75p67nsO0iTUyOQS4nzXos4r8cwjFmr8/GdSI2DRY96k9/m3/6AHQj9cSFvM4fHp5zR2csY1
ofJ3ob8FzX9tMef19vy7C4W932/+RI53d99k9/l/NNcx8kYDjDBK6W/6oseBk4k3XHPCqYIin2e5
f2Ut59X1j28ulHX3t4//j5X1HH48PK8cv7fKQwiUjrIBEMnZEEjZG6ZtIillv3vYc8X8k6h8vKTz
mnn21aNff1byvX7136nY/nk190dFvLk399unUvpZQffyp0/bBB2w+OpLUPG3o7z69uNrh0oGgP5H
iT4/5MgFbs9A7ZOvP9435sfXiHdvoEybU825LRUBPumRRvGJMxft+IDZXAoiiX79Kp8fjHqf2G+0
LRw4IBWSUSLY61fNXH3iM1iJ1oorxQUYkKfv/b7bd0U6BkX+x9H8/c+v8jZ7V0S5aX58DSHlb781
71ShpJSoSBRgLYXdAT/h84f7D+BX8Mvkf6bAZ4nknbNPFHEjextE1yJ1J68gt3V1YzHuPjuoM/LE
GXmcUaR57WjJ1byeZ/JKxmJuVSPZg9zZxOkXJ3uoSXwRFnRFEBR2sjGulcM5JwQF9mJjmayjYewC
Z5836qqKSk+p0EtKZI0/9H5mO2ekyDmKSinwD9Lf8XbSzqa8yAq2D4auvzOjX3qpHclNkjb08mVR
UPlyQxCF4pIKbuPgFqLkUMd5kNZsX/WO8qRMp83AQv/wspQz+pGMOFwRSuwZkB1vqCuckiApsH3e
V9GGdvyuDfpwO5WqPIxdw1a05Jw7QPiGJA5lYK8oks1ze+hUYFXKUWwvmN06npXJ7KeiL0jsDtEQ
RDhNqlI34nUXuarv7OskCer7ts6GZNMUuuHboOd+71psqlOvk6W8b+O+DHaEGyt0pzCO74rBTF5E
7fjXsKr7aBPlTvdLEEmnfdeNvb6MyyTh22TAhyvbI/PyF+4lhU04LFGCpSOL42yb3mbB1LI9jexw
a0h1y5Io2ISWYpf2JL3Bt95mrP1S+ma6Thurcata0f3LOiX26Sq0mGkHsEdCEGc2rWdOJ0q/EqbD
ITvUIhtnsF2mzSFWY+Q2Y7yz7GrLS+Pm2r4K6yn+Nw5BA7o/lWDCcTQIrufiWSFt39CJ71lSFh4N
yvF9Tj40dTNtmTHpPorZBsVdtdEivkqsmr7lchDXK4dwqgqF0l47oFAdTU8szSgnzkzU8r1Dkupn
0eb+JeL1L10XJ5eR4/TbMbWTQztO7YVVmXJL/IhcNkNqXb28kKUfE6JtTRy4MMI+JCz82GZpxEce
iX0pWbLT5fhLLIZk928IcRwqBJujrFyE2SKqs7EcAghhTWtvqqrIQrdXpYr+HUHKllLZ3FGEL/xX
t1Bpziux13SsPCfPrMANptx8e3k/yzCBQyMEBPgTfWY7dLbwZxZsTzWLo3QUe9U0mb1ttOyqy26M
08Jt84rEH75fHBUaSdHWgioH2Pi5uNb4dVOEodynsm7dTnYfWaguBf/yspgzpuCg2lWUO6hrCV34
5dRWvfFNJPehVe1nKbSpb18WcebgHOZQhUyP0kwtXV+nmShSK5D7zkQ/AVH4rpjktypV3YqXLxMH
NARBkkI3KBkIXzp5LNPRV4ncR/aXJrHuivxLk7FdRDQYrpdS7py4n4fUWRBn4FkFYYpr2znWTWgq
PQQODo36B1LUt1V+XVrNLQkq14pvXpZ1blPPZS3soJ/heot8vu+GcuuYL1SVm77lbq7GlV2tSVqY
Qt23tl+GsdyLQntBz9w6qN3KrtxVozsvCUHBIY4Do5s/f+ZKfQU3nipIcuIo9PLACXd1Gb0Dislv
ctWsOO6JthyHU9uRji1t8Kb24gStnvhxkPhm32aBW/vsQ5OITUMTDxj8Iy2a7XcqDOI0JdymCPSS
L1EfLyYzjL5p94ltuSlsT+fay3YsWNPXies6DrIp9gQsNFfJC335Q+OImDjt3rTdp0CN2U5ri64Y
BdoGS2OfxSikbAdlAHDZAsW2zlgWQdtMe1IHKvZYO/q1l+Yd+5r6aWk2obCK8lCW3HT7OI7bD5qG
Sl8knUjlwUQ+t926iGKOhM/DdtOwQXyjpuTl1ucy+qJ4TO4K3yaVqwdtJndoWnZL+z5pN5VFqg9Z
nSeVa8pCfyqGkP5ajEX1wI0zvU1jldzZRSR3snbGnR851eek/MnmWyek7egyScuPdOj5LRtb/7al
RVpsyqntP8Rjm73ts3gyrtN26mCICTKvo3314ORF8jUb/egu9sM0d3leFu+dVPeJN4nevhXMBOW2
y1O/96o6Cn8OEwc+4ne9LV3a1vRyqk02XDClU76jRpSJJwmJ2ytW5GHh0lSPh5rVFtuFkWNdDzDe
r8KPbeOGhaH2gVRR+p4GXce8gtpKbfLIIpk32WNgtmHlM9tNs966C+wo+XmSXfGll428iu1q/Blu
kKSuHbd54aXELqQ7TSkJt01WdGRj+UUabdOubT/mzjjSre/r6npQNCabjJMq9ozJi8hNQ9NkbtU6
4qdmokO7bfK48F1ERX2fjIbeKsdvbvqKGOW1wxhrz28n631nx1XmtlFlio1uQmK2SRVr35063v+C
aq+YrmA7kXB511NzNQ5BRlaslc+R9ygyw0pBARJbCAQXJIHjyBI5cdg4/dDvBSH54JGxKxqXFaIP
d/ak+3Tjx9L+0NZFHLpZqqOPpjAywvnQnLkZT9rCtYdpsD06kuzeL9NBuzKJnb1TxVACJ3kdu/UU
SupWVRvcOqVQ3dYPLX7Vcbt+KEWUSZck0hyQiOzMjUbbIZ5PARY8Zjv2QTki29blVD20/lQDcJLJ
PFplkCebvFNRgBID/PSWJE5405fa/xj26dRvqyif3pE2zdodgJS6MqNl3tmKJdw1um7HDU3TIXcB
gOWHAZDf3lgjD9Jt5vcj+9WPx65124rKyMvrWo0rKf4koOPY0bLiiOcEAWlZsuHpZZiLsd/3ovRM
fyFouOuqRyvNNy8HVzIH64WCFWYMwDqgnGFULaoZZeXd0NrBsFdxQD5MlhhcrRuxG+PS3uZZVbpR
O5jYrXJle9JCwGl9ae0KOVauzXWw7VkVmxXgcSYSK6JArjgSgBp1zrHVDXRIhGHZsAcAHZFWrNRL
hfj15a2fpjHKGI5Xo0GB7MIXOx/aFvRMxKa9kHynusILpbluG5G5xfio/XDFlc6JmxuRiP4Y+nCW
LMk0iY4VU2DvC6H429Zn8U6WMOWsHjtkahSONBrs786dSGVob3IlGOVymWtS1ci+GaxpH5Wx3vK2
zS6bumivecOKTQGaZUVx85kdW9MsDyoDkgP6lYsU2jVDAaWG9j6MI+kFASsPurO6DR87a6X4m23g
RBRB/Yd4PpeAC/XJnlJdO7G9t7k/XnGR3ztG9RdDpJFT/Wm6zQUxCNpWtXvZbs64DGUa6BuFBNof
Yib5nqMt28qjoHDotB+GytOVs7VVd9m3+n0bF97IYlTjd51BeqNXUdEMbjTp0C39+P3L63BOgwTl
BHbLGeoAEJKL2Kxt2ujO5GTPANe8rrCp48pedG485NU2BM+4bctaeAicgzdO4Mt03DW7LGoTfGUI
3KzvHqtIMq8lJr/JWts62PY0/WT6pt85YVZvUPmnV3k96Mu8CsuP+VgZd8xHf5dncXWrgsJ8fHlT
p56PPSH4QXnARloswJFdRk7ZOK29p8N4WwJ/mJKuEVRnjFTATDWOzYFDssW5lWNUtwBGw34KjDk4
zuBvYM/RV5BH+vLl7ZyKYjZEobKZSRrqLERltIuKkJbOvkgq5mpuxssmmzKPDWZY8YdTWIn9IEdT
LZABTxgZyXSIPWu6r+2ounFMM27tjosPeUabG2Rx4YpWGI8PIvD0NHbhiuvPrPfCIecFAJ/P/2q1
zFm1TmtOfUr3ZNjxpB9dX8ebPvlqMbbR47ZR5QWbGre0+10XFF4+Xr181ucXoMGiwz2xXbmwHZUp
qjPwDfuaZZt2CLZJO4BsrK4lmz4R+6eKVFe5pPvYUm/tvnG7aK1UOaNuwCX03yBfOnSZUqoW8seO
ICYVWfdTTVhxjRpaMS/0fVKvHPgZhaNUhcLnHiy4r8V2eypjEzNj7zOb1oUby2lyVcfYTiZN/6m3
In/bOF2yy2WceXTSxfbl8z4NPyAf0GnkGqQUIMoiDKpwsHxYk73vGqJv+Bh1W1HEDXCoSL/kuVWs
hIbTgA95HNAeJDbS6JIk8IllT5Xm9j7KY3EpSZ5fB75Kdypwundp4me3lt+zt6qQ1UqkPSFbQa/S
+Zwd8IxEoLdzHPGd1Fe96rDV1Ak9v9Dvx3j8VFi1G7e9x2P9PizCuybm3sSqFS2f2TVEY1AUPCcU
vdx1FLBwUBZ2Xdn5nLE9v/uliPdMJG4pSy9qLl7W6j/Z6z8EzoDxGZdAIx8UQwuBugIFX/2SqGTX
0OytKi2Xxc11FEbXeVXlbi/Jiuwz7kMlEdAvgBKw+yJaTklKUfxWzl5kKts4SUC8JOsyWDVPVkQ5
S/4cKgU/J9BzEWgmgd863mZUtmKgY+rsh6JAMezmQ3utcnGY/PSbHTW3Zsw3VlJdlVX0oZ/CrfO1
77vPsW62gW1t/cR2Q3typ/hXpxrRrxDvXlbDGediwL5gtvEfYS/JUTUKWcaDcfachl4nCi+qvsR5
7yX1WhhZk7Q4dJT7wq54j25h0m3s7mCE2fn8qtRypdQ4KwjtEsRHkCJ8Ga9EWelm8Ou5e6dv+/pL
bMqd6rnLyfcyfFCtEsD0XFI0W51FYOLxMBD0RZ19GqebXNwXpbiktN9aiVzB9KdoBZIkykyJVoxN
l50u7UvZcRbQPY9Nfhmgz4Us3K1giDN5jTuYw8GQAOwUzZaFhkhiCRKkCdnTxg+8XrX9VZOSYHJr
4bRuEfFpK8TQXNZKlldj2bbbEQjr0CttftJMdivHe7ppTp05DlI+j+GJxfGa0GJdWCf2vmmcye2a
qblwqi5ZsZbTWDC3EB0oEseLRtsi5CaJRO6BIvdZF19Nwj8Y014Fax2k0+gKbIZUQtG9RsHNZ5t9
FuzMmFmJHU5knzjN1mTFrio5ddvpZrSHe79y3tNhJfCcegHnyJcoXNDBQTN2Pt1nEjOme90xAtCe
59N7UjbdJsl9ca1EO+2tXgzfbaIoEAB85u6vM+/yWJ4FKkMVUw1QZJz8JixEs+9EWKxFkVOjEDZj
KDORngFBl7VIXMuCRfbA9kXG+MawpLnoi+D7/U2CzsEAwOxzaBMsNpNaddKFDaSELOObZABZUbSZ
WjmyU9ODFA0ZHBP6wLKLDDjJLPcHg365Gvxqj6qIfIXv6/dV09AVDDUv+LiIhRlDmo3JDy6ALI61
02RkiuI05nurNPEFLzPkEju3L7PUoRdj3I2fQqtdy33n9kdRwCJMgoeGXRwLHXzpZ3lh+D6qWZdt
wjaOR9cG38pc1hTB2njIqWlINQ9XI+YjSGIs5lhckY9tOfUV309ZxT3VTe2ubYy1ezlhntvUPGeK
KgulMF22QHSZdFMlHb6XQe4W01udBJckdlai0jl9oTBVVMCVHPCzx3vJWGm4YzKxj1TUeKCU0yuR
0v5S+UV4qU0We5XqghUjObM1tFlm5IsmGcfM87HQgomh0y3j+0SU3UaF4XCD+qp0R6LNiqgz6E9C
lsaNBwfgHjXrsSw68qRmvub7Ssn0oshG6ybNE3EpSN3uW1kHV3katpejJajHeie+yYaRtCuY90zG
k2B0MEGCNifDLZpFkIyGLrA7P0cH2s6BqYdrw4Ity38R6V7kxC2IcQMB7t6l2Ue5CrnPnTfyuZoZ
2LnbvvCPstZ24E8234eJjNy4CYcNC8fQBXItV877rCgNEtnhRGmlFwEtGCxpta1CD1yEyr7htBn6
d/EYpY6rrW5Ymxo5dUUFOgJjWFo4ggEhHWs3S9OwYg0Ve6vw/bs6lc1jOfj2xfe64iwF6ICjnQbM
sthUMwkL0dUWe6dW9b3TabpLKZo/bpQ07YpDnt0RcJ6j0e0SfBmrC2nxNLVSudcm7GsXlFhf7PpC
C7aSFM4KwkAYepiYz8PM1vHRkUrxvOmgKSTr/FPqy+zStuxyZVTrCcsdJ4Q5u82UN2p6uOBiKKKJ
0dkoROTveaCLn3WZaVfFjfW27uvuuu25fRMME7nOB2vcxkLSXRLb2UWTZe2HiqRXLI5Tz078dCvj
yr9QVse+2CYxn+NyLN/KsBebrjbJN0zSrfE/p6YMlwEcxrA4RlmJXtiW7Gukt6jx9zILfK8IwBSK
jH/k6bii8jMxCpJgXchdwPfo5R+ropVDnqB14u8N0hdxiR2GPwvk6nQL1iF6qApR3bGwrboNFV2Y
71TSF5+6hJO1LT/5y0JbAKiAw7CIea5zUUQWqSO4HYdq76s43pSxPdzVVqjNRgXJDv14/7Ijlr9J
MsC6urfqLaYJb6NM12/7sE8OaaI+sTqmNykC/0oBeUYdgC/AY0KAGiJqZuue4UybtJ02baD2qhXj
nQjQKS2yoHw/gapYcY3TpIhqDnUAZjgAlmy5yBmmnTmivEwOvc48kT1Qg7GANnGLUrt++d3BRSsA
M3ggimMHDnm8r5EGTcsLmR0KdSt07ZLJFXJlhuf07ObxXnBrIIgRp5bDbdgKGkeJkxymnCdeNpBv
jHSTJwIwPi+HypNqYB7Uf7paCL8hkHa8G5ronIZBkR58JNO3aRLNxGUovdTn8TVcp1tBSXOUOjJY
VKloBs3lNxpfVC6cNLRlVrToJx/yzGYfRxAgm4616GqH/ePkG+71zEwbElL9wbGHfEX6SbUF6QDu
oIkRH0C8L9ylrTAyWJuuOHRJwA5xPk3b0hmGiyY0j4kVRm+L0K69UCfk48vHfGKhs2BFQMwieMNb
FxGDthkNpkwXh6Hq9ORSzCsydO/9gLijg1bILptM/RiXw/i9XgjB82g0TpyJuaVxrN/IipsuJ2F5
aKcckxiOY29hThh7TXuz4hinYXGWxTGYit4i5s+XY3sxz2MnpVl54FXvb/K61HszAKaRgpB3U2iH
v6ouZte+GeLUlUHkvCN6yC9fPmlyTsdI7iBEJLg8JLPjHfcqCNGzL8vDRGrxkVkY4rD5MLfp0eIf
nHY6xP2Y72y7aD9mvOW9G6XJ+H4sDEbUdSKujcXlzvj6q4OZw92kx90gasvzE1Pev7zWEzefDwwj
rHPbAmTbMnqXUcd1GdXlIfFjtk0ddZsDZV+UuaJfX5Y0q3npdojDaNSByUM7eREh0TRJiLB4cZg0
iTaV6FIXBEO2EodPg8nsXXS+bcIddLiWxqYav4pERdHc802yqbrcAXdai+y9aey490Ru+HD18s5O
zxDjmxRTggCwM62x2Blq8TGFV4t9xaZg+phXyRC6OSZsqrflUMTj9nvFMXQ8bVgW/FnhPsWxdfGW
9pNpU7VP+hazRxINSXWwNQZZcdEhDJrvHkSYB7TgUXiCRhZbtiNLVjeVNSq5D5yERq5vq7jb5UKH
wco896mFzLOikAG47AD+Lc4RpFrI8w7pusU0iYsip3DFEKuVAHyqrWMpC1AgOYZukzxS+wGzdh5m
jMPIxXhW8rH3Qx6tmONpJEDphjE3UEIYLDmhURSmbaesszA9WnXOBZ3qDsGWk86NWBi7fS8BFrhh
hVtTkazMz5wGfMBQMBtoYwAsgDM6tpMG8zl1z0O9n9SwKTv/JhoiNL6bu6kjF5V197JVnlEeLtsI
AUaAYW56yVUGZiz6GAhx31bpKN2R26nlGSUS/Z1wARWxhIczXBcB1EJxerytMM8hQKTm0BK/3eYI
bJsuU8NFPMTBJmOCrXg3mR/4PHA9CUSfBD3VeThI0WOBfApDyzKVOYTBLcuzD8p8QL/D7eoPXT24
svtS9+TKyvsL/3Nz1Yc3Lf/aRkATa8TfExBaLgS3SXD5Z+7FcbpYSKC7XPVFg3a9sK8Ccm36zzT3
6k1bhRgzibasalzu3+hOupVlvKl7F4Rb/13afg14tyuDQ87EZVH/EmEqEH8RNCmY67fjJ2GRi36t
QnmaJT9ZLaIFFoMZBlzvOT62IfK73KSDOXBbXA+FC/bmKnVgGWnrKXMXJK1HmkcBOGln7Jrm07Yx
fMOcTSau+vI6q2uPZ7dhw718ukWl+JGPGCMZ1oLOUxdpuc65lwruEXQW8MnxOu26NiBZ0/aQyqxE
P6HnJa5xNI3tOVPYpq7CTCTbpLVItdsGMrxxxjTy3WpQrWsj4L5VY18mrma1E91V5ThgFL1l6hq1
55Bv26wmt3HSktqr/DgPXVyRyR6mOMhztwza+KFC3ylwiUIKHtop/hImte273KljMC65UdMupwm9
tIHdus3LLrsMTrNhw2NRRSA64KrX/Pmz8oixCOM9SJOHhjHM5kQb3v2aky8mHN263qtiRdzCj5A9
gHlx5QkuNDOuS9afoEfUD4iIB0w9wgzEkF/xPlUeI/F0kxquvy9PPslDLJXz9vDmi+Vlh5D0ivs2
xohlW7lsBlkJc6u1OmnJ0z2JYRLwhTyNICzBnmSNSmMWQ0xcVBt0c/g1AlPqmrgsvQkjWg9mTJMP
XR+MV2Qc5Y1P2LBx8r6/HiM/W8mhi6A/rwaXMtHRxZVMENtLBkKXVYzxIac5WGxsdmDWf8Low53g
lnZ1kLEry6/77z9n0KUo/xGXcc7L+JhnTTBFlDYHSrLOzWMrRGQK+xump3AN3y9qt6ftAa+CJMRo
+jxDuDDZIqMg0h1zsELMw+5Grv2LUrZZ5uokwi2zIBKY6+ZNXX8Oi6RTW4uUOfqD1AoefJ7wn9um
s94n7QiAkbVTDV9VU05dGaVFva1rzLu6cE07dGMRlCuF0DKTPK0eMHue48edObQ6jldf93NvqlLN
oSZp2btJEFdomE7ZpiikSdym6y3X+EG+a1pRXCTWYN83Cj0rF0SOtbOqON/lttVex5FuPjG/nDZd
6dcr6lzWUE+rRFxAJY6DBv02A6hnYSFJJhC9uWwOMh2K27SK6/eNFTgbe0gnL1BptbPwejKPi1B7
xAjLDVS+NgWxnOvDIvCqGoxAaNy7AcextOMCN05lEHQNZhFwg3eTOT4PNs4wWWo7+nJAfi2i5hP8
2293YdeodlfXU4m7fpgA/9p3PiVu0Juq36Skq96qbORezcEnoOjMAzdy1Fgisg+IwugliPxrNA6d
8fI0B0XrdwG947iyboFLxRTlNh1av3FbMtgroGk+yme552mX6GcDzGOoB1d6F4i3jqZRYErMHAqH
FNu8bsiHgEnwEVybx5eD/fLK5m+yOIo8zEnNXd7ZtZ6pta2kjMHEQJbVyY0foLvmmSYON5b21aYI
fP+nQRb+hlnheFnTFo7gTL+kVMcrBnYaoggSKmIyLi/PNdoi7QR4+VGJ+rY5FHLAPG4f3fkiTS7z
PvKyMXYjETcrmeecxPndA8CNmCBCQjjeumwYrxM2mYOYSgARORYbM7HYk60ItrCz/gL4wqzgxtNQ
Bc2is4kborihhmHEY6ERCplRx8Qc8i6q36NjHG2aOEe9VrXjtmMYWmpJyC7CccQ41STyf0c87ubD
j/EqDMzBHou3mzjK2hbqFqWoPcaz/pfcr4gbavYtyZrsSjCr8ZKudrxGiNxbsbYzlo0BFxT6KIzn
q1KL3XPbDIXyre4g7Cb6mIqmdGuGYaFKDeIiqvJoS4do3A5t0XoBCqhdYyrLYwn7QLvM90zlVJsi
74PPsjNrzdgF7pk9Ya7IcKsPQ3RgAhcVoN0OLM5IXx6CICTAomyTdUx6cTMRtwK5/1510n9Xpnrt
3tO5Q0FHHS/Emwd82XI0si6LsrNLXh+6OE8GXIVrgtzTlmjtC5/B8VdM4BRw4UID3n3wVALi9sq8
nGceP8k27GPfqg9F4lTvU0bLHRPN6Clejq2blDz6/LLWGR64CGfoeSAyotIFX7AcKo6COIynSNcH
y4mnnTUbXhlpsuLNZ7clQOCC/xaYfV+aFsM4v+6C5tAOvsg8Qzpa494dwr/1LvLTCUjP8sGRrIz8
nBGL16cBLSNvYzZlaTUimrI+nDfnjF8wdrWxZHaTYazfCswKU3bGPgGjQCCCKkN9O7/667neZEl0
jcK5OVSm3piUe1KYrRjjTUsDDDwWF02+eqF/fuZCdbizgCuoSLa4C7I81LLHhTjc4eoOiEz6c8DT
z5hgLbZlihmTkCfjVg8U7yEAbHWT2Co8VPoFYjXjpTt0vth9tyEhZGC4CQ0lxGu2OIEhLkq/yafu
EIHh+xAOwbRLu8asGNJsKMs9gyR2CBgLvH5rfiHQ83Mu9WBXUeR0h4Rlb1vt73C5ajNacsenK7wH
NXQlvetZuILQz9gRxv9waQCtMpz2ctxlIFOeo1HYHeqg7XA9r3eJyb7YTXhZscuXj/HpFsZyh0j1
yEPgeDFAt0gCWdHbVePz7mATE32kvtWKy8yKO+3Fxo/fCtzp+5D4Cj2qkCJOb+yysSpP4TUBD5Im
8Y53jXQTpLG3QRkN79Du/qVKGnIJjNtc1YlF3nU05Cu549wB/R9pX9ojKa5t+4uQAAOGr0AMORCZ
VZVZ0xcrq6saAwaMMeOvf4s8T/dmEKFAde5Rn+6WWqodNvb2HtZaG+D5pb0V2Iu83flnSVPWdKNM
h0TPOhrcoA8Dq38jYyMjqcTh9hZduWsuXcoTUJlFydhbfswHHym9gYALurxTo+qjSc00FEL81qn9
k/c6buU8RcCXv/y9VeADKHrF+Cq46+dW887raCezIVGe+6UtH0Hc68WhQLPa1TsXNYXb5q4c9AWZ
hkga+Rme5cVvf1ikP+TSGHU9JG3vHceUHlL/a5WLvSx2AakO1W/w+cLbJtcEoeWRRa97KXuiqYDG
wirX8aexBkBYDAmdfcC0y8m/64WHqhNejoN2zP7QOll9TLOpAE/U/444U++sntZhGfCDO/l84zJc
OVZAVXvIvZa/QAc63wQrpSzNy3YAJpTnD7bv6cMkPHoA/NK+M8Rc72/vwDV7YGEAyID7h57UagPm
brSMDs98YjlzXLN6DHHz3lJSf0csqv/+zqDVhGjGAQQEna/VFy51oL05V2PSpfmPhjGwW/6V7vSa
es0WOuPKS4GC8oLUAWsIxPfVPuZ4hHIzyLpk8uzpJTfUa9fmP8yml7GZz/NDCl5zzBWhLx6rwRge
WvWUGnOxo2YGwEWQuXkZTrL6AyoOpDXGMZBfWiwMgOvAD3nO7DCvi/HABbH3wNdvppaXVx5vHKCn
QOJBnRicgvOD0NYG9VVbDEnu0LwDxqgTd0gd/C9pCigJdFOOaanVJ5H56ZFTI9tZdu7Gg1ch0wUR
dy85GcMJ6LhYN/50UOAj7zvQmo51X02hLCy9dwyPhabwP/MyN2IedMhzLMeMSnihuJDiPut7ggKt
FhvnwL78OoDLA7zmAwYIeDddfZ2xbmWgSj0kTdHJ2Ju77Av4bulLZo/5Duh9VYa8Ja/13E+RnskA
Zsw07uxJ5XHfDfMOZOoObPle36uBs3t0zpA4m+NwCNzUO1STy8LKzMSuJo25y7v6LyFGcBv4/cCb
IaxDgg2fdf5xFLjmHXPdIWGzZGE+GDJSmpob3unybsIKAsgFquMQIP3OrYC2U5pFBV/gaEPHVWHN
aG7Vw15Qs4/pCMGm277g2pHz3gFu8AcATy2/54MDtryWtPPMx8QrezsqfDo8ogE2hw4n/Y4WNY+1
9uvTINxqgxF3zbKPZAOZvQUE6ppxW/RAfjMJL9SOkh0yO33NZy7CoXdJhPdietSaHGQ7mvHtFV8+
OYtgxYKvgxzaUls/X7FXdp7hD2pOen1ABBZnx3T85HrtvWUcJhltNikvU/zFHhAr74VI8N/O7dE+
b6Yqz+ZkkMPBzrKQWCIk6afGcqK58jbOz9XVgYcEXSCEKBc0jqlbNtxFH5+DAh+roGmiAjIZuOlu
EFoTPRkA58bgbePyeN68cZqunF4U0pEAAZoKlMHaA2tJIDA79TPKiPpna5VxJn4O3h+Ovs/tj3hl
U2Fo0b+BHo3vrDu/LNfUGsx2Tpg8cfVk5ie3ezWLKXI3UWRX/BZIxMti4JSXisn59+MQDPPMRcUi
hRZCBjWIfpfxOC+iFvUBJ9LfIKgVKvvQe+7GSb1S70RYtOASUJZaSFCrNICxutfAWcyJl7Y9GsKO
HiI8D/4eH9J9CEZAbA03Q93M5WU8US4i3vTZRlZwbavhrRe2L3gYgEmcrx+ALu4DPjAnXTbHDmAg
qIFYQD/xCB5547Ne8QmLoi1uJpqosLd8iw/eaLZGAI5qx0xQpXhEuRziEAfbxT8JtLT0d1uqjfjz
su6xKDCi5rIYhRtcFv/BICrVI7i/k5VkrrgzEGO/AIGVhbIy2o0S++U2whLkugAdBWqBvDPePljy
JJdtOzAraeewtD/5ze/euzc1ej9TurGL1xYF14YK2wLouoCt2YooGojMTtCU1Q+V8nno+gbZd1Ib
P27fw+Xwn6dxgCK8PxyLHgay1fP9042laOpOJMn7Su7QG+micfa3FnTpVoBQwPnHC7zcQ2dxeh/2
bqQVAHGDaSdd73yxeX0wVQCFwjlSwjncXtCl/4Qp3HKy6FwhDV7ddsThnjdl1E4sNj0TMwZbuJnN
fTqZhzToDiDSHGjnbBRwLj8YjEKaDq18pHyIkc7X57vOUAS6J4mbsYgxlP6NIdv3QSo3TsaV3AeW
AhQ+F5wdMJSr816pORV5ieVJT1uJ2+ufvZYZFN08uS/r9NlyZBBDh8iIemqlcWE1AHAS3L55bp4a
jF7ZcHGX5wclf4CF0RF8x1qunAsKYxDHYSZJZFGFqvxD2Nfb33MNAkbY9t5UWCJObDEe9PXepsqf
W4uglWzmeWh1pD34aHgfa2eC/zJbW33NmmyoYkTlyAKIq4Qdd61IddRmRjfuhk6PRsRtF9BcYfIq
j4JOlxsX6YqvB98H0T8kT4DTAmXx/HcGzchBKfVIQmXrhKIQ9NAVqn+o06CJJ1BqInfGqSeEAZ3Q
+L86o5s2juGVawYON44gtOSWBsjqMg9uQbtBdcB++m+ku08b6EoE5b5k9obXvXLJgBJB+RCXGlSd
dbV5YiSd8q51kk5O1c7pAfcQ1PBCJUV9cE2Z72Qzir0hND+AZsE2opT3IPrcayG2RhETxUQo/V5I
hKSGzJXVj04CduaDAwmo3MyfJ90eRzN7SIsy7smdk71lgII2SIhT14pl+Qxq1Mbpv3LvIauHSAk1
fwCm13hfytyxW/QpErjrfdNZZUiD7AHCjC+3L8G1D4ucBZgJVBigBbA+W2ahVW5LNwmgNRC082Ey
xW7oU6BENixdXdEHSyv/YmfKr1O/dhMwoWOhv2Vldt+ab7eXc/mUojgFHiP6FehYXDgxJSVarnp0
E9dBZdCF/lU0oqJQ0N4PRed5EThP6r/4VC6uBpC7AV0EZs6vp1OxFg+j7ybjgGLoMFEAJXzh7KVu
xP728q58LXQqoByBNBCI1HWiKTjxWvzNSVIpnz2A9oEOfnTV74ZuvauX4RZKYBDuA0QEfTjUws4X
NcmMBzVgPolwvXuD3kuSxdyswsb6RdSfyt5Y2JUSwFJyg3izjxrqItF7bo8Qv5edntykdGezi3tE
DtDECazpYHXzqKKx4cFDWgfFd7+srCDUaOEdqFHlEsI9Td0eB2tyT40VZGbYe30xR8Ilioc+m0Er
LF3Nfzt2yYt4oGKoQyOdzceJUumFJKfZr9uf6Qq8BqtBVIwlIS5GYWO1GmZ5HclsNzGnyG6ykLIp
FEZxkOmPEWpcuaViaT51BVDswxhi5VuP+fJ0rdwYfDWqa7COf1mLTzgE0ddSBkloClGlmn0eRB7K
9hvh+Ul/o+Z92Q2h1nvB7WbLhS41wgvbSNoBK8bqcXzOFz82BTRWZuom9viWzW5kK/azaJ+Bs0dj
DdhDkkeePcqQbilgXHk7kOigXEoRCULcnZwbLouWjrnbeAmDiFPIxrTf8VIbxwrUgSNKCvXOV75V
hAbEeEOB3tDu9me/4uFAOQFMDOV/0GnWMO6GzDPiqx6xaKdInI61iCExIqMmI+3GJr8Hm6tNxtsA
ujaUMCBwsobAMz67ZOKI1vI53xED8u3BjyZjT4WUISPRxNtdUXfhkPZ7T72kjg6N/jhVR+meZPpH
TIcACGKLjWGLkoPgPkoPe6qhM0Xubm/KtegFeRv61njP4B/XEA5GUWsh4NomjvUDMPe4aYPf6NvF
kHlYygCd7PdqJMe2aDd8yhXk0tKPgzDkArzC07jyYWyuDbC7Rg8RbXq0SXpgUJl23O++HCMmAKJ6
NBtxhHDggRIds+7IM31k1bhXLj8K7n2+vROXbxN+zsImWXSTQX5bnPuHVEXRYna5Mr3EdKGiJGcj
uy9y5eyQViKLgIQNygb+Xz+6KBGgGWmhNbDg/Vd3cSK5LxnLaFK3M7C+LZNxboNcUEKu+Xh7eZe3
b1FkcJGHeSDOoKq/Wp4pPU9px8P7HkRSkE8KROuhrE/zSCD10yEj8/Du643k+arZpVWxxKW4eytX
axuVmMzU9xKS13sUkv9YAESQqnvKB+fEELzx1IuHLQ27y4cYi/1fq8GqTyK5C80ulLoSo3qZ1DMf
/xEpqpVbr/ClR1nMgBWESA/A1zVsXPPZo7xIKRrcnhlDwBzV177+noKPteG7rhzOM0ur6KznnWro
olML3X0UVriXPvBRNndCVGXsQ+Rg58t2i394xTdgfYsiNhray26urFaaTe5Q4MxUwVvG2GcaHHGf
I1uYx8p+KNR9z49c/le7iggRaF7IfaEpdH5SPekAUNK78AtQLBdAdVtfITu78QRf/XT/a2Stq2EL
1VYGCOIJGa1YUS9kEIsAee32pbtqBXAptNDAtkeGeL6UNMg9AyLV8ClBmu5alKuirqx+o9y0RUB0
8CedPzj4VHjeENHgiyFHW1nq5djYBqdJ7gL35ll5E0n00jd89jUr0MlZmkHIdv11OcdvTFUAoAUN
HBBp7vzBQn8Oqrwbr+dlcOvCAwPhj0xhQZmtAoXCm4EDZdpPKrNsd6pszEgEwg9HI2jvMSxlDoe6
+SU4/UtNMFQccI8DVFmAAMKztK4pltSbJsMc/YQNM1SZvdLbW6wuY5D65t0Ixbmjpe324BbVlubb
mp++mEY7FxNw8CQub/HKY0FGCQBhY/ATV77M5leuOWg1w3EuRVhlP0cAJgvr6LjGrnfv+6WQgP6V
70EozZnCoK2P3G/vIa15yMzsnrYL5myzDXgZtAJMCng00EMo5kEOfXXESpFLmhle4mmR/xnSWr50
hskQKbDmyTGcGiAPUsTLhJ6D9GZU3zzEPT6IJD005qCvQSAJbA3uE9pUZqRyx3/Ng8EDVM9r4s4y
fo3lXHzOTGPYOLVX3iC0U8DWRrS99MpWP1x20vHFBDdGZyvKJzdeFN/6b9y8m+t/dPNsuT9uX/sr
1wQPLV725UlH93H16E3ZhFEVrKLJ5BrdzhL0J9PAPN028v6nrK48GPK46kA34J74K+9Mm76u24Z5
iZiapA52JX1A5ViXvAyLOUwDvp8nCHb/qRYJaf6U9ieovT+k3omg9WJVwz7zh4cW8bcKi2Gn/JfO
P0Ijrm7jKtgVHP2u3lMb4cA7om31o7EpaPLjNbHBE1lFWYaDWjqDV0zM2apxtoViXyxPBS8Z9NHK
aCyIebA7CvmcvHRwwR2bBymgm9UEQTg5gB5jdHl6qKRiKuS8qX8wFUCMmtpsGQBARQUQ6mAAk0oL
W8d2aTQn7pb6n3F2ZyOshiIjsVXMzj9DxycLSdYMvKZNssqMWi6mNu5BMlJxUYMOuTPcohxizBro
oPSo8sKMeTUFP92mpX7oGmWTMB8KOUBdMrsJbeGKbqelPQt07ab2HgER++xLYX13eMGQ+bY20uYa
pNUOHo0ZNOyEVeRRVZTBQfiD8y2dCQbrBKOrXlFpzI9EWv6D6tvqm6AaWUIKHSHEy27QQbE/lUUM
kB0678w20sgzuvYBTfz8rWcSbfdpGER67/UU6Y0CBanYuR0kMA5lqjx5N+d9/RiUgT1Cosiw7J2B
UeHOwXOn5meNguwPL+3Lao9tgzYa7ap5OKY1uMmhmG1I4gsiqy9mh37FxsO8jnSshdkFhBZqXcD5
ANJ97mWylkJCtjVQrslMeYAiTXBnyTGPg3phGw62hoi5uYWfu24U4ECUBDChgC4X+kPsbyorM+s+
85KpOHZf/dqJ53pntXud/W0SuiwPdHW8oPD34EKs3mll8oVVJBGZBiRk3PsaNN0dsv2NFv06AEZJ
Af4HMbe1iIag1na+oDKTjjRLE0m+sYzFiG0GueLhQMgWDP6CArBYwjWGz0Ye4wP3cG5JVJLNPfDU
yZT/Htv2ieTNYeihJVqGunefRp8czOqTLqDIP2QbZ2Xt2GEbsBsA7ZazgpWubLtNMBszQ3jFJn3g
dr5H/wwkafee5hCwyPB/Bd7cRnSyjukWo+8ct3fRUgSoqwUHXgttGBjtmjzkOo8VMO+pM26s7SIi
gJ1lZArQAJDe8sCdObfTdZxZtrJ8DG6p/INoffM0AN0agTZj7e1O23EqIDlsj017B6mU+XvrtRB+
7IPvBQSXH6ZysJKJIVSAfLAEq0mTxPC8PDR0kd85fakemFt5e2ZxvvUyLcHKRye//PRFT44EgMQh
YlidvmzuauJAcifJRBqSYq7AUCxfoT21NxkkXQ6N8xAoGpkU5CpmPA6T2lVyAgioi2QZu8YXOqQ7
BREJhcZ47m/9vov6HzryKMxACAtHFpiKNY1CqyI1UcHETBzrDyjTPG/2Vvup2DlNGlfmvFMDyg8E
bt1qH2vwcW8/3OvoYLEOMBJFGwMJOfKc8w9rawiok1awpAQlBzKTBiRPmbcRglxdI8YloVq73A/0
6c6tGBanUqUuHtqh+ZdQtHhz+8j+GCwiRpKx9sVNh72bWvu8LyOg715uL/LylkCUG+AZdObRGwNE
5dw88RhP/X4yEjubQu0eDPnbgnL9/8nIGg/Kaxs1fQSMie9UYWqWe5PncQvg/m0zF3kwvtg7ttpE
WQjF73XXqxWeg7k8gZEovzjYQx9CO9cb0PB1f6heVqFoWeRLiOJPYgPCcYG2XkxDTgNUZ/Tb0Pda
7WOZawMA+Tw9MeugJI0Nhx5h3fWeGVT4MeEmnIn7S5D+i9Hp565EXJMiqHEQnYz3duWhZPicicif
Pt/ek4vo8/2HAduCkik2x1lXUzmKkoXXlOmpb3dkONEWdAkvOzX1Xrh3FFxc0BjS6nNpy9AVex3k
oV1/hs4xxP382CqPFlCDXf6a17sg+NypvZ1XOzke87xH5U9Fmbz3W2dDvWDZrHO/hHgZWRZeLOwl
IB3nhxKYnJwwW+I3G/sJeFNYQrOhy+pdndPIN7F10gfRA0TO27t1+Rwvhv+j5LRM91tdRs5zxwXD
ND0FmX0a6BBOtDnZjrcrSn73t6beO2sQ5YFqCPzbao3CoqkleF+cGoaRPJrm+9ax5l1a/QQQfSOx
ehdgON/QxRigXAgCgH9YP/6A3RDDSEtxUuMyosjDvEkRshZkoMi2c2sMiw6tV6INIJUNA3GIwwPx
TA0b8G0OCZqHumFVZM6+vSc9EOWh1VvD70CJ9GtZ1u3GZbr8CpBUh0gsogXIh13IJGE8pmuVzixO
jUTfGg2gY1qxezSDFirbxv24PGrntlb3ltpCNuCIiNMMHRecMzbE9TRhHkLr7yvuf88xhHPPzSK7
S828Pf71GcDcRsR9gGeifr8+5w3D6UelQZyM/NFM9179KFQWB91Wm+NK8AeA5FLcsoCBB+xrddhQ
u1VlUOblCVjlqEudsFav0vkXhYLdjFag6MOBH5rKiKEsthHhXr6imPi7RH+Il5EDr7mIxB8FCzAM
64Rfpr+IxrEeMBaJfLq9k+tSFERxlsEHeEehOIEBlKuL28yM+XQsypPbs+x+RAsnAiRSAnEy2hkW
Z5LX0vetNByVYhu365ptxNXItQhQZ1jsubcSrDYhR9iWJ7bMo8x3ptMUETfyqB+Q4dvkkyTy+98v
F6gKlKFwdvAvyw36kAc1VmcbQUfKU6qhjD7jzJIDzb9jn/dFq8Hs/Hrb3mXeBVADWnLgQyyKpGv+
m29PdUVGSHJUPXjEKFMMPDViWY9D9awgc2QfgsKf1RFwlML/fdv2tQPkAZcGsD5OL5zX+VqhLSOa
tp3L01yCljVPGu014mzNgbpmZUEpgrEBh4AzdG7FNooaoBWzPBW6KuGKTespkNaWfNOVaA/gBiAv
wW9fJnKvw4S0HMyy0BjVgAZXSF0eYbbVJPojRmpH0LXdG266017IS/+LwSBL4m/FSGvdfyhDLBOk
AbCH6iqS93W8adK0xFWaylMG1HtoerneN7Q8mbR8s92O7btx5mFRU7ijUbOocuY32uhjrkwMxGtb
8AC0eBlx1aICeR3miFpplGq721HyPhrzv3koAZ9AyXwhEi0gxfMv08yqyooCP1gHxt4rsqcRAUmr
nhXjGxd5uTWrV3KRPVzGYUFCAz3Gc0ugi2DwjtmXJ7tjxVcfrMC4Fu74PIjAwWlw7d3tk33tVkHk
FPcK6ig2mGjn9mhHgsrDNJyTKf4EQRECsFEiHhjuKwx+uG3qvcV1sTZgLpHxLbOC17vocVoBYmzg
s2eG/AQV8eHBTi3zCJnVEsOq0EjuNRg7ZgmRzqA04DlFV8UACeWH3FP1npAyeEQcn0dAiZKIDlkf
i1QZn8o0BZ/Yav3jFGgaty13H1K3KQ5oID6ljTR2Tl7Jw5CT9N4kgxfauun/OD6EZgxdi6g2VRNK
lNPuJrtFrlxTf49aGAM7rNB/994u5XD0jIGDRGUTvZu1+gDol6mJENx+1PQJbHSQ0mI2bnWsVs/B
hZGVv0pL6HkEHPMk6BNgplD9ycZo+F5LUE02zs8qdoG7giwqxfw2dxGnQrZ6fn4c3nIMM1P6UYi9
2xx/TsWBHVsSDc4OqcTtA7RECB/OD2whLkajb8Fmoei37nuYFUbbjBje+Bi4Ow8YeXbA43bbxMoF
LybOJpIs1+XDozaBIdaRprIf93MoN37+6qr958/+ME5k9UZ3c1qyasA4Ecp30ohzGhrPXDy83l7B
2sq7qBJmbkDgBUJ2AGufr8CaJ4hKUIgqNYiuIUXD4n0IRavbRtZeCn0KOCK8HkCDLNjK5Ut92KYR
6hwZncGuGez9NKKklPTq59YIgIuIcbHykZOw8k3C6dTYYqJSUtkx+cZeoJMQ4+7Gfhjl6d99nKWn
trRFoIyPy4MojJyvKENhrURJ30vybDf4sXE62dO3ektq/HLfzrAG61IrenlV2YEmlQD2VhxHmtB7
f6s+vbol743Jj434xTd8+DaN7N1yXMAbQAVBqwmgyR6TwzdAxKt78v+N/E/f/QI0ASVNjkcc/b0y
tuYjRqT+3QFbCqcfq7WrUIiA7FcIqEwlhL9x8WrwyMVQ5ds2Vq7rP1HIwl8CGReQz3VPrDGDImic
JQpRe8+6bw/pLhvuc/CRd/UW4W/lkN9tIfmFbAMiO9RAVke5F4CeowVTnTpj/oOi0QuHyJplYapT
i4yyTaPJBPz+9vrWh22JshBAOAtBDKrg68plafjMVqOqTpDAeFDWFM7Go8OrhOoftw2tXA4Wh1gS
kTGKlGBdg9pwfuIKrTPIDyIyr5G+mnpfWiLWCOOKmT6V/fxy29rlZ0N6hSm4IL+hjo/C8bk1NqMY
GXiyOhHvn54eF+pbqUI1/Ouk4oEQ97PjbLjUtZTg+wItjIsBGgpwdizx3GQ66mwwLSVPLu+XmcHd
pOuwMLLgt4bK14xZCAgWMA83UHWEYjXoPkMrjCfCx/qbWdTuqw3VrQlSjZjTHEJannShNAtyN+vK
/lF3TH4JuNu8pYCVYfxTWabg97rS/dl6I9s7wFpvLOjaB8P8AQDk3gFsawZyn0LC0iiG6rSoNFbS
DNFDBKR0eil8jFLr8nbjJF77ZCj/ASWBLVz+d75/I0RhC9TsaoC4vDsMivaStJr2IkCtn5nHgBTg
L1cbNi9vHF4oQLgBzgO/B/Wtc5tT79mDP6XVyYMWngwgGPuz8et7ALBazncBqrC3j+XFa7XcAmjq
oGi0gK0Rwp8b9Es7oyBTQDLSNDT6txC++F6CS3OfDpK9gprm91FJCv8LhoLaHrJlgR7X2Ne8gcDJ
CHrC7d9zdf1QqYHem4PUdS3ighHZmL6imgqJRFFETg58Ba96Eo99UQF8EdSfUgeydRaDMt9ty8tC
P4Rp77cFjTZEuA5mxYNufL4RXVtOplnggvqjE/eeERXFgXDzr+uz2Ga4ONA1l5Gb66eUWWM3tmyq
ToN1HEyAv/LPPdrjQz1H1BxA4Sp2qIf/5bO3fGMUWEC7A6sKR3m1NDsoemFOM3zPAAEe5wnHLv77
zcMMs4XYC/rBhRpoU6UBw9SJ6qQKjNBAFo4JBZugqWv3HwQ7aAvjMbqUwuaUWZjuXFantJmjAnSo
xvg8si8MUUk6f769oMtXaJH+gOrHwndClcg+Pw06HRsyjQRbRsRu7h2UGrpoUVu1+3ZjZMCV3gsk
P1Cvh7QbWi8gDZ/barJJad409akw6geWfjHl6zJPKc1CPOzV2+T/bIMtucLlk69PO+Cqy8mAeBG6
dOc2wadvAVyuYbMc2L6l7hznUL3Z397F60sDBABXCnoeqDGem5l6RMLEbusThOyjAjyE/plXTcSm
l+pITRlL3w2LrQji2jkBbwpFRfDE8NyunloMkVGUqFSeAlfsusKOKipDIr/mrT66pN6o0l7zWB+t
rS4XautVz/ugPrXLKCx+N0voPYRpD4VEAhbyxrm85qU+Wlu5657ogs42RA8c+iDLF+HeK3Or5n3t
bACYCJglaHbL23D+0cwBU72MHpU21wXMLteI8/zU34JVXLlhoLJSYIuBCQRweBWdiNFq9FwV8pR6
VbVrZ0oasFQ6+zCNZXasoLu2sXVXloU1oU4JLjC4lmvF2TnIhaxEJ09GLfk+BUYohIwVCW8f+StW
8HABP4pqkQ9Ty3H5kMeMvp/lk9+rkzPa7KnvoEGG8adbAzGvtKXeRSKgTgHJp8tqqAH+SVE3ozpV
Bdp5w4sc+WNhvjhqQKlRPgvAiTSZ7pZ/QlxuRyDbw219SB0VYr7wHj3gmHFn6yq8o/k/upWFZYGv
CekxtEuRaK/ue8PtubJRgztpohTv2CuaVCUnkGa1NfKW/DhTo0Gi8er7ee0fVMnd4THvfZ5FKijc
9o6NTmXflRXR7h/IJJrTA1B03p0Gf8QLg5r4P0a7t74zpYh4qclA89DEzPIhGuyhem/QsGFnFhRY
N9upBnHo8SeCoDVVJub9qRLtBW4195mioxHrYprnKKgyQDRpNqj71nFqFRuK149WDsRNWPQFZoRN
IxyIgjDvsQXt1YzmoKqnf1Vfz+WDL4hV7dPaIk8tAawrKY2ZIBxupC7hwzv8R8mVLaJ0nDDeEDX4
iu+L1Pa/Grndd9HkeeIFSMIaaBH4/8m4D7Kg979JYc8H0cxA9M/2jPlMNUDJNqbqZg6N09as6cEr
h9p9CgagDmKIlbS/rIxAV3aYBgHpKBxR7+h3Qj85eRFg1tFks72XO5ClsLPK3kkGnbwdqcv5YUQl
0QNOJcjd0KlU/rssChuTvjoEort5InLcBzUzPo0FEPj3hPRKfXZR0RQhup65uWeZMWU7cFOdX203
+mVU+Rq8/sawEaT3VTnf2Y2fvzR5ypydE3Too3a90J+brp4+97MYszt48g7TH2qTe6GUNTpPiLHt
r1xS/9kQ05gUevB+9oGDkbu1w/sDzWbmh9Qr2x8zVEgJGHYia/a88aD2F2CQsx1Jmek+BHzQ+2SB
rluGpPUoZos3UNMEgKBHwgCpa+cVY4oFRIrqkaVhXrG8CYcihZArEK4UMw6hYw4cJqutInLHvlty
Rd4eqAbAZIAg05vSg/uc99r+0hsmUinIUbh3mRhsiKROpW9FVqHxm4RRciAWO10/s6bkfeigffpd
cKN+w4QIA7lVP5afHUi4OXGHwQrjDuxv9QmDkQgLFWDir1BxT2MJ7YR+B/T6DnrDzRjVtQmCl8Ic
hK/cm0UVlR43SOjZnH0tROsmWVU4baQnR+7Gqq7Q0rObfIj52GdD3BfCC3A9HPUlYAE4nIXOJi9q
May4AlhUBt/dVkNzc6q460dUTv/Os2x+z2gDfUmzHuAsZjXQomdDPz1hxmbW45zx/i0F6WoKeSaq
MbTsqbpvq7zw9oNV5XesHaYC+WQxj8BDTQxf1ZdI5CzDCY65bN0ubKB08Dw0mv3qRdd9y6xSLt8K
8yZCKAs7L0bOIObgWp38ShyBhrxZ2gq0OlUaU+xWmf3mda1/akUj3RAPDbqKhq97GrUEjHodmOyT
5fD50ddz8DL5UFw75AWgPAuiDtGr6ATA8WNmqU+MSTff+QWq+yHq9e63zoac5aGhIz8sBJwMn0YV
j+jmzUXoYCbMPXXxzMCbUa3faifvVeT1lbgbA6eswxnQz98pJShxElyUVy+1Kh3OBcArE5+rYQfx
3zaIihqFlZhb0JyKXOEgTwg8DDWMoDFP7qko0xxC+ln/D/iw2omqDPiOeAIJA8N57LID+c4iPcT3
h7wyIrOay0W21BnzvWyZ+dywBpN1hnHEJ/brER+9c0zMFILOau+GOtMt0JothTY4zYPPRc/yfwcZ
NFWUVhrgWDvX3ktlVDV5bEtSf0W0DvRbMAB9F1Wt8OvDGGj7lHInQzHahLSH3WFUbrhUd/dtmWWf
x5xhzBsGVQAl0hQa582BnB0U7JpMLD5gqo/QYxcQuJtY8YU36GBirhQGDgHdW3kYUkcm/5++gLb1
zhOTe8DGWnbYlWwAFscsnstejE9dCl4Pbjzp6kiXRH+v0TN5HPIp/T1hEGwTtbakbxqUyaQs7OG5
xNzs+9LK6zQEwZN9m6zUv3cb108AQ0X3uxpnO9j10CCsvgw0qG0cWN9KFLqV3+wMg97ioad2EaJK
UT8MldRtOObK+GbXpn2HEi2ju5a4k9hTr+BvASY8fCrkiFXjF5svxIbIX9SmEPSJxoGMbwZm/Fb7
qVPyu848UEbxBDRoWDuDeTeK/8famTW3jWV5/qtk5DuqsS8TXR0xADdRlG3JlpzyC0K2Zez7jk8/
P6izK0kYQ0y65q1cTPHwAnc595z/IlXtLimb6tjJg4SdOiTLwkFgrChuogRfhV2IuPzHzMAt6Hb0
3dTf+P7QCBgUaFmV7BUhAEwdSon1Tk+i3D82lVVHjq4M02QMi3Y8mEoutjsXqe/9WNdY14tmx4di
0BuxrUlR9xnaJGZM+OgqCsKIkT86oQ4EV0w5BcLYSj6HLFjVHjtNKLby2CbRrScEgww/XQXVXSJp
1Gx1ZrBwoJvmvfYSNgd2lSXhveXXaunIQphJDmeE9KzGbarv674KxG2cdZSxsizIdScoJePYFvzg
naiN1muduojMNY00lnaD085zGFd9b7tYyrUbX27CB8UXrLuhAnwv1QAE7KKTjT3iFXgcaGOuFhu5
ycNnPR28chOmNO8djvfqXRpHqAt52ojnDIAfrmdtYZaqnQTAXhwBLWwEXTPdkOyo1Kv3Wt/7D57s
xYFdAe9/ZTWlshOrOhXa3G9R7LC0dsDOJpDTu8roslfT8jBH8duwfqIcAzqrUXXeaevrQeQEHM8v
BTTcd0Gf4JDXG0FO3qO2qb+liFK8DzkRvxQDFmg7bLW6/LYX8qyy0bEAHpeERfpIdaArnKEa6vK9
aTUdtwdQhWRdOcC8rR6oJoJRdQmJwJOTHyjX6q9uPE3ihObtQ+gliHN1HW32FNWKu7Yo0SCU6kaQ
7Uqe1kwgqjFlmUCnOekrA7LsI5j2T4Lbjz/UKA7v4sY1PliG4GKxEPtf1FCTTxLtcTb+adcsoFDm
YP9VZZe2cXrwEdPbdqXvP0uIzTmdW8lbtgfOhrQuZGwiqmgMbMsfxG+IhlQfQ98NcD7xLTrzZVwh
Vt/JrvHZp/axR1bkxvc7E95HnBvOkNIgsMFP45QaV5X1UNYZk5ruq/Tchoim2qg2cHpx5gnMdVBO
X8u0kvddhU7FhtWL2GYTplAV6nFIjU3TCmyA6SAkH8K+DCQcI7ystcPe6D4NQ9M/VlqmZY5eaHVo
G+gsc+wNafneLWvhQ5MhIWwLZpt8BSqd38ZBBiW6DdSBQ5U8KHE6T5BhyitVCD9DHtAfLEztIxj8
sXXShC67LSftB9dycSCvFfMGFWA9PMSJUUwsi8Q7dkNWOaD/J+xZEqMDkBijSI7k18lXZHX0h0GN
K3zlBCONwJKb0qM3lLGyicS88ezMsHgT7NXDQz90rmFnZqtLHLhINzoxGo3sc+QJr7mh5J8Eg3pW
Zwl54KieYH7VyjHGVkBtDg3MZt9W0bMKbfo8lbcZVbW7D+uhU3mlynBs9EEzNnJUktaZSVcLW5RH
8/BY8ssRuMR8knQlJ/i21UG3ORyRRrNT+haaWOtF4ocmNqalHsXPzRAmGdaZstK/T3DRyx/TcCxK
SCihYTlN5lbPXq/iQC/IFZcjI9TE+7xNPfeprrqm/KApqZX5tmB0hbzRqibxt6B2tG7TTM8/CtsO
1cqcHe19qYu+uO/HQvVIvHoJXfKyU5pbo9ID8RazkuahxbzxPsAbot5GpuBpTtjkwgtIdulBdPsK
eLTRVvdFaUjdNvGGDNB4XDfvEiuWdDtAGxM2nEl2spHFvMweOsQpxpOmJOzJUYfL8D4CIOfvzcAo
xI0RZzB49BhauZ3jHOND/CTVBnVU55smFjQNKkyUfghHk9r5IA/WbR1UYoC4jFLEm7ApqgdcP82D
QafnwRrF7pMC0Z+CnlQOqd3HfhXDBrB8yDn1SBrBtDMAu4ZCzBtB1uB7BI8LIx5o5UheNinOZ5Zf
BMI+81ol21kSSHi7o+fwmHSJL9juEBW3qB11X1tFaJpd3ud+ZEduIT+kGWq4joDbiE9fPtNGe8CL
BBa3K7sfFCyOn0bIPQV6OKKV2aEklqNTwJeAANe57TtPoYmsjoiGKI36wZf05CM1Z7YqX2tD4Ds+
DBxbSLqUGaEgAcnsUCltxxTERTupxxanIahQU5l7lA0Wo+d+9xI/RdzLr9L7IAxMn9Re87GNCiyr
cnS1zr41PSkIlS6zfs5037s3eq/ybNkIKgwD6jgqaFp0Tc4lDYcQu45SBK1BzY479IAwc+iTobLb
2hh3aHdkg1OE/b7ou4bkU86sV12rym9hO7Vq1CA33V2N88bLGI7NSxpnwPk5zb0axlSeWSdBlEdr
J2KuV2zqLqJMZIV+QJZqKkDtArBnmLnUSu85kAWkb+A7ymTf5pL/IOQlOOGCrPQlNgyE/JROhQwb
kqIHmxGHl+y+ci0M5xstUfyHtsnV9A/PFCKVye2CNdYgvumHBse0cu8mbi/aJcZcsCpzkm6G3qrc
CkakbzNfL9juWjJPB2kGpd94UhXVDs55Xgr7w9DUG7HWU/noDnkYfKwCtzz6sTQ8u6rQxU5VVg3y
FqM/unelJh6oQ/bDFoIkRcWUm0JtS1mduBtERHv1mFaaAE64iXPLIVvO3+UN08VukTSXdq6StUep
VFjsZc97oYYdje7NEHjle4FKI6LLRoK++yCFyolbEEm1EIDj3qgFzBZnFHzf2Fny2HxIycr879qg
Bv0m6jOu1hLUTJkUsssEx4z1zkd1JdJPEngXf991tfqJQ5pELoWvJ+61VM6e0wC69j5BbF0/oMA2
tpz6Vbc15F4Tjs3IDr7BE2scbRkhcskpy6F5GdHMSbb4ZirVSUoibEMFRC1YmPBhvnal7Pu7LrHU
/KDmSsjSUr1OPuZVRo1Bz3PzG5dh7MNKHiyEYEqre7W24tIBEwTHJm1a/7aNTMXdZoGpnUq0O7i3
K4lh7ZveKoVDHFPj6W0/hX+DX4doFpsU0u8TrgbxQCI0lt+TwG9lkvlaa7YF16enWmyhp5h1bQhc
8CrVP6ILyMLMxrwHa9tXQ8eKKZuMp5cgC9qm7XBQ8NNmBhXiGDijqwCzZ4BxZ4eIHh2or7RPcBmy
56itueQhukllQjKEP+Um/uNb/7+81+zDf5e1qv/6T/79LcuHMvD8evbP//rfTVWXL3Hwkv5mN+Xr
S/Nb9uO3j/ULm2YdfKv+c/qyf/3xf13+k+/6M9bmpX65+Mc25Zo13Dev5fDwiitQ/fYr+FXTf/n/
+uFvr2/f8mnIX//5+7esSevp27wgS3//86Ob7//8far8/8f51//52buXhD/71/jmf/L6UtX8sWb9
A34E4FJ2SKAo05d1r2+fSPI/INBDIKPAC3JsIk+kAKr8f/4u8DcoSKG3PRWytUkc5Pffqqx5+0xV
/oEeN6oIoO4h9iiQMv7nx128kb/e0G9pk3zIgrSu/vn7rDb/E6BsKtaeFWP/PwLK5vi4WV1+pLIV
GRr4OGyXSIa3XnDkNj46mfSuLG4Fdc2MZVY9/2lk0+dnI/s1PN5SEJRUwFeCe8RbYIaQyFWydAFF
h5MoQXOPv8jJtxJUo5+tFc1nXY230UzYWnrsE5tLm40mwVO+H1pPPqWVeVMEuWNytkb55mzq/jk7
zmfDQhSY/SDlaDuAOZ9rfcQt7IgsydST17fdJ/zUcyQTqZ1SJlMO10PNugDTgCYRAcBs0DCYyrPm
htGXYerFpXrifkndzIjHTa/67oqo/ML7gZxJjwGUx5v89+UkaDM5pyWrqKcUjthGabVPjdf52zE3
87uhZYu8Pqi3DslZdf9tVODNgATip0l9fzaq1vSEgp62egLkiNi3kBjJY9ZlUkitrPcCnqZixmif
li3Xia4VjxG9/Beq7n20qTKr0rZep7n4zHAU4IpiUIBpwi73dpJWCwDU/TD8lPX16ASKGP7wEYIJ
NpSq22cP0dPmQzt0U4EwirRt1PPhyvDmUIi34QHSQfrNNMCZzKkBTdWJqjc26knBn3JbS8U7NQre
jln1II6Gg9jy+0RtvuRuPR7jCt88LurKCoNn3jKdfsUED0JxFacedFVmO4lOXV6vWx6yrAjSRiZ3
Uq0a1cuBWsIQ7gSx2Go5jm2WeOOX4xoEd+kh0KZliSDtBbNxzhlQM0PElHnUTmqUU/zw8gFbzwfy
rHGrIiZ9CkIVQRSx2Fh6eBMJpfJeM3p9pZG08CsmfRLYBBPiejJvvZzZtSmHSR002kmWouIPvUnR
zTLMZ1wGogM+jd12iMXorhnGZi9gu7KV3EA6VH0s3Fyf8j+tY860yZcJ9DxiBOQ8l7+D4kildGYm
3OpURPaDZfQfucC7KxvTz++cMPR42JomqgZ45MswiElUSiU3wm3pbQx3PNJv+m5FAnbzuuj4oc99
QTKp+ZbBnffx749wUrg1caGZ1NFmT7qnrdGV3ijcmtIRf0WbLsv1AD9tUtPY/gowhz8Po1eKFFiF
W1m+T4Yj9fDGuoG2fz3KtPVcbE3a5OyLViQeOhPVZdZ4zGJDaqzK4jrbKnRcAg3/+HIXlHK4CUM3
OmDA6G+vh1wY2EXI2dzAYrJMqsiwbo33cfEs0dOMHivl8XqQn86s2bhmM6OLfI/bkY7ypPilS180
6aaL76+HWBgHyRvAVeqdPDxjdsqjgltFghr4J0GghuuZjiUjlO3dt8rfVHCCcTWliX9Fmr2kDiM/
rn2+f8KDepdp5r4J+s/XB7MwD6ZMdJKaQ4wKLO7lSirMVu6TIvRPXd6gzzsWN2bkVdvU028jNx9A
0XG7vx5yYY+YDnsga9LU9573vNuYnh7dXkJ65b4YuudSNz78eyFmU60tvaHICkKUA4qiilHC4qWU
cz3ItNJnSwjU26QvDqqc/HsWRBrdpszdxj+xUF2vPZpYTnCc10yD1Lo1i4+1qaxsfEtTD3VQrgci
0kWQeS7fViMO1HIVQnrynejJ06wTuvuAisn1oS2+or/izKe4lFuh0Wqdf9Kjcq92lHj9IVkTPfjp
ssHsnvJKa3IPnHB2l4MRY7cMtJYg0nsdLLZqN0P8vg2HvZnQtl9Lxhbf1lm02USnQ2+MQTb4p8RL
9nTYKF2I3xOq75mlbNwQYYkqd7TOWNn03k7en2bJWdxZDigNeitELnFL/0Es6n1lNRuvONKP8GX5
j7YYNpGngREHXNM0Dk0fP371/EMCcjUQvnTlXRJ8oyJsj15956Ez0GXbUI92CXV6+mP7PsNYxsTZ
m65QOfzCTnf+hmbYnFoEz5ygkn7KO38nkVPwCDc93XItebk+4Za2ofNIs4lNM1RvtIG54Df3pZi/
o0L13Ss/e4EPhGOVpDzXLn7bWJGmQe1jYtrBB7mceq3VCJ0xKv6p1bD4NQ9V9sOqvkxdMHg1z0pr
fsLoHm7vH0KIa5jtxvchmg5+OWyykQZGegzbez0cHMVwbdPAbCxeWYALx5hx/gNnT94NG3pTpsXO
n8XUJEkw3zW96IOVGNaO5aW1jqYMKFGuXtwpZwsjEHtdyvGIPcVZXG4asPH00tTk5voLXtq5zqPM
njg4beT7NEBXZfBSNeVdJ3wBYnFMUDa9HmhxOFgigHcFVIG+wuWrpYGpRVyO39Bdfp5tWtoW1yMs
vRssFf+MwP3jMgLtlbErW4ZS0+6KrNI2y/tfyWMmvRwZyXDkmoDvXgZpsnoY8W32T6507w3KIRML
R1DylWv34lDgV4AbRw9GUWZDoSecKnntsgUz9YX2KR+/dPnK3WQxho6O7kSsRgBm+vys8iLTw9WD
UPdPYYrbluJE1T7UipWD8ecLEIcJgrn/ijJ7XoqCBBm6gsGpl0GuJbUqbyrdA11KT2wbhPKdDjMe
K0QwA9qzVtXJ1lPKfuVXLO1i5z9iNsl7zVNceDr+aewrwS5i1doMfaDYuH5r9Au9rZh1a0WaxZgT
rWmqXAANneWIbjCIeLDxCm8SGuQtqhrmqDqq/H4NSbu4gs8CyZfvUev1pmyNaUtqqeQrLxp1IQ6p
cehWnuJaoFkKH063lrY3/VNmfaxbcAK02jXlaOZrNL3FmTnRWd/uqlwNL0fE2WYp9E39Uyo8eqGx
LYdHIVhLABZHg+bSZAXDC5qTihq5ULpSCINTKP8wvBFb23eWGW/Ueo3nNjfCeDvUMEsEEz9VAagl
Xw6nb1LBKKsgOLWKbhdDvTGTfdHdpV8jn/JHeugdMbRHC6nLXYXQjbDy2haeJpwQaNrAyFEbmDMA
IvTqA9TcGaj1WCuPPvevta1k6d5/EWM2NeRSrNNeI4auCnuyYOOIv88239VDfBiKai/E3wVzjTuv
8txmGRy6QJOqCCUWqg6zraUx5I5E1QtOQFfuw0LbQBJYg+AvPjzSYMIgkEYp6/LduUZTC1WaBCe3
0XZcjQUl2pbumtD/4kjOosz2CrzywhqORnDyEVNvjMK2qNJdPxyXQlCFQhsFEgjzcPr8bLfPitbv
RasOTqN516Tlzmv1lQgLC4qLKtV1WE9IV+qzOWC1Pm4+aRWcSvEJcdOuzx58+U4R13S2ll7JBBGG
LwynhRV8OZJAcRH/LDTms/6qJg9C91jHa2newqUEiYC/YsyWbFbR/QhjNYCwOeLREykFaAs131PS
Pya58RlYaXRPX/C+C2kUXn9Ta+ObPUfQCIXQYMN9qswPVvsUas+19eN6iLlD1bQlXYxvNhtGM5CA
TerBSbitJH2vHXToqa2NQ66tvCYDBAZ6pvhacPWiV7wywKWJcv5wpwdwNhVrWUHPtVOCUwQ1EGui
QsPBRrSt6Nv1US7GIX02JnMquiSzXF3NG+CuyMufpD/0/qVr0Qz8JIoPvxCERs/E8YX5NGfbZb0K
FH06FBUD/4N9gNrzbbw2JRZHchZk9sT0VBJ8ZTQ4EAer22pV8KCDoLKRz1OcoFfXmP/L4SavGs5e
BDRn4YxIRS5XZmPF7NCuPHxk62NcpJsAvNr1p7eQJNEhQHsQgs5UdJptr72qFk1pcG6Ukm+TUcth
5+hBs1H70k6aFfbg0kF8EW22c0hIbBZQgtgDy43xGZkTEHb30khHH1Pc2yZU7Lx/RK8cwDAkAM8e
hjV728V9hS6aiDUhYnzz0lTa55ErGeyRvUe9AN6JDrOqM8FeA3MuJQBHMUDeTTlE3T5z82plsi5u
LWfhZ1uLVchSLU2PW7AGtPQAAwmPq2XYt3xmfi7DyZhEVpAeR3Ducn2PiW8KYlNOGzReKcL7og2Y
pXdh8kfA8WaVn41HQDhkRRv6aSuXmmlN/xR7IjvCrqbzM6c6N6JOUcxvgtMTYEFw+xBTW9/JolsD
6wzF+IV72mST869w00o628qyEEBpXBJOhEOiGfdx+TqGT9fXyNJLO48xu7x4qtADliFG3h6z7CVo
7kHSXQ+xtAzPQ8x2ShPID9jjKcRGxdAShKpwMIfXak2CaDFPVCf9Xyo8eFrOjVtcV2oVc2D+V36D
8V9gZ96Dl4vg9YTvjZ+fwPijN9Xe1FG0wldeDj0p2CB8NWVAs1eVd/CbsulIT3JPudHHBEBf1/Sb
QMrNvSGif+e5RbmnviedlLLq9jpCACvPefHc5V5DJ/DNs2BusQK6MCgQHmP88n2mD9kuaorN2Crg
ico7hRegCOPNVDYEtb6NhX3b3aB2vtJiWpxQZz9iVokR67L0ArUPToV0Z5Ul7oz3q82yxXUI890w
sZ6YRF0uFwYIKKjadUYCVUI3ShF+vtF0SFgQUrSbKG9UuxygxGm5unLoL05l9EIllco/Gfsss9E7
SBRtTOA6j8WjBOE5lKTRMVMdZ29PMzdB0Q8315fP8mtFjJxLCLs62imXo23yoQ3jpmBbR8S3KR6j
FpOkbYYrGGYKFvXIxnxyIySZpHhLVWnbPl//AUvJ/eRrY9L0mjjes/Xb1abb6O10S0HI2ajVDe0p
53qIxUlzFmI2acwwwJOo44oiZk8wp5wR+2D9b5p6vKWlZ+OYl71AycNG9QkiJPkfZKdh9LE3Gjup
gvs2+BbHK3NlKc9hcuJvCK0FRZPZJEUwUi2xf2BMyXEc8JWLj1Sb/TV90cUpqZNMQfOkCT8HBbXS
iBWqzpTsESFBF8wxtC84vW+kYH3dLQ7JAIkNkH2qG85mohSH5RCjZnEKe9OBleHU2Y9cBkm6plr/
Jkz600k76fEhQEb1ZC50ZXWwKjCICE5ZDHLe/e4P8KN2pnY7xq5zAxPOodkW1CneLI5LhgW7fNcN
339hVp79iGnWnp2/8Lg4TCQWXhi++GXg1MFxDL5ej7G4lVElmooAiGrMFVoTM/dFIBzByZrw4Oah
DyXHLz54/s7Id+64Em1xnZ1Fmx1Tnou1WVFyTwfuWWDvmcBcz/3760Na3C/OgsxTilSNowCuxKnG
s1B3v3j5L63kswizHQlnwjzKKh5a2ji1/oD02tb3x13c9o71hD/yyu70f5mNf72k2fbU9NBgehdb
9jZ00dl/HwFQD6v3WXAztYKa4DhZkNua+BBqyV5Tmo2f4dDBjIzWID8rz3a+qUS61IVBwsj9OHRC
A+JlZF9/e4tTBD0DYDYArKhLXU76cYS2YMQDu2TQ/KgaY7wZde2PtFeylZxpcTM5CzRbXUVXaD10
Pjau6AUYthOnpNSI1rjtmkLRWqTZrJfcEsJ/QKR01DC2yY60boA5bNLs5fqzW3w7Z0OazXwzTZtc
qTs2jNHDFV5/jQK0J6/HWHs/s7k/qNDZy4YYo/GIZsA2hdAeJdt/L8hswlPeMRD1YZqZvJTI/QHi
YDWJW34r6DJMJs7c52bvXwzVKlF7JhqKYnuIwbBMfgxif6qDlYm2/MT+CjR7/YqX+hYYfgoOhX6b
KK/mYG6FVWX3xXPYJPcGOosYyFxjMK87Ixtkku/e0wxQXAqsH1maGDfatowD6db0pDV/tOWR/RVz
tlbRLQY+Crua5syLiJYwMw5m0Mrut3hCgXIE4ow4DcpFlxtCLno+N/uRW0X2I4rhzLcHNXhtMe7S
d30q3vz9mTfp407Qdx1N3tmsSOuwCa3eotbvp+K+yHBMzd2w21dRFq+EmquDvCWENBAhUFC+wwRk
VrGZVCoaFUwkkCQ0KxB/MDm0onhb+dk+y/cWRGwukV2ERWs7bIzxXjOaj3WjHisRCWxBhG5cD/vr
419aFRrW5sC/kDgCFH35tGWzHa0s4jcF0GJI5aT0R1oLdt9sr8dZ2qombddJrH/CM84WBQzvvO7N
ODzF3sPg/aAJdv37l2bN+ffPtkKIplSehCQ8ZSnIHtybIWdH3ud8gJnGAYkc8PV4izdw9GOBZyJH
NUmTXT44P9LUYsSP7hRD4d2VRaTuxkhXIJhmxsHL4ZxXMQZihR5Zdu71yR+DBUb3+o9YWo8Tvg1o
GGVHrJUvf4NiRHWm6Qxa8p5kT3RohQn60/UYSy9Ox8XFmpgkbDPT52dJKXSlph7lLDylcfJYcdu3
gYflK4fM0mbGlqyjxIuiOtjiyyBFUAxDNqThqahS1WlEv3VE0EAwS/NvVd5yWFt6/wv7DC1ZJO1o
zlJGnM1I6sLlIGZDeBrEO696bLUYgYdnyU2cJLkb4C5ef47Tu5jfMIwJuY35nKailXo5xABf6Z46
UXgyQ+MpR7ChecYXp08PQe9+kPIP3D9XZsdiRKR/JpcCiexqtrWhTBPEQqyHJ4xSyHkyE96/PtRO
pnqUTA3bK/o/UFLYXR/nm0/a5UBVnDNZEyZ76iTUdjnQSsuT3O89GhXfjJ0ab4rkVoqd5qv7SoWm
lxyrPxXDXu0cmAhtdBz1yvGBt3ir5fifZy4/hOuUBXqb5z0vT3WACePcK/yTNZwacQMLeGWk8k+v
lADQY3STwU4Q58uRQuwvFAOBnFPUceWoIWEehNL9oA8FSOrHrn8d0tzpygLjI/cdSsorM+rnLY/w
dCYlCeE93DBm77fIcQ31x8o/cdZApoPAS0cebqdTb2v1mb7iSryfFykUMPII9u/JxEqbDTc28rSE
9eWfCqNygvZLhV12232L9Z2fhPvrz3Yp1qQHZkzdcI7m2WqJc2R5MpwkT0qbb+Xk4wiJfQQKbSfq
364f4pCLRy55C48RhPLlS7QaHyfljARAUH9ARLet+ChFwcpU+Xkp4nE++VLJMuKS7NWXQRKpFoIx
oRRUB7RHkscC2XnrZdBfhPRV/mx1KzfihZlBOI3SGaf61Fe+DFcm0FErqJOnDD8xVxA2ivtZdXdy
dGNmFgnV9+sva6FHMg3vr3jTQjk7IwQQKUEK9fIk6fEudyWnzbUbbHL3ptQ+KeCGvf7HWH8RbuKg
ttcqGgv1ysvos4db+maPOCtlE8EXDgYiUtno7lwjP1bBMYzcO6vRtlVuHtyu3slitkHT2uEOsLI6
FhICfsbUIIKrhMfTT+Qy0TUzbaqs6FZ/I9eyo4pfhvBpiIN9BQ1fUZ4HhBtaZe3s/DkJYFEizUxl
emoLz+lfbiJKaHzGbHN6ZJtWa9PCoc+9NoUXihLA6AE7ToQE6ovzOUy5NkAoB7T7OHwX976IOymq
C6rv+KpkD4n9qN3o+7E9pIKdVSvNzoXtgG2W4jvChHTi5t6c0wZRDF5A1cr4JvUV+qyfyvIVh7Ew
/LYyl6edZXZ8XYSa5VSm0aim0BGq6F7C4TXT3gUoROnegzHuVf3omrss+7wSc1ofV2LOqyzqaEg5
zRTWa1TZFbaxhyC7Dd19/7UuH3wNERyERy0qaCu77NKcBXFEajcVPblkz7J/D8Mx08RciPLOSW1f
xeIleq1ExfEQdDDrT6rp7RJh7bI/7ajz0U5WvLxKGJJcBi53CyTbymbouR/35XYq7OJkCyF3dOR0
ZRtcaJGDgzyLNMtdzagaZW+qoyVj48BiFKrPaSlvuXIpFpxZpDFitNJv/dz/IMvJ3rce3KFfYQ4u
LU/usRTmdZN1+vYKzvZGZIXHUJxG2woCggACkkSuAUBEV8LMWZlHy7FUEfQ0mzF0m8snO7jV6CfS
EEClRfBOqQ9x/t7Dsw9hc1WdJCaeJBV2reFuDDXZTl1COY4wS8F4UnYfr/+YhSOPTPev3zJ79rqM
sVKT0ZdLKRnm6HO4GLEa2KLqhj02iY3ohbNa3V57ANPnZw8bbal2us6zB0vRo5Wbmy41dmb3+gtD
mwT4MdnmAjh/zBU2yJBILJbrKB1Kc6801qau9Y2plq+hiYSOguCGeLgedCGb5WpEewfmF6nmvOOb
pYiWir5E7SWGJtHmqoAAONrv16Msrc3zKNNGfPYA5UzwzKKj+CIL8b725UNT3Csotq3iABYDSWzc
k9o28t6ztCvBSKJxG4HpQSFtC5wPy2XN+KGyALFE9cyVLG/x6ZEsq9NdAB+QWUZUj5rZFShUnuQB
hMx4P2TN5hee3MQ8JD3GKmFeSIqaCiSlwB6eFJajaHeSmG0F77haXVzcs6du2P8Emj25ZhDSsZ8C
Sb52MtBFQd7VCfv2hi7BBgk65InGfida4TfKDs//3iBn06PHSqOsp3NYHw/huCviD3kW2pI3rEzD
xdfFvYqSFH1gVZvFMREa9F0N5gz5lANZR0nG7fWRLKTIcCtgIk6XJ51LzeVEV2KsdqGKwHyQ0w1N
Undy3kX4sw52Oe1mo185apd2JrgcuKmCoSfcbGdS4iLi/4Y5ENbbAc3c8VD//U4K3P+zELOJMQhK
G0LjDE5D/RC2/abyYlse1qjoiwv3LMrs1SDyIspCBhOg+4GAjW0Y99A5xvzl+uuZvmWeI5yPZZaY
5CS7KA4wll4u7SgutkV/G/Xv+hCj5nBlKqyNaDYVEiulIQys/NTk1Z0ZDsfMf+2Lz3JYPlwf1GIg
dFSosoIZEufQ+SYSWuQNWT2FOGzU4kkalLtK3PReuZIILE62s0CzPAAYV6l503WzknJyc2m6AVra
FzcttJVTafE9wU8FBmVNTNFpIZ+dF2WSS1Ya8Z7QBXBQQcU0IfxUh7TV1Mz/cf3xLS7Zs1izJYSi
u9SPIbgQQ63G913qivtkMN/XhvRaViiupcnwVRfHbGXlLr61SXid/Yha67xyLVVyovoNIARDrLOt
4cEVyVL3Y6pqUP/9cA0du7j1IfKvGZjbsfXNRlmN4qAWGuFig1qrlkUc9nAMV+b80gyhcm1yV0Ue
iP9x+d5Qb8uNHNHiN6gfa7hW7td38bUgs4UVRGbSok9Kj0M61gjbZdadnq3pgyw9r4k4QaWPEg6J
0eVI3LwAm29R68DSoPgoITuKA3WYrVxAF3o3+BqehZm9ltBr1HpIe05dy8oOaVgoYO3iL3EZJrs4
tkJQxdKw8cqx2fZWo29dGcW/1hX8TarriCOOUWJ3sa4cJD+wSH5H76jq+ip1Zcpj5vvm+c+cJvPZ
ekQmVP9vEFApO5mO9lZVb3skPDtFO5jqsXFvFQux9fhUr9a4lt82oC1FxWuSiXUZWirc2LICOlrV
FqK1OezSx+vrf2mvoVL3rwCzsSkaQjbBSJWJhOcWiKG5LdV0i7xTQnnHf4+o4MrKX0y1pvwUT2vx
rdJ7OaRuoGXnDWTDWp5b27wRsg1+p5mNQVW0jSZt66LxUnTVudTldZY/I+S7VmVefKzsBGR86tuu
cPkb4rDTGx9teNQZvsCdtEJUz6Ov15/s0s5KtR56JiDjyRfkMkbqoQQiuxFNQGMjysdCqTYCN//0
C4gFr1ppj79VH3+ao2fR5hPFynQxVdh7AlncYXUlDgOZ8nBPE2jb1vlOKL8kykBS1mxNubq5PtTF
7UJDy4VqLNoG5myolhQgH6myJ6XtvjQdZIj/ve+fDc5tB9aGwPf3LmLGyN6OwVpyPG2bPz2/syHM
1oHQj8KAODFo1KLbRXKwk6XbamgOoYj1wpPW26vJ6+LKO4s4fX62q9RaFwrKyKBC9VvcCybiodEG
xadNNfivobS7/ggXZ/xZtNnZlIi4tHcjszEEvIxA7Pvp0Gi88hcKM5zpky0IVRmW1uWgXMlsxfCN
vRC9FOHXMDz+CiOEU4OiMD6jMCTQ07iMwcEQNeXAljX6G1pwn1JzU1SfkFC8/sQWlxQ3JQDhUxmY
xOEyTgOMIvZFCl1x2NxOtrdh8mnUAexizxEbqm0qHXIKPiWKoNnjfrBWHF56ZRTy6N5ONqHq3ANO
0gs1yDpu85r8IwbpRBOlIfT1US7sUnw7r4qshb7avN+FYW8gphlBSiS4FaWy82Yfh8qGogWKpZnd
pSt7xcJCIyB3NdAonADzJAnYyIC5FV1pIHBO6IbvVZETVUZGcLCeNC04NuKxNtbattPynS1vkK6w
8g2kcpCqm+1QpaCXRaMX4am0qN3puvCpCqK7WijcTSoaf9cGl1ohmyGQdgCh6IfM3bMzNepjtY/e
cBkxLcpcuuvMlTrswvZxEUO+nJ1amEICcMPwVNOgHFT3GOH34fd3XfNUBubmF2bJ1KdALY1myLxL
6XakiorXhid1fOvjJ7VdaKq/k10x3mVi9yIUXsb9Xn+9HndhCYCn/Svu7LXVqhmPppCHJ2wQVe9O
NF+QeP37IRgWrnGThNJPN5GMO5ZoYR9xsjrzznPrWyrmbb/C6ph+53z6vRkXwwCg1CjOxlHpbSNa
HkEMGZTOa2asMciX5jfkAgiv+DFZJO2Xs6GXKg2CpPF/SDuv3riRJQr/IgLM4ZWcoBEl2XKQvftC
yIk5Z/76+1HA3Z3hEEPY+7QPXqimu4vV1VWnzoke5iwRiobwoIPAzLwPtzdrzenOzSxuyVrJPB5u
oB/CBPqa5CCbJ/kurNKdGn29bWktLp1bWtyOlN1KpRpZkDEehA7e+EQUvw5aSbNPsjNznyi/P9Ko
wt727xYubsgMkuVCFNXoQbFeNeNRD/ddGdgM2vy3hc3x8ezat4yxqckWowdfOqk9zElC/jAXe+KX
uKzspKg24u3aJ3S2rGWrJOoUrTE8Bf+e6NIaXu3UJhyPbfrr9rrWrkv2j0Yig0uU45ZAvCnWrDgT
PJAxGQgtI/0Lld2T2FdPUd58L7tDJ/6sfmoBJcEpF7eIXVbdBWQDGFTo0AAdXO5q5XWVVysCSDUT
kF9dZDtdyhjDj+CGNxhWm+Bw+n57wVsmF/UgiLa8qU8x2UvSu6QlF8kgZ4xg8qjrk5oU+8DP/yDm
z/iN/69yEUbg68yKTo7jh1iPnCLQ/UOFLI2d95JgV0Fyl/ZdvGFy1X1mkTce6nDZLPuKxQRhbDWD
iGX0BWmzR5Qna32jkbBqhBnseTiKGd8lN9og1AWDKrRh1PYVzGbQft5sW66eFs/Oef4JwiR98XUn
RRBBisuLL+xlJx4ZLhO/IToBXhm98jv5d7VmMUI0ObO3+MyRNwuyrMReEUbPftnbU3FvTo9SeECO
ci96sp0qJ/Qbiq339epe/mt4OVZnCaUIkYNCwVo6ZSozirq5p/n//rbzr1sBWjhfmXxvi+00IZqv
w0EHe0M93MjvqwQVGvV428jarQlVI3Ka8NnN3HmXHzX0fUbYpBiJNOkhrhK3U73X2ybW1jED6ii2
QntiXM0CykFP1QUTMRj5MXtVrc+w8v2BDQiUmCngF181qzMtzVstDMl4m3uBSb90rOyI6vttK2sZ
AHjjf6xIl5tl+h1cNbpPnK+eM2XaD4jnSOm9JmgbF8rbqOAymTm3tIi1+pB4sI03XJSBX52EREvt
ASDZXdMGw74Ki2rnK43xLAowKpYq6maRnDzXff+X0RsojfjTcMwlFF8LdLN3wRiWtji1E9IqIrTK
lfnF1H3G7HMm62vFt05lFDLfh1zW0Ria9qEBug91Jw+hzkfa6vYmrroD+e0Mk6ffv8SMeIUCFQ31
54cpihwjafZk7qGxdVm9oYeudpDxWt6vjDiD/bs8K3TdeI/5wJy15ADc+d5SRsdU03kORN+PcvRZ
Tj7K6ox6BuVVPQd69CJFKCTp75XsWxsFu6nPT3X/BC9yaj4Dqj+I8me0cxwt2zfJkwDPmY1TH25v
zlq5VoELm1okpNhoKy9uvDSCYUIMyMb1wo369DnsQPdO+UkLoh2ayw9jFDw2KRjxrAwsu0MCUM3b
Y1nX6L6EO9lQ7sdQ3nvoH/3JsZ39sEWgiBV91tIDsq23gzMg/hMib+nd3V7+qm+cGZn//TxxGyJL
SRQw23USOsJLOfzMzI3qyWrAYzIZtPZMV7QcmCzLscRfKnLD4UNkRY4oboS71SBxZmCxBrTg6lEI
MdAnO6hPcS9Z/hj7L7d3au2VIJ9ZmX/F2U7lUZdndcRjezBPWXffD/dwOiRPUbPhkGt3+rmdxRuh
kkwLZyIQydqTIewG0NcQglaCRd/gBx54e1VrhWvwwBADADviA1ieTjuZyB6UeBmpkCJPTm8wPzuk
AJ4+1PUuqiSXR34nbD0Y5mBwFSzOzC7ODDFSKZ96CiZVsDehsVRJaO1iGhwJOZ5asRx9kOxWKrew
9auneGZ3cYphH5pJPBcxFO+dCPKJhUkMxGnWviKjvr23q7aYsJ6HeOhQLwsmY82kyYhm2ENn3CdN
7NmxxFR+0t3VXkjBd4v+d96yqy09M7e4wSJDCzu1wkEt/5W+EkQDn/N049ZffQ8xCAG1IdhOtB4W
Qd6qUlXLB2YTZG/QHQnpwcl0pOnVY+I6hcXFb45FKrxAmosM7ec/2c9/bC/vsWwq0w4ppfk7f++N
9V2DLCpIILswf1rhn1S7zhYqLzKPoBOqvDCY+RB4BfEsSfJjC2z2OYun9A9wuWh0wKU0TzzRaV1c
QaoU5FXeU4hyC6105ALGYXHY6KWsOuOZjcVtMrWwC6a9RKAXW7RzTWdMX/Uq2vXQ0tPuu31Sq654
Zmz+97NYyecw5hBpRw+pUXxBc2rvacYP0dJ3t82sBy+mreFUgWVANBdfs96WfhNUjKQVCmJoWvKu
8DRU1e+7PD8J8fRUZPcoRaXfNszOZ3/1paHbrWszhShwhsvlDa2YGemE2dKrd3lkOGnxGY6tpvs0
FImtdLmt0AI8TuUW5m71KqVLQIGZdyXjZJeGBRKYaEJlA1WF1EDxehhOvSfWx9vr27KyWJ4nMeeM
1hRW4KtFG7MYd15M+LptZdVHQILMNKloFyw7iaA+22SouHgMOGvbvTWTTU8bvfj5/K8O6szGwg/V
kumGdOCRokSBPNfmNWdKRC65MXAGZpL+45IW7thQZ9P1miUp3r3Zv0q7ON4aeV1fEURadJqp7urz
Z372ZcXtoKHOiQkRORPllwZRWfMpytI/cIG5EA+ejp62YS4cbUS7Pux77hJEAoEqnMZA3f/+8Z9b
WDiZ7EdKLKPe+KAZ35G0RVLwXVluZjdrrgxiFBQVGBm4lxfXlRAOQiL0XPdVfc8k8uDvUGLc0drd
qbzGRmdIHqX0DtXvQ+Z/SLOnzKs2fGIt7jLiRnMIGlKIcuZfeHZgI8JvqLxwYCoODoM9/GOtum91
bZeF+m7S4s9/sK9n9pYun1iN1aTYE1LzxOy6o7TFI7L0G++GtVEaRvcUlSllOIfoeV2uq0QaN0mR
IGTAu0Cj8tHqR7so7ymqwQTYQaQYIE7I+03JdsIAPfmndkt7YF7J8uM+/wULHw0jEcnPkV9gZi9t
pR2m1HLMaIuTd9WDzta58NM8DuPBaLCia4fQsE1x417eWsXi7leKqQJmMO9j9cT0P3dkL2QbPri+
BjBp0GZoFDkWPtjJnaDFDU9c01O+BT5SmUEhTbs/cbx/jSwcL4KVIfPmwVwKQmEp35va98bLNtxu
fbf+NbKIsLFWI0g4zTluWNx5vrkrBuluE3G+auUNJQY9I3wI8xPt7Js1uzLKTZHcL9dLWD9aKPRq
JMntSRDSw+1dWw0PDNXPwh3A183FZ1RICBf6EabQN90bX4UxRob6Tuv9vfpHewfgCmee5fmWlL5J
kGuUtaa5Ry06mf/3DDuv042i99r9NKO6/m9k8VEqaqNxeZH5WWiq29LUozbXj8ZBUdMMbjBlC5G7
un/aLFNI+WaeELg8qtAwK+TARFxbFyQKkE2E/HoYHAQprnaZpdIyCft0ozKzNrisMCn9j9XFtaIG
aTE1Fe2nqa7u5XpydFQ/EXLfSXm2nzrrZIzI/b6qnXUYQusH0yFPhuY/6NH7KY7uFeF5RivNjDK3
nWnVb5mBpd8A/lRa1q+BApQoxpqk3VTfYuNYIWps0jH9b1YWi9eQ3B610uJGE3nr0Sm1PuvjVpV8
1Y/AGbxpUzIGuzDS+5mYkunGD7ls7mB/9ESo16zRmboNh13fs/8bQrTs0oG8nMmkURCit1p53Kn3
otHYiAz+SXT8Zz3AUi7N8IgUo7pjPUjV7mTfutPVeJdsUgzP7n51J56ZWdxWah0JM/AFdgRPPtCQ
fc/YvBWFTts8zgODzHz8wfUFrSR8D7AVMMq6uL5SL45EIeZ7D8Sn4YOUsqY/cLdzC4vLq0C0vpxE
wlbQfwymn2P32IZbtes1J2B6ZBbMYxyHdu/l6ch5EZuQXZOMZtFdkKt3zFlHWrDhA2uHAzaT6WcS
95nc4dKKIBi138ZR/BDWow0P9T4GAUA3QxIyRygnO4o2DmctOGqziuU8i4vS8rzss3tMYdpXmbwm
Zv6nDRHzHhHAnkLDMcvOdAoLaQHZk/4kIoPrQo9kHseBq/zSqDckltn1afygql+L7MBlehRetMAJ
q+J4OxCt7ueZpYVnaH1WDZlfxQ9e1x/mGdTAO1RmB30FMc8qe/9OVLa8cd0mzy8m0RjQX5LgdGUv
58rUxw9tCWaaxmx+LBolOU1WPAtOD+Kex/s+jCN9o4q+WuuAtuYfy4uIOObeUGTQiz6M1ciIr4S+
dzs+tq2EtKADOiywZZScqugbyO6N+27t8yA5mWuYEEMxuH55pFnCaKycazEqB/GXIRvHkzrGX8NR
9zeC8eoimbuzIFpBkhgs5KWlsQzMPAnJVJW+2OceKXfgdHF+0L7Viu52xUvaW7va/HHbkda+kzOr
SwoJefTMLlVJXXPpMWjcrBBAGn8c/HuAmhtbuXavnZta3ANpL0OGOXcRUiAjNZC2snqsQ5+m4Ofb
a3oTO11eBeeWFleBwJrEeEZnVUhvh8m+DAEYDelPAG5oa9uK0R1iMbHVkT6k139t02M03Of965R3
T/3Wpzp/ilc/BhwNtAfwqwB7uDzX1vBTI8gp3epVsUPfakiLw+31rvkoSiP/WFhsbEhrDDIZLMA5
umtjY8/Gbj4M1v2TOUDahOSaV0NMomeQU4YDOXSgHRMm0nORYSJyTs/b9VNn58og203bukKyNbK9
6qRnphcfoVlJYe5NvBSq5CARv/3BttIK8vjG6fVNap75QK4P7N+FLu4q00g1Unny6sD6DH7V0f3w
0NQx2oWyeKzVYz9AaGmJ75pI2LjvV12FYUs6pwpyDVcAYS8yZF+boV3+q+n98v2ND2P1Czz7+4sQ
U4So0sQViDj0b4qqemdkRy3I97BDbyxk3dAsZQnak8774iKMxtgakpGKuyrn+yGZEKyTjlN2EMDj
3/b9VdcgA4MxamaLW+I9NDUis5zRd00qOnMjF/XtfVib+1LRdtXWCMjql3ZmbeGIgVLHNCjZQMF6
9EyQH3Dp63/fXtGVExgyUAWmbRnUAvmmLoJXoCdybFC+JRYb8UHUvPzgB5Qi/8QKwDMyV1GGNPsy
Kolx7bX4guzWfTMcebD+0rNwq5R6zYYyr2WeOMOCijLAfHpnWRjNRnjR1FZ2c5KTwq6aaHqfidX4
Xq2Leh+g33vwUpS1C7OyC48LXsgTwOMDXAvBEEF55ZfKfSFOui166Ra12fU18fbrIIWap3ooQCxS
XzMcpqpkpseFptamB2rLgXWMdevU85xNE9dDWrENW7eunkXzmJW0o6eXKj2asp3nxsb9f+XI/BiC
OA8TPhvLWF7/giBGqaDpkpv7Tlu/WmlkV/mRLqqtxxum1jyM+E2hgt4DEMDFugN/0upcFpiHEbT2
LsbXHBrDxbvbHvYGwb+Io6wILnjGM2c9WyTRLg8/yaoi7VofF0sT+S6fZPWu94LuThvY3tDMxA+T
2kS73PS/5B7nDJRUPPZKe1K9+BMTKe2pNfvhAGhY2ktNWR4GGRLhqu8UR+Uv2xEIUdvKKmFnNol8
GHsv38Hkn+xNk1kH0n/9rtMKDbmtUto1PZm4EqenoJM8tlX8WreDChc/1AC3132VJrNs2C5mBDqz
HoxPXS67NPK46ydVdksvCu5aU/RctSji72pQ/9Uz6nmnS5W5G5JK+fUHhhEQZraSWid+dGk4iC0l
b3xLdidBPzC6+pQF2aGoCfPieKf4TGwn0sfbJtc8ae7JweQw68cuud0gI66GQE0UF/1Uy55lOpl1
2kgbr/vubCiCbdB5cC1KkrzcUE0tYEBVZLfNjmN9KI/BS/2XNdmhZ/c/9G/x1gDBdX1/YXBxezWN
KLWyh8FIGWw/3UvfhNhOXvWPcWgrr/57X9m1np0fbu/lulk0DKBYNWeKqkUapxaxIaHqJ7u9974L
dsm7+FF/6NQDTWvpSTtaL+37qtm4Bq7Jf+a1MnNF1DF4diyLGBBJDgNCcnyk9Gj86TEKdzlyQ+IX
M9rTu2Aa2VbyFwodsEn90reelKsheBZZgyKGdgq9m0ufHXImgKfek11BMKdjGqnVFy8pjcmBVCk9
pXnRAzPXp/1kSvX3yhfKQ+mDTs191dxpVvkxE3gM6lIT7/swqx7qatjw8Ksbf94fyqiA5ADWEscu
f2BoCRClCJHiIhkyfcjTut3LSqMdc6VPjrcdYC1w/GsKNqRLU/E4ZgDSfMWdlL3O409XT5YMkXmS
n0gKHuStutw1Id3F2rh9Lg328YikVMzaWrW4H8vucUzFQy+UTwB0DlGVO4XsSkpyEPTRCfrSqbLX
P1gx/HvQpM3Um0vwByPaHa+NUHHV2sztpqy/MrABrnD6u9Djxoav+5iFWwQgaz43Q8YpjfNGFPG+
y2XrojcIfmSKbggTw2AePc131FF+sqYfzRf/uWyUnTI8+kbhknLuJn5IafTHsfPJX7Y+vxX34nuf
h61MFW5Ac5Egeb7lZcGUSK6RpodQ++TVgluGuhPukw4yTNGWC/FehJ9Kv6vSD3rmvffNv0XP37g6
VpIPfAGkPmfAON1S/Ssw/DpR0BZ3vfyJkyb8ePtx8sD2/oytcGvRc265SAywZoLGpeLI3OD872dZ
YTb0ZV94zOOafmVr0sAMNbCfIv7S65ot9yeF2ciwSfaJ3NqD5hqGv8tS/3mo6vdh1uwFJjJu++Ha
FWPMVVxmnWcqyGWe2o16kOaCIbmVWL5M8udA9RCaTj9aTM1D52dXA2NDlj+cGuWLnG1hJ9Z2XwEA
RRiE0AJPuNyPNtb11hrIxyA/O6TjvVTH+4waydi/SNaH20udk4Dl3v9r66qepVR5YDYVtqT6fnxB
qoOJJeuL/oDcW7gFplm7XCCxJrOmiQEIYEnlEnH0ZlLEsqsqnS11o2PJvh38eI6qT7kA7oEimt6M
zoj+atXtS+95VLewbPPeLdc7Yx7f+KdlaVmStfQ2itXW4gPzzWYnZLrnWEbib9zd8pwSXJmRyfqs
t5maZZFHRlpJNP2QR1vnHSX/GwJ7n1CUcvQKMhQluM+Hyu28XdfEJ7HMbG9wy3Y6FEXxKxilo0UE
SnoU0/wfMJg5w5SegBceu1I8Rf4WHfb1NTMnUejFwPjLZI66iPqJWkA5GNey2yBYwKtrX/qfw2Zf
KyfR24W+8fO2w62YIxels6DxtmHseZG9geQWpGrgkVX4nQX6yCrtSruDAgJyXFNzmmrkAu+VraTx
+kCIptBWWURXTn2ZmUpWkBHqJNlNfGuf6d9Sr3BSa2dpEXXje914iabvSflD9fdSSqU8boatKLf+
CzSelhokg2CWLr9qM/AsoRdG2R3CPnJqYPVR4UGx7P0azW+p9CsQoo9+r50Mof7phTL3fOZ0Q7eR
VFx/7/M+zKThqmXR3VnEliFIMh9eItnVP6easQ9URx7TQxvJTmshuxE/b2rYrwTTS5OL+zWrcj+l
piy7mtC2uxAh1YMxTcoHuYl6GE+MebhUzX7UapseqkRJQM/C9yu0xRYZ4PXlevlDFvdMHkHGSlCX
XUuIhMOQoOAzWlNyUKtOfL7t5SsBAFtvzOVkigonfnnaqPnWXQ7NuFsF6iFSVWbS1fAlsnYZPLpC
/S60njXFzul8FV7u6PlTItjTS6MjxfMuHQ7m8B3Rq1FyorzlwW/nZry//QtX0p7LX7jYDd8P4qZq
ZNn1c++HGoS23xwUq9uPg+15w33BhIqkHkLxi2ee0pTSueNLTyHvrFba+ilXFVbj8qcssp6pAl06
sZluC5LzYzceJNHplFPf3SUlgFI6ORtgyDds9mV8xiIs4AAXSHHEJfVDUIANo2knu6JS93bfv6OD
NfUPVWHazKKdZPNHGRV3Un4cNFoGzaGSPjHHBLejQVp6GH23jR3T3/hV14NX7AM/B5jNXIXhnXHp
NKVcIKVR8Hyu2y75JI9hvc98OOmYvXmsPEV4N6GvbTfIfENVV4PmtTJoFRrpWfIMWOtU/S+0qvud
5QFrKvMg2YX0H+8Cq37lf3Itns3vVVn+KjVGDAVDkj3nsZw+tU3S7gZLNxyG/8dT19bSHwQdCxDR
nErSVn5rJZwlePOVr3ed8FYC6Tub+uD4nEtWxUxULji5ydiT5RuZncPIYRsdCn23fX3tzrFoGPK0
mOuO6sK/VDNtZGXCvo7Ealk5AYwKZhHaQWYLI9MBVro103ENi3nTzWVUmrNE/+EtPpwtWTcEwyuD
THFTvW3trBOrj0PHOFzLnNt3LTPGB0XtoBkM6zi703IxdopJefBjqbqTk3Dcoc9ovfZFIzl+WCY/
rRyC6CyBlh9GC2Xj+5u/9MXHwNVP1QYcLb6zBGTEA5NqJaqcruhPx1KV6d6WrbxrB/iM5dDrf7vc
SAcA76Y8D2aRLPvSy7Ohk6K26VRXaL7KKvqf5e+7GwEDmTYgLBrApMVxd6EP2ifpVddj5jPKy11p
mraiP+uh5/hJe5cw4fzltofNf3K5hbDuwwUyd2ytJZ4BkExnFE2kuhNcUXepIkaPSVspthKYkiMi
OAwIXt/q81234HAy6E7m0dkZZbZk4dcJYo2ahJpbTflX3VdPpRJ88kLrbmpbJHdd3x+O9RTeq7Be
3F7vyhfFOxXeHN6Is5zqnOycufdgZVapdabqWpVsnRp1CvZRrg17qxv0QxgLyEJ2QvizApOwcbhz
DFzs9HytojsAnzpp5CJ/9Ay9NT1erG7SWXacp/jqSzVuXN/XrwSocnil0ECaq5nyIksywSJ6cNZr
blwJEcQ1oF2Zu1Y2nplrm8jUOy0X7iJYkRfhfkgFxINHTXPFpnN7+I+N4HXwToEf7IvRo1Q7fbx9
aisVHmqmTCvxXTDazUz05bF1gqS3TYFAI+hv/8PcZCHuiPbk281ol6lT/f0r3SqfrnwaZEAyuaYC
98YVNQq3Qt0Weaq7Vvg5Sw8iAulTdxz91MniYaPHsGaL0iXkFBDzgEqZd/zMLeWh9FuaSLprtPIx
1IW9VCKdYgpHJUuh3/q6sZ0reQsSAnyEiImh0718OrVSXQoNM+FuIzyq073W7LPwmOcK+JP4uWvN
B0vdpXns3DZ77TYzr57C65KBhJm54XKRVWmGgTZ6hgtWYe9nUud0Gu8FS0fGd+h3ukIT3qqGcOOW
uP4mZg5WiHhJm6iB6osPr7YC4BBNbLow+I2HQoruqjjyT7fXttIhvLSyCCyjAFlQrmam25bBV8WH
Q1sKP/AR7tCJOCi1tyuF8n3/RfH3iRW4tScwhvyji8J9scU9fO1L/BJiOhWpecZo6UuGUAIgbH3T
LUpxn4aPlLzRxbJlC+2GLe3K6xv40taiVeNZddnp3BVuFoCLRYyj8PS9wgxXMm0FnZVLY7Y1KxvN
9wZ1t0v3SYYeptSqMl1p3lKhC1/DuB4cMS7iHXxxKDXnlXzvp/qwI87Ck1PG/Zfbp7zmSgABqLoS
ytF1WVS2hzgfwanVpisEnWmLTdMjdq1u4WZXVwpogpEM3BXyh4Uv1b2vilPWmq4ffRyKAt1KzU6U
d2mZOYMIxscriXzmLgq/317e2mkSZymmUW9ARGr2rPMoZHRDW/jscF6m5WkCH/Ks+eKjEQyzYHK/
Jca3Zg7GW0h5EP6hZLgoLMRCbWVdPJlvN6IgvOurv8OAx4u0VURZO7ZzQ4sIYKEuOjLCbrpdWjg8
mSNzSzZzy8LixCDRGNseemJXVF3ZehmD4+2TWQudtJXUebgUGvPl/Te0faUKjWi6gzDZ3o/uuX2n
TEfYM7Wtqtp1nQURB9LceRqTq33ZS8nSmGm7VjBdK//Ly2wy6dbfJePeyQa71zZmTNe2DRcnEyMb
o9G8CB+hWbFpiW66aezBo5Z7lVNIpebc3rzrzEuFRhC9nDfRE2h2Lt26ayBfqOCMdjPhcz6Izmjm
TjJuLGXLyMKZi9jyEjFsDDeSA7vuxJla7z8bWTqy0mamV7SsJPGZMX5iGnkXbgE4VlYyg7agliSP
lGHOutwuS+LpLqN25o6hfwdtvhuWsVOq1e72qay4NK8oQg0FXHEms7w0U8l9r4VCKrp6GO4sP39X
+A+xuqsS9cs064DWW9IsK+FGIWedGcBgW6KSe2lwzKZ0ImKLbmEcde2T4eRKZVtbFZq13UM4SQUx
BqD+6mmTif7QjukkuuTO3Z0ZJrtYQJUkGLZ6PWuGgL3AxgFkn4rd4jo0fEEUG5n9i7T870ovHXRo
33dVvxF5Vs3MgB4EUOaHy+KYaHjqco7qlKvEuR0Yj0H0sdU+/74rzPn9XM/CF5bRLShisVCtWnTT
srFH5ji7bt8VP7vsi9nYW93p+RK7fIe9SQThe3NZ/YqQMONRZNIHFV3/qfEemzLflbpOse6+3Xhq
rgQ3prToDs5hh3rK7I9nt2kk+xOMs43oCvo31fvV579djmAhZ39/cVvXkowcV8/fn8YnM3/9s79P
njUXhEjb37KUs9+vDFKU6GUnuq1Z1gTNCIlVq7q7ffRr7kV9SxKBbVD3WGZUpZYGVRFJohvnPxOl
dAbQG1K2kdesHvmZkUVs9jRJAM4js5Iu3Fte9w4/9rXgVRH/zvutCtpamDlf0SJGy7Xvx10jim7T
1UdFfs2G1o71eKcJG1/mWgAlRDMSogF9vCJOUBjwjjqOzlUps9te/TJMH1RM6od0q3ax6spEGW4F
irvIUF66stf4PFxri1iNHDisU7qyBWZY2zVI9vCzWTKF+tqlBVXrpYknvuhmafoqN+oHZGfvlQgy
kvhw2+NWLRGhuXsAJxEDLi0FgjYZAXBfV1cOKVprJc9RO9+csFs7nTk6046HrovG1KUZE+xckJL5
uFpr2e1TI+0FasRSZ8CdFNCsPt1e1dp3ROcd7CdvawSP5n8/+1iLMA5yBLhoD3vCu4hONf/PPo//
um1lpQ7zBujltiE1BF+wuA3SCBiRZiA33gnlY+YPbhhrox1l5qHR7nULVpIQMp6q/dDk/sMgJjtv
a8xrbV9hLkDgFZgpOeMimfOYuwsrKZbcsWlstX3JzfdWjKnxWOm7PHm+veAtawtnmfRCL7w4BWGa
BnalFvvahxR6niH3D/Cy78tG+e0ZAfSJKckw/zn/Byjb5UmKWZxUErB9t/COagixS98dZetnVCVO
pw7ffn99ECfzoMYfwBAtPmyxjBiXjIEQ9QXHOFhuSw3G9MddVNpgMG0t3BLOXIvFvGKogkI5AGBq
YVGPfEUachxVBhgsp7HdZaWtpHdUnUkyt1ATa58FkF0iJBcl2ezi/EyoVmgV1pJbhB8K/V72HrWt
Ab2VNvGbtuE/NhZfejqFucVovuQOZP7gvfj8VKcxP8G+uhtV2WYInH5YF35vtqhk1vZyzv14qDGP
eNWe4kZt5bqH3osy3hSUu9z/3uuCM4xH0s2NsLm2kxbT0uA5qQzw9V+6pRR0Sjv62NJLb+/F2ktW
Fk5Tb41lr5thUI1+3jy4vzAzT3aOsdTS9MufldaucZA++W0CFj4xnIFOJahmCoLzvp4FS+qQpUAi
Ci2aXzp9fPSF0a7M99Nvk2tTreJckPehGA+FycLXM72oBXV+CwxJDI0k7bo7Oa+3KMpWLrQ5TMzF
opnEY1m1mVRpHPJsEF2zTYe9r6j1XpkkSCiHnW8WwkZEXDkg3jYUF4HEc1cvQcx5nyPU1pNLqdHH
yHic6g/FtJHYrJtgehDPlmgzLD5ajwcTYoHc0AlwMlv09cdsrDsnKOvff7Ozln8NLb7cwazjomSx
rl78akO3CJ5HbSNJX10LnZi5aKiS3i4uzIaetxzOaxmnzDbHe+4vO9vasJX0jM1CY4wT4QNZ+lkq
hEIY9IHkKpLXPKajpZ7omn65fVWsuhnPdDoGhAFRXGxWz3yLFkuF5CZq3+wg6YodQdW8O3Tb6h+h
BbT2tr21uDpnm+g/MKV3PX8w1Vav5W0muSIkXKdeEKadqpVwTyK8Qa1ICPYGZFBHKS5x9C5irEKS
i10n9FsIqLWVz/VmkcoYtGdLl2+skJxHiEg5UD/05cfa8l46SCmE9sPGkq/7Mny+GALYSINUvxpi
7UV9zMZScqdDBS/FfaPcQQ51jD+RMjYbnrlyeahc/XP3lWofMf0yCA60DjqjxxbIL1uDiWUkwYgl
G6Gwg6p+vr2ylTxqRhSAXpy5p2nAXhor/H4cxJqzzFM3zVzBBJKr/z21xc5UXtotBYp1azS3iO4w
5Sw7BRIt6zKoWFrFDZzuBzqSjvqjrHbSlkjJmmtwSf1jaRHhmyYi+KdYgvtfML4V6d+91jt6tnFW
a1HkzMwy6U16K4yEnqSpNr90euWIwWtqbQT2+acu6iJzkeL/S1lqpvpD38d1N/uDbR7hOm+N/VMz
Oe2PPtlYzZrnkXKKoEzh1bySj4HdpGQefCCVUAp5Z9ZTtoeqrDqRorZOlhb+uwkt2v1tD7xaHhhJ
sk04DcDS0A9cuHsN1ZQRgYFw5WmyZc8/9X73tWkPg2WdOhVi3ulHHwcvt41enRv85XNYJscAMgdI
/9LtxSpUu6qTBVdI83dCeYrE9IOlbUpsXYWN2QxY2Bk5Mj84l0+GBLpOS/UEN0nRhLU+6T/U0i6Z
k2L0zj+0YXkaso1x1ZWVcRXQyGVgibGa5XsdBk2GGlQxeIiBIEX1sekmG8KN396+CyOLK2ck+Hdl
LKMLK56CcO/HO8X8+t9MLLbO8zpZSTVMBHpt61Tp+IK3ZPquruf5oXy2VwvXE0qLRx10hQ/6fXao
fvvO4K8DKuFrouQ8T+td+lgXJvx5g5Posydq+rb2xTL+SoaDP9w3+S8/hcC7+323nuv2AHEZDUQA
anaO8/xZV4u8SafgYexBP1uVzYSvM2yx+lzF1nlh1JXmuRJ+uLiIrb0f0Apq9OCBHNsRRGTFZ/ab
9H7sft32gat4dGloWegUM3inahn54S7yePx+QXPU048MHjriFsLr+rOhEsSA4QxkZk1Xl64nKLle
aelDyGdT0sFLfDv87duCP3xuZHE8Xa1SIJkwIgTePeo+dijUh3SLRnh1KUzDzmkt2hXLxoA3alHX
RWr6MJmv6lA7WXKfbWnAXqMq5qWcGVkspWEmnnKhkj5APkEbvN93qbGrivjraHaPVpRCnALbowwb
YzCCQlQqRgyLEgog/LEqGEbaKl+srRp1MMb83rhql5XQIGjyocsQ9bWChwLeYr0+llsj7Rs21MWt
oU4M5gcIhz4M1t+VaDnzN4zypH3b67esLF5ZahxYeV2xkkr/rNWFnUofW9SX/5uRRQTvs3oswtmI
5X8IxcKRxmanhf7GO+6NNfoidwEey4uUByPADmZs54TwLCDVchjmVSqmD1D82bEZ3I2eb8eqDWDC
bONHsYWIps1tmAEepPxLqP9EEPzQ1Sl47diJk584z51Yqyc5LOyp6ne3N+E6kPE+n9VdACDx3lye
pyUGfQGOCzUltQY6bAjxoZX01EFCpN6PSrsltHJ931zaW5ysERe+FEPV8lACP1Kneue1x9sr2rKw
ONYYOu2p6eP8YYh9R9d/hlvvhets7XIJi2u5E70x0KD0eKCf2bWVXUXYEX5K+nOV6zvKont9+PDf
1rS4pes45klZJPmDkms7SXvsjP+R9p29kSu7tr9IgHL4qtRJbXfy2OMvwtgzVg6lLP36u+Tz7ptW
SWhhzsXO8IYpVrFYLHJxkV1ZtYUTN7GD8ed3Vqq1YAiv3TDDbNdNN2iHQdpLUbCCJFwUAp5a8DyN
OUG6a7+XAt+LuzxzetRUDBRu35ocPsRNiz//vl7j/Y8nOg4cqupTbaKAzdDgSjIn8QcpRc98ID6h
O2wNDLVweFAOQnCDTNDIJEMdba4EjptB67CTXAQXtGdvbYley3bFgyxJQZABmgMOaTTwhU6VKatY
qwNENU7EWEnOnknGfonlDpj1NTDKwtHBzqBtDixgqGHQjbJpi0bkRk4zTD1Ls4Mr+7yNMco/Hu/N
ghGM5U4OOQQERwC+TNVh0SGSi4mYOSHrlbuOK7wPpmtDvUL6bs3FLy3dvSxq6Vo14pEahqxgeGFJ
sZOknx3uZDHl1hJC82fOWFdFHg2eFHABenZAhWG7rNDIOKEKY8eICIwhqjfg/zEEITYbFgMviPcc
+/KurE6PF3TBH01EUwuKpFIyMkPgVKEqrsP2eTNGKArOoSr+PQ5pVpjYqYN+rdq1uLi8gMS7hGAR
w0mnG8lFbgkS1CxzSr1TzzGr+/5WaXaPlVu0lr9C6FcqCCLAJdLgJLOtarr5C+b4qHqqNGuVrSXT
R34BaX20BiO/Ty0icKLgWKp7WGXli3shyzqzj8naSOZ5ND+m0EAeMraGgApy/Pmdl+VBJhuJrpcj
ekJdkEkOnVI/IRP2GaCtVddEfoWgcXH10AwCe+RQaaLzokKG2XeCAtNQAxDHRv2QWQyGRWH4qM/r
jzdqaQEV1K1RhJFBQ0P7wjKqJbkQotzRiLsp+RJtr65UAyPzWMySRoAVwXkAgooeCdroai7BF2S5
U6qnXiamj5dQmTTWYykLyiB5MEK/gJOCf6f2qQpidRBIlY8UtBiEBgn/RdyFxAhCQlCggdKFvgp9
8JrFPqYHO1GQn8BJeMjAPSry/h8pFf75agezBppo8DIA6Qmqt1Ojq+MkSjktSJww/MVkr3gViMr5
8XrNd2UqgroIq6Ru6yYLEwfFvq4JdDRZcOnLYxlzNwcZ6HdAohZAU5jAVI3BDzCuUoaMuCE7Vz4Q
/4W0R9W7CPGGBT8Nu2Jp47JM4/apPGrZZNdF2YyHPA35CvbYG1H60qo7VjMf67W0doiGRLDqIuGI
PZrqhcGUUYQMfuLkpaannnyIg6MIcoZ/lYJwSAIbBHr1vgVNpahh5slM2iVO14lW118aMFevJpPm
WwQhGCWK2duIihBFTIUQAudJZDzuWzIYWafoYoteg+Yr8DsDzZbZpsziFb3ml9BUJOW3q56vlLrB
Sz+UGINrfyhA6cEgVgdHz3cJcjSgjzHSE3Bg+h4CsCiQO5aHnFa0EnRIaWAaWMXQLmgD5MEo55um
gmZ/7XNcQpGsJA6fxwYGfuNVliBpwF5Xt2ru4eCl7yRRfrQfEjavJEjS6tegw3SFNdahuQAgsgQ4
NvSGskj7UhvDqwyHhFLvHkiyTaPS7oM1eN58scZ2pBH8iYQ9wJ9UcBelvsDlZaYdmLqwIuaHlwxo
7k73Kb82P2ne1j1isQBeAncLGpLw/Jsadj9weSEIxAWM4ndamRr7AwUPe1Bcne91ZuC3DbNHszOj
9h85Mgl55WCmiVAFlrTWQDO3Q+SzMGgEsK0Rmk536uWhVg9CM4DurFdbJ1ea2BpalAkKjU22j13G
HFCFlxMMEfg9FKvGiaVTrf0iBPY1qlzUQjB1S/1T+aElVNm2Y/h9l8QnOWWRyS/1Jv4I8uEl48N/
fi+OiLGxRqEBpDpjNmxBtVbilcMccgF094ITeC+pt5Zrmvt5qIkGcYRHuPNRBZxq2WWaILQVMqxE
dG1N7nR4R6/X7N5/r4Vfj5d0YfdgqCiEjPgBMHZSDlKVCiLkjYfBqeHwESvvKXeOUunHYyELJw8O
BFcl7ki0ctIkh6RMqohIkecEHanNAWRn4DwR13AqC8umIYIF1g5QRfTrUarwcU2GHslpoO0wYd57
EsqnUDxzSbMX+4/HCo3Rw/QmxqsXFW5l7IyFT6GiCz7xQV7jMkjUqY2Z+OUOyWlXKG0MjTHi/Iv8
82Bl4JbGpvpxl3DCaOrG2kfIPPgaBiu7/Vb0B0fKmYMGIo3HatErOGankZ5A1/ZIzoV/nRpeIHaD
EkQYEl0ESXMgJUNQQkpSm80YxM7gDTVCrMY/Him03iHxgg4D4H7wd4FKXiWhF4t4hWJMW7pnuJex
pFR9PdaLtj+IQC8serS4kaFxVljE8EEl5THWxvEVtOdknXf1pFU65vniSXhsgGsIho5xynSZJ8BY
OS3qQT3vAsKmAlvhYrxi37SfGRgLw3bN2umDO+oEQBHowwCWwqgnykkEjZCyEnjcHKVEijbUkbwM
lJ+P142Onr5lqMgfIKcEU6drSkqtBmGhdZGTprnR54DkZL/k7gQuA72rb6Bibor3f5eIzl7cJQg7
8XijjGFI+CDJ1Sh28oL7LDD24BRmYvuswrGbpCzCne/K/aYjbbmJSLnGyEUf61Ff3CoSrhawMQN1
ObV/tgNJbcGGsSNq4K8IK3Wb19JbpbZm3XYbYdivBj1LKwyMIEZL4nSPI3GmEruiEgMeVGOOOvCl
iY5fwXDbyhZZougxE4WGhFG1VlKwrp6AC2TlvM+iCCiMdziwyXBjyOXR6FmmZmq1k+LUGWoVwWpA
io3ExY0hYnKOqZQgRWernFgRn9dbLtdC8GJifO4u7bpa0FM57S3whjeXrHLjQ5AU2SVO2GAlmbRw
eMeRgyNa+xsTRvnaxpPcMBG42OliJbJiRizeY4kpVvISMxrO76UAuA27ABofniZZ4Fg+VTmixo77
kuVf4TPwjtlGvoGI0T1GvJF3Rv5HYLaPzX3BZ4yweoAeEc7giFGHWBNclR84bH/OfRXNH/+JZ/bJ
NXx5LGXBrCdSqLBUrJUsQb0nxsCXg4fgKMp1TrmBD4tIsY7ZDY+lydTd+J+F/KsTdYQloVK8PBRi
UHNLndHyhQfuGom13BjTzL2y8szH8hYcIbAioP/A0QXpCx1cNF4Ujfw/sdNnYGvEfb9PxH+E4Iwq
4S8wPY28Kfht01MqxVFd4gTFTlbnvgGOeO2IR5G/T7lYOWV8POh5sRZpLm0aQCpwhgirkf2mZCKD
FFRRAnus3VNvafqA0VKfPvkK/zxevgUPhPloyPvgxQL8LZ1m7FWfsEqBZ3jZMGgq9TzxIstyeczd
lFh9i7HzSLf6T33GfAA1u1YaW5Q+MsGOb2YwjFDGwkToTgctTuKQLrL9uB0n6v1UCPDZhYV5tNeh
9N/TaMViliwUwTXyjxq2FQH9dDtbsSXAscrIPLiRPtY+O//sFld15SAsGSZuaNRiEMyDZnP8+V1q
NQ2kSmkLiImrfQkyGsE75msl/yUHgtbJ70IuOg5pWEErSHXbs6OMQFe2AC90nKEUeputOKrvVpX7
iHc8AiKStgjWsHRAT0+VCRpPbLUkT50+PwUBRut4rAEK7rA8C6zOpuDby+ykBqbgvXArncmfM810
GcyYlj29DUPddwWArCsFjdHBc9m+cf7Wbfx9Pqy9jJdW/f5DxxW7W/U6x+c3YZk6Akh0UbDWB8Ee
omRlb+cmhMcMhocrY2cUsA3U6WRrzPrtI+DE+OYlugh4cw9cvAU1+dq1NFcHyXnARnhgXMF2QruB
itRAM+Zs6nRJpnPgbGK4D1KHOjtkxsgJIrXAE1X+CxddVZbBOz8COnXQm1qyfeb3Y1exEC6oGtBF
aCUCFwoadqkXVtqiGayXXeBxCrtOLfcp1jbV8DtI9ggQbL9qt8nAgzNbOKjd71wKzkQojF7+agP7
8ZfMIAw4tpMvodZ/kEnO8Ay+RFZMsbeAeHqurcZu7Hjnn9R9sxMuWaNHjV7Gdp49DZGO/ovH3zDj
naC/gbpWcwF4EHBTI8VsvrWWb0SWXr9VT2tH7xskMz16U10pHxkUFYYwVhp8pFVbnN041U60uJtm
Z3vcdfvoHOyHQ3Ootop1AnuszWzAGrzB2dp4z1/b5FroaIvaNpvMTC2wDdvKijud31T4Prx3cBbG
95tM+TnSFSEBEWrqkCgq7EgYcP5VpTC4uK43rBQKVunLrpWm1doWLJxCSB5zJDzeDAr95BKGOJT5
MEydaGD0Kt+Q2igwY6jaPd7pJTFgbwKofuz7QsJz6lISBmEB25HUYaU4xssHUyPE7FjEmPC1lo5Z
WksZrw8JUF+0wcyGzcOXq1oO79UVIOuTABatG8xWPoBJDXgc8lOK1hzM+PG0dY3R08iVi14Fuhti
UOMeECo/dWKyk1hiM+0fBYqF7y6a2F0ODeUxWGI9R+K27UrL96xnYTxBd7LpjA2aId0KqNjUKYZP
zd+UHBLY3s+YVKYb6CQ7191n1thevfKiWJVLeQ93yMMozCBXU2VbwXytpDxl/o7ba7CjTDCGGvyP
/XumrJUkl7y5ip6IMc2N6XsiFXmEfDakTV/gqDBFaPhRGqIQj5wRV2ZrNbYlS0J5dqRBQWiFSX9T
o/XFvkXDpJg6gQSaX833mU0NlhxdcdvBzrQqtEJZqUFHmJKV4/IdMtImdSdao66JNiFDDBx76niy
ZAiR+KLJ71Vrc1poN2K14ypZBwRxAM/mVetNvC/bbh/wr10RH1252PTVCYn6LX+SCV6Zj4/yLIM8
mtz9t1Fbr4iBoIB3BFuv7XnFLLmt56NNZeTysr3+pFmY8tTi+tJWbovvotl8UcbONtBQYKALJbiV
K6KRFIuSXJBI2T2DA939IWfGn0LnDGRW9MqILV7P9defmHZiRCbaTIzcCGzPHv8dI7xNdBKuhDHz
8HucADky5XyDoumBTVVRyRpmWcKBpps6yIysfx4SO4vTja+TUNOLYY0mbn4C0Ck4bgKQqkj50dVy
zHLp+BrsbU4YD5KuFN7B1VhPZ3yyfbzTc6d9Lwgp+6n9h4VQ8mJUAdbXqAc3Ul490HkVomoU7Moi
ijMPOkoaYcqY/DJWyaaSMKKoRRYFQA2t9j+QXaqNJk78lUt2wXCnUij7KWu59iu5AbJL0RAEVgaf
/9EIMfCiM/ps0H2psLgaww0YC2MVSj2XxJXc3OLWIes9crujs+v7C+8ia0lsB6YbV1TRXpCoLbgj
y7883rS504KS6D2GvxKQQaBv2oCoZeqybea0Z6XaEyOX9ME33DdMYXssaP5umgoa9/ROF5UnaagA
j+9UGtriTSbfNLIt3dhi5dgvyvk+72OGGxpN5fSRIJKwZrFmlYTT9MqFV62sMRl0r4II97FOixZ/
J2vcvzudfLciau5BVgV2IMHqOd/wiLWaDJn7DCzdnZjxM+7EhHXBiK7aAdylGJ6so3Ua+CfPak2v
sjrefqzT2vpRrznVU4sk6bnMkYMv1Q+RmLzEyP8x8irRzZpa1NXc11GS5jEPWFedoZsrPYZKV+g8
3+k80M5Nars999wL3kpn0JqC42fdrWbZYl5WLEPBYhCPsStulbAxpXaLHIWuCCu4zWUd4XQVjDVF
kxW1dSXXecBPSxDWfbnBb4mvdCnRYYxcEhjKqePaFZNc1u6vQGr70gH4kp5gUTnpI3T1UiVGuXPF
Z/ny2EyWvSPoVf9XM2r35AahlQ/iOkx6d+ofEqPe+spqw/e+aDZDu9UQt2tRvcM7HS1SKzb63YYy
vdrHE/FXOLWH4OeNObzBcwfQ9VQP8jLSGSlCJr8A7FL35P5N4XoUK8aRoFYYaSCzFEjw6spyaMpJ
mO7VigHFJwMm75VlGa+e2ZfJYF7EKwlZBJHa8MTTGsZtgbZLnoIDMRhFZ16iU33lE304/Teyxp7t
caQUAAmUq5OEpNSCHteDr24C8U3AwFW3M+Rr2RoV+5NXEeOszVhdeIJj5bHw6JEFaQzeTNPTo8W4
RUoJvqiye1ayXO2tIVde3cjChWlfvOFPR1ZuqFELekXB8gZwNVKHaB+jruGc40q3SeBkhzw9+Zp2
rLjeerySS6cU9S9gO8ac84w7omVjEBimKmxZ2VZwA21y8OvWaNlT4sa6X70T8d9KsCPlB7BeeN6K
I5UlClHTZQS7ROmDYCS4cJ58CtWxd/AXo3S/H+tFLd0oBbVl/H5MhBz7OqilS6SEaJGnhRdGkl4Z
t3pS2+AfO4z/IwMVS1TJYfaQM9UESUYkKjsmvBRgZmn8Q9LuVYyfL5rbY13G33NnBv+RA0Q65peh
TIjhPVM5jOBWaR7F0aUKY7PzfFsNDqJLdkqw8kZeXLQ7QZRv6Tow/7p4rl7Y6sNNX4bi3+yZVoTu
tmmCXJaHPosumhJ9aCC/xeiclbiR9o8zGdTG51KfAZ2XRJdIV48FqCnwB3fwbbk12F0n451DxG26
EnnRvmEmlZ9ukYviFiMw0Ex+7+z+j3sSd5hh7rivw8/HtjDGVQ9sgQ5agWJs5FKELYAhw2aB0wWt
09gpza5htSnH8P80EpFvHktC+M+pRmgrECsgTqNLGBu8oYIQqNWLRBeddDOEKzc33Us4E0YtX+NL
aTiEEJarz8mv9onx9JKYMSab6NK+MrojpjLqZr39b9byr4qUJ/ICTGRrGRJdajF3+oFs84QnoFV1
d4/ljOeT3jPkunBx4A0KMjgqMHFJLvu5q6BJwOVPY87axVOjFuR9X52r5GfArTG2LZ1jVE/QeYfc
HlwtpVgQBqkb1552Ftorp+57+PXHGi0KgCJwSHie4d6bGgfPNqXMe412LjVHVJ8Hb80ilpYMICRA
g+BcAXKhPFEtVRheqrjuOat4w+WemaHHWAsMFRICvXsRCbtSdOWo4PHbAoEYw1WIaQsoTlICuTwd
BJ74zLmO9QTzcGMRYzV+FO2PvOl3CWbEEbOur1pmq/0PFvMlAEx1NVtCoj/MVrzk/IgjPYoMNzox
cIeBH3e6uFkGBgaSd8wZ8DZDKDor6QOQof5jLhYaA3UNPjqQi4EnVNKoWyVmiELcNPQuh4/+Er5J
8n7YYNpCtgs+Rdcoc5y4x0Yz9yhoWACsAq1PAB+AnGCqlyL2qehLcXCRK9GM4EuAY0tP8ZcfcLaX
YirQirwFpzwOG0TrKSAdCyTWCsN2XRoh0sgEySj9ZCNqr9qn5JsSZ9RcvAfZ4HHAjKTHai6JBQkf
qyFzARNGF95UT6DWskwGneWlBLTUlFUkuRLwuViuULSXEEzhO0VrMV0+b/1dFBDuRYtA0vf4I+Y2
hMSvisYKMM3LGPVMeW+mSVBKxJiOSx70qiEwCo5PlTG7XHKJ+VjU/OQAFzyGWfyYaQb0baqu0vRt
w7FhelGuwHvYGOh6KVferXPLmYqgtBFqyY3TZhTB6SpjgaxNKTFzWT0PQ4xi8BatJtZjpZYkwnWi
Aq0AFwvHPVUKGNVEDdg4vRRgQfH0Aa0J6GHXzAz5NlHUZWXFaNbkjT+/e5kLUsoJEbBRF8ycTVgk
2HKAnawh2uNuUDG26fJYvYULF+NM/upH9+u5cT4EUQB5DGeo1S8ZfZv1wQfbS5Vvk8xoXKMJdiDg
hf8RDf9cBWDhXVliuqwKB4R0MOBPiJ7Ba4+y3lTnpIzZJlLc9CKjaUFyiv6pYX653pED2i871Pln
mX9oia5+ddy5ylQrzTijBOmh0AWgpM3AP5rsh4JdOTkLN8H4Wdh6+EcQ07DUZ9VFHAW4H/BZicl4
jqw6yU/ul2D4is5+eNcy0YFbO7a70uYdVHAeb8yCHUA4cpEYYQIGZJo5OqxijihymF24WtOrwazh
/DddjpAhckh8VFYO1vxlAV3xdMGjYhycRNcJ0roO0bXGpBdfTG/RhVcRBiUvXh5tHqu1uKgYygBq
Mzz9oNoYUNzZd1kWVR/ycXZpq1+i2Oqae0AOTx8S6+cXsbSvwD3G6q2UHCXAkN7wQFZeNnSZSIUn
hqEBdzgO5AVylvqAHjxvgVyy4oVYuYPJeDvxLJ/5fbjz9upuOGvv/qW9SRvXBs25oe3kFWOnq4Az
+ZRVSWrXkQR5jEsKMpumvAYEw/EaM+cU/OOkoP1RDp+1PtXlZq3u8v0OncSflO7UhVTkXtrBg4sX
3kh3uR3tk011SLfVNrS7Q7cNNt5OtsOt9yzt+LNwiuzM5rf8Jt6sdWHNr8bxS4A/FRHUgaiOBpi0
hB18xsMqyNxRzH+J/B6PJl1gd2BgFrJLJdltF6wcKTpd9730YJdCHw5IjIFqpy4oIud5RwIiXTD4
9yvH6D0zOXpO4ngnkAs/r3GYz3caHXqII8eEzUj5SDOcsegKKGuekS9v8bP3LqYGADTyc37EU20I
TXYljJvdviBmR5yINnyAvjDuiVIuQrEt8uJIu/CaVTe7GKOdRQNNOYK0toyLktCIAD6rMXyjTxD4
x8qizmLt0mybQ/OaXsmR/+naraNuwau6KS3fSf+I5YrYNanUuYn6GHODXEjt/S/3zLRfHWqZ1Ubx
izW/P/6mySkZV/JOP+qUJHXhlV2JlcwL081ePcbC7FIUjy8F63SiofU/eP/dl0SY67bGNNfVEc2z
Nw+e2mDUROiPBw8uRCrKcXNQ0vdC515qSQ+2wiEyPG/zJL88dsULak6k8FNPzMVunrRD614S3X79
5zQIpQIV4qt1hskHPX55/dSj4Pp8a09ujTIzjy17rAYNoUbnDVYL3ZbAqvEjxS6lB4lDvmNawb2w
Z7bQmU/NTq/uT3YHww8Dw33VTqtJ59ltCZ5YDuSP4/wfTOGg+wXcnvXEWuK8K7P1DkFjdgcNJfx9
Yl/rLftRHNWn7FUypZX4eu40IRb2gC529HoAqENpKrVEGnzR96+JaOO1UhpgiwDUrRT0wiJ2uXJT
Llgh4FVgRofDBOruO3K8u6lJoWqkTQP/mjr1RsEAbUEvn91EZ1cSdfPF/I788O5ENRuOi4p45SxK
g4GJIjwaIr37nTXXnsGEiWqt+Do3FDBoAwYDwPt47cMxTw2+yFyZeKUfX70Y7InynwJMDa/+K4Pb
wAlsdJz/XpsYN1tCSiK1YR0oDFFH8OIr95nmevM69EbppKDT/seKF3rppqpRx01sMZuO9aBaACyu
Ll2UcqwfPj5oM39ByaADJ75RYg5XzLUBXgWB6OPfvro7o/g7c+sqUSWhgF/v37Kn0ghN5SmSt/Wb
mWAqAyJBHeCDFZHjF08cPaUR5egbV3C9coDI1vpoX2LekE3pbKnV3jV+n901aNQsoqekjRfcnYIa
2wxKMSpIYH6x7p7C2ka0Nxy1k6jYj1VbkgW8EeLckQkcDW5TWRxfa4QreexVpmfAuSDF8tnXhrpF
R90qAmC+jCpqU0hxoINpnNZJWTkKoNHQelF7VRk/fK7DtjR5orAr3m92/6PCN/aroPUMsgBtn6rk
sxVDWj8Vr1FiNpIl4VF4qLLTIJ4fL93czCEHzz3cJojaUCmeyhHRFhWHTC1elcjhqkCvGSNQfz6W
MQ8NR2XuhFD7kySDSEjbide36BfMIbj4dvya/pA/m1/R62NZ8wfPtyywNKN2iB2i/XjKYkiezA3i
tbK76F18TxsdD2tN+EzcUxTtpLzT4+jQJsD0EJ078yC/Ln6UxU6TdBnk7k4cW4+/aHEnMerrfz+I
OnaAc3NhH3PilfxIeivLQz0UnTbmbVbYPZb0TQk1PeFYZ43Dgw+ZTVjN6KDvzpyQD3XJRpJ4PbTG
m6Z723cgAPXM8M3A6Iyf5e3Xr69ev9b6GuJv7vmngscDeifYI3IaVb4gXtWXCOOgzfCXt/NXHPL8
PTPu7P/XbgY2Y8V0UJSBh5Bjfs13H+4u2mh7ZqdtQmsN+z5PFFHCqNsTFQCkZxH1XptiyyIx9Kxc
BE/f6NU+cGTdOzVPsmsya+u4fFLudKSOfZwNGiY0YSGjH8KNN0QjsLizckSvtbn2NJ8FIpSG1CWq
5STmQniFq0nOu+YHs5JiofsYcElPt4vyLArX1SARgN3z54QYIW/6pz4x68HwdMUqcSoTU9jLn0Nv
YW7144OwtIy4DNDTgSQ4OqfoHtNcAOO6l/rStXAYXTm4TmW5z7CTTXnoN/83Wd9h7J3th1qWgPzE
Fa/spnNCU/88SUZhgYfwtCJo4ZDdK/Wt9J2g0g8GkQkUuOprcbOFSq8O7E/xlB5KszYxlNsoXnxL
y3XmVK6RJSyEK0jP/V3Q77N5J7shndCLiSZeC98CmvR00ocN8y5thi/B8DBccE3gmq6UcRJfQ8dh
gUUFNtFmrWarbQrAc1dWdDRByl9OtKJMNMmzPiEdI15bI9ylJ3L0iO6aBRZUMJoXf1+/litObOEy
mEikbkLAW4sUs+ylK/jMdaezVu6amUIYr4snITolRGRHME5u6ocBxe2ELhTlq69EIJB59eK1Uz06
oMmSjRIASwUFF65X/DmVEGhx8s3/cs3f2C/FRtOZYjElGmLAGtxZkemvRcozS5AEFFmAARlH8YFe
iFKpCDIpCQTOu5WAQ92KDKnCAocbowWV0FYLIB0kTIi4NJq/5oxnDnKUjFhPwTQWQN4Eyjp8IfCa
Iem8m5LtVLx0CULXtv69YoNjomq6oKMUpIYxXAbPXDqcdF3Pz8MQ+knEt4XAKtRAr0oADzZiOexk
JTLjDVd5K15raVXBn4CKJHIJ6GmktlEAsKaSEfvcABgyBvmIqpmRp6Ge+Rsu/BTQbPtYzZndo1iO
/M6Y/4Q7Rmvb1GwqQfALoef9W79nLW/v7ThrtdFlYSUhgP3usx1H6VBXdsJ0gRY0on/zd+K+c7oD
SBcd0Q6tfvtYmfnVNmpzJ4laPVcgvRKJkn8rbGbLbENH3ZNjscX8d8vdcucATS7hvljDBswDIEos
tYgRGwZ1O0Bsu/dPwVY00hN3/hk+kZ1qMyux5Dz7QgmjrD/164FhMtm/RU83jA4Xr4OBtTyS7Vrr
3apalE8kPOu5kQu1mK26UWxv7/7Gg2fPWezWPzIrT8VFQ7zbOjoaT1TBj1OoFTw9c6/pr8xe02eM
dakDDeMAi+DIHAW/QcXCqaDFUsQK/o01Wkvee9tuK2zcZ+RBVqxw4QyjPRaj9bjx5TuzdyT9MzmS
i+CWWYPNG4MZmxJaFGUz2g2GYOAwm4Hd6vX2x4rg+UEDTQkgk6C0QLoWzmt6mOsMbYJuzoff5u9d
JFRS4i9lIx5C4/8oidotcaSJjRtIqsxmhynTdm69otPxkK3cm3P0HPhk7lUazeYuvvFb8McMo0oC
nk1P783p01ZN6djb/sX7icLY2jW6toTUrZb34cDkFeT18FSMoVi1XZvIqHL/foyhGNocQaMEvLBA
U8sFcSIS9JOGN6Q1UV43uSf1mbPQeHQVL483ix+3fWr4U1GU4WfBoMSA3IQ3YhVObBMjNt8bO9GT
bWB12zbX+xP/rD6jA9Jgt8quv3Sfv0mquytGs/Yd8rj2d3sZJrhvSYXvaPfxjsPJqBz1jPoXpmxb
qQ2ijE2wa+36LdrFP8InbSMYlRHZym7VqEbrfLAgNIzZV9EqkvX4kNyszFJHmxdzqV4/f2IEyrHY
BPbYahb+M6Br5IwGe8aIAuZB/UgdmSjhs0ZqYVmNDXSD4PjGcBgwQ8Jkn4lT/dob4Tk/kldujRJg
7lincqkTlMTpmMyCXO+XuMcoRQ71ZHbFxOaudSqDOjVd7gfAWX2fGgZcHR+y6V4Te+2KWLJjAXyZ
yCMClI1odmo/DB9UfVmJODKSU4anXvrt9mvO+5tzg7aNeyHU9Zq7oBasMVThxm7Evbth9+13Tb60
AwAs6g24dDfFltsPFgaD25mZ2e12LV00iqA/AXWdkX0ULXUgFpzq2WuVJwRxGd9AMaR3Ajr5o5Wj
OL+h0GZ2J4GyibgOQxLyRXxrVHCA5E+JmhpNbzGg6WguoBT89xsRdIHjbBZYPsuCj3SqUcgrYV1K
YnQrhXNXGxUDqJ3ltRdGcMD9bUmAIIB9fpfV/KaQ7LDs9RR9aVlx7nJH9jM9z+zHPnHJlPCCAOca
vgvFOsqUCh4MuTzwHzfZzWsT+dXBTOI4sqKm+PVY0jzlgXOPMvj4MAMJG87JVPd2UNVMbvPkVn+V
T9whMRxvRz65l/DInVZELRkO0K8ygnm4GpkmMc6jsMqrgCS3IR56Ho2RXv5HbOuAMWqfyf4oVZUp
pq9UA1jRlfKt57teNmLPbY8yV2U8oGxaiIdOycSfpSTXawNt5smK76X4+33UUoCorfc8UiW3KDt0
ae9oLqP7g7jz2MDk49+g8AQjUKr3Hpj3XvwOQIx2Jau+uEKyMPYsgAgPpDvTzZDYAOzsQ5zcclXa
a11zZUpxrcC3IEND9AVUj4BiBFqLpzLyJKk95IGTm8rmAK1itruhZY22YsFLkRFamzAbAMQ3GOQo
UV4CfRloaBmS9FaYjTmYHMJZdYd5F4Coa3sUvLfyCrJjaftQ9Pge6gh0BxpmpoqloPpmeC5Nb6VO
kP/0LM04Wb/yzVY5rQWYS2sIOm4QgQIghQtz/PldqCApDckrNwMGzDit5VeXV+7ul1N6aG6npH2R
pzcXrOjPGlPwb1IfFmcmx0B5f9xZUOc0sqrznZLDJvOSQ4M8gLGC0cnICWwqNeFio8zjEQvua6W/
srfzWgnYtgCKAF0vYGLA6FNfWLlK7+Wq0txAXqsCX+IXQWuQ4Uy8P1Vot4BDaZe22YV8cGV8TSe1
b/blzat9o282nmuiDVoTgHMg6HXcPHYy3+Y7vZ3wbchioVoOLKJGA9PZgSWxzBTtjSFb4nF27n6g
xVfPw4vnY4jIsO3T0ookoieKjVmjO7cBbovT04ToTGYkb532VjEOYCtZbMuS5WOcs4+JqnqrPqsg
RsD/XRfHUNQD8JZrIEgCV7XcV3qWWwwyWiyKevkbI9qldCR5abLuZ8pmlv8U/EmaTRF9yOGb1uol
4PCP9Z5fmWgaHWcEgIYPbQC0b4UTrcKGk9pbAjQC2P8a2WLrmLXFMPgqRdJZDa/+bmomsh7L/b7t
qfVGildA4wHSQcjrUXc1F7hyULEqwIDdqyt1u461M2+XpZc+u4BuUFD0wP2hdT8CBvEyhkprnJU/
Cx/ybmTTc1gM3jVDVTXCp643cs+QuGe/BJJzJx5E1ZZkkzv2gWJy3VnprdwKTrxmK2EFTje9O2by
pgkMIrxof/g1nvU53BbhADDhOOMYKYr0ExU0plLZKm7BtDc28gHwrcEr86yJ21I2FHHjD8f/Ie3L
liPHdW1/6ChCs1KvpKSc01Pa5fKLwi7bmudZX3+WfM/dVtLqZOyup44OdwsJEBNBYKEpcqIHlnGn
UX2veQ+6cSzKnhjhenXChnU/4vW6KpPLZEU9/0XMRQkLafpo8N3u3AYpkZyucKLiNjJp5dU0N5P1
oB8GDxuFCCayt7r/2j652PQu3GoiTepnobWMjLqrDZTxOPj2aFhyckxVhFVLQuOyu4niAppDh3rv
WbXPi/5TGe3i16O9HnsrAd0JNDv0bTFxJ+qivB/lPjprxHIHe+hxc7UfBqLd+py7zOR+rlFiCnqR
bGD/TdpF59AFQl4P5Flajv3K6iRd5Zjdj5vFxBT6qjB+Mg27shBvhbtq42Ico3NELGNwWoo2mXIg
vDvyj3gzkQEaKCrLeJvCRqTLeFOtmjBGBzbImOioR4bUUHlV86LaV82YFRxcB44JSBhIQpgECIh8
eWLIVXauyl7YpJ6aAVtTDNxoLRV6pgGBxMAsT1yr5XoEflRJAQ4crLB2fIgAN1uI6H0SxmCV0xRg
VANN3aEPiesbHXq/8qAK12HTtN4pEATfJz1GdiSiKK78UOSKCdXU0OBOE32oYpI345BiN2zUwcuW
romClK93r7EphK4DqBxAsY6p0L4EWVgIVCwHQ+A4tp9hGDKfdnajToX+NZNdtCCqZdolphSfe6fe
FifFqta+E+CJLjy9qpu4Jw1Hl34mMAxF5pT1tmnH1kPWXzv54Rgou6SjwRYObnRqKljuPbe/eDpQ
5sDBpIqt1NArdPoyF59mKKNcQUMU7hmn2ukqB93FHUp/TtXadfqk7qt3H6MMyIOvR42fVWLEaIwy
Y5pBRdgAxuSlQkv5CogNQZKcKxtrH3ZHn+rb2h7O1nU6U/Bh+ZuTYSQaG/6Q1Nhocm5o8vj74ZPX
UMblg4l+lZn7sZeDgLs29jU5nBQ7JPS/b2lkxMXEItFoxzyvJj7sggCoia7IyUdDBr0uriUNvDgW
JsJowehWZoJjQROMA5YcxyPqFggi1NiFhDfg9vPuObGFuw5aQ9F3Api6Sy1oS3FVBspEzurseit/
VBZpn0qi/3q/ztiP7IghxKib34/h0OVBcn4uyLgHcBuw9jiq9vM5YqKBSxucNArr0OpLZpAj4XFn
yEDDuYHYtofo8HDHrcsuWeycCmOx4aooMFMGKig7SMSRNpjvRGvJ42NOPzmX0SWhoRkDLaC46EzI
XJcMYat6FEuBl54FnzxnPTXWoUc2m+snsxBAUd3DiIuIB1NgaDL8ZKWpFNikhZsUcV+Um3TbErFe
04oDrrJoqHM6TGhrkPoKQgo6z6NLzCPxznVMdg8r3hj4ktDmdBiVzmKlV8wAdNw7mVZUv8GDis1R
tR95IDRtToPRZrXwmybX6/S8dzWCua73PuXcohYtc06C8WtCZaAk0FQQV7yV10DwtIUXhT5weqeX
YuwFJ5M0Z/docawVLZDASbjVd055mIYUt0Z5r6bkwX/kFU+XosGcKUahJamVzKECU5hGeI0CQj85
BzMJng03MwIstl6MYqFe6ri5AwTUCnecry965/nnGQ+Tp1jisVLweX3n5kSzdXIq6eZ9oAopfl03
S54CsCVRA9DAbekX6XmgSDhJshNoYSUHwJkRbl1wyvyviY2xTbMX2zZry+lckAg4MrYSAglVsDja
xjFNtmgTdnovlCOUrbb6hxburKSB5fEOiacDjHFmcT+BD0NwQAN31O2Hud9iKFOzo4dhI+9lXK2e
rh8Vjy0mx+lCQfPyAQSt4P4jOew2PJY4ZmMyviBzY9FVRBB4Vqm0Uf/ElPeiwKPAuIEuL4RmFGGY
q+N+dHqCyzbP9jlxhg1mvuqNcaTh8DugcxTr0t7hik44EXMxB/i2UEzQXfqzoYkF2ajaSZMH2h4K
Mrx3zm6zosL2/fqpc5zBD8Ce0hvVpFRgNJZPQ/PuYD+KIumI+qvySUp5Uy6c+PnzpqBUniQKk2tz
LG2F3uD8NbHiXU55IlxKcOYiZJyBJ3sSNl5+OQONtBYgIZ3R0jblXsWAL6Ux5chxcpr/7HwwxXN5
ZF61UrNSmcwnIi/KHqBf1uExuuEZ0fWYjbHeSzK1W4RdjS0tqN0go662ItlwGLnuRbHs65KC2Im9
HJTQPVxU64fVrb+nNjZ0/5ub2/x8GG+Q5lXdCYD/OIufhFTOSKmPiwHPi173CFhvc8lMmypSOuhI
ozqKZ84VRQfwDYCPqUra1xT3U+OzOQjr1OZd6JbpTr2KqFRhCIARYuSVvYfqBLy3XVrHiiQBebp+
TsuO6JsCI79ECzpRBIjrWXrI7gVa7xQ81Ibr60R4bDDikwogz4vAgEBW/YJSvLNRbv+OAJNKiXof
oGoCAliiFxOgx/0JH69T+AeP8x9Bse0YZoNxmWEAiSNW+ep0PNlKau/o8F+3DH9l0990mKzK9Vvk
VWmUokYgPoXW6uYxtjm2yTlznbnkQNdWalFDqzoKeFhMuPX2Lj9yiPxDyvbNCOM5w7zVhtII4WKc
1RoYgo5AonVlhad4wzPP6Qf/dJrfpBinGXdloiQ1robhYd/YmrNSSEt/j8eUbnhVsWXH+U2KcZxS
UbddqAV41ds9B0R/4LDys+uHOX7G4lOzCqSywdlI1c4gkmxJGpFOwglvNyRxSmID1c+6v48+AMIJ
uFFkVxyHsKzoCorHEwYfOnkZjyBrrZb7zfSYSGTabwFFuUGzEdDDKC/WTRrw49hmlBi3gGnPJs41
vMnKHwXwllHS8Ylp7ftjTjecZHv5ajejxXgII0njJGjB1YCxF492h1dqx5vd55OCLEXm6P6kBFcY
YyELUBvrUA4GMX/rP9DCue6KFr3pNysq4yFWhZm5cBDp+ell9Ml98ufh+vcX3QNKoRPkwlR8Z46l
QFcwECCQ/lq9ZSWb4TFMCDKr60Smj/wQ0YwIcx55XpS5hD0J59UagXT9iJmPv6PAQm2XAkaQfA8p
tv88EhWqVa/FDSc9XDzoby7YxXpK3vxf1nu/vuNo7OIpzz7NOGl5CNDHWUFA8lO31nYyUTecc+ZR
UHBEs2pHXudmhOFWuDL01tX2g3v/lywwbtlFlxt6ZEAgvm1pZ9ncK/Syr5oJifHGQEjrBt+AqgJo
5/4to7edJR5KyuGDo6vsc1dsloBiUkFluHt+M1+RYb7/lTGwLtc3hVpqZBDwz+MmWh8yp1xfp7AY
tmaCYmx6GOok0/CEdI633qNIAm65efHeMiPA2DN22gtFPN2T1PVTaWGpjz/5jMDiPQpyGGFdqwFg
+TAqYBbFySPROaW8m/nCYaPdCFi6aNoA4gz7zpYULi4UtZIhbcHNPKODg/1VPI1aSo4uqExszm0P
I+VmXoJKZSvOm0S20bbHU83AS+8XbPyCzvT3GR0pK7CIbeIG9//tJLCBp7sLB4JFd2hyQX8grihs
F32kKqmPFrsMN3FHjtHO2hccR/5ziBUzN3MSjLDGIQfaigAS7ktjd083uVM95rZoSU80evcJx9oX
wt8FNUZkZp5JY53r2fnZPTpiQVUgaLTIfsqP6ybJo8OYZCmvujquJjroMe+JcqLuiXfx4tFgrBIx
RND0FpIbqL5271BptNA7X5LifJ2XhTg4lxlbaY6wvM6IJjpATyZYprW5/vllc0EP7tQYqkgAcLlU
Y7PuJEkYIavgqbMrstoGW6IgX+Sb/1IhC9v+vkkxInOFDvhtMkhpmII1cGlxfJpQaIBvD0T8xSv4
LJ7QN7mvCDcz0CpUGmzTnsgR0xFoS0+R88kJLzzxff19RkRWvb5pehCJSLjdD/Z4Qp3kkZMLcakw
Gcug1abhi6BS2Or6GAFD3nuUPh+HXxxCPJExeUufjxHaJL5E1rxKG/3BTl8+ryvcz24rYLOg81rE
oCbQzrHB7lLhsk7qys5QpysyVrqe8u2wS07u+uxawTE4ohXi8Lt/Gg6ZhT4I+zrtr28zqfEFbSap
8abt170O2olP4/fSCqwqt1ur9NeJ7ambptxnBSb5y27XWmgFr3qrVahoDxSYIf3vLJmwQoI9xjTU
z2Rn2MVOceKMrEqSHFdHeRepxPsoIlKGJHkrFaIOJHzuDqlnee6m8RKqHOPEJNJGfHVXayFGDXcV
Ub9/RddhUJ7rcd2mdhhvsZmp9TjvogvBF6gW2MA6bbxCzw9TsG6xOxpFAwm3X8nK91j68xhY1nXx
8khMiczMFloDV1vF7KaauEwd/fD6wBu8WMpKL7hgDEERZH2QazE9ZyV5LmyZKh5JNcjxjjfbu+St
LkgxttDUarbSS3BT2eE2j+kz0BBLWsR0encxtgknNi74+QtyjFmYvgzM/ATk9uIHWqGk39fPZsmF
XHyfUX11pcb1iI7R83iDV37sBcTevJRsnrKNfH+d1EJidEGJySkKdC4ongRKw1qmx2q9+sOJWTwC
TBqhRloZKvo4PSKJ9E2/LTkMLHjBCwaYkNhjDVyahjAVlIax4xG7DF83n5zj5tnK9BtmtlJ0gdw1
ERQ5wMydMzT2oGx49abrckLX4CWNMnJLPTNAo/k8ZmvVyp94e1GvSwrg3JcUpiWTK1fESWBbN2nP
nUloZlFOjOWxwdi8W+ittCrAxr5Fof6x42zduH4SPyZwYqnqlQKbhc4ZOQYktO5N+7/dc4WCnzrT
KNxoL+UEFP3U66sBdR8Rj5KxVVgtpxN24a5wQYExb1dI9U6KJ/cR7NAn7Mi8tnOOA9HZV6c+CirZ
dUFB2Iu74/RqAiit3nn0LN7sK+9EGPvGysJorAycSFFgIR/10IlQbLj+feEV7UJijJXnGWCgoxpn
8oy7lYwob9DiYDztOCnVdb+us0AzGEHLlFQFM+dtTXiXEI6k2BQX4V41wxgfF1vLGUnyERzrgltM
5kiKzXGzJFGrzoc/7KjivExzlToJbkPedZfjTL6e3Gcu0VUNX3MzKJhGHEd8oO+ZzXG6ixRkgGtj
mcG0pZ45ckyrAx+hVWAkBrqpsK1PuyPdOycLWuqtxlzGNxXGtVepMgaeKcNQNgaxqnhToPrg1EDX
BWB2Rlw8brdrEU3FGRKL6KSvNzVG8Ztfn/areLPj1VEXvef3r2FVBLk4dhGK4Dki2Uth/UZ/NUeq
i0o4o8AEgUzOMq9wQaGuiUmF230Hc72eUix6txkJJgRgGDJP5RQknnBsOqhkLrlOgccEk+2FeBwS
1Bo6HpeWE5DVwddJTjmqwdG/r5eUmYbHjV/IXQciGvGxExs3D/PGwVhMdr7ODI8OEwzUZlUFRQ1x
DfSlHB0TQxHU1h6vE+FJjEnzyn4VVDpO5bwvDw56E63y6b9c2/j/wubs2JlAELRdH2UdSBg3TrsP
NzzPxlOricXZeVS6kZlFhfPAoHFv1QAXfrguIx4BxhWY6Yh3bfj/8/jwrN03DrevetE1f0vo67I9
40ANez9KJoh6YO9vTfIcnXqCZ8145znXOeG4ka9BwRmhplcw0CuAUPonIzew9OCdY+NfS7WZy/nc
b35hF85IVELT6I2E0y7s2pIckWp4V0qpgIfmADOlbUmNO7skD++8ZniOJn9N4s8Ia6rfTDOQkxAl
qwrJr11HtPfr8uOYJIsRjh1K+ZAXoBFuO3v19EdaG+vx4+/8y9cL+IyRftWYeWqASEe1DLBblkR/
l6e/JMLYveIWQwzYFdh98QQHdkq2GLqivPacpVflC21gbB8Bth7aSeGs3lxjHLal2/pcPEeO+rZX
NzxyP9EWpgx9ZkiMKwixTrBrKyjfc3uQdDs4HM+YQryNekwX9zvlidK+t8CnFNmfmB79l5WN2Q9g
XEXYeLEGIIBJCY/extupDyvyYFgrzuw0Rw/Zp1u17bvUn4L1s7jeD19NKpgkzN6ua/tyneabG/b1
dvSNNC9cnF6P0IA+uPdXl6Zrjk0tvV7MD+0rE5vpuwhnMRg+ZIZe0s7G+iJ3ZaGMiIclXz6GJIf3
4GHHcDljEoXADQwMx0GAVp2SLCSvqKMFzgbLT/5ShOplcPK7sBjUACLErTR5DNa/XlMsh+VV1Di+
j32Ti0XBNRJJ+2r57Ym3bW3x/i8ZYRwGxin7ROtB4phsHCd8TyuHxs/XiSyygUHGqbNmZeCV4VJY
q8As+jJbIVMAqPPvDOBx+ib4N45vRoOx0DwKdEGKQQObjyKg5Uo79XnY84qoiwb6TeVHRC80DQ/W
+pS7hb+VO/ThT82+BoeX5dv8jAyTtOsroE8YyN/O1kD9W2zfpjWRdvVpc/1cvjpafgT1GR358mCw
uWHl1RnoRPnasI0Xl0yoY4TawNDc7k7VeR9uBWe1q4iBG1EOoF5MVHOu4Mul3NmPYGw2A1aongcT
s3K29+6wQEh/QAz55RNhnVi8WLLsImbkGMsdfRcDrwMUZX+UMS1rSe3UJCOveWwtJn8zOkyaHyRZ
l2SVMV3t8DJBnlvL242fn9dPkGNZ7CrXMmnjwBNBBGNoxdNe7ghuRhhGuU5l8gHX1ISJ9kFv+i7A
m9GSA6Ah0mEVzb/K9WfCYjzEkCb+ULSTIupEtTDc/P53HDDeIZBrjDd1+H6PWZBTym1rmAzlioTY
wI0h8GGINEjo65nWefPsYEtfQ5uHhrA02TAt2vr/rpQN3X4noyomgJGpr0GmNyNB1y/WvXH7/zma
xUbvttfdzPXAUUIA/Ewb4t89NRgSFm7823xbiusWr8IY2zHO10+K42HZ2Xdh1aXTM/R0CzcfhJv2
DLwAR/ctjkovsgeQjqnXD03mrBwxf1bCv5pwOs1TvY+2j5HF9eKLHmBGg/GuQxdEQteBxl5fpwdx
J1k9GRT6+u/umSvM7wKvEthJLPoBYLOiwAuCDGf1FJ8BuPzkkQCYKQhN1w9n8Z45I8T4NL1NmqoQ
w4mQgX0umA7ktRkvK/iMBJOPYJPzKMVjNLUhSchOB7uiHz1FLLd8wqsyL+rajBbj1/q6H7BjC3Jr
I3oCqh9uEIFl8nKG5YgzI8M4N3NcjbkRgszzaI2HW/2mOdxlnDLfstywtRNT/NBmrCu4DOVVOw5Y
BJFOrQ6tk712r8hLaWUNGVEd2eKq3JSB/HB43+SMSfdnyX0VYl2YIOYZLrOjMzwBpZDcjtR9lmxO
hFuW3owSkwsVZmq2oQZKIjZi3/iWir1MCRjiKcOibs/oMNaKlauNoGB15NnC6gUBcU7gvPEvcmKg
QwMLQaYRdfaRv+nUNuqSEuoGNEmdTnnHVG7md7Ivxes5IUZkqev2euLWk5lGpwAbs9rSqg9vPSks
+Q80ojoU55r+m4OaU2UEKAq1q44DBKiQ8TnBvbIGyHyLmhCP0PQhVvfmhJiEsZdaoR+SJjsbqAvG
v1VakfuUjHZ5ynecEuGiWc1pMdliHIpeWhc4s9pBBjfY0mRVTmXl8Ba8pRVL7mhOi/Gu2tBACXUc
Wzuh5W4wyZFZgOu3rvtwiacd099npmtUionF3iCT471zQh0GrukNNlVA5Vta29hC5sENcmHheGQZ
Z4seWcmozWpyUKNTbgFyaKmvqo3e5dqOT/2L9KTz99svGfVcpIzrjWK0L0fAM4QljBlpngbbcAzH
fO5eferhocxYUVGzk1vuqBFXcRh/HLRKv9JKsFtCyhhgo/keEDLAjs3XXDCKSQn/2SB+bFZRkliX
Y3VSHEeekNMPjnTQaaLZZHjgac9SUvMtUYAtXWoPrtmhUGNMBkoav8u2R/50VrN193ccLZ2+c40n
xpt0Xd7Vegw6QCF6S2zf+ajt9CRjiQQ3p+axxPgTc4xyr8tAanRUPP9jwRAetlN0PXKTm+lL15hi
vIkmqLLoFzgoYxUSrWsdRfkY1DsTj4+paJXIq0tLbzddvTab1yJv/2vYatRRsTBV/cJRA9ozo5Sx
EQSlXw1T06WBNyEFwdTOceNP6fXTWza7/9D5ioQzF4OMWxO85otO9dI5kp2u/0X/KGAzgZAFAPUV
8CYZVoSVKtSx0U96iNnH6cyEo/bK32K4pIfY+WrgrV6UMRbGeBCvM4XKA9Yt0ApE6qTQjltt/Rg5
79cltugv5nQYfjSpGvzWAB3g6P/Bql0SbAfHXEt4fPYsXq//1wGwijijxh5QH6hq4sqghqXC5K3f
/xmfdjy0pK9Xk2tEGFcxul1Z+JNb6rCiLiHKH1znLH0gwDKybu5Hy8Ht9dbbqqrdf4abnbnlbWtZ
fKaYs8k4kTgQ5aQV8QvGdqdl+8f9nXdqiEhO3RZp14qj9UsRbk6N8SPu2ESGMIKaBtQBFDKa5/r1
upYs2dWcAuM/enXooaQIKt4reutanxrb6wR+7lyGh5hTYHIQQx7EWqvAQ2nJE6jNaKXoAzeItk3I
89G7C2hMOudW9az+0bZedyn95HnJpav5/Ccw+UkjGOboaVPKBbyBCIVcmXzysN15NJhkxAgS7HKZ
Uq3maZvbtf3qWTw2Fuuacz4Yz1FUaT2stC91MLD99IwuYtu1WnSbPIp78/b6wfEYYtyHH4tSlkzu
Q7lxJjI9HfDwcZ3G9I0r9swWv2svc6uhRpxEIUh+VUmC1W3YrcDJMDg6zr5ly8MoB30AKh3UDuDO
o09Pn3/HCOMWUrWvVoIAYVkBkl0S0ZFG6JjiITwv+gPgRa50QBeqGnslN8NcyrJWzM4vijNuo1t1
c52Nn9vpJ2P9JsBewnMBy5yDYgQfqW87+k6nPUAgQiJnpERUP6Ul5a5Lm1zMDyWY0WSceqjEXmgU
iLtAhKcZ0TGsPWW3utVS0aHFzd/yyJyVXGR5GSUQIvJ3lQpYiig/xk5E9XNLX31b2IrTgGu75mjh
coQEuL4sw4YVhVX2tssVgG1KKDusWyv8XVFfJNl5F/bc94+l9BPQtv+hxEhUUOGMBgWUNBkaXzsa
OfaZNa4bmTtOxCPFCLMz9KyXfHmKUE5oRcfDDhD6/FfY6TM/deSbIyYQAs43WCUKzqyKNigXY/ez
StQ/kk270eHpB48WExKR0KZ5GIOl0WmBOB76gJRTaHVzF2BEhVcjWnzTnp8VEx6rTksTIGli1AcI
TIqdHMwShYB6Pd1K0DK4zzZ4LqP++rqhLzremYYwERGorH0mtqCqrNZV9ZQ3t6t6rT2K8aPYOIlI
rlNbfH1EuRL7voC5jOI4I9IoN0RBjBTcUm62DtrtuuOhR/fYv3mxnZNhZIkVeDmgDdXpbm6SRiXS
Pn/R33h2PFnPT138ZoaRXVQDOl7ywAx6+griP0/DoAeXGE9AN7wut+VT+qbE5BQNVv6OlYlLj2gn
9kdMDtMVkpdjcg9nSgRmV6vSzBuvmA7Hig/H1ALCPiK9YvPMajl2fTPD5hOuoQq6DzLpreX0VmNX
j8VWfOhfOxLS0mo45evpV185Jfb9TIixciJzYcXPY0ryU47uzpSLMfXls39QUbHDHGin05rpyT3O
ZCcJAB/1C2jcBKUnOc+BRZ+agEYbZeM78hmd+dv2PrZdnhIuasaMLuPh0f6g6nkMuiVeNF6Kx9vi
9u667i3Kb0aBcew5uhhDrQKFvXvE8CGFX+ecEI8HxqcPWHqP5zJQwNaVZOOdehfwcDddtfG6fzO9
ixL59zkxDkhLS28oRNDCAJ8l3YskXd/xpg0n73KpCwDxxng1ANA1rMdgi/Gq6tVxZqrN2drywuz0
8659+vK4rx/sz2z48mcyB6uNzeB7o9IAUaVykmPnUN6DK08QzMF2gIDuPBWCeLu/5fWl8r7NHKTe
14neGPh2Qrl7whbuV5eiYeOHZwoNwLSbs2LdVxbgeuyDh+D78P7wdP0MFmYGLikxMSSHJxTaSUQR
2QK1uCN7OIwH3SIOfbhP1/sXC/ZmWzZGD21OR+DXQ/Q1ZWKiiouJyqhsoQBH56V7DB5XdkI/AD59
tNqbe9/Cuvct3QQPNm2sh80psVzqOeb2/boEeOfIBB1sjQ3FtsSPcO5RG+XEzZ+h5lK6TKhp2tUg
Dit8vCcfPCtfKKvNP/5jym7VaFrleVpzfops4ZSs87eYAMM9fLQE3ga162bPjtv9jcCx7/IyUsmS
O5aaPAn8lnOUvF/JmHshVK4bFNDlv/7yRHkWXduxUUx3clXAjuY1dl5XQJ2FbRwEMQm6Ab9aI4Rw
quILdcpLHWHMO42SOjAnHQH6/X1l2nL2eBff1w5Kytbh/dAAN3TYH5SnWqPG0X/zexIeQh4U/1cD
/T8bui4yht5J7mCsJhvDMmuqkAhbF53DVNeuSLopnOfHgaw39udfqgNj2YNhpK0gQrA9oZxPKzxV
Ywy7z9H4Gen4Ni5lUUGiu2y9s28OA7mn1l1DDptX+v7Q7OnamrDddkpoFbw8lvMTmDr3dZv8uW5p
daEnX6n5TMEDX8I4xwh+9i8NwQt3aDlHd1sSmdgf2AJwnRr27F1NI/Qv1zYj18nmaHQx1LIgW8sk
294S3iLyHuHJtNoIZFs6GCtMSFYQVbWi0xENMtpWsLe+s98OKG/LHlHebrTTc53SRt6fe4D6Y1tu
Yh81InqksL3c3oybZv1crW9Woq380e8kbHdbq1jhuzYPCvbpEX9FAiyf7HcFkC3I6ijdAxWEeD7a
UuNtE5P6Vv+U0EW5BfwC/oPRCvY9NnVi9dc6Pvz6VEI80a9OpSU9VKkV3rYuVnjcp4e8trMnw8lo
jZ8r/Fm9auFXR0SYkm6tONgtWtHs4KK4lKwl7Ps43mYTXtrHUdzWzjp3PkyiYcJ1ixczKu4K+9iB
aBBteits8KaNkob2Jtrjvr8pSPtws7J9ikI2NpHp1LdyJ1yR521BsGAa0Syj/Q16eB2hJltHW0NT
zYTiOkoBG6yQ18N6AyyIe2Md2LZhoyJ9NO+8fZ7iGeNutUtsQHt2To6n8/hNwwa9kQxWL1Hzw9jL
W7UmWoIX39Otb2U92erB1Del71Ggu6uxXrNzrXcN0xkrUnT08Cq+Jevdr2J/Kizt6UZu7ZY8YH1a
aiXAe1K2gnXn7vJH46zlBIirgDTG0iBbQGq8BuCwhHcN/dR21rAR7W2ze8zekopqa9+iqwa4MYFj
nBD77JoaOZC8MNeGFg3oCJYJRCOqd+7WzjcPHVGAiZt+vneWfLN5f+x+aQoh/s7Sd8N2dY+Bix26
ZTek/NA7st7pUP5RIPWRkhSZB1Xhuv5gRdPZUIhTYnVF+GFQcxue0OpyQ+yHksR2YUUWkL5a7Dj+
1dIWe5x2kfXZSICB2pRku1OOdLw7BY5IpPvy0YcHPCPxxXm0p9MW/7PTkbyH0FC5avFbLI9C+hv9
/aShM4iu8FFIQqDPvpW+jWsH6Owp/lWy9wlxsGvpl4DH/nfXzt46QFzHaM5VSWcFuW3G9mnzi8Yf
6vom258aCk4BKGHgSXgdYD/KOV+bt5K0j0ljRY8fiHIDNP/gHgAemx/fMShK1Jy8ixuZVJvRcHbr
eJeRe/PdS4n/GVjDs+s8GrdYWZ0/Nnhz3WUYObZgaCLpbdTrN0RZ77ZCarketNK3G5oe8eC9ptr7
a0SBHqvcT7A/u8aqKko2MYFo/6ASKmxPcU2Gm2of22VEyGZrFwCJNy3MTHu2fCsg34lucrIZqAvZ
fMJXAY+U1PvH9+fk5ilx+jv/GL5aae+MGxHG0MTHnQ7+rzu0pTCrAchINVRFxZAv6z51PzQEIXBb
9OAqDky/Jy/BaWrIiK06Iasb3Zlg4M0tjmoXoO+bE4649JmcShorpYxVswV8pJRQaR+cz04APP3G
Qe/QbbbNkTkrtybcaHrk3CC+eGOC+wXvTNalJ34opivQLgbycjaBYhBQl6BKubku5IXmHkwgzIQ8
BcRZ0BBFz8A4uNCen63APgL1RjkVzzAWDet8Df4b18/q2iU55g7mrep41EucaZ6TX7+lp5DsJQcG
wGNrIf8DWwpWqiiyogOi7pItOW99uXW97mwSvPanogMPiVH67Ba97iHwsIpbLoLcwgvAxNs3TUaU
URE2ibcCTSC7pz7CIHa7BM5nx+GNl6Jcsnb9+HnfYn5yr2Ry2ObIUKx7zq/8Wf65zH2Yg/a9Siqx
zm1KwE0S2dpJA3B/RzIOGZlHh8nFAUGWCVUMOs8OANUIOd4I9OV49myEOrLBsqWnvS2Sh6cND19x
QcNm9SD9661tZjheVBVSMt1e8JjFu73wMmF2AMpY9XknTNeXp33rOL51DtFHkpJfZyQgzj3Z2Ftt
vXvyCQVU/PtAd57Fa5f56gFnPNAFf0wy7qpyXNQ9+Hu2rOP9+83NpiC/kVo6+4wkNpooHQd6ntF9
u3ctrJoC/ptHrBGPo/RzfddT+8HeqfsHhAZyG1j3nwjW293H5uMkIkL9Usjx6CMF26zs6xotXy+A
YZfopeULZlsBsAFZsOTcuNZxe7Q6/NQXR9tUuDZgWC1xFHLABsPshveCz7Gmr/vATCXCUcIy6qns
k1Cbp27qz6e4C4Ni56n1zk/7YrpMWGePHLeTpNfUfjujJcYnSNNSq7Gs9wB3wQE1nSlb0yyK1Eon
uDpxartfMP5XlEO+9EH/o+R6LEQyfgz2Lljb5/tf3p26fV4frW1BV7c1sTdrSh7wT0zOoK1At238
QLrePGDJJmAyNjxt5Rgj+wIl+MZKb6dDB6IiLxRPvLC8mij/K1iWipGJH6HEH7ykTrA0FxeWUkIa
1D2vNhgTFaxqzzvlJW82p8X4Y81HXxkg7Vp4zcBuN39c8jCd5XUTWUousKr6myPGNw9ukES9rgHh
iR6j+7eExq+YZuAiwC9AACAazugwvtmMV1VmaqBj4MLX2S/KW4mVIEC7TQFcLqAlH1tOif34WTrX
GeRJkamMNFWIF974S4qi7b0YiD0PRkd4TXE8MqtLT+OH5jAGOdizYpcoCXH/JFCKGBZ4nZ3FSg8G
dbBDVDa/tiJeEtJ8I8rcfoUc7ShheAvxoNwIuHH6aA4qcYtILM/pNsY2/pgQFgqOsS851Dl1xtal
XMmHoJioN/f31Ta136+zt1hynRNglH6Iq1KqFBCQEicZrMywZZf+9rZiZZtPg2vh6HiLi/6BJvAh
DdmQsOucOTtxdCNhMGHURxPwRPouRGG8tkebpo//irtvSkwcFbCttVFCcGe5T+FoVRYur5HVbEQc
mMCpTC6WgKZZv/9jiw1+gBBPyzYAW7mlkQ47JyXibkVMKgHC3wAqEeEwtxSU5vQuX67+J1L70Usk
MBf/HjfaaU1lPMT6O+/hOp2lqxg8yTdf7FXM9StXDXAdQiEl26iW0jqCne/RSiHvEyzoio8u8grc
63ch3tD1U2EQnlNZSu8vfgNjBz62v1T+dJADCkaRXW9WB8l+KN7+WqiMPbihIGA6HYc4YIcO5kew
Ssd5XJ3+xST/5J6/hcqEgVCWC7MdvhiaUOwSAC10DrZrrbkcTdb0M4R+U2ICwf9y9p29cevO159I
ANUo6a3KNu3aXrfYfiOkqlG969M/R/7h/2SXFpbIjW+CCwTIiORwOOXMmZia2sRGrGiZF2qBOqtH
ezq65+6W7rkAvlKCPEWMhkqhZJGCck9BTqTasuTlnm9AXflAXWkbQqL8cFtB15+CvwvkzEmiRbkU
hQj9MvSMpFsGzuXvsRBN9OlW3dpHzpZ0qmlh5BJOTDsPyKhi5q8DAmEUGEs4tpYTbGJQjW57WM8D
O0n78L7ZifB8gqPkgRdMajIl0PC2Tk7z0nXgjKFh6dLI64M//7yn4LelmqLA8QLJLXd02TCVdSFh
sf3mrQFJWI3OgyfR27qe/7iQwp0c7ax5DjEN/PnVsiMnHe0RjK2h3bgKQDLMizfh0/RDKHWxFdxB
Xq2NO0gtY6qWaVDLfvPpUyJWlT3kIjcH4eSNlQO7EPWl16cJlDislruX2QS9sbqnuE8iCK4qEsK9
AzKlVRiC5BHNFZafv+fIk7U7zavO1uN8ZubSwgy8m1PCUSl2f+qzsjvCeuf24QU5UtdFC6oL9hqX
7CwhyH7NC73aAP7tKLIpz5cTxl4T06kcC1ieH8Hx4XfpfyuBALTpbrKl/RSginZbhdfeDF0GGNTS
0DyD8e+c7FwnYZoksAuTg17A4Hj8Xgrdw88O9y/KdCGEe5iyIRmAB4WQysvurDvtvnsJD3RfbXUv
Pqfo6V3exLvc2/kjUuF/OgCy/uRnCSl0e0KjhSh5sRZeXC2ae7+sVB+rxsD31JuT4hHN3o5ef9cC
oCVqLxfuL/eEZZJRdrSBKDdY6jApOJBfnqx3UcS0Yt6vVsS9XwR4W6ZHEHP6ER4eTKjMYFPvtq6s
XqGLU+TMndJVpNImyCgfgmPtaZszYniBKy9aB2fsUionIWmRfT0lD7H3U9rWCMH+y5t7tVuccUMb
j5LUBCupvMYrvM4DCBvPeyYeqLzmxl+K4gHtLJRHHQ/v8IweZdvwVT9Eye2u2LQv5Um0rrWkx5Uw
zshZM7DQmoTdk+/lNwJDctobqH7K7gbNhh/aYTqFB+ZS2BP3vds7+Xd9VziSc/RUzYZpC2yn2h+i
k4o6FIpgXrC5O+z699tatJb+uvpI3uJEvVKyZUfMEc0K32IVxS/0OhvDpuh3Ed12ql2oblxvwRmf
yPfxZM+6E81OTRyWeUGC4hGA81PpJZGbzIe6PDfVlpQih375jBs2y+BsVoKdpG2LsgNxgoP+LfTH
z8rn1iM+CIJ3ie1gg378qkCIEm9eBXu0ftWooaLJQsP0Gu4gR0onvYhwkJMzfH9DrXKwWxTMczc+
DCdmor43O+Vse/Gzdo+Xq8PfpvbgW27pCr5kkfRlGzADlsLNMZUv4zKJIqmhhMmScIyTHolyGWVw
VG9/V/uHcRejlekdtbenxNZ8dMG5oqamdUv9t/hDOEudq3VgRT3CKrVz0t8YPJrtcUmfBKtctToX
UjgjHaYllfMQ202c+pfkpO/Iyot4cddfggshnIlmoIRSzARC4Em8UjTpxIgGh2din28f2Uo25LJe
xqNuOlKRWishB5zDj8qTighwd1vCulG7WApnpec6M7N2UU88av3973e2K1yBby3cLs5Gqzpae+sc
MiZMzpB3pd8fml9OshXNQVi9an/X8vkdFynxMOpRM/vUMGj3uJce6aZHjur2jq0bPd1QNYoEmYYc
La7ZhZRYI3HelemAtCm4RYJXK3VUH1gRuNXmhu2c9yUeU4DO0pAl0F/r7S+Biq87mRdfwOm4FrGw
ndVoeH4bcxtUguGh9y0gF5a2usQmfn4y78BDicnL+VYYTawa0wvhnO5PlqpJYwrhY4cm7X1uB0fP
7j1PYLTXYK3APxtU1zD41LI0bpFxEnVqpNcD7pgGpEIf40xBpuGMOWaxneKddqhsfXbbb11iN8+Y
IuiXFcwWSUAWSb+lT/hzV4pQY6vW5eKjuMWj1GPMlPXwmzCziaWO9vwCwv/m220VW78wpqyiwUXW
VPlzFs2FimHWTB4zDBB5ng4zKknvzouw0LBs35fHwMQzQAhFtwE/6jzAUIQxCsZlJfkb/fC1M7un
+/FxzOwcs3o/ziIg7Vo+QUdLvIrjRB5IM7gDLdC/rksBG57jP+nrMnd2ySzHznHz7ecdqjihbZzk
8wzczVO0LRNbsKXLG8+vF6SiqEOYCtVVlfN4p4IUY0KyAaZ0Qn9F/Zx64Kw8EgxvHbdPok5leTEC
t8RxZjUu5DI202oA3QxmQ1R3mxEU/gHQV4601UV0aJ+1vi/SFMxV0A0D14VvFwjzeqhyE/pSu+Mm
eW4zJzQcCmls5znH9/cZzmDxTtAR/UuwrWtqpFxI5rybNpiDIu6b4X+0+EBUHZfMBkbg/lI2il0h
wyd4Etdu4KVAzuUMJzUopA5LjQL7pB6ZrTObbFqRkV+zclBVSzWMRWsopy59Os+sBoE40GymrWIc
YJU7jXbOSswwJt9Hc0Mly0GrnWOB66m4C9h7Ju0m43sSKXZfHgoZ8Ma8721a7OQIzfxE8IErvX46
INZ/P5BTsEYpYrVcbhOukrFJD6Ednn4HoMx4Dx2yY5WY9nPNGbmUyL3iNMl71Qyx8yqY76oDa2CV
G3VBIUrBG6X7u/lkoSAUOT18fPBRCFlt1/xXBTaRWJRaOjW4D4hiSTWmBB+gg6/y+GihqWB07iRh
HnfdUv0VZC553gvzaw71NLeLjr2C2R1NUW+prXnWJn+SwV1+0KAJ7t13xS+dLreTg/XQnkQ5rrUq
HI73/6+VjxrUXulTUuET/IXPvN8Pv6tT+S335222/44uUoy333mJt0u2wZ0okbTmRikapeiulA3l
CyHuzAKFsXJCSF0tWTNg/YR4lpXmcKjvhQzuLDWTAYNXQMapfchTZ8mlHOC4bF+Ql7QBoZFcUcpj
/cb8FcmXqwK5KodpmAcUonU/QxS2gGW9BxC2RyfJlffVD2Hhb/XRuRDJWccgSMspSPDIustYs+aM
id3gHEOrMbRGTAazKk1XMSRVp5qlmdyekpn1mFKi4Unfb2Li5C7oj+j9cGw/ksMkSO6sRnPIlf+f
MP7JCboM/CkNhL0ayLWgNixjfJMCYiIm8gRXs+aXorhdpDFLwVWrDM/Btv0FAqnoTjH2TbHBT+VF
KMeNL/p2Rtpx6ASVlrUSJ6bn/l0l99pYHZvokEF0uzHs+0Tx2tYGToKdW2AygAoXOUmrnt+lwOWM
L0xPlldZinklS44pkZFihIEDzZotAbr4X15unS4D/VTTUCjnyqaIyabM0hcHEFQmgFMtMcTo/FTc
XeSJcQWrgSYcBU1BDIbfOqedakolCQw0sCqjCiCw2Un9bJM6ne9phhnIdt8VVuuWmQES0j6o4spu
WS3XGIRodtQLOqX9o0qG/PP2NqiL2C+uE1puzWVKsqV8Qv4uNpzMqVTIQzo+M4RsmiN3b5NyYKo9
doNtRcXGBKcM+yAgYJXRWWM+JvPPLrUr9cxQImJv+neLAdOuVz+YfFZyW5m+IXXnNfWpUP9kSuUw
wDKVH2lppwTAcDvNHVpvp2YPqgaDCiryq4YbBDnwssEJZfFrKfSEGIOajM8YOZjQ3/1TXoCW9Hv6
pL7c3rX1w/wriS/MVYYc1ooCScneAv03OjHCH9N4SDELC6f3EUfbBFmtYS8Qu1Jg1VGd+78FfrYj
XhzW4q2FICcb0eooA2OHOp3qHFphpn/N01nGJgOqYWEIrMH5VsmozkRCDfk5xiDT+a55EOXCPqMN
XusuJXCXwVSlIkX7zPhsFMCrSoFNJ2/y6hztIPFhPo6W3e/z+1Jz9Dcl2rNoG5Toa8Fwltjuxh3o
2RpHUV2iYrTocCLIpyXQ1tmZyr0ZbqUDhkD29I6ZblfuLGEoteYbwyaqRNVkIKp03iiqA0mzEg9p
7WZ/Tr3k0H2JeSueU/7uT2K3b02rL8VxJnHOtaGWtGGxwUvkdnrOQQlmeN+Wuojp/XlC0lSY5FjT
gEuZXI5nCvSxAVJ9wNx05BHvwQZWYL4L3Wcg7zimbuHC99vpIkqeVcfzUiwXIudll8XzDLEFuKzB
B3EPCgWYIlsb4N1r7uIZkd0AQGPlF37tJqfCQ5VTkF5as4hL0gUYMGpgfDinm4XeBZnZkAVe8IO5
hjc739lW1G+xmsO6kMLn6vIEQVxYqQOucmX/uJdslFAcjOpr7fYpPSa+UYlaLFYdwEuRnB9RtAoD
RRQWNnna7/nZ3Xy4/VFzw4d+q+3Sn5EnsFZr/tilPO6ejFJOgOSEvFOJ+Upx6fye71IM+kZBZonP
fonSn2uxuA4mJ1nGxSSYln3tO7RSWmZTD5dM6wPmRgYi1DFumSPNoG+8vbZ1HfkriguPhykgityZ
SHlv1bdGtyvDNdCkJYHMV9nMmkDa6nOjg+JQM0AebQJCc72ysKVxEGlYmQvXtnksDoGL5+WR+okQ
H7i+iX9Fcba/6ydJHhK4RROmbY77qbIDF+gClNByz22epD1AAyJFWQtsL5fH3ThSzWMMgPMS2BKn
uwu9n507AzqRC8v32qID/MNzIYoPgupqaFRJhSiWQS9aR9Yil1FHBg5rPqSdW+bMY7/G7FQUsdN1
busN81tizvYADrL8oGona3CHABnCQ9zs9TCEKjt1twk6x/rorGdW+AH1evazjd6a8mRFv2YQmOS7
Kd1E4BgLvQKRVx3ox0G7J81dMu4CJhhnuhpbAmlpyIalaypYgq61BYlj02RgYX5+8z8IdQogOj3n
bLl/SrTPuUKQ0qfXwe/ppTzu+AKiFk2vBiO4uSegIC1wj7yitOfuH/ePhvPgfXs3JtvRHbY7tFvw
k2B0cniPXoRft+/kp9P15TuA/QDMTlF1Q+O+o0gx7jY3h+n57Q05ixkEquD1m3eAKoxoG7GPtvc9
AZqg3z6VTrn9g8niqEX659tfwSmYQbDlyK9+jguHG8rnlWfFypt+NJKjljy1xFXVjyQ+JC+3hXDm
hxOiEj5BQwwalZKJZGP4XapP6jTZCvWS8bccDjsJbb1sFPEn8Bnd/8mkKvjrEcMsMF5Oq4I8qgc1
SI7d+DzoD5Jau1Zdg6PZ3KgzWO10MtpRbZSeXqgGEmAOYjmvNPPmgJhGYDFWN9kghoVWRQJbvxix
Cz84kBI5bRt8S5yByHyOT0WWOGPQOqkpBCJcG4z/LftCFPeoIA3UpV1qgVOARNuG1HYjy9vbp7ns
3IXe/k8EKh0gB8V8AARh16uZrDIaKIYRHtXmpESmS7PMrujssDixJfr6H4RZMjbNVFV4Odq1MMvs
eqktIaxuoteRHlqt3oANeCule7NEzHdb2nIQX5aGVIxGF5S0zkOyUIbo29SCNCk7B0bq1PmBzapz
W8jyyV+FmEtN38SyLM6vqYeywXSXOD1mrfShJ8b0QIwsEoy6XlM5nBQoawwFU7J45yKK4kpP1TI9
YmS3nWQnQyet3YeAheadQNTapqH7gCAnYVBAJrib1lhzUCZJnR4BSMbot4/i2+39WtO3y3+fex8G
PSulZKjSoyG7ZFa3OYtck02HkhTewJLNbWnrqzFNRJKKhlVxp2NVrNfzDrZqJNTOMDhYTSynz4XZ
cS42/rxFaC34/3K4W5STKZRSWUuOjB3TorEjgl765lsVAqUbZBvZRKGr/N0gE3F7fauKsXBPo1Kr
U+RQri9Uz1hWAkCQHHNU9QcwUVbfouwXmxOBE7im5cZfOXzAUPdS0eohDFGe3dfxfSNy11fPSbUw
9hrznTH9elnnhU0109AImjhJj5V8KtMaDfeHyJIEi1hVvQshnGr3UZHGSoWrmqKRPv0VWexJTmlj
d4jZWyJwhD5ndvKGwbiQxil6kOXDAIYu2Lppk0vo89cbOw0d+b1strRQjtNs3jPyRNnshMM5alFe
b6p9aXlzpLhx+JHV56zbYwqBJTsNeySYUUCM1h4r/fG2Dq295wg3Fd0EalUnJrctcS4HtNGw9zlz
LOlDoZKnt7+kAQOdpH2jvoSpwEtZPewLgdzOmEOjxbRLYc1quPdW6SZtaueTYKbK6mlfSOGuhhGZ
xhgTSGm733mYe1K6I9aznrisHASKtXo7dNTFwAZL0TrIJUnUaIoxdgTmuTeCn1a665vx5+0zWt+y
vxKWL7i4H0kwyq1ZNelxKJF1qLPEVQPgi1s99m4LWjUoFDUMqpgagSd7LSjKGkyHVtr0aCUfAeZ9
pMNhQHiRCG4HHyb8z2BeyOEuPCniIdQlPDMZO4z94OS9P8a+OVTbsu69iTkB+xEpaDvInWn0raE8
GUl4bstml09A7heNYINXteXie7hLUFdAT7QUGzy6RpTsBt14Qre5XVXdNmzjUGC2V4+TAv2BjgcD
s7m45wJj0QMq9QWunMXssjrUyMYPpeACLNfoiwECLYKuEQMuEF+RytXSGuZxTo+6MbyBbf+sxs2m
SI60cLuKYnx5LCrc86mCz1PFVDPDwg8B5JK72XMK6AntITI0VWeQdn12CKo3CbM99cqnReGiZdox
wVrVOdR4/3fNhRu2jLEwKdLv3H0vBmvKJJZDtvQgzf3eKlpvZGBKIZ2gerN2R/5K+hIAUU1qpJrg
9OS5OqAdaGPW58HSHxC5CPREJIlzX8wpaQ1KIclira9a0z2wZycp6xwSp6PAkV3TyctVcTpppWkW
RxJLj/EMHn/pozYfxvz7fzgjFbzZugEWM5XnrkNuKSqyDLesHbaaFvlhc0oLlGnmRmCReZzg/zTx
QhJnkvVakkKCMv5xnExHw5hKG82mVuBKdebKDf0VDtOJjfXWyrKHKVGczMjPBiseomT25Jnsmu9N
x17SpN+EoTzZsrFNh/domHcTaSwbc7T3kdTOtmwqCAGJyK1bv0jgFwGkiIDuVOfM45CHLOtifH4+
zC8JeJa6eFtPP2UzckzdaaTU73TtTs9MPwpbm8iqwD6vKp6h6rKxOGQYKnn9DHRFVw6ocuEyZUG6
lROT7vsiU1/VWa7uaqksBc/OqvIZAJYgKiS6ZS1/f/G+ATU9JoquQflY07ga6eimzbMWRrFSdrd1
kK/y/k81wC6NSi9F1GZwit7TSVUTCbKK4KGXyu1smIVTsPLJoMaBmNMLcDYeDTCBJ2sEJe01R8G8
EM1pZRu1YzlVcnpkslU4ht4bzggU//b2Clc3c6kqIxWtyKgvX2+mMkcJfD0dhh+gTNzkrj0RNK3f
FrKmIcgYqPjRl15ETkPngMAfKQK4t3m7xwDYfZTWu7TrQJsmG4LS6tq2WbIpm7pMKAXHz/WCilRt
KiOXEMgr6ZMxmo5SNKLC2tqmXcrgNFBppZxGw7KesHHi8dTOuSv0SVc3bXGtTEMjABhxQswqUzKd
WbBK7bhh4UdZSk4Ud5skEb0cq1t2IYk7nsnCUeiBCUnqHzPPbdL/uX3+q/t1IYBTsrLSgjQKsV8x
2SIdZ6cAvQhdGNF+cf5EFxlJYBhYRSudVIYkUX2aMMiM5Jv/sBiUNwDiRGcv8AjXCqYPRduSEoux
6nORMbueXubk9baM1RO5kMH5J0FophOLoMS59NI3sQNj8F+uJDDbQOhRwHw/0RYXRrRvgNkws5Qd
q7Tw6qbdtuq5SlsvpKIoga/mLTYUsY6Kmr+lEUx6Ww7uQhTQ+WGVWx1MTBMPthLBoQPAZHBlvbdk
u1PC1O/DAGM5WQ0oftC+qVNw6lhS+3qfxm5BpMwzdBQjTIn+ub3PK4p59WmcYhrSOCZTgygftMTO
MB5aRu3BFISw6xugYz7AkvUjsH/XGyCFmHc7dlJyJDJS+YW2S8KXQQI0JbSL4LUGM8F4kAzM8QwB
QaHIL/jJQDBLfBac+dpqwf+5AAUVGc31nIcYG3JPjAJZBqOWNq3kWUCBqMXLv2/ppRDuxZzy0NSS
HkImpLZidfKArrZbgwhe5kVpuIBFQ/UCXR2gXTfgXlzvKYvG2DRoBjOfgB8gB0YdvKZQZRW8brcX
tCYJs+FQKNHQfYaxd9eSgkxvaipBEr7Dq6TIjbpyIxu+jvb625KWb+bXhBF0iIdUE1MFeMuClgW1
lVrE08iIx67Sagew6mJykdS8IxlWOH1cht5tkWsqcSmSMzSY4Jm1uoxsxFRgpGQwPTItccNEdm+L
Wd1DqgChDSY8ovJuVFrLYT7LE05rUAa776NuV6HvsLvXdab9e2yCsA7lFpQpFCQllm+5MDfBNJhV
mMA+a9NLu2P6s6imtWKcdSLDAUWroIY4jRMg5z3r9DZkRxZR8O4AruaMVi2Kj1dO5koKp+CElRWR
0VwCn2kzdgserXPaUdT6uyoFp6KivQTtFnyxQK/qSpbnhB0DGWnF+bGqT2ZbCTzZ5UXk9BpDfP4K
4ZaisAijicIMb01hDN48pE9kqHU3SlqwAmsF81qpM9FWmggiyPXFIdeNyVmKjEEw15qA8nI39xay
7EQeY5dUaDtuh8E1un8PgLC+v3I4C8EkK4xpj03ECKGdlb9GoCayitExeoHRWzEQEGQiW0IBy1Qo
d1uB49XmuK7ZkaryLgDduKtodwpTdr0ky/aURvvb13Z1AwHk0MjSQYdsyfUGqlZXR0ads2ObKRsE
xq7U/WmYIVCPtfyeDoga7DUlCysn51GxMpoVsD2x4zCGMOLoyGgZ84yUnCIZ48G64G4wfwyJ8Ra2
gdPOh4j2mzRhdvpsyZ7UlC9mLlr5isG6+iRu5boV6QHyJ+w41l6PkCjNd8s71nexIFxZPdK/a9eX
YtGFtZILjC2Y+oYd++BlDLSd3AxIdxUOWHQxmlqgP2upAp3ogJUoCNURWnCmK1KaFltbsmMxSe1r
l7FkXw0yGkFkTXGkLMvPZml2j7ka9t6cpIlrypjQN2jJuepz6+0/aBcFD6umWhrqRdy1oZnMimSG
dim68iyRCg+QQdw8FcHkeFj64oAiGDTA+Yr/w5vAHaY5K+2M8aswcjMD39vodDA8mA5ja+W5VoIN
SZptoHXbXlOdgGy19E+GInD6lLLzGAmUfe1KXXwLj8dV5z5lowLFShpEdYAlRGMBqI3A5VzTqksp
nKenowJdTDnOmaTfJAy80+xe26r6u6hqvoa1uNzaz97QC/UtxixCbr5CIdPuMMCs3v4uG2dSbJVh
ZrRR2l3g/gkEZn3tbl4ujjPrmtpk4IWDuSAlRqehCpAljVNlLyhwChyy1fsCuMMCCoDZxUS269vZ
JtQKJYLT6quz0QClsxikWT/IyV5p3Eh6kgwvxWzd/un21VjLOyFg+CuY86JLdcB7Gg/Y1zHYSP1h
6LwZDYrjhrafBUGCNF9fMYGbtqqcF1K5nS27moWR2cE8JNSW+sZGX4w4HlqVoiOti0ydDJ47blPD
JpuafobOsLlww8a0reFFGs63d3D1BqDQDYwTQdjJt6D1TS3VNMWd7+SPSK23aP1GPDKXkj0y0cwN
vsXm08DoSMDCxaCoR/O3ADxSGQb75NnR1DqvVeQ9UDK7cN609Mki+2DovbDy9Oojaf/DgVEC90ZT
wEAKFMa1fsbw30MjbrJjUN4NIUpvg2kzkZC1rVwkGAANLIASToheyxltDCs71gb91Q3kuSn7zZgp
z+UyliEWuaTLa3/lLcJQA70F5ouFphsthNdrmkZkmqUkBHKcOShZSkTeRPB/G9kPVW0bNqNgD9fk
YWl4ZIiC4hcf34FUgaHxaxx8pbOKnzkIEByYvBCw3CjZ9Dn6RuA674qkmZ3bKvpVbbBSw8QawR+L
vDmfFiUVDcaaDIPfdjR5yPQofRxT+i3WZmuXp+k9UatfXUuUI6ay9ceI6nRvqbkiMHJfjhdfAduG
1qnluiCmvt7vIW+mrpWi0c9AAmPKH3mO7gWr2lqlT1Dov73mL7Yb8TOATzpCaRNPvsW9+XWvp2WY
Gjjc8U7tEy/V9BMAMbs4p4LC29dXH9dygcYDpoag80uejuVhlGIuzei3bxoIXCRMYIhfwpf0pD0k
d9KhxmCL5sf0+M/rg1BkbJFjQYb4y/MuzWNWg6fbn4D3mwZ0HZupp0ipnUUihMrKViII0DC6F6V3
HB9/T+bG7IqsnfwxBUcM2nzbyC7lU56+3l7SciTcfdQxhUqlFkh7F9jftX4YWUHlKekmX0m+hdVb
IsJerF0DHbhFpDyQUyVfrKeF0lqmpubkF3W8kYzXRMaUkjJ1kiI/mix3oxxefmk4s/I2UHP776uz
8AsOKDI8COqvV6eSbmZFbI0+gn3FacHp7GSsGgV3bOWs0FCHBCCSnchJ8K5uO8pxnbYAJzRE92hL
znVMTkVTg4IVqavbK1qxZxhshbwYVAPEFHy7oKLM+Vw1IbaTlr3b9rRy+3Ko3bxQsh+xEZNjgePY
wYki3m3JXx52gyxJcQQWgM+BI2L5sgtnMJrRqDhl+uiXrLcjtGBDHSsqCLZXhRioIhGgQjEChHuN
CBqyZKZEk09STL6odAdCFOVfXcxlJRag0XgS4EDwEekkt0RNu3jyO/Y7TcFKiuDEGhxRP8GK6UVS
DFU37ROFwGeSCiXUahC8TT6jPw1po6MqxthBszAqqRfBSBZF5q4xrtYSZmkGBYxk2deLw9FVqQ3i
Np59FBa2WRk+93N2mNQ/CVEcRXHk+qWjo8AJWzsr4NuBDoIJhsPKKcQ45FKFT4EJBv1ZoJ1zk7nI
lQgUfm0XYW5BqIEima7xV9gC5igqYmPySwBkUhAAN+pvNpV3XWn4A8u920q+Yg6XsiIxddNENpjn
liuIVtdpPc9+Hnf1bzNjHbgj2Gz++0NCDYBqF+ADyCP4oQHNyGiRaPrkx1GjuSW1YDPQ6Xffp7D2
hdwqH7eXtWY1QDJj4TcqBCgRXKuH2mqDFRjq7Mt5tiOlr0bSzx5DqY1001TzptFjgfezoo/wBZas
HAGMUCXc89UknWWkWkT8WW+9SEbXTgoIlfpKm22meCN66LJUIHLFCkOkAUw5SClgojiRbZc0UpZA
ZFRFm9bKPAnTM6rfaiXYyxWFREvLMhKWyHAEKHfVptlAEot2xA8aubSDKdE+isKINiWNzK3ENHYP
ovFq+88HuJRBAFsGdR1S09wzPVE9bnJDmf14PJsN+nyYn8qYshLoCBsj9LLsbstb28xLeZzClIjB
NT2HwugxBn/MgdduhcMM1zbyUoZyrZTTxMw6KLTZ7/W9wc5DC5poZUvZqWyZYPtWTBVQEEt9B8hs
A6mxa1G5rht5MWWTDxzVVmqAKs56rx4CwRzWlV1DCAVruMDeII3btXas2nzSysmfRjmx46A+j8RL
ut5vS1Ftc02UKWsE+T4YK+CCrleUpWkd51mON6x00jZ9kTSMeNcbxTX1UODVr23epSjuYhXGpKid
DFFMf5RT2cbLEswCg7iiC8DroQy3sJEAoMjJQHMzIW0yTj7t0OGr3Ws/ux54CMMuRfnCFQsP046C
AQwF2vM1TusyrCDSU5jeABxCEhCmyvz79t35mt5ByAjnjCLnvdSq+MsqtZEij5qMxYTluYgfgnBn
ts8l2dcDBnxUmBKFYXbk+bbUtVNCUxRsH/QOBpdzdaGTc5ZFCp4UXQKzcTzvVDWN7TDs/v3Zx2x0
lClwXqCm4e9SoiagHTawOqhDGFRuUiOStxLv9nLWN1GHiCV4hRzuypoU7D9UwjmVReJO0p80+D5s
4ntMqdz30t0kQsmsvJAoucC/hWYsrzInrg2RkDMkNvtAOLghAVg1s8GTsU2UQz1Nh0iVBAtcucAQ
iKjBJOi5Ag7o+gIHpJgj1pSzr406wLhF8RJHAEwEwFhsyln5KdjOJc7nHEQLCDfQKGCaCE6PE2cp
YWR0YzP7VaUNB9UYUntE1dAx0mHYlWiZsictqey4jkw/jUd1p4Je8Z4aoL+z48lqfQw1FVE4rlxF
lN7hBAH2rCFdyF1FRZ6lSWlbOFtdROCjWonTV2Vt3176ysWAFGjQQiePwjH3dCJ9nIdh1c3+cCDn
6Vcg+OdXPB0LLhz4XHXA5NGqf32OLTFDjRQDXKvA2NYB+ooeTfaTGeke7bkEfR5tulfHQnDbV+wl
ZhPBAwHPHKIZvna3MK/F1JiwdXS0A0xN7afHLMdT0MxuN/+4vYNrMfylNL6MNdSdomV5D109GG/V
6xhjHo2JUZVm5xR7RSRtdUeR08F/MDKwpNc7GowVdLjBjtZG65cK2aGDcFcF9HnqfjJ2rwcv6Go6
qY1rzG5V+hXxlCE5VhmcvtDJ9MeMRGQXq6LJP2sXFqlLA1hKvBuwftefFc10Rkct9EhVHzXllAxg
6J3vkky0/GV51zcVpAFouMD7RICC5Wk9Qox3BgAWlogOL5r1ZKBmX7FTUf/R5fY1iTXHtO4DepAw
APT2MX/ddwhGuU7D+iiShpwmh9ncpYZe4ZSbHxgSYodwb83eofrv+iPS7agRAUfXBKJot7RIywpy
3MvNvQhaJ0JHllY1nEyS38FGogDb4QTLYwfKwmrYJ6U8uEyfBIHCV4MA7MgCVYNyUTQ3cgZhsOYh
N1qYQsq+Seq2tZ7mWGBuv74mCzwFtpYYiFm/tE7WHUN/WQQRRe5NE6a6DqqtWa+YHQX4ZbEJ/hnn
iwlhS6kVzY1IcmFe2PVOdgZrJF2DOSBMUXaFhsovIpjoA+yXggTN13L+pygL9LJoMkRykvPU2mnW
Rjwls1/+zKt8m0md22nNsW5Hu60id+gRUoY5Gqwif2zuhrY6Z/ORaswpuhDDcDtML2Gy4ETXFAkK
a+K+AISHX9fLT5FMkiNQ4fhy9o6eE3vadKiJKrsmPLZINP6zP4y4FlcUKPQF9sKnTOewMmlCyewH
xd0g/UGDYicCFX59Ga9FcAtC+aUOUk3GJg/f+vmH+u/xEJqB0JWDEiQ6/TDh7nrD2ozSvFpiZSDQ
N2BpxdWLulfJiP+18QjKgkonjCZSlmiRVzg5HVqy0zBGTA50M3jogTPZl/XduA3p+bbx+vogXkta
/J//R9qV7TiOA8kvEqD7eKVOH2VXlV1XvwjV3dW671tfv6Ga3RmbFkzMLBpooDEYp0gmk2RmZMRF
LJl1kFBIFSyJoQjKts4xDAgF69JuCkLLNxgOt7a/L8dFnQUysofC1MNazG2/xNYMJFOZ7JJz7w9q
LVIBYIZu5YVGDCXA60HVk5Iprb64QR5bflpaJcp/IzRL7pu5LYQvy4RWHORNloqKTEXEsVRq3GGQ
XeAQMiA/PkjQCwmnnIxhZQ3h79yoT8JYHockcCWONJHBOHpogj9k2q6/gHJ47N3cx3UGR0EbO1zY
7JeoaQTGFoQleMWkfPuaRqUT+ZaY2klrjjwLcro615IAzWkZ0CuBfoH6XSMPfYs54MuDDqxBoey5
9t921C+jlAH0XHK1OGOXOHbhpArXp2XbI+OhDp/5/IyeJ2YCfS1yYB2BZoC/oOpC7YOBz9sW5wRu
KVbv1S/3HeX2CoTvv/hxyu0zWWyCWcePt9w2KZ7L8GFW0a9p37eyupUBSUOKDXcgJASuZ0kMUK4s
Ix9329rzC1PhdgNYGGuzG5z7htaODbxfseZLvy4gudeG+EnzhbaEIdR1HrhwPqZ+8oXe/ldJ9HzQ
5It43ROtYOQP1xwNaQ5sa0SQpV50bTXm0j4Bcxt40pPGjOsHTjzmwMf/h6FdGKHmUOFj4GjAQ7gb
e+O1DDq7GHsH1ARmqYumnoh2rWlOViSMgLUWF/GOWyqXwJxidNdji6YGyfqhQryvz6r2qFYdkeQj
ZjaO8V6o3+4Pcm0m0baF8gpKeyg7U0FDBDkunBXWjHZ8b7hgx43NPuPizX0za15/aYYaVG6EbVWF
Jb+LclvpzSzexTny2a/3raw5I4AC310UOCvpGBwYiYSKcw0pFC8VDmIFKkKnt33Oyt2ARXC3OnHL
cxWVUeDeaUTLVMlqNYg4vhQRueMwsIX4zcDxcn9Eq/NmQIwZ0ANUX2lkidHlVYPWCH6nR96ELq1e
OmqotPUJI+u6NhrQ1YCEB+kiA22S105X+1IQ102PywyCBET5iIAJE+Kf/340l1YoZ6tzKau6cOB3
w1PXfAnaOze54r/u28EBgZs13vXIhIJfk9q2YIlL+7Tg+R3IT6fJbSGU07lRx5iwtQALB0NdBj17
KIIuE3pxDHFY/XKaJB6do4ccY5A7yDkEJnQhbXZlcvlk6jkLxh3AixYKaxRoqKtmPopIcI1cv5tn
XJnbMQH3VV6Pp/urc8uxgZqMiH4nHBvwBNAuX48J387X8eT3uyrbVdr7kDt+scvLvS5+cMJrXVk+
yJe/5McBcif5LgLVRzrt9VPEbUOvQGNSQnxT/il1VpMyTpmVTOb1p1HTzU9NY4zoIt0Vn/0mtZ5n
d3I++L3ycX8K1u5QV1Ow7MeLZY0TA4p3kJAB4MgN5ochiEGJb2mGnUubEGKKH0PyJEte+MKMJzR7
73J9uzJNnaQJll4aepiui03EbyTfVSCHEhBR2CqNl8VvMnSN3qHYTSbf8TMzOhfcY+mAqqbmUgK9
QBXZ1mCfeLNsi8ZXK7q1uq/nhwD/c0FEJ3yJn8uA5G3lNdw219G8PRM/ZwSs74TDra/+40SUr+ra
0NcShGt2Dfreo20dv+i+QMThpRVUkqDSomkkRr6pC515MMPpq3hossIJuOcodhMgyONio4/vShlu
5J0SvAvVY55bigx1mFJGR5yVzompdCTXX2LuTzNAsAisEizW1O8K5L1hLEfNhSOo4agZ1RgMOzl/
RHFwLK1ZUokaeAv5zEx6s3gJf2Wk3mjgb0S8BH1+clQKU8UqVLsUGJnQi7QDVJuCt0m3emPT9qGV
xK8FBNDUXXuMnsZNsBVtGQxvRmdj0giWpd4K2Qlk4I/caIrTUX7Sjacsfkm4w8i70GU6ja+VQKLk
2B/UhBQiGdH2J+55/2hkFthujJBxCVrJW8ItgWxaRLSR7KGfueWkc82IlMMOjFmA/E1ZY6t1NW+y
qghMfczFXVykIPSV1GM6QZMkazrwt40Tq9H8m/blekWgXqGgqxRVwaW9g9ofQtpXXT9Ew26GuwCD
aQpQEO+R70Zm1Zzrdqd/VZpMagApikqwU0O1JX5jTD8SxSDxINmjQibkWFrCpSDCHhIbHGPekuxN
QxC38qTqIGXtdmrt6UtmH32yerZrG9XjVcb1lTkWapOIXSFWpREC18htp9DU3hWPw7YojhDig5hL
oAODa4+jZ3RWlIFqK0S2GKXJYpMIx/goaUTmvMiOerdITF+0+uJ34YRbJBg16anoCI4LovzrGxym
H+gzXHZQbMFhdL0hwrLoB0nNht0PefMoPf7ruHv969SERFKIR2WKX/fbGWtRO5notjpw64W5VDM4
4WD0s91O2Ucn7ZsywKMpZOVuvxvfbzwM3TUaugvhavT5p8c1VHW6eACiZDpyPPcIPjBSDOFjkSjb
PJpJKdYALyOMFSgYTKLFV6bvpy7kgJ47fT6F/fQL+buHsNZzkvbNQ1/5Hqo2z36QYVHNSJCsAL2L
nGOMgpfPg91KjqTvtO55yAGH1iC/xjH27+0FEhMLJJi8FFgAyqEOtJKX+izV82FXxxkwkLFVZD2K
HbaPmsf9NaR1PnCAXZuiPKSsBbmqg3rA3UF9riHroY7ArBTqE1hBXiQFGl45B9y3ZvHS9NAP6Xuf
QLDpuQ2/0qYlYJvxep0nnfQ51Fspk01RGV0x8xhfeXuXwlcuCANcclAYVahLjh/0OuTI52EXpJHm
TFzv5LnQWFmgqlbOtfG+4PwDMOOI+Ylsd5xSWa3cQ+a+mQxSpblgzg0nY+N1nVMBUOLIoKHYh0EO
8okxz+2o0gmiZIY8y6ziydiqTiPK7fP9YXwDw258FXdpoOkRnsEZcb0d0fgARg6jGXYFSB81EaSP
HXhCuULZyHPvNspG191x+pQ50wgfKiN2dOg0CoOjC9OmxE1mSD7FamYc/otR6qOArkERD0UQ9BRq
lAegQ05YpnbYDbr/nBtuWzwJgex0TeYBllr1u3BuGTfDleWESfSBLqVJXFmph+VYod/YSHiYTGpz
jregj/wvg4LSl6EC0Ia3hXQ902WrDVybAv2e4wIQhm4rHjQxNZveTVFz7rYFS49kmaWbWbwwSHko
WiRzpShgcBhtKSJgyB8Vd1LsnrVjV852EehN45umAVU5GotdG9wI4n5MnqB5cRF7uGM9KIeAPzS/
6tc+9Z1AYASJJY7fju0fi9QL0E91P5sDWIxirzGLX8CbbzoW3HHVCK4sANhqwLbrlE90gZzoKpQw
dnrpk2z6YficE2XPUthvuuxHzyoErHr9hTnKQXI5m8sixJjSDQQMVFM/NhuInOTbhgHYX4nloKb8
Z1yUY0yiPFUJSN93ffwiFhluo781bg+SLsaeWnltwS8uDFGvra5J1UzTESOl98ztvvyPzJT+yOjv
JA2juLHughemqPMpFecWPeQwFT/WjxJPOLtzMkt16i0OEI2xlVkTSMWnGXnXUhthbDKzZ7TxD0ew
SDAC87LaNx5+MSDqJhNLqC1o9TJ3x/CxhwTAz/6ts8It73QbANq6N4a9Zcfcs0cdBAl0JZsCd4ld
66A5oHrJXMnl95DZ2UDTB1CK++Zu80RXnkHX7fJqNApZmwbUGLy+OzQjfJEFElg72y7djwYvRH3X
GhGP/dulpIrMzMtDks/WvBNzE34RknDHubrDE0vr7fAHY5etDhE+h1oOgOBoAsaEX7z8uDHKcw5q
kjt0I0AZDpF+FKAjyXDFlUwDZvLCDOWLRpxlEcdhMwe7WbKKr7awRmQaeqcfHCOElnOFyB/a4Lcy
GVcg1gApD9U4UYjj5ciUE1uP3VBx9Xli+MlKb9EyPLQ6LH0+uBBQMbjMuiBuexHPhXwjQ0oRsrIp
Uc34WLdE7UixSW2+J9yTXDMuvOsRZekZ45cmbhCSXK9fC3aVBPwhcFFkQ3px9rp3Q4EISb7TkwGs
r+g6Kj/AmWYOss9Y1G/MOb0ZFwIbdDgu3SX0GzWd26ZsfQXHWxU+yanbqG9aCkmOfD/zR0UC6Wzw
s5aJHIMNS3wQosiSg13XuEN9npaPMz54wwlk79+TxGoL3gaoRmAOF2woFSX8qOhBEZui8SR6Loc/
3PxjGl7vh4ZbEp8rGzcgsViMwha4m3EX7xXVA7eek+7Cg0pGD3RTT+qJDBvJvW9zzZWBkEf3Gnq8
kB6lTkSey7WgFDCsafxsxMNYuLL2dN/E2mXi0sTyCRfhQJN6serQgbXzX2Rz9lpiHMZtyLqKrd0h
Lq1QTquAVAqPj2REyDtpRkLUmHNnSHfJqlvzm6b1mGRgtGrN8lzD9gAuFL6OjArdPyGWQ5aDVWLc
gSzDLrzARnlBO1QPytYwa6/fjlvtMfo5O6obHFlqgstw6H1yaZuKDlqW68o85+gpc3tUT9Cdt1Vf
7q/bbeP9Mj5U/RcEkQhiHcpGhgSQIDewUVvAW3v6JnIhk+hq0IuQnzknc3RGSWBxtptBXRik7oEZ
n8hjW8LgANFYFvPR6oxd/Djl6Y2UDVrcZpixbECLe3UUxp8h1x+wgow99Y0+ujcOyuPH2p/8scc4
uJNTPZfnxg4+wbG06Ym+mb1oW1nJVt1Um9FNPfE9Pmgf/mHaNY+Mq+Hq3gasBrQqoDdFt971xhNj
X27FBCNWwO59SDmFCGXOOqbWbmvorwHgCzojiI3UKawDj1hKy5oZTvTSnuStboNw2ov29aHZdL3D
8Mnl526m9sIcdfRKsZoURV6iy/FP4xmnFjtPciJb2JXe8Di8h4f084T8L+PAX/WdC6tU8E/yOY1U
Y3FM0PUPNuCSZladE5bCJMPM96viIlJm/Jh3hQozve5x9amfj7N8mFiZ+bU0E2AZfy/Z9/l/YQZE
7+jv0QqYqbwss3S33KgVIbkFtQ1L2DYnCByBQPFRsStTeuq3wlb//80nfbeZggLUal2F+VTf+dEN
Q6hb1iNobBnXidUd8E3higYIAE6WCb8YKbpFeaNo2nFXzS5ApKhjT6yG1NWYdWGC8n8oVPKNjwT/
boS2XtgcBEwlw+eXOHvr8wsR7V+joHy+iMo+nnSMInsaIML7oUAyLH/I+2eg5r5UHl2jQMwzjH5r
P90zSrm8qgWqkLYYF7LnkK/+Oe+nT92tPbDgOdoD/wsXXvVX7G2lDzwnuJKwKBpW4GA4ff6eWKDM
r9dObrsxMZoaHzAdG6JuG1P9LZekGZDMIeh8/+xYBOX3vQUZsWuLU1P3fFRinkEJoXNuFNlNyzjh
1sMXXFGAIhU4iailzAJOlWsF4UtHR4f6mgWn6hFcw4RZw1+9xGMX/22JWj/eh7iX32CLJa/DFmy4
jrgpPd8rTfCU/KegjMuXhv7YhcSYOmj8Zg55tesQUETrKPVkLoj0PhzmNyMg6l7bDr/VzvR/FRZe
unnAeq6snkAX1qlNHvhhLnMaPDXOTIi4FH8MpPw2wVciEmQZ9VP1u8mZxZzVhwrIev4eM7Xvo7oU
qx6QH+DUUdk0gj0vWRKUXI+jxJt6WhN9esqNTZC+hepPIwyJkTj+sInaX0mQvwX5Szz2h3aSoBPP
2LqrN+GLL6N8rAL5ViGXy2rUb7LIgSfJnjUi/sqjpyA1k//2Ur2cCsrVigic3LPQw9V8W6osAady
ZW5QhsdxiUoPyb19mVnR2dj8l8D4z0jpXIrgy/E8+xhpXG3Sx3oK0Er3ptZO0J9r4XeV/ugFXLn0
p5aJNVi/G1+YpmJFxxlolIqx/PyT/6A+NSbY3M3SHiydVNa4rYnIiByr58yFweWQuDjKWkPhI3/g
x12gF4JVcSO6En1OYqRuVm8gF1aoG3gkCukkxgOGFXu1SAS8LYxkKzNfums5twuXoQuFylQkSdAt
oRbMERux/8j4YyfIJPaJVKpLWb7gjtLUM7bG4vo3h9rF8KhAhTuPzE8phgfepMQ0Dr6je1NLqrf7
jrl2kKAnG/IoKKqoaCy5XqvMr8M4bedxV0yRqY5uX+LWyKKBWTWCdhU074HhCpaujYycUORxI+Hl
Lm6NUjCr9klUWM0xLCNUlAsL0KkovognrvQadJCcVTdt/nx/ttY8W7kYCBWv4lLug0aEDd0/+fFP
DkJv9w2sBcRLA9RyDPWAPgkBBoCv0iezg/ZOaavVBo0iY4FmNcaBtDoe5K7Q4IgiOJoWrxcmLhuh
EwqYKzecyaKGWF2Qix+nFmQMlTgpOvx44qEk+M6xYASs36cWY8lGjmOF3xcfMvI0HkfIE5HqKf4U
noJza/7BP5z7q7MaSpf+pP+bL3p5dF0fWgiq74zoBTxAAOb521arzC5TLL0BQ1TzBbqzfDqVVQ2I
IA921bojU/DB+I5l6qjggDaU5SuQ5DPQ6329brUfyG2sydhQaZRpZq9I5aeuR+E2Fqc0sOVUUScS
DTxAZULKZyc/LKFUX8eCMG6SWjO8Hn3KqcXJFZ+Ali3Tt4qSj/tWMboAMLGSheNf+96lpxRTh1hz
0wOlx3rKtcPi1g3ahPMu434VVZW6YmBMZu4r4U6bJVYzyKrRJdpAVQpNTnTBcxRHPgLjO15U/Ys4
fBrNpiplvHt+l/Lp/nqseOLSR44XwJLlh6Dc9XL00GZJhxSWklGSLbkKVS8W68LEw8BgeP3KoMDd
BdZ0EN7i7UuvfCCVXCfzQNVC+4WvEvRzznuIcvncw6Rm5/vDWjmCAHYFmASpkqWNgfL2yahlv5F9
AO97/g2ZV0CtjMPSkicVBz6eLRBpMPKvK2c6WqwgBbiwTkgGTYzdo1KE9naBRyeDETjZnEC0GOJ2
mw4UcA30Tdz7A1w1t0wkEspom6Xf9mGu58WQAz1sgDJTQpGEa2U34fWvQKtZx9PKwqEvaellkdDC
fsO6GukZNNWGVNjJhQ/y4NoMx9lM0MmuyvO5blklp7W1E0CkB8AIsKbo0792yaoMNbUFoB1cSrMT
TV7b1IYVxZytB9q20fL3ShW+/v1sLgQvmEngykEQem2y1wKehwI7v0v+SJn0J2sryE38EkTlz3+w
gyUD6ERALzyd622jWoOibSfsMsgTJNMnGtVbgTRNxTgcV3Y1QgdeviAGFhY05PV4BLFS8qTtQbRY
hO+aUTrDrFigP2U44VoBHt3DaK8FZ4OEVym1VEWTNCoAScJO5Mr5SVGy1srwCnOEURht3eg1exrb
5ks3Yg40uX2w6RWdxfq44p2LRPBChgV9qRtyhU5MxiBCrXCnA57aJr2T6qWjB8FDa4h2mPy+v4Jr
L/4rc1RkgXh3IUO+QthpMW+WKEqWWmXJ40+EUCNNXBUHkCoH5pirTggh0n9/yYJ18PwD4ghso0w9
iMZJ8KscfKy7QiiI5uPIm313MHTApR/K0k15+XfKlYwm2JUNifMaXDdL3w0EeSijuiw1DWYfXpuH
Zyjq5m95L204/lwoqSOpJQN1uragCnCNILCAQYXe/7qQh77RA7ALYicrjwEu98t9VCVO1gQQVFV8
RgJ/bXi4uKLLdxEZ4mkWWzGZRb5QM3EXhObMoxIKOGBQPfQBmKPrfQwAy30XWh0fZFTQFgYidlRh
rzdnO02dWqDmvCvmjizEx8ZeSSMvAyo7E1nkXCvnBDpy/jZGJ7vVeRj1SmvEXdej96cXKjQ04VGb
RVH42PYsPUVqKgFXXGg3Fh5L3F1w0lNDk2u8bBW9FU4yDqHwhAYMvpVJIAcQCkLKImMpZVNxjrZH
x21/hIBpqzTCaVQ3jQYacB+gd57xWmcZodw/E4rInyIMShwMu5PNxEA/Av9y3ynoROzNUMRrrxC5
cIqHGlb4p+Yztyr32f9de7/iQwXo9PN9Y5RTLLZQQ4JkKSrs4GCim4KywZA6X+eFU1HXyt7wfUB/
C4X/GY41NEMWUcP/Yg9kRWjfAzsnvcPkWNLbsIK9XgNAcDcWAuHEHKBWzbtviD6Q/ndk/1iiZnEw
+KIeuFk4BYWtppsKLDt5/hDjYvvRpMdYIcPAYt1dfPriQfOXyYX1V8dRCJbaZbtfpIzAYiiMhTQJ
pxLopg1fl+lzX+e5A+C2arcdPz8roE2aSCbLwE6PMqtGTZ9If30ArmVoxjRAM0gr04PtJ25x8xRO
2Wv8u2rIeFYOw3v2yO/bQ84CAKxsBlw4/zFGnfjoam5VMCcKpyYqdxlf2ylSPNPU2oyFZNmhZjUz
tKKUCtgZetVSwuDYVTp6/OdtJW3LVjATsD6gY54DY2N+LAdjoyfJlg8TNwlEC/367v3vWV3ki2Ev
ge9ikbNQQqPhoGDYwXwOIJJezA9RUpmTIO0iCN80OW9zccOYhdV9emGVCqdxAjLlpoDVIe3w1g0c
34+sJBedFu179wfImG/6nBi5Ija0AU7UCuAEkOd3rTnMssassi03z5vd8s+Q6LtE34PYHA2ECHPZ
n0x772swagg6mYXCjpCPrFLOgyg2MmCzU3BAIGmyqSYs3UnGatKPJ6Up+iLo4VxcViLXoGz1sT7I
sQq0YG8pVbdJUzRQQPHq/hyvxfjv1xpUKHHwozvl2ouCKkEJJeIQKj5GUNG2BEUcc9u7+VMJdn7S
fzDsLSfT7WSDnu5/7VGbtYp7tVIBPDm1oe6hDZSUkQSJit4cy9LEJjZn1JAyBR0BqKY0RuQw7K86
1YJuxmN/keilorFhJEpb9bpwyruBaFP8MKDMjk6Pw9yoZm8MrjLNZjepu2bey01yAr8mmSNP5Wa0
VzD4GFbX/OJbqCdRDSltEDXC8aTUGfjYbGQiWNpkx2SYI/RQ/Jcjb+lOBfUw4Gz00PmAq9JGxVJP
40cFVeTZQd49Z+kV0SCDv2L/hRlqVI2gN/mgFeIph+yOM2dRBoroGvzhMh/3HOlKVdWhJQDx2qaJ
fTBmofmiaUuAK/TCsBp9TrZiM/pu2HGj3YvTR6SN1U4zGn+bdZlsz8A9Ey0pZitq5P4QZCWr457K
436PAI3QGvSqwZEnKFSMGwKjV2U5EE+JXx3bujghAc6R+4645od4oiLtCHIViBdSN7hIBy+nJsSY
JXUCQ70UaBu9ESDF6hc6wxSNl/1rPGhEBNEdOFwBKb3e48UwyY0QleJJS6QfSaw6auoO4kGEwoJi
nEAVZaX8Zwi4cJo0tjKiOTEvDEagoV4YOrhAgKHESDFcMP/QcENtLGc/0prmzCslSKhSSCH7li/9
gcaEFYjP9yf35s4PomFg9HADgso3aCiWBb44GrmIm2QBEiNntEmduEp8ika0yZYt3jb8vOFmJC5z
ZP0YBzKN4lzGiKCigsZeA2EOOsauzQYVN8yZNDbnZp4cve1daOTUyRM2Gteg7jS9Q1am5M9Bi0dP
7w7NZob4tMJS1KA7JL8/A702EB6HVKKA1+r1ZyRNHA6TbjTnOXqZj7lkgjAPSFqtI6Drle3JDThA
evfdnyIAnncXqU4m2N0TpJRDZdtOHj+Qah8KbgSx52TvgxA1s1BqRcay447NiYVZ/1ZIujoSvmmh
F41pGUSrIs3DGGqV1CSV35zLjfYz+wJHqVmZYP31fKvd8Y+1LeE8arzaaZ3B6/a1nZ2AMLfmI3+Y
PCbx501Qpr6GCl9cISecHmH2RLezK7sxOxvVZRP3dRyMPvn1NVkx+RNYjGfCyv5YKFlUMOBpCyZ3
+e8XLpt1cxUYOd+ehcga1cLsxDdNwdQXiJiInff3x21EQP4N5I2LJh8yjCC3vbZWNdPgty08Ne5L
T8vrc558GHXpJiG0WoNgXySCNQtKSNThT8t9dfobcq0W4yNEGKHWXUJ6GgeRvEgqf5eHLoYc+60I
1Wu1OScGesLVeiNV8VPwpAAtAsGwqbUKLiBgArSBaNFIwgvvjA9YCRMSxAyAMFo4L0BIcT0LfpRH
vJ5H7VmO3/wBGt/FVxyIGylDT7rGE608llC9G1+bejOUD2UaeHXYmo1kobc+EhKzFGXGjYAuiS17
V0Kz+KIoghcjsmbXnwQFS6WrMqk9S41Aamlf1CYXuCNuoyN6sw3FGrs/0eiq8WPFj0TPSjuRREZy
4eb4wzdAuBawZlTE8Bf1DeqQ12ByiLtzgGZwEhsTlFtQbTIZs39zE1zMADSE5rlFtZNmLu3rcAIR
Sd+d5dBswLuY2In+GkkHrXLS4ewXFl9YXfebYfXW6cDBig5WLDtcD+SP1xOMpvcu4eNQOemzN2fO
dJhGUx57oig7YyK4ERCg7kdvZr5mbvccctJIr+l4jkNQVdTowBKPyJ5Won6yOM/Z/IzsxMaF2zTV
HSOU3B4AlCXq+EtFpVWEGpYmt9zXm9wayVdOdGsmsimbrTWZjgAwH9qQzNDr7chd4J+jKdgRmq0y
BxxAzvzI6gWlW8TBgHc9fuqlUShSp6DbRT915mSOVvxbBzot3/dORQQi7QQvdVKrML9IS2q7sQb8
4dHNxrmio7kimUgK/BryyYxU6028pz6LepCgU4BvgILXT4MJCBnQPDkA6JzF6p+jO7Nuhk85ntAU
RlHE33aKV940MOjcOgfk19tnTSA2svcJTxjeTmM5/zKKGgSwCAYKSbT8lMFzQ6bkin6aHSDrLclT
PMDQTWEbHyYrs2ozNo8c6a0t5tW9v9OW8VxFd3SqIiuDOwhI74G+p5wwF6tWHKPeOIXFWRcfKhCt
xPVHVD6kMatpdWUJkeKVUMPH2bmkva739CD1aljHJXeKJhRVARQggUrEEvcW5GMsnkUstXw5NbJL
czSB6yyEM1y54k4a6Kuq+GfGKqTeTh3ORA2dFzokS/FQo6ZOqUZJqOs+OkttSSSlIUv1yDDQ1S+Y
AoTY/u1CCVAnQl+/oIO4CJfG69mTuaCJkQCBNT0kILMixYf4JjcQmWLcOtaG9R3sQZKKg4W+4qTy
1Bd5K0VnUa/A4m9n5xL5s8qrIsYpeusPmDNU2QEiWCiM6UO0Q+5T0YAmOmunVEXjuZzahQ+wF2em
BYl4CICwipu3j96FslFHwhV6tiDWo5cMmb6ijJMgPrfOZHcPP+XtZP7hSHzMzJQEEAjs7Q/eat0S
f0LbsO4v4W2OeTGPyirKKrqGU3M59S6uUrrc8u0opfFZfanM2fKd0msck9Uw+52Ev/b8azPUETZA
qaiOwyw+ZwQUSwSkMHZFQvPnTMRNbQcu8CCHzqot8FWYEvl4Kc3AYp0jdI8NYtr1R1C7I8WFRWsi
fET5HgCUzhHR7EmH0D2TiMjWaD/OJDMHqySlqxMEV+gDHHnCYo9f8+bLKaeOMzXOhEDlMeUglRLA
K2OCjSgsd0l9ur+2N5dUDBeoAwnZcg23MdqzGnkCWW7SxmcFiUFoEZPGBHs30YSnYZOy3mLfb0N6
hS+tUaOqui4qBr+Jz81nYqdm7xgE7gRtKug4maBstDHVTmkLZLRm6+dz682uCkanyC32ilmbjdWS
5kMl3YYntcu7eEOZf2oSe5wVmwkxrNFqLW6jM0LYNxPtzWej6A9khrJAa6jPDuO4rxNRjs+9A+LR
3WYmgaeR7ml2RFu0CzKZ/La1yk3lxk7w9Nw5aARDIy3vQErWJ5+o6W7HkZwii3sM3f+wfjidEB2A
RoAMzPXWHIcWp0W0fFoHLiXda7vZaivBg7p7GUsk45/v21vCNT0VQKKAbmjRkwCI6tqeqCcG9EKr
5Fw06gbtS2bhb1RO23OsRN9tkQeeeWmJigYQF8OjboQlfiKSE1ROBWEgbZdWrmxxyC2888Xm/zc2
auuHtVFKXF5ibN0MhuDHbjz0EYi/WSTjt3MI7MZy+KLfF1VJuhweZUkuFAkXn0XNqjsgY84BLqPz
JgSrv9RHpJNxH4VwEOcNbnICNUH51bBi+uo3QBURzbnIy4On5nod+XkIIVUaJWd18mrt6Ec7v3oQ
hZ/3Z5RuNkc0BYqKV5ElQ0M9Di7q7gRYH17efJKcR8c4Sh+Vnf0pH2NL3CS2hqZPFNMIX5CKkYpm
mL1JQAyKpAfFBLPtvnPlp+KpscCZbc/bzoH+yFazEHmOLGmH25CNCyJ24ZKnQ35Xphw2TYMhTcQx
OYec4z/IhybxJsgYVAIDsf+t1nK9B7H3EI0gmqui/Uyl/JSP8O4tAz49z/vm6V0jFcFFP7JjZyYj
eXYf9/s39+vx68t/H47JET1UPQv5vDJU5JbBhLOoAOCBTS1rlhkAtKpVfvZ/5A73KdgJ8yCmu6AX
1wE6BS2P0IOGuhV97Z5KofL7eszP01Z+7X6Ex+AH8BUu+Niep9+tPZz8NwTWh4QnRWnFrD26LBY9
x3jZ4G2DL8Dtl8pS1IPUZlUo5efSGveoCuwC900wgTrCSZ8+TKw39ZIRu2eOCqvClPRpoqgwt8m8
7GkUzMwERd6h3qkg1Uw8yapelEPjtDa4m9zolL8YZ9/mve5Ni4l+4D7SF9ZNaCWjgAW4mALKn3kD
CMTSWL7J4u3SUc3KDR0FrSiiBZGHQ844yW6v1dfmKK8uyz6qo0LLzxzXkll/ktIHBTyLnWnUL9Jg
prF1PzYtEe7elFMRsOR6bVRk2OP9g9inllTtIlki940sH00Z0aBODAYEFBeRDaXWNVKDSdJqPjw3
9U9eeCtZaa6VQYBvHdc28NrgEUy3Yve5UfTQcQjPivZ7bB+53I18FuRoZbPj1r8ImGGnyziUMcaL
2/+oZMYoQ9HxfJQs2X4WScN4UN2mJfG2uLRAhROkJcHrAiWssxA8F2MKepVHIX3gJ7dQfuuiU5zB
xSHvoWbdZyZquPeXaCV1cmn95rBARSoTxQnW5R9BZQ6vyZfizLv052AFDwR9dLEtb6JyU75IIH9g
GF85hjGrIjBxcBJAyKhMuZznUifVFZ48GRnw2PHqJ5VFu0z7IK4YyMXDiAi8KHQ9qH3czEPUqEVQ
nIOJI4ly0JERZUwhvXdpE9TezTtfg/wwTOR7UJj8wnBeq1fxM9uGpwhvJWULvdv5T3rIHoczS9rg
BmPwl3EVpUeg0EVUxq79s6+HuoDyIYz/D2nXteM4smS/iAC9eaWTL4kqlX0huqq76W3SJb9+D+ve
vSuluCJmdxozwEwNKpguMjLixDkXaVe+hVb4rO5ThzvhMITm0s3AnjjW2nRark4DCCarcpisFWNq
D80+RQum370+nlD2VTYZQew7EfYh3wSc9q2RuDPGCp0DBVyvroI6KsmsYTTprl/Ixd+97FlDzNxV
fZNlZTUWFwm0mVawK17SnbCFRsR66YpbNMVMnDrypS6OGBO38w/lJj0Gq2AfnkGyu3B3z63Q9eQx
/qoyErhdFYY0yHvK/u9K3cRLUgCzmw6lHRlVYARAYOC9XSFB5aTEF4Ti0m9lB1ug+yrfjJd4nb5o
J9B7ZUsLxZYzsFATS6iqIRGJxB3LnVQjXCqnkOQiHUXQN5+Jpx8Rae6kv9FxySnN7L4bW8xKNSPX
BiGXgohiF20b019Xbvu2RH3B3irsgJhVClV9ANs9jIRosZXW/BFcIut/fIqQBoRnhaI3kpAyM47I
7xIxKavqMn73v6Sn8EuqTfHN//XYCtuxPT3hcMULwFNPcABsitutICpJCh2lorqk76E17M4r1x12
oL0wn3zzzfLWoJZbGNjM3MEiuDzh7aZ6LuMeMqNP2oAn1SU7B5UpHpsVtt0CBH7mFCGvDwg89PeA
rGDLdEHOJVXBcfWFFw5xaph8ZgXBUo/9nBGU54CeBnoD7ULMxZ9IaSZ0ID29RMImBjosCVc6gASP
F+j+/sNzacreoxiIFxPL0a+kRl2VVQ5siFai4JiqHNS60tT5/1lhhsK3XN4XPKzI4TMnFhAuXmRu
u5+taSBo/EUrhI4HEXORK4UexcSHiVbYjvIvnjNcVQSvOdJRp5JCF6yxusIygi0nmRWKX/nClpid
SBkdUdh7U18tc8sLiZooUpCRy9A1hplpVWa1NV0iIr2LBifZNTDETVTAqJ/jWN2eJyVsfUoDwGtq
weaVqbO2GKHDY4nEBERSfOeTz278bIkddmCdXwhl2IBsMg6UzeTY0bIJIOGt8ZHLAO3zgc8oab1W
+DdfjR0qvkLye2FXzi3mtSF2MgFhA/xdI5cGzBWZLJhdeVKWrqm7qig7nOkrrqIVThEKNSwAggAB
ufnlksPwFfzJQXmyyddAKaEmGNnlaq2B/MStbU80t6HZmoo9Zd8DJNqfW/zrPz8oaASBNhA6XtS7
QnU4FkqWCWVzIVoUnkERZtjjGJIFF3lXMvkZORD9uEQgmgIWg9uRayMdQ13nGhQT9C0aec62y1u5
iy4mZJ6AQU3X6g41X9G2jM3CZf0DALt+9bG2meRBW3VTpyZsFyb3dkAx2irteqNuuyNxkRF2i82v
Alyqr7ytu6nz/PvxBN/VUVjzTGySdqUktJBGvgCC6YKF6aggRQSRgo2fmsixu8pqWGtW76KIcRb3
w1O+Xap632EE2E9gj1GfDT0vYQYC3SqaL+1tIFtfe2/A8fMWy5YQ4pFH3KQyibDKuXGVNYYj2Xz+
m0oVgDL7FkR7WrGPEs4uCIQEIN/AodEO/3U8t8GqGP4oIHHoRast1pAUfjyBM6EqUhGAbE+0jAC5
sdJLSh+rYdQCOxKUVlTuSeCo3I5bk7f8YOyXLvM5r4qbj58gObilWO3ishX4uuL49sK3vzowCQh9
ZD8ez5xPQ1iCwgVwN2hTYoL8CLKq2hAn7SUkcbodmiLf1LleW3xrGCYg8NWCvbvU/bT6SG1D5Qcd
ZiJ6um/PHqGJlnJp1uL5opiH+Fk5rJ8Bafv7eFg/tQb2mF2bYTeZlmo5F8MMBY2puFWelW9h57oH
wVZPEFfbr5RPc2Wa5848bwwn/uVwG8/jzfDTQ5u/+Vxa1Py7MPQfcalH3zSt9pXD5Wsyoi8f34Se
/kTfxRqgZWc+dA1UMVBNRCbRy15Q1Sovo+K27zmkQlCoMXvNrtY0tGXiNC9SvBP+NsKGiF+GLSpm
vfepHS7lv+4qnewqMXdDnZEmb0jaXsRkR7qDVFprTEjg5pZhW70JLmbzLzXxgnZip15Z4tn2UmHh
qP2gGR7NF7M3xaHjOdEv2kufrWiyAjC94L+A1wpqy1hzhkdAepl5WX9E77wJ6ti0hATPV6mmVqqZ
qJdkIMDm3kfdSg5abRuqTY1zB7x74sh4MMvbXnSz3uL6vyX06U0BFAvcqk6OBbQ8dMtIHKF9Csun
wT/FYN4vieVT1cT/mBKz+5OAYnuvl86outIm+o6DaKcHwDSbwbCks/2TzWbmASINKBygpwqJNhYy
SQzSQYO5JZf3z+MXQDOc2WzAyXbizK/IJCg9T+VnZPc5ZzADJ7anPwXYLAP8Rw6goqenrbPlze2v
dP0iObwZ42p/Dp0QoCuKlPW//vTr3MIZeHwM5047ODwF5JYmMkhw/t9u+baus2zQKMJCbZPy/Hek
tgf5Lf6lcWvVcPO6uejtaxzXS1sHv/ZuxkDiMOG9DYSjzPaViij1kbVrLr3SjSYZq085Nt75ODgY
0cgvnOu5KwHaIxJSMRJcKbAft4OU4jrKW3XC7UopmOMuRCF2ycu2hsy0+h5LR1ClEjBCP57buUji
xixzPCoJiiviBBc2jq+GWZ7kykyfk23woto9cGuSI1giCMV5W0CajduQXb6q1uFCQuWuEgBPgXLO
lGCewJTYoLeD77WolLkOkE2R30amobtiHNjNC32uoMUhAaAATR/zKC/pPk+/ll1hdBTIgPaDQAAl
oFuzGY0zueYRx3DKoRADk4hLmKH5kV2ZYOaXCyvkpAa/uVTCqsRSQi+qE8NVF7gJty2tokT42391
q6B/XVjZ6VQ8GhyTnFDLWDQgTthe8Ihx6w3voI3R/NOZ39/AN2A5BavGJRXYBv4s4TDu6qM/C3o1
bCb5IspBPrZhCHDsQd526OOETwm2IXwK8PDiO3qzhlXl0iUGuTvAIGuXeST3ml8HOofpJk4NqEZo
qZYAyGCyV4CCl0A2A7hE4eZeYhsAvixRnc29LFGe/c+GYt8ERgaNmUKCeW5X7rkn7ck4D2/ak3YY
Vu2XcQoPS2m7mdwQTs6UwgXcGo0iLAq5DsRODQacHH8ws9fkXD5DXG1tQF8jxOBBsByZ3Id0eSYO
H5iZ7T/pzuN9NpOovP0CZqkhHt5FmYylRt+9llr+iiANv074XQYRAtH0j3zl8P3vBav3BYHJqoHa
6dRtB2nP26Orc7yfQ6O1vQjfwwb6PUpgyp+8I4NTN9igvZs/CRAoxOPyWU4vLQEiVrSaZKFQPvmH
+yP2Px/Bui2ipHyoYvL1tO2dUICv7iOpsDq1fHs83llPBcUfCW8FHeRFjCUjGAyxKBW0V4x/xOLA
183CRTCt0t1QrgwwrtCQylaLNb65DHvuXVkreAjtxhd1YcJmbzmw2f5nHIw7FMY6Bz+/0FzACvPN
vSd/jBd9Lz9Xx7xYGND8vrwyxfi/keblGEkwBUoI8XPEUTikoVUBLrzj98MB3LPNx+NFEu7TplOf
Le4ykJcCycVmGzWQtWVVhuNfRmb9AdzSRwYqrW1vD6/Q7SQ77ZKBQNNUyULGY/aWuTLM8knKhOcQ
VhjoBMEjvN6rK+Pd2FUHAU+Cv5CjOiX245HOuZ0phYVLE3ERNiWzjpApaqpcxIuvqQ54VIdqvVLi
l1p+gT7guhmcApWlyjQg4sFRc+DXsmxBAtYM0RhUbOvMt/IkXxe5Wyxx2M1Nxc2XMcve9rUk+BSP
DjleixVkJFdDdwrFjzyx5fEJckDVR3MYt2n89XhK7hySgL45gJAnmg7Eqmwjcq2HfdMinPLQjwbG
1FK1cAmeW3qq/NoReh8d/Uu48buGPfDGwOn/rAAUsO44lqKAyCicl8QLuWNAPd/g7EE+5g0QO/WW
gr/VktR90bpSbyIJFtMV3/55POr7LBg+AbAAdL6BUn9SYrj1w0Wph2FkNMRrNbQdm1xjUf4zFRsn
LHhXUDgLfMxW8BTRTVpttNCuspPI/R0pRetWdTRWef07ANOrbrXcwoLcebTpy9CBBI0DdBNKbFV6
VJq2Rt8o8SQS2p28r7i/Dbn09L1RjbWE6/LxTNzdBZM5VQa9FlCSwL4zj5SmyDiwg/TEU4MEMso7
YwCDJjk9NnK/uxkrIjPdip6lVB2I12d/taYzm0azja6yCY8MEn9OEjcW1zkkYqsWKoMvQ7REfjO/
4FfjZC5evg0VJUD7s9dWVhzmK41rnLjKLY2jGzIWthBZclKaI0qUycfHUO3l5LNpXkAp4/ih7Rdb
WYOYbnxC75kQ5OvH8zO7CEjGYkOCc5xn469CzEHyF4/EGwFBaIP14BMr7Tb/3AiSXWj6AlgedQQm
8duCWrFuNJ94nc59ERLV60Qb0xVq6kvUDvdZTiy3Cp0ODUxKwKr+vIyvkj1EasOmLYXG6/jmU418
JxgOYwSUsgyyRGKBTWLqPJLWeWYT6dy1Z2nYKu06OoGTyEf3VNbsx/Q5hAIw2gg+Iyt2evTDZv6x
qzYFJEQ1swfvR2VBoH3h+p3dJ1NoNgFAIcfNUqgUQ6Lqo6E1XsIJu6RXHK7vTBrSc4TmFrmQrUw/
ceSvj4UKCUJT7QvvcJNEpz4CsjhLzSR1xfcW75OmtFOZtzns6scLeR8iYHoNHi0HaPJBJeYngXU1
vTKlcZUpfeNVvR0KQMEV+R5d5L7T1Wb1rP0GhJMu3Jwz18SNScZfNkIcKGoNk6HVZYcWeCNuOEvU
6/BQyX/1i/2C02a8ieumIQINjPo0Sq0QT7h1GBEcJDJOQeu1f5sGzfEq5KIz/0xP/VCbiFPXkbLQ
kDZzBsGeMEnFQkZ1qr3eWhwkoFRzpR88ZHNGOyt79IsEYmIRXgsXTE1RBjO4ybsjh47WY3QZMFEx
Xxh1KNBx8IC5skuRmoIRWEW1boPPxztldkxXhqafX20UoRODumz4weualQZe2SbetnSJ9Wj62kej
YWIqnRDcsQSj6ZO3IP4q/dfHg7jPoyFCuZ4uZu9RX1CjOIABRTAh+9i10OB20RaBsqdqV+NT99ot
xPv3CwQeg8mD8SIq47B9O2+y2KaJ5oeDVxRRAbmxMtk1PU9tqI4VQKaLwcLpur/zUd5AAw0Sduj9
hX7Mrb3RV2JAMurBCyJt3RxTGfy1ULzNaGuPCTZ8EC91gd8vGgAMwGZM9KtI37E92J0MmioU4wYv
1Q2kTSO0fCc5yPwXlm768Nu9IQo/DwsNDwxseGYiaaq0oR4pmMiu0jZ1mukucAyi1fNlYrd1Vq4H
jkvWaY23BaH5305vqRMNWmcG2RA4YHEKTLSYdC4geoGjJ0O6koJ6Kck8+5XgF4Su6NR/oDM7OOqU
yKikkHpG2ZuGEVk8UIdCr9t678bGEgvA3NTDq/3HGrPYxDCIIlLEvV1V2AFR1pB8WgCOzg0I5Kyg
F9V0Cb1/7LQjLdn2ckI9CWAv/yVSsI0OqvTKC+fHCyxOYRO7wDIOCpoZeMQuOuM1k9SPFDlrqQe1
bTdMP6GDrQNYHzfWcKxPWoD2Bv0t1Hu7AnQ7pJ9RfM6CVWzswHRQove4+1Y+8kgzId25AnXm46+7
d3/g4fippivIhKOMcHusek3LDFr11KuSYB8pgIIYFTWrME8XbuS5JQUaHnSx6OmYjvCtIbVoNRGS
u9Qb9eYpkOu1mIUvj8cyawL9k5hm1BNg6NaExsktkXuMJRRCPFlyQcFg+HFhIDOhBaYMWFhcSlMj
LAsNo+ADr2pVoV7h5+A2hF9YBZrQ2LVSNFbY6vRNiUi3zrmwtjJKiaMCBr1tahCFZ00sLviPuQXE
+0wTNbzYcTCZZ0Oa9kUJvm/qKUQ7Ktg4aZsdQW+0ejy3M+4eL18dEoho+MFDiNknaaphb6g89aI+
hAh0B82O3KnrX3SJbWzuXKpgbMXlMhXR2Th/VIgqVlIyeqSL/9Tghc7xDxN1IlscjUvVkKXyzH3Y
hjf9lUFmZE0jBpLeBzDYNqteiC2h/JbzS8oDuG2K+rfUOY+ncnYDqag+gVMFqHs4/dt9OoLgMcsA
VPKyeCu0ki0KW19NwWjWmAGe1YH8m7ayS8fgqPHxhuTB+vEHzJ0TNCOCUnHKHCGIvLXfx0Ilgcty
9IChHK1aCsoVJ0rhwjDvE/ag+NGAN4Pjm7Tq2bQJrUMuqyINyQstWQul3VG7jqAqZPuQb4qfJW2F
pmWwcK1KzliVbWVLo7gDsw9BaTZKPntwq2fVtm6k58fDv89UTh+GvhxQeULFFCf5dvyZSJoatMDU
G7ijChiLKFkh54hQ33uRSjdSPvulHO/cIcVEAFAEaDY6n5hQXZRRKk9kacTpCRzOl1xgKjZ5uvQC
mTukU0cuSDQl0A+zRS9RzI0h5cfRG4YuRXN5DPYKvapNNQSBUh/+fjyPMxEZgm9wOaHHCRtZne69
q8i5CcvEGJqA94Si4VdFlLyA/F+x+EBq9lkeZ6usFjSnk4elxpWZEwvDYBCVQQsAwm4mFgGmVpcp
CWH4GYpVl34l9taYb5u/QvvxeIgz63ZjiYlDMj6ThDLGEI0s31QKKD9ALRlS7fTYzNyAUOxAR9xP
PyXrEOQsHY0mL6inH1ILZ6R6PReKJYVWsSRkPbdm15aY24LmIL7xC1iqE9dQ/wBGaNW8l6B/m9cv
ZEkZcW5cQA1h0wN4fs+sFoQlD3HCmnoanzoa5I9B8WdLuk31zOT5c16iQOpfHs/l3AjxKJmgmKDE
ueuaEusRlLyZiBGiI0H2KFq6wRyXg6DS7eIFsN6SLeYEpIGu+6mBu5e3+KcCOH7QVICoesHKnCNF
qwCw1CIPKgVwBN0eNLkptEyvZOpRAwDEtjhCy8BWhtj1Y3WTpHuQ/ddAoPQnJepX+di8csg4+L8N
9YlXrAjpeY/qv9vx+/FEzzibm69iTiG0fnqOixAGDQE6nnUoJsUgxgE/WALi4MemZuf5agKYY+jr
OIR8i1RKIMqpSXJUfcTgN2pypoGdG/dY4iWtwZkwBCVXFTSckgonw8Y7NA+SOB0jeOwGalrBqvR5
xwg3XfqlqM7j0c05mYloUYTThu9mEW++MCZdLRWjB3Bdu+59nbrQa9E2sTRWm8emZsoKgM9iTAKw
s5P7ZHZsQVX4zbEcvSR9rsXXLPmTat/NUY/taHxq6teUe8vLXZPZwFSCyS5ePbY/N1QEHkAqojkU
uAzmHuR1jvRhSjGr8pCsspx869EYOCNJ/iH1P1SOJsJ4DbfD9FxF4eb2zIig7jOogBu3H6zsLD0X
9CjtRjECwYEbhEsbdHZcV9aYDVoPYxlwhQpRhwq1xw4gYT1yqjZYeLPew+6mbAQudrRU4EWJDo7b
UTUUAXogc6Mnd3Y2WjzS7aVnGB95XZoZAdCrdGJl3XG11ce/a2L7yI4kJ18y42RbQRZHjM14H6Sl
JY5PynCJSt1Meu2g5guPkrkDi+wrEGloXUUHCLPO/lDJg674owfENm9KtXRqQT1vdUktWEYYdTYB
GbZV6M3/IUuEHgNkbJAXhQILm/atKCmheRLxnvaegOBeJLYeACK+yarBzt7+8WZGlIWSN2JJYNHZ
3sEEnU4Ujz/eC0Ek6AhhJphlU0RO3abl+rGpn2wEk0NAmUuBeCZAa4D6ThN+FWvFsdH3qtYLnq4F
FxVKT3bhI3JOB0G0RlrzjgKucXuoOTTyjyoYKpVRcNuaz9YBHNm5joZ8n6hQZB1bNdnpiH5dret6
V4qiwKxToz3Eogyx3VSo92VS6E5et2WK5KEvvEvd0DrINksOsBDZKaV8eB7CAMJraVfYKfq9FrzU
zM2CxqjpQYusJgpvzC4v26aKwzaXvKLdZ019yOhJJygZ6PrCNp1zh9eWWH+UhVFRjV0qeZnmAr8A
AOmISKh2wrxYC9GTloIZrIusJDQLOXDjT+rv2pya2sB9PF5gGevHrC8+RMWbkDfQbatPP79a3xa1
v9ow8CG8kNtERoJ9CRB3j9vCsbg2MfmwKxMNl42DkSeSlyg7tXjSajQYIJboW3GlDfuBPGlAAiKp
mtJ9o1JLBDtR7EhA/cTn/8tY8RzCjY5Lj+2pEhLo4DRqJXkKz+0lrrO0JHp+bOInYr6fz/+xwWyh
uG55oWlKyYPqmGSn6iqzitTSVvU2qZ3Kt9P3xwbn1+8/9tiNJHZor0ozjClC6l0BMgsQ7McWZl6t
kOcSIF6Fe3Mi7mCGJA11Oeo5J3tk2AzqXyK/NaZM/7S+m31XosO5j+3dX2kwh5YxlF8mr8MzFyhp
xLEOQdDnYWe6UX4csjWfkgUj99MGsRUoqclQeEKbDUtxYIg8UROweHp9iNZ1mjdg5UZVyX48lGlm
bjcDqAfgPKda0iRLx+RbOJJpQcGpite4agUa+XHPWVzk1cr7iwD138fGZuYNbZXoAUEHNrKdGhMK
pAmEI5MoUDy1yvYVoGOcnUvdP0bVCmhJRfIIZQnApu+yZPWg8b2kEQzJL2uXCE0N3YwGLLA8Tfb5
EEYO1MZ0t0p6Yd2XGqjeWi180qSmWFViUKx7JYkX1nIaGDvL6LpDQgmXPq5E5oqqxxjMRF2peMTR
tXeONyv5uwfcbEntb9p4t3bQX4edoYKPGFR6dyxSzaiCkpwI3hjaCi+Zxbc6uApdanG4X0dZlPFU
RlSOhkVkk2/dZTjRH9FMFfCChH4h6NQKU6wlw0E+rV4/3jIzD7zJ1nSuJdQBAbW5tQUtxpBXiCJ4
wvgWEeNNGmIHEl1Jwts9cTotslqNmGhZbPQRsKtVpIrrRDaLYhNxAGhdatlOgL/pfj/+rjt2CxS+
0MaLjTzNNMJoxgdUKmjfI9SuvB4kWg2YQNv+VFbvpBq/ugbqrshZph3IagPekuJjXEQo/B3r6q3g
+0sFpIiai7+lUV94eN4fZ+ChoJ4mwBsi0886DaHr+xpEh6IncFstK8yeQs6ZWHodusX4OnBmSRe8
+0ycMJmEtWnTTdfo7QINfZALMX7iZWfaZQDr+3ZcpLEZ8InFNYgb+Fg3u6fKMNVEOoa9wyux5Xfa
JqjbhWM2c7WB1gj8wFPT16SlzqRw9KpIup6GstfXvuGIWpK5lS8M645WxIPINm+WBecDLSZ3pq8X
6poDYht9qH33d2F7TJZuTyK+BMddgPgYMDPsYzKpSaYGXCR7mjCYSuho3EeDDmyix6YABuH0qbH4
XRW7peY8tny/A24NT9fKVSjDN4kmERlTkBglOCVpgY6XDC9ZKzO2XHIi4cK7ayZjD15mVD1EBVTc
OBCTs7gy6OucABBUrXrhvggvLe1BAL7ivBgpSK6Hmhy03HuTGJLLlws4iBnfANNwdxB8mDqaWTR0
ImU+F3St6klaZEaZZBryZ+8DxALnwIeRFaWgmXTr0pGIGXzDTRS1U6Zrwy/XVD5E8SYIUsfQh4Xv
uvf202fB2YM5RUdHLrMEoh41eSz3qscp4hoa82UASuxRsPNCcf1/DoIVFAkSaTJa8SGtB8jR7fx3
oSD3kkI1r0ULbLWvwZM6ZRNj6sbxMwX+91j3h0LehDHdacJSMHl/4ygSYDY8MidYf0DSb623fY4S
CeQZvUZyetBcqv5zF+/j9jntfqfVWXsdQJedD/FqnPrA3oDcosNC+/x02zBH7eYTmEPPow+7hqqo
5qmlJXCumLwCe4rk6UFvdjE4wh+fr/u773bATJYIIrtjznGj5uH5q1p9CckmraTAkujF0oN9BvYI
W+AjwF8TXxrbAdbnzRg2max5Q4imyvI1ROlN3QkjsNxy0WyQnYgBvNDs1D8k7enxOGcX9so2M6vQ
9onBTitpnqGtovJU+Ocg3fcLzuPnhDJrB2SHhGMyERPcOQ9AGJScpFJ8ljkeO6RKfTmyA83vwIOQ
k7iyjVhAIbmpJGA6ogZ8vYeKCMNbVAZlZcbohPbXA0+iXxUEa944w4CqDIos+VOcDWBz6AoKrSID
/3Ng53yKvowuCnN/3SQxr1vlmI46xDKA5bW7oNf+oDU5Ki2w9RaZFQ1C/aIrffYuh5T7VYxTNgCn
YNRWsZThdlf6UVO3IAzhWleWS6QJhQiYQIvL5emXNlxq9UmT/mpGAm0iMH6ArFTyIZOU1gAiqWEy
vPV86/d2Hqkd2jQlIbPyWEK3TtFUWm4lala8x9rQ4kWmFNwpA50XOMJQIFUsCh1B/TTUiN3/gKJc
wiboB2QwgACnX3XWk9wcMl/Jn0b4ureWtClI5NG2sU+ENK2ssvYzG8xjPegFWz0dQJHVcPuRlwKI
RyHDRmwVc5PYvTL2X6oakswiWYfiSyuKhbHiRkUOfmVGCY/Dt0pRuVEhg1+TZkUnvVAip3vqA6G2
kOtnbxokLOFnkLLEbQPymTuxDaR8ZTHO/GLftO8gTraEGpxsmlDuRCPcFhlvicCIygYinuisk3NI
/XrhtcS4mrsvmH5+ddcZQRU1kcyhj152tWabJNDaSIA9SrRs1wWyPS4F9Iy3+bdBlIjwEkTDDcvz
KfMNECM+hiyn67bzrTBb+7po/aOj/mME7YcAtKtwN2D7uh3VMOa5PnRxsR+U39Kw86EkNKoot68e
m2Gjs3/ZmQYCUXpgiNmYiO+CcExoU+yNILV18d2wUkgnAYmCxKe4Er+6AvJii90CjCP7sQp72DFI
EgLLxOQGeCqXNTfKxT545bhtvCeZGV94qOfkuS2tKMKz6rcfuVW1qiBwINtkMSpl4oF/f8EERlVA
mHEHQ+FHufQlDrQL/faI7hCQRhhg3jXM98JEx6fZbMtf0Xv19ni257YqHtvAo8C7wsdO03K1VaV2
kHpIspf7VArNJj1GrWymJYRho5UoHcpgiUVnzp4BYTYN/QB4gLKbCD5H6bhAKvf60LwU9YtcRIc8
fc/L0NQ4Yz2Qxns8wLmjMak1ASkCwWjEn7cDFEqlhDZDWO3FWu+eepFCbK/XtmlNhfVjS2xp4WcB
DdAuAPmO9zuKC4ypxFDVWouq/bRuwbrZBGukEza9I7gBAad6vik3+jbYNZtkLVs+9GYOuCx5kJr3
+1BeCEDYZNfd1zDHVajHJNfTuNpLxUfB4S2lv8f+Ifa1FWTi3LJStnGOTE718ngW2CTpnV0mrCWy
PvpUgd1hGFwZ8nCZbnGG6Q8vWGPo6ugVZxvBe5C6wrmjlloc66Cx2qXjNHOahEn2R0CaBzIVbMd4
p8Z+Xvb4jMTo7RghUD2YwtCakhJYcrEQyksz2xqPeMgegC0QOB2WCNQItEbm1LLa77Tp5L42e+g6
mrVbrAGgMz+/BBAIhHbghO6//iTWn84aLWoLjm8GFiAf6DkeHGqLIA6QFmK0uRsR/RgIv/He5acA
6nZjJnhwUzJgLmQwaxsEVOVj9DEqw4lo44aP8dwfD5zebvqEOlRJ1wgsFiZoZjUQm+JKRkkJGVG2
6pbIaZ7pfUb2bX+ejjoqJnQTCsc4X+opn1kJnHP4F6AKkXdiS8GRjOJsn3Vk3+tPDQdVlPRA+MbK
x209rJt/WGeZNjusoZ8N99TEqcQcsljrxbLrRrInqSmuRnvMTJTTF07UtDxX0S/wzBgIGGBBIYMI
GJTTt8sH9dAwIVkZ7tPgU0w7dGLoIM9IWzsVNRMy111ZPvnCwjlmEgT/Mopa6ZTyBdyK5X+OuCQ3
lKYP93zCJ87Yifmeo2HhaABKH/JMLCwiSonVSuRIkjFaCOLu9ouAlh407SHVPNGW/5y3q2spTH11
LIYx3NM0i/c9SPisRM58x6i0ehv0aJJJaJsthG2TZ2LmGY8nGdlgGZl05MVu5zkeSllPcwkJCpG3
kBD6GAhaXR4v5t32BH0btLfQrSNPm5S9b32ZtAOABeE+DJ1ccfjE1AzXd+X0M1iqeM7M4Y2p6edX
cygluj7qpRrusVWeI6kyVXpSujNXySchPz8e1pKtadhXtgoRnDsoH4T7HJj68ll8D3773VZf4tK9
v9Sm6dMnxCeie6D9mfPWtTzVlVzAvojf6lZFKyEUxVbpLkhs8II043oo/zweGfu6ng7CjUnmPgOF
ACdlyrQryuGM5vNdiusqGhRbpY2lQ7Anihq39QePHwKwZqHt7E+WLDHJzc7v1biZrdkBbqkpHMZd
aGDkcpN1dtC4E7fgpaffcncAkKJFcQBVY2BbblexI/FYUhE7hoQQ5AI6ItK8MRkXjsD9dTTN6JUZ
ZjA0afJc1aaNSVZiUa8ivHYNiVsJkRfZB6FFBuxcQ+ZlqSXiLsRn7DJ+tBCznjN82A3FP6E+OuMg
g5HAzOpmwXv9LyPUJiE6EGvqLDmOMfJBkyMVsE90OXDQJ4FXr4CWV2MsICiBJlBoUHwIJf0umggM
SgVysBRZG6kt1IW7f27MIIzUeNyJIvjD2au/DoecVhhzIpZbJXJ0vXOMfjS5BTtzvhOt3YAkAWaH
sIuZ29aoIiiH6+FeSUqyagvxTevlJWazOed5bYTxaHFWCLFEFQymTv6oPWg8SjmxAgDO+ahEMqJd
ouKdnb2pDokEG/qX2Ii+JYkUDSJGZfCnhH4YWmlpqtWIzws+Zkp/sgcPqBREK5CQARkd8/jUlUDV
gU+J9kVnh9pKaFQrjrcdD6K057EyqWhxJxGpk8dm56ZTBI7NALk8nvXsLg3kKM8V5ET3Cb8OB2Rn
LO2r9i0ogvTFUrPu3P64tsXsj74N/STKYEsoSqvP8PdSmn/JArM5An8Q6UBhwYBkCxcDe7GkiTNv
AThDGZJ3gCsxSWwdwZ6YkjHaR6YPtqfHizHne0VUpP/7l4u3vjftaKzTaQvwVW0N6qeilFZOPh8b
mb0/r60w9yfqUGGudtMQgGN6gxjv+nviwFTN9WNDS6OZpvIqHuDFWuF4DosRBi9yi5wJX5mg93Ie
W1laEOYiSX0jzalMo/2YKGbUepm8ABJYMsDsWh+6C/9F2nc1yY0rzf6hywh680rXdpzGafTCkBnR
gA705K//knPirNgY3EaszobeNmKqQRQKhaqsTDtDTfccqZDNTh5ayCT/b0tgvFZrug5rwBJ6C+fc
QZkn/XdTph/5i4p+A64A3OlIqy+3QlKUhKg2toIqlkfVOSgzO3Dab1Q0dsQNJ2v1DABciGKwQ12D
MbQ6LUoccVs/GFn64mh3mLvH3YTXvXIzEBHBOPeaRXf9H4vrL9p42aLq1KhjWEzuJVRVAGyuH/PT
7BuWq3iQ4AId8/Xd4rr1xiDzLTGca6GHXWGJ1nNMioA2Nytc+7oRlj7mY8dQQ7BWLBtQuKw4FGnK
tqGtnJ7VB9N0lZOcu/ozSFAhWU1OxTfjQQeN7fgEir9jFrsHtIeFTES8heIZJK/UCqgcsL3JlkrF
pLZmes7ncHxYfqIPQE9OdFzqByPXz7P20qKKdSf9xICCa2n+9S/Ay3a31plz3SbQcprRrD3L7Xdt
sD0AyD2Z3tjjezH/zcWEsjnemuhLf54McJIKEC20k3DETcetyFj4mPkyBSviBRJkX6ixAnSD25ZJ
w4wIkFuj1tKzqad7x8mOa8Pp+kfj5SpoAAJwAsTZWqW/PAzgEu2hJmQjtMsyKCTC+Ks5v0yToJy6
ejibqQDNttIJgMIJyKlLK6OtpWoXR7ACxeHSRXoZdhAJ6gw3H6GhPg+YuRHNvXJvra1RZmlEwzHX
TRgt5m/o24zRqj9ovJrKOwR+QrNPDkIJEN46gVQByB/Ad8zCMtdxFxHFjDInPSPrklDMBcL+bN/T
Ivyrxa31SYyFAu/9qbdJDCBMqjbJztY04Sm0y8EWAzIkE/V4KXlIJiDP0VIcRfVRFpn0EWVM5H6o
lAFmh4Ve7mTVttSsOhwyDbdOqrfE7QvQHUCWHhVSGt/Or5JyRyN6VKOHWffUH8VhoGHznplPwGAJ
nJfFaPzn13z0rwCEwRwX82sk28nbScL3noPpUX8pH+wfS9h/iR/GL+YBXTRIUUKI6zw8NKkX/0CD
4vrhUdf9ZP0acmdoO/3HPnOVpLa1OJIG+wCpRTdgYP853U9+6o4PQKak35TdcnICKSgwYhrdxt58
Kg+gMH++/iu4Trf5Ecz1orbgy5Ep/Fwdn6kpBSgLug3GS4u9aoUJegg5Oq/XTfIubdzWAEKCJhF4
SCbU1nFGUjXLsnO+aEfIGfRWfzOUPk2cML4vflw3xovrW2NMOuWko5MAS5+d52O6zx57cKeGojD4
uX2ISAoGJszkgi0VkCrGk1Kl7yUITGTnAf1uozA9w+x+xxHodXTtWBN6v6almkNu4ugtbWPB9+Qf
qxWFCJUI1BHZSF/VII5oG4I1YqDSJQ9V5peP2delc8fdeN/EYXoHffC36lF6k95GR3DP8FdvItXD
mx9tWnY/LbVXlthAzdR8mA4p8aMXQlz6NbqPoEnx9df1/eQmYGgdgkFMB5gT7dPLGJK0NZEmKEyf
m27ay+PDeGP/TDFaVtmuND53jWf4z72guMI9JHBUDe6qQKOXuUotlJ1rTM9n5/67te+fiVfd5akH
+kDBp+SejI0dZm0AMpX1kI3Z2TBenAXdOtsvnbOuf5cO0EUUxB/uFbe+wf+7qjU+bVJZU4XTpiWs
df5vlKWeIr8/g3PmdhSWUHmpHeaJHAs9CzS72W5CsXROREAnfK6K3JuSkOqu4dFkn9qBeRheJm0H
4eHqpbVuVLRJAZG67jO8NGVrnjmeUBsYo5pgoeH0Q9t1CObX/z7fPf4sjwnkxHKiBUOcYKS/0YHp
MQvXKW8s6wkvntqEEoPA3P9n4/7YY2J2NtmjQgCLOJet9p5l1q6si0Nn30eV6UXGIZpuY81Vc9Fj
S7CLbEtvUCaM7wJ8ddZCcj6K5in51+EfJ7EZ56/KNItaiq84QPE8+t6FeuOCEf9F+ur49g5cxbmb
y+78M3qzvumKK9/MYW64Kt1d30zRKplToQ5DvQwtfkZMABCWvg0DsNGimsiaPX66+pE2o+UEmSpk
6JdHT8oShMz16C1+fHyz9rNnnLrX1ItOzUP6SAPRBCc3sGzsMd9W1ivZjtM5O5NqV+gPC3pATvtF
G1e9zUoV5pfrn7u2POYbGlIzoL8Gc/6iYhTLLR703VL79GwRz6jvgfq8vmfchgmGUf75nswToe6d
TNZjfM/RKwKwHYXxsT3/Wjxw5QftIRJETu5531hbd3cTOCvNHHBHfFirz6qng5R/+G14v68vihu1
NlaYNEnrrXi2myk7F3v7fvb1k0iP7TNsYk1bNhaY3AiTPWWZYGoB19p0Qi5+M52KALOoAB+RsNv1
/rSbv5DSvb4udiryP3n3xiwTjpeixLM4gXfoOwWMNN+gSuS3PqBqwCWQoxO0tUufIH/hv0o7ea+9
gSN4V+3lE0oRe8OH9qIH3SuBB4kOJBPCl5GaZW5jSyNwPgXEsBo8TXoRUIBnBTkLUBEfeRLb4G7r
BMinRMrOKYiPk6hGhUEQvbgfF6iqVUkZTUtMPVz6Jko86E+kDp524SAh/4MexpHugHje5efpMT6V
ZweVnNZr9u253nW/q6/trnjSgi7oD71f38Y/652wtLOedzYebH8Uc2FpkZrG+YQfJd01oRrUfut1
kK9Ovhte7enhdf/iBoONNZZhcVbTus3xksZFonuA2gPV9rN0AWGF+BMIcf3r5lhK0A933ppjYuui
on1pQh773AelP+6nr7+UMIFDJ3eQILyTg+7H8toE4J3eKfvorsa1ld0g3VHdcR/vumfbnfbSrgBs
R/C7+M72jyewjaQ0T3stkvG7fPlGupMOuqcdtN4DkSdmSJendE+O8wuYSr/j0Xc0T8DHWA+YBvHq
d7MG7SeqffFPzZPv5TNo428TgaOyzPyfPhsTstulMKSKYJcwG+G+0PWf5b0tqKIe30Xs2NxHw3aP
1m+1idh2XOdUz2BMPjpQVdF24VfF1aFz8130FuSlD1tLTNQGFS9gGOv5y/X3HjKX9e9CVKrkxu2t
DSZu95Kc6cReHRxRM4F0zADxlyScw9ifPOKjerN7+X3dm7hvzK1NJmhXWiMZTgubMYgu6h4qWSWg
ZlG+6+J5X0fLUerbfQoa1Yn0d7aT3A5jFNb55EvLvNMUGsSK/bz0d5KomyH8GkzEm+Y+c9oZv8x5
BGjcnQNt3wcYsncrT/KGQPLnr+WxFpx6bg6+/R5MSOvHkSbjgn2Wd+mXZQ9IxoPuY6bL7wS5Ii/Z
2Bhiu+mY9I1MgPGR2gTGeTnprrMDabCbPFzfYK7fgoAK/XRIEmFs6fKEYLhbnqUiJmeSNn6j7Aqr
8rJJcOg/bp9PF8EfKx9fdXMO9SFqMTCQkLPSHNLstzIle8veO3g1TfNwP4G6LTEdTx1qLyt7b9DG
faJ4BXSKO0Dc8qV4GiXLLcH4pkUVZo47NPn0PaFSEGdN0FnanSM3NxHNHx3ITw8tDa5/pPVgMT9/
pRRHzgS1YVC+MGl7rYxA9RZdctbrxas7UFWA7UmNn8tRsBs898LIEmo6qA4CW8+SBxXdBAIuYgEK
19F9Zed3Lca5SeDIO5U8g3yuHWJPzUX1B44TIHUAs6YDebp1vodxgjlv8MJr03MM8FszJKFmInuu
lvvrn1Fghq1XzbFO2r7oUPjsjsmQ+bOSeJ2cC44ozwogjGgKYubUBmTycjHYyF7JdBTeWvhP0Mvv
wlYtxx2AkPxjYf0FG2+mklN1eotGar6Up7EyjoUNTc1mfll6kUDhGsQYz8NYOtjhAGNC5Z5lLYma
hS6ziq6wmgdkSH0bLDlBPi1+nwWT2ea7IbEFRa81on82CS0JC9By1DQZZ0/HIcPjFd9vnIJSndyG
jEHWm27ulHvgHQRvKu5uQan+v9aYLEqx2slSKmAR9NHvzO8k+hGJMiLRgphXKbCcdttLanrurGXa
RbHl+FIBTkyjmN57I7HcTNdFRX6uTbDvrrMOmLI3GCdUkqaVpBytPgVTtclN2Fs7uoSlqKPIuSTQ
F/tjhvHEttZr8AOgd0ob9Us5JqESRxhxlvbTogS0lkA0nx2lScRLxz0A4KVCkomIgbbO5QHI1aKJ
MAEPMEQ2/pyMZeeoiT+SHGxiGGO5HjS4JwAVbqCVEH1BIHhpy6xaFbNgWCKEo6mnAS2rYUzOpWEk
4lwRWWJWJenmrLUl+jIYoVLi5wbDddoZmsAdpNaur4nrHZs1MR6JsYSu6hX0T9dhrTJo06NdehF5
HqO/iYUbQ0yyLQNzpdtkNZTJu6w6dgsJwNJ5fTW8LNsGx/w/W8Q4+0gHRyILtijR+12qGmH1PRl2
pn1WtG95sSsttNOggBW3sydkul3/9qdoBZo9UJprmIhgH32mnoEqhKIJoS3vS/wwiWZMRH+fcQpL
i9puGPH34/S3IX8T3iW8v79ycKA5Co43kPVeuvdgt5YzdwVuq5p+LxJtOU6qI2J25J3XrREmVe6M
Iq+MOvs4Q8B7EUwAZfq93f++7gi8WL5qcAFciALEp3aYPndjaiokPTfODSHvjSoJSki8c4MCIkb7
0S8HUy2zjtmw2xKkVukZtSuzgYoOFGsQHVylOEqZ8IHB3ZqNNSYrSojVRzYBAidLxhFqvVHV+XMS
Y4wm7xyX9OoQFDKB9HMGmROrGdZxo/G270vDH5Wi9cdyfLbJkgsCouBnGUxAtJemspJxxT6lseSN
oAIJSQOW8r/Yy3WKHnczcEFsrta0dO4GkwKwqU0eQqF4M3l3F8bz/rHAnKyhL6eu62EBmOXHKieh
BK3VVB1dsz8Muu7Wqn7s0n8feR20ENH1By0BmGIYo0qXgF1aAzhmMSWvGyCH29b3fS97SrfOCiUi
8mbOkbiwx0R6yy4mSinswY9ACdNgHOlmpn9xH19YYcJ8koBWPFFgpXZu9Okm73/n6U1vCl6k3LUg
ymKkcv1yLCe8DpERIlPkNKUd7XMjO2CAzBa4Hce5QVIB5g5wWGngcLncn+suzCsIXvwx5uP3AL6Z
RMe91GZ9FpZxemilJL5vuyqYs1QBbXVZhZVV/SYDIefMpMCdafHr3GjLoZ160ag2q0q3lr7weywT
hJ7Q4oA42WWsN2MjBXkwbuPYyU+lSY9y/L0m0Wuagt43MV2zRgFew+gmGFor3Jf27Np5WBFQvhFy
yvXxTc7MH9c/Eiek4tYECSNeGBgt+6j/bN4yWux0Ra7hG0kSSEUD40SHJ1SuElEpTmSHCaZZRCHb
MiO5gqzCccjVvbwMEC4wDkqlnJqsEpxz83NasF0W+2KXcxNyQj0QRzaoBDAYGvlRBE5NweNFZIXZ
0Nay6mKGHMgZBMnR/VdivUTa/vr+8E2APwkUSR/o00ufUTKji6YG303NUJqdIGGYa+B4fPjfrKy7
t/ECmlgJGXJYgXDF1HoAtpNAGKW4ZxvThTImGTH0w2rC0FbXs34B+oza0APNJsPyZjKJ4F2cLB47
/8cKkyMAJ2OXuiqtScjRskdPb7VdtNy3cuYakeF1qSD75Tv2H3uMY4PWLUM9IEVT3gC5i1k/k/xb
nd/LZgsUdyNwuKuLA9c5c/cXCoT0ohVClWmqq1hg3gfnpfwVxJBETTxhOYob8aG2hM4V6Onx/rp0
CxSLLJSGsLax9nBPtm9j9nzd8fT1iDD5OyIPmP1Blo15dpaAb9DtqWooVuR0cRpkhUX92IY65UyJ
5M5DmT31pWy4ek/ygGaUhLFNv05aCzJpcFm5St1GHrKXzNU7+nueALKKk0TzlhSCXjg7jrdM43cj
b3twPJYvSTIT3yqy6ARwq+22iRZDJmiOgN5Y0vnF6evIG5Q4uVvGWPGrClOnNc1tt6QDtCOdqfL0
yZzOSgLKCF0urUCJR8kt9cYEVYOmCS5D/uf/822Yz5/YlCzgs8/OdTL6NQjlpFjgvNzogsExgJsw
iQf25csNRtSxe5RlUc02HpT4rM37XB5cQ5R18cqa2OU/dtaVbuKL2edWVsmwYx4LJ8gjF8oDkY5c
+Zj+lA5aJfhw3EizMbcue2OuWjJ0Iiw4VXLv9gJuJ9EnY0KlbOidGin42xUQo/pdc1zerh8JkQFm
182ha8xqxreKsyhotOdmtLxYvZ+yl//NDhO4ylzT6o7CTpRD7mZnAxHc3siq4IALVvNJo7HqZaXQ
8Lmi5/7Wvk+fJkEHnxsS/+w1kzH+P0saqpwC6Yk2rJK6rYw52X3yY+wCR/TBuJF+Y4lJJ4Fd0NSl
gCUlDzFG2tsB3kUYt5RF09T8c//PaXGYdB4KNzNa5zBkoS87pe6Q3ODwuNe3n7satDJADAeuNpB/
X54RvR177P66/c0XBwAryexxKm3XejdFlBXc9azPdfyHOscnclopLqtyKgH8kHdIf11tKlwqwpFx
1wNOshX+ALyhyYSyHGwG0Deg2RnSXBoG/8rWgpZlAoq3IzUF6RLX51D8RNUaMk54rVx+O4dGUVFV
KAq1BZTmgmkIgcADQ9ecBLUI48SNZRtb6wHbxDKU48dM6mHLblwg00TKjaI/z4QzdRmKSB8BYe57
VIVaolt+H0eCIMB1gM0amJAmUa1oLBlrKKfbzng3qmOdinROufsPwhEQn+J5Cnj55XeK0WLAqxWF
IVTckwUjh7kCqnRQgcvnMRfsP/c+g94VvAzAYGilMJsS173UL0hbziqaJcE8LLfWSOVd3JaKH899
6mE47Ua3Z92f+6l2J0hiCKI375OuLVsMDAPugyL85XIzo11JCyp80uVXFj9NfzEj6mz/PnM7mHZS
l6AMRbIed35JTNcqf1BN4BcsU+vHixijZ+soKvhhP/FSahRcLYmGjmA9nnKZUg/V6nPX3U/gcStU
6pYg07UgUathQ0nxkPV2OBqdOxn3VpoJAiLviyJTxOgVqEjWMHL5RfsqM6MpwW8BiabuoyZEQUKe
3w2t6CnMNbSSrACyb2go+14aaisnUu18xrzPor4vUekEWir1fopzF1yP8esmsck1RFE08L6Cg/kz
sUrVgabR6jFwVpHnoe7P9XxXyodkUb22/VphlHERSfnyQiO+oIIaEYQ8MAx6uThj6iHv2U54SZI4
LPaNU7pJ5s2x6kUz6OpF9Ae89GJrjnHTpOgqtVEU1NdS66A4xVNeFwAZKNRt5PTwF1/zz9JYRMag
VmAEGLA0u3rBuL6bjI1bOosL2WD1QUsWXxbNH/BGLEA+gscRul+gpmF9suxomi0pxjNLkGYr5FSB
LSn/YitTYDsFGP/95GSmdzQdBWeBdytYGHc1Vl2mlSXgchdLMKYP4HZFtYam8W/U4ztPGivlL2LY
1gqTgsiZs+B2w+qMIdvXGp440MPo6vD6tvFcZGuFSduK3JnlPocVS52/qa2LJO4IWjJILYlgLryD
jWkcEF8h/0CZj7lLWzhHost4LkcoF+zboviBQWXZS5PpL3oA4LfCsw3znUhsTMbtJ2oXQ7S+EUzo
cwbFAj7xvKXa33jBHyssEgCSrpak6SjYSNq7jjc5aGEEFrglUSBPQFwCvAsUhpjN6UoMP2odOlMG
Be3xLu7C6lmWbmnsVtrJ6d776TD/wjS8MX/N4tKDAGJRHdT2/rqL8HIHcPMjSAIzAm9fXWiTY2mL
1HcWrTEETA7Q/AuT6kDT28GcQy0Rjefy3BFjh4iQIO8DeQmzdZLVNF3dANExRMVuaL23Io+9dDAF
X5YXhzdm2L1LFLuooToAXMVzT1xzdO1f8luU3RHRkM/6e9k7ZmuIOcTToBl06HGbkd/NG0yRyf2y
SIEJjlhB8Yt3vNBmRlQCt/R6SV/ukp22ayqEWH/XPIJA7t/DXkDp/+evM7dyA4xBHhn46wUwLot8
tgxoEqFfY7w10f66u/EWAvI+kGQrSFY/qV0VUgGWtXVCu5yaLyY1viRVB+WF97+wgk4DRuYMQwff
5uXnmhP81Q4EQBDlAfU9SmjjozWLuKe5PRb0fIG2grYkqEyZ+74fidxOOcA1E5Ra0LTQaO8bzhMx
ba8oHTef906xM5MdWE7cUjtKsvUX4R3iktC4xrinbbGcE0RuMnWY8TGtJusxJO6ENbBZPilKqIxL
cfKvyz8ou2Ia/WOGH1NtzFddeikqagdPmW6i3tCB6JGO+7VwYtSCdONzoIAlXFxwylWYxFq9aBOU
lt6xYtpg7AoPwBQMM6CZkdMmmDAQGOm7f+srl7aYALi0St/WGWwVLyZ0pLCNqsACfzVIr9fxc3Ck
Moe3gIZ22UIF8UxGoD0zRcv2ZVW07mCmjmtbxP4f7THHeQE7v9EOPXAhEiZcnN9a+RsnTMh48vko
rx8OxXGQUeE5aDHu3zU0rgZ9xutcqr8Du3oP7vBbKc5F/EkcjI0KfgzgW1Z9XvTp1its4w1RaRd2
GWM9Sl66apx4ViG7Jt4mNM6Qxneu6WT7vMVoSfu9rw+dUMWBt4HbH8CsVCrU0VwWPAgz51kxboh0
A3p9EVSPk/BimXgVof+LmWIoFlwuUy5bXWrxqD7nadBBJg8t0GTM/JgWiCwYAdITbzBKV6eBIcLe
8rZyY5rNeSvoSkftOktWYhYv3wG8oYiKLZz3LtraKrK2lbQX4nDMKTAs7Fo9dascgRQYzd5+qzEH
j04HiEH8ZP45zT41BmhK+xp2tCcgG4uOWaG+Xj/uHFT/5e9gToeZ1yNtWvwO8vLeeuax8Y3zj+gt
CesX50hD6WjeF4/Wk1A+YI2Ol8nCpV2mSEPprMyg10dt+wUqJ6XurTgPaLgdavUodwFmzkpRnZNT
q4FN1INAerGSwsqMTdkpqjEqcXLissMUvu61kwuMdbBi4czo2A/U1fpzIhSe5x2YrV0mfptNNyyF
gm8M5bbKvRvMXeLr9/QZaExke90Xartm7Cbgt3+dfwj2d/WjT98ZVJKoh5lgaNGYNdcpAQ2HhGir
SwYU8n46fRIkybRTnSnsk+om68r7PA1VZcDC829GOYvSwjUeffoFJrJ6UCMA28tqsDT1EEEWUEb9
aB5v5QbjX077AznWK22lm3bQ3wQr5noWirGAIUJoCKJ8l4GjXwq6OGQBPYBc+UC6H1NpjN25tr8Y
z3bmtfJrMx0McLq6RBZ8be5Gr9UOTLjjHmDZcBqLoqndq2hh3sGXyzutDHJBk4P7NTcmGF+ykMdE
kaUg+ie+XRC3bMA/ZbpS2ntUBBb8/PbHednYWpe7uWkKc9Hi2dJR3O7tn52ju6kifbm+W+tmfHIO
Z1XQhbqtCankSxNz2QwodsE5FmSFWicFaD5VA3jVlPdUurGlHmJZ/zrnxqqwQ6ZlgJQOZ+LSpGYu
EMJcTGRTBo6/+Q0cT4ra+9fXxd2mjZH1/28+XdZUNZj1LTyYC6cKMseMg8GRXQjmZm5tdYnb0EIk
l8f1PkyKfPBioOjG3MtNZuP+KIzsPKkvpZy4Nnmxpm8VQIj/fm0gaF7FwSFniEfY5dpSEMfVkOuG
HazEB0pzgKSGMfj6AslNdSS/wPagCGxyY/famAYP2pp7fMqBo2SYCwd38mie6Os035sJBhLS2NNK
x5vyo02hBSo4a7wPqgMDCFJ9uAm883KhpMyGASJzaB6DjkmCoCZK0NK9XimC5yzPWbZ2GGdZiDkZ
uQk7w9T8kKvHliQ75xXkleEsRY57fffWE8WeOJDsAm25loORgFwuii51RaQuJWfrVQG9gog3fHWy
a3+ecQ6tVtWpHAtypsu3MY7cGgz4tfTYS0e1S7x5er++mvXPXTPHbFGN7Ang1xLjZKPhVuODDao2
IcknL0htPxmzP63TJTRvVmDg4ICn6j4ac1+ZHozJd+yAxIB8CYH0a1n12rqYs1xK3TQ1JUzG1a5s
9ln8QprEHVBjlprXrt0pxtds0R+uf0yuv29cg7k5a1BbTkWXExQ+wMelfMFEjqsodwtqOdcNcSY2
0TKD4qKlWw4q2mwBvW9VEnVLRUAbt2tM8I51uRuPDsRH+uRultJdCrX2aay8hhwGOQqVYgmqRwNU
YYtcneSoF5xAnhuBEhLixeuAFXq5l4diUvLOkIyGnGf5xtKf8UQUjg/wPu5HSRGtOqjBsUvWJUdP
p9wgZ9QkXGX4vTJdx63pqoro6/LcFa00FMCgZoO3BXPCZbV0JLqY5FyBwjE5xINy6sr4lK9z3+VR
W8jT0AgAwbyggv4AahMo4IJmm3lFDJY2y62mk3OjTW6GN6kQgMaZFl/pb9dUASA0hGMmsDSNE40p
RVPQju8wbe9l0s06JTr6Y/FtOSk1pqs0tCbwIpWDdgx7UwCQ4i4RecOHOsA69HfpIjSRprpYH4Wk
t8swqaXn0on+fWETi9wYYU6gnqRzDH48vAqjMtQa4jbW5In5X3nuvjHzcdluspO4pU5na3gI5a16
iKcH1Cb3Yj/kWgHIciUkx0QLm9vVtTPaK+LnnC0Y1CgVAHBpqXyXnF5E78S7dFBKwrAsSJLXQbvL
vamdHo1PG5lPvQqb5c4ucdBr10E77CIK7fo2liEQIFKX5J5oMK2DxhPuCF3PS6txaqBFJa/pQXOY
JesEGc+lx3bRv1reKt4AOkoZDDfqpSEN29WU6/IAut9nmrUHh5aR4XGTamFRzdAjEKVb3K3bWGTO
s4yx2aQykCNTMh80uutnSLYYgvSKu2sWHhgYNl/lepnWotFQLeoG+Acxv2J2pg2N6KCML7TG5dMI
+jrc07t2ljRUqG2ExctP2CV5U6Dtg5KONXb3caFKd1VB++D6vcZdkQ3oPJ6dcEa2JGyYlQWUFnKr
HlXGtf8xj+5t34JD57od7vZs7DAOIbdQXp9tDNGrwZvsCu5CrltjiGSlIcU1xcLoBiPuK5rYqGur
mLJUF6+bdMhk3VeFIN3QeBcVuH41tO3X8R+T9TKc2kXFo+Vst6P91knE8OdocjxgZ5JjtA6rZkuM
skG8nDOaqR6INRJX13vzVA9SgNq76ct5oe/ppDwnUHoF6Zqah7WT5Qdl1jArH9WL3zZZ+5p2kxGC
p0J27RQV0mrJvwxFM7oW6VGKSdT6bsjwO2LoMkKwpE73Uz6mXmUCcidX5gxRbp3shqpITjH+sqtl
AEdB8cgUfPo1YrBZ36odhQcqKPKQF116KUieqV0ZCzlPEnmcO/0RpQzzISda7tM6Tt4SqTEEJrn3
KhDOgGngcQXpIubKaWKzNlNtQl4yu42vgBTFc16VJ+uVvMs/i1+K5WeNBwTddQ/mr/Qfq2xTMi0U
ImsZrNZ+5bTHyXqLm3dJiw+j8XzdEu/kg+TdwUgl6vMgVLj8psTAvHdb4ZvqFIDDRiZPTURFH5GX
rq+S7isVAIgh2PwRNa5G6aVVwt1W91P3SpzmXgY8yZl21NkX5ejKOXX79On62jg9N9xrG7vM5qX4
q9LgIO9KKql2R5k8L0pK72ojkk/FFJcPcRlnGHsZZ3+0DekQqcrXMlY0f5qL+gDIgEjthPtO3/wi
ltfOBgqOShgPg4aSW5+tH7ESqj+H77LbV74t0hfmhSr036C7iR4w3ujM8qW2Vbo+gbE4w8hec8gL
DP8WQY9vff1D8w0B8YMiAFoRbM8qTfSZOIi6Z0jtyOg+KF3nWt+T9+tWuIcCmEXQfUD+CnKQl67a
zi3YPxvEIcv9AUI575jvrhvgH/aNBebimPumH0oAs9Dd06BB89DtwWKy14JfiTv7km+DP+h/tMjE
+NywSDaMA0iUrZ9NgCJfrvdvUtntlWQP6DRKl7N9YwyVq0EfwMrdAYq6138C71JekaD//apMUM3j
3pin9auCvMIHneqB7NKnROQhH2XlT7F7Y2a9szc59SzRIspamJkQRV0DyovQvtqlbvwNJX43bM8Y
2Er9V9QBA7QBfHqI74bg+X0JRFA/3npRdENDGgkNxjaY9Q7agCilRrhV6eJlYM1pwCZe05dZD4rW
xMusEnxgXjaCFBhFMjDB49XJ5FYoE6a6UmQ5xpChiOHI6S8MWN4WRFQm49oxkCcA243xePZ2nBvA
CAAwgZ32YaqPun0Avep1X+GYWGmF8dXMtRzAVhmtdoEEcTVCHzMwXvNTImLc5ZxwBRm8AUVbDMXj
Nrp0ErS8+jqtpnyte+hADezpAI1IT43+/ZZc2GG2pNUHqzSdIT8X9W9grEGHIESjc0Ii4CSYwMdC
MAnMCubGKSG2ZM75uc6tcB5u1rHVVn4XIqy5W2I6K7gZ3W6THXJPYkeS896EvreyM9qbMQsAxPmL
Xd+YYOJubOf21GQwAeRKWx5hAhz4103wuvYrxguwGHWlj2KHLFDjheh2DwxOtDNOUZiFuK7dzpv3
v55F9R9eVnBhi4nyKKMPWtLCVpY9W+NRG8EKDpCoo1WunPil6YO6uqmCMf+i5T9FJQyN6xiblTIR
P437UqLrSqXEdX7auTuf4tvhLD8vIUq0Xn76oew7fzp1QRr2fv+Yefme+tVzv4Pm8WkO9X0ToJGQ
rsStj2CaE0ZqTrJ28XmYAFmaTa0V6+d5UXw5mNzloMKa5Zlu40X+a3Uvg+blxXGT4LoPcD1582GY
ww/RnSWrkZ+d8zHaNUYwyurOXsLrRrgRZmOEOflTD/1qs4YRo35Cel1IX+TpVfFmR+DQH2gq5r67
+IrrD9ncd1NqV7qxrkbxe5fe9kcltA+mp+H9UHmJlx2UPbmtw8W3TqZPPeX2W3tsDgkY+XaaD+p0
X/b1EBRuXv8I7S81zB8UaNMm+9k18eU1l/hpKObEXPeW/dVrq3EtPeN+ZKuItRPNVF2BrNARb/bz
4l//+jzUCqB8uHRRZjRAAcwcvSSSeyuXIKZQY6Bfc5cijAgmj7uXNg9i6ta5a5nFXWEJ7i3emdua
Zc6cakptbqRYlpVZYTdh2IVM6lkx++/mkIgUSzkJBtYINe21er8Sul/uvAk3jjUDaySqecjaHaps
ShmH+d4xwtYSpKw8f8bbFEU9ZBgQi2Bis55GkVGvc6lt03iZXJ5Q2w7a6iGVJ/BY//uK1Dqv8I8x
ZveKHMoN0QDYtpbMt4bV3sT9m2kNftpQV1ZIOOoiMTHuxkEpGpQZKzbCZmKCHaPmV5cYuspaQPvm
moJ02cS8UtnoipthNmR/3UH59lCQNSBWAUA/c2qdDFRkzoBxpVg5fDtkGfK1qRa9hldvYw8ZShho
pqBPi0ISE4PkdIrVdp1IqpUXua7DAWUbNX1U6ddEP4z9IVYTN8for0Xeqb4vmtfra+TF2a15Zo1z
mc5LHtXQUIhMwHYrVK+i5TGmzZfrdtbX5edlogO+lp1R7WEOXQ3uoxjIWox+aW+6bJy0rNs3xaNq
f6fKfZ4VwdCJaCb4S/tjkjl6MdDCAIAANYV5idYHxdq73gHjV5hUsDbesUMr4p+1MX4Za4W0KAW2
cM6aXWc6fj0PD51dJ55mUleCxsD1b8mLy1t7jMssqRRhKGz1SzAZpfqX3v513YDoyzFOIY+9o0Sr
gfrJ6BOvrh51QxCERf6wxs3NjUgzjGgMFH5X9pAny0EH2+OWk+9BvKeRHLpKvzVgvK4vi7tPCkZM
cJRlqIUy+zSjuimpGkDI9f2ELCb2yLgnmtvV36/b4X6+/+Psu5qcx5EgfxEjCHq+gpRvUe3dC+Iz
3fQetL/+kr13uxLEE2NmY+dlJqJLAAuFQlVWJgqEKAfjZXTFYshKOWbjBGGLavP3wNrYYYQd+36J
snPWD1S8JyYSt2km+XIP9TLRrYxPcLX+xWi2kv70L9YBeglZs6C5gGLd5d8PgyZHSQx4ow5UU6kO
5ApwpXK7RDsw1+DGZNT/7Ey+cuYLTB5iyejQ25AITLF1GoNpEsP73yjDbTpTAWym1Jyksj4wXcVp
Vt/rMVDdSn+X4mP6mI69ve65uK8gGKOqrEyoa2HdqtSXQ9xNHTLUCvUdyvljTK0lIaB5K8g+IWAG
Gj5RB0iCprCkj1g1kMF18ZvjSah191q8kHvOOiOo5f6fGSFYpL7RcdAqoXEExkQIHMc95oGSJdzi
FUQXY0iAiaoGmnug7MdA0OU3tK1QBWV1aXlSuTV4uEXiYbDHZHjMIV1mb9TSyaJvpjoVJLK+IEc3
xP/0IhV/gRC0SoIDpg6V5QXJZ26u6xp8aGCrkvS1qdMWEom614xfBbjkMQvVL2l4KuLnhHmgyXBM
MJ8EoJAqHEarSVopb7nlKaFC1UpZN+n4pOXBiidPkXpS2FHxwbv8h6ffuvocdbvhzwi9MD1x6+hD
DgcHTVii1mCMgwROV1Oi/OUf6VNvrm4799Vp+/mhUFLRFWUqD4l14EaT/NYva8tj9jtkOP2UuW2V
ulZWQd4kdSwNYicRlNqd4F61M6dgU+Zf8c4lS3smxq+fX6LgmCH5AZZEbGm1PknDoiOW140jBqX3
Sf62sNYp4T3POv5jAX9ZIRgHQTXh0isDH5QGRq1bHrc2DbpQW4k/AIUf1U5cPhSGRsv6EFYLI1Hi
iRONCo7YNWFdskyzPDt71u3fncEoX+K4uSpb/BgxDfRNMUIBNbVpb89iJrykLaxcsjzE59KFoMJI
tVQr10aVv2ScmU4b9NG6R++VmmYfbS08CY4yJsEfDFOCZGlhL/V1xNv15xfB/zFAD5ksTHtf/qJa
KTPgtvE1uXQk5YbdS/ohsR01Xci2pr8jflOC7pQ1EVVjfkrY3pqX6JrE2N4YczByULhKfACZPqam
/BHA8O75tg/Nfc1zc8KyBpIPUItTLc8Kj1z5VYRHPVxKTJaWJFyAoIEtmnHAkiLodKY5tYo1qaBJ
Va5MwOjc2wuaC1SAEGPADeAgZOKC51gKQGuNltteCsWTmDyrIKkupPcGDezbhq7KeJNHnFsSQqLW
FXoeZ5nt1UrxluiPIdpceKttarY2u/qQ29Qsf9UNHU2XL47Izi4T0HKEY3C4otJ+6Y4kV2u7CUvb
UzbauInj+8R8zICFU5VTTGzU+Hd688jtfaE+S76L4p8KGb5me3sL5n7EFOAIJtIwVvDT1D87pRoE
DcNar23IO8QOb3xnxBSOVflObS0gruZOnzF1pTG2AJ5OW3ChLFdCHo2S7TElc3X/bkhB3YW6Uvhg
da+3FzV3Iv5nSpcFKEoW8ai3W595qbyvWQiQgWPW1kKufjVrg4sJnLgomZgA1csIKZffL2dhNEgR
nCdMnkrdzYDiad5JXdE8PPrdDuxiJNwBzmail8swBc22rNnk2GVpa/7D4cVJd5MQc5Igxj2FVO3y
pySdmYDUFScmKeSPnJTvUqSC9cfs1olaL5GSXjWFYQ0hFB0ipGwTqYawcLkkIdc6gi8JVQGuABS8
Gc2tbsJxwsIZkjW0g/+pVt2PTRCXoAyH+grYCy5X2MWoT2C+inmclxTT5A1o8brTbbeZX9iZEaEE
UHNlkEMrYF6dfEfRo73OMjpsRmNXjX8kVXazcWnM9jquQgUZlImTZhyGDMWtROlqkBnyey9QHyOF
feSh4VW+Bvb/v0l2V0sLAe/6YMActk/B3PCEWhX8pNWKQLNIZHsyqMGGcV/u5DJaSC5md/HciBBU
a9UcrUoNbE/TQd2lAre6BRc2VbiyyaKH3n4z2N9BWuLNuarVTh6Cohs4EzAujGFD4eNluI/reMQZ
6DIvV6I9s0tXRa+02jVNDuTlugN3eeWHgE48L/jN7LaemRa2FYNo3LakyvaqOKd9/PLQg8Rx27tB
Q1mEPoj11wYi2mrXZr6S9CXr1ynktHDgVHTIgyG7F46jqYVI7YNpv0nW0Kz7ipp1fVSVbTbiNhsd
IjtgQ3ypR23Bm34Upy4THczdgf5P0wAKnaChl4fS0CGZEma4PHhIH58Dh6Ah9AedF/TlJQedGNpu
oeRCPwFzd3ood22qR3c42G5HM7TKnHiJZHjuNJ3/HsEFojJVW3/6PcaL3mkr3GaKsQLJO54qH9rS
4NHPTOfV6hWUlw1FQ7Yivqf8sG5yw+I4TFa3YiEeRKEO/Zr3jtkQDQkcq1ozDcGKWE7FQIsKTRz1
aPZ4qad67QwhaGX+gt4bDQba+n/yemOG/xAmOR0JDUcRDykQQV7RX1hEjX0jGG0vM4z7ABTJtKr8
hWT3+lqHDajaKEAKoBMq4hNyYO3rbsBlMHHN1aWEhT7WOSiA8bZVFhxu7sqFvq2MaQNZRXVM1KdA
Gz63fF/HQatVJyY7vAh9qNtaVk5rJaMRKnWqdJIBCZF6Kim9YxkbjG5BAT1e1ZZJNevZH5YUwq5T
KOwA8NdonwDQDrjB5SnQkirQzJDhOlTXBrrBLXOIsgtrvrD6JTvCOW+Uqh5LGQmU1GjHOoRoS6Ds
NTzdon9YXfpxm7MFTcfsLCcMq0AnUQVDQ7/SbcrTTRA46cI1McXEq9NzZkRIB0OSg26hxl1rtPEv
gF/RIOb1y0JgFnvDwkpEtIGGJwuYVrGSkTmsc2xt48NvXv6YmDxv7oclygplCjBXi4LiEjiQNaSE
IuRLNyM5IUPKvJhKT5DopsFz74KTiz7vesCG0LrYADJF78w9ZJmf/t5e7dxJ1PG61SYWfMDohGic
aL3mlzqMm1AfATB63YCRMXuTawUE9Quttbkb79yWEGl5PRCpTTOkY93G1D7L9KH8p3jy6dsh3Zum
XiYCOUN4HoU1wwATx3KC/mmqsEaENv2BqTsCkfmlLzd5m/jhMFYNS1ORzDYFbzQwyRAUY828IZXv
kJw4JrS4pED6MsJsVVnKndL9qbqFF9GCURFcyUMeFoAnM68Z0HOFfLZhHyoZLz9wq/ExSelg2k6g
BEtJ56xdgmo81GJxcdtCusJwJHJQ4DCvcKHEUOCA03FAB8Ct9/rS+3LWUc5sTf/9LJY0GqSsIxkb
62ffRfxsaX9LaSGSzCacYFH/73qEAJyC3UHSIqxHN2qa7pVdtdJUCNB9RvExwqQZOHJun7SZugF8
88yiEIpVlZs2+OkQvFh/avlRi0wKQWYa9kc/fyxQU5YPsUHu+i5dV0qw8GafKa1N5tGzx0wCpqhE
bb88NYpxgFSTZ4EynBJjNaS/C/JL9R/s4omkW5urVFZpEu/jQXWzf3Hjn1n/+Rxnn3Qco2ToCs68
TiK0lPOV3ptbs3PTI97JC3fe3C0BPXv8X9UB+RYfLFGlZTEBX7KXBG5kukuipbMnAbwC4CnHEAky
i0vvHBAI9EZHGAuRzTkmr90+BHt93rJN2676dw5ecJ1sFrxn7iJHcLPRfgNZJLKmS6t1V9pWkRJ4
T8jBLrtBlTeelL3cpIC98p1ba3RmQ/8zBFfIOsqdsnxryBLl/BV6+CfAnv0MwYllOTdjo8PPiBuV
5iltjKexWPmrYa1verfMHZYjcZZQgXb7JaKAuUz9P1IZYA+eMjlhC6zQ7/MQwX2Itjz+sFHmV2vg
aSpaEyfXl3SaZ08MOoQyiByQC6Pmd2kvCsws6mR8aKjxOb2RvrTarrQdjYHeNwMxaYhxw59xglWB
Xoys7bJm4cacXTHmMRRbQyqOOtjlL8iKIZKlEcEemEiHRGu72BTGgZWuotxZxcLNMhd1UVD4rzHh
7rSUtul0MhkbX7qO+tWR+4uzAVM+Id6Z50aEfMNKxsFPJYR2pBusqtxY+UzUxqvIW8hSh3T+Ng0K
TAp047rI3KxfhL/PZVtwHuynDPASROsut5Q1ap0Eqcm8CLXLRHNGv3QxboPBcRTc0gNv103y2yqO
WWhvlXBtSq+3D/Jc9DizL97fEeoQxIQwtSdVq6TGY7NPHktnkNeF3j7JePyHS1Lrs2cWJEM4OmCA
gS6P8GEHOYqkVrFxbjpjk8aervwZq7eKHeQ82YDvGaHLdOMEqke/wR+14nF8NOzFyvVcxQE5LlIH
C7DnK4i4wmVMSvaphLDZr+zhKWh2QKcD+t+iNFc4ed9Ss05oqUZenpOn27tOZrYdPQEguwC8hh6I
OIiqWF1ZI6ZLHmTXf43rfg0APsot+AClY3vxxtqFKyldKd06c8rt0rtlLtuwkGr8KGcA+S1Cf4Om
q6tY0aTJ7Y0kdgMAG7XHdhWf7Ji2K6YsPOL/PwY13IAos0AhTYiVPTPTJE4UyatN2eHQxiUtbYZj
i+aSxTZm8S3bnaMunq6Zj4x1/s+s8AokKdEKfD3Jy5OnntwrTbyOTcuRwDKRGND0cpC31m4FMo2F
7zvzaMPkFdjX0RMFc6NYzCZBCLW8osGdr4SoqdC0o+AL4BYdYsoPjaZQzIvftjlzI8PkxMg3TZbh
iriMJCGOWm9VMIm5DwCrnShIqOrrhyYPdrctzVwDFnI20DZCrGwSVry0BHnIzogkXLptbu0sVCms
8JCm1tYyQoeob2a32KaYOy4/wjwg4kaJUOx6FlEPyTdNQZiW0AZBY2noVgEDVc4utFJnZA8gi3IG
KVmR3KeNWTkmNPE0VHCQVbuRggGzJygiq0sZwFwOPY0KowoNCkSMHgihLIBolqJmkeS1SfABr9Yz
/AP9GwQuvPlIRuuhAfH6Rkk7EFAuwcanQyNcXhfWhe+gE99v6iaQPIAJU1rXGe10zyho2eo57XL3
X3x1HZAG9EsAQBG7/CFkmDsLsq2e2a+jANBQkjZbcFsizYhB9wyFOlTll55FM7mzBXA02lOYakfB
THh6ZRxc9vieEvAeQ0gVkCJlJxs8vOyUsYLmDegZa9TNMEJQ5welPGXpIe8XrshZdwceFmkVyK5N
sW2jxl3SSGEmeb2xsUq+NsvQNdEyxmmu1L8KWka3N3om8bEAblHR4QDMB/JGl8erNkYJIsrY6CI2
ZNcu0MAJJZK57YQbvW1qNi4TbO4P+gwFCiGn5L3M/NivYQu1Cge+vJUCud+1QQysSpIfMeoCDSII
dO4h4jc4ATGWLuLZ3UWvA08XNHDRlLtcrTQEydAEoFVm8Fwb/JE8QMvq0NgDjfhHkLz9ixXDGuDi
QItDVly4Eka7G3qW4mvW6YFFsVt/a4ajc/0E/WNTBxsx4A5L3ca5g3puU/iisSwb0PuDzbSixljQ
YtW0tE9+s4UrYG4vwbKFOIQEHHhCYW1d1bZc0m3Jqwz2kZX5uki0yK1GmnzWESD//kLLds4emuHo
vOPtictOeA/kMVjK0hjfrjGdCHKY0gk0QI2CedTnPt3e/nBzkeDcluAncRjKLJ/8pOtHGjbQVV0K
p3MX6LkFIZyWGTczXgyS9xpwZWU4dSitpGgJhTJ3lQEsgdsCBU5U6oQTZ1QGJ6mN1MsojWNvbf3+
2WK7ooSGKwFxaLZamvOaXRZQaNNwCRpsqmBQ1yABO4EWvGy0XcjBOZy1XqLKGzlY3/5Ec4ELDfVJ
NWJCLhiC+2HCqlAy8Fh4hf7aGeC1eA/Y920TszfuuQ3hKAGMa0JcFxkdSzYdW9Wvo7U1YwdbmFHT
DdUv+8taasktrEtkBugtnrCxhU1b+YZ8qQUqxfZjYV1zCePZusQwaKgSCikG3FtFDJKTAzFHqnoy
26JeXH35b2PVLMT+uQOFGQ8wXU0kU9D6uAy8dtnxsLFk/2QmneyOqj7QMcuWaKxmIKtT/otBGcwe
gYJEpOZLQ6b4FYh3vNYtaeCgw0gx2bYqVh8vhROv5e2SxTl/Pzc4/fez0l5Zs4IRUPB5ZWZvUgKS
w9+gQnA4WZo3m10aKKZUGXO5kFUQC0AYPeCWFRpo1doNRMTjdTj+Kve56WUdOLGLfVwdwfg94pIZ
CCrw7M6IPtLxccFz5i6X818hnDo9D+xRCkxAsNKvxj+yPX+v7Bc8P5wox8h+upLXkuH2uQdYMsME
VraSmrsxXkK8zm07hPogUYPcEABF4WAmMjDendIzD/ydtIgBA42OYD2l7SKp/1whDHWh/5oSrx3D
Hy0o1Y6AuAz+ygIHKHAJ+8yItlGpnzq7RTnqMc7kSdnoqGuPVbOAsZk7ORDQ0KZdN6BzIZycOirA
ipDh/VPLxwEjpUG/EA1mPikO5oQymzBmuGAvXbg1zNy0xsw/1XbkKKGPgIA7L/4E5x9KjItJ4Myn
g74lOPJVyJ9ey7wnBan9Rk2CU/qt7UdXOiU7a5+u4mP/CGFo9uTvLBccocr6tudOHnHxfDGQ9yDh
m7RjbKT3gsf4QxKpZWsGJxCS96o7oQ60GlKZkHi8K8x12S1kKwv2fnLh88AwjFnHIU9+ImF2rOzP
QMEEzHCy61fMRrvgoauihbLH1XfECsEmBYos1JkAVxeOZkO4D3pnDbQKmLUsM4wRd5skfiht7YVJ
7u3dvPqIky3ghoCKAtJbFSn2UrDx/McWUFiAymzKHNBEU9osYkaWDAlPMqtPGz+KQXnXsPuyUynD
A4ynCi3j53+xIjy3QKww4ZDFQSILFaoKLwb/BBkPN4oZQPP30WjvcuX3bUPXAWXaOxwBiOVN40T6
dODPPCOJZD/IuiA4GalXYdaeRIOLIoerpfm+V8NDkgDbpoAZW3LgI3L+ubjWOd88/wXCpk6Ti3nT
x8EJ+IuexTuphQxQuLO01I3r2GmT1CX+1+1lz31IjAhCIAmwJzQVhOzdVIs6Ue00OMl4XPLsXetK
x2C7xd7mvB0wSwBHDpSRyFnb1ixv9B5cd1qylf0vjppfHj8H9sJFOHfY8Dz/rxkhaEal3wYGh5nW
H1ZF2FAd1B9dXIP9Tl7B4O3Nu345w2fwbJ0K2CD+QFvv0meKssBkri7DHB8cghj2EUHpigWeb7Ur
/WWQ3uNoiQPvGh84GYXwFd4OExmaWIrIhqHkyYBIna+0jbTtHsD0twtqT90YS621KTaJ0dmCiDKw
6xhKQ4X8cn1QRIdgFOmCkwR9reDOx0E4svBFUjbBkiP+cHFe2Zp8AxpHEyRX+HQ+pD3bgbfB6fD+
adJ6dToRerLp3/X6tFuvU3pan+jj6nHnU/r4GLnrr2dIMDlIJ93nr9X98+e99/bFaUvvvIHuPefD
W92Pjhes/n4/vNq7h8PgbE3a0P0dcT62Tw9/t+buwXl6cFZ797ZXzPrg2UKEgJ/kBR5H00J8T7vn
tNpqdFwqmEwbf2uzhGszVsdQbfMeNvwIuY/RGEj0/KWk4CeJujaDqxl5OwDiV0KAEPaqYh/ct0SP
qJH/aiEmG8RA3w1/JHk/auDVTvtNW6xQl4PKDB8rx/AHZyIzMx4xbup0EBZoO9UF5mtze5ev3mPT
KZg0Tf7vTxNcEyMwwFtJFQLXnrjZr4Wa4+z+gqYIz2UNkVE8Y4bUJ2FExuAUZwcDQ7JBsRCo5gxg
oh88hlOChxv78mRBlUhru9zGyQL3rtOWCFXBUJXu7U2aiboY3JkaECDcRY4qRHcjjwFvZxaSukd6
rzsKvf3n5/zj4u+L9RgWop7Hp79vQpIqSKmVkZXJQYQLmd7tV2E+W8Q1wlcpTTwe015zi4HGxU4m
3wF04dm/gYqiY3a+ZOVyY1ve6KU1YGPbNtVOVqGTncq6hZHqucCPHgSEq7A+6LnagpWgzdoQTS5c
1TE4BCbtly1EJCP1QYW+GMWra1io6l1DlKd1nVkUKjidqZoJYbA4/gEcmT5b7vPv033sxE7tvEvU
p3jmUb5/u/tY9c7qr+Xs6a+tuiQgeD17KfwM4dh11sjjQGXBCex2stXjYaLQEYXMqd9UJgaw4UeI
DbmJ2VCzsQ5EDTY9B8L1IFl/OckdffhdKB+B/9z1GNTctJHb6AmNgtBBlEAEWki+Zy6wi10TjlmU
dl3rGxIctDxYhexGgBI2coUa8xtEuSmDCMLtIzET/C8MTifyLIuMU7+WUw37gxbffWAzt5YPNgtc
KV9wwZlkEYZAwzFpfRmAv10aUrtawdR4HJ4G+aNsAckESxEZcKTcVDUccFHp4/vtpV337KdvD38H
QQe0ByBAe2lSM6oMAhJJeFKrd2IhshPeosOobBQpd6AIsJOAH7elfmeELxqECRp+PyoABnXd9vYv
mQmeGPMiGPSamkIAHl3+kDqs5Dr3sfbehNwIgKqM6mmxxOI4+ynPrAi+wzN5yHjth+Bg/dQ2kb5p
gleOye7q6fZq5r4k5JawuZhj0SApdbmasMGbhDdDdOIjpry83N+zFiJDdfsb0sPUxrypg3fPbZtz
5+LcpuA9zGChlEqwaSN/xNDrSlv5zTEPdCcxFkDYc6aAsMVsHgFz7BW1i1EOIV6IeXSC7HU7rBO+
AlKz1O4ZP0qLZaHZMAk9WPQJ0dYBxkBYWNu2xGYNh7VUXkkgeGmjqTfYPUvFhvnkGLYlBGloZTxI
wboExqLCZJQdPvcRtrzrvLL96iT1T/pbu6trp+p/KRYtw7cGjcYeyU9U7wJja5K7kO8i5TPSlnRt
55wOIEHsF7JuPB2E+BEaYzNKYBU+gQ94g0YYgGxGCuGD0uFLHfy5U2SgdAWXwxw9kEeXfscgtpFI
dhKdlPAvCszRUpl+zq8hejih837KZMLfr8tw0O0Yn8JGYiq14y4aj2VyBw5nCkxixztMUi1Rkk9n
UkhYMSBiYtge/WkkPMK9HJl1w/KxjU4ZVAIztaUgOUFhdOH0zO7cmRXhLtbwIkJPqMPOGZFNU26B
jhhaXbeP6Oz2nRkRghw2LQNtXxOd5Py7T4+67ZLsVba2gQGGjPwjWpq+nssVQRr/A+cA7F/USiCd
OiCdw9YR3wWFdyJH1NRaKi0Sn865+LkhYWGgvK5lHQp6J8V8kvV6RUzc/6fQrNeZ5t7ew1lTaEMh
b5pKqCJWEVPCfShBEvAU8spV2ke7QaNXcuzqNVoSM517loPdCeA9FUTZqKAKYVyObTM3wNt9Unz9
Ph2yrVXJFEWkBxYPK7DUuKpO9dGxpJcwXMJxz3w72IZcH/jRcdzEKpmWaF0iKbDdqo9Fsc2gpYqQ
bmz+8W5eWBFik+H3ko1KfnBqLAixFECegutE7RPaj8ZjrO1uW7vurExkFViOhl42htNswdyghFqC
ynp4aiJFPrA4KUGrbg5OXmTNypeTZKV33bjpSQku2cJkB7MOo2NgmGyN0aoMbc48fx06vDw5FOYX
PGvmdCqgXZ7QGRAJAEzjMnjWhk8YUmGkX7a/qUF0gbL6X66ltE8xCq4yl9T8U6vJr9ubMhPfQGc7
jTqgaId6k7AnhhSZhdbjMu364jmO06fMlKmqLmWxc++bH1G8qRwJWluxTK4rtc8jM05OsqEPGyhc
gSV8hL6r7nsSQAQK95Hw5TRLUWDGZIS0EPtmlglePZwhYFLgAeIt2ILTNy3TNjlV0aRX4BgfY5fQ
21t53UU2QKl7ZkS4n+LRNCVuN8mpG2g50JRqEs28tKTRr9yt35T1EtHmTDSCQcy4YtZSAxu7cG2A
JRCsgZiHOVWVBXVHLZWPNajoAZnLgneT1OW9r6X/lNEe5clJ0RaKcgCfoLMjhKXAkFkagvbi1Ckt
cLwb0/d0gNBKw9xE6kLV5KqGPhnD+IqBeDuxOomoJVUKjJFDz/bkyx9F068BbqUKyCUHsNtYJ9t0
W/LRVJDGkSnEAp3YWGjKiX4z2dfBhG6AFGiS7hAW2xtQisoqlpxUllBUs3vARGL93xiZ2FfwGcGx
J4I3UjQ/7BiI8VOl19TQ3/qKQ+cwWnDP2aWcWRFuSX9MkRvEYXoa0L/psH/5xN0xLDH3XT3qpi3D
P4CeT48PfL7LQNZrXR11nCSnOCbr2uqh9Jq9YMBJY1uyN8lG1rMdSa21JnEa2LVn4anpL6z1ahz2
50fo0O6bRKtBzC3UkQippLaxsKVAMFouZ26/Uh3uAP1Opf3T37/f6QmiGAshXDyOk1HQxoFLCwQt
0AAVnrNoq/qplcBZch48yuMehU74J0S9klUuLyF+Zo8GiFcn2T4U73GdXe6zGSuBrFbTEsdT3RRu
i/QKRb+pSZ6gKFHH/S60oUSEN8lYJtsi+IZc4cI+z65YwbN5Yi4BVEv4DXqSsbJiQXqScYc4Vodr
1Ud6tBogPkNZUTOa5H24XYizYnKCfQbfJh5+qOpjslhskoAJYmSdBas62Fgk9pmPW6XPPxLFsTtw
exj7pHMr8qjav2U9denAIwwt4lJb4kG8Wv3URgf4CX0upBToMlx+AbnJWRIAq/pgqZK8kpnsGI3f
O+Mwgp6QQNSYQe57c3vx0yk9f4+Anw0pGdCruK1RqvmZsz0rB0k65Lli1Q4fcj4Ebh0oBLh6ZVy4
Lq+dazJDQGCA7wraDxHGo1UTIZcGMyBu4d0XL6CQM5B1xsO1UYCmoHsr+SEIW8+OvLD0eMIXYuJV
JfhnoWe/QIy8QLTpHbfCByMBU03iSsMB4gogkf1AN6xpCah43aRPnVr502OoAXO9+wYqOBVECJSj
xLYYr1GXftN0n15s/k/ZATct8jNwoYpjNcUotWba4IN3EA7chXnUbeKEkD3kneqX0q/AgxzVBKBW
wmnc6cYxLnLu8jpU1nIVpfca1IYwq8t5t4dy6EjtGMJqUlGj+4vL2y1S/hro2m+pKVJa2mEEAWMU
w247kHh4JoIa/H70FxE0IAwrOG2QZWUyGAk/NoQ10KOWDbfFDbSJ+sh3U81YzLpnDQIQhjCMUST4
zeUp0ccgkCRe8mOA9lWWPlr8UUF21FaPLSQzzfaz6shOyroNe6t3XXBo9N8IX2NgLryxfxhjzr/e
tHLwgICMg6ApiNhx+UN8u82sLq/5UTHknU/2vHtTM6dymzJwfD9caSUo/djBbk1aStwZ23s/WLH7
pPnt6+268I+ZZmzz6gOzhwH+hY85nrY+Da+GRDbQnbn9ma4G5n9+LbR78WPwUgGX0OWv7UPU7HjS
8yNKOvs+h2CktksUkw5J41j82Y8bh9RfBoZOUB7eq9m4qrnuaoqbGjsIg6ZgkdZTL6h1Jxs9jHc8
QRwEU7hLYN2fF6+4q5hV+AFoIbEXVbTkquKyYibNMTHTYqRVpxcPGalr2VHGoAGGypdDzU0qI7Fp
45vBQRmSkNGytxoqh+h0WxiZBW2hVinhc1kARg0VeM3aRyXrs1WTVsSL4gYzniWLMqCiJCv9A15u
wNcLv4n+lKUO0WtiVcWxx4PiM4grGcVbpYp6V8s4aOczNVaBEBjTJTK2KQJdrRz1Ltz2mMnBDOXl
F9K0ELRTOqqO9STpzkJXb78z8skD6EtVd9bSpMR0MK/MgUsFnO4q5nJ/QvZZ5Cfj0Bi+CXOAa7ES
nuquKb71bbe7WpM9JRRAFRGgehEohCTRIP3IZWgsHf2QHdOEwfuqvamPh1g6ajHH24mRt9smr+ID
TKKjSJB9ghYCj9HLbQxGX63Q0ZWORrRHr3fX8WOPJ2Kovdy2I96cuKtVfJBpZeByx4D/pR3S+G0L
tXTfix1qLcSW6zWgHoSZMORjCKp4wV/+7aaHyrox4CUkjRVNrGpblXs9tVZtscRrLmbx07V8bklI
bNOiy6o6MXxvtEZHkUaZSh3/K3Hr/vZuXXmbYEcIP0ldtj46RbCjNXdINN0Cyqq6n2IUOPqTVEvt
A7H6gWVNSeRE9ofsDqRNlxs4FFps+gU2sLhDMnPsmQtuFf0Fb4OWrG+v7NrFL00JiUWr5moTNDAV
JGzfParlijXHOP1EhofsYcG5l4wJCbJEcmgL4CHijVm4t0Zk6eC5LFIdQ9XAgtUjBYnp7eXNfLjz
nRQrlIbfjCBjg0UtfQpjdEgs5kIWx8bwbeB/37Y14/YXtgRnbI1G0uLC9j0ZwIwQ8g/tXYaXxmAs
XIYzTn9hR3DGPqzNVktgZ8w/gA5w4lxZk2LBL67KN4IPioEIuXQPTgVY6aS30LDeWpa+Zkw5KM/J
Q6m5kh8+Khlm4PSxcbt/qrorGhcC75gXtloRBq80X+zua0gXuruzbjEBfzFYiMz158F8dnsYOWNd
Okq+l9igbuiJHj41htI5PqmgWwApUq9s+qUq8tx3A6kAUA2AW4JNVAiLLbj1hy7kgdclckcjINv3
qTlkuJLlJVNzAQTlkym5QwUF3a7LAGIYVYhHQR14XCsjaQVuCmSzeZ0C94vH1H1Sp34Ffskyh1Dh
CD1UJvvtEofgzHGYXkuQhsbgG3Q+hSCWJggt/hDGnt914bsa2sDrN6xbkZ5LzlBU9UIj9KqoCqdR
AS0FcAlTP+g9CIvOzcQee5vHXt9mjqIwcD+itFn1jl91q3iMNxFjTmOEngLStdtHf942QHWY8kCm
ANTR5YaX9QBVHJ3EHviNk9fIzuXNoJbZAb8zdnqgv8EVQaRVaUvvnHSdW5a5v739G2aCK9J4VCNR
NTcBbReWz80iUqRejb0cSh/puh9H/aluK+CALDvIy3VgaHLiqFmZhS4L42BpgmfOPq5JAzLgEBTF
k/ByC7jJMsnIxsiTB1XbdFGZbPSmbl9kxccQCt7nBzmQ+AZCOMrSmM2Mq2H4BT3dKeMGoZZwsspR
HkjcNKnHa+KfcjC4bWxeMTfLrXVbldrm9k7PmcOrF4cL3AbylTDzEDVKbVZl5vljBjYyPGfztHFK
hGLMFy3J34nFBwuzhvifAvoTjB3iMAnXil43Vm5HrHs+yE6JyWsvWLcQTvKdYFU99Jvv22tThcTw
ypzoRvIoZ0YJc+CIoEZPj+j0ppVToWJIXuW7lfLhVY50X1HnznRWL+H6G2P369jdLyVBYtXy6pcI
qXCe55neDVL3fLRM99P6ih9s4Lbpo1kcnJdv/mu4cwK65EqLVoWrx04a3qYFrLr+I2Cx9Vang6Os
oHbUfkMB2EGZP9sER3NhcEJ84V6tVoggbQJhbNnCvg8vakC5tDP2UkhjywFJhiG/5/d96YQf/JV/
QxkZjkbDtf08am+RZyQOHu7R79uOIFwhV79nOgRnV2QQmUFc19gHgO8yupHX1rZwCmchP/shZjp7
x12ZEaJGjeYUghTMtG48OtlO3gPa5nuvEf3VrugTEOZT/8h/VJx+B2p9x/wMN+lR+T+kXdlu40iy
/SIBlEiK5GsmV63WYlv2C+Eqlynu+6avv4eanraUZisxfVEooOpFwYiMjIz1xGkjmNab9lGQwnIJ
pc2XYLb65k0wRbqTOQ4Xa93/+sgB9AHt4OgnZTTRjeIQs06YIgVwh37GmjOs86RY5UkV57HQuZQY
7fPhlqRZD0oXU++OaPQj4RP6+0yO2Nlq+g+OGG1TAGPhu4HfHeuCvDdOtpRI6ZNFqNvczPxgfH+e
8LfwGEUSe6Tj5QgsIQG4qTf1+rLRLHSTRRbv7rJZ0h9cMcpUzLE9ICjAVaZPZMNF7bbxMAQ+c9AD
kXwdurONAXRkg2LaFSRH5xEWmWEn4sILgLhrPj7KK77LT77xGCKtCGTmKfMxGtpLUMWDZmerNaLT
CSn3UyxoWz8pPUnNL9WmSFI5wbJYtzZPYQeFfER7eKtvLi+6nARFyiEIbKVVP7p6WTwVEs3h8xnz
Y7rDUvSzKc14KaDxp2oOvxPtaABfZbOpXTgXmzJUW5TOAbOzU6pD8Bl7oiXGRtLERFjJ599iRCU5
c9rdY3Ez3sd/jv6GNMOxmiV+IfXDszXgnlI1AK6frsnLPtOnAUe847QwNIXAYah3MO6G7KEI0zU4
WcCLY5YPK2hyJ9Y//w1D30SYZ1/S3KrrCzA0W7iWtozI2/SFt9Jv3Nygu/W/nDCPfVin6fwyWN9Z
e8Tb1gF0fiv1VhUv+n6lpM+AKnzM1XDZfyjmDUHGkl604iymiAKOuZF9iospFY3HBLgsMRa0umiz
IqpAQSZ6vi/JYEM7o7NCzv1m+2f+0rhv2TEm1M0wJRqh9/2oWvKM+Eaf0DqhbzOyCLDf9LUlqsFL
rLHV5L9oAoJQxEZ7NKkw5xVL0jRMELvCOVNq6n7JmBd5C42n6CPJlrEeGYfH0hxs1M/j+qbHHFd/
xv6v5gx6lfw5V9rn7B044c2zVuUcQv9gOr4pMcd2xghYmGDTy/H0y+swePQk6W+R3dql3T39/3hi
zk1L/ACFJw0Onvzqp8Tdu7TkwOr9gxJ+c8O+eYKUStXgMAhf4fMZi76IoNdLT59wjMT4O45ezP8q
BPPIxEExqy49xOZ/nWBkTSdPsdJ9Rpb6Y6GNcwTAYix+HhRPYTjqgQLpJm46PK2I6O2tQl/jY0Ds
x2TGH80bMgw/jehJVaCCTC0T9UzlyJyQ1JofX8PPyohP5YTMVytM/jfWZPGlnUm+dDlphFG/9+YL
mIekuRTAUpDxBQHCH4DTl+bUUsmHxxPoYL9/XK0bOsN33DzRQeBlFaCeBoFiba7pPqm65LxFu9ae
chSewxH7XE3VMBDdEpRSAwk1unft0CkIL1zjUWHeq0saBUFdgIp4OB8xLqejndC8fH09VpBxC/gt
NtYCCmcXy5RDkHH/iNuU1Fb8RzNU3TUnu8jI1gtew/i4YbohyJhAoI+X3jwGQWxlINt0XdmeJS4w
BKk5y6nzmDueDBkjKIRCi8IMaGl2+HGG8snGSjrxkJJ4VBgDKPsqCq3DVUZnQE2wbIoIB2WtEl6J
bvgdVsOBMI4S0xx9IcD8v9fwdlqVotSH/bESGtEIBbfQG99PMc/Yahy3YjRqBy4vhnbRzIp20YHn
m9uUyJcmEs5xd8QauGXzlG21TA/0AUd9aqQu+pzm5pksVZee3/9VgHNDm60xoF0YrV8RaJvRFhNr
56fGqF8FTVcNl9s4OmjAT5n+zeePZNC890stA606XUqXd2zTjXy9r53IQGEjFJ7mJY1Cp9RnuH28
tNfo3btllPE+sIstibQygiH5ctdLfU5by0NIPvhXlQWAT45Lz+73u3o7t/SYqwcQ06iRYtAr9M4z
TkDrpIIj75Jl5CIf9ebRr9SlvHUdo34doB0x+Y1s6pDMvFelXHX9OkCj1rHer4E2g8Xm+znxGzrT
D4cvHqLE6Lt6S415V30xDtHKDGqR3gOMjpaWh4TG4tLzXJJBWD8054Yt5mUtUgBKzOdJd9RF9AUZ
MzIjtv3lGvMNLwxnS0f/ObcbUszFz4SgmPoleDolK4WEG+lDBNIdME95CsLjibn14dw/w8qA0NI8
0+ZVWfpO9W7ryPJza9pjRvPmnCQm5ks8b9pnPUh5L1joXq4mus6VG48G84T25TnyoxY0Xlp6Woab
d1E3z7r/LBtxRugBybCXx+/N1Vw8UAqJudEXT51HdQNzstxikaTx61dOnLX5Lp6No6QHvVGvqLA8
eLpNuzW1E6TWnM+APv4I3oWTmGuOhslQdKfDKa4zM/So52AFDrVtz/y0UcnhUBuE+Ihl5o0t8kIs
6gtY7ulJIdF2rmOHJEW3qK5xXDzecTKGRHajSshzUAqJ7m8kHRA/5FPkvHzXuZcf/AAdUEGzACYZ
2V5+tc2iKC+muNfSR7WNZkb91vyak9kKAeheJHPD1g/l9kDbJZJPZk+A8m1+8tKJo0/9zUcwxqXq
CpT2z/iIF31drM5PU9OsP3LSOPtXJNuwS4tziKMX/4YeY2HCtClKJQC9TH85AfSM5r83lO54fA0/
80O22OYso5MZOIKsbOO+L0W0J0C2cCyM1jkTyuuSHtf+GxqM6LIw8Ps0GmjEH7FiNLZmzPXV9HlR
k+U6RU6GEw2MZtyHFdX/ZYqRnVZpRSf4ICi8Awhkhr5s0wPkxx7dF9RbxNbWOZ713NOzRX74snfp
r519NugzNbqvxvDosw1UD9g+niIPfD6SNWPLo1DN51Eu4dGYW92ydzgaM1iyBz9/fYdvHMTonMro
yMPPzwriWdJhsbB3ux1HL0dv/Ldor9H6DZG4UaZ5oYKIHudU0osIlQnKefQG+8QygvE+4IhhPzMa
Ihk5CcVUxDqxC1T/vBfDqZ6FvO1Zg8vxgwLWA2FXLEqOc1brvTTMpKCL+2PSBmZWt1TO0Rkxt5OC
9+Kx7ZJXTwGzOpgRgNf+Ex6pmeV1OUeR77j+Jc4tYBZWJP6zj+nZ1AzpybKocRBev4r38DctrMD4
apctuTTGJ+fc2GbYH9/BvLx1dW7qvOn640lfpyQn23CBAptE8CkTgRKLFuRwJj3+fEXrlnSNseQc
64izi+ZytHphgAkIAJiwwanc6E4bzM+N5FaYpD6TaDVbNKvYkIAIt/RXlaHBva6smd3/C7/mnuyg
bjdk3XnRXFoZZGXi4gBUZ6WSyOA9hdchhHudAhncDAwOI0kPSIV7MlNg4Ytu3bfHuSVjOGnhJYZG
kgOmNiNsv9J+BU95qEs0WyWaPvdI9eH9ToCDA6i6fN28BB3PG/5pDu6/h7lFkwqNndElQCgTanKj
p0quOdNabr8yIZMyLBdR0GRcTPP8qPWNuhFaUfGJ0NZAmnelFHDUrRQnPBN4LQn9lBIaJlEwmmNk
nHHHgPIycwGEiVw8wa4CjYSLAuOHm9m21DdfCX1u1odgzVst/vORG0TxTZRRPHTANnNMi6EGYOXP
peluD8N68cfm96dhnKPXHN3mGjoa0dDAeM8adjFM5rkyaBmGdY2zLlseRQqFc49H0qH3dJh7HMUV
NpZnoIPt06b/cjGL1+kmdrC6ivISQ9JPn+eeFnNY07BX0OcDWu0iWR01IGjl6JjA7qHQEJ0TzMdi
6RGZRLReqrTS54tZrPdGuncsDzuKPi6GZF6o4a80I3B1ZdeueiLrCkAgm7XOzVH8fDXuP5Y5ZMDe
YdgX+g3NipzcWAPfRjFmzpwsgNtAOccwplG3p83YlEK4yBEgTobTPuGGrz8SymVo7ALf0mCcazeo
L9pEgvSHc26NEiX5ylboZD1ZZPR/z23eS48J0nOlz89te5VeSrbV0jUNT+e1qv58du+JMI6gm89T
FXD1KI2tpxY6C3hdDON3EA1EmPXAkNqMkViEBZhtH6PWB031/hgfX+WSE07yKDBiqstu0ocdKGAu
wwj0zFZJrHs610z+9P4HSX1zwkgKnf/YVjC0ysjm9hTRU0pM9a15iU2ucz7YC9Yg31Jini3PPctF
F1052vpWoMc0IQiDW5sbBI9f0G+emAepFIRA1HJQKo3gmBM44y2RDnOClpvA8vR8mXEu6Ujm6U6K
bNqyz+NMDjRI8aXc5fQPwPzirafTx4Z/JBd0T4WxyMFZChsN0AawBRfz11kX3lwgBKJtDOuHXjm0
hlfkwWmxI00+5rwFdzgt7CgzTFRkPzcTvbb/neQQbQ+d+UAnEBhjCgRxr5Rn1zaTd2+H9zkjKpkg
/Up4XWEj0SHEd0OKMaVt0il5OL2SQrbCTOn51dUDc7LxHJpYcYnFRRwhjqr8DUXGTAB5Af2aCSqK
gdPpv4BPvLigzc4zdzznf9Ra3BBirIXilkkphcju5sapUwgJdXSnOo+5+RlU3ouPtRSTpvADLexQ
Lz9FuE3RgiMuHhOMgZCx3FFxM2RVl5FzsRsSOqgMqcZjLq5z9T8U+0ZUjHGYihcZO1ogquRUmD19
Px/WJUXDHLwNdNUssCfOiUmhAzQEPXKzT+kNu7WJZKqm8TYHgIRZ6v1T6Cxkp+X1cwz8PfgyNqyu
p3O0FufQljVQrRFY97qPY3zM/jWkfUSEsSFaV9VVLIHIS5OQ9btLscKMynqhr9UnV9I7KpCzsVns
iWb4lnDUkz+Rxb30nJNmW+oLbG6OMA4xGDKNCOs16mYhyey32Nk8U4y/mvM9zzMfIYms0xQzmgoC
fZVFLtOirgRqct0eTxcTCe7KLvX08L+n7lBigWMBh0DE6h2WL6XzMIA4tLFg+7mJdILZLPEW0IkV
GWfy5dLPx4d5HcRnDhMgHSAGcDlRxATGfSSYh4k06RPo8rKc0xgh59oEhqkOh9TzSW9OaawnlrrH
qIKwf0xaGjFtd6QZj30yS3w5kWBM869Gx75K2q3UQB++4HReZ/o7GmzJZJMT/OOsK7Q1Z0/SoaMf
4aHbSEtK09VCcwbN88zIUp443tNIDRMncSMZ5lmZyU0hx0O5C33edIrQAcuhN7LRBqQ2D+rG2GA1
l8MrOY90XAxUZbSQwNEZICLuzyORS3Sy+7BgIijWxlCvMSPdM9AOplAUUBeHFsPkE10mGSI2njYM
v/5TG76pM6+NHCPQLlzkyAVrZq1nxtSGF290i4wo74mVvqY8dR+JG/BwD20s8IKBPMtEoqGbNbUr
gV2ZFM5Ux+YwA0Mxi8lieON4cQML54lQd9i4JGImAVC+AzjNvXCLqO6aUEFpAyGXsjRN0ZwtAMe1
LZY+DTYTKzMMe4d2cmLQt56cn7mu8iA/Vr43H8CyC6cyPQMXtDtWiD2n8BxiK1uG67QlmwV6YcWW
oP7HsddjPt+wWUGbIpkFYGuZueKAq8JCT1FFGnS26A3RNJHY2zyhqun9fnyjR4of8ztKzI0uZUUI
fNFFicXu0AsS4Qm8mDmJqYgdy9Q7YkIXKNVPvmFM3gPq6TMPOEQBkKqP0ydubX7E/bz7GOb+yj0A
LaWm6I+a23WLJBPDdynMMQydN+dlEShYDaLGGN4Q4sKSskyy3RYt7xyJ8D6Cuc6AQ/YbL4fsxUOg
OVFCq4Y0EsWKU1mPZNN9A8KXSuqIZugm1dBebsqqLsCoNc7jLxk19LdawFztGmALEfbKoXKS65OV
1NFUtJTUlkI614VusQ7OtO83iuf41TKiM0ug/S9F1DlfMeIB3h0K42UW1SysgfMHBwWaqAPdwSAr
V4dM6HwJD2LHK6+Mvdm3XDMeZxIXUqAm4LrSU3hEr2+N1RMeUyNe1x1TjNeZIF+LqABMiTMSiWQ2
zUjbGL5TKrTHtE6MvYyXp6n2WmufQWPO/b1fHQVBz6tdLPMWtYzkzu/vIGPjQuyVAPLNcNsvKVlj
RXxN3/1N4KwTJ3CKT8/AIiJsjXIUC4sFyZtszXQDCyV1Xn5jpPsfHyJh14I4TMEBeeze2E7cSnBl
3+uPL93pXV2/o3aufUTWRifwhgeP2Nd5ScCxjO0dTebOZ26gNEIAmsJOhmGZHta+LRliTJ7OemW3
OB5MS7mUly4Yc4nv6DLXfNL2f6m1AuR4pbQnmq0clOS90iyp0+vCROdkgyZJMw5pHi3VxMTGoGL2
LE4Xk4CI8SsGiM6lqbVEuCyVrCRAJKlCJyuod3h8A0cv4LC3EyNsmEdlYYFKrOXLgb/eH0VTosCG
XGx4WRoeBeY2XLKymXTtuT/GdqBrNNpQ7fMxD4ORYF/R6+7Rv3hgVHwq1L0mFAMPRPxFO4unRqNG
428ZoevoXnPdQEhnGJDscYUgpGxbkTfq/nrMw9WRY5iQgUKL0qGC6hKwhO6JRICkmyMQ6I/lYmZJ
hgxK+3Cl0T9ztMc1O67rMXIsd/QYy3uRKmDITUBPOwzZeGTHS3SFzh3Pak3NUjBRJqAd4viYyxHL
KA8dymjewrTkj6GbcCr2ctGjkFfPdskEQ0baRioGkCE78ZBfzzhz5CMHd0eOUb289FKtCkBOxDWc
qArAGne1qtIAAJ5a/OpqNc18Xpww4sLeEWW00Zvm8zNaPno0P6QvtVWvY4SGv8uV+Oyj5/CxPAc7
wirNjTyvNvemPNhPqliLQhRoz15xDNOzXvRn+/9HgvEWpbqf9bMIJOLap0nxK4icf0FgOgWeJ1oe
sI+UeReAG4vVW4NOqCEcUQVw1f97p+sAyfhNgXkF1Imv+L7b90esTLHOesu5uiNO/N3PM8Y+EtVa
7EQw4M/eJ7NQ1/DQAm2HPBbT2H29ZYKxDyVwtjysKeyPchToap2QmYtxoESjWvRbLjngYSNjxvci
Y6xDNI0U/xJP++Nyub6W3JHzPka/jyklDvm9aoxVuCJvGOmkibE4FOuEJutP5Iw5TPNEOwjlRr/d
CaDyAh+fIVywyFr83TYyqXJeHDh6i270gzETZSRjpDoS+iO6pVER9Fqzm884SnLNbv+4qjdEGLMQ
aH7dp4hB0Ea3Nts90BZ0j2ibjgSH/V4sEQ+tErIgBz8h8fbwpe6/ltrxc9lbj9VorK5wo63YbHQv
UoC+hk0XQ1uF3fmpc+J9s53a8aeHJHnKOb1RuWLR69D7BsxHNuEv+XENrA2cnguYeVX8PNdcR2v0
QbkhwVxtOcDyybgHCbhUKMqvtxfnmJjHboncn2UZq1bP0ElbIYQ/aM7XJ8fWj6rnDXXm5p/DNpcD
BWeqFSc5f00SgwuhOMogpIcEIDp+gJ55f1xdH8id3/iX42zW/54Fvl5rQMzoys86FypjGgakdFve
upVRvoCyDHh8EbATLDa+lKPR6+KHl2ORr91wU1RPU0C3PVZEHg2GsTqtpn5aRpdjoP5KsUJFmy0m
3v8IIzskeLAH9ZsR5tJJGgBOBS2A6SoaKopOk02NHO7/Y1ZGfbcBeF8ByJSiaqyiX5TsUk8v6QVZ
q4u5VK0JNrxOqGsmZGKlek94tZmxxJU8Ra8OcmUAooI3da8VSEz0itplF3i8a+z6XGDH6Ko4zl5+
bdOdSXJ9pRTkrdjHTwXpnUNC7d1jjscyO3cfwLwPktxVeRyVl+Py1PnEgyf31BvrXxlWldG9T3Pd
qPUsp8mHsZjpBSpU/hZFWV5O51oU/2FUb+TAvA+ldPHmYplfji8v62z1XpJffUo9Yk2ohaE+72mD
jYVWqJ/RVhsgLOBc/9G7eUOdUWH1Mpl0WKdzOTbZTvIObZKvhOzZlTNjBsjP2p0aHKkPUn3ELqPO
naC5vVCB3SVaN3rjfauZv8p1R5w/PrWMADnogqaHw26i73gvsTh6X7+ZZZdpyXVYxzNtoL08qdZ7
8PkuPV/gTznEMrDPQn9bfBwWrf21EAh9awzjOSC8Ysjoe6ICSUYBovcMwd691ldS652xWgDynv1J
J/tCOj6WL+/3mVvl+a00yRpc4yB+D9Xn+YST3R77feDFAaJ7iPOAh3T//UUwK6ddNb8clXl6Es/F
SUs7+piFsVMCljNWrQKZY9jCd0+iDZvLJT8Ll6Ob+0TrnVp+SXv9MY2xrArk/01k4PPGK7tIWhkE
8gW3TjbnVIgwiFkcjq/xTPeeKqM10Y1Zx0Q5csjO8LOs9ovAQkRZH+ttAJ11T1ZQghgbQvHWt0EH
GP5WQ/83sFABEUakVspdcolL36WxCGO8nPeatsYSO2ApVx06N0ntZ5GZR+llyrH+V4xw5rvm6DOA
V4XOUIx4M9/lz9siQQvFFNZ/MqNntHCZ+TpeHy+oJEyeUXINyEJbAAplYdu1/WL/72JBEzDAKBVg
nwgA9L4Xi6j6cewFl+lRP60l6i9yHS45tj5yyAzK+YPLbzIa4zfmalio8gVc5kZM0NMTvxeG98bv
tBk+9xEd5pK4MlCq4xZ0Jjb8ufX2VwdIIXqxDBg3ctjZvDdk7PFGqwjaOIYHTVNYJD0sCs77Jpen
R7SNpuS8dSwY05VgGgvO3fz5XCjQDsxAoi9cA/4Gc23UaD7DokMMXOpmSfq3Fb3w3J0R5/6eBGPB
XLVPuraI4NwvLktirBabQ89R95EmznsazNPv5f5lkivD3Cgqwzl1yKrXDY6oRmpU90SYOzXz4V6c
sef1uJwQ6W2DFgKqo8WF96pxBcY84RMBTYrwQpGUXmP9Nk32vMl83qEzt9PtqzSri+HQy11/Osz3
HGPM+f0rgze2WOvmsPgpfr9EKJkQWlkHzsUfnoz7C3l3FOzUBDatoiOgAQWZDJPwPj3btv3JOwke
H4Pxv+HDyy5x3sg4iPBD+wBqGW/2Y6RV656Ngc0bAudgElcXdAUj/pbt1IKoFtCqnux46D4jzfT3
lJh7Lgcp8tESKF2261NNT6f3M7W3Kf21XZsZhnk6TFtu4aVxfHLenWEzyELmFaU8XP7p6f2pIWRl
GAF55tzMn+Z5YA5TEFjPhmoBu2MkCeaV7xYpRkLQjAHDjACDXN4eq9wI2No9EebSXLR8NimnydVS
Pu+3ANrq7P3eW9eVvl/twouuZcRD6yqyuhzKHPYk5pU7N8Mc/AyUz6t6j56XVYkVy6ZvVbYKkU73
K/JqpA7Gc5/RZ6q8fXkXzFqpVOTeh5Fy2Z0Mrt0yN/qaTYDjVAgQ9Iv6/LLGi2E65Emhq8J4NTaU
p7T/YAj/Pld21LRUSw0L4EEuz1HdQCluudP/lan6JsHcwE4C2KcwJMb1nIQpfQUsHrY3Pz7AkbL2
vdiYy6dVAH9vKxzgWjdN88/syXpaGcOYV0BfYo4/zz0j5rntlLOi9BmEhpzexdyaUxySVdiJvULN
JkMHKB9j6KeDf88f8/o2QlS0GWoox8uyNql25IiP9/PMuys3iZj0cQmOTuFmjanjI0qz5GxnG53b
h/Izmr1nhXl7Q/TWBbMU0tPXHdAgAhNDD5QYBx8dZprOewBGCuH35BijkgZS6QoSNGO5jIm+xnE5
zlNDrT+VvYd3ucCAsYYBD97D9g/+0t9qzw7X9EKJWaQJ2Iw9Kr8voIoqGsVKm6OM4w/oNxnGb05V
BJ4Y00YmNCWCM9/qdstrbJj9jAHuRCgzj3Qf934BsFqIUD+ZJUU3K3Itc50YBj1kFiY2eUEHjynG
ZMj9uQ37PO+P82cZUabpxPSPpFsYgnvDyCtPhNyjYoyHOJ9WSipDRZIUwGTeujwtMF2/23GOaqSV
8F6OjN2YnsVs2NE3aP5gM1AHQGesZVDD1hwNDwpHjLz3VGaMRqDkF02IMrwlMRp0r2/J8Q/5jfw4
Yipqe7r+ybEjwzv502n81kbGjmhnLJyYe6AYkrXerksTb8pW5xDhPNYyY0ACF6nYOoN2nHT0sB2J
g5w/RnoxO7xUDd49Hsm53h8aYz/KsJy1UxUsLUHuHfTO5p78cU3LSNAfiHv9tfv8FDhwV6P2eDZT
sR1MEIDWw2gkhqhK+PfQFKUm6QlQqo9FOH6jb36f0cSs7RNXbnCjRfKCCYb3962DhJ5E0AykQpS2
zVHFEbwmSPGGIKOKHVADpkj844qh/AWUsiGwpyaWT7w95mwQzA8FvKHDKGAkA6O/qSE42Zb09vXx
j49kwO65YDQvmxexMomuYgOAJ0ahV9irRBe29tQSris4agRvWGEUr1b6ct5MMPDtYZXgG4qEvMTE
uD36psC2EXi1N0mVAOxkyCFtYdb/DOYIyQNAivBs36hluKHFvFON2KMJ0sXBaGawxbJWgm1Yu0+e
c8G5N+xevyr67/GLB9+SrcfHP1L9uDv+q7298c29UmjqaHCWX5b/6Wh9D23zmFuOhUT86kJb3dhs
Yj02bUR5PNZG8o331BmboKh9Vc00SHCJpuWLE00xhV5g+N2sKC1/AS7R/rQPz8KSOxI03JkHd4od
UYyjoorqITgKahq5bxUp+m2DRaEix+hxFP5qiW/EqyWTJPSAs3xUtqojI2vK0cFxv/1GBxnjUEwv
2L2eDhLUUcuAl7tFbFWhkNHqdNHbvLoFz1xc9emGoaIBOjUgqoeUmYJxBvM/RlY3ZLrQ/1UW4IY3
xlrIWiIpiTrAQ2BKQKFT640udruKY17H48VvMux4YiFLShYOIvQ7IkAVWiAWYgZ+pvACusHFe6B0
LKRaq+V/Kd1SFwzZdhfb/PTcvGOMifvCj7q3Nzwx7m3nT9NpnA9qEZOXnFQrU17Bq1CQDgbAkxGe
Ftywe/jJR9wxDm4PKFzAh+K0kJUiekm6ZXHQ1gKaXXijYOOR8Q13jNko81kdywFuFaKfIfj5AzQz
OC8Gtb+WOx6iwHgS7IYa41gIanCZyS4Y01ErWJuxgdYhZ1/q1tvCWPTkYCM8WX5y7PK4rqA2hMVj
6hx76CDtm3s2a7p5lU0RvYoYAttmh6OD+GTmEAPHZ2Ms+OurvWb8OGTHH5tvsozeZGdxkqmzK9nT
aTunKbYQGHDqqbwZnHr6hT7eDH3mgo2yDK+oOFK/GJ6Db+qMCvlo4o9mRYWyGK1WwfF97ZCOgv5x
s+Ghc/2Du/hNi9GhQAwrT76A1vJlWelDZ5hPzL1VodQA22nA8X4s2n9Q2m+CjBrlnpQLxRA8DxEn
zCZgWOe6hfzXbr7h0BqPkm4EybimYqyV2J83vOqCdcJM33pwhl3z1TI2Hwa8YUO3OdwNv/jz9n9z
x7xDjdoEQTd433jJSQyVQeuG9VFYXJT/f/AZvikxDmseC2WWTWDaXqrfChFxOxwrsS/w9F+xJ+RC
JROwURz2/uGZ/SbKPEXKufwrmVoalb48o0NFXRELs641pZ+ys/P0zxdeRxjnOqDOfm8DquosNdrg
yxa6fhLoWrG36KMu9c6qOfz9w7P+X/4UgTU3ZyWO4yGWede2ru4QCTl3eo2oeY1m4iCqf9YU7ERl
uPJbQB2ch+BTN/Xt4KLvY8v0l+9IciIDA/5WK8OeUnqwdeCs2b6+i555KbTxGsrfN0RhJ+th0pW4
UIYHEnffPPoE+RhyWSB/wJXt+Fv8LVvG0jQTZSIqxaCw6KnCoGViI8BWN5wXY84jw9gXVfTEtmhB
RsVWzzOmz049FX/HpNIjH/8bRl8xsFYSJ1HxGc5vy1q9LRaIiw6GQZyz6eq/f79igOWEflhtl67o
p4ugebEwED7XKS9cH09Q3RwAY6Imc7cM3CG7rQNWL3Mw5TyB27DjmKXxEO1b9oxZ8jGF2blD0iHF
yC2dvAsm3dk8UK/B4jzSaMYiKVNsf/KGEPri5LpLBqzTx2yMJ2xuhMWYn8abVbOyAxshQfJwd0Kv
yoCdt8eUGalwVTcG9Z8ALXnYLbkotY89EYyz3t/XIJNdTRgixDWollQzhN904fE2mnPMOha535MJ
1TIMuiEnBWDHwceCt2o1ZIWEbEEPAIXglXA4Jl251iBvPKy07xD5Bki5Ld/zYRQbDtb+aQ4Epxn5
WmC3wiGwHp8iT+WvCaUbinXWoZ3pWgucL9yWTHewA3KLeEP/fxJiLE51FrK+GsLq1HLf8Nxju4F9
4CrGY19RYYu0gdCFqthBMV6WGTBQtI3w5h8iurv6ho85usbjD67YFdPuRnTNZOb58mTQjpf1eoon
H4t1iBXSxEZt+EBt8U3hKQjnnbo+mTckQ1ltp1oCIS7PaOmlpe4ddzzz9NhrwpKXe6X3gGRfhTHY
Wuu+jdTHNj595a9YroGQggt/e12K80iIjBU5V2KbTBNofGfq70vMTa63R2fvr/8co+0evUm9SP78
IYSWaDEHkpi2Wh7CQ2/bPMlyXGGFTdJhV3s6TYarV+jL0/vWPD5hZw8e/cNOcSLKcYZ51+4aCdwc
ZC/6lygf2J7YZnYmri0adMCm5Rwm5xVg83SyH3gydlcMEdu80aW1mpFLpAu8u80jw8RIQe3+VXAx
TdlGIV2je0I/Fqjh4+7xXFDOHbiGxjeiu3j/NSTLNSrd7hMA4x5fbJ7jySbimgpZnnKOW9ZbOhJK
Wycwq+VvWP1h0IHX682xWGw2Dtsx5YvaQRP8xR+Min9yeOEdDeNsyFksetjoCpcG7dvDc4L2ccsY
TgaVtxcOseHHHlxmNhF37qIWryV4ARLB+xF5U3e1upY5lvEvXjrpH0odf7tRLBRsn2m+mA26Xce6
IJNkbgeyHXWrSDuIOXQdiy+Tat9j4K2kj/nkyJRNziVNOBWaKdhctl+zt2Lzxbm1I/PNtzmHH0sv
69qPgmRwm+OPNbrPQ2o55lqyTKji3rNQfiYbA4NMLflCgxVH+7nEmVgom6D3uSjBXWqcUK44vpv6
UlpPc72llwz7sXfqlvav+s7+OkTrIIXZWv4/rSPbM1rVwfyiolMCZksHKDO8ZLR7RPjD4fUf0qx/
69B1Tu/GlhSJOO1KaThJ/wNtZAqdndC1xqHCUxcmCEJUF6TdEMfmKc3sOUmPPa9nnGMTRSZw6c+K
6gsh2lYQlfsLxbJ5VooX97PL7aaJFsheCQqndbwR6DvJkJMCILg1cR5fLl4UzLbA1aJU1fMBSKSl
2Hyx8kho7a2nTbFH5Z5DavDfH9ira1rg5vi9sA7bFs/JUccSb3JBDzn5QCbzzHGyOQogMdFKNMnr
yr+AIwSTKWBtEaxInJoOJ7sGEOV7r02cCJka9UiSthTANvoWG1s98gfxNMEU6Sa4tiGUWMvGA4kf
D1lEbGTTZAzRqVfFuZHhzJu6ijeYYc1+MUPjONf/IFFjoGo/ZEv4PcWj7ukNPeY2ud3kXAYJzkwm
y87WnsNfj5ViPOi7IcDcpQqjEREmzKHpmAIy338h6EPVMSLkbYNa2W7577TwhiDzRCeiEqq1O0iQ
OI7lmuiaIq7R7x/zNepn3FAZlPTmnNQsTrrUH9z6iw6cOJ7JHk1q3Pw868d7UXTW8uEqzXe+FZFr
SYBjSHm6xvro2CjxV7BwWgKla2iO/4NwfEULah+QGeLxNJpl+OaJddLbi6ie2yE7fl79wtEo2AO9
nAPLRdOnbyWvEjdqwm+IMc8uVrsns9l/iOnryBR+2zqPn1Fzd0OCcdOjeahp/jXLKdHp/hVZfgSo
PPf8Gvb+MKo3VKR7Raujpox9EVKL9Hes8/nTAf6KAJ4HLTxeZjxWai4xxhrkXtv3ogpi+ulUrGKy
bKmEzlBTehPUbe7YZW1yKA6f/4g91jzkyQwweqAYAik/tQiywwQFE1t2eNrOOy7GLmDfF1zpoaEX
RXQM6qAlypJRcl6hWIKwVHNaDL6+POaOp4SMkZigeSRJq+EWSwWZhJg94ZacePJjDIXoa1mjDUqY
OP66W2q0Q//w1+DcBfjLUfnxHM3/kfYdzY0rSbe/CBHwZlswBEmREkUZShtEq9WCt4Qjfv07xTcz
gqoxrC/uzF3MoiOUzERW+jz5rYxsqN5No15bFqi97FDXhwiBIes8AgAL/6HzRBEWcFagIyJa0rdF
udyinZFmPHIqp0JysaAoDWBKKVCpgTrpYFvH6j4kl4ffg9dvpo2yC1OE0L5/m/rytsKMOmtO0rrs
czqvun3P/5w9DRp6MN0XHmzGciFjRoexKep0CeVygoAVEgDSfp8POL6z8Y8xrxi7XKCZUWLsSiy3
1pCoVDd3dDwQSPIp3sIGfTWfh/uyPLE1o8WYFTVXck2MEAM0zqlz0eaCY24JTlFgTQ4tIM634ry6
v6L3MsQBWGr6HYw+foQI3NaPaIRgdAAX57n2meOp2Uhe07VAaC+g1tm7moSutMKBG867Ww7iZwJk
DIkBhrqaVs67TXaHswdfylbLSYiDfXvc0PnixlA8phirMnaBKMYG6F23pzPHehcebn8lXlzIRvFT
qlCmQMK7z10UuXryGyO+Jtmj1Hvwlafb5Dg6wcbzQF4oTCWgDO0yR9oXRH/kVlA4ISG7lNLFw0Vu
qdAwZUce/9BVBBfTyu6h4ThNHiHGSJS6dTaMCoR2uGC7jjloOry/zhiGKlFkxaQF660OPNPz+vaH
4FnS6yWMWeCcyVZVnGX8+c4eNs5ID57/njb12t7yQnT6KP4OLXRkUqpFD1wzNjvWMCFVJ8jhzD+d
Y5cObjnwLi4uVuiUbxLMlwgEXS7NAiQ8aSs/ZETmmhceE8zXOE/Y980DRC0Yed7tuvfEUQDY8Hoh
xQqX2DANhXoR5wstB0rfTDHW2jTToVEuICm/ZzgjfPfgvm1sjkNdzj1UHIUCnC2Ac9k9E2kyI6mv
Ohr35eRi7xCPYV6mJdh/wh4g3BAnflg0ADN6TPggDUre0lXHp+l3hsUdZQO7yZEbjwSjb0rTx3Vv
9fRTAU8AY2T32JVYo9qIehsca8rrRixHY7jvo1iKBbBlFotMO1/UcqLwoJ2dk/hMJp/CidCo7D1y
zHgb/N4csaMRe8VOSbYH3gDbomrOyDPKf9GDou8ikL8PDwhRvkKOI18uwswIMLovRLrZSwFFJiXR
3S6y773E6Z7X5FH8xCTguDpi+Sp75pVglquYM7KM/kPYRniZ9PFpdCaSP8crzNmeW0S1HP4W9WVG
R/+Z2RXWKIi5idt5Ly8GvprpXO7rV45OLjryGQ0m6aEjhq1Rg5etEwCxCOMvaHtrb58cMvRL/GVq
Z2SoqsyMOu6zNpFK7w7WjzGOtTxeZxjRsjpeeAzRR3SLEhXqjBLaVUNm5GAo6YFJ1p5t4qV/wlWo
rXmp1bVV9N9JyexslqyZUa1PUL8thkL1P6kMvGs1XjUhqudlRHC5haJ8R564/3QORoLd7K3GUZHl
wO8/gpXZoa0ibs/niwTBOk5WEYIBv4IUj8cj99wOR+tldmarAhZLagU4N7it+i06Zzlsh2+sDxxN
WYwuZgwxRmNIskFIgQr2lGReWITk3GckAYxvv1ZFIkmb2FH0bdCenoXpoVW8wVxzfsBtVf0b10Jp
o6lI6FfdiXb1do73GfBHLgZqhIFrVLy8dbn7OWOYsSYTGoaNZEGuarw2xYJIqd2t5N/NS6fYokri
moyrjfw5bidXi046L89bjFBm5BkjYw1GoA8qAJXzrzgl8cMm5Lny5UxyRoKxMSGONxvnBDqKvWLA
PKVbuHKCIzbG5pfiHh3uUhaPJcbYpFoRikZGv6Az/MKNYVoeH5zRbYhvcwybzKPFmJs+xNEcMwat
F4feeShd3H5xyv3uvZts80jK9d1d5Xaefq81AC9IHV7hgUOfncyKGx0g22doT+G0H3sXbuj2c+Ax
yM5kdXldDVZKndDpFGzWsQv77clrNO5oicMp/a2/0T3fdrilDqp5N8wrO5w1Auw6LunDcHbV53ok
T92fkHiVH6g2oLV97ek2p8uJx7easqNZZppgwmi80ivJ4Ea4i5He6V6BMhmH0m3HLrM9nCrWcLeV
2jgal11snKC9q/zfGaETt/tfJQ5gO5zodrluNGOOsTJlqZeVGuOZl+6L+tVuqoxsuLtctwM++Vo9
nvnezIrPnToh4MMGvPBbtcdN3uMu9G3pcRzE1Z7OiIy9OVUJfd3e49ftv7w84jATEmM4qm7I6oqe
M2icznAusZ0+GuqqCdy+JtWLtcNQVOeXPBw8ruIxNsSshbLoW4gtihDkkRXMFWa/UNjjLc1wXhTb
z+mUZhxT+n3SX8lx+uXfFh/HFLHtG6XQY0W84MPsgpVneDnH1HKUi52tMo20jlUqJcz9pWjsvwGU
7TYDHM1i9yC1iyCFVQkGgjW2P86cK7CcbAwAqD8jU6nv+osx0Ndx2g0bOo3d3hWxd85sAEpi1PRw
tG33bf+4qjSewVnM2L8Vm52wwhki2dJaanA2J/OATKkanE/eLuxyyj6jQtVv9jLVqsf6Vw4GgbIs
ee8U4GAFUGW0T3DvxuZOEFJ53fAPV881IwfokHiIUyrPzGlaYssEckS1GI1JbpjNEyBjGSQhxB6W
AMvQNeR0KvNj5ScvU3CMeDkfz1CzY1apoLdNR81b4513AYodzYoPRHE768N1759fSpbKIFTotZQL
Di291ru6J/aBT4bzZNllx2I8y2YnIxcbNjvdNh9Su0f/DvtcFweS2yoP3PlWXj7EYteKqSJmuQqS
ho+KsUuwzeDboffJG9vi+Qp2ZsrSxEQ60yc1aE6JM7r746f2iYYa7RP+jzkROzalDYo41S20L0VD
K37pcZWvd3qcErsA460hZrtxRe+2LbzGIDde1xVAdfa60jgtwyADTaUDeMhjRn63gGoC9BDHa3CM
LtuMKTtFVoUER5WslsQBOfOM+n/JrzBFgkstpqWyWz513PeFbOFoCtBCnMITHtPdm427b5tj7Dlc
/MXltgVAPf9NjrHynVGaHS6800YC3Sg8pNsnc63+jnGq0HL8TUL8o3/guMb/8rG+iTLRXVeJkpXT
oyTT/dZbe4I9PeKY/RfXwtPk+2+l+KbDWPjzJe+VXqCy3AKc834dOBgZp4hUDa61AUePS3C5mvNN
kMYcMy1sAWVZRQEINhiHpPtvWNCkAJo0UoZfgVvBOr3DUf3lQOabKGPsRewkdYoJlXzZgqS3Gwbc
2nwIjrIjAk7fPtRb3uXQ/2L1v0kyIWAt1m00iPiAAJg5E/PhjkLdAeSLw9myy/wPGTZbjICoNzU0
8XjJ7nYXe/JQLyp3l5ieGeaug3KU5crz7NtZZ0HR5ESgx8E87714Un+lKQm8X2XncvjiPTo2VQxT
sS1UeqIKe0PhVvM8rJ77a7LBrMHxed+tFUQGvPGe5WD6W5aU/Rl7QiUFqllCS3LDCXB+Ooo5XPEs
F5smGgFOTxs9NSW4tSqTk7pCZ/dlMFe6h3K6w/EyPN1gbEhppeGA5hsM8RarfvHrbdW7+vobpoPN
DftACYtUu5oo5yRvcEUbR0Y/KOTWiI2T2G6xXn6XrzHbkwF+y8lW2Pu8/RO48mSMSdWqVZyO4LC6
y/cfhQMbcr67e72DO/B5Y7WLKb5hmLhyaeLQKRvs1zizKldVgvnQM/DLcEnBA6QJKsC3WVoMsGZU
mG+WjYOaDzIwMoXWzjS3Ll0NR8CSdVJt85ajjouD6pquGPTaEa6ssSj9QCKoI/1Ct+Ud2Kj+o7QB
Xwb7b+3/6M4DxpNDr9uGnr7/DAF4arqcz7f03ubkGd9TaLWJPhfI44Zqicms6M9tWS52k+YEGPWQ
gvgCsHF0ALc778P7o69bnw70orVZQBk/XwTvNsHFivqcIONnJCMv9CFHPxA4RVvVrfz4wd++3Cay
pCFzGoxjGcdWtcQYNE4nzxmBT5XUnKx5sXwxI8FC6adtMyQK/TDbXXVMXuvfmM8Iz/Yn9yjykl+e
E6JJ2szi9p3UmzGFa8CaQrAJnAcMCGXkjsakvu5yBEfVibVXc2I0MpkRM8duVOIRxM4u1rVdnvdY
TFQMRdMA/C+hv81WS6SwkwA7LdIxBwMb2VJLTACvNeDlIFQEqxccfpYUYU6P4aeXMcY9xKCnxCR5
zUh0KICLelvZFp/QnAjjE0OpGcZeBpHGO20RrXXue/EWu/Lb2SLxutVQ9B/A25cfiHayqrnAEFcv
wn61+Q+gTm721YawjXVNmGAkUtRXdh/1iiANlFZkcn1f4owocb8hY37Pg6ChsQF2QczdOcB2159o
8e4CLjnWbzHEN1QZvWVJNxTZZFJ2RZaEqR7o9wNjJ+lfRjDZk8srz2Zc0/+/pDijxTy0CxYM8uAM
Wi9bg3jv1YPhJ/cjenFOA7g25xi4GAI82roHnEA4NW4deVmwsx/AKGuaYoNukPADnNN7ABxEZBg+
omGDF/MsPfK5UBl91cO8VPIKdLbAfqlew+Pt97D45mZsMNpYpsIYjA3+fIY8SVx3jus3XIznpVrO
nAdGCbuoLAGmIUFWmPZ6X5N41duqc/daYJvW7oi0HjiB4mLpY06RSnX2yKawLOugBEVajjh5nuCe
PXI8cnegeJwxDnmM1UHGhRgK8YR9bwtU7I36ePsTLXqvOTOME1aNyyhlqFvTqAYrmzhIrxL5lWMY
F0PPORXGDQ+VNIUYIACVCtPJE9Qht4vtyn3e+KHHMxX0dfz1fBGjYWjKNLEmxBDTywJ7VpoCYi09
ouFKaHz6MIgcyVHFukGGLSJagZWooqSCDJ1nOo2OsVcJpsvRm/tH4vvmiC0knsdMC8zJoBx5u8JB
L7yxH2wSIaT+HP8Pc/nL1nZGkDFAYSSnshbKdL0LK2SnD8VRnQyTp1881hbH1o0ZJcYE5ZmYWGkK
KeIpodoQPZyBajBhhGT7IKJzDfsaH8Ut6H7qLu8hcxSFrSuWZnU2g1oHxL4TPEyru+PG/9LWps37
fNRf3NIUxkQBgd5Kpx50tsPG8rAS8DodJPugYWTxtk4uByAzaTKmKY7l9FxbkOZLijo9Buy8EfuM
lr1arfZ4a18H37Rvk+SqCmOlKr0txzqFqjiNo10H+0ZPceR18SI7G54kF03ijD/GWimRHJpRi4fg
9BTHQNmXJ0GDlecOePMeN2ND1Emvi8SEjRdRdOjXwj7bnn/vvwbULmvulRzeZ1OZ4KYXpCrJR8iw
fldesfelKqR1ybO7qhDgt4DC8E11dUChHaam5laIF930t1DZ2e9qTNRYakD95ezipHi493bdSskJ
bk5Nhzfx9fDCmzxe9jozkox9CQAJWog4H0xHx2A0H99gNb9wBuKF+yE5b1xl7EuWY1e0PmsQrUvh
XauWCK766n/efgVLqdnMiqnqz5AAI5FCGQx4d7WyituVgH3KtfhqtbvbZBbjNcxr4+AYLjlqIvO8
ERib5iSbmDxeTXufvxq6LKzvv8+85bQVZb3X8fdr1wF+ND2W0XkXB3uot/lYDnBnjDDvOAYIRR9Y
IIQhd9tJH8NNuJtEW+9Iszug87/XnkbO2P5/MVTfzDFP2uibLJEU0NQAvk1EF4ec0YT+bZJNVJPP
Ty6qwKJO6ArUWJQgN5MRpopDzn1ANa9BZPpR3OfPGvYqWpRi2+fKDgFjzV+5pDz85Wl0yzQx0Y/a
2xUgbRaaylhLaK0A90UBpgD8b4FofiTZ8npscCDnQlLPP2S2LP4jHzAjyzznqJl6K5aTCZEq3piU
2K/Ptt9tfYVrmDX6Xm9xyLxnpcUtHjkBKUd/L4niFQ6Oj3iPWJJ4/YMG64P7+nbxJDsgz5vNBhOn
J5raIIRB9+vzE1hu9v4NudQBhobje5f1ayYExgaEKPinZolftlN8DRZtjwOKgMuQ1py3Q//OLQkw
0UQnAmZNpN8YrO3KnayQcG1X9pfyUG51l0Ns0Q/OmGIszqD2ei1nYAqR5wlXj1BM2EsQYGbzytOL
oIg42fYf3WXeSzBFvalfKCmg4Jirk4KbFGHqBnc+RfbxfRvgti3RByz6Y9WfxoU4LIX1jm6LfJxb
n1o0tbNfw1ooIwq1TMTR3JPzPm2VzrPsq/uPntWQcDeWrqHmrY/KGKdWMFpJVkCOdmknJ/LWj+vo
3ixsVMXixPFhFAPblP0KqBRQ4+OGXpw6vPAi4sVQ4JtrtpYpDkokpTF0C59gcN/PuBAW3CkrbNej
v0nveH3+szRqRpIGzzOTNZ0T85JdwHmQEq/eiAkREIOs3BjXOnztreNOE3C+rMEYqzCIsG4jgOBW
XSH4kHL0XDbiNsYFKuBVfPKqScvlghmDjMVSE1wKnXpKD2PyyfFy7/sA8+RYH47hNxjjk1bxWGoG
iKCBmgNCFG1abv2ZY3oNxvCgVC8nXRvSM8Vbz/I00XbhyID7ysPE4JlSg7E6nQDfKZzBzQviUdxU
GUkIHH669M4R27XMfOPdsbex88HoMd0b0MmBwU7uDOwlweqgYivtRUB3n9dfB7RyAlt3uZEpx44b
jIXRgu4sCg3EmeJYhxMflEe6d4n1E7sQyP9mxg3GvCSqHuJhU1oN2Z52cmGLnxVa7DhhSjTnn+WE
3yrPFmuromiNIqVO+v28Sp/DHQAYj4BvGohwx6v2LIdZ/3EbJmM/4iLKq6GEydrBZnkfBTLeYguM
0/job/9hhDzjjDEe2Mm9pALQdegQY3Q/IaWGBHmLYzz9NxmTMY6WbJYhNcNOehgN9EUwIOmgXsC7
PsGlxNiNbpBNuWug/1ixupYZgX90h2bBlmvnqWRuvDSTsR5GGqZKokYTGkqYnQE0FQXhRtzCm5nh
2VuTMR5yUWVCokDXt6fzrieFXxHgEcncfebFqYtZwMIG+IFaFkXeQ3aXVVQSBGOxK7iGZQd3RUuq
i1M1RCfnO0RLn9so3lu9fftVX4f5bomUsSCCYZVBcoGaoNiDFVHdVra4pJw5sQsYtXVQ2wHAjr0B
g6Fy7Ia26cOjhoglaL7DR0ri6hJjZDpJzlO9xqu/bDyvtq0LTsUDW1lYo0OCq4q3mV8uKX+/RPaC
cTpJU6mI0CcUKHc4GLUGwvPu8dUkuF1mrT851KjSsKI2VZzB0BUTd7ivCe0sSqk7WesnI0M4qDjl
TsGi4MqP7wv7M9l9Is3hUFt6K3NqjApPKOKVvQVq2KohhRPbrxdEJ9wMdakuOSfDRNxTVvaYSsmv
QYNAUuBB+pcPXo9pUS3mVBgtLaIiLgbtGv9gwD8GhhvA6dHN4jbIFwew55QYBbzUiZT2Afhp0B5s
J5x8w167TQcdkT98IWexcG6U962WMqQZ0euPmmlGphXBJdLotzo5vQj+7iKKk4gE6ZOnhDxSjKvT
zKkAxApI0eLuybFQvhjI+aTmoPbymZ3+Ny1kNw4MCdWLhn64YBUdlYnoOfq6tNuQ8PA7Fqej5kJk
HF4DFPTQPIOzy6rGCtnWw2axicsXmHUMiWY5NabobXFLyRtrAyPGwbXoy8WXWYwH5z+E8YdpJPdR
S1+es3PaloA6zpTjf1+oGaAA+/nCCUAXh2BM1bSQ3Wk6pumY1xHlghYL1RlBNTaooa3/RlrifEv6
u/+2X99kmKcRWm0nmH0B+4XdLizcAy7vmbZzeNEYhw77GlRpklqTPkHkIeEhxLmiGGCHBIK7zdCi
853J7fohZ8/OiDAQECpgCH7Xo0hLoz8CBx7VPOpzUBbY8mq8i3ucc5LUas9IVhruWJkZSGKwGVA2
7zvFyzfarluL6MTF8KvObR4Xp2LnBJlXofS9YA4D5TG7rwGj7B8uKw4J3vei/z7jabioU9Z1FXg6
TXdpTaxDgmiJzo06n7wrQtKyE/2PErJrOJmqp6LYQ9dfTjBZjo6JAMAb+UBe4HBFtfmGtl8312dc
aaYY6nJc0/zREe37yC5r0vjqk7H5Ohpv9C7s/+EyLI87xpsKmqwDxwlEp/sX3HOgJebEqbbpXfoE
XBXe6OMiZtRcORjDEbZlXGQS1caT1x+TwEGYh5Nd6Am/fn59cYH7l0OS72/HGBDxHKIDrYIcxSM5
OYg1fcMenrgGZDEmMRUZiOgW4i2RUcjLOR/1RjVRSgZ62XDQXG1jJ7KXrbj59yJHM0pMQtLJqRqa
YAoC1F4TLFBheUpYA6eAY6qWml0aJmAlFYdeJBOnKn++MTnKizZoVTxjdfVUfViPw1tTY2xoG37c
1vulPuIPSkyAMDa6IBSmBkrb07338dS+Plrun98EmT5A7DN7IBo3Ml54a9h5k0TJtHTaXGE+WCBG
ZV2G1vSko1bzIpDSrgfbBJiuWzvPx2pXrf61y/nJM15L8R56YAAHkA1FFTFI+FOw8eWSS6laijDI
XrB5ouetydvF2f/CFRAutt91o4kxKj+oMeY/rIomu4ydeC3RljhJhhf+y/LO5CMkifcIHJvsenPw
7VezNz2s/FU28Ff8LVKt2595KfXRZTAuA4VCMvSrGszMW9xrVVcMkYju2XYnu7WKRjiiahEU/S9r
TQ8xcShSY8Lw/oMi85Fb8RKPI053PGUPaAwbBvBWUQ7GzNPl9YC4+oVfaFmIdX9QZF7npReScAoS
kbYid4oTPFHkM5RbuMeNlyKJH5SoXZ9Js8jyCSC/KbSoR332fpoc+fPVtzvfevqEH5QpwKCNaVGe
l1IXHIYuS7KF7jAgnqDCPwk3pawgzcugUBoZvR5KPN0BTsfFqXuDwEMmNu2OoiqDTYF6Zb6ZmAr4
yF6tlZ2M9rD1cewGkNh29FI92vn90el5ZcOlkfcfv5D5CH2UDw1OYuEXdhs0JnCqYgd9m5pV6wIr
EKKxiW3e5SrR6K1N8wOIjD1v7n3JfP74Ecz3qVM1zSMRYgKctUawvIuehGeShBtuUXn/peSz78E4
8CQJrbKxCnCLrLs/ym/5k/v8VX/w0vulTtcPjhjXPUwTQrsIHHUbx/GtFsDj6NYGh91WIwqJsNhY
eenOwlYBItoVTjjvcKcECiG8GKlvc7vGS0nPj9/D+HY5hSfWe/qZHedDfZs+dAc4LEC7bEmPlUda
M9oGFqeAs5TzzamyQy/COZDPmUSpbneXfXyQa8ACRs6Dul6FdyPKBLjMFbkXgsMRGN87bz9D57Lt
PnimbdHQfH91dvolMcJotEz8jAuaiKiCrBo/8EZcWbVweo1jRmnAfkPDWMS9ISwzS89qEf4Zzz1I
nP7RR2GCu+i2bNNmTDGZg9xFaiN0V0IeyuKZQqQQZfHRFrDOgYUOG8yFBffW2FVYtxhkTFoKMCax
7CswWJKLm25Ke/JD8nHvRRXRMHqzzzJSOghSq9VxM67sPTCb7C4GHBa1sDSpR8vetNPXf9K8+qFt
jCmrzuVkRTreHOzpCd0r7Hjhth7fb3GMyNXoz7yJkaQhUCYg+eBwkSqSByExg6/cCRMvKn8NAQkn
R0gIzmlYm4v6zlGwhZj2B5eMCSsrS+3FAPJHMUq0hdhTP9UYU6JT6fHeDcd7qYwRw8JhVkgG/dQO
PRzqhtjWv6PpXOdHK57JpL/7L71SFF20TEnWDHbwSeiE7jwYkGp28SySDXs9+CVuDcP9J/Kb0WHk
Z4xSAOmBzovnBAlBlUTE7DDVSw6hRUswI8RIb1DGwYrODZUedfDppvPeIniD22SWpmsRHn7LjbHs
qBi2WhCATGe3jnfZK9sA4I535PcanqUgfru7Vi6yHbdYsqiJ35TZVdtENcO+70B5xFm01z+BF34m
ZBrtDAaIe4Zt8dHNiDGJQKcDC0OyqLmT3bMdw28FMDM4nnTkdvMX8tO5RK/Ryux9Z1Uf4bwK+FLI
bithkF1z35oVr4DBkx5jvzUj0DS1AhXhHtHVG7ahMe+C8Qv7tn4slbR+cMPaa6sBAizVd92wHflP
4ABPW62wpdytBcf/pKMu8f3hwKG66HJnn4uxxaZc1NkQUxn2dnZv3nWefGr3TvX8JTif0Yp7vnqp
BfGDTSaEzM1caioDBAFKIDnnXdeR41f3AVvFPTsuLdrFGXOMCTmfC9HMNUoLR6nea+KtQ5IB6+3I
rQ8uATD+YIsxIuKUYAkhB6nKaT165TSubSwWW0S3U1d4zOPtZDeHr+nZPxarL4OODnG8AKVwwy5f
9Wv2GnBlKLIsqj80Dy1t/fcLbwJtKcmfM3n99xkJEygced2CRGdfLwAj2xYmrLZ/+cDPtD95UDfL
oRPqTiYya1GSTOZJ5KkmnAfsqjzpm6Yiw678k+7y59+Rv2lT59jdI+fd0oYmR5JLI7G6PKPLPIrR
6BKpakE3utuemicUpJQNChn2EUOEnAe4ULL5QYp5DmI4NvFZAKmUZE/SHu3+4yfniS9a5Bk3zCtI
g7CpTBMkKmd3378aLlbljn624tULl1PUGSHmDZi1mGmdekFk0PgoTOYk/UJXCHt7dIZQdhuTSI+N
2znpk+tW2EH3hMOANJ8882aal56CIukizqehgYTSDJ7KTE9jIxIDTZ9oMapKbaUmDi8IWqz7KLKM
bEzC/6kslP45TcOz2Jr0tXmPQe8GGOptVvbXYcAQClaAOd9wKeiak2NEq2hlcrmUIJcS5/19Ivcr
oE9nZP/scyeGFlPQOS0mUBEuApz4mbKGHHh3un/yAHe9CnwVCCconnPjr8Wv9S1KNvnMUPg1tez/
i1K3xxzBEDLtp3A1uoBY/TxEvFrKNbdjTeWMQzbPzJRgQm5g4H3HRPlIp40guTFutW/M7cZdYb3v
D7kLyH5DKMqQrm8ODkp5n/ojYNF+hUAncThfd8kIzH8PDUFm+iqbjVBLVOJi7jbn7Wr1GAG/9/eb
fcEo5Jfdyt4/WuLV5zSZsEa4KImWnSGD7ekUoUhMXvcb2Q/2nPCJxxpjwk1FyJs6Axm8/k7Caat4
PLTyr1CwxWZlGXe3JcnTXRax31D0MMSEHV7+U0joITTXSuz1akUwAo5Ur7CTP7DhNRenZynSUGQM
pEgSLQbrjDR79CJxNyRAsiIAWZmcADqHbcdyJGNtozXDU5ilmHROjpFq3sM7nc8ghyCqvxsTO/Ht
Q4A1tvVteS4/zW+2GEcYGGXZn6liGo9HDChiY/T231/0tHNGGPcnB1kMwC0BjDijbEdHaaWfNuoH
7t774T13uWsxxp6TY1xh2Mp6YlJTg6O4meNUqn/xQtu9eG/1etO++9z18SWkRTyzbwkyhjtPBhMr
EmAQjerCwfkf3CCikJGrB3o7wKbd8YGYbkd0lyfbpfRoTpqx4xc5DWUzi6Snl8sK7hjHG9OB6DzV
56gIO6belOZZKSuItD0ODsApMGDAMSGLmfOMEYMyOjOP9XmoLhPOvCCAoVCVADi36TLlo3kH8Ajc
5vt1xKnmT+63W+r5z78dO52u9PFlLM0QAnQ6V8CXQ9VuxQvbl5rHP6gwpqOYZK3pC2jIi/OeJQR3
msMHkTyLBLMToUOvY/HCW/oX/3Z//9FJtk04mmOlNBbk2TVEIsF6yumsBjoI6Ll+cT7eYstAwd0M
9FVUTNawUD3J1Oj1qOXSU3exHfFZov2qfflgmx4Pvm9p2lSfk2KMSd+2cq9bmURdmiOG6xhLk253
v7lILnfUbNECz9hiLIkpZy3uZxTQjZOTuo2v2A5wyzjJwWLUNyPCGA99GAf53IGIY9ZE/K37x/yV
Y4Cpp/hLF2YkGCPRq9WUpQ0+zwBd8EP36Uxq21wb75K9aXUu9Muytn/TY81FXYlyM5j4RuinKVvJ
rx6q3K7qyhUsJ8q34+T2A2k8K3UArC9X2NxUErfsHm6zfQ3Pb7DNmpSiwM0MBUXTp+3Zxap71cOq
0I3pLiQvwQo7DqT4eHxEM9lJPA3wUvpTfMIO2Xrj1mu9JN0aUT53JmfRYM9kw4SBel5UnXZJpKfK
JOngT5ONUtOFfOk5x63zXorB2Byr1vBUBHyFQnYiC2ulfnTwN8+buiJc7D2qQbdEzcQqWtYZeXyB
qGldZLdbJwA768nq7u5ts+GiNC7N8M1tALsYEwtTjlIuqO3GmODWZWKrp+CVByG3WJlQNENBbQLY
Fjp77lzvwlbpkhLPxg73ilOvgrXyWPjjo0qP7jZIatEvQ/9E+UyJ/nxbeZf94Yw482bjpNcDtagl
RDGAN97d6/Y9ot3HFrWtxh1t2p33HfXxH7mNb7IsyEaVSXWLa1jSk1b5hb+3x9BWtxiroMdF/lED
eCbga8dy5vPHQGqVQIKAMciy672S4PyW1Tuo/2+54GeLGqqrKDIBHw9DO4w8NQXgE8GloX7Dk13d
RsL7+JvgnNjm+AWg1Ntfb9khflNjxRjLQdXll7OE4hJtyoWb8YOuqKaVgzkCDq1FBzKjxUROVm5V
k6aAs90uCR19cFUZQ7S199y+H1OchVnxPNZyXWRGkbFhSRMU2tSAO4X0XiHbdxvA27qjK1to3jif
0/E2h5xPpzCGLGmqoJyUQXryhlXhq95R5FzX5n4uxnzFeToJ2QAKjeBcHlrgy6a4oLPe8rYGl23y
THJMrlVEiap0BSTnoEwXu2gSYw0S0/J8cPTFkH1GiYmT2jOwC7TzKKGYdHJopvokkaf6ubTX5t3q
l22n9/4xc4+IPnlzNst2c0aaDZs6bUjloQWT2/fdu/d0qQkuKRI78yMi0ln9g88zW7w3wARRU5pX
gdqCW8hVk2yxJvFzsaXb/8dLS47JpvsoP25r5WLjAagQ/7Yo7HX5SDIipbJAU1whQ8d42uDGO6ux
hZV9rjaZzS+iLcaj3xTZIlqnDIURaVDTF4D3RDbm5adVvT5/mLy08vqk/vLnM0qMTUmaf8tTK4FK
gQ6HR63zS/+GqaRd4VmP2uOfxydcleyeR1+IMCBUrvUB3StefkvV9NYPYUyNXLZqM0pUl4Dq0Nxn
XgFIv9P1o1KIU8xycL4q592w+CVG2DRlluCFtpjc997btUXOKNtvB0Qa3kb/QJeOQ3ExU5vJmjE+
WdPFljJ29KVK9zhwfbmOoKlPU8PNshWeOBn7I58jSzQn0KrdxqNHIU7F3cU2gc1cEizRSSuAuL2N
rvu6UgEphN0aHMRF68dynC1P0DxlZgyUJqu6HoV4PsUd1bGPs63fN3iw3IyR8nRLhRhzJGEEPg8s
8Awge3UF2ESgriWvFXxk4dr/q74yhqgNJKlQDBBLMnu39T5qza6qlbl3MJWa2PE/QdjWZ0ZIZcKa
kmI36iLUdYvoEHldTCwbHtIPUG26rafXcPeGHNkLmdX5omplTD3Ki1Nuovtzgq2v9fq+cGpb0Ei7
shEkbjM72gFxM9t9cqdirxc2bv0CxiqFeZDoeneBm/Z2W1x92d2f7Y+YpJs1BYV3M39TEdl7ez5y
t844IYjGmKEwH82iD2GGdg7mcc+vPAe2BLMy/47Xf5+FwkEv4XSr1OM79t4Os2qKV3nl82C5lovJ
KWRtx+GjsO1+tcEI6Op3bz88PuSrDhOpzxEwfIDQsZpW4v2+d3HxPLP9l3FYjZyEerGyijOsOs2G
MMjPTgXF59YQ6otILZXgY4E5W4/OOXW02BMyMqytl02Dc+vbA6++tNiTnhNmnvDYR1YrhVfC4kEj
RUyw8HHaiReAL2y6N7HeYbWeV5JcjArnVJm3XIeZJdUAG3pCZfB0v8sf09CWckzTqZyntRgWzikx
rziPWx1ISZSShTl31S5au4csN4or7Yy32+94cQ50RoydFAKudqeWKYhtsYIU1l76Ht3rT3nkdGu7
NOBzatfHSbDc2bt7xd4Uro+HrRuE5/dog5Z9zfPfwbxmMULiXTaU6SZyhMfsQuxqQ1GMbvO7mEnP
6TBvVwqLesytCfxijez+vrYfcfVqZdgu2cC30f3sxOa1jpfsxZwmk7J0bdlH9QTexs7+8BI0AzCw
veFipPNU9DqIMzMbtZr+S0W37VFZvQFy8GDaPE9NA5BbH4oJGvJkCnV8LAjQut/tUuxiY2I3suhY
6ye/Z0k/xy1qTFyQ9GWtRwGoBc3/Y+3LmuPGkW5/ESO4gcsrSNYmllWlxZb9wpDbFvd956//DjV3
2hQaU4jR3O5+6widSiKRmcjlJMV0/ek07F+r01Wgfbwwb3tAjEWx46ErulBRntT0KD2gHr1ETiCJ
Jr55A0LGFoYxIaS31aGwVt37itake7QmHR/o5ZsHaiUwCt2JCalFZ8VYkmVSkjbJ1rO661yXgPjh
Gf3V9/UuIui/FWZVeLHrRj62CWMaswwT4IADi5K9K+4wIoF9M2iOuH2HuSVEw8DUk0F0VSFs7KEs
JFI0MBg+lcvBXNO4ibP8HCP3+YQSfoLYQ5jB4UXKW0TGOnVKKUWloiFqvGvQRCyhYQGPSWTCrldJ
UNDm6uJGONZAVdHS9+OqJPiKeuEQfMSvtz8g1x5tIBh71BiDhG0DqvIk9bQ+k29g3OmdGAtvP+XJ
NkCrfm4MUrHIWRIPkGV03OxSOk1D1znaOyErGy+q354PY5S6MDKHIMb53A0BRZR9+oLtzun99XFl
DxJWgrh6vhGLMUqSJnXJJOnwVeZf1XcFCyFyxU1lF8kTIW+iSPMY0xRFQ6eb7+pwt/txv9Aa6oAK
MugNhK8HkViMearl0gbBAT5i5YKlaHHLvfksnWAmRAXC9bb8w6hvvh9jlmQQRJdWR9aM4Xl4Uh5O
qvu8et7bWs7NPG2UwmB6wsoqbqy4AAwSyvr+5fzjx/0RYxhYdep7qEg+O3fR/jakyDKxDJBDKhWD
nEIzwAB5bvCUVb2o2SVf7qqE4jH0P35Ig7EVo9X0mi0D7uuLRPUjugvQsXFbJIE5YttcIrOeOiUB
RJTQ8beMrglnUEUawfeMqBib60y1SWzGIoUzFsmkYPzFiyrYwzced8ffl9jZwzGCfMnBQlJx/owb
cW4wGeOEDY56F4UGbjHGv34M/vxFAsW/KPZ7D7r+qex/RGNM09RNalS3KwxGN0Hrt9Bqh+XayFUF
jqi5ZjUGt7AYw5Q342DleD08gYxfeQjoSfjo46vDH2kYcxSrDVGi2lxNH94mL+faO08RSH21s/6S
31f7t4M4iuEb9z+YjF3CjqMG/PWQCunGl0alXURNL3sNK/qIfLXAN/Lt7R8wxjYtamdEXQYBV7Bz
fLx9m7hpYuNvpTNkxiZN/ZgkqQZZzN1PtFI/PByLw5oNR99fif1ujgCOGz5v4Ji4pbL0MVgI4CRE
Ey+jVz1md81XcLm4AiCeSTdRHF3JkXU0bzJ6IY9Rkc3oxsAYrxt8v+QuEvuYWxSg8DzUFoXRhAlT
BGneAwWlBBtJfZ16mod9eAJpuD2FWxxGCZKsHrW5Bs77HhmQjTwd0Q+Led/XVyxSFzWDcptTN3Cs
o0rVBTT8OeDAvePuQsQTT7t7k/boYTnPVzQrmPR+HWWgD+33+VIRevFmv8HSVIwEH4rztf4GvqPb
n5qbZNn+JkZzcqyErqN2PdDJPT9hwp5iHSyahmCRQUb6y/YF907n2a4tIOPLyGSmGmrsKqIPdZ/O
VP+B6CB/Q4Vh9M73ND4/lE62ezo+PIBOf3KSr8jxEQcM7bmNRlZP8byCfnFQOxOx9PEswvaHMb6p
IpOkNiV+2NcGbSC2mG+QZ9+2AIwjmou+7Kdq/dS7c+tkMtX2/2I2VL6LvBE3/bHFYrzRYE9FK6/3
FE2rGBxEBqRwj08gvJW//5V8M2h5rDBu/7UORC1ooq+4/v/NU0DvxokMq45r2Dlvf8m82/rKzUZu
BWMMkJpnUTu/n9Ldy48Iy58fTM+HtibYNC9MS/C8oGnatmpjGx3YA5ivaHaKPE8IWZ6a/gQ+J3XX
rYdmpb5lCoJYbkS5hWK+2yD33VxgJObpDhyDP34ULlhtPHufu5hcFphXkVTMJwT1cDSRAlDy/uv5
p/6U7gR2lduqsxWGsd8L6TB2ngGhehw8TBashBICPeC7iD9Hw5hueyXoN0NAuKvdwMLWIxp0xD2w
3MfFRhS2q21aKl1L7GHV591uPj9F97/pX2uHE2ZW3+bDIdmLjuc/mOS/RWM72BZwAE3y0sMrvZx3
4FyELdxfECKvg3uijAe3vrOVjzHHgWoNxqRAPhBjPJXXkIanLEJzPUUtcI91i85jVdM3EJ9Ll7Wb
+ZdAF7m5zC0+Y3XXKZ9kUYE/79GxAKOIZlW8AkS+d1UHNmLewjC21ySdGSwd1AVzLy0Nz91aLxHo
5H8wun8OjjEXmQW2iaSGLEiDYGs2TXuQSiY037nVvnNObxiju77F2A4guAu86G8rHGM7KsTqTV8C
F+oCG299Hw7yz/anCEb0DRm7MU//Nr13rnV9sem5f+0OeoeutASnBubh/do9I5CN93rbysaYklyZ
okyNIRuWHpyx7K+k0atIMNH3Y2yJYQRpVa3OsqTZRUcF5H1wTaQd/MDnb+1g6ZpJ06S9pUEFoedk
d/yZnjA1sPgI92wH1zt6+HJy+jv9Tr3DjITgKwokZOmbjYJIsPgwKXc75S482U69i3d3oFoU4PC9
/x8ZGWuCUrHaKwu+5B0qmVNHR2ltonCRywKF5s+8QzVcvI+RO4mx0RGWyHmxJ1m2e0i3sqah9+id
qBC7zzCO8ddl73/3Iu99GKMVPlQEV4IdY5UrMqM0vX7XaXF3R7QWgnXjUbqs/f1grBZW40XnyFiY
dFxms9TwfdGagf2x2gF72FsHXf7f110N4Q6dXdhBfftQRf6IpXrOVLNCdgNCYjYYNJDwtU+/96DM
8T2M5Is+KRfNUmSLaLqCF62hMwGkneRSkK4inpcdUkToNqC1+43sT5AQbbdUIB3vk27x/vFJO0vP
1gcQmPBOSB629Amt4e6sUeJ8kXcnB4OKNhphRDkcXhSG6WdTJdoaXBLlo5xqVkXDjJ3OUNpd/8NE
g3oluvY87dxCMLeRJHWsaK0C7XTd+5/j7lFgnLnB0RaAdd6LHaokAwByXusjA20ZeD9j/snDzAn2
GQnweBZ0C8eohlQOdSfF+GRWQ4cQvea/BQDcHtctAqMMPYkmjH8AAVVjVO5+0nyNgEAieFvphDiM
xwYd2RD0A3Dwsn8Bc2bkPO3NK0If8BcIoNafzEY+W5EYrx3Fc4Y017tILgxjtlP2YM3DVRJl1LhP
sy0S46r7po6wV3ZZjRO6BZUWFO16t1r+iJ7A7OuK2e55wcEWkXHcljmUDZIqOK6a6k8I6MQeTXBN
2ZxN2VVRSkZA9GuDHmJHROPIWH9Dj8T17evtsxLoN1tVKKpaS8x4wgecvSjeWYp4ITTf2v1tddhK
QinlbZkHOCPSeXLzNU325kQjyWlip1bAJmlmrupW09NtwQSGiC0ulM1sF+P6EcHWkYCW6nRwRNsc
uLm8jS6wfiMrMI2Me7VmPF5eDEcHTSVMke/FT1+wlVmo7dxSxhaPMRV6n6bWsBoj90V5kd9K2hzv
0ama7/XRWTBedDiVCn2uI3p9/CW8aqJjZOwHaRd9GecV3B2xu2llbBTZDV4ot5WPtRtTPWeqDE3B
6ET70DrrWrX88uWAVbLochZovsggGoztGOZgVrNo1ZCX8wRqxt2T5T7s6bR//iUIZ7jJia1gjNFo
qwJbazXcMrC7a4f2L/L9121t58ajGwQ2Z7AMWJmA3dIQ5gy/qx1iiuHgx4d18gRtC+jc2z+OWLZ6
J6rsCkw9mzgoyLQsSoKPGO+vwmZIkXlnZ2YVbUhrucdf/+qSv+6iI/LVqEYOTzpxsgx0d0jzCKtq
/yEa/NteseNsURZYRArffQryYlhpAiLYn6H3HZwtr57THkWeWWCC2QFaDdTjk5msEU1ziS+PIj5p
kZVih9hSxWwyNOqsel4ivki9/NDSM41DqoVUH8AX36cIAkS3WfgdGYNRpemkgRJiVUlsuV4Okbsu
7n7FsuHDFZ07/+N1Zhc+ycOUG0uFG4D45rxT3Kca+4YJNoUfYap+iUyVwEezO54CMpI6Ud/vG9md
f0S/wmt6SZ/KI2zV/4eLwBiQylDDvJ5WOBdB4sv5q7x/sXeJ4oQlDR5QEIuxdfK2SRFdPjZ5YDbB
AorYd2uMzMvu/mGvP+290+l9QE/I9CZwL2y6oLZibS5MSDiiqeblfA5QZi69g514V9H+C0FoYDFv
lDrvukXX3s8uuJQ+0gOiug63Mr8xx2x6YLBKtByszyCwxeOxDEb176htPaJcIPIt3GzqFop5oaR5
Xc16gWuGni4Qk+FtjvRtiCWoF8un1P+OPSnY1oNdPetiIBGVkMi4sMuf0E0chaoCQUEIscvc5rDf
Ox46pPCCWTsrBI+Yd+bkGy8LNi8wkGQg6Qy43kGiGqlxbIieKEYsL3v6zS9eEXc9zt8es2u1MvML
J864JA7bj81EKFluGpNpAj+lBTpwdDeI6RseAQI5RQGDxcQmYJ2JJUlbbSdq67kXoddelJ4W6ihj
U2ZDMrFladVRPDGWg7Z/RueIK3TiotCE3eekINUZKzVwmt0Lmkfw7nzKUIkO3IdjR3WXorjqeM4h
lRxRMkKkLjaT8BjAObqkGqBf1j6c3c8jlqDBK0yHdbPsfroGu71BJ+xM8Z0vGHyg7Z3k/8pGKsr4
MFGSiQugqKYFLh9U9gj2BXxMvJiTPhdRqSW+lg2zG0vGtY+LgVr9222bzVi2f+FY6jpHbmoa+FQ/
4iiaHYCCOkp9PLjsu2S2LUfLJ+LWaR47ZT82+8ZurWOp1q6kNB29jb5ams3l/H/oRLd0U0fnDEuE
lc452OFqM/EH3/6piVojGY/7/teh8YahG4qhme+JoU2VN4nUNNDyJfGzbPYaszvGpHPGdtjl1ZPa
7ktDQLnLO7MtHpNosqfQqk0JeOYaJkmpU1bgiqkEXnY9EfabbVEY611WrVJIipL4qjHhhOzz0tr3
RtedBrs6JOnlvz8hTbEtXdctQsj7Vd18Q9VW7DnBf36jYyl3mYeTo03K4t5GYa3Xv45K1VRL1omt
I6/6UQ2rssy7TJYTvyblTpcPUuk2qtNY434xChfJIdewLLdNRF3ia0T5j4+5wWUjzirSJM3AkRk5
lvLtu7zd2dUFS3AEAvIUXdvgMNeMZKmiljXkGyc6P46H25+Pq3ibv87Yfskei25Yvx5Y1Gkivcqh
7FmpIrisXBRdw24PqJ+OZNzHMxorpGonIuGy2ljkobbUAB/tWJ1uy8JV7w0Ke4lsEpnyEqY+Ub4a
QQXyuZSOmeyV8+9We/4EFtaFwvRYmon9jR8lkuQWZraR0Skhq6DbJ2lAtTSWXbUJk72Sl4TOVdru
b4PyPqOORSUwuNgEr7DOLSxALZG3ceor+u+uj5xsKB09Fbw2uCA6ls1jk5htYVrpo2QBxM0rq0j9
SVe+DET+EnbkyzTbD7dl4R2WDsYYkxDFJOC7/Agz5PkAmq869c15lzavpu4XoYtagpu2zm0kvkB/
kBiBxgErgiS1SqHi9IjdgXWy+wQAMVVL09GlDP3+KEo4Ys656gBQgwTRmvbybLp2KFBunrnRNyDM
FTIyCbmJvkz9qvWC1CvDk1nsl+H8CVHgUhFVqshly8ypaIOuLak84vAbT66/JDlWQcGb3wbhiUJk
BbEJiNhtmTA2J13KwEbBKPWbyNOnsx04tn5NVe82CpsSeHcMWxjmispzq4MuIs58uakKmg0Ltgkt
yndlLmWEoIERuFKeZ25ttJE3Bb3l9J1ZOaWOYRK5C055OVeOZs7FPtFHyesaw6ZhPIXuoC2DQ6ZB
9+ZZW55u/2qesm5+NJuOb5SqMhQd32YcfKXea4unGAK/zIttCM6XQFdlXWa3OHcDVpQMTZf4oXHX
98+1Ht+r7YCdKyYt+t+j1ggOgiuSAmOi29ixBA/98XrUcliWvTImfm532FXREflOa4qU2k1CBAaS
5yvJBoo58qbRkylJ+sRvPRM7Pz5xNIqtaLJtWLJNGIe/ZGOvNOt3y+SQtrnpRNXi2KPA/HIvxwZl
tZubqKnR5nDJdKC0auFaaXUiMzaO9q+L0T9+Qh6oAdq44VTgxz4itXhJV7M0JH4XvxLzuoTXMfuM
MJpt6vBWK73oP4xWjyR7hxCQJM/zqFNzKahhX4XhM+8pQjY4jNnS7TaV1AWxWN5rHqliR5dqp5Zm
p50sJ5plx1YiZ4oEH5AbehIQOiiWSVafzHiWOQ5JO48InmZSOVF2PzbKPqycaRgPRhE7UfCXGpqO
1fYiVeTqOd4ltmXgkWeytaCqVJNJGxEIZAkaToI3u4w+o+wbhPVSb9SQYKleE7V43E3B8zidAmWi
Y//1tgJyDRG2cGDw3iSGxg7LRLFhjEaCJ5xV7OUYg6pUUzy73SWzM4k2D/LCjXXjx7+xmKNqxyGd
YwlYaWXtFiy8nfT7INyberNDhV/w8bjHA8ZIC/wnlgH+948fLzKWeA5nhFBWKMtUzotLWWaC8Uo2
Y/ru3vCn8ebB1jrYPAbExILDsWuS1A/J1bZaisHiNj7tJutVUr2u/Ko/JrojZ9+CxktmSlqNalDN
ya3GlKZqsbt9lrzva8gWLoNqmWBRYG56L3UL+ufy1B/kwivyqzqU7myn1Mqv4yRa+sTzKIZCNCzR
1jA1y9aBygDcIbGM2DE7lnJOa/ucK4ngDHkmZb3Ypo4VkprOvl5nxa6CqZxTv++kU5LkVMszD7s0
aDooDcTKQJnR0ZJIkwCYpzyGqqrrLkRNVWzmS3ZG2im1jPSNPBaPBc5snNLjJw5rA8GYy7TXjV4K
DEBYoEDQHxVyTrRmV9S9M5ma87+BMTcvt0xDkQhZ01G7dKz8BqWgBkO6+uQPumifO8+kbD8eY7ak
flLaJABYWs33WKftGrGORT+5ZwZf2qzwMlUYZnKVUSM2toyaWMvJctXkpd1EatWmft4iz0GLOS97
p5VyxJJypErfCqNoEppZeVFQucd+GZoobeeWc6n+1HNMp9A4qvOKIgzt/8obs73kcxonHhnneAeK
08Upg2b8HdrYoUfNlTk7msw4oEafBpc+U6wAl3to4rOUZqIxOb5s2CwoYy8m2riYkEexpjTtq9XG
ZMgPKTTsDqMiyuRxQXRDxfpE/KOx5YsgXEIZOzhTH21xVF326IKisv56Wwu5t4poiqbZ6+vmPT+9
8We5lBV4caR4BI5BfBebywyKc2IIrOD6PdicEOw9vpZlIx6xmfgzAQlVYyl4pNUN7Uc3yL2FnDrR
lDhXFsOAbbJ0TKrZzI2KprZoTRPmb1l5kfqn21+KexwmdrGCEd6AGGtP0uZLJZadxq2Fv07s5zT5
Ykagr4q+3sbgSrDBYHyXrEulXsR4MbdjTo5BWUi0jq3WvY3CFh3+5SJx2hjjM3RC2NTg0kkYGlzW
N/OymzP6AkYw9NU56nJo0CiWPpCDnCeO3O/J821knjdct7Cjx1NF+pOtsk/zHM1GZsBBxfnstWGP
cSizWI7SsJR30ij7Kils7zYm79y2mOv/35yb0stF0nY6dK8Yd4tcnXOkrttmEnxUvmjW2tYJNPV9
MHQLE7dtM45m6kc69qlaiVsnIFWTi4vdyzRvRLWpVRPYG2WCbATuEMqusoX2Qh7B8xwO0HWbKsOX
CIS1p6bwDOnUG/vuBdtV//uviEwyVrCY60yUzXxFcyrCMOuQNKjLS2aoSIkST0pKwVnxPiIIW2VD
NvDwgtv4eFZVrBUkHyScFZndNKTYV00L+26Qc78qRewV6x9jP6EFfhGsvJOttVjyEaxcYjwlFy31
g2RwkVPoRoxkimqzXIk2IEzUImHGANkWFeFSiZnGoaFZvFu0yQkCy9X66ycOCQP2KC2Q9WIzbqmc
i2SoI+jgIDcgqLxOMfplJ0HCjf/Z/oCsEm8UPSntdJQLgKQ9MuNLsMfCZJfIseA+iWCYV7itZWVX
S7i2XU+naJ9K50IQgIkQGKc05Mvchs2aUgK/TDUQBK/tPjYFmUOdq2V/fy42cTWHZAq1Gp8L/KzO
0Le0WT5RI1sDLCStUEWA9fl4IGQMSBmY66VJDGraPzGA7hapKO7nfi2MQsogU8aKJI05D6WoO1uT
IAeR34rmHMa9gwecIMYXgTBHUsVZH2CZR+rH7UwRfecYphKWQ3jBiPVHEpZXNa3isY5WS20pp/o1
C+6UzAsF2svFwLi8hjyEpiJM/HgmSaDDbecBgt/om9a/Fdp+jPxaF5y8CIWxYMpsxVE0RjDKCjaR
NImCcPoyDAKrwkfBojkLa7dg/BmUZsALFgtPMr8lxUGNTmln77Rsb5evt63Xerj/sMcozf8bh9Hj
0Ipzs67SzF+w/l21Hblq8USZqWVioav2MxtkRxhwiWRjXnxlj0p3l+bIhf9I7Of+i4neBD0UaDU7
6/gebyGhj6BAWeMeVhu6XIe7xLfwi+WyWOph0lQqtcesc7QO7xWZtvrvanmqFxB5a7p3+7Py7pSN
upi59jwQ1IM/qqK+FHil2xPaEcBMOu3r5mzGX29DcBN+yLnpKlIu9kqf/xHDAL9gayeo+lV6EDmq
nO31eP5iDq2XZw/afN8TbF/AJhTSFoKLxnnYqigtIR+AzD2K3Iw3GktZy/oQxm8pv0slHWtKslMn
ozPVfbstJEdVVBk1uTU0QbzF1mqXSIlmrB7O/GQkB6T+9L7eZemhEGXk+DiQxLIMWTfZ2fN6kaqk
VprMt3TpedLb12E0j8Ucnko8RwWaydENyPQHa/0tG18eymWdp0WX+WZ3IrEHqaJBYKM4AdAHCOaA
1Dolc4nmV3+o4QDBfTlQVUsuTZZe0yk72HUucOschwuuUlVW9LXuiF6VjzLlmla3pQ5dlKNvi9lT
S1TW5NipDwCMRJmVtdrUIW5cpJXDo1bnfZgfrUtYRjujafd6tb+teXyJkFqWLRn1AoMBrBpQaWXq
GqiExm9JJRdZ059uQ3CVDv0elmGifg4v//GjTfZiStMMmbreKX5V3V1oH0LR5BtXDhs7pmUUBwj6
hxiQVg5qSYaBL6b8MFhkF03/fbAFF/UHYf0FG31e5NAO6jjD3YkMitpNF1SfuTEbBMbSITev5fMC
BEO9gvLTyZpfKKZ+AgRVIcNC1gyZ8veOuo0YJDGVMszgL3LzrvrZ28fAu33cvJPYAjBSGNi+pacF
ADR0Lmt0TAV3kHdFUNda97uiJKi8E5NvBJAbedBRJoYA8lBRnYTOMtsHDJRScwaz+nhVZvmRqNHh
tlg8Ld7CMhdlmrtsLKoi86PgLLe/JR3574YuoajMxPN3eDf+kY/xqRNSUImhQr4ks2I/KFQJ9Pxj
5g4kvmTkPpuV+zm2fxSjbqCYHuSC1z/P6W3hmTA5VIZeVyvAN8H9kj0N40gX2s+VN5PSaQMBGv+r
oqCAjA3KNu8DUZvDjIc2yioNaHpKo6VdG26l7FSQWqD1XBxVWxEMTcOD5uPlxUtZiXQbp4cei6U/
kfJUZCc7Faj+qtpMlLm2gapo4XlP1DBHJ5l60oQL3DgggvEKSYSlahEEczxZZLZmuEYKut7D/6Tm
NxNZd6sQ+QX+B/tbFHbtTGraUihbcK1psba+5Jg/q3f2p4wRZrIR8YC8D+noj8ciV2girJsh8zvr
2QotF+ZorGqBweAapDUjiL5ZMKNr6kcQZZaaQOrwyTRJKty8RjFESkglOPv1/v/j7N9fryZuKFJ1
H1HmrlBLpQJKqxguDj+QL7VyavLBVRUBFE8guCLUcEwZTTvvVcrNpcklLO/IOyXz7apsXNvMZAf5
71nw2XiapoKWFjiWBovAeFQJiwaHOJhhh+JsolrwfVFjN7NlUdWbp2l4veBaotaBQgGDUw2dVZJM
g0aj32ePnZOW5sSm4J3JFQap4fdqxBpmfzydTCmbLlRV3EyEIcPXVnatVmDKeAqg/oFgB/RmLQP5
n4pTyZVT1SSHeTgb4V6RTcdORblMngZoa4cHmGw0PPpYcbQ4rRdQYvltHe7w8FrTzrfdHRcBedKV
nR99YexsUKZKeDNHiEU0CRT91UyLTzTXqdoGgXn659UwEe39edy+tml+Kvo3OXsOzUzguLkOdQvE
3P8oNGNVLyAKmh2D8DQnrnYlz8gzz9jiMbvNKPA1PF3b4jEKnYBWdWzWMG79dGsfR3PNTcHLh3dp
dOxOwMNUWZtRmJjaSkEQkhp4XKmBtpcag6ZttFu6H0HZCKThIikqev4V3E+dfeLXedlgCQlMtCZ/
LeuLjaxCrKEGlpsCIN5n09FagdcV6oXI1Hy8otjLEOiKPr2/F9tYO0IZUqFb46n1FoS5OLACaZV0
MGqhgeUP2antjM+IoYFfHP/gxcMOYyZ6Hwz9AIQxb2mHmmRLfstE8BbhfqsNCOM3tXDd8ZHjW+lx
7tr923pB7XF0b9sAEQoT8o76EKZtDJSqCEs3GyzTmawaFAxJIuouWb876z11OADU9C2UTNj4rMaA
W9RjS6o/vBhv2WOxpPSABdxt801UbOKZaWyWJQradzS8SVehN84zkwNbKpYk9+1mMdylaMZfbYgN
mlEkS9e5KF4Ho1cFOsG9Q9Bp3UQBb92W9hFTCUdLl7M0hysNUPqcsBSupVoxuMb4+/aR8ZCIgUy9
gi5TxFPMkcVSJNVlkeW+QnwMpbtVdLUJoVJzfxuHpxpo7UKq3sYyGcI2rE9jUw12WOR+7wW187Ox
PqF627/PfLGqGCSrySGHbN71pY+263C43BaBp3JbCOYOYU5rKiqSAyL6No136Ws53qFH1+m13ygN
OMLSAM/0YB0mGjNtaLmpMf5OQUmo0Kw6x52d6WLotP9Ebx+iwTVVis4YRCKMU1Dbpp3CBhKldUD7
tPYK4yX+3jQ7yyydPFUEASLXsaLxZ23BQac/LN5Htc4XRJ5VXgIvaC9tHl1LlAhCubtLEkOiU/Yz
LN7GeKcEi+DoeFq+BWY+ZTMEqrJyjvht1OylBVtv42EX5NdM1BjMU3NDxbQEWi/xSGWpuLqYkAI0
I7kv9XuzPAX9/jMlT3Th/IFgND2Xq2VqMU/lv3+s2Jn70xC+3VZ1kRiMqhuggAknGYqhtNcx8bL4
bE77/w2CMTxGFgV2YwECXwpzEvhSenn6DMTaHYNMuYYD+ahuGkkiCzONua9q4bLTkGx0Gs18I7MS
ereReKYB70SkC9Yd5DLbXpaERaUUA5CsqRsxk6FghVJO0FFsNxMIlaWwO/eBUR+WulN+LIMqKuxz
z+sPPtsOVGWxkRATpsKQf+C8gvT5c+dlmaghyqjf/OPudqGUrXVMXCGrcixs1ygXRxeNBnDv6QaE
uaeSNcIFm1bux+G4D8PJHYdrbKmXavxEPITerL+lUT+qRhbYsjHnBJao8NYJNGRezFYQcvMCB8PG
6AZaVdBjzPbVZynRlZoEua9FMm2acwvCsEKWqGhjJi8BBx+xlkNlPIv/kRIrFttsJe1dFkmleg2a
F+tpiM5Cj8STaIu0eqxNKEQ6oy2sQYcHVEM3Kp6D+k3Phh14dmk1iF5h61mzEZ4JTjq0jmD8DD2H
H8FGdHzrMLAQ663M6IJRizvNvVi9Mwc0+2HkgpCL5T5e66LqFo8RbsjjIVYSqIS29L4JPlpaN6Vj
FQY1uggU6DNBR/G0H+3faZvuolE9dT15sdXJqVNDYLm4HxoZDgsRoGwhCfFRdjkYQJOZRIXfy6cx
0nZ9GzhmcdeRx2DUj7dtFwcLD4N1XgkpNXwFRu6YTLOFydXYlyrbuK9n2QALTJ5TacRAltnmpasv
pZBBm4uKlvg1DFBwwMwFJLnZxVrYxD6GW5zga0l2OebubVqr93NVe7YWX5TknEkDlbMf04iMsvJN
KXuvi960ot/d/gQcs6OhPIeMkmwSXWWbr4zRlnoyVLGv2t2u2JE2ooa0j+tSoGN8nDWbBBcBF87E
PwUhkVyofYx5jaTeYeqmpboeY3m1Lo8HjLnV7m251qNjrhBy1/L6LwJ8zER9VCNJakfYhg4fucek
+pIGhdtPRBWgcJzPBxTGaKumHptaAhQNk89FswNpXGFkAi3lghjILKKjDFOPbBFnrMw20psx9rum
2JvqJa+kI5g2bn8v7vlsQFal3di3Ki/wvAefmh9gNjR5CrTfES01gVvggqzWBq99pGPY7HIq5Uul
mJBkULVTKnu/F2zBbVJBcvH9dfCPs9/AMCYknsmsLsEU+2EaOalySo37WJf24Ip1xk5/tFD+UsOr
UjzP8tFuDcduJzeoW1dXv3R4TDeePflm8jrP1LQOjXbAXfaltD2WY4Le+HtyRPes11eSF7RnSxS5
8awDGkkxwqehUcRipx8HdaxLbF2L/QyMdtJdfUy/D7+x1ej2cfN0aoPCpizzUg2HTgcKQlDEdk6a
4o3V6c5tFK4syFOguxOjMDKb5p1yBVXmFaXQnAAFnmVxwkvQfdPNp08AmTK6qJEjRvvFqngb7VUm
U+q7HiVAgnbqS2aFv5ouVt0lyKU9CWdksCu4kduY3E+4wWRuzBJJY9b2EA4uwzHy10k5xb13G4N3
YTBNjxEq5C0JRn0+ykW6aUQiPk58FH9ol59b82dp7sPdbRSdZywxrwQPgDwcEqWMKEqSVaDUAkzt
6fvBlw7gWijc4Fhhldy4LxLQ55lUodgLAi71aJd635+/NY52eh48cggvjdOqWERr7guwVTVOekzd
rwUtnGSfHYffgt8Kidm7vf2pTOZzmPsoiM0o8eMCsVD7M9L2twF4TWLYC/TnY6wPno0uSdPQZmqA
j6EZ6R71uJ0BHu1BfsrU2ptyDX0sp4Zc9cE1TWzvFg24s4uLVrO1hX+fGt/AB2MaFnoPAdWr+WLG
tF9o+wPtl+mzdT+8Bi/d6/QFpJbRFSm/25LztcB6n3rHb2Cz16HeDHKSleB4qbGhMMuKyo1MhQiu
jcKJ2fHHkQ2DK8MgCktDZARFDYfdJD4YT0jyIxhjzzSSQ7UycultTEHZTFEQLGa3m7IHfTygBmmk
ww4TnmEUubOw6MGzUtsfxFwyO5+CNgwx0WxGBW0w9zApzqSajh4g9zQJnDlf/JW6AjdNWYdzP6oX
iaJcjvoC6tXOThWk7qJGNA1eIgvrCs7aufg5qSXVhp06JLvprDzI8y5ULiUyNoOoRYsr+ea3MPe+
TmYpLA2cuGG45vLXKMV0Lg+lQatUVL3mzbpg6pGgZQdZ3TUM/Ch3pqE+S0ZM2QfytUgszOx0NFXO
Un0KZnMXhDENOte0n6rYm6rDrEdUHQdBJpZlOf3X5dr8CCZeM6oY1QAFI+V4wY93A6yWs7TnkMYl
/T/Ormy3blzZfpEAzcOrpj17iGM79ouQjmNRMzUPX3+XcnA72gzPJk66GwnQBlwiWawqVq1aFX/t
Pp3JV95Td0bDw9f2q6j3j+cwtjvA6BkB/kUvNDT/z3HhT+Y7SlZe2wjM12qd/rCPyJ5raOrBJrPB
opM0cz0tWGFzyBH4quqxLY9j8Y+snYfhO6Adf+Gh0IcCrKm1ZkfYrJ+x0NIpDRwrkIt1gsokUJ9J
hbyPCJnAy6Bq65RJMIfpKp4FTFQXpzSSAMFLz2U2eCX5UiuWt1bzooR6zoAmDlhpPBK/3DaKLMnd
f1TGBtkMrquCxCajt4WWpVZB0O46USesl9xb8jBqPsbGVc5Z6lyc5Vkpl2MqCJXZ4eT/kYtIBsBn
RIOohlzfF0UmVMMEn/TsqD9SdUIhsQoMI3HH6lSSGMO7dWC5ZreLTTdfFtdM2j3eWIJMBC/+gBb9
+xGMsZqiMklbAwQCsvUKxJ03gqYALZ+H1BKoEU9toUKAqQEpquCMr1erTYVh92qcYbW+3YXL9y53
48FLfti4i4L3Ac/PoaSAVhDg4hyTrfsok1lIy2LiqZMYPyvajB6RUkvg5nhezoIPRZMdkhjoQ7te
UItJEQV8CtTGCNTpkdSB9r0i5952e1ExmGfFt6IYuwIAHOq0FKJGr3pRzvkTBWrU/YtrsBXC3D69
IkuWYabi2VL99350aeEOXrq4auqhK5Y83hbH3T0bVWFQL6kWitzXu2ellZ3aMaRFlnyY9bX87E6P
8aSAoWNwo1ag5jzLbDkAiaBoj6vOvoYsO0lXjBCM5qglXllHFyfPP6MmEjl/3lHZNlgPQS4H38/G
PrMZx04mg2+k05q9oQx+UZyWbtfXnkJO+XyO69JNzDvVeUkNtxnDXDb37eCR5WusiDBLvGtgO+Ao
wD+IxNji7lSNcgP2K3CeaTQ72FaXBkncKoLLxrvYuGRA0Nqw3TqLWiurRZvppKfnZYh2JJeCMgFc
n7S+MyVuVx7benhMLSpw9LwDRbOPCsYHxBX441p/QIWD5g8UQc5ksD2wPVg084WulreBWyHrzzeR
uqJUujICQ39emke6vOhkEVw6lacuWwmMD4gWJGyMCptHnPvK7P0IjfpGUR1lkEqU1uIW8fqsLnrp
SIr7NLtIiFgzw03rbEeLbkSLm+7ilR+MeQIYp3WXjkGcL6Gu7VrFLZVm36mhlYj65UVfzTiNbG4k
NE+vR56d5yqIJ9uN8vck97pMZPr452wpaLyF68Ctuj4CkEQYWeXASYIJAHilxJWQUsyV8LY14h40
wPKomiAKQEPDtZQF/AlDFkEKaWwAzRNPyh5uS+CuYyOBOWipVZZp6rBllQKg6mh6NjlXpQiexJdi
AQOHPCyav5l19LGeF32LW2FNlj+g9LPmsKZ5d3stPNvtKL+lMGspkghjSAxci2K5qJHhO+NPFP2G
Jkcw6pdyfHdbHC9EcVQ0RAN5pyGLz2hbNc6TXjjgCknKO+Tziim79GDZBFIvFlxH7vYBVoX0tYqO
QoNZWNJEWdlG03+oKGdEDM74rCoiZlfuejZSmPVgqUtlrcyupKdB3s+P9rBWUY9LK3rv80zzmmKU
ZQB+ASpf7/HGfllm1mAoHw4qNxOYk8qrDc/Iv6FVg+pZoAwBMqS3z4prGTYSV9XZSExKK5ZIgovU
VpherKrh7NSxaw/xvurIaxOJSi1cVTSALAN4EtiLP06sAh94tmCFWdk46F5ujP1ktoeyzKhb5zFo
4qFPu3xKRY8VrqpsBDOHSMCEOSUl/Ly5tpj3F1X/iUarv9FHc20HAGnI2tbI7CZAc9ESgS03crQd
EKEZsiitKYjEuEcG5jDUcGH9TLYFJo5Ii14x2AwUQN1eSw/TqzMs8CrVzsmETPGcfdNlHeWalRBj
7W++XpJeRkPbSbCDNk1coix78FU6eGkNqIjnLqk8cpGPhRv0eb6zzMCqv9xWUM7lA1IUEG6sFC9o
NvlGYk1SjDzPkJtC+l2L6bea1B6tRsuL4koQpHCFIdmKDiwkrWWbcV5W30x5JoHyZZTn0p+afPCq
rtB8G8RpAQJSEXETV54NePJK+oFqOWu/MhtzGsYOFAiThgbXQTkWc+vJSxmoCflxeyO5B+mYINXT
EFSDJP76IIvaVqmMy4dyOboH4nxCWgnN8b5Oo/9x6Mr6UAao+7coxqhgGHFKJFDnnJUIGYCkd5Up
dRtF1K/CS8xCM2FLVkpdMM8yd3qMEzqjvIDeWvNL4oJB3M++ZgfZje6rM/WG0DhKXnWQDrc3knP/
rqQyG4mwIJUKeY2kMKPMcn9au8y/LWG9U0zGSF9phxAUoNfV+RWEboyylM9D0Vvo02zGAfQzsh2i
K//ttgyOq4FLQ3ew7uCd5bCvYTLGpUUNdE7qNZlcsICc5DgLlirAdLygSoo3UEd10udtoTwdBDJE
Bw0HOuZRd77WwXnM06rSbMSh6MvKmvcceXxJdD4cF4PiFjrQkKVBwwQLxi3Mxko7PKDOXdx6maOG
cvzFOBLLk6VnIfstTxmA+IWxAPORBujC9YqKuTcleYGwqnwpHCNM3rU0cse08ADo+4vNQxcQEPMr
D+sfLG+UNjLoRbCutNLcOJLkHUBYhUebeRYoIHdVG1HMY01acrxxMCDnnAAUIHfv4/hltu8b5Elq
KnLMPGVH4wmMLbJaKF4w2bx+oH1ejFiWE38ZTCA9K13glXl5Sriule3TRvoHDfHXh5RmI7FGDT4E
XcRu7NSIeWfgaWYvyyU3aZddUnwYSH478l/0xK5ci3jK6zaae1mF1yQzG+MUzcNUc9u3ofbwpL+t
FTwXooEUyIbBgGn/IylpjSRFRg28WHP+NcewkaqqjknqBImoDM67vFtJjLUdMDaxT03QzsRdQz0l
MambRpPq2UYuC/RPJIoxsdpip1NVgYekJp+0+Byad1sXgJr4+wZDjquL5LzJXNzGLJy8srAaWU89
zAD0AJAtqzhMeoG74K8FoLH1RYyOX1a/a5ovDcVaxikYqn2O4EWQmOYv5bcEZim2RuNWh6ad7dn7
B5ih6PQ33S1AJP0WwQS20dLXfbzSJ0XqG6FuM3xfRE5PtE+MzQGVSknAZQjuAHrQQ8MJnP3tm8Iz
aiCoW0nKLbhX1tCYdCbOnIDtA1Mlmp66UX3JosNoP37clsMzaFs5zHE0WtanWQk5GL0YgF9VSovd
/y4BpNhIsGAWMEApzPWwI8OprAnMWY3iAw8zay+3f/8vkCYbgGwFMAGcQ0dJjbKVViF3W60N1KCq
PBTo4r21PI3J51IeUpTfiyUYB+rR1w4czYtX5+9z4bjpMY0P1Ae/sCQiAOHpCIin0TaKeA8wL2bh
8yx1TWvjuywbjLTSzyl+FIJxeceHahYKaCAZga9lzNxYa5M1WA58Xzmj6qoAVyy4r7yCMyKv3yKY
ZUSxWjiVFKNvuEj3sXqZ09EzJx9I/fsoBfpci2RXAehxqr92je3WT1nlG7O1q5TM18gXIzk1VIRr
4UVNK6YFagUUAB5b1z5y1uiQDT2+Kbaqi2o+kflDSeuTWmp3jaYfMLBFBFNfV/mHkgHesr571l4z
ZqNzDNIcQOgIvojqQVHqkFof/ZqRLk5m8XxboXn4M30Fw+O2aCa0h4kAaLRUFVXBnmVfzGN5lvf2
RfO70DgNe9U3HjOvCMyn5NLdL/+AptDXXerNvgRYT+fpfhFaO9k1RT3qvPr79qPY+vskFYoZZ/io
SMUl0tM9wm5vcPR9Itu7bG79DiSUen+ZZt2zk+SxbKcHu7NfgfQNb++P8FMYm4XKSBe1OlyIdF/s
pX12VxyjUHmN9uCdPKe7/pA83Za4Hi57+Dh1NGSiqx1syYxAPcqoOq0+q0c3KxlddXodKGjDBdkD
nlZvxTB+q4CmqxLBFk/Dk1p7SRXACWd72KdOIIlXldZR3AC1NPJ2iJNW27V5tCmNPmBUMWqYfa0/
OUbz4cTdSc+Nzl2Sr7buZ1lQAtYQNZavNKbAt/EMI97beIjgRaf8MSG+7aVCrcHxe860XbRYXt2R
cKpEqHTejQU0G1AGACGRomR2M8aMWEyVBKYPpsI101oCGrNEMy1aJOig/yCtJChVcQWiXgvibmgK
Os+u9xRZhq6bTOwpOdgHIwkLr3ksRWkE7t5thKwOYXtw6hiDqFkHahC1mgE0hLXzrtqCG8bzKmg1
/HcljHYsZAAA2zSSc+gKjv4XNQN7lba/mrGjPW2tjK6/eg5yDJ3PTtoupUCo6X53ln+2j+XDclK+
aWF60D28Fh/AhrBTpucuOWKa9u1bra0HcutbGM/myA0eOw6+xSF+fCIfxDO+GSFQU6iE50F01M5K
CMdWhuOZdKdpB0xR9qCfircpqO6jH8V9d5eFmTs9OwAb+Lc/jhvVbDdqNRabgx7IIkckhjbBvAVg
hYU9CGKw2gVz4hVIeh/pm9O5NhTamw/JYZLuxo8uSDpP3luCR4FIsRl/ZGEya7Ksil0gRZW/JH56
IIKmIp6F/b1a+Nnr1Uoy7QimUEGt/f5ihs1FsJ23NRo1uOvfnxh5JRsSjloOgti7fVS3twf9Ate/
u9SjsTLWk0JU+aPyF0/2RZO/bt96g8UuOVIWIcDD55vmSS6Oo7lXbEEJUbRD6883+iaZSz/mKxxZ
Go64o26riKZGiPbpD6sSEVRw1n3K3UEDLyimJ3xkYO9BfuP2ifAK3yBc/38DBlt1vRgFbi8ebIjy
o+pO9TDcvXxL/exODb7Gp/E5qd2f4GhUw+xBPc14Te+yb8Nzvhd17Yr2lDEwqRzpegZIyHmxL9WE
KI2IgvNVb/+7CUPwcL3QRZHjpu7hDnTgrTU385WXbocK5r00utZ9ubu9ryI1ZAzBiGlqWpPDcZfn
cHrtBfUMXhvZ9tTY5INmkraJ18V0H/Od5E1P2S5HJmp2VY8+4XGX7Bt6N1aXWRQqcHPzG335FS5t
lF8lTTUrNRZWudR38Mc5Hdx4r761h/ow7pw7tLKNGBgn0NN1v26c3i8o+UasPhC0hkZQ0wXcyLZb
JWFruINfzp+a/UR6gbKIpDHxSW1NkgTC5+Tc+Oja/Dbss0PsKR4RuFWBkrBoh4lI+pSoqyGR/JrQ
MNPyoDYF/oK7FkwPQQ8QCn3o9LvW+9zqHYrEG9YC102OQJNpAZm84nU+iWjT+Gq5kcX4joaUxIxT
7JssAYkyqa6zqO40WbvBAVymmTEk5ZtSuSQvHpPeAhA635m2sbPNYnC7TAQA59qUzdcw3saeVNLN
NlyBlQypt0zWF51qQrT1+lv+0MyNFEZXLH0eI3nVzOiS+0to7eVQO9tnhBtJOISihnauZ9hIY3yP
PWsTZl9jh0F2U6Dn42CNPrX+JqjdCGHcTzVmijPJ6x0vlWCun+dCEmi+6GgYr9PrRlcXDiQ45Xsx
nipZhLjgP9s2a2AcCrqQiDH2kCBpL2mvB1F6mNM+LLIAWJJkPCpk8CuMfLCRMbxt+kUXjnE0VW6m
crsqRPGZHIsdDZST9Kwj83O4Lee/3LZfGMcVXsvaxCaZmsmJe6BR1Qz8v2VvmKqX9FmfeHQqSsW3
5Wo28KDL5tHF8OfxMVVsDBSuF2vBqJlKo/teVcpkF5WFiW7YLoE7dEpNRKW2LvjPG/L7O5kbQgZU
eZEwgQWKQn1CPN5QN4jVh2kU7Ag3NMZrcp1YgnahPzLByqKa2tpP1GSRhw4bN5rDaKz9Qfop2Hru
pd9IYgydPCSaHc8x0Npt7qUm2macSyp9nb506GR81jGgwoRFw7AtTXm6LZq7RgzZNnQ81UGWyui1
0Tq5VGoFRjaqhZukmuIOthOYkXbEOYvide7JbYQxqqwtcjX0E7pWSLK8z2OsHaxyWstrRPbqAa1S
M+abhfbciBLC3DuEebmYbYsyNjrwr50Wpp82BikAE+6ifxxkR5PxflbP8Rg28X0KNBFAKbe3lbvS
jcD1gzbxRW4oUkQGCJzbcQe2Y+CV7iaw4RAFVSTD8MlyvC2Q6/tttFkA7IM+K/YclxqTPwDtweX9
TLXyOCvti6mgH+i2FK67wFxVTQfH8UrKd72sKsFgPXtq03NoYabetMPMq1R3YxGPIbcSC7DGemDo
tMeQ72s5I/CCs1VhNSUYDRZ0Lqo/qmQ3S7mrNA9oTHWrGlBaESb1V58ca1kwegb6gcZXlOCY5SU9
qQYMTFk7+KbzvDePZDde4vfxizW6/WPxaB7ghf9RJXc50X35OIcV0r/9U927zTNS7zvRa4prkrcf
xOxDN6Z2Fq8fNHtW6ARZYHnVrjmlYfash9m99pY+LkJXt9rPW7vAOFOSz9oYRRAqY/3pwz+R3wTS
bvGU84/iQfSw4WnUdoWM/bHAdGM10q8tL8OfaC5zy+C2zv4aEHhrPczlX1rdSJIRIlBsunMwpfnO
ab0zMq0n9aH5Uu+p1+9hhELlGL3Fh+bYH+TX25/A1+eNYrHmoMDkWLPHJ+QHw9d32bFzGzfCq1f0
BOCZ8812sg+5qFGjInMgCDQ+TfdI6RE82BgY9nJ7QTxrsxXD+CsACxdMO4N5Q6JcdjVPBDfVBGrB
xiJDvDS2WWId2n2974MJRZjIo2/60bXuqjv9EAfLcdppT4Y3hrOf7PLS1YPynzRc7mZ/uiPn8RV/
H1U3+4fsS88QRAa8Hi+ADP+1FGybS7qkBDlMfN9cvjQA/l10jxI3yTFyyUvuSl+2/omck4lnyu2N
58ahW8GMiZra2CzAowUT5Y2e7KaeddJd2y8OqmsLLg7Ph21FMcZnKYe6KOiqS4FxaB6QFgjWjKdg
QSJVYqxNrHcaZi1BymX6eMgOk9u6QzBAp35izMbBuS8EuQ7RqhiDMyjdXCcE8jrfDJyw99d1iaZC
iK4hY3J0mdqJM0DIorjS3XLMIOP2vv0CtN6waixYyQDvD5aBbmS0byIrTUGX7lVHNTB944Xey4d+
8IZLeTe9VDDf/cd3jIC5/QXcNaKpcy3LArakMerhLImcWgt8tNM8oifWmd5b7dnqBekGriEAfQra
C9EWCyaV60hgRqNTHBUdgOeGW5e9h/FsqeMvsSecKM13tmgQwOhXRByAVF6LqsAkWRYaugS0Jwvs
93Y4ovPFTl4mRQkHW/VQgnV79F5YvQ6eITTPXYziewEGktv7yi2yomEP3ZtooMOo1vWxsIkdU7kw
pzTCkpXOG+lHbIY1DQZMlfiWyO8NqJTMZXKdtAgK47xoRxEukkejgEGWwHAjxlNWLqtr+TDuuW1M
Kzqd6l6f/dDnydXBFVmO+/GzSMMRo0jHgzIdJ+dDsHTuaYN7bG0cBNaUZXyWbWLolABFrtqDC7s6
VW8JKBPQiyTp+6qXw67YoQi9NvcjbPQ6/VHuaneZqbtORxHN0lq98h9XDIgDzAUDQzQoNq43osQE
NYPmay9aVtpu3khPfeU8JR3m6TloqQzSPCXuCPQ3KLayN8FW8PLLaJj+VzjjYrOONo1E0XGBQWQ+
aZSvuvY2xGf0uByWVL9rezCmFXFQfZK/mCKgA+uLCi7w5gZINq+XjSxHXHU9+nIw+qWzL4l9Hun9
JGJr5G3u2sBir1y4uHGMlpdV0pid6cC7NMMpTsqjSnusrP5aExWvpe770ijfQBD34/a+8jRsK5ZJ
HkTtgv6iBWLVXYfGhJgWgRSVbmTVl27uBVeZ59sA2ocmO6CrBZr+eidnU5Not2AnM/qJYYIV+m2F
k6N4/gy8R6BaXe+syj5tWz0nRELCC5oRe5X2hqhPr0o/S4O5BztQpQjMPjdjD0J21NqR/wV8nzGT
slpX/2nNoQYqo+33uAb5f926ZfPo7PtcCilBlQld07KDCkKyr1UkbrslsKn9nRJZUDzjbjE6acD7
gqkHQIpcb3EvybkuEZynpjeupDxnGjpyLVH/HTfsApuPgUQQiBHxvr4WM84pVTNbwp0Ar4t26LvM
lTMLfZGDP6QBSFd06iWlh9rPbXXlLg98KyubLnDqv2rVG18QLYtRkC7FFLzBXuctGJPpj5FATbmr
A+OEgZFC0CMg7q9Xpyqdmmu0Bzo9SaqTXcqal2ktCZxITg/donYh8p/aaab4X5X9po21eeqRbRfk
ongkH0BfAWm7QveAk2diwa4ZUkdCxvE8zA9x5jfJ6GJqoqsZe8sKqiUwJO2CQVH10vpxSd5UfR/p
FwlJiGqdZd3F+/9987efw2g6ZmMbDRpuADW10n0P0pdlei4lkW7xDCF4MNHCDrYG9Mwzhh6jhMtx
rOFlitYKLOd9nppTZaE52ASJYxvfWWrt1tVfsCiv7Jv/SmXMb56b+ZxhbOeZWp+FOng2epiWF2vS
3KJYMMdYRH3OixbRAYnCMCi74VYYXzq3k43RFBaixewZFMRhmh7tmni9/fgXZ4ZhEeiM/9Uoy5xZ
nLRRbM+wB5L+SSTMWkHc26miegPvWjrAb6E9HrOlEP5eX5gYteVu6NCMULX5xeh/okgVxsvP20vh
uaqtkPUjNnd/rou67teeEd1qvbn+lDGZSH9YCr8cG4EFWL+XjXS2opiLJ0lFPbUT1gOL79sg8KwE
ArhKvtkw5ljKNkt6OcW8bHPUXhWCec4mXvWNfrBy6hFZP9jRFCSp0HBz1W4jl/HA0VQ5U4yu0XPc
Rh8dwBVGMn0spnRaZDiK2+fF9YwrJTm6tDEdB+0+1wfWgKXNim0IG7pAJ4/y5MnmQ1mE9nBfxt9t
JXXt5WJZxKXmJZa/xahSVnhITLko3c1Vz82HMCbFoI466muvDE1ST1GfVTNz6bK7vVyuzmAsjwW8
v2og6Xy9WidDc2U8QD2VOPZBtIMyrCnQGu7pbUQwpzcvw2xKA7QmbsldYxq+1bQhsfSPAtyPt1fD
3bKNKMYFRnWlj8O6mqT9lCkaqclPKqLK4csAgTKGZ4HvkGU2NShYJ+S1jbORS8+WfjZ25SJo+JuF
/BbCnH3udAXtcd/O9vIoIeCUh8swizhyuKYJzUr/vxLGe4zFPOuJAyFAqHuYikqlrwqg/8sA+H/8
9jcLQkkPr0IUBFgeElUeZnQSQQkaBb2vzTO1dLf5m66SdSYHAmhMikCId63MQ1KMA1kjIKuNRhe0
WMPenqoo7GjmCJSaqwUbUevPN2Z9rHJFiSrsXVS+lH3hj/XjDOqP25vGvZxoTEDHnIm2Tbbda26S
so+0Ee1ejfU8LvZPSciiyc2XOBgjDCrAdUTXL5DnZiGFRUy9aGfEplYMCkAy3Cl6cSqL3I+7PkyK
7qHDNQUZ3kWiqBIPgVnGCTpdiJ9p8Xk0I0GqiLuxm+9hzhCEDkNETDTUtCsyZHzESBqavdzeV45F
Wlm9kRDQwZsPytLrw2vKAevsoSdl3+8n2U53GGJY+SS3ZneURVMKeWnmK3GMAaSqUw3xhGMs6BiW
DczF+I+yyM+2PL6WoJQh+SGzDlKruVpRBBjc6CciJN0qggkNANoEEw/YlUw0RWnXK5amSDfLeUCo
kzau3BauIfVeIy8BUbOHFPxYIkgKR3WvBDLHmJlEnjG1Bv2rmNSO3hZrDvSotAXei2PBrqQwt7DV
ilwvdSxrrj7t1KehYuxGFN6pCDbOS6ddSVpVanNNEGf0aQcMDPisvxDzkSaj32uXZZ8ZD5gL5uuY
H9pcOtAI9IPACPwX0SAxW5/GGCvNnB2m8dhy1qKtNDGfMnjnmII0CA/XXaYkgQ1SZYy9v9jzl8lU
7xABCsRz7iMWboIyCw3Pzh/cXOWUgh0hQ/vZMhR+1h0zdJ1K+ZfbF5ITWAKUC34LMBVgPIvG+G2b
5uCEsAFaST7Bxd48RvopNwiI9c4qor3C/Hlb3K+u8D+uw295OhPjYTBy3MgDWBpJEY7lgZyzPXns
c78f7+Umc3PiWkiEq19n8J4poFACfUj7oRj3Ue6Vhh+Dfm0KlHtpp4jouoRfxjh+NDYrXWZgJwDy
BUxOe4t2cGXJnpydJ/oVDEv9zn5USCA5rlx7OXUNEshga40Kb1+68ZtzuL1V3HsMVmewgqDfBNKv
9X5Cd70zWDNemPon6gOVLTgK7g0G/w0K9SrAqzpzg6W0h/KRNfE1KScyviQYiw1IovEJpgRBzYjX
iYdGFgT16EECXRXbYAKOZaRIEryWFQX9hK9j4Sv6i9ot7txgxFXxFUT2fq5bZ7uKvcEMy+meGGHd
oLiE8N803ydB1ov/QQaYQhGqrFMQmJud4EPJ5OCDMGvBGXYmBcQahIhhrL735Zc8P9WWAySPj9Fy
if6s+rR/X/Q9wQB5pxChy7kHbdiYVIzJCGDIY3yiJZNsmRPwHk1oyzeMNycROF3uHd8IYLzg0mhK
6UzQpKh96e15N9bTQbOPRv2j0e23SXvJwTRzW3m5tmsjkjErSgo9oANElvmznhxjgJKTXPNvC+HB
AnA1FDB3oNACcCGjwrCZlZIW4LkoaVoFOVLFQeY4VqjKBL7W6VD0TsrFjeUJkCVdinaDkgwCR8jd
XExsw9wOYP5A7n99TQtzrEdkkGFA6XftFVoU4N1aymhD0BbPFiF7uNEE7hGKS+AL/WO8zCBrUVxE
WPGsG/ewVv4EJtR23BtDecweJrnrBQfJVc6NQOaiRHJFGm1CPmjoLgAVuLWwuYK7gWsJA+xDyFmy
qeEsoYqR2Un2axBmmn8vek9pvfIfMwuiknoSBtPdVhu+QAMkGEimoR+WcUEgDMVDaaVItAwCO66f
02kJ9DQP4kLyUuBL5IDoIugeL0dsICuLLDSo9MCwxNzyuktJn8YEba/rmO66UBLPmqjp92oe7Yoe
U1C6RVsw19raNYaT7lVrbr7MTpwI9JV3M0FggRGaaLuGe1kPfBNOaeWKK+3xHYWLUS+xp77e3t1f
70nWw28FMJcSRFKjMlU4T3On+cX3OBh3yrdib4XkRye7u68VyFMxWcfYocPa0zS3DrK79ABesvY+
F4D6uAZi+y1M7GjJeYsaI74FIY25Uyo5ULTPwRjDonls+nclOpNcYGy5QeNWJnPQoKCWSswRz86X
OXfpt8vS+PMC8k9/xHsOZoGs/93ec94lBUHT+vRGLgmDxa/PdIycTp8wOvKMSd8uqT9V8+22AF5N
HSTQvyWsd2qjNVUjYSbAupG9h47XQ+93GfBsWhImx2TvBNoe06CSORGsSyAWpPnXYrtZ7hu7BUEO
HdxUL7+rYzCd5H54K6vhMHX3KiqQ00tcPscg0Flk8ECIWOD4x7mCCTSwQCBLx3yCXrdwMUhjnM2O
/syGkrrWrIQgWPKkbrrPrXwXU98goMaM922sHtVS3Qs2f3Uhf9woxGlrUz0yLGzFcE7zCdQjyP1L
Cnkp02KFkAfRInmFqe7VRvZksGQbJYZSYrDABM7g2/J59hLN1v+KZ7QrB3K76Gy4AFDcYzQABVti
7aofCni4UeiSG1+zUoFn5xqpjUhG3ZQ0NeqJrk61/14mlr9WfmNhsx13YTDIgOrboCphw4ek7Cp5
ViJgt5fc7WTQPpKgGb9p8btcnQujDlETFeRYuBZJAx/jSo2CqW1sj1GWOZlBWhkWyWoRInzrJge1
5m9JEWHK7OLhKRuNy2MxjN7tQ+SZiJWka+2dB+MZK9cig1rPFmhf4sxcJ5olQP7flrDaUlZL0c6E
fAvod1CjYi7KMCpzm0kwQtS5aBjRUSQv/VS7QuDDaj9vyWEDLqJ2RIqRnC/1yc+7KPG0XEPgrPZw
K/CweE9gPPzttfHCru3aVMYOLeAEsylyqEsW2vXL9GFX772vNqObD+1fnBTCA80CZ4ONtBGzjxjN
qsljiqppX31KUe2aIl4U3uXCuwf/giYJ5HfMYpxpaiRrQRp9eUrbizTFftK1gg3jwevQEgEoEiA4
ioyVXO9YKpcg/M6RvOiSTt0nkT37c1J1fukMkofBhcoe/Qvg4C0Tx9OGvPetscOkTqM2XNVu6Hs+
ZI+ZY/tVHEUeaMXWaGlugqkCEXHUgkfKyWNNsPO8jUFQhJgQXw3ICbMxWa+RNJElhEbd5GHqlW27
5iBqAeAKUeFMwQEDQ8DiDiXH0Ickq/PzkoBKHk/dd717uK2tvLsOh4U7COZX8LExNyTpIwACSZKf
c2T8leGzrEQErLz7gFc8LAmYe6CibIzTtlQnMhaBXJEn4e1RtLHXmheY6xXhJyQL4m7aRh6jTXqJ
96uNlBC6bB6bQg+HavSEuWneohD5g1YTZRmQtjMXjxiDUapWm59T1XTnDCZFAWRCBmpXbsK+Svd6
W+3/95PaimROyhiktkpBEH2m8XfkqX0ZM1ZvS+DGL1sRjFI7MqhRmmjMwZcyWDuzGdGTJpPx5NR1
vCvxssNQ127ZURnEbFJCkXzRoC4FyZXHunNkEWcpTze3n6Nd24V8yaXeMrBiIoFaCohQEIPdXjHP
q1tImmGsJTJbgB1eSzDsUa+tqgPrU/UI9xP5GClpnquzZHiRgIGbp5YICcFA7ID774+JRhgbGOXF
QPOzMZxU9VHpMbpHer69HJ5bBQsxAK0AGGjoGrpeTkaMpomU9fwqxxvK0U0Bn1IcX3jHuPsGpwMQ
jYViBWv9+kaj81Dq+RlXBEidZafL76nxTkrjGBGAoGcrIJko98VVT7gJkOEibgCZObM8tJtJEiYj
5mcVk9fk0XisytFLcv1YaV/HYQm0+bWwMs9KUSclox85gLPe3mBePOGgYclBph0zuVjOKrihIVKW
aF035his5SKQrJWp1032cbbKQGpL/7ZEjqExwYunQD9tTPW2GWu26GNVqVOBiqy0srmdLOoP+v28
ZJ6JaQEid89ZH6iy4W3QloVxNizLbVT2YLXNca5EPavZazn9aL7T6m4RlfZ4cqwVEKUgo2oCQcQo
aplZKAOb+XksT3p0zkzjfm7bZwNj3EBg8P32FvLSKQgsAOkDfIgzwyNzEtsaVmmtVajuMijUp+1M
g6xJHZS3na+5UwzHMbc6rwI43pOJPu4yYJB3tz+Ecz1BjAx0PZCNa5jDrLqmSiMr/TrRvKm9gf5Y
et9GNNqLiB44t9PE6B7UakBviYLU+vPNA7xTKnAdTrQ4NzqSnGPntjYIHjTHUxZX13+WmSic5x7n
b4Hsu3es2rImyiqw9sHnhQr78ip3R0XEVM9LxQOlbcDEAbmIEinjA3HXo6GJsINtugfLlfpJHyJw
KhHPVt38S4xUw+uymz7B1G94+zz1RbUA7glu5DMOkqZJMSUG5Kcm3g7yk0QTX3HWduFFYGl4995G
HQ+ZfqwYZbXrM9RiZbTKwcjPVRRIMpoQU7V0DZOEY+Xsy7QukLNWRRdldajMc+nX9A7k+gC3QxPI
tVC1lP6PtCvrbWNnlr9ogNmX19kky5JjO3ZO4pdBFpuzcvb119+iL84XiSZEJAcIkAcD6iHZJJvd
1VUpcROo1DvanN8tvfpNS8AHl3hJ6vlzWUPXvSmqOEHPwt1Itmanuwt9XgqaQg133qLG0PD4vr5p
BPcmGokZyz3w66gvcktuzgnV3aSojpRMVbxV5RhkUFn64ky6DM4jcmMEqe+HH6AcPMqqK5ouB3Nv
eXS2V7tbDxO0tUM85naTIgOmiPBruENMFwU7ANg8kxtWA+1abcpoddS6br6bUieJEjSoAHuYksjS
tWxf09qNMiACglWbgfnALREtM5O7mLs+0mY6AQqhzrfLRpdY7aVa1MLZAEoZ3HIeYyNnfz8/RQxa
qevaVai+1vWuqBtjZ9HUi4vaLqPNMrN7M0nozfXVFm0wAD0Zng7g6A8pjx6a3xuaxirAgMc74hj3
6/q1s9XaVxOZ1jZzZt7ZcZdDGwgNEYyL+nJ8WpllZKZw9qY7WPZDWcu2sGAsDmS1oRQL0Cqubvb3
swmkBnGHjWCJG+txyh4VcJBrWtCa++tTJlgnB7IutgkhJxTleSTkkIFdp9BWrFOK+9S9K93NtxbF
X/Xhpl1+XjcmmDToCCGqQxEYXK88w5hGK4/YqYbdSD/lw6mism4+kQEoreNhjdMdJy03aUtPi1LL
MZq+btyoMDTFH/rB2V0fhmhpDEghmTp7835g6IYGCLWmBFZegKTzKp/kfmmG122I1uXcBjcSm0JG
s13YSIAWQoqriCoaAOivlpI8oeCEdM4NcRt1hRuvkMCpjiNKBsaC5vHlGQlMyTksGw53Ian9tFZJ
DSvQwl6aA+RmTfdmq8HfKSnEyAxx0Uui260ymzA0r7tNDYy35mVeQ1u2O4WOBigLmg8hE/CBBh4M
GCDqoKDJ9ExU6js8EiNU0XTJrIkczcIJAIZbHKIoC1yeAX21jDXK9TXIRpLvXnKfpE48F+6elDLq
WoEXAJaDbCqeCYbzoUUUUnmZ0W4m1qdpndvO7HvfSc1qn5nEiK57tmBQQCDABEP9Iy/Fvcvbzl1S
qnjV0VXKEBxDoIM3oLsESvjrdkQPPhR70aaBSgZTNeW2kFVRkLQ3enVkecdHxfwy2j+67Ugt1Z+V
WzfYoLU53CuDZOeKEu9oTIXGJqSyIMTEw2nSJWHRhVEd1XrYr2kRmdOjR+fbWQNbzEJOtQUxb/vW
sRWJZdHMAt8N8DqOPxV81JfuQkYvQQkLTsleuIMJSYn62wIpEP35+swK7aDd0QIFvgaZWG4zN1CE
XVoNK0ja3J8hUNAfxu70NzSueOZA2gZNKPrHq4n0gGY3Y0aPpf7Wzie0LWup5LQQuT0SN9hdUE20
0AhwOWPjhnhVdSp6XJQX6rykwIVJu5UFRwXawpisLWQjUAbn3DCtFjfN7fp9GBbKiL2MC1u4HGcG
uBO8btSlA3cvPXbeCQjvbSv8tjtJqyEiM6yChT0FEIrHh9IN0RqaGw09ttoJmF0DrMcggJUdRCIr
yCGYjM8fVVA+roKOx9TZWk6P2nSL1nzfLH5M5GtWf/1zF7aQ5kUOHlllYMUuF15ZdbVrx5EegR7e
VVFPMGf6EHiyDl1Roxz6Zv9n6P2wOAvjVqcoOqWe4GGj5xvuEMFgXBbZA4LGfrpl755sbv3SesrL
MIs3Yh/d3jts0NGZXlXv6Y+HDTjPe3gMHBMCscthW5vWrEOKyhmlL+b0LbEfFfs+s3bXrQh21YUV
7nwgzTjXGkUhu/TmgxdZBTTeG5miiOiYRfs5OhtwM8IreX57dJbpmWOiegXERb06/rzDXLaqyuQ6
LWu3ZbavG/T4F0ND0YadfEBF8f2XedVobQ6lymOm7tKm9XPlXhskF5dgC0BqDnLUCLOgWsbLHaFc
6zh0XNHiZa7hNJNgreu4QMNVUqSSG4O5OfeKuTDFnX9eB3h668LUqp7sfLrNStDdqDfIeQUKfU17
uicyRmlBgHZhko3+bEMkBlX7ZQD2312eodtT34LS2O+tLdTADXB9sWSj47w97TZVVxyYaqwo+bK2
9X1u39LxpbPv2+Jb4jWS2RSlCqF5hD4LPKk8D2jBy7FhUyTdqgEQv/UPuar7nQJGhKaNNtMI1zT1
TSYtHugOHgxQb/vzEsGFcS6uwhu10vQGa6nTt1nXfM14sMdf12dUFFNdGDEvR+gMqZW6Lhsh8md5
aH9XtMAhSGb5bgq1JX9VICO9ay0Z4Rf7Xd5Rz2eWc1Q8ksk6UwxOm+oQAlMhsVvJ/LFT6ZoJzjHX
YUuImgAv0afBvAMA0Q76sL+RFfhlI+Gc0tFs4MSIBiWWQ7xIwhnxbyNewgvYQIqTu9XQQdnXiYdZ
Qo5WP8ouD9FdxiS9/v15Xt6i7u1JS1ilvbxZn81d9VodvKD8DATLpy461EqwRt7NEMgSa5JR8YLe
OfR0m/ldygJaMXc9Sfoo0RQZgbvwPjkfHbd5K68vu7LC6IAT94dw8Uu/Dky/jMrg+iYSHUsMv2tp
qEUhTcF5gELVQSNMiyc5oeCj3KYKIAAhyv/IvvxHU9xNjDKNQbsRpmYdUpveHJDUhVgF0s761364
KcZHusoyY7LhcU6oqGvX9S1s1qhlQ18doDa/y+N+HfegYxnVV0/GgyN0kN8TyuewiJ4qOJRNjFLb
FcMOjbrXF0yUbn3n2GEPERcyhNw0pk3dJzRBd45jBN7xsbktDkrk/Kh3vf/TaP3hUd2bcRZetyqK
ohixz79GuXl06ayMkwOjXUiix0EyJtE1jJZApC5BwIrsH+eEeoaXs2J6ABvq37T6pKrqHiI9ePyU
uQQjIgpnzi1xk5c4qaalObAuThvW2eL/aHG2mlV8fbaEXnc2Hm628MCacDUk7GJagnlugsW63fpb
UjzrVEPfFsNZyJJaH/0OuUwU/i287/AW5QldqE4yF3oJqAwC8BBr2vwwd6rMDQRBBbOC3CxIXxnO
hsv122vZLkZZliiPLbYP1pZ8ClrD2umT5vfk5zqiC3bJbqcviYw77+PKwTLS6O/JVEDYuTlFfG2P
LgX2ZtI8P9ZRMTFAcCTJP0qM8HLAdt9kiKeBbDD101yW7OnaG89gC7nuH4Ie2IvB8MW/csnUctMB
7ClbdV+Trznon01I+BSAlXbDP3r7rCFr4oFN9CmvdhN1gH/Qmv2qNBIJHKHXIKOHmrzKaGq4WXWV
zrC7CgO2qzsDxUdre74+VIkBvvHNqLyuacsaOA6n9RP6ksv6PgVXJeaSkYMwiCcri19GgYVrjBD2
w1zqqbkveitu+nuqniZ6n69gWKWHElyTZJXx2H2M0GCW4c6RdsfNyR/Dq+WxCGSB2RKaT8ful67c
V1kVDaobSrGLwlm0mYAa2qax/bhtt+QaLaaFGUsd31Hu8ZiWPE8+HvAYDiu+oFENT0qeMShPLD3d
UlgoUhsR9OqP6IOsa1kKQmaGDfTswYUEGmCezEwFiBUjTOjpabXGvxoMQ64yPVukIC+t5J2mW2Oy
oYZU9aylG+2UCpGEt4ImazB8w+Uslt0E9MPgjJQoe5oqBOaqO7Py0fTg9Xg23uXjztRfrN4ISDIE
6VqAn4QAqi7ZV8Ij5Nw8N5MFgMdZUmFjuWuAN/pdZX/Wsyxw1ZNSan41hUoDupTxxc2taNDbvQPF
xEpBv4ktpfT4eH0zrnNk7JHBgmIkTyLt9rWbVCZ2oLlru58k69BO/pqjs1w+6QyMePkuujTF3d8L
KS0lbzHqvKO7pI1TcrdmRVzPa1BlYe1WvjYH9Oefn2Hn4+NOmCaxh2ldq5IlZh3zuZ5kdzf7gY+j
ctHlgOgHdzg3qrZTa1XdgA5UVaygE7XZIyHPxNzbu+VZUSS7Q3Ryga0L572HtjO0P186brmpDTVX
WMvIlMZaA/aNZFVWGO6LG3t0QMM2okHfccrw+jxKDPPYGqczqOUSGK5YvWNP5rDUfi7Wzio+p0CB
XjfG/P/DnP4eJX9kup3e5HYBY3P2y61OySr5fVGocDaLPJw8LwEk7SsWj9Sub5nPxCL+SimYxyTB
pPiggagkw2ej/sCjFxyw1zjqMpXHFVnEeXiryHDXpKf+Z60cdOOnYux0I4nUDJr0oN+XYXWFi2aw
aA+pY0irs3k4O7EZaq8aR5zYBnpZyQ2SKdojtCODdn69vmDCU+TMEPcImHIFmuAWEJ/d8jqZgX3M
adSPfokW9P9miNttebUu4zZgRPm3NE5XH0TQaEKRPGlEFx3AGEibopAJZXDmnmfTprdO3hgNRrNU
L2hjz/oTTd+uj0PogShaMkg9LiCepsGt06XxKh0Rf6T4FYSBZCGOcEXODHBjmACWKRYdBpobLYS8
UpAFqiT+fG+P+bBNz2xwV7WiOuVSG7BRH2z/2fSLA4Dah3svavavnV8GiT/6fdQFvyhet0HgBpAa
bKM3cy8TgxQu2NmHcH6ubqBlNVZ8iGHd5MOdOsdq+/n6gr2/Ua4NlnNxUF91eV/DRnfU0b98294W
39Ofxlu/+EvURU08BVbnN4/KZ3ffhjK5LoF8Ii7PsyFyjj8WblpBnASxeOTE8Ptg8yFNV4VVE2yg
A4feZlDHQMwRP//SRJ2fYWN0ofYpi7Ud/b590X9UP7RIA2e47F0pPGQAwWE0AIAw8FwAY1UY+agY
OKy/G6EFyONR29s3Tra/vgAyM9wEQBGH6KSFmQI8ienJmN86UMXQvdH+Aqr2b06AszFx1+y2dO6W
MGC5tRB/SPwpQyrXkJRnhF4LPVgDXKYW+JQ4rzUT6LC4I4w46TOjMrWVL303xdenTZBoh+OcWeH8
FmLRWpbrQKs7WJtsDMdkb5jH2fo2OS8ovbaDG4AWrwBsNZUVhYSHnKdC2RStDUBPci8fo05opiRY
skwblx3ZDNNfXQiTa1UH4ubWNWQAYEHzLQaLEjxew+/3LXfqQYl6mDPq4m1ubiHokrXJBz//GFrG
aW5GH9Fn0CHYh6wzQfGmAIrClHiO0E3PvoA7EzWQpBFlxBeowWz90xXYj3RXHgDecHJZMCie39+j
5RzIs9MZL4kERxI454v0dSk+Kwk4QPIv131IFOKC6AP6b+jmxYuJ3w2OBWzfkFdH62va3tRO2Dv/
0Gy9t8gnfRgivVXi6wYFDfkGEA5M4RDtYIx16/IGXnQLPEllCgCK15mHfjYqfzCGPMqmaQadWFGB
H8reYjzxs5txrdMIzXvK3hv68dNcNEag1VNzmIdEeaq95Dt1qhHlcmSsrXYFTwP6Sn0KYodoqkb0
F9HRPRRpB3Ftc/FOrpZ5t4CxkpvrYxItFhSYQVcEUDMU3rlWrZLUSg8IaXlU3D5GNtZvhiwY1CLq
3D9nMsHsQeDovccHr1z9cvYmK5sLG2yvRwuXk96Bq7j1FVWyRsLcDUNGsi4fA4yQnFewpsCkT3Gw
LD/HF/TW1zsUKBdEmOCU7SVHpXDyfttyucmrh9zMCh27Col52h6s+mBpN6olS+2JXqiAyCImw3sO
TevckFRzsx3CcPUb0ZNgm1cSNu70zaRbFnj1/D0vxjLWujIwzQqElNMaXfcRYYr27AM+jLOZBvSF
AGXehEjjoP/lSQ+8f6YfZIL8QDj9TUYH1EZMax11ZpPPtehua9ZExXircg8E6hpbnmxEwikFhhp8
LGirRVns0hcz0276dlZwRnUhGN2226GKS/OUGg/uPwX1p2/XZ1AU9jLI9r/muNsuX8oMeG4ciSjS
/+rKZy2ZdkRvIrvKw2GQcEQxd+BDQnS5oacHjCxQb+CMLQMI+z0Hq2UowUZj5WfZL3c55Mjd/BNQ
qv8stSXZdMLhoU0W9TZgmxAOXs7mCs76qU+n6lhUQ0jaW3tEexlaQFD9SwvJTSYKT8BBznQ4QM+h
viexzl5B3Vjoq1YAA1+3XdwqTaTW3qFuZHe2eEi/zXAO4mzISkEriZlBh1Cd7ibwnABZFOrJdsg2
d5C8IIV7jCGWWNOgw0pWl3Oopgm4Ph10Cen1l2XY5yCw7Gi3Nwnw6mrQ0XqH4lXafh16mQKtKDY4
t8zFBnqZooRq19VxImFvlaFahRZZdkOvHOB2gTc/XN8MohUEh5mO6jACIp1XLNJKJddbE60TGqTe
7Syg2SmrZRTIovU7N8JNp72ohu0kcJPS2aeQHsjzOpzHwCt2YyXD9AkHhOvTRK8eOg34bhXN7mpz
TC0gfu3KDCZtpcGmgP4SOh6yYQlN2VBweKfB/ED/5my95ozTDLc0Jvs217Y1rFX3RgdgX7KnmYPz
pwjaGFgHIl4CKNRe+mNtQAFxbRKgfN3GV8YlHNMvKijIiib6c3eA02Ms8AWcWsaloYaW6YjOpuq4
FocahLrqTfY3QzmzwPnCMNIB8rIASqf9qS6iqQuq5IbKsveibXQ+DrZ0ZwdTXqgTqCExjsyKla0I
5+lRNf322U1o5I7T0/VZEy7P2ZjY38+spWCEh+4BAO14Ci7RlhlolBydYGmcNDYdPKiumxMMDn6g
oTqL5l4HIPpLc3Y+WzQ3caf06eKvG9Tnf4DkUh8OtL2rCskBIRgbkv7AbwJIh9Q1T8Lk1WPdzCM7
kNr92h/RD57akD2VqYoJ9hIqObj9ga98P40ux1Sg/YFQoMqOKrqhLTdox4OlyDas4By6MMJNHIoL
i2WwboCCRmMXrNMJVNu0BeWK5AIRGUKdDcJUjL4PnCSXozFWa1u9AvsVlcOUmJGyvNhQqRztF6CN
Jd4gWiCAbAH4RnEPgGnO1XUdusl5oqAJRdslRZTXBxA8bpMk7pVZ4abOaaxC6zdYqbSDRUEr5Ovt
Qy4LNgXgF/SPgrkSSH/kifBAv5y4UWnBldIV9FjpKOoaT66LjNVo4tZ36qPXm0ejf1MAOFNRyyam
+1ao5i7dJShppNqtQWVFAFFmBFwywFuAXIiRLnDPpIGuAzXRwIh6FOTMU991ASNVuhOTT0zJvVkG
hheO01fiQSyo1F6vb3SB8iioEYAYZ9pX6Me2uMPSVIZ1IT0A3bTIdk1ymOebVrntUgUlv+kBt05M
+hX5mT7ollENLPo8qy3UA06LDVKFW0t5TZx4LHbzeEeB6Z21w2S8UiQ1FP0203fVcOPKeH4EFDns
mwE2QGckxI1Ubsq6SlXGdOsB3XfCMkPtxCb70jMDNPikgfOrsvyGrJGibYGjTD6+alL9Orsr5pO2
5H6/OTs8Vz/NvezFy+aKu0MBkjVQz0dbNqiiONdSF3vCmxcgbUWvSbQgSN41ZjtIysaCne+qyNej
ld1gjR7s72dXAVnMLvWaDIC08qCC2Nj4jveS59zLSuCC/nLg/JE4Y+8Yxr/NGRq1pDetDmwL3ud0
PkzpT4d+oyDGqY08KNWwm7dbqEJ+8r7n3etQvabZ9HnUOx93n6MWe7SmS54CggOCFULQkgzwENq6
uO+Z4QoOoOSMj78IhnJ8Gzd9t+XO49zIjnGRKTA8oh8WJTOmCnQ5x1OSbUnLtAyqrAjd9Ea3cr9e
8sCjMtSE2BIeNmjYwZJ+IK0yt8w1G8D+vw7ebm7vGvvrKgM+iaoGYOz8bYQL7lDCVeg8toD5625Y
Jl6glD8UF+qkxLpzll/9LreQTVin2DWGz2nSh2myhzpmTJAPxnICCaYchz8H0hnAVrBeKPR94+7n
ljNXXLtrNgACt+6rlsSQsrebb4usfU2wJy+scHuSqo01oEcQLQG7Zi9xSPaF3H530Q6OGNZm7et8
i7ylTf02JIDYDv0BjaDVwfJuO/f27foRLYhbcMyh+xuPRHTn8vnrFfRKqO2DgA51QHdrfGC5/OTx
L2zgOoTYl+ECac0F5XYHpD/0apAj15+s7VgRdAHL2glEns66S/+1wd00q1pWSdvBBpK7AEyaQV7E
2Otgv/TC66MRrTncCtErEF3AVXGehYNiauwUYNAMir0Z+Meht3fdgiA+ds8tcF6VeMDvVxUsrNte
XQCo8mKwQKFtAI0REFm/bkw4cWjLBl0LmlrRR3N5GBlLh4mbABPKHq0sWk0kUw8y+WaRK4NlAL/P
st0g+L20AVRPp68JbGhfHfdH++iMzy1Bx+ffzNuZGS616VA8PZ2RIe1eFKA9fTsBG7z6pDqPvSxK
EKTFECNA+IjhboD55Nyt1ilxNwrcNi37T47Zf/aIelfaqL+4uf2kKeoOvftoYKkWyX4VLNeFYS5a
VsAMUmYNThydLGFv6sjv9z4YYn1T7SQHkGiMCGOhWKchcETj5+WqEXNziDKB33RDzLhpN978q/kE
UQnt2VD7oLT1+LonikICVA3+Z5B/dSCXMhblgJAgqVvt3nIGEucGLe7IMkAVthvzuCv1wR8LDd0T
CTSgDKBOAm/p1iADEZg/T9kUr0jYP1VzmdloULRoHesgiYwhOrZIoAGiJNvF5/I7B+SrhktAwOpW
xjH1ntM2u88TsO4mtxk0IlG7ySsSjsvqu9afP2qhOod4Hm2f8GkeFlugM7HQU8yUhZfgoK3+pP1w
VZRXbUVyduvscOauIaYehJDIBRsrun8vvSChtHUaHcEKlBPjpY3cfPAXyw1Blro3+lujuiXQokNN
MOhduoNyrObEtP1Js/2QeKHa7Dw7qBekj0FSvg5+7jVfjVG280XvnLOv/MDOOaw9KZN6RD9KFU39
N2TM/HX9NBljrIAkF0Dwf9J5+0q7m366M8bi/rrnCg5sYNp13NZ4+0E7mgvo9K1R2rRAmFUy5rAH
O4FkZhNo0+qTxAgBa/2P9jjPK5u5ULYZazJkR/QY+QbUk4l30wyVP6H4p/yVOaDxwJCOGv77o/fs
TZApKYSAHUwuKEp9xX1WjN63ndlXIPqh6E8j6SV30ju+/IPTvROfsPZ83OuXTtfgMKPWCnEZa0bV
dyrQkphnfmoMh06xwwZ0ewbdr/S5y7t9OatxljiB227P1ZrcJNpjtR0bwwApcv5pqOPai4nhfrm+
5KJz2EBaCYEAihTQ1rr8QtduidNlaKPRpwn4DAWN/bozxI2+RvZmrJJ2O9FRjKln049QGxiUS2tp
44x6DbmEY1HXkVkakPLCZkdPmUHuW0iI973+ulF7f32MgtiQrTkAyoywEetwaXUYKNiYgBAGcdKT
4lDIU++d7et1G8J5RNsu6+8CNp5PmNRqi378FvGnk38fBpt1NDCq0kym0CCyg4cAKOEYTgRgwcux
JBXp/p9EVs8Pjbf6qkECOsY2kaWz2A/xrntuiDsvFb03KLERiPbpGFcteVrcByiYTOawW7okMnqy
uz6DguAKnFYA8qFXnQHwOd8AuKWehnf0b/K8EPNEzZM6BY3rHCpdRncntAUWVlTEQbTk8nTVtTpP
ZNDQjuFmJjje5zGqQVfaeHdDke2h3CXjKxbesUhC/M8g54JdMpRrZQNPnVW/NiUuU/NZU39AsSGs
x2AhD9AMDxNsc7AR/8Ws2ihBMjoKiJhwbxZaelO/jGiRMmlY+qYRrGlYyZ4SIuish9cXkjnouQNf
Kbd2oGK2+twE1LNzPLKfFAaL79stdLbRRHnJVXbUTspbWrTk1rbbJcrd6SHVCOTaW906aeBGkBy9
oj0PxV6WjgWkCo0jl/ukd6bUa8sZWPkePRbem9s9LEQWWQqXFeU6lszCf2h4u7TSDo49jYYGBJE5
380QJKwXJ7Sm6qARG/8POz3zwl4xD9b4UAxbfH1txdMONh3Wf4HTlG8qpZtBnWV28FAgJZTfEn0K
2zUrIxVC3r45t1OAo28IzIImYT4uLnqeFhoMNh6u09goR3WDtPD1bxLOOzBsyDHZyIHzr0q1Wuoy
sxiObCz9Inf8bX0pRhnLtWj/YmVdDYSDTOyPe7a4Hu3Hemako30bbgB/RGreeH6SjfmuHau7vnq4
PiyRQSS54EeMxhU3+eVCezbIiqcJ/Xh9bp+q+ZumovX5ZG7dwc6Km+u22MfzJ++5Lc6pNs9Olo01
WvUpE4bVEyUiq+lILkWh70IXElhGvP/xamY3zVk0VJtuORMPezb32iYGYU0epambxOCEg5LrOi97
Sx3XyFg0Gtnl5mk+pUl3XN3K3l0fsOiqYS1R0A9A1QnrefklRt2t9oQ+7KO5NeDhnQA4JCDGjidS
LEFppAMkDLynORsmySEhukwRBoIAC72wDl4hl4YpaVMzTzDTk/HWIWHvmad+zEP3LzDPyH95MIPc
hP1BCQLa9P1iJhggIEMIclyz2KNO0IbDSmQPeuGQkGmzATVUwRLJnffrhEugb3CzWQbgvd1wKgxI
/xZveP5LTh/RTkeyFFAkJk+FU/9y8szGTOaeNSxU3aMyAMUMlS+9Wv/iPIFwkwHmX3gGcs2XVtBS
DqLYCTXWGlH6Cc+F58FInf3mkcS/7oWimUOMiFy2/g7J47a4XqcesVwUWHN2nLe+U98t5U8rlTy3
hdN2Zobb3etGp6x0QfGICq6evZHZ8j1Z1V04FFYFQPEHQgN85xGA/sXwjl/0uoc0aULQ7jnQlUur
79enTDiW33b49yKKdbRzKa6/rO+YkHUK8Y+mkJwOouMQT3aUcRkNumVwmxQHU1PgIsFxqBmgSqrC
BM52fRzi+fptgv397CicV4UqAwUIs0l2NHFDU79HI6H6FyByPAx+m+F82UX81+kdRlICaaE9j95N
l7xeH4lssrijdOm6sSboKDtqqesrbRsQ1ZEcmuJF/z0Kbt8nQKYoZsuosTUHXI5dGrpoNgNv/N8c
MB6CG1y5NloeeY0PoM894iQwNJpFbOjfjQL9Me7b9QkTLT3Kg+A3A6Mj0h5sQs+WvrZTSooZkChs
R8956S3FR7tPuOSDxI3ZtPC3OmMdw+PXA1KaPy4zu1mTzQNBoI3IsHzIpu/or6+hNJIq/3QLibTl
j0MW4MCBiAJwDv8+4BHaAigPZ8bmLBa0eKz3m9v7KgGWXy9u5u7bn04jGtfQ9PJOWYnkEed3xdKC
cIQCL9BTCF2+rfWxmV8IuLKum/kYKYDSGakKxi+sYbW4w1Mp9W3TOySo9F0WwbmjJtKCUrKHPq4U
jCCcRxsENGxMHv2t1k7leR0QIzP4PWw1dNUq7qYGF9wK2iM7wA0CleV1f31ogniM0VWDyREcsw6y
x9y+sox5nasUqXhQ1+bZzjLejDnJfYDbAgUUOIVZ+EtWB8W2HtXkj/c0bCPxiF2NqUXX9uUuyEoV
WaASlRpcrjeNAZroeUHrqGwPfNxsl2a4c9ass8F0G/YYbXs/r+IBOX9be7Td+PpcsoP0cq9d2uEO
WttqNbqhCfvozlVUtIDfzqfZGIJlfZpVmUzox/OQGWNqh3AYxA5cxKW1W54rc4qIi34qy09aP4AF
QcJAJ3RJwBgA3kRc5/FZuioBtwK0pxAh13f6xuiHle+5EtVVsD6ZsmK7eEC/jXGOuKrd1rgawW2Y
q49G6/nu0J70WZYclYyJ18OpOrd2zRpjSiwfRNobeMRmYHcC8KR1dTATydEhGZXNhXftpCSVqmJU
Nh6mZX9qtAfb+XXd70T+jfsK8k4msHoIvy+30Wg76pyCb/6o5nv1e//ijQQsha//zQi3PEM/m1Np
wEiFTmF7ftQqCHuYRSAtEIsWyEYhFXUZFM4gZHc5mhbDaSZGKcLYHeziZgGGaHqdNevgKGD/qPSg
rCrJQSSaQWC9kdHQgfTCa/vSptbZDhQu8XxxctVHmNS4JM6mPIT40/VZFLnDuSHuiDDsWZ/1qkcG
sC+DAq/57BdKR5LRCI0Aj+CgVIxnhctdV561gTODGdFTSMFWr4O+k8b6Ahuaii4KC3An8A/zmYne
gLq62qtoJzVzFKwOwDv6FV6Z16dLsC4aYChMhURFDMPr6HRzVoKJBchaEFQ92Esdur0LKPc3Kc2M
+fHohiEmGA94GFiqOKdLJnekigNo6DAubDgo2kkCMcHlwFCN4LLBgxyMjdz+Aflvl88NIMlA2hfg
jELwGpTZqfVI3MvEcUSL8z9bbOou3XlZ7WLKVSwO8rDRnEeDacqVlcRGmNI6K+OCQvfSCClTbUoa
RJa97QxH6GuVsdJNKjKfE4mvu4HQFG4hYMiQA0Pf2qWpnKJ1T59KyphQh6EK8YTJOtlrTGQE7TJg
KWOlOhDxXBrJQL1lDBRswCR7GFpIzA2DD3TRHycWUPWCQjvY0CBaBEajSysmqewUFxs9IlO9/6HJ
knjCQUAsgJEaQwP+AzbOm7uxqUEA3aWRZp0cujNlrPcyE9yNNji5uRaMAhoUuCaKwuXBHd/+fL1B
2Q5gCOpn4L7lTskiV1S1MWAia7ZAgep4xbSOZL18osPFYllIBE+A0vO1s5xqCHCQ9cOL0g7nzAAq
9gFC9U6e/c2aI42EAgXee9BgvFxzu+wapycaPa51hFwfFmWikpSI6HQB9fy/JnhmM2fqW7MsdHr0
yCPYSnpwtjFSYhUtglAii64vj2ji2KzhXQk3A2ng5XhKB29kp/PAM53Rm9zMA+xHraZhuskaX0TH
8rkl5otnz+RRU5qNjDYYuv1v81/cLee/zUZ59tuZXW0mKsP0CNyWggxsGvXVaekkcyVYGJ11KaMu
gbVHo9OlFTB7QbSyQXPjVr6AmORGo/tNzfZVaYHyTZLjE6zLhS1u26ir7SqpAlvzwVyzcFCDHmKZ
Mm8WWcE9hmoE7mWI0XAj6vReqSGOiVaNgRK/VUDgMrQ/NzwtQ0etEsn8CfDkOCvPzHGD2tY8LRzW
Eae+9CnEhfvHvupiE3nYoduZ7ZO1/EIx31j9Ko9dAo4qSB3089FDgRrHCHpk94psBpjXce+8i0/i
4u2K1HmVe5iBdLoFrfs2f0pl2AGB48ME5LRQbkfMwFf4trIzvM1lHYhr5RfkUeuer+9h8Rh+G+Du
obqEXnzKDDgO3sTGDe3uZy/+bza4c6IFI9TaK2guHN3PE3me3cTHFrtuQ8DnwPzj90DYQM+2sTaa
Uw7eCMyUZY8B5KiGzyC1ZyR9CwkWdIx+MhoCTnMbMthbWdTQslS1ODOH4mZYvNLPU90KRjoVj9c/
TLaC3DYhFXGdgk2w636m6y9l+vHffp/bF5k6rGYCWeUjimSRZ/W3Y1pInv9CH3EZVhfcvQh/uPXb
lL6wRxUR0TLsps+KdpCkCoVThKwdom68VVS+DjYBFUWUgukvoG6sp4ell+1UmQVuESYjo06yQtaj
Rr9XlamQW95dXwbhHCGaB8ibPYP4KNjA9URsZYOYTf49Ww4qfQGR/XUT7CM/HDdnJrhBrMZi07WD
ibEBl3sTjHqsfl6RVr1uRjRXyKWCvwO5QO8DV6ip9lPejqxncvyuDi+9lHpFNFVnBniu0DUZZ03N
8JjzzAbEyeOpstVTToq36+OQmeHi094uSD7bMGNOjj84Jw2c17JihGSuTP3y0Fln01CWTcdQyOhr
7pPu/ro+CNGaQ/WBNTHrTNme2910Gi11YnNFZ32PvqZXW7lrHPSfD5sM+i8cC3AcQDmDo+CDQLRG
TSdNVYylb74sYAavLZkwIrsPeQdmLC3/WuBWRGksb2EKT8dka98oVEp8NLLVbf/kmF+X4rQ5qcyi
bEzc+nTVtI2OzsZUFj46pctRdu2wb/44JoORw4I1D+x9lx4wVrnWGrPDGvXLKey09NXTu3AresM3
7KAAwhJEsflmfa3V9UZN/iLVjF42NIOg0wHdBzySjK7Nti5gRUBY2SB9maaHdjIPDv2yzeauUwG3
ue6P4gn9bY9turNbFgqa/0famS25bSzd+okQgXm4BTh0s9mSqKFt6QYh2RLmecbTnw/a+7fJahwi
pB32XdtMVFVWZlYOa/F+MvGyvfEpLr/3/YYrWNX3q/UI29mo3VyYEr9/UH/of37e+PVVk7AQ2ZLZ
sfBjwm0yOgiqyFjBziUdDIh+Jvkp3WSPX37klUYs2QmwiheCekHntIAHV2EFzK5O8bcqJbXMMLjZ
PKSqvtvK+K70+uvwNdLCziA4uXmxaqMkXTC0ERmRIe0ZgNWngNblYH6Y7an3FEPyPZmZ6g92y2xc
qBXxIW6qSxnHn3tbaj1Gu8BGCIIAStjYeUhoE2TkugRf1unGrTfc6uabRGhMqi+BvLD5mVnWXdVS
o4OJ3m2+x3LHzjzeV891GXT3LruCqxQi8jEtdKvOciKJwIc7eOnmMdxxC+RqVUlJQP2fFOEd77Sd
lqk6Uspg1w7HSH8z15/sv35/KTRIiWmoWHGUKeU1fbbaU+swefehjTdE3FvHIkKwxzIIAkmw7BbT
DxAk0vFaAi66lZK4dyaLFPE+kAeVghApVfdtKj/19ZuuPv5veyU8YoxY0qxhWBaiXqjlOMppnve/
IQJWX42OXZXxDWGv9LwoYjus87Nv+28Y7I/A55ZDYOK2Gp9XD8Xhscf0BUO0YgaHSYdqlnKek4Ne
H5QxcvNQYSDF3zP9cX9Ji5qKhmp5utMSsrQ4iLGFHLcM57XYDqtl0CI42MPO9v+Wpr8GO36gWWey
tuq8a97jWqJwPVN7GuaygfrOliU3cV78TQrgrTUJV9Puy6HOJCRINBDW/bsKdOzWPFW26jb1WW/3
Sfz5/i6umfuf1gYQNVrrRGSnNABPLnG4p6PM+8WdCi+1dzCd+R/vy1nTC5LsZNhNBiZeKaA2FLNV
VijgbD+U8dv0qZsPSbIhZO2AlvI/A+XU4/nn1r0zLgnzzaxj2azvWsxMfvwb14gEGMjzOHnTEZtq
mk4xY6vEOcLHmX220qr2TCsLz3HfbdGlrqDO0e9OW7hFyYheMHHwztJav5VmrIIxA3xVXJpcPgRx
tJfVcykrl3nhHTO+Z/bWY3PN4LE4+obIvcNksfz9Kkaq4sIqmxCwCKua9mUcek70PZ43AAZWhICQ
wuAk2NcE62L52grjYVRDRlksIzU/1GUwHrRRG09l2/tbMe5K3E6AS5/qkrfWKfHcLqiM6m4IFsa2
IvIPVRi91UK6Y9V2N1fH0Tr5xUioIQ/gLn5SQZywnP5CX7qbP9twG7aJkrmqE1GK9regblfuxM2H
Lep8tdPm0IOK6NAqoyjO5xBW+4iWHzOKH2Jrw1au9LqjQld7IBxqO+VWaHQMbyXddIBDugpBHPvU
2RAsam8V7cEvz+aY7sxoPyYx7mdroGB9qXS7whvJBRIBJQqjl1OfTAm+unGn4IeaAJdhPKrpn/fN
zKpeUUr9PzmCiaZeOMF4QRtQNkz+23bIskcjmj4CPrKFrrYqCbw4AIy4oeAo3h6ebcySMZTQumkM
DxnGlzAEtWI0D/fXswIlw8FdiRFMWl8x+VGqzP+bs8fgfuSRbXDn3D/MSv8t6QG3Mqo9/arPfaC/
kYvhYDntUVfH0s3keW8HnScPW7xfq0vn6mLGmYoxRZTU2jTnyhq4UFHfuuqj7yduvAGDueKWMHkM
my2jrXS1C3d2TqViotLNnZXt6AHUuh2oR5/Murpkcvcy2uMWN+aqQCbrCI6WSp0j3MXRH6qQl1ty
DhgSLYydPLvF5y4ZdsnW7PaqObqSJFxFzSA2NiskTdNHVfkoxYmrSLFr2iT7p4M0bPjEtcwyszWA
BdPxR3ZPXFmcOHFYLWRSQyzPnlxl8d4oh3CXanLgATDvu2OVtDsl9EcX1M/+Me+D6kEv4YCaw+Sb
X7bjLqxL272v2atKxGj0Mk4Kko2YlbUHdewNmc9q8hN1ZnehuFK7D/+bEHGvp64LlZmWObi5/R1g
0Ip3X8CKXWNEiutvMd4C+KBQbQeAuS9jhcHFeKqdnT5duiWTFpSXkJrl/r6slejmJx0y1RSqyrSm
3lqc3Ef8CIIVrXLal7puH8Ku2ZjxXeEr5OFPWw1wLTR3IOZWRlz0vWzlbFg7V4+Qtbt+z6PbhDUm
8XKVXp/qpUhe5qxw6WH+rA6xF4zjzqIAMSiFl0+Urdqtb1rRlJtvEl5gjLhRqLNtMIIS7c85mh9S
mib0LILSCyrtD5lquLnS7/r2DSx6KLP8NVaLLzq2MtGjjWBixUzcfItgl1o/Vic5oA+OdkL9kbkb
y5WTqTxZXem7KchihzGbh+NvHLwKaC1cKFgnWziUPArLoR04lMqIG68MG14fijw/3peyus1XUoRt
loOxtLuALlYrPDrxW7N5zP2X+yLWYloA3v5dibB9Q9Q4qV2yfdnwKSKmUom95PqHHfzwZdurmVoP
Le1BqrbmOFevKdC/TJ8tpHDiqEXSqXXe0YV11uWjmZ3C/mv7CfSKjdWtXtArKcI5lUVYzbMOoZMU
GSptGGO7T9OIaaWyVWCq7pUZBnun/iMe4vqx7EbpDdmtZC9JVeApkh97dtx0bhH7/kb4t/VhwtGm
gM3mQ8FkTrPv30k/7i97XW/+3VvhTM2umXyMIG2bcg4rcbWbxu/Rrw9uY5eutnZZ4VWoPOiJ1tQ2
itMFwT4ILLebfjQhwz9w6N5fzpaqLMu9kiTnrRPmEo2183gI1Of5oZ8fau3Xnz83y1k+4kpI2yQD
08vo49idKlCQTP/RTrdgjVdtFQ84jU6tBYVQCB2TriLXvfTstrHvGd0Bcxk335z0lBdf7+/Zqn79
K0ls11Kzdubw8eWKNZzm7n0cmb9jnK4kCFfLDMjbTyrGaZfLb5T+XWF+ur+EZTOEbBIZ7382S+xU
CLI+jtuYzVIYKUuUU1ZBRGa9i+WPS2CygJQBW3Jf5Pr5MGYNrg5doWKm3SwUPw4n+ltn0HuOc+MH
lybzj4HjuxnGiii+izdWuXpXDV7BlEAcAhZhGwvMIArBa6LSPyeA/5sxsxhbHYgrYDFc1ispgrmZ
TXsas9HEkwzhWR+9It4NeeqOusw87giChN640tx86AhAB7sO3SFp3CTnzdKTx3WyZg98sDsYgafX
406jJas1dnnnk2vpPlhKvoUbsxKR871L+Z5RSZB0hF3px37pBuJ7ozJ0TaAoB+hutFMq/9k+m9bW
U3j1DExiRQPUKIrtgimL2pildEs8btfPMm7p2HaqV+mDs9FHtSVo+fuVkemtUW6zgriJ1gHPsC5W
y0sjmDa0ePXuXy1HMGWhSnCWmiwnkR9ope82Yp+1wR6doR4CH1hjFQTdrkJq6DyLa1ZR5Selyj0l
f0zyzgMMkruZR+YuaPcfrHzrPbi+rAX6kj5amp2Xy3u1eUWalQ1xJ7NS6kW3gmerdzac8qrWkWT7
PwlCAiG1AB/QmWY9d07hjprlqpH8JQqeJJhIoYY/j/pWIL3o8SsbdyVRcAhT7kfltIympKH0AHod
OAb9Hqg0IvvAbULnwRweY0XezWH6R1NtZYDv7yho47c7GutqKicW663N/FFts4ei2vCqq677n/UZ
YkEI4BFCvwVhsBo0t5uDd+CTvG1109XjrdmErcUIJq4Lu9FJlq2MqNc8bz1bt35dCKk6qZVn2HdZ
yGk8Ptz3OusXinEKOPoonlAjuT2HPpKKYU749KLqvDruj31h7sJpfgTd7c+o0AaPQuqH2uk+hHV4
Drutrv7VxQH5TU6VwS9LzGvbg2RJyjIY00xp46qMq7zPq3r8dn+Zaw2X5K/pjgBWdgEZF+yGAzCa
lsagE5D59Gaq5WOm7GaDV2OgegV85IXbQrern/ThY9TO+6SXD0znPrSJ5tLQdZiU6rGOFcDOovMQ
ml/vf97aJlx/nWA1yzbP4mjk62QYlIPGZvD75b6EtYAG3nV5mUi0CfQEA6Z1MO+UFbNAWfoY1M0+
jqpDPwB59EB0wHu+f8j1eHdf5lpEcy1TMGmJaecFEFHsefA1hh0xSDovKz/6bGfS/Lgva1WPwV1g
1oG6JsBHwiXp9bSOLQioYZh/yWggzCrnsQjGz0lvwFFiPuv9XqmBSA6NL1FSbAVvK3i3NI1fiV9O
+MpB2EUcZnYw/WScBI0yOVK6Z1ytOvaV/Ny27wMp3I0mjbv1U0WFKB/C3gX/Uob0YBd29YEmzoND
7DX7s6fn0oZzWfP9yjKYYQPPRMe2oP1K2A5hZrA5ynQAljr7mDQb0cXqWx6YO2CZFkpdnOTtBiSJ
qdWFw2u3qFIv9UOvb94rRuFlgfy+sRWv9v09uNw+8NgbJ7+crOjHriULFkxJG7B6VBnjO8xuBEJR
OLzJ2+9j+b0av2va7Mo5HWbVk0RYqfj6vtkyLv+ftTPdB7kKMOEiRqWsBsBtMfN77uTSs6pLYedL
Q67XT7M3q/SsO9kpaJ/qqN+w3qs3jAzQAmBGn5uYF28zY+j7YGDTffWcGczFQOHcFbVr2c2xAi7p
/lavqtGVOEHJaeBI62ghwk6D98z5H6Xw4mzOlWytSdDVOapNBbYT0iYa6JCV81wrX5XslDkAFsB/
dn9Fq8KYwfqJk0ZbomA17GKomJJDd9Ta8aJhXxuxF8tfShJ5c7Thg7ZkCbsHFI+d10s+KMr3ccN7
rvk2SW7H68fUq3LjVqwFPyBd/7MwYRfLZMSnLMLCrD9I1gkerAPtvl7KXbi/heuW90qU4Ly0qJcD
WVJJLEDZURdPifrkG8AsxRBrWd8IXfuYXvnqXJb9RoS3qo8AAZHQMBZYMkHyLIEi7eQYXcUOvRZi
zKjyhnJDyKrn5HWmUpbWgdkVhNipUyhtx06CAnK0g1MTZ7ukx5j7h7b/SCrRbRXZu7+nq6d3JXNR
pStvYtFdZiYDMp36MVO/QMjpMqV8BPDg/W8IYuvoKbDwXz8t25Ught5sQM0qXHQ6Tsdi6nvCoHIG
yDVw3LYrNt4cqwdmk7j7T/lZBP0O26Cu2gE/lIKaBsZNH4FYuZUc/BnLvXIINK8S0+rEtK8m0+S4
L9qFxnhw0l1rN92jb1GONUrFyzobEN4UjFCApue/4iYFqDB0e+UAcO7DDILgZG+VtlYP08E1qox+
s8fCYdatnHadg5bW3ZuqyWbXLjpX1+e9FhME3D/PtQ2G74p8DkhcPI8FZQ0M8G59daFWpeMUUX3/
qd+88YuhEvf3WoiwIEDk2iYaDab/w3JX57DSKhvLWDOV1xKEyFEZ4kFtQ9BqhiL11O5vpT+aoea2
1HlVhv/u79na+YCbvBBeU3eklfb2sk0OL+2A8I3mk8KrcqBAx+mxCYEE5jbcF7V6POBIaUDe0+Gs
qreiSlpICAJsYGTM2KvVXd7QXbU1ArglRPBpmQXwZ2iyeYbzKe8bN4r2KYBV/9tKBGem+8pgRZoF
rkV/siXFM/Nnqd66OauKdrVdwsnkCcNAZc12yYMHufQWcOmiRa/0mEb3hQiSuE0kopm7ODacmcnC
3qw+kl716jn51HX6aVTlY1OUfwWhs7Ftq4pNr/ZPkEmYZYUV9WovJRpv0XMUVWfDpLVGe4xKKod0
OpPkvH9Gq9sHfBBAsFTWcSeCtmm6XzUtcG+K3OKLZWs42rFWbviqVXWDSWQBqWTeSdTpPtPyUBoz
5gYTJ/cW4j1PNzsFfzzkx/sLWr2p4MIsSJUKIBpCxmqUYseoZUYUHdCESv2lDoPD2CWuFW9AK6+v
6R9BYh2/pWPV8gvG3MrOcet+3DvDp2QTeHNjOSLaBAxHvJlm4LIMy4cVwP5W2+/CtNpnZrC/v3Fr
mgCnDC125BeBsBMfZ1ORNjpIpeegnem4MvUu+YvJhC2FW9NuHdf+EwKS0RhBTNpreteZeJ9h6p8m
CRdbBuX3sFPe63CWM0b74f6y1jYQiw0GGKPudBkLCg4gURBUMlO0VV17uf09VsmeSM0hHy73Ba11
zbCofyUJ5i6zGEMY5AY8Q4B2PHWCxsFyGuPS6DZ0VbKdeOVUt496kPTMYTjfO9MPvE6TJbB3nHMs
VabXgMv9G/fh+qsEayJFcdSPI/eh1F4s+29F/ko5L8y637jhtkEwQYTNaIYuLF4d8gzC7RY7AjWj
2Z4WbzK0W5hCa9YYiAr6dOnzWnq4b62VmdrwoqsMBKoFNB12twu64ovVVqdGlfZxR046UjauxZr+
cCfo4wdbFy0SMge1EbQ5dUTwMLtZc8P+narZntKlsjt2W2ZyS5bg+mkoa21jGRej2+bPPNp3abwL
SAj4/ry7r6xrt5A0H1P5NOyoQKTebiSRUyFLE2ShmjqeY0M5+6BbgaR1TFPzUKbJRg/M2vuIXjI4
u2iCpqNbMMq6Uutl1tIEPWVAaZmd+aYZYXNwnkJjIa878n+dnNHcsNAr5A6MPS0sdsw/ARUvvtz1
MDVHKWTM1gjJKoXtxY+atzlJgszWjppBxnbOvayIn+VqeDJn342G5jfMj+PQkU1KDTop0dypUxxN
qsUcrjNVp6Gy/shizSuT/sGqtqpDq9pD5pqmZY6Wlq/bM0Unk0IxmG7IQawbneGNRXNgPxnP9mbs
vSJq4erVQXIHdwsKoFtROdidjjPRaG7nL3Y9ezXMrFVu0S/w6b6ergriJUjLNxBfTLHdClKV0oBG
hBOslGdo997l2Y98Okmm9euPTkNm0gAgEfDwSf7fyjEaOyEtxhSFLsmPAW2Nmdwcf2dk+kaKcOsq
fQwbu2dyoiRtFVuXyAjcuPiNkPVGimBFtLkNy3CZAuh76W1PT6YpfVCldikQ5m208612w/av3TMk
LrA+zk8fIJxSOQ2DEZXLBI9ldm5qwq2TXEzjZQK4US73RV24RdC7lfxHAMwcAzqP97Vk8WFCkG6g
HKT0yVtz3wXNL5xc6odC5p7ro1tmP3ho/A74z40M4bnZmFRG1A4ZmQ45lHXRbN01fh3fd8HBpB5C
FgCfI/Z3RGlKLbIEzCZWf1g5qYj6EoPyfH+31u6UCp3WAufJksSm0G6u5L4q0uI8R3px7CazdP1M
+17K1VsQteoNT7MqTZHhtiH9xs0S9q2DpcCAkIDZkGB+rGFhCqrqQ6eFuzzfooZccWoGgBiYWrpj
mBAVFF82AG2M9KBYOJVq352zx9h8soYHLd7YwTV9U/FjZGtIIQFFeWstKlktS9OX8rNZFfvcb0/k
h5+TXnt//6C2xAjmYoyh2lS1pDg3My+lo5W5zvD2vojlZoo353olwpapdjPmhhYX56FPXaX/0VVb
CLLriwC9bAEV5wW46MdV9rBrQvBdOxZhVi8IMJ1Pcv/j/iJWootlFvwfEcL1t8bWniMmYc8KA8gQ
9/W167Qz7Qn7JBqfrFHfSVX5JGXmy325axE/OV9mhOCno01UbJcrc4LD1jIA2Shq7eiUcLqXkda5
kd/meBAb00ugdRxH1XgZNIsR5NLykjzWIMOy9EdKn7EnlxOglfc/bO3OMYoNKQQftUyg3u55WQ/h
4JC1PavVdIQGjMfIfJi052LeyoutdX8DRg8G3hLW4aKX47863hGySR4EXAUlNh4nuzrMyaNW2Xtr
cDy79WRKqUPkPID04wXvnNY4+Nawm4ro3WCPnlp/MPWtZqk1lQaYwGICBHgAsqm3X1RPoEcEUVGc
88qoXLvWAy/U/V+n3eCdfCVFuDj1MKhFr6Fz49jU2M/a8FS4HV3bn8rD/dNcda/4V4YINd1mxE7Q
b60o1EiZ84Jk0A+rUryBNrMyWoqUgwyC0VOpPIzq05TT6O1Yj7C9/IYJpzcP1g9GsHlCCya8DLLY
zPK6oHR5mtRT9gW+A3fjDq+ZCd51kEOAv0JIKZzaNORV1nYVp9ZIuyg9zrW/C8eNZ8iWEOHQjDED
OsJiIQXtbcRf9lS5sOHcP65VISQbcEXAdpLMv9U/R/YbLbVGhIQXcgJeVT/n/fAbR0I/DE2gVJvY
LyEAd4ZsLgh5Sgbym8K10ueyj7+rBhOJ6e+EC3RIwW/B4xr+icXYXN3wJgaGrm2rEiZwGHlz6duk
/qVk0ROX9/7GrbhvPISuca2oolmWditoiuUI3KUWunO99V2nlA5SG5xsi6dFPOyM7I/74lbO6Ubc
Ykeu1mW1fkYerCnOdje5fvFVSagzFVuUzWtSDNpNKDTZBHZi+6w/ZpUc+jJ6TU9w3jbH4CEykg0v
vjaradrMMC7nozPJuHzF1Vp8OUSjx7I8N5J9HBz9XRh8Krvo2WR8dW7KXVF8pZXWy+PabfzsSPOI
B2HmhuKvGF5W+ZNkHCgKGjxuP4JBijyNuqY820X5WNT1Kd+i2VjREAb8gG2gtXOxRsLVomrRpV2c
luca6rrKfxPqxwCAfS0LXR+2zPv6sbIcktWEFdTJNAuiktvlWDC82VY6laRGFG3eof3VFyMMebLd
l7O2KKrqMBwzn0XTmWCUBr3z53lSsRdOm0L8puaP5pDHhz7XFdcvmfOz51DfeLKtLI5YnAoTqwM4
2xYudUbdb+gBaTsbablPFtKwJlZ/Y/SdrdM5qmU8EtCe2x1sFduQnNEpmcBw7GNbSskpCh3ppBdj
s3EDVjZxOSU4mnljWIaIk5vXckdSl3pJxH9wGI1eO+lVF7nmbGqHPIdW1Spa7d39k1vbRASSRQPG
HwIgYRPH1umkzM8r6EXqr1K4tKg7/vG+jBX7QdM9A+9k6ph8FIcMIt+Q6zHUK4i3nm2gN2qnBLli
CwlrTQo5MvtngyX9WYKuJ4Yf54UV12cN9Fxr/kRJuJb2v76SaxnC5Y2DEYbDOKnPaaF5x4r5PyXZ
aMNYOxA6B3jVEi05ppgBa/tJbewhqvGK8YM919+z+HeGuIGeYiaMNjnORHxkaq1i1J1W1kwym8fA
knZKFey7zn+4v1uL7tw+zFgE3EjUAXlaAGh8e3fyom4gL+EtO5vBuda/mErt1lnr9tEW4OaWJPGW
xmWKdw8LRi8+WPHnzGfGznybSJ/vL+j12bAg7ABHw2Pt1dk0sWW2k9bj3b9BO9xuPcm3fl6MUcF1
CjoiorOUQAho7fLE3P1vCxBCLhh4oiDsWMCwb7zu8f6Pv76APFXAuye8wumAlnt73DQsTG1p8vm1
f7Sc3G3bFzvcsJGrMsjVkjWAr+xVr7tc5SSGA4sTqC929AJ0MZxL95exdgrYkH9ECL7MUOsmqEYT
rbUnN+9fAKC7L+C1soJChcFdrgUOU7wWei6HU6orxTlpoBQOTbk710pJVb4sY2+UhnnDT/4MKW7v
4a1A4XaUI0zsJlA057r37OlYlrvmU1/t6+AgnaL8Wek3FGFrgYIeB3mujzL1yrNZ+Jpn65X/OGbS
51ymMVWrs3rDYi5K+3p5oEAwfgUvoboc6FXgmPlSmHfazPIkbdjlsFW6OnGAMtR7tf+70trdqBSS
60/Dhn177bCXfV2Y3wivIM5blPVKcO/PkaX5vJJo28lgQ8yDHZwAULB7UXK5rzNra1zqBwumOgNU
Ito5o2Nxl6sEWI5VnzPQ76zi5MPdYGcHFb6fwrZccyuoe30RmC4EUggvgdM2LWFfi6TQCHLk5qxp
39sFYnujlXpl+25+X9i+XI2tIdH4/WGMSDy88d04eFtEbmJvbN6KPuLo2DYiEHrFRCiIBaLT0Wa1
Iaj/e0jfoAvQhMJ3sRVtry5oEQO4NnGOyH2SZY1hzaPfnEPTeCgtcFE+dlLhzVV/So2NuuCyOYLS
48IRRKDAW0nsdCigfZpVOWrxrZFbAGujh7wmPt/XulUh8JAsec8F60UIqepCmgNbR0jAfhXxS98d
0ublvowVzYbe7l8ZQkglKWBKdUHaAigje3YanyqaW0doIqZI3ofld22AwqpVo40Xy6py2xYh70Lj
xtPl9u7Wve6b05S1oI+8z/PLMGzljFeVjtesxs+TYxPZl1K7YJiuaNqzXL1LR58czbjDIo2qur+/
gSsroT5sUZZdMoWgGAsryStZg3i1O0dAOOw1CHwfmzZytpzI4r0FhaOvhjcrlW86oESv1Upt6Dud
3p2nfPZSJ30pQvu5V5TDkLSwsQ/vpy57r8/5yYiOZnJS7Bez/3J/pa9VhbYr2nsWNFrefaKhxz9S
2TS1HuwUP9+HdBYcYkklK6wOvlurSboPA0rzUJs8GuOUPd6X/vpAkU7iELp7hVySeLvbkrCwrez+
zMCd1zuzm8pH3LtbmhtPstdm5FaQYHeV3s79wLf6cxI/5OlhKA8Doz3Bs2Runelyf2/PlEo7jotq
I1jFBOm3qtNEfm03Zj+c2yGuEkC80+oka7m9zwHO9aIZBEvHyXyP7vPaLcdAOUhyUxzv7+si5NVH
ME3Dg5fXCHXD24+IlMyMWzT4nM3+bgxAkIhHV6r1jQu/cnzkZenu4aJQNBQT0KPv55MxAMdoD/v4
XRMso5LnsMw3xLzW0eXtDsoorBE8fozlM65igobaSWolNaiCRiU/lVo3P4cSs05an35tLVC5zUlu
HvR0+kAjurYRkPzMxN3uJTCtTOcAMUdTuCUuspz72R4LSzkbABdNOmRY88cyfU7/HuJd8uTM7yc1
duXe87uDkZza9/zQcfI/9j9y/UPiP8pm5G1hsL3ed3jkF8QsiKDIIYpZ3kzNDSaKQ/UcjU25n2q5
ti5OHveVZ4RGwWBeSUVnwySuDCoBrgeQzzIwwVGL5eG+U9O+TWfojKze1Rg9y5yO8UbbBdTU1Stn
V6TWfprjfW3+ujmmaAtnCKOHJMKY0rtVgECJ06JJFeWsZRIseIlpnJuorT7evzQru0ozEJ1cPB/A
NhVzRVVa9/S/B+xqHimPcm/Wklswjud2Gg/tASiCDaP0+pbiw4gHaSJbsEfFPFgVz6NtlZN6ZrpS
BbLPBEvrW1obdfYcj0Vkb2jyypuF6pfzEy+MCv+r8l9RU9eIi0Y5y+Yuqzzdgs3NLbUd8PkQvDlv
MsZwxl+28LcyhVBEjn2jHuxC+QmGUQ7vul1hVB4Y5PfPbsVEgBKLVtKLB0qJrd5qSFLxqCDTp5yt
TO9rbzZaJfPSos55t6RJVXj068IbYpftvAvCmRG0TAK68f5HvHYyxN7Kz5w+GBCvcJ0hLrOlUer5
CElRj+SY7N0I5tlBiWvr0Zijw9Dp0ca1XJO5xOCAspE/oRp3u3CA8ucReD3lPE72eTLD54kKoFto
Tg3Vh3wOnHhjkWs7TbcGBT+L9jkg7m4FppLW6C1Yhuc8H/4KQ4YVQZtUM1osgZ18yOPEk4rGrZJ6
Q3tXLgtegOuPd6UNRuzXVepQraMRm0eXoLS3x6H9WqiZ47Vx008bTnzFEgDgsdC2w21Ly9yy6VcO
x8kyAk3YDMB4Ct63PWPsSbXvTLCIiE3u68zrSBOvRv2UtAtzBK9Ac5NBKuseQDiYAPTwa2XW/UGV
anlj89alkCimqZN7L/blBUZUzAoW6ExfdeRmU9k9JOWw1Sm+dkS83vkh1ILC4LKtV9s2DG0xpFas
ne00m8+y1v3Qw6D1KjopN6zKuqRlVJjWW0ojwgGV3LQkTlLt7KfGt3EwPkxG+0bqt0i8V8Xg9Qk+
CNHBTLtdEOVoyqdpptFoowLgMwbOccmWPJSVPG8k4RYXJkQZrMXEvRKG49iXp8LV3s2hbEhNYKpg
wqcnGqM8rfqjqmUv699pknTk3/t6t7I0KnJYDYWpJUsXl1ZZlhp2YB6cu/FzPqeuw3CbugUb81rt
qEKjcXRgkru0bGH/ZD2NDADCTUCUYQ53yulzbI7JhkFaFULHFYWWhcrAFgxSEdXo8xggRG86eVdV
BWW/wS7t6HcEAQ7OJTeoJokjMU6XlEVuVOYCrll5ap4R9wRz3v79qyfD8VMvheoEs87c360myHOt
x5B8mhCiNpm8bxyrrx76iRDI7fJKid//ujj0TqYWR2WEh/WtuK71azDdQuucWnXn9lb/QQ/tB/PX
oTrou/lP8LFMi2qCmLmrBkCoI+scStV5kQII2y+nbxx6PcmswdazEMkL2uakmVmkUmCd+zb6xKPF
p8pn/V2l9tYk3mv3sAgCtfZnkhKjfbtlekz517cTi6LilyaRPhZQHGVQlCtbCYI1QQb1bDwDhOS2
yJBaD53slyEQzmbheMEAQm/AWLsMsvPW8dyX9Irqc6BFU+5kjgfYrL3aftHscjd0oGHaW771dcBC
oPLPmiCAvN28sK0cHqRI0vxnpajfgMVUSs0bJah4pG5kQ9dXhVGAag+4bvEtPlRc47li/9Q4Cr08
UMNDXUbviqzIn3K72bi4K4aI5rKFjJUuWnLXwso6gNu7TB6IGkIq866kBC8Wnc5/3b+vq1KWShlx
JhGYOHUdJarh52qlgkwUl5Wba2p9VAj+vt8X89o/ABP/s22b7SO2FHS8KpU2KDMA4lsrTXexw9hO
KsmaV5nKuL8vanVFjIAAvcIcCL32txpRRKqSD01LZKdHvQdGcA/+h2VvVDTWpSzkz5gHDPjy9ysH
C+zubNthD9RFnDnvATOKD2Ye2rv7a3ml3SD3YrQhq7BkEohih6U0AMQXAHp07rLArX39PYRxu0bD
nVv6B61oNrZOOCXSdTwdNZUsE85Pw0zcLmrW2hTIr1y71HrrhfFbK1HBsX25vyYhNPkphBFnHlXs
Gu2jQmiixSCK+XqtXezhq+Vc5qFxg+hMaqMd9n2xhZYm7OB/pdEVTr8SsaqYbpGbuuotddQuyRxJ
7gBLgdqlzV6PrF1pDE9z22+4DcFI/EfggssGdSuqLvaFOuNYS/GgaJdhZFTsUpuZC4NvAObv/W0U
FPC/cparRLhP5WfZ5isF1IIAqCqawS51rHUe8ZLtaoGyBXK3vpp/pQiXqYwGg8E+VbuA3eEazTFU
WnfEtqbTxn1aUz0CLtgdGH4zXm1b2mRVHFNRvpA/ZlaK5ubCcH1zQ8r6cv6VIoQNwVhVRtayHN0w
yIq/qbXeXVoeql+kof/v6fwrSFByunQ0tSC6uKB9xFnvw+rFtjZy7WsaYC6MW/REwy0iMt/O0xwZ
rcZFasZEf4qzqH+bkJ3Y0LO160r1CgextNW/eqAXTjek6tzql875YAdvDbno3zu+fCzV/kMgaZUb
qeNWlmft0uL7yGQxogIgyHKM17pdlV3cU2S45HW9t+vvvvR+ziLX6acdD43D/Yu0phPXwpaPuRJm
+2OTxqWETqjPZfRZLx/D2vO32nXXlrR0qVmkAJaXhXBdpb5tZ7OI9AvI5C/GuJ+d2FPPigmsGzOl
91e0JouECiWtpUeNN9ntirS0ijpskH4JP0b9F6h93UD7O2v7fbzVM76igqgeAQrxHG8LMSJS9WDS
bQZILoE/149DOlpunCa/SPG8XKbFypGcBpEWUyfc2rq2lboLEusS5J3q2r1x6ZXaKyDtdMGm/mZE
wZ/3N3BFJRjywt3ymoWbVRMOy5j1xEzizLqU3L6dpGYGUFrGU+oniWdMW9mUVWm0LOkkVFic6KLa
ZGiKokHa1BphBm1cEys7ME3GzmMI2f5mdnKo/fqtputYX8D0mWOip/dWRbou0iZ9xktJ1bMWaN6c
uRJU47n9pvDjt7wLNi7ZinmngEVrFpNgxM9itr/KEgP0XEO7ANaxM4uvWTh687iFc766k1dShHPL
NbgBqgK7oc4PWq+4VK3dofh/pF3Xjty4tv0iAcrhVVLFdgfJ7rbHL4KjSFE5UdLX38U+515XsYQS
PBeDCcAA3kVqk9xh7bVGf/kXr9XVcqTty9SJWRkqx5FmLsO+0KpvNs9rKDk0ZONDvX/9i0rOu/M7
+FTQ/sAdj8bR9ZdqDE4qMHKbEVAzB3OJlJm+NOn4UBoIofsnz8DUDTQPWHlsXTAdWM8A2CiYRSHH
pcgDq2kM//7hEGu7+UGowOhI8FFslMXpS71okUYmRrR4j72X/J5zPaBPxD4sSQQNMu4znh7vm1z7
rp6FMRsPnRRgFaXvOjWVzuyitqLc0H1HLfcj+1jMv0i31RpccVNU+039nV0BE57ivrt4C7pydtRe
ae1oVp5cJUJ5fbQ3+A9X1nJlQvyECxPZMtdZZ/R2RKBldHBL+8RUcHglGQTrcdtsMUiv3NDoxaMm
jO3DpJYtbV06cpLpboJ3pwKDrzfXhW+USbXx4qztGyqauLsEgQ3K+deLcmfo6fUjs6IUiMuUZv7Y
Ur+Bh973g5WHDVUSRNWY30Dd3pDMQHl4wdhdaUXE3IFhc5eXxF8UFLLMV3Xa0j5c8XMYQ3ztgfYH
hJXSzhWQCM7B5GlFiTceKhSe+Rj27fdyfu1ysld13/hLYlRx1JF8wdEhtg7+Gjl1qD2ejmYFi3Oq
vxqEsPNQGK9d2ztBN7l4g3JKTuOsKOFSOXN4f2/FcqRjbYhkUyDpUfCSMSrlzNKEZpUV2ebeSr4Z
oRKow5EP56zfeAvWTgCoq9GoxKeElosUnjQIkxJV6XGaFcMHpdw0EHTBu4B50f0lrbqL6Cvh1gQD
jBwg2x6fbHNJrEjp812v/uqNb04b9wPfc/7296aQuAgYHlCOqLVeHwCvw9QArig70nzoLaf+FNhb
jJdyx/zdPS5tSDdH7zpZrrHSjtxx3me8eU3tzvfaX1VZoMxBgk6ZDl2avGR068pf+2IYg1HRoQOy
Gmn09eqGcuIpCFXtqLBLy18MJwScJ7B679nV6O/7OylPu74v89KY5B59StulzGY7Qsm1ogeVYlJn
V2CA5IMzat4PbeH2kRrUfvHYeB6LpX5UuoF9nUfF3RPNXQY/gY+nQcd07/P937a6D+/ERYK+COH1
9T5khGt8cnM7gr7mj7n/qqcQ40uLr0Wy1YeVm+v/2QWEvaJpCEpVVfyUy2ciaZr/PBMViDmdJVS0
MCmdY98rwaL5pGz8oep+9RPApdq3+6tcezLQFtVQWBej53IVyKQlZvVpYkec7Q4533gq1vbw8k+X
gnkLfJyaneNPT1N/ng8syJfDFnx77TnCY4QBLrQiPODNrjcPc9rd7KYEk5fVU0pwGnXM9/199i0G
kh388eK2lFWXcyuHwitmzqOkeKiwlmFrzm1to6DqDKoJwIREB+J6EXSeUkdrGifCrIw1BnN6rLVH
OmyUq9a2Ci+NIC4VECAZID3bScW6ebJRqDoQum8+8i1o7+q9dWlCcuVZKwt3GmFCVdKD4zan3KO7
xMVsYLbTITDUTuqJtjzIau3vyz0G+mtI5QTsHCXU6y3kwFb1pri3qmTXZl6odY7fm2d9GP/F43lh
SK6iezm49IBowp1FOgwkBJr1QdFQkAOLtlpovmf8m68mesjAroocVVoYEESzq9WeHdW15atetU/d
xGftlij9qnP8MWNI977WLwbPFpghreM+F53GjxOffnSUHf7+ygE81kU6iuf6pmKhEJ5iCCB3ot5J
/aLPAt7m+/sm1o6Tq2JyD1mEwEpL9868GNPcLinuBKUOdN6BDTsqALXrS2UjSl2xBHfDkQU5ID6O
rJWO7jFRkEXYkaO+ccTbS/uQQLEQOjP3V7QS3lzZkZwg6Sc0iDKsKG9Pjhu7GfEHpwgdPZqdv+Rd
E8/RH1u3WC+PDwkvhcOpveHr01FxoQlmHu8vaHXjEKxhBEC0xOUsYpnJ6AHh9X5RmGFllLWfkaUN
NMivATzsbOG/Vx46qBCACADDYoK7S7phPUyOJq6OwkvT/6g0Oyi1j/cXtHJ+rgxIXyhLl0VNTBig
2j8sf+oMgnDhdN/G6qaB5hDTlCiPoa97fccx8J11NUR0I6s/adbveoFWUNSxrehT/FQpPcBS/pgR
P+MiHjFHQ1PaAUvJMey9s9qKHYBrGv2y0mjQdfO3oRqsU4PO8keS1xvX3Vo0BJAWQN1IUCDeLjPh
GN5AkqWc3EjIDOrjfCxH38T8KLN812iPhHzUi2+DFY/mFtmPzIrx7vmXpqWYT2+UBjNEMG3Apmb0
57ZdDhphoYNb6gfosAPweO1SwzyWXv7cJfnGuPv62kF6Av4XTIOCjeF65znLVL3BEHUEyaT9MKXn
OSdnFEF2/Qwp++RBt8lDhrk0H3yQccW+3HevtTMiKILBwAZIxw1VVJObbKzw2kT62FE/h0JXQFV1
K9wVJ032LhAyAHwMF0alQlx1F961LOCJKprWjRAZ+lP7T1YBVG/GGXjbucA5/r6/qLUcQ8y7gmQE
u4oupHQwrcxmygRhx0hLw2n6yFxQF+wSSA+pydFLlbC323BxPynj9IqmeOuRcASG6v6PWLu+kc4B
sguYsNjb6zXX3QBv7Qsvekz7faIegTN1lRDd8b83g4EnQAKFos0NzIhZiC7TGSV6hds7DkxlinRq
SHe1bZ9SfcPY2mUEhVYk9bBoYwbjek3O0Nis46Yd5VPN926JfmTeGRaI42t7r7t/S/38fjhRQwAt
EmrYKAhJfjPPSqowaiAx9ShCLas2fNT0R+i66Rvh/urKgHdE+mt5mOCRQiF3zCvLG7GyeeyPfeeU
QcsrzW/SD2RzVFpWCPrvsv4Yk4681QMB1yGijSaNWpnP59w+1hYE0zB0kVThoi6jPzZmFxpgINpp
U7Gz9KzyjV7/VCWV6pdLNe+5QfSAJ4724nZ1s5vyxjgjKyqPypxlHwzabQTbazeF2BrBogiyMlsK
sAgatmpb2HbUVPMrEOon7NbGO7BuAoEVZpxAayU3ghhpylngMSKa279qrfk6Q8TmX0RVAgUB4Cmo
iFDPuXZhPcXIb99b2HuLQzxGO7jD8DC5SZBq7aHXtyYs1/wKNW2RpAhwnjznP+esoBVIBqKl4OCe
NHI062aPH0ydzN/zaRqj+9fBqj3BKODBh4HclZbnDTOmiTwEp8SwfQt8XRTEPl312Hnl/r6ltY8F
FxZkpEDR4T643shCMTwM84gweHTofvZwLG272ZL8WF0PgnrADUWlT345IIU3V3YtQqySH5henfpR
D5YaWVjubURaqwu6MCWFi65FqQbtSAflRJSCaULBdVnYW2jAtZgRwSi4PgTFsSWnkoCWjXpKIFPr
JTUGrey+84mzjHvXS7ZSoi1T0hfiPB/RVRVBfWUfeGG7/kCXygdUfSMOXisBQOgVSD30sAS9lxSk
CqV2ZgPoGLnlSzb+Vpw+tPNDPu2pw3yrYjuPvqRJeN8BV10D9Xv02xG3Qs/y2gFnzWsyL4NRq67O
xWC+tG71YhLzwbK7+L6pVddANIFYApOqaItdmyJNAprxHLUaYJSfDIKWoFod75tYWw2yYwS/QPNi
3kZ6Wvs8tVuvmJxobPoT99p9lqRvNcH8lKV+v29qLTK5MCVH2zl3WYMhNScCWe3ZwpyC8Vkfmr03
L35WbNhaWxb0LkDmAFC8IBW+3jnECZjRR2k74tUuVR+GIvDGXb4FT9+yInn6oqk8Q0nXiTTdr5e4
xpxvEtTV/v6+rVkBS6cNOC+YBlC2vV4L1qjVWoEbTx+EqsJZxwTjPDWBAmzWX1tCUwo3HpJkkfVJ
llJ3gdCFyIfqGtTSSLq+aDXduX2BmSQP4on3ra34AyJI1AdRxYMHytWmxEuNGYw9XjR19FAuHiIQ
fM1gxuD8xIZfhZHkG86+cp6EGAa8HVpH4FiVXqkSaL5mmCovsuz8V0MLGhSTsgWHFidGSjowVoV4
ECvyoLciOUUHMsUCQyZe1A4B2PohfL7ESbdbGr/+WtW7+3u4ctdiFgNBhRgpAE5YrPgiwyk0RBUu
HbxIy5baVzOha2rTTzWmO+8bWvtYKKRhWNcW7XL5/Ug8SL0To/WiTPvVlWevVfY2jOWVHjjG5/u2
VhcFmL8wBsJ1mXQVIXk9e+3sRekQA+RWao9sqz69cqZEnvZ/JsRyL/aNZYSCmHDEvnlCzMPZp5gR
U9MypJxsHKq1nUMyJPIX1FURYl+b0idaNLzBakbn+5gZ5+q1BcvhUn9DkLhhas31gFNBfxlIfMwc
Se9F3la2N6KbFY3Up05Amt1TdnZ7n39ER+n+N1qrH4CE4o8t6eGYmdummOnFDuZBcV6+A8HpxfRE
R3+nMEy+bdhb+2B/zIHP4HoXeTpXlQKK+sih4M970JsP02db/Xl/Uev7h3E6QQKEfrV+bUSzXaVz
Z9MDKcTXjr5p5mvhhbwbfC991k0WTmwj81j1DQy//69B6UIaLW65qb54QIRBEMLOd6r2hS0vGIkc
m27j8ls7VYI4SVx/eEjk2a1qVLUZbTIPnfio45/G6gWCDRtX+tpXQmguDi2GttBBuN7AxZ7mrhjz
JBp1DuHqyKqmMDF/6/q3+x9qbS1g34EQJ14r8K5KZ6qkeddrHRwdsggsBJi0jr1WLR5L/S8FeUTO
LApHAOuhA4+WnLSitEf7YzET+J3xpoLSsKIxaivkX3RexAWBHgLybzQYpUejNjGU6KltEoE4llkB
NHkK59P9PXufUJAfJkxWC7y/GMy4eSuK3tRyVU0iSLVne+xud3K1vgtas8yCviFgQc6zz2DSbXfY
kiXgDlfOINYrD0OhKc/ZrI2huZDlUBADdCMjAzbLUOdHnbST30PKfHf/B4vbSv69AsiBYpYLVL8M
l2xMZ556x0uiflEfkzZ9gWhsmXzMx/FgoTU1e//ct7d2GC/tSTdakpG0GisliQCx97pdgjZ1l37b
ZCtcy1reASr/XZccm6oK9kuzkiQilv7TSzQH6k5F2KJyAmiLT5mG1CXZZx3zW3OrLrB2cABAE809
VF9vDo4LEd6ZgRY+ovwbZpF8pf/u1lu1jrVbACOVQpECSRLYua5vAYfnrkH7LImK2cmPo8LZQWPG
P31j9j4aWFtCoCvfDaMyBiZMQEEKlg/xcy7eco3rXtITXDqWFev0dzOM4pTapAnLLU7QlQcC2ZjA
aMAdhdzGtSmvhp52WudKxJQhNKvsQIo50MYPgrS9zQKTJcFSbb3qK98MNU8bEG+RB+JpvzaalG4+
57UjzsEMdJhPMNH5lxSa4ppD8odtFGPrgrTo2kbTKlOmzKYSZVw/jBguwfTW3mMbJ/p2JQIqiKIx
3m9Qz8tEnanWWNNUwzF0nK+UmL4hpvLNjZqq2I/re+Pays1dmmgekDxJZJc8SMwqJOPGOm4dXFhA
2xfD1rig5DwpUQUskZdJlPdHbnxJOAmV/hFD0PcvpPXt+mNGOP6FYw8cemIGrXCOSqV9oJ65nLWk
PFal54T3Ld0eoesFSYEjCFpMOixYkFNiHCckoXXwQPz/L6ygwAo8IDhnAdaWDmoB5WorGXVPjGgV
iRuo6t4BoirrMp9tEeKsxKcIgDGqZ4FuA9OO8rxea4BJTKtreEG/L4ZndR4Dy/wA8rRAyfc2e8n1
TylX9tC+3ShYr7yzwrINFT9M5APhKX02ZC51B+GfJKq671r22hp+6SwQdtnX9kE34oXsuwYIO+o+
Jy9lu1eVnQJ9+ulZJeyLmbif2mJrWu322sIvwmaAeRIghRsdIpKMlkFR48dQ19dynMDhEozVGY/P
9KoPJEg3vvPKAURTVygsCQIOnPRrv0Vxse0RYSdRCsX6oB0hDJ9V9RYJ9MrpEGE6RtyBZVJBznVt
hSsqBOt4h20GZQoea4SEfrM1Vbiyc2JOFlU+iEMgLhNLvTiClUPBfaHgwl+aae91QT6+EaB08XLW
czjPPwrn5/2TuBIdOALwjM0DXAHNS2lZmsHNvuxbJXIqkITuGkXTcl/BqAzUGZZ++m6Pbab7mPco
PiloTA1BA/hu73dd7/09kEE4MAgYROsNvPbS4q1ubBS3tJRIKyw055sGNOzj1sChzP6OpwdWxIOA
1Bh905vMbh4nb64MLNjNfV0vTqZThqDC9I3ZDbx+n5e7rn90DfaMkYX9oGBe6+/Bg/gJAskLWJdu
3aRGVgm6dDR2lYjr56z9nAwHtwus6XD/06457KUVaTvrdgZTtecokVJ/6dwXYy5RNNywcRszYyWi
EoQABR0r+VAMSt9qbcrSGKUT6FAcHP6aVeH8sfr7kUcUZzBWCRojoPzQIbk+GAsfNL5oRRpn6QHg
4ZDVj96SBQP75+837dKO9GY4nT10vZ2nMckAfIMKXSNm9+qN3Hjl/btajXRl06XpUsvGtmXZgubI
uYJqoWX7JXGCcesTrTq8I3jX8Sqhqq9KftBMTT1obpfGS/VPbuxyM8w092go2otlnkiNOfb2xcob
f4o6vTkNU7OFv3sXvZAiJAza/PkF0sezC5JCeaNP4zcKaq3GN3ybh0U0PFDHJxD6pCgdBW0SfAiK
ZuN1XNtpvMqiPgCuCMSC137T6LmL52hMY5OBl3eXdYdeBSndAdrsf+84IPlEqoOyKMJbKXFfFFC1
KbaRxnn7XNc7dzgQvuGbK2GgdWlCeue4YukVCJHSWBQRFQMCHMaTk5PD5tjv2ivkglkO8hQCMyTH
Ml4BLQdCWxL3LzM9d/TX1D70dRPQ9NvQPicq3QIHiTxGdpALg3KeUy5Wa7ZqT+LStv1x+dUo2a4U
C0xIAG69SiO+TuM6zzr//ldbu7/EfC7obVGkQgJ57R6i7+oMkACMWVvvmWshTPrM0UaeQVziPLrD
FvH62ie8tCd5SdUXeDedjsTeoPndHC0s8RMlnLcGOVbm7Rz0xhH8ilcd/yEtrAFXxtSVnMQ6O1rz
57p7IPYPUM75rfMBkDOEwlX6qHdiqFtbvk7lx07ZN8V4oM2/OBeXP0RasUOJigEWncTt+JCnXzv9
7W+Fit5fdPAUCDFDjBuBa+L6I+ZeNi1EN0hcw0/6RA9UVvn9uNWtWvMV9MRccJ9hfgTjwtdmpkE3
Ms9OadyTUKu+TnXzphXHLO6d/htzP913zDVHuTQmnXWXmC3jvUsQvrsIM80Hpr2Q1te7fvf/MyS/
DoUG5FHnkJhSFtbzLy0vA7PTUDjZ4quU9w8TaHi/xZQBCj4ePtf1/jk9TrORZDxqyp2XqftOC+tm
b5tGSJadtyUJ8X50L+8U2Zz0xg6amWHMjvHIxIuHPp9ehhr5vjg/UjvWbS10558z3Vt0g11HfnCA
GQIVJ9KE91lFz5L2U68talmJoUZL2+xzxcx80+VxOylFUHXs1FP19/0PuGYQ2RZqRKJba8ggwEJr
29FmhQbkrOc3pX3M1Tenx2tn0WCkW1Tta9aQbKHIhn4VRjqkj6jzymm4UWvRxGgZWJ3zPSnVPdh9
vwzjHNHU3EoK5LfIwbEWg6ygtkalCE20a69xi7rqaoxARIvKAme0PpTG8qYq1Rl17SDNhxejSXZg
S96ohYjPdOk9klkZPDBTJ7VnBrMILH57CFI8tXu7/+G2TEhXdAbOC6SZBPVfBpm4vN+j4blxuMXN
d70KcEOqKGaDCQf1L1mNrK1TUg8OTWMvLfaL4x3wXBxp+/n+Qm4/0bUV4TMXSatpe3RMcsTm6pT7
GCYKSsMLCu1jnrMTQU2i9x7RiPx43+jW0sRtc2E0p0WiQ0E9jY0BM60pkKDVzmu0jdMs3PlmA4EB
9QADBbRNriDOzFzqyYIVsxSKEk3gdDzANGmebcGytixJ3pBAIFphcwlmTeWM6sKk7qbqwLba6qu7
BmZxiDugUo4xkutd41Y5gBwZVqzFCEsPvC7NtnDgTU0BqBsUKgW6B8cWlX/JSqPUEHuYEAvzyQGs
PlX8zsHwcf7S7UtG3meeGabnQnBGRPe94vZMwTKcGGErqmGu3Oso89LsysHD9yJ6geAmI+GUmc7+
vpWVXUSVAlEjYg2wT8jVa7s00y7BaxZ7kB8Dh4Lfa+mJ2RvklysecWVF/P8LD08VojMw4ZNYc90d
KV9r+0z6eg+mwPuruUkQxedC/o4E8T8UbWK5F4Ymo84Ms0BgYyTf2FDsXRCAWWVUT7+b9qnovg6q
5s/WiU8YyxgPAJzs7v8A+U15t4+CMFAs2NQbLnGA6QGETUuKV1ILiUXDcnqdPwKhvxV9r303MQEg
sPngtJJlM/W0cDuPIJPIkuVQjs6jOipHx9x4Ota+GwYRwYcpsD/IPaXtBHbQzclEY82iYHaBnmzy
3KnAP9cbue2qIRciSAjmAcmRCcB7u2ydwZ1pbLmHLrdPuDOIWgfOlAT3P9DaqRIEkuCzAkodeBhp
RWmTsnJUaZwY5GuSFszX1JSF943cBGyCTRHgObgidg9E0dINCJKCUinLmsXF8FrM0eDU4aL1p9zc
u6zaA/4BfRPI+1X+1lDQe0fr+pYXOGz8ZasAzeBEX69PH2bVTQ0jixVn9i1oJC7uQbUxlP48Kcux
cejBqYOBPphOt1f7JmzzL21mbqz/dpMBIMR0CtjBcG8CHHn9I1qaQL6QJiyuojLeIq65KcFgczH4
juoEevHvbnn9p5cmhzaik+ZxWmCW4eRVJ5bE0wAtj5EdPXXHgL+jTw6rDy45eOX07JFjVesRbpwN
Z7o9hIJ4EtUYEDvjiMj6uK1JQa4zzkU85z+M+idwkg3fuNHWTMCTAPMTKhron14vluqLNnrAoMft
l2Z41h7/Gp2G3QT/zx8D4gdc3JiE5Falt1URJ5blK81D7UOlDWRbGQr190/F6lKEpAGQJwD/3sq8
Jn0x8KaI+TCdeHK0q/IpN5XTfSu3N4lQc4CQA7huBUGP9GC3S992g6kVMZnts4n+hp5/V5PmpZh/
3je0EhrAEs6YqEwgiZYLLg6t1XROdHyavAtok/vDl74E0Qo7V0MXaHMW2CaCyGQLFbd2AK4MS9n7
kkKpQMlg2K5jwht/rF6pea4n85AXdcBGJazxLxZ0S2jg4Rnm3whdbZQLvfj+FshpsPAdUKeh+Q1q
AigjSpk9SKkA4l7sIm7GwU8zsCXzTxU/2bh6TOdxRi/8X9h7j/8BTgakV1q4Q3IX6r1Y+KzNr2bd
m62f12WLUutkn7ihZcGiQfwlq8zxeN/y7bsuxjlxoaO9hBBDhpPn1ahMYNIBbaA5nO0cmYATumpI
XfPzpEwbxtYucXCBeXgIRcnLltnPm9xqmxbM0zgpBYIVwE6ezaym4VAnYabwOih62u+twuxDTMIp
ByiZ5R+ShrcnDdzYx7SfWehOZb4BuVv73GjO4lzhxgAVk3RVcAw+lnNT40r3yg9mYr0Wdn4y8uQ0
1wlofp/bDPDF+/u+6usgaBdaKEj/0JG+vp4srSPTQO0ydrSn6Qvhh9HA9T41BzR+m/QwNsSvxhfb
Oeta5wuQDHvLz/UWI+HKg4Y2HoaPBIMfMFWSo1cNcDlpUlZxm2KgbTGgc6+N2RZz8trV5dkWRFjA
joA3RYoaes0sdOROVewe0A56y51Q3fiCa1fwpQXpABnW3OqLCgsEIQjVf5IlMjdMvDunFIGgcIS5
Hwx6AC0ua3h1vNc5yjtlvKiej+6MqXxJdjr/YR7cuffLOjSTo05Un5cQkjnn+TdwpPGHBPS2xe+5
+lI+gZ5hmXa8P3BkXJa+H1R0We671co+YIshNQFANiZ4TWkfemXIyknDdK6dzYe5737WJjhHSbtV
Z72ZVcYNiW405lnRNHJvCaqXwhq00hxLpPZm4Tu1G9JMDYAI3w3WWf1e07ca3fHaClgSKpvghRWH
urIuxWFeuSy8JKiLq+Crcp8W/qRoZ0a//YvNFNmOh5ooKthSWYvaHpsBcMS1kChIdJjfNyzMyFbG
815UlRwLpWqRhIMwAoPJ0vFQSy9RFIKrIF2OXQ3+7fR5RO2/8/wFcCuePbb1IVs4Mtgq8Ny4pHtg
EEGDFuis8Kl7zl4pfU6nfT8FWj34uTcdSveDlrRnhW+kMyv3BTIjVIdBd4MIUeYWpT0H95TulHFe
gQbKcjETOdRsCxS09nmBBQMhEXRXMbAoxYa1Ny3TaJtl3PBv6aQeKBibq8Un7u/7H/i2KIaeuKD5
BNANXGjyXLSq5cxlfV7FjfMRKlQB7X67CQtmANG87zyPeGJvnM+V5/bKonTrZ1OfZwStj9gFnxzE
r5usDGv2W2+KcFS2VA1XDylonYDuBvAaQEjJgTViFMZi8iqe5yCrOD7VW+W8eF0Xtm0fpNR+Y8Op
HU3ULMyooRu1kbVkERGFIEXC+wLwvPSsLjkQdyjDIJarar/kk69S8pi4475xlBdez1/LCvpbw/ip
mDo/Wbotqds1Z8WpQhUcbHcIccSzf5kBzDQZIa5bx6WaKPuub8rPc6eoG6WEFSuCkRYgbeRLeEyl
0+vZJM/yhtXx1HTOjrvLdCqyVtsInVZcFVURBE/I7MUQm7SXnWI3njOadTyYX/L0iZbKIVG1o0Y1
qJM4gcOBhNhSWFxbGZJdMSKKLA2zX9f71zaV3Q5a1cQF693A1qByPo7mFu3oypGAAXgHmHJQrNOk
leULKVNF6ZoYBCmf1HxH0/HopDyg9q9NpMHK83hlS3o3ajNzmwrVgdia0X5czAfSzdCs4Ruef/ux
4PSQoBEIIhQKZFCjVRYq7ZqyjVVzPwyTcTT1xty3U3bOsvpJp+3Xvlf1veOSrdHN20gWlkF6K0It
oZgmbyYOwgxd0Daei3OVIUWCNhpG+TMWGl6sJlsTP7f7KcwBgSAGblF7lz1k1IE8c+w2LqAVMD4o
1RNAMxtX5spm4hcDvIaCBLpZ8th1C9ual5d9rPHmAQC4Z7f7yugDCCT3aPF9rejO2Axvbj0f4j9I
/hCYIxHEVOC15/OW643TZT22rLb2M8/0QBkA0Lz//KzsHqbwhZgyBuRFqeLaymi3Za7l9hC3zg/F
ikqr8ovsy30ba7uH0RvdARE4gEXvGpEXd6DHWUOd2hrizNBClSoIVBk5j10enKGF+5vVKcBG3eG+
0ZVqNXDp73K3ArSIv69XVvHS7hjr+9gqjOeq94BWNE7emPpo/jTE+rBQCDuz7MvASGgnNByzpyzv
Ni7mlTqG+BWAGwCLhqarfP8XeICyZKj6GMoIoT3t8FD6Q77r5n9M40lTIGJcjUGDmYCN1a981yu7
4ptc7LnC3Ibzqenj4Td3Q9f0mRLXIO1ZQuuJvEFqkuwmdKcM3ysDZytNWXl1r1YtyzQX6WLh0YV1
larf2vEn54c0Nf1J63a4xefuCDItcOCEJh7d+wu/vclFH0kDGyJAhhoqb9frnlDedLKxheXyp2Wd
dH5iNTqag790W/Ih7xXI65j52pZ+bQtkoIwhA4CHCU6mQ5089+ZbyUFjABEMMEPPjeLX3/8x+HPZ
pahofCi8H2hCtnw3bbjZ1qqlFNqc0dfv0rGPdTKeLA9sENMht74VOlQNTbphbCVXEOtGKRzXEvZT
TkIhwuCA5LDo49rO9Z+uwdUz6kXe7C+V2v6Gjg9vAzon/bJjIHcYfDfJVO3E2ras9ubIh92SZEX9
0vRoUaWFZX7vyqzOfTrlzseqKPUaxAyMW7vF1mlkZq3ehaCoZ8pBU/O6OJDKGtTT1NmZ8eAqJXmm
Bi+3GONl4VrI+WGR0GyB5ASySyQC1x+3Gzw26daMj+uru+owHbNn4+gck7O6q08KZCB8Phzsh4/V
d8jcW6dwS6V29f66/AGSJ9PWmFqrXPq4/1Jne9NPI31XsIdp+rGox6wZfOfUNiHTNsrut3kP1g3N
S4ECBXJD1gJ1a56xgWDdAx3yoLaTxB+g1nacnGT87BRJGt8/sKs35KVB2XdZWbUeaIbibGr8gjZH
HTgcRz8xpwp7VB2L6a0wl0DZGs9aeV/R4sDQAf6JCqtM3oRzmru1pvcxLXQjYCnjvjUu6f7+8tbu
YSDm8QCAy11wXV+7kWL1ba86+RA3xUNP/0n0X7qxEemtlPGQYFzYkCIFJ0kdNYWWUWxbX9QxbvLz
2O74rmo+cFAWdA8AwnSvtj886N1j23xLAcC+v8jV+/7yF0ivTanzJR04GxCln0k6PLadEbL2F2GY
id71D67RP7R8+NSzLa6GtY+I+g/cVczMgyfpentr0ume0jZDrCyu+rHKEL5gMiB5vb++VSsoKaAS
jyYR6qXXVsBRkza13g6xZVXqKdfb5mRhkngL3SreC/k9AYMB6FtA++eivXJtJmnHLKmZMcSY3dub
39yDHVSBfqrfjKB/Krfkx3VxsO6Zk/aOGGM/1FQfYk4xcmvRiYE1dhq+mtwm4VJnw4e6VZZnjBJi
ZN/QygfDTlAH0twhAGEP3S1L2odC3PwJ49sZOtiFe8qnctyrZOH7TsEcrqknzVvDvPypUhfQq6d0
a4To9voA0F/g1dE9ADLghot/RupjdtQd40KpyU+jySFVx1vtpeKp9mHp6gRz2EYOZgNoNYCAp176
swY22R/3PeTmmONXIM16H5UG056cbQ2GM3YQmeSAjxsnCl6SlqSnvt9iS7pxRGEGboganYFhbLn1
rZAZQC194DjpVv4ldXt7Aq8Lx6zD/eXcPALvdlBeBt+zKE5Jd7KhlCzlc8vjBl3oMDeK3+UIRkCI
xEOlilbhfWurmwdSu/+1JlZ9EavqmWuVKQKm2PbKJPDsXNktOVjeWxRK/vY6fl8Y2kxiyhgjs9Kj
WrKmnZKm4zFaDn6jJ+e8GEOHLhuN5fXv9MeMFBk2AP1kBnizYuJanzDanpz10SMb9/7qtoEAAETC
kMwDgup626g68JqSEduWtYcSwoJ20565q+3uf51VX/hjRgZpDZ7J3BFjpXGv/+rHM/fmYMw+NvqW
kOHGcmTlVocttaVY+DQuJpUddDOybvDtXvfvL0fcale3HupIOEMoRwLdg+FD6ZKtPaZTlkw8VrOG
/FM5CRhNSZuMPlftcWcCIx4mVJ9DSIttVRFWVgi6LHT3QEUB+JKc0ec1VAycIp/iQekCN0ciaLc7
DVPTf79CEKjipoC6BZjVxM+4OE5Eo9g1rZpQzNrVZqx3s0/zSQtagqUNLmDixdbkzoqPCOp8THIC
roGgWdpUve7AIagvE1AjRuE37VD5jpr9oqTCbMbUz8f7K9wyJ71c7v+Qdl7NcSPJFv5FiIA3rzDd
NCApUhKl0QtCFt57/Pr7QTfuHTa6oxHcndndh9kYZVchKysr85yTjaIMiT5OL+M4Hixjae0O/QC7
CvLJ1QJz516+cJghuOMwVEfg7J7Bpzq5KZRInF6KLL9RxeFIc+u98FGc8q2JzVFWe3lEL06eXvTs
i9qObis8pOr3INgbj3PRA/9dyt/L9I1rFE0PKltWppc0+8JQEk9Ka+aQzDuBaf21b44YcBqyJEp/
FB7pkKF9eeqAatRGbVM2nZ9lB62++Tanx+CmVZxR9eLMeZcr/LXFXQhJciVbUOs8taWVcE95avZ+
Kgp2xgxhqwBTfGBS246hjReshpi8seo7EjhWJfpTQ4zNk/VEknu/64fX0Jzzg2UJe6/Ov5nkZuvg
DK/Keuwcac3q+W8+UC/PVRn27eI3WimgIKnMWehkxaD+yIKs6lwtEQrlcRIQaL1PkqR/sZTItI7p
oGfGA2KoKgrRVCsXG2BJ1LutOum/lK7SKi/QjPibqSUSmqmiVEPstrrFnoDzPCqAD3oXRi9V9oYr
0u6q0notp0j5U85l/VPr5OUpS8z0U5HKDeICs+BlYZAjLGEo1cdBngbF7pW1oFPx+H9J5j5/GvNk
IYYbltB7gzLWP+WiTH/kcxB/SoIog89fVOVzkC5ISiNfoT8olVhHHooVTH+rmzj6GqUyw5qDgYa3
XUbjfJCXdrCO9Hky7ZAPZRp/UssiQgg2s+aHRm0E9RDFsnDHu135wQ0sdnZUdor4INVx9jzkwlI8
FrEg5XDF5rDz0DFURTvLR+FTKMbp18UYym+j0Rq3iVjPX5lUm2Zol/VF6ShFY34vkiyrvTYvB8kV
gjKLvWzo+49hLdMqnUyFOXa5JtWI1nRFiXp01LUEQ+YkfG6R4+89yhxlYNM2t76v8rHpTT/NiQXL
cBGeB64jgMhx3ZWu1TJ31EuRcwzsBS2mf+IiLJfbnr1DxHQYle6WaRn53sv/7/ti43xrn47SGc9+
YI6bcxvLCc+pcRp97paCPu48lMA+Sn2EWb5YY8bULkN86ZsS6f2cqRYfu7LjHdDmCo+ToS/5FFJt
Da1D/T//HlTZZNlGmsi+XCdsuiYVTcKu8MJy5Uo3ET7kOoHWqce5YUupAZs6NUTayTMMPCcgp64d
cEriA4Wo3Guqpf7ZM3ixdi1p6X4LVVikbjGYcFfMkSlFRDP0asfKCj4apODCjdRneX8w2qGZgGc1
/ezyEJgKG7y78TK1oyi6wqyFmTdMy0wbUGtDxOr6WgEawShOc95Bb2yurTWEgLbheiQDIZBs57Qk
81BFhT6P/qhXTjcedSU6DPVvISvc60FxWztaLa0YIpoHYGpULq7TMEJVbJh6MZx8Mwmll0XQJ9uy
Wv0wJ5XoFXld2XE/MbusLkzRMQQiRR8YwoExW7UtalbojWqddDt5yYUICnQWSB89Kcot24LLpCCK
2qn55EOXnh3FEDIn0/U/15e+ruzUhylcsb1A2IwVN7oJoCBV27KP1cVHbPZgDqUTGd1d34KWK+ff
FjTR95sDjm5yOdDtgrp8utHLojPCbAmhngLaeeoDNTkYFc6bN/PApPTFcJQYuPV1o+d+xBUEj1ED
XLNiXzZrzMzWGFsQx4w+SCxP6/v8hvu2v9NaRGVKyuI7H26TNeBNqz0+2YpDUaXta3BoJ7SuQRX5
UYJ6H4V8OPWDMLgaQ6h2sB2b7Px/TaF2La66Wtzoqw+9uf+MEd5aIyeiL2rBfKvpxXe5M8fjFDM/
Vg2W5bHQpc7JJKE+XN/TC0cGvDPgdZSVERs6Y7yIQhGHpaws/oSEqVXLnmgOzIOznntU+Wc1ceXp
09ClzsL7HgUMO16siIwzeb7+O7bF9XUHkJsgkVFpdoPM23gU5PjWGrpCQuhWEZFDIb2yjRHd5WQq
ai+iTen1VaM7hMrJYSZy5VjJ0B7yuE/5VybmyYwDGqKG6vRSV9znvSg8iOKyfO7GdjzIUd64NI6y
26KZrJuijqqPwA47ey7m4FDkSf1ohmX38fqizk8+ayL48fFIasCvnX5VkSpT1cq96DOU5rGS6y9d
peyVsy44KSVADYwJ3w7a0GbfqjluejKayacq1T3I8hS4+HP8w5B7a+f5cW6KMe4IUlF3QnGUQszp
cnJliMtIqWS/TGvVtjTeN22+5I46ddPOebhkCiqsRRVLQUFsqzUnFnqZTGQPvqV5+ui0AcLVO6f7
PFtny7jv6QFzrcLDOl0NTdtoBYYpfiPG9b3ctbMnDpr+UuRKe09GoNt6r3fIjuihYy3zsIu4XtOK
05C9/gCKZut/IDRsLqvGYuqkEiiKL00HLR0ByFuJO6Y/BFV1rdlrzYpBsK1dieNhCCENzrfXvXML
UeLI8QOoojA2lGLhGVTCzBnRlOvrDqi5y8gRL+0nJxPrO0NdXiXxcy3Vt4Wh+IlgPoljaw/xXivx
wmdmEpTK+aBTTQDYhL26x/48SIS9Mh8+N5Ja3iVGZqpOFARgJ6+v98IHX7MDCTMcFxhwpx98VIyk
S9SOdqSoNCUp+rIwZVpVDwbDLF5HuCVeKw/poUD+z1HQP/au2z+/vpC+ANUPUWEFHmwps2Y0CQHe
hJZoK1n32hwPHl7ektPq2beiEMqd6HN+p2APZAhICpWbWty+3OiyLzVlaj8uEv2G1mVxFwZmdkDh
dPiQpUH+KASj+mTCWN4J5tvi9OpZcAw1ukxoaKJit7mp5SwwR3NgqZkcOQECz3Myv5aMSUv60dES
BDvL6FObaM6yy4e+sGpMm1CVKBCu6cLpV4ZhHU2mwKprsViTAicY/ikTX9VTu4KlFO/iLdYAuznG
JwZXH39zdSNsR4mjx6BVj3Bd/gHWeGiV/MmsBFtN2rs4iu+Kui7s0ZCO1z3qwvGBcra2TsjFeBCs
EeaN6SXNlEgXatnXczN35TSUnDQfEAcftHeOblu/KLw88EaggHCoLYt+juOoV+pC9g9Ip+0kk397
ypstfPuHb++wuOr1iRe/7E8lwhTgFaf+jpHJD0uQ/QLN9djNhSuk9W1Vxy/jEnnyj3EcviSraCHF
nCAV7Uhc7CUByzl74ah/uL7NFw7uykQhK1uTTq7A0202Z92oQI/KvqZEzqCX8HK+JWgZ0tnfCVHn
WTy7/MbSxpf6JcyDAqy7b0ReJbiJYQsfouz+83+3ns3pFMtYF2ttlP2UidTi8NAhyRdot9WujOHF
jaNdQ4RHCprmzenG6VVttVPQyH7RWo9j8y2BnmuOmq29k4b+1zu5QCVuUgUs43aIppZM1CYVU/aB
g7qF/r2s9BtFGVG+NnZ89Tylo00JzJ9ri24lQnSnS7ICA40FNVR8LemKm9DIP5NH7BGDLtzMsPJY
D/JCK1VH3hxsKRV0KcxSyVfaIHRGsx9v20wKF7vR5R41VW3xdH1qmQVvVBBl+t6bSUMfRtPqPqMZ
P+yUac8XDSJ8jeT0qrg3t3lsFwnqEDWp6LetvNhDu7RHmVll7nW3PI9mQNsZksXrDngNVNrTrU1T
KDIKH9LPh+R20YOHrutvwz2htPP7gQSWUAn0gqr2GaSxm3MhpVEr+alMi55Za3WFtl2/3M/i9D2o
5WdlT2fu/BSg2geMF+AQsiDEz9N15arFPC6Yfr5aFMuzVLWDmxaBfmfq/eIzrmt6t4vyiiJ1Q3eO
NgjEslN7zO+bzXJpSOs6ubiPSr31B33tSFz/XOdOATgTGjdFMShlZw+2pDFKNRYn1S9zVXM7NW2P
Yxm+/7wZVLlgk65nDgnjjVNkQpMOUYuVSM01N52o6JR9bu5s2bnrYQWUChVui8rCVrpoMfIimDpF
9U26pD5PR+kHZx/5h7bdkxw5D/G4MdbWjhGsrG1W1ubSEidZwuTYqkuOWpVzY4mFeJNnsnKck2F+
jYR+7/a+tD5khOHRkAkCyFy/5ZtEYQqMIC/KTvPjRh1yN+qTZLZFKsyqrbZlqL3bNVBZXUcy44Ow
WLeaNGUx99Uy1mBN81pzzGHpD6gGCofrDnhpUZQ3aWfjffTjN65hVemw1OhH+gaM9HJ5stLwRkr2
Zt1d+l683hF74yjRxtx0znMQfprc5bofm3G7YvCzWz1TxhszKKMbq6MZUJtD6L17aWh1rbk7HSWI
DZullao+DVavan6qV4NrRtF0zwuxshl2tKdvdSFXB+wAhIgHGM8TJJRPfUOZtbRBUF/zawifxzKf
hfusSPUbXWp6vzea8LbIov5mRrzPUUc5uc+nWdoDs1+48cCQrGCWv7A0PPX0V8TTEIpDUOi+JRa8
Cqa7Tg09tfhHz3y9kOyScRahTufCVvKPxu6j4YIrUZ2hXkyZGqD7li1TNZYYBouo+VFqxDTg6Rir
0RzZ5N7vnBBDqgIAg7c2vUIJ5udWTzacBEPoe1P3TT0yxXtNaafxQzLHmWxbDKJU3ofIwJxJwgqA
a+XRraOKT/c1z7KICYKK7gtlEHxqMqP9XTES890PkdUK2QGsbZGcZZNRtosu/OV4+XJjNt/BfCiH
TKHdhXp+2++kCef3DrbI81YJXELoFgtUGoKWZUJm+FYXjUyDVNqxPIwlHKidS+GiId2AvkTtV4IK
d7p1Ug08px34UlzWxWsWGPmNKIjVTpd9C7hdvxC32192K6Jv4IpPzbQJDZ+Sabu+FlrlV6vKLdtM
WuGpGZvhrh818T6cFumumATkOYEiHJgUm6Myk4OtlLJbNUkyBP2CzDOSOjiawqB+E7u0+5JUc/Vk
RKPuAgtPfxm0FnfC/Pmp4ciQDqt8ChQUrTV0vrlVjLHh6R+3gW/kYeCU4N5tPdc+atm888kvxCgs
4V3cXeT3SOKfWuqNiQ6sJgd+x/Uloa4SRV917urMo24S/4QsVX9So74eXEUfogJBlLF8ZWwweofX
A/NfRtTpUxXCtr6K5SN6xVNjEy3LTEamJ4lMPzCTxK0ScfrUCJHVuWaYHurECG4GSWBmSE5a14xC
43Vz8BjnSKWM0Zg+QHp8VRsA3BmBf+eZeuFzkL6Qj8Gmx2G3fHJR6ger60PTN3t9/qSHtCXLPKye
F4otO0fj/FLkNbcS6PFcyvHbcZZdv1a5kKJ5GK3c0fOfShfaTZ/aZWXZQfXu4IK0HUUHBtuSt/O/
px9/VsK210ojfyjNR91qbGmxdePb9e96vndry4HqIFV0uKjbYjBLobuWyunDUtCZzSfplyoNi6OH
1KyuWzp7DayjramgQBCjX0dQPl2NklqAasIyewi4TJ+yNF5Lr+gaZ2BJ7zg6w06WtDrkicOuQBSw
V6vwA9mSsUa5N4c0Eo287OmuP0CMUz/OlFncQe0Ne4nG30vQaaBTugXlRzhqsjjtTQddY+TWOok7
dWbiA92JzWr7OuiUphvKhyEN1YcE7rhXydN0bKPudypE8VMZiY0TWeneTPYzD13lukh0FRov3BXb
3p3S50q45Fb5MNWDtdiKElYq4IUgRKoLEYrpkKPp8juppvm9pxDDBCiu3ZX5Slp6ut+xkLRDIUXV
A/MbwJmQUXq4U2ybGeID113pPCyutkC7rfBfxB22wv6JViQyINXqQavHwC2ayvK7iTRNKiXpwxKJ
0R9zSNS7oJuSzDbCWP4gWVNxs/MrLn1jwLkURIz/FcA6XfFogs3V46p6WKRG/6gKwFZEbVrRC4bC
BvTLQzLOxUEUy/4j0gXaCCwvnZ/nsstWkr1+1wmacegC64eMPMlhsebDpDeCE6Rd9f36bz075uuG
QUlYGy8U2rbRu4oHzaripnpIg0T1Mtl8LMiyj1VhKj+uWzpLHrBEHF6F9Jn5bWhr1fjNsaPtg4Kf
oJUPiyXFbq0PmU2BId+Jw+fBhNwOTC8sSRg79OZOrcRmG9SxXit0QAMGb9VDgaqfCeXuuUNRbXT0
otOm2+srO99DCMOoT6wJ7FrWkE9t8hafM0617tfqEi4fizqdIrsAX1Q/VVOZzN57zTH4bR1QAjNn
HYO5WaLWK+PS9Znpp2MP0Mqga2s+iMzt0uxYjFBN34nP5x+O8hAnij9hHQC+rXVVatPWAuOn/VBO
ldhmenwyHArdisKdzPx8H5HuULGBbCYarltUDC6zNGkRm/4ExM8BJB7FNlCx9OMYoPG34yiXVvXW
2OYWoIIXacVAbtCD77F5UZXgUxNz5645jwTIlQHioyQE+uZMP9Bsy2jJB8Hw43qQj8rSDARbTRrs
WEW5YxwNkgWtUxHZVvR3ju5b3YNv9rfzQ7JASr1xyyABt69Fls9IW5dps/fxFIMOaD8tg3SshU/X
vfLCfqIDxhAoFOPANW9rlYghwT4gQ/T7OpsNe9bETHA6U0+tHXc88xKVgXekdVhBkoP3zumyVLOW
eINUpS/q6U1scF/LvSR4lrynI7xnaHNT67WpBLCgSz/TB1cu/pTjs1HFO3fF2baxGl6ISC4xzvFc
jCgI5jaKg6kENtQlSGqVnwqxz3ewAxeN/IVbUTi3eKGcblkTMR8mMI3S74cYIKMW9vEjo0SLPfD3
RTtoa/BtYP0DcD+1o1kZJSPLLP0pRCRlzK3Yoa/c7pzcbSLDrU43kzQGUBf6n9seX9TlZtPzNLrX
Z6eSUqdHcz9IvMaYj1P4ztCOLWB6CEPD3KbytC0TjvpsaBWkpvtM/GCiaFO7Rte510/O36PxNiX8
a4RZ3SAOKIAAIzndtjmb10qFpd+LiS6AYY2S14URM68DT6K7erbCrx1v1bsFjN4xVJbYMZVW/SL2
evisT0127JmBwyS+sL0rqqxxplz9WZaW0tp6oob6TsKwjWjrj0VTm+IQ2FCun83bg/ddkJhLod+H
r0blHbSj5A0Pwz/Xt+RvbNpsCUVu0hLIkmz/tgRQKcvcmHlm3pPI5s6QW+Ehq2vpACS7PNIRnNxi
bmqvm2rTTcw4fdTbdjoKCJyGlAT74K6UzdoLjDJ6NNo2eDCEuPzUibDvrWEabrAs3i5LFCRu04ai
23WSBcVk7rXWQ7JT1u1IAtG7E7m2uQlbx3ArRkUaYD6pm24CCuDqfJkW3byHPcXD8CjJ7a3Qf0up
b1zfvj1D228kzuA6WsO8H5Z7oA2OMirwaZ/S4fU/sMOdTYWQqjZNzVPHXeSi62IVO4Y228Kie1YR
f6vU2puWPQHlC4ee5+G/pjahZdb7Uswj07zvrP5DkOuvRn3o5odOE5nItKcrtWds86EEI+17uWRd
UEmE0H0Qmpebbk8c7dJHQiR85e7xUjhj1slZHysDqO/7bGCU+ajkxW1bNuaNOfePqjFLO99qG5tX
5wP+gSwKn4rsavMKEwclCqQSc2NjTXaqF73byHGx43l/pYpPDi69hxU4jpTI6uhb/FJKzSuxjDry
RzmumP+ihUHlDVE3fEGVwCicxBjl7+3YrrF0RvMYVvLc9444yd3spMzJ/dSbYhG5TYhCu01dXQmZ
JV+mKtO2wnn5weTHjLGJ8J28IoVUSvoUKtJPsWoUEPpz36waF3+fs7Ec1ntdsbPghwKtweW2hqQV
Gbo5WLmiTouWaMI9EP7682DY+o0oOUJyDPbUK85esqvYLdIDNEr/Jo5b4YwKUYPCNPvQNxu7O9SP
tV38mBv3Ln/am6y51cHk1QcIfcVKW6CXQaOvBZM3LzNp7uPAkKbQtxIwOYP5DKL/Rm20yBYLAZ23
b0MdQp1lLkWbf1n4RwnHXe0Hbxb2sJtnJ+/0pxibR2JOuUYq4zH00bTPxYTUrj5m8nEVlDKEvcnJ
l40ZXGeAxGFNboyNXTlrUTeHfpx9iRXBG+Y/Q/QpK7P7Yfp6PVJuc8m/W7w2rpB/UVZSz+kWCx1k
7hZ4uC8ltQvZdILnMO/RQM8iCoK8f5XVUED6m1KeGrG0cpBFBgL6TW4+9MFrIKXHMcr5VDv0hTN4
EsvBEmuxuH/JAzYBcrCsIIjyCRCZJNxrRjl6Cu+MrlbKj2OtzMd0Kicvk7TwoIdS+mGKzPYwR2Zq
j5E5HOHjyM/iCGy9lEitazKXDwFp/VNfKC/lYBkvAJTHPTLkVhxhdfNVyIN29ppokwifbo8awB2J
xzjxI6g36q0U+pN2S783/2DdSamrfW9/BYF7CJ6L3/zm699//bM3YRHb6+xs4Cu8oze2deSJW8bL
JH6fU3Nz2tJfnkvJtpLjNNr1DjjlrHX4vyv9P2tnAwvnGAh7rWCtTn5FYX0bMwpSXtQjem4Hw4KJ
NN8PqekWX4ilmbHsrPWieZrDMAHoBtIp3pyrGvpPM4ta4kv5YKt1CSgtoH2pDTZUJbsWJ64F7YOm
/RM2X/pWdaMEhN71/b5wtNGE/PcnbFLqUkpTLdV09nv+HiavK4mYoVkDk9yUPaTVhTuBJ9UKnKbP
tz7zT90qmgy14p2d+MF8M9Z/pmCxw+FbDstRDj9ruzoX54ccxR12du0AkDlspSHQt+myhpmovhT7
g6k7jcn0AzDhWv7j+hZeuIGwtCpgA+1aBVw3e2gGcSgnZND+cNBs2akfMrt2Isbxue2Ow55HR6pm
wBaoxQMCoX9yuoXjOv2jVJWIipa8Mi7sXPic7xnZSpNw/rFikKbykSjSbVuyidQudBDD2Ed1yQ/u
dOdFV73QFdzGTY7X9+7SR3pranXPNzdqgkBcP2SYqsvfguCEz4V13zU7L7Ezosq6IADFaAjC7aYe
uLlUENVt47JoY18+1i/KV9GDjWc3xuG5/pFN4CSLz9dXdekzvbW3+UxpPWty0mOvlJgzW7kZ48Wk
ea+8eR4qT1e1OU+pNreJ0GIlXrzYO4Bxkrzm2fqt7lQbL6Q94OuBQBKRGSUCQfX0IwlGqBiBrsVw
Ub4YSv5BDMtjyVgzs0kP1WI5cdE6jfrVCqvJNrvmaZmFPzU8VKG/ub6vFwImLygehjytgSWw/NNf
UpNGV0aeJ77xJD3pr+Yv3f1ZuuJN44T8fd3YJdd8a2v9yG9cc5nmylrhVn5bIOANocn40SAhNU7p
Tgi+5C2cZzIEHhw8dte4+cZQFqNll5lj4utCghBLbPfahHr9DsP8rP28HgKoEqtIDn/x8jg1s8IB
wqJdEp+G83PyQb8DE5q/5C/DJ8mvncAt08Keb/qdiHVpFwFLogcGpB+Z0M0Xi9RSiBZVTfxQ7G2B
XAW6s02NZnivgN7fqLXi/RDiAjbGYMbT9Rm84yXcNPa/agcdYbX78QNsSa+95QG0E7Uu+uFbW5uI
Xy3JJGUCtkbHsi37W2t/IUuweYA44453rBt0mhDRpHmzrE3sahtR7qgOx37rad5/9IcDnKKjDAKH
2+t0z0RpkKMwgOOAaOaHUkKAb03M3PcfJDC5/29kswJeh5K+TA3ppBbaetU9VUppp9Zz2Jg76fbF
vYK/gWiwiLltmUVW68my0j7xEyNP7EZInkRh3OvyXLzuAV+RVCCeRBl/49JTXVZNk3FeZ3mYjk0k
cU1ai+Y2AIRpT5g/Z0ER6ZlqmdcVk+UFo7WnPX6etZEjA/FDKoKjzBvm9LvxnJ8YuyoSB2MtcgXL
vG+goTOiSPkzt5XmTipvi+tf8VKUQouZjjE9eTKPTThkOC4yQOl6kBPrSLFmueHxmzoJSl87Hn8h
ZJDdAHMAzwcXe9sG1yuxr8ciTH1J+1Oyf6QESto4K5H23Us6MbT5kGHU90gLC4mvyZkHRv0uGDUf
QQzvupkL9zRmgO7xFuSC2obAEJb+kKN76cejVXtVUIToXC7WDz3J0bQRqR4kZsBU0MIcQ1j+4y4E
6sKnO/kBm0+3CMwbDusy9VtJ/CoL4rEXtadsFm4CUR/tyVQfE135Uof1zdyjA0yLE/xkUmdOnvQM
ecty0Y5BJu+EhUu/ihobYYc2N9zdza8qSrB4qDukftRotjElXra8IHm709G55Ey02+g6U9ajSLR5
T9aJEvVg2Na1tw+MvY+UJ0mObywKNde/8qXlKJRI+NBgM+H6nB7JmDpULFoZy1FQKGLyB/lCW7+7
pYO25lsr24CNatoYtHnq954OBoLRdVL7u4Rj/fn6albX39w6K91ghdVC3oCHd7qaURmsZGyWzBdk
1G6boSp5ko7edSOXtuytkc1iZq2r1LAUMz/KHMWTC/s/ON8G5TpKYXDASX9OF5GHjdK2WsV10H6V
s9dEvmmSP9eXcMm9ViFryNMg++hMnZqQ6jxAUKLGRPiYM/Urve0DV89vr1u59DUAwXLZACpg9ONm
o+o+0JpJIyIq5VL9hrzWOpoGz3kn8F56JwGM/dfO5qZu2qoURgkJyuprRjYoRHYgFcjJBDZimU5T
i8cgz+6yqraX2c+M6LGQ1J3zeul2PfkNm49WtllfGSK/gSJY8Yuulf7b/Ke6b0w3Kr3o+frGXrhH
IS9TfwfqBfZgm3rzKoxbDfVWvxT8Oc6fpqxz9PZmZJJmVO1Rsy64OwVUSgW0A7lEt8j8vonV0Eik
1M+nxe70P2Fb2Jmh7RyqCx4JhQf0LD1/KmjbAUWDUEdj0Mx8Q/OHmHW0ZQ7o0PAR9/CsF5dDMRh2
GIg1lFpPXT8JTaTVJ5lrum9suWSE4HI3F3uYxwuuvzZRV/bTym5UNgdsrIu4TQyDsGrqeGPoiO3e
jMxLO8anp2cNdkcFXX+6kGxsk7Br9dSvm5/x8jwMMddzbafNx+vOdtEOoQjUHYAreBOndvQkQCdV
s1gKebAyRugEhY6SHZHq2jnIlz4NgWLFbvLgQx7j1BKNnmYCzpv5Wl7avfrFQqnHSN7/sltDxYrj
XYVOthj3dKiHIEeR3tf02A5NzwqfpOihzvbQJeu2bK4iWkkrkmttJoGw3SwGVsnU5thp08BmkrrX
NDETYWu3g5xWhndRb95BhNhJdy898bAHswW34EY/Y4/lfTMvo8Tl5MvPMAZ6WzwWTybqKm7/a0iB
5O18tPPy6Iqf+Nfgxj0qMYFgla4GP8le5gqfF6/wlNvrPnjJyIpOAw23TlbZCvOl2iLm+TBn/iJ9
SCebAaoVeL/DL7X6ct3QpTi+DgmmfgjOn3rv5lQliVkCXVQyyCp27pnFS3rIUtt4XX6HjOrZ61lc
OltvrW08vhCrWqBuijMOIajyH2rY24PYOvvF0fVP2rrjW0trwHpTrVnKUIo0QWUH+/vFyG6mb1yN
xeh1KA+nzpAy4eLQVm5f36WH61t64bI62dH11L+xXOmKkk+WDKvpoYr8yWt/ofZp/vjvjGxO2xAu
SxwafLapPX5Lvqf/LKUTvFy3cSk8QYTm6byO6TC38I5BbKLemrPcb7vkVwn5pl1gM+mt+9+Z2Vwd
QitO0SzkuV+12k1RRLdLNn8z1GQvbbq0HFLAFU6LwBTVydPvAtQtUIolzf0RFrTdQ685pGO4Nhq0
vWrapduQ+wOQ06qrSGp+agrUCAAoBgn4lpLojhRA1NWNvZbQhbME5H6d1autVINtBjGFjWWNCzGC
2rITaQgJtLJDaxRMnH39C12qLMMEJuhBbQN6uWW0GmZtZr05ZX7S3/VtZGvdo5x9qctjX4G8+CkO
d3P8Iw+/03quJc2Zu7304uJaVxEfijmrjs4ms06CplSmEXcvxRuDR1sVH8YgRt52b6UXDdFTIf0D
uAZn8vTLRS3ajvw399FePKjO4v7I7yb7t61Qty485u3RXvlPNveNyY2zLGk4p+oY53Q9EBi/Gz3R
i+2osz9Id/Uts+YcbcfihYOgM06LHIbHEJiP1XvfBChJKjVrEAmNQZYfS/TA6E4J0Yfry7oQBdFn
UVfxuPV7ncmG6xW8jy7I/FRRoe4elwyZXuW5C16FdqdkfuGyJK1FuUOFf4LO0ybgdozuqrWU01Yg
fmMPeZggCZjkx3xWp9uq5z2Zw8F8iGFg/gc7CRcLZTXKsufjXSnWyHLOX76h+sPwu/eT4f0AEuhm
4NXp8RNKzqaEKUNQVlEYRX7f/aiA4YsaVMj+Loe6atGIvv7RLngGFVmAI+DfVnrZ5npGw6zVhWWO
/SWqnKK+a5ls08w7j7kLR4zskBQaAC/P8W1dFpHPXE41lX6Y+pwvvStqf1BH/0/QIyvP6187G7eI
jYjEUKUdZmgvemC4vfA9KV8Ade/EjAueToyn+L+GRnxwkxAyRWZqkK2NfSRPPZMHgxtrEq15ieQz
T78tQ/VO3fK1hfLGIpjh0wOstpJSQQWI/crIHJXnv5y8FGis6mK2s7aLDvH/a+NFdGopQti7kIqA
lmIbAKUaRRaof596Y+eRsmdnEwOtnknM7Gzs5zUdPCVxtZxn5J4wyBrYNjkhiQzlGUbMr3NFNoEP
/lqQamYBiKLRpqMlpTfI9+49Uy8bAZkIWQdU4vbjpGOriWNCNYsu7KKHf4x0b4L4hXjHMv61sPko
QximfSZhIRVbxot9R8HXaUTjRpAe0C1wedo518PCpSXxEqYr//eJv/WC3kqgAOsYpNX7VKCMIM7N
63UT5w7ABDGGvGvYWQPeGjTe3Elo/gSTlBPDhcp0yohhsN2Paa83cr5xqxGk4aiF4E5nCW2LEn9P
ndwvq+CQWdpjonyOdcYUThOzQDrkWoyb68s6j3VA+7kg6OVyZImpp8tisq1qgeHOfUja9sBFNH0I
zU9D4v13ZjbHR+2tjNnEZe7DIEBf2egfl+pR30PJ7S1mczvEVdBFTVFxz+pelmmxzRRGG/2PzG6s
39cXdB5T2be1sUT3zqBNvFkQk28yMxHHHETQUxBXrx3aNtXUsiwwtJHuXrd2yS+QGqCATiJNA3Tj
fIHYCzQKyKSjhM5+THFMmF5rtXPqpvsD32m/KHPm7uvppWVGNruSFLfqeUJodJO4VL2vZknjtkA0
XZS6yhuln/a0gi6YIndAuQHcAgn89plggK0q50ga/DQO1Id8yr5OSSgzOE7rj9e38SxMcKUDi1gl
PlYq07bS2AS6LNT1MPi0VF3BqNwo2ymLrFfpSQA/tbDFRuRBprdNxVo4rYLd92LvYbE5LEXa3QDe
SxxBbOSDqrWWO6WT9Pn6As+LTat9rnj6pgBfta2yR2SWTOW2xMEffqrys+rcSoaNeAoYT5QzncZp
d9Z75ph/7VHG4M1Fc2fLczLzUk9rk/VOrVP+jkBDoUPfu4uwc82fHbeNndWH3kTfoQ4iKJ8ydqZD
qNW2IX8K3UZ5lHeb8he9kZHT/7eizVFjnHkiBxYrwuPrV4Rlb+PfltfZjRc7n/+IbnrY+WZ7S1v/
/zdLC8M4qgcAFP7D8vND5Ep378YfrXuH+jeVT7rGXGGnBsjYw3as2bvlZxk7i1PKrnfd7c7i7sbC
JhiWFRXHfPWCVr/PkDUNWg1pUxSSf163c/7M3xjaBHjY271cawrHK35J/oe0K+1tHFe2v0iAdktf
SW3e41hJnHwRkk5HslZLttZf/47y7pu2GY35Zu40BphBAz4qsqpYLFadOlvH6kFVycVbYYQMhhhi
NsRLp7iJ9smjeeICj57lapNOWhkOaQhgbSubJyLS1olK+tI6iuhpi9fq/UQ4azqph1e7Nv79FeKA
WfNSJGHXLuJzoqzV8DlVOLQvPAhG1YvgKPbHWMVqKg9N99Ea60LhcFr8zN4yO8ZoN+oWhywblS+J
MOI8s8yIqofTmSQWGsNyN5A5jmLKxYMREQ3piJ9xJ2VkAkt6rIB7tVmJR8wbD3AYK7zhhVPLdg3B
iHSO0E4dh8d2JXeknevLI+ew54kw+tyrnccwhhwYEOESv8mXbdw8/gsruhaAuQ9inhzGbatRuwqQ
fTjN0ThQRhvlvfWbtbERl0/HbUzT3X1QzqKxIz3TS4jSWYz1XqV5aRVSSQvUJ+Y6p25rEgV8GyA6
HLMtxvj3V0t3OoJ7IM2xNUFHZYJCgIpz0Zg670Ay9RcAo14g0WnT8yVpV/knajdorPnnzG0auzq6
Ku8pYtLp4IqGuSAGHvtADnMrTZSngQwmoXbVS2/iSEPuIENFIvKVUoOqb9gkjnRT0ctfgGOPNAPY
JN2lmo2A9KRQ8UhnHxewtLQYLYMMGUfNp5fyP9IB7MexVCetERctEpn9l0lI9/X+z7UBREi446If
A+ExG6Mb9axFMxt07lTt8thPo3Uf+/fVekKIGwjmQCqK02mWgOx0JUuvRfoJcy2L7Rn9/w9SwTHb
iUP2Bmp0G1e6LdcndB1jxMsqS89IdLwrxmuHCSIS7w46jYPH3pEhbpxxcYszOre2UWBDUAGzNWhu
IJGHyTCqydOA8ZeYYBkS/UFiHN3IgCH1MxjTpYhpgnk9ai7YiUKFoCM6Z/UmnCpIow2kVNBAbaKW
51aqUOzl3jilLWrca5KrA2mR/bqvC5MLh9k939focXjjLYQmKcMlwUTIFWYyZ2XogDKRqLqndpl3
H2hq3ZCwxosyumDwLs9oglF2WqumdYem/xqTm+fp6cXIX8f8mlT/8/ge6XE8z4/zI8Y6kFuZ0iJu
j0el6FAn3/hngeSSfSop6k2Sf1yaBCK9ayRGKDkuwlZUz90KEw/ARKXEEa2rnHeRnopHvinDkF7D
yyEC41uBQPcUzrRj060uCj2tRDsoXFHwOp0MqVvOC1537pR/GBnK/g+OUbvWyGaF0GGrIiVZ6p+C
HFrH/kUObUlyUWXMabCYOP5uhGN2q0de0uwSCKc1sZUVIsmCXcPjPvwxuxZNxnhrhfqNvARj3cbt
EoLxKqnSRpL9hFjrdTMvycfcn5PSIifyutEo9QRrZ91XeXbfwHtwC8qIJijSyZQLgEbzi2UdF9XX
wlt+3gdhDPgHBqOCHUihY5QAyr719sIxWfZi/uO3GecgYVgX+BHx2866m2/DeUwW1AtsDgxL5PgD
ZhTx6pBoBDk4g4VN9p/XGinItiNz99fDitCNt/csznp9FzRdOfAfaMxRccFAMDAwA21pHSTnbd0+
buePv1xbcDcX2rke5akBy1LxA3G0tyv5eiNBvmFcRmstOdV8sN4iOp/PycmzSU4aW6FPMdl/mXOO
qGwr2w9gJhYbVLFPxGoEbqzmZYCStx5XutH5/P164jHtVrpA/z/plukqI5bjk86bx9bjw6+X3qFU
eP207mv89A6CnW6GjBhSfTpjy8a5q4dKF2T/cLHWzplsHyPr0f1F7BPBFDiy2FnPvLv0tI5eYTKm
XPdtHgRxIPv5XBzcTb96NcjGLqzzdkFbst+LZO8935fzO4f4Y2WvMBnTPqYtGK5qYFrRfH1qKIY0
fkqL4hPK4oXWbscjHpn2V1eAjL0HbY1FH0zZbymeKGXL8gL6GdP7YjH+/n+V8gqEsfY4VFoU7wFE
peJD8PjfLhpj3mCEzWMQcMr+yYI2JoPd+N1HH6+81PWeaPW0SykPkjkvf0jE2LfSZsLxgqu939Mi
BSP+4Rel+Xo233kLWp2cHVcbmVjqByBj14lZV5F8DBXf0j+9r2eJEz+xzXLs77P0CjOw6qgixrP4
y7VAkCPFH/dVthYR8SyeOnyXEt7R8h+POUkoas0Aa0bbP11nZL3dbv35oz7//fBAqP3+DthFS6xP
XujLs2m2MRbUbmdFkIC8PHTWOqLOfP5AVgZ5DSmlnxwtYckQfiwq40Gkc33u0ISo+NFqab29nSnS
PORB991LT6i3+ww/uEs76Zr/mBpbklJVSlE0qBXwl0sH52qzT62zG1lyTKSvnrRLL9n3JERbM/dQ
4Bg5O1K6wkjuFC1qsn9xntfr6GGdeI4TkvmjarmrmbuiEpWtinqfu/vOhWMZbH1MmCR6AaIk2f/w
UZZLLpzkI3cTGe+iHi9Vmo9Hz9rqLAcjfR7dB2Lb9mL/xY1UpsOvq+1j/MrMyI5h3kJjlm/nnUmL
Byu0PE6M8DdGgCgRjy9gBfn2BVfBCWYqSLEiJQokenNSC8yrZP6As3QRY1zRztvteIRGbIboP4bw
B5E5ACSQ+kj9iLhM52/NXM0pAq9m3RNvV3POmr8JFf5gMftVHeuwk8Cq4mfk2XqTLN95hGf55RL0
xj7td7tPznJ+V+T/9GZ/AJk9C1QpD0s9hmu2PurHLZqMaysEIULZkYHMiTwnK9LZ78fDwtujzu4r
IuluvHp4w0NCcEZxKkCmj6Y/n8OcFGZ7UqXkDPmtxOtbks2zvZUe7tvc3+jpXyBsmvRS5iiFv0Dm
IvFOL1rlEO9p4T3X5L8T5luVr1TVkOvZZSggjPaR+DSgNdE4oSXbA8TqJtsNcVKrMAuzSPGfra0e
2621WFgt8ZqWcBRlOjYHI/p/7I7tUkDGNxpOORZNIZjrRA6tjTuW1FoW59zh7o56G583eX6JoxOA
lsI+2ge1HRAv3O+OIllyoP7mKP8jExM/nrpUTo7xqPzrA8YEk55CrIK8ifZb9pQuQ393QrBMabp5
pfuY55tHQe6Ynsz4lbY2skA8H0fTOzhvztz/9mUuITaurU847/CHpy/T59wfiRn/0szC8zAbMWv6
rC9AUrNZIFwRHpafHjdcGS9S9+RjXEvR12WcnKCby2VP145AHGfuNsS1cYFc4KJ836o5noOlQWrL
tgTrHNCskQdpd3n2vngS8VRTYa6OSH3WciiOEmmkXaxb+0z9Ex5jkevk+Q4uFpND0wpxwIis0bLX
DuhwYgr/6wg+7w7FO08V5nLaX1DSpX/v0qGnurt++yA+eXh5fW2td1zAObvEFYuJKs0+zyI9GZVe
Qohn4G5Ij1ZKLU5cJU8HVn8pOlvkV5tRmovfB8lhfZq/fQgEd3wEdGRmu8Qg7zF5wnRj2hOEDBy3
PwmtgXMA1dwo9mLTuZoCfww+TwUXhLM97Kwl5/fHM/CHXV39/uhXro4VXemU7NynCMxN3EA0kl+I
+NnPeTs1ab5XMIxzVOGDA20U4xnB8Gy9scfL9X2bnb64XWEwLhCj7YNzYkKUDGSAcBJr50iaJaif
Ej9eR+7J6h7+S0TGAXZJGIR5lo+bI7sX6wBCkIR0FDcaj3e8TAeOV9IxDvBYX2ZxYmaKXzmVNe5U
t6pS62nv7b54WdXvJ/d7SsEETgYGSraqipWsgWM5kaWvbJjvjicUR/m+UzJXyocBEOqg6pApBl+W
v/9qSfjB2SKO4rGlNNopn7WnDBDPa5WCjpKkPUZvOVxvPtrJnSX7dlXXoiQlnkZD4PTu8qC7b9lC
6Ei+8bySt2jTwdMfTfgO466gTKPKikDD7qzXsUhONqIK8OPhyOXm/XiLxziHNBDKrDaAVNoHa+s4
HXnMl79SYiPCpcvnwru/WdPHx5VkjJcYzsEgNScsIqh4yQHpzfnj44w+oG9l9eqNT+jcbRsPpHvb
xviMpBw6NJQA8fisC25Hbc/bmX72kpB/dzZeCcc4iyINw/isYDGTMeKdEUg3dx/V8RXGpgt4DM6p
xVJm/284fwXIeIwS1UIYvwZA0dXfluutM7+QYXP+Rb2v3e5frCS6EtBEjdHr4I1U2XtQE5hgKlAv
CGeyxBucGVF3UWk18uKSWcbLfUX5HgF7u223YEw8gxlXaiMlJax6eUD6ComdueuaO7yZ4B/OCTmR
ib4FY4IazFcrs6oYwZDiJMOqikhkzYm9OdfjkxAPblS5e7IxQU15VqsGYxAV/1yBr6un8qIkxUiq
vl4dqexrHe4wlHM+8zAZQw/VvE/iY6X4Juao5nahSqQV96XJgeEuJWPgUX7M0k6CbNYBN6MW/HH2
uXcWub33PFSg8pbyp/+63TnGuqVYMKW2hljLw1rUSf4urmBo93Xx5xl2i8GYdV41x7DNa/jI1nIO
qJV7EGt6oZxczsTxfwvDGHNfdQVKsSFKS5ciTbBHIclov1VrWksIOHhLN2rZPS1kQoCZEV904Qw8
S9muKz8RyLBGPozrpTiax96C+gEdXZX8vUXZ7+qJp3DjstwRg+XnPCHEGPQSuwOW8gOUAAaMyOnX
obFUO4seZxy8cbPvwTGuQkBRwXAaV239fHyPnPYh5zl1zr6w7XRNmJwlTG5GnLE7LGNfbS1dcNLn
ExILS45mTwTUNzrHXnsE7TjLBgNYz2tLIGsSzBuKK9a+JbyU+cTj2y0U4xhmkXzRjQALJ5gkvpD6
IQIOLxs0kZ+8RWH8QZQV6qUwgPK8PtTPb71tkuG0AMm7Pl4c9zbVyWtKyEZ4Xa6Xwna9tGi5xbsx
Xn7+2/Py+1uvojj9WLSzYzcq/lEntfs7mYOc3fb4dRg8jWE8RyKmRj30OJhbijfBNp7PqDmjuU4s
anHUn+MLFcZp1CiyPV/CBjlKsrRODTFW/a9kz3NNHCNjqZMHkERjTMSolhpZW4YLEsa3rU9cN8ZI
CvJ8373zjEBlQo28CqJEFLFPhy60NVKtLJOEJyrY2q6J1vx3D/W+C2HL3s5yUclRgTVcW9uoXKzw
mjqjlvRgWjUvgTfxQHBjD+yATLGUz2I6riQOleANIXdBnO0czzrh/DhfoTaIe1ryzjF1FP9K7Wd1
cAlLVCsiAjist2uSrds55Ya+PBVh3El4Lo3gMgClpi36mgmSXpeMEOEJU9vw+uFyATmRBttreO57
M20UaMmwfTZ2YJjzam4qaOLid7tdTKhRRcUlaNvzGNAfrAEZr84K3DUIq+6rPG/xGIcx5HJ4ac3R
S2agUs05v85z9SrjJLJTVIlNAymy50InxuJ4omdjrh5J4ZivJu8M42wMO1EvP597U6u+16yxxGfT
kT9rmcje2eM9OPNUmy1UjI0UkzQVQFlrBLeS5Yjrs1O+4iTjJQXZCSK42t1oAjt5vu6rI4Y7AUpH
zcBBr0BEa5ItXrnOZB4uxH2V251bwny/uNchntNgicjLXD8r/QnnCdi0kYmXbdRzgVzCytYz23Tr
hqCO/4nW9GTla44z5pwv7OAUOU/qJBuPsvRiqwP1BZoaljbwbkPcnWTchxQgJK0r4PSjoUUWrl+p
g5wlQiyORBOpttudZEISNNv0mdKdFFTsPK8xdqB+1DbDG5JtIZ7euAm3iSe+WzjGhYC1FrfZ8QKG
ooj16cMgYzC35L5yj199Jw7WGBeCOt4sEzXAtPT5MNs6lmy3tY3HqMG2PUyju++wJjIdt1IxLqWS
iz7RxyvzsyYhvl8O6PdyW2p1kp1UHiUx8byZxRt0w/PHLFNmmKrg05LHxYzQzRZQKqJJ6it0eNHx
tEMGsTXabfEOwBYZJkUXV23SIziuaSoSYaeeKS+oGsOYnzv2B4MJcxpTqvvo0o7Oa9m92EhxkC/e
O8rfpG3+gDDXo9LIqm4IAHIYq0DPdJ5RFB1tUHG0yF3vX95f/sCNkfF1rJG0injuEQUs14d1tqZn
i+6RRuQs3egM7q0cE9Hoeq7oQwmhnk8iQfsaz0P8TFGOyv1HCsYZNRfZSKQKv5+Q57ViSZsN7mAe
t0Jr2mT/wDCOqCyaLujAhwQFOL+bzrBcO/gHRaaXT5Pmm/JI2hXtPZxmhkO/4ieOCU+f03/gGcfU
z7JArWrAO1sHFdB2bXGzy7yNYpzSMS/1SNVGCQ84oFGIvPV9FL2Fro0ieJSVLr5M64ujHNMOVwdL
JuifFDAXjXJf6aAAGqbLZTbgSgSu51WySV/F3+q2nud2gq7bfexx6xcnVhIz4MAUMs4KAf8II2an
YRBg0Ayi3wfnwUZuO3wNMRMZ8CcRb3zDUV4Vhtl7RxOtDQWGAG0QI1X/rJFrDFDAdj3OJQQjqQZy
mVuxUScmaYIgi/7pvItTcF7mtlG83NeZiZvSWEKCwcyiiZ4xdjbF7Bj0YnEuZb9LfIy3J8da5Rws
38zmjG0DYiSAQs81pnUyYhgaOgzkspIR1ifkkM6RtX8LK7pN8cYYbrZzafkoUDf3Vi86Qc8dgaSy
U6/Oq4391Lh7jjJNCjzDENRvdleM775d1KSQj1pen1A8HCFloJSWduZRQ03FIxoolDAjAhwS4DVh
MNIMlFHhJUR0d6GHwYrRSTYjLSjZQFzuLBaooe9iS98EnJWesE0wzqng9QKdCphZmBM8NORQrSsZ
sKpCisZrwE5QcyP00eEz2wnWA0xpRp/xyOvFHAiXDvNmSkz99K1t+da8BCthsfjCzDbtwbqvmlNm
f4PEHAqJ1obDKQJS5SxnJPZNO5GsxPKWoG2klXMfbeo6gA4RkENj28A4wtLLFmmpIkCAZ0tIQtZl
bjcyGUIkRhRUyTw2VEWnxXnYCGt0TTXuE564LI5qTmX2UbEigt4YYzjQg8hsYB92XaUGAkLmhbz5
6LwLqFw8BOgz0c3m9Ojk1Bq2rXdf8IkCEHD3okUQPBzoePvRGxZr4mXoxUz1lWoem17d6lRcJWca
P55cU8dgK1rPCIabc2AngiWs9cheP0PXIFi+bw1RbJNMmAWS6SMxbjdLeV7OQZj1suP58u86I0Zh
wf4AGTEoCSS47CDZTIj1vCsVAFl9T63yXRzrC6rnlGz1eYiiSoFk7w3+S1lLEX2Jj3gnUhYiQTmp
MSPSA+8MnYq0bz6IcQ+xZOaXFMTwPuaVbdapc1yc6VvoCWS2SUHnsIntIiI7XmXi+Kv3loFZ76CN
Ai0UsQzpkZiPyQqGtOeo0kSMfSUYmptvt1Sq1U5MQfPk942F0ZrHdNktQSSi8aK5iTDrBoeJs40a
DO5SCJxlPK/t3qRN65gblZx9aqe5RZWSLOKC413H9fn79QPn5a1w8UXNwhokRT4wBxt8xo1oFcE7
5osGVPM5xnF/s3S2YgnTOzS1POmjzsoLND1b7ZnETkY1nWwWCrX1Q2Fx07Q8UMbfRm0qxEOGZbWq
uWB3dJNT3pSHCWM0Qd0+jp8aZ6CA2+l2FTFvS0iLNjB9xVJI7uYgc7dAQknDJ2F7mTcvmnt+inHz
xEgLbQ2mYz13koSGeKCbD4+nN1BaXUiS+qHmBr/vr/lP6UGvKIoIVeAmdJHNUYuXLsyKKAr8obT0
8+oyy+aFahKpQZlwmjozXk/uT30CHvqyQd8KihqQkd2uRJeL8qUok8DHPDXfj8BkTg68w1oft+xW
aW9BmBuBjpJP81QB5Pmw/e04S4MuketyJEtqSOYV7tqxlmu0IWzn6GkNvWj78LpY2NHmfbPZKIvs
AbfxXYzqvMXi6NDFYk/fecmb73LGe5847stVcB8eh1APNHyihQr7jw8T2fPGKlDOvC6J724WKJoa
FguJDraHUoGQcqllR5X78QEaJoyPoyEQazOOEXzNmlxVQYDXwMFpGqJ5g9e+nnqSesVWeOXVsExu
yR849jKTgV4tGSoz8FXjRGP9oJWca8NE+IlNv0Jg3GNYKpeibYBQOfn8eCZvJRHtclFSk0ab8PVE
uueKyt598/kujmaXEbMgMOIOFGoiFvN2H4/lyejyIlfHrtiClESl2yNxHomLuqMV1OkJFTM85Zno
pkEMgVgURfCo7cQd/xY0PKdBfD62qo9LhWShoBTlOaUVbDfvLSns2p4hltu/35f0+8mWkfQGlLFc
PceAa/UC0MqC1ZwJ2pKOvwNr7qwPy0/T+vwsPKttvLKA2SxySnd6RsCetPvnx+Ct8IxxG4LUCJcS
36EiEeQUi9Q67sJd8DAn/SG39Rf1Q+CcSxM+8kZyxlZljCPq47JW/fxI3k4K0edV6PCi4Al7vAFh
7DGMZfDuaQCxzO2b/vtxSEnn4hFtd38bfwYrN6vH1lpF53zWVXKj+oYbbR8flIXweR+Ap5xst0l/
PM0C0QTCsBXfLkgEKRY6CuYuUa1Vt2gPKaFPvIl0Ex0UEEvHtGQZQxcw3Wx0P1fuNOmzQgBRO1YP
reLoYQht/7z2CWaDkm756M6oSzW6F5c9wUz2rx1vQMJEmfctPmORgtrJUaZ1o3FkKEAcX3GckvoI
XtbzhD68jD3Wm6d9tIhsZM05ezqRHL1FZ0wTEVp+jBNI3xyO7/oCltl5KLiEU7cfXlbFfAOiBpCY
cjZ6/NUfDuFqzRlDxF0fWzKu+diAajlbzfPnuoA+uMeZbaOoZPHVf4wrHloW9xVr0lqusBmTVMAM
jXQGsFGOEeIp8Dndz8mws+3s4V1dxUhBU/Pf1EPcrjNjo5ix1cyGGXb5bDu55cP5uSpKMF9nPH2e
uBMDCSk4FZESsvZsi62OGaJ5aEjYUZjPh7ScuylZgYjAxnvE0eoJr/pogufjFpDJbxRgSrlIAwCX
1hqDKefQoUfDetQtFyWm8hizUiQguK89k671Sk7GbjHKukFxP2BRX7I+OZgbnm7k1efMX+7St7Hp
ifcgMhV43awsY6mzIStmZgfEmi4tJ/FKt/G6l4Kaj79RPeRe8NL0/vRUrROssjnfadvZ3LBTW91w
HP5U5HDzIYzRypdIk6IMH5Kg4mXtNPMuIGgMcY+r1UpZnMiisFBZJP4/3mGnQqUbaMZyy1jPJC0B
dGk/o54NfRWFW/UIeEVvx+2/moj4b8AYU1UDpemaszjKGT80uV8XVJuRSrQTfasnnOvqRPbsVo8Z
E5UFRQBN14g20CaHHxT3r4szyhx346uodd8F8hbSYK7+Gma6hAGGXI7PRI4Etn+8sKGjZ+znAWMI
x81P1LjfyGZIt4ecURnVoFRwesa6XIDlhRAX3URoZkPbMcZBHK3ZnCPfzweBW0QmugXzdXJMLkDU
8ID05rjJ3OMgTMYjfxyAwfid83DJjLQFwslyNC8k0sa2NwtcdxD58JKd0+fkFRjjbY6KVilaju1q
LEx/wtB1y/+ODx4MyxXc1MscAQM1ThwtmQ5OrmAZlxOZWSxLCWAzslyv0UyCeMiZGxYhv8iqtXDV
W3ih8+nxmnF4LsZgXEyKqTNpXwD4+bBESOI4EjxM8STYxP21snGrXOwFKwezYEx5ujru24/g4Epm
xsXEl/Tcqi2gCxI9YOgMQccCDpMVyiTtd5vukerb8Qb5cs2RcTVZb8TIZQNUHFuqsLd+Rh/nbuC4
GxlVVRzV5YnIuJo4SlJTreFqlku9Bd3y3htfov9Ne8SNEbIjqi9aZSSRIat+9Brt5U8db6jCa0uW
O56ifpc/3tk0dtxMZ0qCLmJCiv8cgfs22aC3el0/VyvJ+piXtLuQx0ecj6uNjFb8jU4Qzq/smfsa
YDT3yPyRfPx3K8ymzeKwlYZ6tFfZlgi2kyTUXaFrN7LVx/tQE6VJt4vM+KFLDnbZrsYiw0IFIr47
844QcqRQ16fORY/m7otnIhznajLeqEG9VyrmGu4sJyfdYoiROEc9g0cFy7Ta5R68O6FlvgorcCXe
F/a7UvLePjMOKY5DrUovEDapiDUDwfFFsB4dJCdrtwxA1EpQtzy+B6FKFna0tJZ7b09fX18Qmgz0
dYMSo/sfNFEpe7v6jKOK1LKKTiJOAX1d2h8Cbi5zyW1siuxJTT7vg/EiQPZlxBBP56g/Y92TL8w5
tJFwc8CFNT+6UkbkX69ju+JshWSG5dF35IPhKO9/wLi691af8VJ6lNR5H6s4VD9+YV7q/R+fqCy6
XUrGK52VQmnDFnsbw2wJ+Nnszbt9H4NzWQDh6m0g0g2XI+YFwPNp4dLBzMuBpA8RRVuJgGdDgbS1
i0vY5TEmdml6IsmfOKYzrtCPFcQsQh1DUWXM/GYCITGow2NsmjDWfKV9qL/AGsVBmAxLrhDkWwmr
XrmgJgAISbSTMfehtnqBagJ5vr+S0yfWFQ7jdoQmmEXKAF0UKd4fbffh5UWiY/ElYlXehX1aNa7A
GIeTXYpCHq9b/sUk1WlrfDXZkzQgSM7ts98vMRET5Bb3BRwN995OMZ7GNPomP0tYx+PX4Zw+F8Ki
NjhbNX1XvhKLcR5VFJ8DKTPwkksOIw3WyF/x+PQ0kiRxtound0xQI3aXUD/3WMDlMbeGpWoNhmVx
o1Se7jH+IZeTOI2k2RguHtBr1Ikk/ehs0GMcra/WM0Fm9MytR5zGnCGjgok3qsGyVoixiaNIjTT0
bFnpFo4QB9FXu8QlxvvkPviPxvNTKf4CYxu3Kq0RijYBnTY6xNdWaiAzaBAK7gou0uQRC2bj/4jF
9nCVRi/JmLmg4XaBRiSTFAcuj+P0jfMKg3EVfYUhxJocfKcw3jAvGcUTrkwWICdKXY7+TRQtwLlf
YTHuohguktEHwDK9taWgLsuR552dvW5qXqu4Mm25f5aOcRYoCclLURbgAbFJ49PU23Zd26e5daaO
//j46Jr0ZK/c1Wu92oDFYvH1BYZAbp/JRMn/rcSMA+nMIAqDCoppOvnYRR7MnXouL3lFhBNco7c4
jBNJjmpdx0EIA1g2VomDDDlksHTkS+SD8Ha0oPuc7nYWj2hrOvK52lHGpUhtkwZKD/meD+vDzKnX
w27zNKoP5d6OprzXWOajY863KstsT15TN6UStClY7Bd4Di2I3iM9Ijwf5+oBgRaCzc+ldd/7jzrC
GrqMicHjeAZlhrGBt6doKJanqsoUzVf1gsgY0dTxynjGaIZFwIReVAni/Q1DMhn10DBjsZiJo0zk
JJGK0HfpN+8Mmwx3rkEY3WjqKBWMptDQn06st/N7shHpYZl9rQ9H1Ekh1WP1q/8H/e2Um7yGZVRD
VQs9OA0j7PpiRcex8f+MrufAv5Cz5YIMyr7QBZTy8/6mTWZJrnGZ80ct6kFo+2x0mjPI+02WBE7J
lf0EXjteUDKllNdgTLgqFsblUmUnzR9qapSbLFgM71HqmhaPkWLS0v4g/QhaL2etCWR5XM4DaqGV
l2S1aJ7APsiTaDJNdw3ERKdNlmhRPQIleAkCg7CDfDrYfd0HdDHIjsbnMhp/8O+NAHV8t2YWq8ZF
rccNSwiYCFHlTb8++SwU3AVkDp/KPDXpGRdWwFTWwXBneO6eoYzrtIweMeTUsngr+d30eU8w5gwa
4rDGHDEgIld/WGtIVR8ET8SUN9PSf1HLex65avsF/nV36LR9elrYA33JUxRlU9Db8L5n8qi/3lnG
2yhK2TW9gu/Bq5OT2YXbPTa2p7Tca8HUjqpoMMeISxUTvNjERwU+uLrLWgAJOVmbBxl0sk6I94E9
z9inAr9rJGZT1UYwzLgG0rBH+CykdEZMp4GnQRko3OmYyCZQJo6LmbL6a1RmY025z2YdJhv4sUn6
xMpc8YLU2fCA956RDUtG9veT994y/iarTKqOkk9UlYPXna10amr0j1a9pvmHgwS6JUzHKolEIkcz
rZNXVlZAMFCZLna09rIAfKG8URsS7wMYM23UAGGirGo+6jGD9+zkyH7jiRENs3dVpKivLdBJ0Jeu
cnTvL/fkAXYtOrPJMQbCCl0K0fMzxpzhhVZ8NelqVSP1jFCDzNwXKqIuMtoNvGm0kxfca2hmp5GQ
DfU0AvTpl2x3la/Kcx2l7nWAOrjWkl+NV9OkYrBMUC2eLor9v3pJxYTVscYJpbASW+ovmjkEH6IZ
EtEg9dqun4vHcBel5OmpfYnwrvnJWespg7rGYwTOMvRz1DPgLeMT4vNIorrVkACNgKcXlDMj/907
K/AymysNzKWFHbk9Wr885V90tpkoOZQx/UTHxEpEYbenAgZsJCN538xP0bckqiSa7VpHW1zGt5Xe
az92O3UgKNzh2dmEbd/gMuFDVs2iAN1tM1zHwUsN0oxDiZZW/2OArT2qc9X/lYP5dzG8LS5rT5h/
zbi9YrwvYGKK8iKD3k/GF4Se9oI25A/0tO6eD+risDwvPkOn9zibPqXlY2fATEM1FtJSbHtFfwKv
RoYyMb9NHo6+bOFBp19mzpjG2Z2Xkau93teyb64OxpndADIi9ph7FaaNAC1DbbeU0YhuO+voiY0t
PGXz98U+2OwXNomev9+XUDSAkoELCKsT9BBwPmU89JhPUWWkI0wM6UZzBMvccC5mRme2Z8E3Qifp
MNdn5hsfleBWxwcNfUrSadEqr8UwI1r7lRVOUu/i1jqaHTmKJ3KS38vTWosrEsMFpmAC9ZJ4hWlh
Wb5tDNp0cyGtqWz4lbCJBowuI+nvjFcvOnWtvhbh+13kqnqoPxX95aRXgi/tz1/KZS6bESh/a3Md
YALOTpiXAW1q//66TYWJN6BMmNgPuoSJMaXgC6JVIXZy4k9BsrUlBrxi/gMxtlRai/6TiFqWHa8a
c+pafQPOnEVplM2i1ITEeY1i432Silb4oCuP/ckqSgy3FR7lnJP2nmgAgIn8URSWMqJUjFLtjJPg
azItz05gUEkmZv27WX6AMlj5XVbz+ldAfs00MqjwiWUs8eIOjq6qjHMeUgGdbzLWXME4N5n+ftyO
T5MnuxNstJFiHoXH2eRxHW+MA1aBviSMdpQxXfcHtZlRGyJmwHaBHxrUWReb0161Y2c2IyneCzc2
bWxU9NBsyzHKb429h8soV3UyYi2SgXuW5peXahmOpSWPZ6p4SKRY/lrEg1rqEPfsuH5uOW7oxgif
42i+T21TR/Fm7qZUebi/Gj8T0N+rgW4bLATImVg3qYlFp+uBHPjls3kkxjkhzQcenz7KzKrMvSDW
RD9xYp+fms5gMp7SaC5BHqkKCq1nv5SludPo4olHefXzSekW5EdGswB3KDrvAh9JsszDoTcjh+XJ
aiJbf0hcNNsYD7PA1noighbIwQmMR74v0EjIwz/W8PFLUFov65KmSPif21PfLPsmlXMd4ioBHvy3
H9uRUBrjU/MAHTaLiDfP+Wf2nQFk1lcstSrKGi3wu8q7XFBs3XzW69l6sKvNJvPhsp0jsoOyx9Hw
nxWXt7jsrI28OeUBVjzwl8nX8pBsCpLZ0f9w9l1LrhtJlF+ECHjzioKlbbp2L4jue5vw3uPr96Bn
Y0SCWGI1kkZSjCKYqKqsrDQnT2JU2adjvIX+CJYDymCMXpSXwyk6nA4Lujx7s//ZaGlyw2QMyWa4
UnbOqaDSpVrRaqVTh/gFXg0M9nNhj/0j42LRr8ozGP7ASFMgR+3WSkXzHnVe86ZzCF6SjaP3aqAD
00T4FWjCgTPFUAzXHNAP9BE3Y30evVyn6/PvePRzJt8x8SkZdNSlKUM5oBMww1xNJZ3dkFDzNd+4
BnqVq9e1qD+X+dhIO5E50WjZoxiGlV3qrEUpGGW7jRH9ORt+qJ7trdp+8pz6JRoWu171bwfLinTp
66vXvi7wcpc821GVp0YVQ5UBL+aYMZ6YvB6Km7ul08PTQe/Iq4sk4HBu9t57vONJuJLNdtsy6irS
S4SSvKWsqs9gVZBVzqjaUlfbrFW7/ZRJJqLnuoJyanxKGVlC9dbRRODW7cll1ABzajeU/fwQHmNX
DBkHNSdil3HtaHS4NyuZ3FYYP4RbDj+l3sGO6h0GXaAm5aFAtOBNP0RQoyy8lhJmoULo1KGMaSlO
FRFKJlSkBz9dsqZk9ELtlAUP7DHR+SsIHZIYbcfhVCeLqvygLnIpgEOiavGx/mxCpFfFvXD9YrVI
by4WUv7SIpnAYxbpXuwUNNiEUoqUZ0ghv6qF2Es+UDe5IRpw2pdGLM0ZDgwkxFgoDn9j4YDcn1vY
tUoapJDVjNiOQ2MZnNVews/zaC9UgHkw+ks/8W/pHvUqwGq+cW3adU2W8MVzT//dh0xSEKmcS3Wa
4ENyUeV3gbISHZ0lnXyopT8ViWs1axfmGjxmD8d9vln75LqGWU93QwiRr+ttp2V/DePzc7ter60M
bHblPsEtFsm+/zmXuVpf9PjMjFmB/APPc7KcpB2lTYwHonBwKwgYrsmgU+n+JBgmDVGAEahz5Op1
Bv6qNe3us0r1FKNWTDkiYrfzP5SOtI1ZKsbC/X0Iice9wBOCdClAE+g/nkjPFN6r6xZGVFKdbYIe
JZ+4gdYaLDh9/6bjTJAlivPZBUOsiC5kDC/9NSk3QVUSUGGY1hJ1Tpl9g62l02TJB3go7+LnMW0T
a5KR3xDE6Z5mjtv1de1dWHkHkAGJA5sLDxn1LvIgv00MisS6CDoAx31NuA95zQ0EG9xnK4FdC4E+
KM6Ctzl739BPLnHj8FkFk5zv95lVmCL1gem4DNTBq+wuP/DtpeveSmT3MiKnhM1f2b5SufK9YbVg
kPRmUIfXoP2SJNKgR1lyU40bMOD+h2qJr/hkSI1W3Eqc1gBj6FdL/uJYu5qqJTZR4ACyl9iHwcyu
lDl85DfuhTMkB7MQondegsNYJepQq3xKZE5PCjN3SY8QLX6J3AWX4tchnX4ACBUEkRdYEERMMYdS
1cZllAveJU5Qw3uRwcCvwY9L7Par4rX2awDztFa+DtmWyT+qDEQZIpjlpe80JYCuBHmgCUYMlgJD
rkjNjblNXk+pr+GYX2KFMK5Ki0deUX296XVa0GPJoDnCmM5GkYlidKEtvmUDGXa+XTsqOtAZRUtX
nmg46FD/6yARca62DsHIoSBWOUqtfc37ajH7y/n7/IrOmiuFU3gZkKZRqye+lVfWjkA7onehAuLt
czV4Z4m88kikGWCEJ7hAmg48YqK+7HktskJNz46r0PiSvizJFrTKUKzWXUzvzDySEmplYDEZYzZw
mUwMd8x6vOT2PO7YsGUy1R9I9lJLtCoUrpXn22brx4SK1PQkp1pCWYJzKjq1OVYiqfml2/VoUvAt
MGMK3GBk8aducI8qVzL0gX+p0Jmc2T2jRV844fxHCIw+7NQsPBcuYRmNElajH9SqZdCoPUoKrq+z
kUHZikCSUGeat5Za8g4fjRESzPgDdwl+C6rR91c/zoI8TNvYv3g29e4ZqfNSBhZ9LRF675xczdBU
naoh9Wf4icPPgN4qAZoFaIv9132wCr4Dg69BIiJjLBk38ZfTrhOLqi38S9S/KCdcH2ETX1BmqPsD
Vftg8TGKHxEZ+EGjZTM/Sc3CuzsTmYFoBhUWZnzmMBltshE+FQ8F41HBJQfAoCHlQFKJpD+l85bq
VL9uczCKbBq1qHdwV6ni2KVG7uqtrKbf7j4Utg4Ft88og31wrAoiLCQhRgt8b2/uv27UsZtnqei8
cuDGr6vQruuRwMfDBBM8bJX06NBqU2nP7/VMgCzhRUAFgsNQ45HZ5V5gXgx1Xw1efAnYTYZ5GF+0
o9eBltPrdOs4BkyMf6YLi+FU74LR6EOuuksIhscEJ8ag0xzacAQaFTBm6gY6SRHQDRcml9pMMO3m
xfkAxAvWVWvfaju60O7CszJzUe/kTVQgFrOqcwLIS+irgucOyMnnu/roz4wL4uG7w5MShWnbSBcn
jOQqSXIBe6WLgcDX9vv/oztt9IomunInZaIrjIOuStEtkksj2/WhW3NGtVZWSFa7hZVq/JqqF+7O
qAtTgZwiSxiCAEQLO00qAO9RURznpRenuFae0VWvTbowNnwmdASX6I2McdE3FyD1x9m4OWRk9nvF
qnSwFs+USa+LHlWpf39KPIIrmGuMX5emCHdHiV22aqr0Al+i7nVkuxLwjpc680otdhLOndWtrMk1
y5o8iIShTC/Sn7aA3VHptedtwuCVqvbie1mTsjGiVH++wJk8KxxP+LeYZg/fDg3595sZ1DmXKL6U
XbyGNAMcCOk9TOyGMjB22OM2TanFoU6/cNc8GlTks6vw7NYWdXCVDSV8+kygsoyau5YMOFarCoHG
xiRKLEl6r6jXurSHUpdLu/GRbVn18EzQotfDTwxIWp+cpVzpo/YhR4nHa7xWcKen8XCWcI3nt21+
8XxNED7TZMvXC4HIo/WFCOQQkEEQWUTcozt6o3xRUjqUowz5BWzfatedCsAM/CPdClZvJwfx+Px4
HksOigyCN04EuxT8BmQu7sUBDcf1NF3mFyRDm1qVGNLYXmF69U60S604MkcBjdlKGMLf/CvmJrV0
2UZDd3+h8QG4zQqyd/BXprQXQRC3MeN3WG8HsB0o0Vyk/4EcbtVm65REeamtjF94cR45vcZV3wid
pCalrqWB3oTQbXdmL9/Gd3CKBi1aM2CcWVVo7DB0IpkgOTkJNgka6/mmzx2xMkYTuPeYOza99FnZ
OBzTVvlFGLTMUdtONsMOqGJF0ZIvvyJCSZPnEn+ZmB92WWSxaBCAMOANvD/mSOEqJ697zGjSuM5I
UVdMEkZlWF2+5q81qIpyVdETiji0FiU64xt1qrY8GY7A2aj+uhdJgsrbVx4gh8v2GjyzCK1GBYYG
eaSIyOCS8qX7STLSATJS2xnYb31SD9vOs4rYEr/ZkjSUlWd6hthkkTnrcfYAAsmRdA4Lk0DSNlUi
pmN9eWiE4uJxKl1FJCregpi4uVGEPeHaTz81aedV8YzwoxeOHa/x7Yn7QZFJEEDaTxIFDG4GJ+tK
bAUo75QAXBd2AxgVq9EIRVEKkyyl0zxpXTNaqhj4PwXks58fkvz4ZN+vYqKVTB5lIi2IxQUt7b6i
SQAcSVsOrFzDprwO30BLoATkmMkPZoG7H4NsB4HBSKbTE0m2yoCEw4qlzV7rRS2orDYxleElojc8
paeZUTjEOwrcPn2RPv0jl+k+9+a2mCiJwnKvu3v+T+XoUrrBjETnraPWhcmJK1E5SAjqfvLALGKN
8l9DxSzDfcgYA2U5ocEKpNiliLmzXR9ketjkhPfUwUSjhIdf8VaUoAYi4SB+U+Y6XRhMQ/r2xfuu
PS1XWKRy8NdLC+yrJyxs52Nv50QpxvfwxpL6VcmJhcwXF3YV2FvqfV+bca5GyKWZtAbyTk8V4dqq
w0+Gkb2IXvXELEzfWCr/C+OxTe4eI6JpAN4liFCY32jg5jvyhvJATCYXF27fXqU/6S7fVbZnMCCB
cM/xxkgwa2bfk8EId64qbQUz2GGCKtLzl0h9I2C7xEgiGjPI0GtIk1fM8r1Ygska/j5YiB5nUpDy
3ZdOAqO+SLmwpKTiQkslScrr2K4tnpKjYOJUQ8Nbkjen8Lc7M8kF5VnHcYWLnWH2hVGiXjNOrB1A
CyJrnuHYjsHs+H2E2cX1ggWeKdPcrXRajuQSWoxhM6Abh/DVXTfCcfjgt61MylIV64+ht+F3pFoQ
rlIBqsGenl91dubVu91pbnLV21B0oP7YacViie+SDklnoIHeXdwE1TdQk9M4O10nRPhwSLlK9XTN
2SM45fl3/D90UwSZLJrBQMw3OQEBldA2jsfvWOdf4qEk3TrRisFgRUSfa1wXepz3GNlZotZX+i17
6XItR6JlV/2lA6L8kaw4jlVhlZtpoweh6qhUqSo5ocBsVBuj1oT79kwxZjtsHFJpsdbsXFatv4ND
AyOyCjVHWljTjPuOs5U4YAqApmCl31L0zX1j2j5SYskvL32reR2cx6uYKkROIqtmNzSdkyCndoX0
r6NmSIUPhZyCrCD5MjlRmW5iwRcc6DKvO5Fav3adp0qf3tptTuISo+tMtWmUJiFNLSNoln5t380a
c54FJIcKyouH7E7541WsIVbbIn0DMIjPrCH4IzS+WnGmj4kFNUkidsGjmL26Nx8wycUFXu21dBqW
Fz60I4BE4XbbVWjL5bpbsBIzab/7tU6skjgkhcfJWCu92lL74DwY9Nce1EEiia1qbGVDxq8a2/bJ
Ww0qn9hGrKZGJCGV/pWpuXGNbAuTE/BUEddYiqpmIoK7g5hcIHQMcn3Mjx8X2kxmxQGvit3x+S19
JIzCSyYhvYiAAL0pD7dUTESkPSv3V6OD8iMXzpFgCfs4BP+qdBH7dV6bVGZIYBKigJjY5hXytHrV
fXTgRexN2t8//6CZjM34QRJiOnwOKjZjpu9W/WQ36hsRpy/hCa+9XWe08PvgNVWYAUptBozwEWgi
KwDxqJTzEhHhb7RKlgCcczqI0BKsjGDdhCc9CS2BVhazXKigg+Dsr3PD8V6H9I9TAmDgdAtxypws
9NFKkjSOC+anucs8C8O2Fb3qAjx29QeODIUMN5KFqD8g872wveyMxyCPyFSAVCQ4tZMY0JPKpkuH
vLpw7Vpm3uUrBc5hSQL5jxq6JieURHb1vAxXbLiQXpmLB5lb0ZN7zYhZnPlJVl2KP8x3yHGE6zVe
IGklgzzKJ6Va81p6EgWz25W8TxKgDNJiLS8F2jMlYCDCbrZgcunTpE0x1LisLpgsbJ+DkwAz9yGZ
JxnJ4r2ksQtXbNag3sqb3OOGz9yMZiDPoVcYNhiy2xwzZrMAFZdD1dpyTZhQpRkiNZZ0VpoFazrr
eSkMN+Lufx+QyYkr3OCkVFVXlzpGQSVbZ7zO58Tptlkl6IUSkJJBG0CuOuJ5QdfGX556p7eSJwfe
J7XIlGgxugRlq9YJnGIpJvGguzQqgT9hqQ3VV5L/iftTWa9ZxXb7t7gi3cfzz3hkgBlLgfCQOdgU
muZ+HaYbixIyXidEEjaghxP8AhZ0XmMTkm/7QFUu2edV3h0E1HB8gyEXwY7Xsh7otVpags0uXYFx
xQ87gjIbj0zwyFo53s6bT/FCv+byFCa9CT/7bZPrSDPKY2akbzFMc/ii0nXI25JH/HdmL7damlnP
N+PX+3v4ArCOIkEg43WXJmfCjmPX2TIuL8x7qgsvLRKCFRupPK3T/hpxCiBOpQm8cNkZ/RrcIqYT
oSQf/FSItlZFgTqY/46Bu1vPJUJHJN8EfLBpD8+/cs4iIqf334+c3NDMyVklELBNRar2OfHxusbr
PEOZ1iXwGp8Le2ytGvUDBXo0p9BQ12neV2BizDctCzyBBARZomoP6BdAoKn17+G5tz0dqb+FetXs
zbgROdGDWkpCsFeV5aUKkU1E4Oo5uyTQAmkhGJgpIN6vbQwWbhSuqIMUs8d/16aAaiTb1GiL4zRk
7XX0RdhgLt1wIDqL9ASU0s/3dfYQR0Tvb0s7iCHvRUdJ1EhZ3ZQXecXsWzcixQApQb2PpIUHdHyM
H3T6RtLEP2aGNlMiD5KqBETybUIJhlvmb8+XM1PGGbfyn/VMzszlAqbhQaZ2QUrtQn2L1yC3EmA4
uI2YqHRqe9vSWUgmzniA4KrnGUZkFIHFXI77Laxb3+WlRgA9deXpAWxjmH0I3IKO/Aakk+27kzIx
CbXTyT5IsspLu+oJr9c/+ciFnWm1leuVFr24a+67Q1KOIbTREB9/50hrNzptd+iD7XbhaQkhP6M6
0BoQ+o7VMhk9ePfrVgoBmduAKi9R++ZLGLXdHBq0pfoGhxi6bbr/ZZtvxE30p/W9KB8op7zkyU+d
YriK/J2F/sJ1mD1LHg1B43GKmLNyvyZ44MFQYTTvpVZI6FxjDt0U4RIgeE4II8t4WWgGCX5hcpQZ
09VUHwT1xXV0l8fE3Apk50ttZbMKA9gP2rlQfmHl6RtCFSJPwVOsL4UW2Z3GaPyPBw7SAW2pBdok
ddn2SWzL+9BGyOgdwTIOekPC7QGt0HmL1Qr1+vxuziB/APFHnp9GqgFV3mkeTGkdWcnTtL4wiZqb
+YX5pmvN1RVSGhVyXBJBUhoNxzwNGg9N2KzReCUZPFk3aAzr1HwdLT30cxp8+0GT05bCQakTPqkv
EnP0RZJGa6pd+aGvyYHq8q4KOBrSGUYsqyzXroZ31hQxbONV7BdM49wDgAFGijLiloFAmwYyHdMV
ctMU9WUdo9AO7jC72Q+WdOz3PbqhkVyP9FhtNlq2YrbFwjM+Y5fvZI/aevP4OFwuNyGNU+lQVB+Y
bdWlC2/3qM9T04WRSSPQDdNLJGlik/uBL7N4qOsLFwNo1m2rbO3UVlS+8I6xoGKjEbgVpYw4HPQw
osYBFB/+5X4xfsPIUs277cVtteodcCZAskwAKxKQP27RyNlvXLDRyKTVLBQWnwt/yDuh/sCjbwPI
pHGckTRFrQ5dyg9ZlDfnNLDfB1yx6tvZg+y73aQLr8FUcX8liagSYigLckDTKZ9NVDtpFLD1uY5U
to1XWUtvvQCTxLzqEPQ2kLMLGztVkv8IBFnhCJtB897EZIk+zQZVIddnikU+GH2DDV8u2PdZESNu
HKV3YHKmoByMEo+SUPGbcxSj0st6aH75l8b9dxFoPgT8SFBQCJ+EeKLiUUnsF82ZGUSDUl5yLlRd
N19Yx0PZYRQDCAmOZuxzpBXuXgdrsWaaYRRTaKJZbGRTXsmr9lVeuRajJRqlS7qPmTa5zRDFTO1s
V9uexaot7N2CQk4fmvFLgJbjaR5lMbB+TxbMDHI5wFlqzii0+BYiKhl0BGpMYVzS2qMtesOmdv2d
rktUP/69aFlBXgZDLJCYwXdMNoGOArlQwu4sopLg6/02xXT4YFcfQ/4klGe+tht2K7IvQqIHOzDt
LcifmhysXAa2CulRDo84ZhdNxCuZlwdp3p193yM5BdyjfEE1quTtUlqIXLnxPO9tziiLQ2MHcBzA
h07OW255qnXdGrIkWsXTqgQHvtnyKNZR6GmGPUf1S2piLUAEJ0pmzHukqf46pS5yhdoXb165CrPX
tlxH6HXn1iFjponuBGpWEZFZAYZ7YqqVmOpMCLRjzi+9PY8m8/7zJyclFE5LFRK2qpJsFj2wjIqK
n3sMlWsUqgqnRgqJPv8X7WAAquUBpoCCThTT93gn9LymO4eyVpVWqXP1Ols3K5bXs7eUOfXgSVLs
JtwJHzXQgf+LdEyZQXANT0SZOq7o9a8keqi6c10c+a4mBfqPe0fFdVYdwB45RmUzK5EL5GFsKtCZ
lKTtKyN3C98xbuy93ijohcaTCCsBb5Of6KgIxAwCy44+01lIkYzlY/iafbJgBMbo404KEBwAWoPx
n0afCKqQ9zchT1mq79CSfY7kUOWibd8bLf3CBPrzTX3o1cVtgxzU4H/lwIrfy4EaOaGP/3zu9sop
LdRy1dklQTn47GxkSi1ctVnFm81Ha/drb+UzC7b94UX8FS/h4QWQakyZ3otvpAaT9VKIFzZut/Vb
PfM/GgblRGYE5A4Lq30oH/6ulocXC/sq8EBw3ovra7FDNAJxTHbOGUvKrTLRYw5zmALVLyVSDZnl
YYhyGWfboK6//Lz8wvwrEvRmvmTmZ08YuElRhCIhkJ/sPDeEScqM39IVIC/uInMItgX1EnKLqx43
capLgEdyIos+O5j3ySYPQs6jcOozZ6HU+f6QnPmEyNQxPrJjfd9DDFP0mlvvO4pRAWLSwjBecNnn
jhmNSMDOsMhVgE7gft9F2cmkNouYc9ReB8WsogNbQyQN9vnoLOT0gtvzkJUczxn7KqMpBHMGxIdn
LO2TsHMkGkSD4ENRX9eYYPO539tnuwE19eat1gD2Vk8emiitw+vzKzV3rreyJ7sdcyWruN54c7td
Xb4W6xyg/2own0t5wOf9LlEWAGuDczfWmO63tA5iv62khDlvsTawQ/Im4hyMt1ONlJgg+zfNEAzR
9plRQ31QwWZ34XT89TV23ffqdZFC6CFw/c8HwYcCqw+OeoqOaiQniHLRoc9aA0rllJw/t5/v79uQ
DKQ2WjPXol1hrq3Tabc7gG3r7fl+PBQeRvGwYZhKqsgYffjQNdsCjNyFJXOWSr28xKBriMSCcMi/
B0mOcYecysKDPDTDRywlK+VlQfzcHZOAyMOjCLK2Bw6uuG9cuJYFc+aQ0owA7y6swouAVzoozWfX
xmhUvnSsoFcChhWGGtee83ichPb8M0abMb3pI3csC+vG8QAG3CuFhLak0OM75syKRhrpeYuq9lf2
yoZG0158ODPPxf2W5KfyAMWHEUMLJap5ExtW1IJcZiHDnMV0FzKYgmoOnYLXeIf58FWLDoBBsLhI
6xxDcbQyuwSvPCbeiaHZiWcuVkV3Iwqkw/ChYNDphmA+XFx8A9sV2Wm3HcpE7WM9Wxr891AzGlUF
ziUOCxYJ8Tt7v0t9V4HZo8DVga/gvQ9rH0Ux3mLAsHW6ggnx+R7NKIaESiBwyeP03wcCFeDewojC
TNoz9w5kOjiof57//syR3/3+5AgG0c0Tzq/Aof4X6Q8Bvbp2s5YF03ou5sEzH2uo/yxj6o8oKK0E
TY9lfCIG0XqtXri/C9s0BdbEUu/mOYXfZzRHU7bMx/PPfyjU4czvvn9y5pXQN7TY4PdHfkgJ/2t3
/KqxVc8n6YKsmQfgTtQksFC4NpMyBaKc7bevC9vg8HwtS1s1Oqg3mZ/MdwSuH3+fvXoGavWLfTZL
Asb/fiPA78O6FkaVClX0o6nDRka7kVZv0Hd/HXkHllnhFpT4l7L1RuLgeEkL7BqP8UMlprwp6p5R
EYEBHPIHWDq9N7qddV0CUc04JXfnNKr8jVC0KHJFHGOZGF4hEurLko9/n5/U3KMEG4P0EtKDiJim
MWZIiWXYjcOztvQ2OTEkXTVq/RJgiNy6Xah6zVzQO1ETrQh8v5P4pMcot49wLem8r7LrJaLVJRkT
xVAaZCs8DjLonJRE9Xb10oaND9TkQZERXSEgQOcLYvLJ3fEiia6oiBlVD4g6AtCACYraXl2S8xA9
jy1kN3Imu4VJECxP4Rk9uyhb81+2a3Nm+AII7W6J5WH8pWcrmuwZFWZOkfhYEdj4nYVQdPY8blYx
8QERIAlpGOC341IFNrbdLOaDlvZpckf4VCiycpyndMZc1yOg47zBoa8gOS5dxhkLcHcg42W9uYwi
YO3F4EHQ2j0a3yHh9FZbcI5m7vudiPETbkS4AroVAgrc/uJq664drdFbm154Jmds/62MKcAqADuq
GIAK8ewfazN6VbSlsZyzAuBig2oIPrY0dXOlwGUdAKvgTqiM5gL4/NxiLf38JEDGzKIs5WP8fHkN
XlJz6DEa/bmEOe8L2LN/VjB5iWWHYSsHBmBs2E9VaNWxU39WinmyooUDX1rMxJhIfZo0HTKdZ01A
9qQm6XlhKbO3AwNmUXlEP8hDkiYKY6+pGfDZg8M1VX31p9TYxbluM6/xmPz+r5DJkVRJnzdRCyGe
lunKv04jjobw5tcnp0FLuZD3NX49RaTMEgN0OwKGVC15wQ8Ffvhfd3ImZ+EGfhOWCfjdNUwFPrwm
tmAwFtMukiHP2pGb9UwMeztwLYwW1jP6LjEmwp8zU1s49lmzeyNjYtJxHnTqB1jL6yvS8kB+wF/B
LO/KVdnN4XBYgqo+YPumezfq+Y3hUkS/cjq87mffsrfSkVxOmJG0ft9pm8v1+dJmTeTNyibmPh2y
ovVDBa7lITJ4ezOAw21pOUu7N7H0vBemgVxhNYFdqv5mdT08X8Ocq3+nahM736MtGWN0cTzbtbtL
7PP5WIHvQV0QM69oCsjPQA3JAod/fyhDKCdFJQjjZNIE3ZE/aIy5pEsse3NCGAFlNTzyYJWbousa
sIwEcuqBWJfIZq8ziIzAAgA2+OdbNmcob8VML02GDrO+xkQE2fQtxOqmuwA8ntOrWwGTG+OUrkRV
AwQABXPNL+z7n2DVL13LOWt8K2RyTZy0rfqOhhA6wjzGUuUOqS3umZWrlVb6P7zzt7ImFyXIwXUk
dpDFmszGsVJ7yZ2fPxLUACXUwoC8mFh98B6B1bnDfI9BQR+pytvBAJ/o+bE/4BdGwwLiCwEZRGRw
lN/2vBvDUolNEBYOxyECeue04i1ZIxtDMoKcKKzYGmNRX/8Xici5yMCeI/0+zfcPtNtXKcYqnH01
3aruKu3MbtXsiAXk4UHQ/lJGTbr90mk9zMD4XeiN2Ilq9KkTOFQgc5hFoQm0GpwStL6B3U67HsDv
dr2i8xB/lpYMbKoATrMl7/Y3GzuNAkAV9N91T/SFxkzURkrxAdjpwcAT+PpaaeFW0tWXl+OR2Z2u
nu7pV+vv8/1mx+f7Qe4IUUHX7Nh1MrnZSeO0MZ0F43MIyeitjC8iOHMzUDOvdkRncNzOOUC9Dhhi
dXHVc9HcL0jl/0qfXHuhYf2gYiH99RXS1wYTEscWbdf8WKFN7gTOW19LzCWA26yvcSt2ctqYasFU
YgmxDmjB5L/JCgNLxwkuz/d2zjbfSpkcaednPO0WkEKL2n5kIe1UhJGMt+DEzuYQbuVM3kuprGoq
aiCnXIETMVW37bHeCpEGbNXh74IN5ece51thk1ctrMKKEiII47djoqyNVM5yXpTjNxjGPls9eHM0
uOtjx3eHFTfrWHxJmZGDOSN+hiFOlUq9JD+gAHW103V1+bqg1LDw8Aqjq/ig06i/ogyMAo8gTkxj
5bSiEMrtf1y89/fIlpCkklTZHPlAO2s8irNt8y89Awg6TcJYV//8CUFWjjHAhZXpFeCWpRboMtR/
Zf29jgkt10jINTOv17+LNm/e+CD5D0iDAETHFITDsW6U9jGSQKXOHrJNh2E459T0DO+tsI3SLFXX
dv4kJkdW/h78ilqqoWXbfq6sDzjsXwt48xETLQq6OA2HCB/B7aMNh2bW6BRvw4uyzSHNNbx1/rJE
rTjalodzAkgBNUd0uyFEuveQ8lYquCwfkNLNmoyMxFAEjlS2cA1n3T2O4Wj4YBhHBTrAezFZK6do
4ssxOeodza/2YLc84BkawFX6gubNOuK3oiaGhW0pToyllD8DojbYwltie4TJTeXzKgUAYbIqaHau
suFq4gL10Zz/dCt4YmsaGYSs3JDx52Lj67h9RETDwJJBewTCYQIXHikW4DSFBhZqEqMVZeADeyQN
56zMVaF/C6pTH5g5L5hvXQRoMlOofLJUsppZGtqFUP8GAA//nEJ3k47vg6Zq6PNaEfTSdP6ANijd
LzF0z7xEd1Imdi3iq6xhEbedA+HqflE1aTDlZTCi7m//twJdheQtVpken17c9rEXBazFgsBKkxsX
xk0kcQhHzxnGjTgRZyjDa+mh1o52OzchWVOcALYueeIIF481Fu7744LvpU8WnFV53eUN057pRhvQ
/ZBXnOGkvprxdlbxRJSsImTXoGRakPv4gECuLIDKjAMbI81PHI426mu5l1PAknojalaUVKpDOgC1
mel8uPP6a6EYgQv6sG4tCJjZoUhHQHnNKiVO87eqF96zGVcAnwMSwLGjGDjW37fkxsPlXZeVQqXo
ztKfkj8MxSEfrJT6bK5iA9qFE97Q2lqih5wxE/dCJ3vg8/B7GR7QLIqudJkp9aJWm26TSxhOGVh9
/05VoAmy5bT9TrU+2LcMaAkpXx2Sr57fVsll4UzGB/HeEN9/z8RC0nnT+tD+7jzkWp+spRAPY6qL
CZo9Dy7z0qtskGqLOKlf3/JRLEhqQJ+AFNO09XKI2jRnmrY70yvWJRJ/lMrOdFnBLLPPQP7gJCMX
410QgZP/pKAfsUu3WWmHg801Wy4icf7SMa1aeWeuN0V+L/v5gms1rvvZB07OqfHQ0lbSQAAGLfee
KZRn+rW3phJ2WLiND43AQMZCDf/ZiskJSGHvUaDz7M5u8Ro6Jwl8z8iCog8/zAxKPEtoHuw1DrAn
bEG8KnLCOluqPAbMoYhODGvQ7seCTsxZJwkwPjRMoBiOhrX7V1Pwh0zmXKY7K5Evd3oSZyFx+ZD/
Unp5MBIh/6mADd8XQu7oNNOtqQAoSZSxv9pIjpeSkBNjhYSTAB4DVOTRtQWOJmFyEEUHMt+eq7r/
Q9qV7UaOI9svEqB9eaWkVC5Kp3e7/CK4ylXUQolaKGr5+ntUM/e2U87rxGDQje5GG+UQt2AwIs45
sd7eAPdv+w7I1m/U8ph2RIHwx5VS2RoG/cXeavBDotnDYPVjzEO56fz8BG6tmwbk1gKcwQMaZD7K
ID162+/nfHG5n7bbv616JmAdgJAAR3I+5a1mSdqJdoyn5pAlLakkSC2bH21DjOTDRb6tv1a+WTnj
xaKj4mJFtQB0Rba6Chvmpi1YXw1jLILmWJP3/bUM+7IwqyGdGVjdcSBqkYqSjWM8GMeFcKNN/vM5
OzOwusYM7jLV7DECuxhDKKv6fU0SGhYWGlx1sP+D/7IOvl+mlVdYT9rfKOnTlTEOzVz0CkxqjYGo
FQ36flXa1+7J1SPmi5XVI2aiLPFqE7dCC2pa4xX8ez9jaz+9LoiaxOcv349p/Qb5tznbMA10vqBK
u5pH0ZqiNAfs+MFPb4dILul3YqJdpNuAJCbIQnroojbk8c2MBFCsHIDVDfjm4/vPWEeYq88A6uP8
COQo+Lp1j/1S5Ds5UfRY237TdqEEMrTIA5WCyQx5LtV+/t7wsg+/7tP/Hb73pe+TqW1BJYYPRpTH
IUwg7VrfX6v9rStbX0a3+NxPOwcYw3wuvW6M3S5mXaD1AHlk6KaUb03/amQ8VEeLcO+nWVhkki5x
gR4o6vD7oV7evv8MdeVlEsDjGgtXTfx4ezXlcWUb4ZFwPsKEVy0iP/xyqptEGdyjWeiBnR4Fhpor
fofYdnaCpLxv0tBAvFFtOighgbwJSmgsANuFbDZcJjuzqP15jnDTCO+m0661aF/2e6iO4t7Fq3Dd
GwlUhZyEhyPcq1E3BpzuO7A/oDtfuzLZ1wytHGxrAy1RDxNO8WZQyG7fA9f+/XL+P5vqn7GsXKwy
6nIoUhwZEYDODKdW26DLE1TNkkGiIABy/EpUdPmQ4hmI/Db6OC1vZdHVaG8muTrGGQB/I6tJK1rC
5O++tHwHDMiQWxGbHgKx3490eTx/OaOfzK5cFBrZJqtMMZej+uCBT4m9UBO0RPTKjbLOhPzrlP6f
HbxRzvdwCrSb2pqwY3jvLovYrSKj6ano/u7g9Iekb11QS4PMQse/M/8adegyji/jREQMEh4HzCRr
6LZeWzRnNqbXzdTYyJRwqP8YhgVmts7XM7lRxiclubaLLl43n4yurhvWDyIdGIxWennnKty3oJeT
8z3go5YFqiPf1Z9Nh+1UnNe0CtP5Gih/HQL/a9qXBDhUvg00Ca9cBxILzaDPGly/VSLZJR57owjx
9H7Tmo0JdbfemXYN2GioEaSF8Ku2BqTmQaYgxkn5rqCHdn5zvGPPkn1Jr1wP6xzSl49bnOonzz20
OVVA9A+/ZlsbKykD4d0mfWSMQdIeB0zJvTbt6kRe2fIXryWQNiN1BQYRQDDOzVYlL5N5WMwmFHDR
SBg+KylQAN77PFqh6ypX8kiXB/rJ4mofQI9bR3kUFq0HZfuY3Gr7ca/fNoG3y66EHJcd1ydT69uw
zFjaACIbd2WobR6TwA6s6Ca0QTPIbqDy8733uOy1Pplb3XtVk1U5njpjrGjBNPvaHNix8kcpg/qu
8q8y4F10Vp+srXZz6npFBkzkGNeVtZvnfksbH4wkYCS38ygFW4Gp4UfPhspBwAm4IpA0xU7OuI5a
I/h+5Bcv/IX+elHDRFPQaknt2VF4TXV8Sh/p8mjpj7VxZdt83acLMBLkyigg4Tnvrlwz70D4R7k2
xa8MkG94xGupx68+cUmT4bfbYGNwjb995p/O3zx1RjbVMODQ6lFpfRCkUECqMzNsAMStzB96LT++
n7aLY0IeBqThEFf/Qj2aTKoUMzWm2HgdkFHNoQes3PYncOF9b2dNGQjfgiF9MrRaH10VpjpNMITT
rfviJ/hyje30bAQayfZOOAJV2m1+t6FjE/DHt4F3O/x8+A8TyP/+COT/TRXTa/3Nk32aYFQH7BHo
hCnWbZ+CUA0M38E1TpKvZwIDRYkDCG4QAtnrfI+XNF1lM6DsSxfJvB6o1VDLg268NqMXV+6TndXZ
K4xhnlvTmuIcpTcCDQ+QFrYvrXqH5rsrsdDftvPzy/p8TKuLQdFYVgvVmeJxA4HRUGxEYILNcdi7
/nRDZt8KveUvvw0rECEUUQ3/tq8I1LFygkD4agT+9bCff8+yBp/WsSk8Xmili+/BU4nlm8TuiHNt
1JeNuC5Q0GheRuPyysgomUEHGLHNjQAT3wSZklFccVsXHPYylH+srGJnb+ZNbSuwYuYvlXM/RFW5
MREDMeNtALsE2KyM8Rrz3Nd4HWQv9oIUWrJMOAfnIzNTd5I6hU2n2OTeryGPHHFTez5ofK4c+wub
FOTwOGx4D+mAWK5c5qSVpoEyyhgn0JR/BCyYHZJTexV3dGGpALtBgQHnGqzja+4CobmTV3TFHNe5
ijnrT7UXz1kTfu/DLoQNSFotjca4Y2BkfQH0tRDjMOdz7PATv2/jGqMq663RQ+r2BJItoUis27Vb
4UKeDmaBsgVdIVTTvnChOAgYnaLC6NyjQk7VTmzUkIczHkFK+LvfGKk/xVp4Lan1denOrS4//3TG
7JKD88iC1Q4EejrIXHNijlChe6R57otse2Vuv4bm5+ZWOwWEB2gwEzA3F2BCPJotI0P7KId9cl+A
QddRQtMIFXPaTikYM+XP/878egfRwlaGSpRzLH65T2B4yvlWcTZb4bcR3QhoGS/MlFcOx9djeDZk
d3UMRTOnNa+qOa6y2jfV18Z+mV5BMecPw5/vh3fZEnBLwMJZ5hd5SbPrGW4LBdukf8iVJzV5S9s/
RvKbXyMBX7dp4IbFmJaubBuVfg0Gz3eN68k+q6d0jvPegcBvFhZNRnDhKkgkQqChARlOwgKpxJOm
3NVvUnTXsuhf79/lC5ZSF8ro6PhZue2ZzXo9CTbH6Y6HIg14uq013EzJQ3rv7RP/oX+o7tLf15CX
X2O3xSyaxwBGhdrV+rbQS1WoHsX+nYDss0mPjrh5Y5pEgM+9cfb6/fcreuHeOLe3ujf0shdl68IX
TepRmR+6d+4jf6oGduaSet4hX3IlCNAuTiwmFOQjpgEJk5VDqB2j5E7N51hu5MYOj+0JcorLXzsT
kI6P3FcJvXI7XvRBn0yunILbG2NHh3qOVV87mIGzt9Dlci0Tse4O+9ee/cfKGtTXOrSQ6QwrfVid
dB+cvKk/b0/3PyX5QQPNX5pSWMShgmr4H98v45U5/Rt4fXKyzqQyUahwAWIGB6HZgMi/BV3TKZ12
3xu6kO/Bfvk0SP38YILYSmgWhyVTjUwdvRnlHFggbVcfOUPr7mOdgqlTRrpK/brWdngp+FO3E/0V
R7uc//NI8vwzVu/TtqvcbvSwibzkR+b9LK6RDV/0dJ+GufY/swEeu7RZ1rKs793kmRknvQkK89rb
90Imx0FiEEcBYT4AKPZqQqvWSjrWYteMm9Q3n2e0gtVbsWWBszlVxNhr6E6xN9UenArdy1Xrl67L
z9ZX8zjQvpNKDuv23oLKZeOXfrrJju0W9DzoZsQHgGyxDcxjflR25gEpdnKtfHjJ46FhZYkj8Wi1
13p2ZZVonHaYagHye+U0blx0UFlBF9YLE4sW2IMvQPIJPAXbDKRCa8O1eOySe4CIEhqrNEhF4cI5
39Mof02dTOUc82fR+8V9+1jd6u+ODKqb4UU/CN+A/jqkBg/DSfjfn6e/snjrjfzZ9mqjORZzK1Pt
57gJGzJFetTu2ttxl/yRcXeHtIsZ1MSIqP/+o/afgR8Nev9jUXR+im6enlyoc3r+PSPv1P8RPXZk
lxHUeEnnh+8x6PTD+Ka90UGeJqKHp+Fg31+LKS/5nc9fvwTUn/xOPzNH5yVmDuz3sTiUMTPJ9xO0
7jn561XBYb8w1IHrC+nkcxN1V7GJdTN8N2VHi6dAhkBOe6uooLuo9Vk5lkOP7vSqkz6365A5vNmV
IBNFeYgam+8/5pLXAX0MXiAQK0VxfZmOT8MVqtSmJtPnOGt+OempYle861evg0F6GvrUwd8CbZ7V
72fQzUjM1HJj9BTdFnEfV/urdH8XbICff5EdRbM6jv7KRqZ3JnOGHHw0T82zClZfDvAp24zgytR3
U2AT0GCxcHj5fuYuuDm0f6BzCI1D6JEAp8P51FmpKqtOb5N4U6fh/AJNhZ38aT4ipGKdH9Vk2pkv
EIBTk2CG3uHttS6iC5cz7IM5Hkw1C92QuRq2UlJj6EuRgFARErp7/Vm5Kd6qj5HoO+/NO4K/+LG5
FVG+BZmyb9yqN9dEaL86GTBpeDqInlT0jkM963wC3FRLklq3k5iWRQAuoGa6tZRbJMiQ0Bz0Ky7t
b5ry3K2cW1udGk3UmgfgVoIKNSfKKXtXyLjxTno0hNYmu+8I2xSRHYxAhWfk8d4Gze7tzYtNXm40
v7wddmOoBvpGRujuJ3MI2vXg+/3w9SQt3cbI4eoeGDa8da7eS2eoWxc0iVPQiZhi10/33xu4EKic
W1htuEytWSJGxYvNSNlYr10EITtQmcgX7wliPQ9VpN2m13JpF6Lpc6OryzwpS3QFjhhWdy8Oc4Sd
Dh5hiIb519oqLpxipEOgngn5LFAArS9Nd6jTcnTx/oHmE+mbmzKEoLEJRICIvp/HSwd3oaDBoQEh
iwNVqfN9m3ABYpxUU+JygiJ0eit3xoE9oLNKBYxG3SXb9GaKrSfzQE/JjRI3V8KD9UBRUTTQP7sA
asDAoq+5LLXSlmNTG0qsIEVHs4+qhrYCn0hrdD5vrgz2kjEEAcjSYaxIZa/2TKJOus3nnB5Ft6tu
cbtsSzoTt2qCdL7SQ7t2B8u4Ppta7RQxta1es4IejSTZZaPbE6VRNk2HRB2l4LdBlkCl154o61Br
bXQV6IwTrduqxPjax5ObB9nR3hXwttiiP7/fNWssFM70MjxzcfeoUYI96nzXIBVpVHWqYD8wULbq
fr1hQR60B6R0GYIWm4xhS/imPHm33faK7XX/29r2ssqfbmm7602wjcG2Z6AhlT7aczQMW3rMdmP9
h84aqbOP701enFeE7xAPQj0HjHrnFieuJ06nYF41EelW0IwqUV9zDh2r5H7aOdmVM3F5duE0UfGG
D8W1cm6PF4POoFhPj3PGHtjIg0ZWROvAc2/sjKe0fNAz0CqT0T00/JSzO+bUficjCV2DFBj0+rcO
ENz3U/Alu/h31v/5pjVWn4G9Fzh1zIEH0lIo1CT7HoiIaYCXKGIe5zcMFJ/1MVPJ1QbES2cJ3aAo
1y3CYsipnk9HKoaqT4uaHi2itcf8V/2S/Kihc+b4NB73s7HpIPAWG08ThJ2vqYWtKf/+7vTPxldr
rw0QFHRrGG9AtVKG40GcynfQKPvFMYstyHKT9+kABvKHG+VWKgTcVd9P/HKSPt/0mHcTGKNFLnMR
uV+3nnIT7rEfTHqkVVT2py69G5NbXZv+SzOrA21Uw6Q1IBU+dn/kHvKQ3w9iHQ78HYQNYXkIVi2k
4yvHpFpaViFAguN15Y8ka3e0L64k9NaMastCoUbhmEh/I7dvrIFOqalreGfL9Jjv3KjeuPs5KPfd
0doeldD+6I5o52d7L5iP9V1OklOCLM12i3IDilTs6KGm//2QLx2Ys+/Rz3ctq9wGoiM9qtvts3Tf
UAckvA/E9Kv94TZPUxdg87RDqLQfXVyg5b0hWflkIbfz/XdcODxnn7GaeheqtEqmY1pYAtbWZAbb
6Z2pBEW/N4oot65Y+1K/xSpYKLAs/F3aQhS72kdtmToN5WN2TIGH8wtfexHgJZvIDPSiSWborEHv
wTyNIRIOf6aDGqQN4QdgSrbfD/tLEeZfH4L0rvlXIfpv3PPplhgcNhmpPWRHb3zQLVIZNwNtoRIy
knRbnJD8PFrXngBrKMOyBS2EUCAaReXfQ87nfMm10TPs0ZuyY9nF6NcfwZ21aZ19bm6yu7HaGt7G
bAI7eWTZBwWsNXVjvIeg5Xtl6IuZlcs4+4zlNH4ausLKYqD2nB0N+j5onV+jXzTpTuVtUqJ6f+jr
R70O6iq0zR6ghpfvrV+4K23k9dFDDb5X1NhW/nJsUwpX7eTHwn5xU5DNWr6lJaR440B9ZVoSVvU1
LPvfC+BswOhLgGsBP9VCaAg6yfMBa5YO5SrWjH9RmB3SI7YPgUNfD+Wt7c+v+N9vP29/TEGBDTmT
l5YUQUog7xPW6GOYEa38VnxJXmaQL6KheNtDl3DAw8gPgIckBxrUSJTlSI1de08s6ZMv341sABSJ
UXKBMPz5d8+1B+4wtMAeZf2YKVBCgcx9euUgfHG9y9wgwrfQRK/rkJs6t8HAQEwTLsdj79RkAElg
kV/LEmlr8IqDN/+S2wMgToXgA4ob50Z6oQzMS9PpOPlvx4MMtv5rG8y/+pBukfXU/Z8jecnIW4kZ
fDVD8H9UQWTv0Nfrnx5PHtEI2b097n5JkgYvkrThw92dQYJ9LP0ff0qyHzbQmyO3SA3hAcv87dJU
c6NF+M82+CP99z99uBCYMH/w/9gnk+gQwLPIh9xY+LN+u3lwAQJ0CTT8yA2SbNYJKfooNqKXIfhR
kaeYkbD3/8NjsJqRVQjntio6USeKGYnm7tFSAvXXWGFrQrPP2XnVlXzAX9749U76tADruqQi+dCb
Dswdjm/QTwUk/5mT3fHjbRfdH4PjadeG+DsO9/v3KP7dRq/b4PvxmssSf/cFq7dVmY3QuNbwBfab
CNrY9ndvp83vzeY2DIAhBn1sKElkk4iE2/Am9p+3cUjILdmT6D1w/Wtbcjk5333N6vK1J9Okzoyv
KUgTvjp+d2W4X0P08/V1V65epnaWewMMiHYHmCLDJfen/638svuQl6TCpt/NYXeAsGt2p9TgTqhe
obXx/Zx/DTFWH7Fy9J3rZlrZ4CN4fauiORe9znpBckEQo9sTOC6V5MAt5IyVA0XvD0rHBRRO62vB
3bXJXmWJQZuQ0MrEZ2wWpiJyfD1x0PwcCnL0cMIfCQ6fjz3wutncC9z/cRTe7qP44cXw/cPTHU7g
x7Xl/3oTQ7keoFyUG5BYNnEvnDukREpvqjPJjqWO/pgd5K06XgXNW1a9gFeUd3lQqjEFn8J0HBJf
BbQSSWaBtFkH1W92ZZ3+8vCtdqOnLZyvAPapDgoh51/jKE4+WMrMjq8KkUEgdhT6s8oNO41B5RJr
m+NmArI8arfuDhMkIpeSBM4yaFEqhbRnfhRP1bW2/wtzpONVgThNR7ciKPxWc4R8RNVpVdodswpc
/Clv6BGXEbRq60SNPD2BBrpFm0gDA2wo2ln8Miso41UeL28Kh7GATVW6qVw9CytvKqOh48oRYhE0
nDP1Glrk602JbwXtirukV5GtWu30UTdnh+t5d6z5j97oAlk+5OM16YyvLmwxgpUC+SlSRGs6RSBO
00Z6MGIvWdtHD5ya3Eed3OZXvAdI+L/EaEt9AXvChvbeUm1Y3Q8j13ljtMr4iKgmNaEgaloz6ZNM
vzN7qr1TU+a/5nRkqm+rEFpIFEX8nibXZhGgSQmouKeyitsB1E5B1pbaW1s12s00Kdkfzgobmll8
8PA0NsZ+w2qE44PHk9OMVN9zWw01VH8Gq9CJbCW6KGWrSLo1UFSJBkWnY6T1c/WY9kZu+bmdjgZp
EoZGG0st+mgCESgK+SNXtB2zJHsBXtatAma0UALOB1N8NGPuPre8SQ0IKisGNCWFzPJAd9j8rDZd
1xW+05R8qmOr7saGEhA+qvmf1HASCoyfm3iORItpN8wbbloV32W9V06bDCwWek7Svs9/gn7JQjAH
XW0R5JacEUlkEwQwbCrmCXoThZG1yIMUZkc0O7XBpt1luXVjcpeXu86rAIjT6qyGkrPR90NgW2xO
/GnO0X1ZyM5QQ2kg2vGNpnDLSJ/tPtviU9B+o1AuPgTF7kGXsskh+Zp0GtrsVbTEuQ5+MZG5LV64
m4w41JbI7IM5KPOxKjst3aVaNd43rGhL0nOrjlNmCxnIWuvuxlKlLzOE1X62ZqlDRmRoraOeF55A
F9PsPjSO7jVRrqpcIWwyxRBokwT5Di8koKh1l3fRWLsFhard0P4eNcvTAsvhLQtcV21wQRkQ49pM
mVGAsb5XLeDaS/13Y3mJEgFSrqD+XClFmHF3BKDVWZZ7NHrHIi4rRep3IAmjEWS+ykcQxQOP1AtL
QOmjUO3IqVrNC0TmdDPStsVg+sKr1DIE/7h6ZJ0HZza0RX2qqpQ94E9xBt2pzMg2ZVsngswTa+94
kmn5YU7NFgOrUxFlQ52AAVZR9QnCA544DKM6gYAHeJvfhc0zZWfwpERqtRV6t+GAn+Rk4qr1kfPW
4UQMnHmhrhjMIO2oGnetMSQQ/ZJWMm77tnd60jadCoows0h/8dLtf3mGBCoJUm+iIb01AlPDKxfQ
806TORntGYtGqehVn9p6myH5NssyZHXao3felB7S1WbRPhUF1I1Jg/rfFChll4EoyrOphFQc0oQ6
JFYmf5pkJkiequkfC1hJ6Ei2kxXVeappvqE4HCZVdEO5GZZkwzXAHoI+A4kAMWatn/ZD1vbK0QFA
1j12CsBroVZlHGkMazZ1H+UY+T4Orfc4Jqp9N2Aa73pVeBHDKkFVMpfjh6RTB+H3DHlyX1NnFOQy
Lozn2czyp1JJkVu07DQh+ughodVLivHzBPuMOGNvv6jl4GBFNaf5DYBEhYdSa8x7UBbi/AtcgRDg
EAAUoYVfdMyH4isXBDksjxGnYxzAoXEonrUe5Dk+Etbtz7Eax52mlFNGaGmlh8pJvSasXUk9fwGs
bYe8ymEQmBzqe1mi+m2ewnf1bu28Ko1RteBL6JlEMjZP5mBOyjRUm3a55rmlQFpVQwYCIg3NU11b
ZR9LV2eYrSJT4Nc8vfxgYmgyv+97fGg228z1hVVqma/UGZD4Jle9CS2bbvKI9o4GVZEECAICzmc8
2ByztD4WcZkuqIbUw6Btu0RHYtJqTw4wjFOAPIT9s3UEgr+5A6mMn6pZ8Vhl5fheD02RAqKbO1DU
TpdFZV6GwqST1x0pB8iBL5sMXsHTRbtXEkBRSFHZ8FqQSYWk0OzMqrHNAdb82Y+15wD9lahWaGgN
zWJ0wXZ7tZgSFHDwKBzIoBqF5pvmhIWQgzfYoablkxWgn3TAY9mcRe2rSWm82prgpt8aPZfEayfV
C6uR6i3Jss696/MKgWZe0H5X2Wn+nJaNo0ROX5UvXmUo7c71OhChqmNfR6XVgO0Ia6IUG8ZLzz2m
qZdBN0i1qB4oXan3BNWY4TD2NF+SRMBzkZbZ7NjNDbdBjq+IBw+yMTfICxfsYdCVLo8Vteca2gVN
IwJ8igJrB9f/iqr0MBFDm8XPrnc8ESJPkL1DXnp4mCByu8gZuNZd3zui8d3KaR9nwVAaMerRsnxA
iw2AmJxSlREU6rw5ZF6PtHJGx77cmWbSQb7QpXUVKRmzJclpwx/bAtX3rWb3ih111pScRg3XjW8X
EoNWzNL5OXZVU5ygJyKFXzIADR5Uq0XJwjSSpj6OXe0ea7vO0Y7fODwNDM70wh/cBrwe+mDR6aCI
IU2DVNWkTbrJqKqwosJDRT3B1/sa9mft22hjwjTmOUtue4h4PCLcGDQCmgJrPpRpM8Fea7oTAOCC
1r6mI5Xsp5Bh/YFuaOeeZ0P6Aw+3IcctrRkZsbxsbONuSJp+W5TKeFegUzPfNJmKQIhZHkdpZ56U
UFV7UWzqxVjQpq6OM164kCmmoh58Q89V7xl4kVkhLtUlDayq7SVxQWv4RqHSMZIEE+0QVRnMd0PW
iuFXoAA4prIu9U1aIZlLEk1Nxp3VtNChRo0wA6VO10/0Abl4rwjKvksHX6aGiqaZkdtsT6eCOncy
g7oaqUvVEb6sVQm+qKVFO4A/t9DppDqQF0krbG4/8br62aW2WvtFNyrok2ZU5BG4b8wqBFcZ/TNa
xViHZW45J3QVLekTwxmKgA0KpLw6e2hwQDO0jAUJMqJtoAxch1Rd7YDIxKcGrEQ9bdD0oCuIa8a2
TcUea6GeFDufkkOn9WW6tXr8NBoTT9qR1Lh4dDK3yn2Z1J26MH4UzYFmmXJQElp/VLnF7idLTmMg
UobeApvWfRZ6VAwuUovc7HbebJplzJVpoUigFaghwAWA/Cc3dKlt6KjJO9D7SPrAjaJpT27dpfTR
EkJ/KgUHPX6HAlp3sIU+SdzmE4Q3AbVr1Oy5EqOKlK6ZoNaE8APuRozNNASmglDVn8Qs0N0h6v6F
D5r6Z5asrvwJ8Jdhi1bYjBJE7562SUTDEPAhEEU7T2nIFE9lbstNX2jZXlhq5YXcadwa+GMxWFuq
6w29nytPTwO3bio82IpeYw/JmGg0UKckfwLehA8Qx0mYGTvSmfNg7vqaRnPacrSBmviVO7xq8BLW
xkJW7wr1HPqQ4AyVRFHQGxYMvTuoCLMKBFGIFlxnmB54waV+U+GreCCd0XgR2B1vemJr9SaZ8Y8h
FbS84xnemcRDT++roSlj6htA1dx3Cp1/WUJ101BL3PKuRPlwz6WLB4vMWPFAEytvdm1fqvfG6KIS
vFy6iC2Z7n4gq5C+odo1TfdlUrhgWitpg/Chb610o6bVXPtpr0GHwao5zf2skuAF5IgYjh5Vx18m
k65LhqyDAFMhMuivKXaLNWxxiRkEGmgmfqrT8iNNNKDLS963f0rGk6fGkaDeaeAamW9kliuI4QK0
h5JTS7MwKR2IxMq5RK13qmS5gSNTIXmXO/QmR8sRAhe10W9xh9iMFO5U/eATwhx09Um8LKZswDka
ixkE2SXFLBMXQrceHiFMTr814eR3WpHMQPyJ8pcHr5aETSfhGLO8AacJQg3vRa8sG0GAYlc98AXG
dPSyLsUDRjXmMgRpohHVIvXu+tEpn+tRS6Ki0lHWUTwrKmbVfaFKUcZSqeSd2qpJ4jMz0czQkK32
5qUq0jdp3+RYDuGagZpbZrF1jRTq5wbv7TRyqNqIMAVLVLXXe7WWYWYNoC8b1Rk0JCj2m2bQmaId
bjBFCMIzt0VunXmtgpJTUyt7auF1HFpj0TwnOmhqkftHrE9mBrVloqQjQHWd0EEtI8bCc8Ki5Sne
eE0pgYGzEjMLrJ6rPMCLZq4Qv8+oFiGrDigXc9I69cE34zW/p8HBnBsdTSH3lkNIOZK51wm4LVw/
R7zBeBu1uVXuLNpmxdZQpKkHugrO+jsHDZolDibuLBaZVJF5ANA36F4cBnKhSu3B+iJN5FNUukQa
usEQo6mj4QDk3uI1TTik4zKCu9N+7avKejFEjldHbQ56QxQ3b9AkI+Rwo/StV5LBLgoLhQD026Hp
X46tP3HqMsJpPYcWPLXm6y2q7sROrQo5+KHpKNQyoZ9HLcCuS6vEqDxz4LHeZ6WHyEpz903Wj2iX
tNFtS2ZXqWdSqB50WN3MeaV6ZnDSVVOP7ttxKjXfMivvNBrcrAlrqI3qVG8VNjG7EjJDLsv0ETFR
P/1KqMNUYkiP5UEqbKj05ryu7nhRKB+q2ztItHmynAIpWlb5ve1WHjYlQxurB1XGB8AIzbuODcIN
za51OtIodKSkLXXnqKSelfmTiWoJAXIbRZJGZIhEB/Sy/2lRvwEZhClNKGIp2uyr0mInAM3wdi+N
ovwt9aG40YqUVqFbtziSuV25mc8QNUFJNysMJwCblwUgRV7hmyxTTreqmubtRtXhaOBRGucROy99
kEPqImGnplQJNI9x9AdWensaR07bkM2AJQcjxwTgd/DhtqQm9GZpU2R4Qkk33xuzXjBftetq8O2h
r256GxUGquXWgF+KABZv2VFaJJWDmhJE4OJFGCy/d6D/g2RThnBY5dDmjUpUFHWS1moDji2chowk
pobJKvW6+J2XraZuTIvCDabS9abQs+f019R3873IBhOEUAnyHPgjeX7AzLYU0SB0lkoLL1fMuqM8
TDoz3zVucDVU29wG2FIrDDv4H4rOZLlOHQjDT0QVYmYLZ7Idx46dOHE2VKbLKAnEJPH09/Mqi1Ql
5xxEq/ufOkB4UBdiq483qrWVp77u+uVWpY1LThmT3Xs2VJF/3rtEPsn2sMk594bm3TGtgg2t8RIX
00g7VAzNkD3hzlXEEgyOqhsYr81f9ngN9TVqezZc4Yfx1/POwphzFFCCbxI6FXm90QMLGaOsfhdR
tKl7hgktaAlXwMs28xhXUVeyM1lXw6TPqRM1OZRh0t/GvXPped+H5s80bPJZA0qzaHXqw+k2yXka
X8e8HrisV3/W5b4plCTDJGX9VQtl2kvWHAsrUzUBfHeLkOaH7XXGzTjH+Vst5XgQReartIgOgnGp
dyMjSy2jUdzIx5z6q65isvJEQ7+btVYMpSY55uDyCEVczp4QT0ndUbmt8ucnEwhNc917Ae89EZu6
qLQXNJ+0EWZ9iM3KwIhPEJIElWxOrw+Kf8N73LBj0Ij1o1IGWGXHJlI0sYsMxyLhCIK3267i5wqi
cTvNjY2y0rTMAScA4jf+OYLU+gPYqanj9fuRaW3LZTKaYcyDr3ySnj8DwyxgUkVusXjch7GwLR0V
24BPgtXjGLs4CUEpTFSLYu4xJxRp2s26qBmfJyrUHKiHpGPbxEn7+/A5zGU+FgxHVLvDVxFr6sM6
6sowrRG993Ot03Olj56gFakmRJqVW8kxrVs2eYiOrD21a3pJ9eFsKVxYeayQGRKIBGB22PuM8eSf
f2jv/ZjiRVwSuuuFS7OPQnYSYnEvVLIu+dPY1HkF4t+nT6Op9xys0ApFd9nzNXTYEEuiTR1ktyGM
5c9cTMdb4AUO28fm2f8CeVhmmXAV/SmKbFZmlatecjbNxjQRPfdfGtZc4yuygu8ERpNbKuIeDCwH
t5p4k5W7jBklushJwaHqHZgtL8zTIwqxIZqTx5WUr+q6uiEdCi9oqbFrzxM9D53XQdS7dJ3Lne2h
WdlVhICUjU2W93BWVp+brjZRwXgN2tPs6/Er29fwr3JhAnyj4uB1m9xMOtlMb1SmKuJl1uRWhoVL
dM8dmofyz9YnuSqTjw4fhNBICvhchx+aDL2qclkEloAhH6hje8vwVEnnecxdW4rNJ+j1U7UT/3bO
fDvWp6GTYfgkbGWXsqcc/BvGPveLLfL1ozYqBB9s9fw9EPEQXhWbWR+zbNLtibRtfNltM/vqMe/7
pLkl6TaLS+D2MLh03gYp3PRS8ZKJKtwuED47gSTxRwBcHxi/PnmsAO1uG7X9OY+7wTsFLTsQCqCk
tC0nlt60T7HzuvZhDztVF7MQxKiYXY9B0busjUo3rcufsFnEeIpHX2bnPEAVWo5CttmZrNjgd4bb
lWdz9NNWtnQ7wfkI69mUmwn27xl7ST9LpzdugWDUaxnUk/nprV5O9zqv8Xra1MAiP9V05KLuYkx+
7PEHDmmRQ97p3NP73aj9ZipHJ0J99tQa33LQHHeSeANEoWrJ9tGVAeSc54Nsr8pJ1tXD/+TU0trL
Pk+Ll6/F1NBVacIjKQ2nFFsOJlHHhe058Jm1NsPLJPsB3HjXrCjulrBhVymNVVZsLrMGzF+HuHTw
P+ki7KKsKoWsfRBmCb16yScDPDwxlzWnoc6xtU2x159QdEowPdNED3M0peZW1x+jxdRbXrGKKwLF
O4AmorlUmoUAXJtOp1UF9mfHKdPlNgw9Te+YtQCfeTOe9i3o7r01kR6KGS8EhOFH7O/nnhuQNisa
H/TWA+VYwNLP5MbvpsyZ2m4mCYP51Gvr7wDgUn9amtXnI8QrqgKSJMjoOXT7J2syamDt/DdAnd6d
hHYhDZPC+UkrM+muyPFcLmQq0rWBFC3Zf6LNE1N4epv9azCmXK2dQ+9/IsnDVzcaEalLwRn9s/G4
6Apc1KTX1IVd82MNTfWLjsw1ZdPZtpHFOI0BGwasaFuAXV96951Q0345Nv4ooJMg4rJwnQIifsCm
PkJvMmAht7qUPZBrZi6xmpPXfhL9/V4PCV7jMZpiEssxyr7Vm+3HLySA18Iv9sNvgyLr8h6tZI+K
erLWOXirtXroDlCVEnwlJNh+0NtxMn1lx1MKRPzDtZYOSetuf6kTWf2ImyP+M1XdoX70ijbzeeYK
ib8GXNru7qh60TzzKW1zOvw55mojrC548OMqqH7u2hw8MDWNn8S4y61U+VCza3nZNxLOwnTqTzVx
Ie8G9xSHIVLZ12nP8AxU/iZpTnxbqVc39jtlTcoZjDWYXZ3t5bBoSYJCNifg8BWbNvXTHtlZ39XB
ogVpVzqZ1OvgPMGzGLekfeq7rvNOMW0uT9ro9mUYdIsUi2lp+zuobskAyGEMGPNResjkkwlVbHFZ
H768VFXj5SX33k7EyLrF9Xq/dF4aULBV4508utX9nowQ8Q10fHmcUga4a08X0Zxrs3Xxozt287se
MuNwhato+RwOPlEJYeMkCDbTIqN3rjOoev4leSf7bZtuS2LtcFrn1G73G5QVZfojZILOTayPcjZu
fJtdMrQgDzrBwwsCj/1zHqPbYFdf3pZNI1Iu4swu1RV1by/OU1dlhPmRmNDcj/3B41o3z3+n1yXq
v8t6n7iPTMaQQoI8Yj5TxOPaR5+cFal3Pt4qk/QBwG6ez3Sm8XbK1JrMRSQMEi8vAPIo+2VLxhfD
jDSc24w6egrrvpoucSfq6opJJPwWpXQp/GxZ653aZXA/GwI/6SHXsaq284GQbLmKfRu6u4XlherB
imxNTk2Xdt0p6RfZft8PSuJdV9HekIMOVNOIgmtiif+FZA0jrTtEcrfU0ZKQXxtm71h9xQ/pzaP7
2y51Wv0BqbPpF67XkCHEqQ95opE0SY2Y7o9I6xQCqx3oYhVIDa19493mKNIAXabRn0RXAW3BCqBY
dBZwzET5caNSGb88cqXJLt70IR+8uJH7pRlT9TS3YkIb5x0hXZqZD2IFGxMMZTuN6njp6UPevI4G
r3RJwqJjgB1DSoinnXeft/mWfR+HgDik6aCXOEjHGu7cweMpx8yX46mefZ1eE7nr+CnfRUugyNjP
v0UbJshy3c6i95HdwMktW4flKd3nLincvIhz0kXHYxW0KjiPFS3fOdTyeLDaN0lRVzkayUiZ7m/Q
9H76uOlp9cGiAMJoUhOblBScubkPw82Yl1gHFp5DSx+XZdfT7Na9jICkbSZBOJesYRQJsFZsSh53
wZR1Xxt4M0TzXoIGdN2G5WVatXvZ6K7bO3QNwAuKuzEpxlEzETWVH7zxY2bPTBj2sV/25OeW87AK
HTXbNW2PKivSRM7vR5wvYSHjgZarmZKw5hSkE0r9sV0ASHeTfBHgmBK8IEmxfkwTmcaAAI6w3T3x
WFrPJtYCKWdFuVcVd8EO6m+LfHQpea9+G7EOttJYUlLuaN6iKXDnlGr9dXej+mWA7567baEP83yj
y4jte3ftAPZ0Hh2TXin6hc/URoOZTjLa/P+UFCGrh8ZJ/BgaT/+qg95bi3Gzkv31Yx2dVoZue54D
Y77sRJBUBXmqx/d1ULRqY6bi89G4yZb6o8GEv0j6tyY5GMpl0kD1JEFTvfXDHCN3+ADqFwbvs0X5
0NLLTt1+auzW7qetH5Kc9yEyrzlENBjV0jrkhAApqpybMf/hGuSVdwPN/+cDJ+Fr3W5weJWYPILL
9809DZ4Bghau2X7VVUq737QD6g0BcnY/q65PLrtQ3V017w5KDU6IoAqgTJ4jgzxn1IvyGxRQTEPT
sTHCgQG8cTmEfxD7wAxlUOJwbBWrAryO252JaR3fQn7IofAld3rhGek5IPc2+JWsc/Z5HqYRBkNM
U1962bJRxMLAvC25X30RESEM2XLkX11W9T7Uzua8QrQGoH9YBxA72wrzBW9bzA6InvsaCK+Ov6/B
3rTXKbXNtWHdW1sYeKhPdlcH/3/v2vvQ5gvsjI66zZQJHeCdzSOpSbzMl791CgdSAH6yYKUWrJdh
QZR7IQ9C7Wf0/3Ne9tr5ZNuJZg7LeKCJZobYKp5048L7lNy3rphsu/1pfIWZkksZoFbE+7Tf6CG3
CJAePrvEMi8hzcbIdpdxrvznqZr8tNgtOFdJ7jrPd438fbmaUQNRLC3GILsHEi55G+y3fqu6//Yx
n1RZqyWFReqW5KvylA7JaQv1G5T/oYp8ZwYu1Txk+sq3Dj7XTdQexby3+bUL6RjgICrcz7JtX8x0
BPPd1C8cqojdsZohkeg3XnKnb+PUDVAbrupfm2k+5Ek0uVXneCUpqvRDl/05uhD32Sqr/QWVQP9M
bL59Wut450TMH6wGQ/HyQ3uL/gQwUP91WzMzOtK1/Vqm8HiUfQCEk7nkXooPA8u25PFr2DQxtg01
JP8pewT5eevWRL3aEKqNM+jGu3XhWBk/Cr4zW3xA5luK0GyrlX6Y1mYgtT4LZvohP7hrBlel5zmM
HXK0pG9+5YNdvvQjuEKxMC27C/ikrUq7h/aXFymlLm414w+kEnQ9GXsnkxNtpRcjD1jn+z1w5Gru
e71NwJDtNN310u3jpaPlfU2b8Jje0Z2uHo6xWM/yGnoIaUuZetPFs7WZHtY5h2lOQvdxythEddyS
PWiiG3xF0ECX+1LerePm1MUmNgyvzeIdwa0bcvm941WLQGpNHP4Gi13EN5y1oXmnt6yRWOxE+cB/
h80l8DotSgq3eAeAV8l1sXPrnwd2bPEDGpt4jFH814D5KQqzdRXEN6CDXuJnH10A7WBbjdN9fNDJ
ngIY4fdEQY2fKmqUf1ZDHyGZgN5HT8700d6Yy6q9zOxe5ZfjWIhninrgqWveiWHCZOYmQIp01/+y
HAIK5K1b3lKGsozTnvBDbqgX+5IXYvkzZJmUKMQPPE35unvifqK3N5dQroDghewm9U3VkDR/Mv46
fRhb32tLM4Y5FycKghU6opbh6TDtSCi/g/pIT+bgH/xETYvyh7Gau2/DCn5OPanS59gl0X/r5Pzq
vGRiFEXt2vRnpgQJANpffdhgmPhLEnfefusazCJoohlIUTT55CC7Odp6KFOWkg9F1vTefI53S5G1
HvDkBY9yMp85dqACcNURYrrDKVz1m8eLqpwnn0Pdt+3THGuw0QT0BCVEhMTmnr41IiWs1RWprW2E
jKjiypXlEEetKkMTODrXKYtffZEfG6SxY5SM56mHt5fptDPs5Q1QWsgK8wsyGKzyLkJ3BOuZKqi6
NRPf+kB88BwDQTt31u0VOz2zLRHU7TxeyqHJGX5WOvqs8FIg0j2H4y2B47PfvMcW0ci4LjCSdpnr
EykemfsWsJKMbGS5L94Z/dTY3ZvW7ziYRwMttiGjSM5bwtRaUlDTFatU7cIT4ektP5DrpD71Mgjt
U73PAobXwM8dZy+YWTG/jtI1z9bUCdFGMwzUcxyi/muop1u6Pu+gaftJxfpo7vW4yf7JJH7jX7do
CPa73OzA9XLufO8ZXZVtbm0y5CnjplWP2azrhSbcy7fuGwBevzHojEa/hMa1PkuzmXLbr6KK+5y9
Dymky8pW+JhfGJj5e92MrJFRQoLR54e/fw0Zz5KiEcZ9JPA283CyLt/dNa/YXH8SnYcFXXuj/Ytg
DDjMD7t0u6D1a70raGWoL31/ZPOlcpCtOnL77y301vUivErpk9KZs6V3mKopP5ZlHoXjc0GwMN09
f2w0rW8bKa7cT2qv7APqu0WWCPXAi5p4A47wgaBALuWu8nIN0yQr6T92zEgywCwnlwNENlvMOL7U
sgGp56Ldj7PoY8wTU5t/CIv8PXHXfsqWd6ac+ktqa/iQIG3noJzRMUwgH2RwnZdebY8Gnp+dad5U
1yQp0Fj86LZ0wabXjll14SGjhlMD7G8h8Wksp3EfdY6qIjhyoA9VTZ/yrmG/RJSFe3duLesn+ZCh
RVlmJm1/DOgVpyI1wby9HXxL/WWukOed11iGzcu2wp7/qDOvj1CiVaR4x0IP9Nx2kNuTwTvwOHmy
Xb6L4NhGQpeSibdt4/Itq6klQbYWM3m2Y01AaV5UbuzaVylhaMoqwmMADAy5C6jVHNWjUzqCLkrT
vingMRK2GZH8HN2rGa3tGcC6tZdxzTGEbmNuxYUONUvOgDgKnwGPvLpzbW2ePEgsfXN4WrrXNQfM
evOzsQnuFVdP83dVabY8CId3uWCpQ2xvbu+TT0KnS3OtKyuPUjVOEFWaIER5rOyAURtpJYFV68EC
v1PjZQfzNqRC+83z03BmbUOq889L7mXrezSGHacrqvfg/qDPIfW1iowpDV9Wno5l76AjEYyshEOx
6Pt29FWafSJiKc2vq4VfvA3DkvdgpewQrspl5v25wgTPaxHKIBIXsiw7d57CuMo5ZUuKICOeo+Ze
ZTunckdkZa+T9hP1T0z+0aLXYs17sYx5LuHEZm29b1nUy/jcrV7VXVFp2P7kxZsYn6jKw/MoBdeg
Fum4Pw98vfymjB2qN7V6dnvxCXnno3NdVY/9XtHeWrnVf4SHOfuT6FMqcwJG7T3AHrKrYADvJalh
bET3d7dJwOaHWYfmXFsdwZ6Cw1d3rMblBuvnw8JIUbjtcD7sPoiLT21evnpQOssHbQPfR7+ZoUkE
pK6au7UO6j8gEbvyCkQ3oTsp46qk2ODwhrsVJgA2OZcmuHgq9/ZL7MfksLugy+r7xNNLcI0PcXxN
VdUeN891QXPdNvjvYjZR9adPauQ5K9bzAZaEa5tdzTM/64fkhWGD+XjFa5V643qCGUeS721LwvWR
c1kjTjPBh5RkTpebp1fPPPCaI2TIDhn1v9XAPFa4YBLxec+3IDlF2xoDE4lgTMhOs6p7SHS6PeRT
xwjoFo9spiU6Inu32Y6dML6MvPbiuR7BSBjrKCqDOUb2yy3JteqPjrHAVPTSUw8Le9UIkG0haXpM
4W/Z4p2kUiRfr1WAAK8F9IHGQKCFzSaH+jx3akq6914v/k8VTdsE5mDQ4aG7yE1h9jR9hyGO0muc
afHKfETQkZu6iNLXzVP7GdJE7leroHruOhV+vMuLb3n3O2kTaKvEck2bKJnKqTcmfvAOnz1BVmED
v/dqL+AQHDHgdhD33VGM0cd8ZdYgdOhWlMjuFC4Ad/MO3UHJypqGzIvi8KODmJlF8WDH+UlVyCYY
A4eMTKL1qKOiHef5P6mD47866brkLOFWvhw6Aa3JV+XjBa7S443Kgd1oYg79EuaQodepmu233Wtw
+edazS8A+uNTnk1txQg0u9eWVI/92k7KsE2L4f5ATTiF/xSnKS6AeehsWhG6CMr0SCAXk12gLsqz
5b/Ym110q5NV8OUJ/uhBh1xLeEcae78gUZYW1d2YvMwOpq1c887IslILijJT+9sjQRkbESx0KOyR
dnlOYOHi3FT0dmm++20evDOdjZ83idC7WPfc78sNybG4GWi3v14QdSPq8USa0ndxX5/gXWeMhWk3
PZJ0XOOuajpEPg7i4FuKEFDfUodG6LcB7l6RBqYcW0Tksr0Hpogm4i/l5her1Rmqspozf0Yzxj5E
JggOXG8mH3RhTuy/dBuOCWPcPHqXpd5QVdhmFscVJZn/aePt6U8qj3daWJ4FzFMc0ryauQ2upIDm
SANUJoOzCsHWTiuSXe6ZKHTs7fW1YQl51C/qqnRLACCvK/bqNFk6IJ2s8e+OMPO4N9Nw2MhsyOIH
38/RKZqRbSTcBVxaKAxsU1+StcuCcgtoOnjBZsXSRD9AjmgTCFxGrA/9YBKsFn+aRrcEq7ALx/qO
igNebY6Bh97It7dZdtvnBrm4AoqjgyARqyMOwwAt72da4+7msfp2fIRCz7/m8P/DOY1WD7H8LJO4
ZPHlEd51yFHtPcwBb4N3IKs+y3anF9jDSaFj7YCFyqStJ0kTn9pvWcJ8VIJyivq6JwMcfj/npj2b
REai9I/Nh+WT6/RiOp9GI04z9b4n8Yik1m1VcgvWjM9s7Pw5XPrsX6w77xVJTvq8VQatwTij9rvn
w4B/2S4YhnJM9g3J+ZQR6MQY4P4sLFVXP6wZ/bFIlQvmok+6On6GrAgb0vSkJwNoljoSwd0AR8ex
g1wWSPHRGp+NP8fHtyYDvi1AoFpyqZeQqNM+GtfhMidH/FnwdPJSx6adPn1oaX4BiUs2Zh1TO5eh
0vVL1Rk6esnJuoco4eyHMTPlRbXz/NqwqYfVLw4y8bostQfaOfvVD+r9kV1oQY/qJKsRaM7MvOFl
eqjef1Rp6G7hMddobd2iaLXbBXiZb957P9L0MEyefYtzZtvDqPq5wATdPjZJxAg1OMLuGvtyRuhv
evvqedHi2MAH5PFTLaFhXhknUvgIs/UEEfxUYqCM3n2RlVNovBLDEop0xFxyCUVg7L2kxH2Fh8n+
mBh1492QzevPCQ1Fc5riiLcrQF+831qTSnzS6ey2L5pdReyXatzcfE+jvdkv/LaKMriE3ts2T2ly
7mrqcDkNS2zvd11XJkXbEYWfdiwdG2IsE+JzbGO2uIEiHNsl7as8uWxtrz9gmT7/mY4i+63WwI6o
gFX41ZNm/hFNno9PC2KqO6ukWl25tkf2ZR77jvuWSmMuQ9IJDxd7TdAUAo4RelZlfVh9RpDZzqdl
y8gro+2Ip1fYlISgPU0jWqZ7Qq68P44g2ouT/s812prnbm5CdmiFDqhxGBjXPgc5a91PY91a1DC7
NxExrpYsOH3YPSYQDGvegl0FE0sQXfV1ZzvWiAC2bWuuBArZmclYPsh0ybjUohoUmr4KFwZw8vBd
+ePyl/65t4+6N2A26b6t2dkzgW7uWp7CvyUe+/5n5OMJAZOi8py2dQetCI3hCs1H72AJYlw3yzlp
5rr/xQNskGYzoa4nS4wFEbjcxvKUhFH/a+R6fPJ33/5Eg9vHZXbE6JcmscVzecx+8mu14RRfFipn
y2CYTN430X9Y5aCeuaWVrnL3O8TD8NSPaM1+G9NZ725GFe2f0Ou100NHuODxetRQmWWbdKAKsLzg
wWecNHK4A02u5r+0QZF/WbLEBve9tWp88oQx1DV77GGxhTv8SGxMKFA6iKoPHxYXz9UJgeCaEJKz
bNFLPNqIbI+OInA7uBfYwFHvLVq8Mdiaqznmvb800TwNt3iuZXq/cUV7d2DEEKBCT/DwiYgWceJ2
bPxLHcTw4zXDGJhHVi8v7ZwzrftxNL3tzZiwnzfJYHwFmqnXJF9aceIyHEhODfC2I61ooEMXmU0U
9yMZP4/OQ0uewD1tFyTYgk9dOWTxrOKwCOyOkKIBGb6p62Q8HX3iOKb12S7M8WUtAMKLCadFdKUO
HmspMdF6t9wXqPgWVGH8vP24lrW/ez9JcpheB7OY9Us+D2F01rtf/U5mFCftEA/VaVdV87e2URUW
9RK27aNNnQcggy+r+RSQi/wbZCP/vemUEbi3fpy9DEz77IBXKNr6aw9dhsQYpnB9rTBBIcVo5Ez7
GceWd/FIK/8yt4tr7vYY+S91ym/2k2/CiQWW+5xVn3y/Cri59iwYn9mR0rSn1cwf+r0uSefsZ+Qx
K3BIB/d910svrkIYBO9ZNebi05YcsD9WHS58rCIEMBeRBgeNhhDBlo5nhcliWlH4DAjcQMGUHZtr
3Lp4RNCgxQgeEMUpEY/d4fifPETGSuaR9ygEsGzN2ytivMgQ0eNXCeWoLhJA4CinuQqoDbns/7ac
t6bMYJvHNxOnLSkCGCEYO/xuD3+lfThjA8rDHfNaDKpCfMXcHCDPdGH7vpnfIwzYv9xFCg9hQK7h
i2edqhu2NmYDAMbozNe+W/yc9tsLPP2w+H1PcRrq8bvB8wZttPn6/Rjt9tX4bg1fcluzCUqPq/oR
GLlG5SaXneWCSonkB4sFRjSjLTreImis5Ogd+wSI2NFGBeVuY5ddwowcDFw66aEv1s32IYgMgw8C
taN52sGoBMNyCzazEkKs/0TjAWS8ZHoZWEUF9SfP854db44FkM8Sm5KhUw669NEHqJT3VVQt9act
aDrWwc88l8fIN6r+YkN1hIbGKW8lGgYaK4d0Utvsi0PcvH2DEhfvsw83dCbCwxvOzYLKhQLdpFyx
IAusmVYrsSFKxM1Xwub67bYJ9NUQPNbKp7AKPpw2WO52Rj9WZZyrweO+qIam+wOl7gPsIRdY8+fE
kBX3OmTkRbLJdeZmQVidvS9zJ7/2KewOHhopAWSZXMVl7vOEc1Q1S1AigV0+Qfoyt846kp9RPn84
q+0c7EUgXPxuUv+QzzCf9E2WnOX6lIpZ/gSxCrm/YCFR/ayxxjMhgNy3pMu7Ij7aBLeE+pA2+63Y
s08oESDZhjWd0UUxfg1l3bd9zo08wvpXMX/7H8BvXd8l4Ef60iaIlOg3kNhTvxbBnlIPbuixEkMj
zi29LvKXbNiQQw5+KPenml6xvdvT7livvq/Mzw7emuTVI3QbE7/Y2iLtmumfjW3ys/GnkQKhRFd2
W9Y/62rPfghMID9TrzNIEGuBt1Ck2Ryf1Kpxhxqh+59mXz3x0MYChwQi9nY7B3XOgtJ9ibOiQiUX
fwqXvV1/dCZeq4KXN2WlBzSqOaVJi7Z5jTx0v2MeEsjfqSGEBZ9s9p2GWpsiwY5AyFNV40hD648S
Mq+c5Qmla2U/3BquKfjp6bS2fomnEvf34tOex8adxlmK/X2dQ4DBQWpb37JojLCM5h+eO2gkWvnS
gzxqsD86GeCMy8yX2GzhIzjFsoKuDssfZbMUp00MBgrQhIHm+EenZN8sNNt6qceRRvRSpyhnVcEU
tZ+CpBkIeWOyY+yOeruWWVuxfWKetApOVWMwWKioka86T5oR0YhMTLls3URqv9g8jVKjUl+wbXLY
8mDz72nRq+zke1PzyoKDyHs4AinMqbNr5T7PSSPpes2YR6cceL+m+UqoVbwUyDqMEct3NmnNSbmm
cH0VSTUb3Fxmv1dscd2/H/YAhjZB0rLs2Xwc073uo38ANTyHDudldfPXdaLr5rXmKdkjDEpow5gn
GW0sFYnQZJ3SKfKI2tg/oI3q+GiSpjrEqDvn8JlI6Vv/wbU5zvZAttHXqZ4m1jdmARKcpK5nkLTa
81b2Ea3rVyhfhRpnwH0A8t9W1SkNzP7AdpgOQJRf8om5vH9KlgozERiUlmWs1309Z0fnb8U6f5ik
Y8+HzG0xekYFhGbwACqy/tx6se2F3Tr3KBn3Wq6+qrJXtX2INeGf/S/W50f5vC1wFXcQattIRuCs
/iCbHxnQ41h95gfsLPgcqlYIkDY0F5H3GoZhi8T/pJ3XctxK0q2fCBHw5raBtmxLUqKkG4QsvPd4
+v+DTsQMCfYhYu+5GT/MLlRVVpq1VkItAtAIOyIby2slNHnsMNOeXF+w+BFrTS3N74rSQDSgCAr+
PFHlhiDcQ3uWwZ0jlG+uQ1KAS5hAnZ2QkDiKZirC3gUeaFPQtF50w9J/pGKY8e+pZ7/UsSgeSWCD
0c7oN332XIJlW+3GDNJA40a3CvqatGLYNJLaIWW5FUByKis8SqB9cwrMP/G+hbcBQw9ZkC3plU0f
uL200pR44L57FkrgxEmNcQpGsb56gTBcfVlKRYfmdFJs9cTq/yQFXJRVqNV0Dhle23yig5F/gnzE
M2UqcaTtpAr8/UNJz/JnErnwFcZIabW1r/vRI6qqLcl+oTRnLadBPwEBGtodVZE8qX0Zy2tE0sBM
emMfHlzGtMHFS0VkXfRcM0j7JcVNU1xwkFsnfLAA7Mtl+DYoAkkI8m8qSCQEcOD3VOH3ACwkUEVO
RHKQVKHonFLTLCgjHuMWbqJIBn5Vi9QsD/iu9g+iA2pxJMVq/G2RaOlLzxA0DWRXmFXPYa5mwiZI
Y/McUJnkbQ1ENpaFAKdrRYoiKAkogBDyUKWVR4Jaqw8SbMgColPcq906Salhfh4Tzbt2PS29I0VO
8TESzbh8CC2denat5Epw7oxKKx/cVJkg2Y0l+eu4J26HghSNPyEQ0zkiwyGkIQGk5UyL2PtqVkRN
/C9c7Y9iUNFld/2MqYiYoalbAzfclWNnWnYay+4FiaugWbe9Vd06oZeUvUafWPrilq7yrNZh9X1U
pa4AodTk/kqNc5JVoApWbQCdSCLBXzWRxRhCw3D1YV+KsTg+wIPJzBvM6uFJSSOgEH1YwLqfQrL6
UOWG37ONMQQ/eB700fo4NAUnzMsC6GTQKe5aFhMeCyBU7o4mQfupllPlhaJLyNigpg7RVa9007Q9
3yu/jaapAO9uxUFcQfcIvpejVX+10kjgAvYqRJQe2OkvmQiJBmJFBccGGN23L50QNTTxGrzihp6P
oh4rqScjhk1UH2Nor5DjLA93RPoeOdaQ9erKMxPA0i0liIw3YaQ52CiqCF8CcUx9o4pE+Der6yzr
asAXAt9ndN6jQL2wvfR6Z6HNoJDUpNTbBaC2UDldVKmEFDhNAj21tsUiK5Wdqvhg0CKyCcMZaOlZ
dqF61XMaaS3MuQaCED1fw123qiKq+6LKcpo1vlF+zUuhqrZtEsNi9ZsmdqQy0HW8t5sW4PIZJ0i4
JX7N21GkE53mGaXWUEl2EpXeicBWJmtqElrF/enHxG5DmQyuUWV/18U4iwNMeBdkexAJ3ReinQTV
JdpcwTkCOlP/JoFL0dCIXbSBVlRHY4N33R/OOfyBz51cA5tNa2KJlSLLXfE0qJYKkm8ETcrPNbX4
MzFpE+yR9mp/RT7UpBVQpQL/kBvKVy0VhnMkDhzCLMjyaNMWTf6pD/vkyQjikWJEVwzfGh7rXy0A
FX2iSDXX1A+E3EGie5DB9YvgeQ2z1540dwA9qJWm8hL7+eQKBsNNbOh2acx+EOqBAARVuQqKGiGd
WgUQ5lj8TmM14Is+a0hNgLUqA+9z7fpR8KSA5KLzj1+Nnwq59z9FidkPoBTr5kpduMw5iiM0msYT
zXZHK4gSvObVibYRJYi6q5zS429jIM50KmUMz/Xgws2Fa1aBdYEU9xwjQeeCzpVRbmHS6AC9Zgji
bzVzyqFadgJAVZ7G7yLXu3SAj6bfDCrviE/BQmwdaBwoGKSdaNg0p7sXBOIGFRZiGF6Q67eYvWeK
gritCTFPoCL8F3BIYOm1fAxRV0W54wVyV1tuUCj2iq0L3skDIl5FxfeRd5wYTIyUJzJM07cTJQXV
LwZVeQN10gcHEEse/7He9eleR1smO45x0uyKsSw5JTSTAs6uqgOBpiXwgnA/W2BUdXuOxkz9VsrA
TVcGo4/R0C07ityCBZUHKJEOXoqicPWskp7/hOOR1NvELaU/yHYU8rpn9BNDgejOMzSz9abdaOQA
bD2aZmNDb08cNWgieU5rt8jlTLGNKB9QT2cBwtkox+wzpTGaPp7bpS843fTcExOINhVak2ipCppy
Zah+8BMP0Egr6GC9dRzQq6BVLIfWgUqxou0AwSbRo4oeQMsyM+qAZVObhIlW1J0MFVwWLi9HRDQo
CKlWQRTjcNpYq/RPLbJs/ncIK56/TfU2PAKcUiwqiwgbcWhBZeSUKvsdZZWi2FV+g6CCFgKftHU5
ZKTWoIqGbI+50cEK0FLr14StOrX0D8TtWJmdRsBeDOXDVEX+HiBVEQFOMJRPkSZbVM37zjcvmdRV
xSN9KthliTmJGghBJJXnWEnraN0YqfalDr0BzWGis4tLz4lYHsjTl1waoLO0cjrSLheCIWXC8UCK
bLVRS+0/8+KUmtGE2qD+zkHgKhSQG8W2JN43ikE6p9XoXRDuCY+NpMPAXuHgyugpgbBnnXWjSyWi
tDqE822LqihI4hkNFtKITRYWmmsC6m206seYMI6vdKjbApRdJaZqdP2Gca+t0NwA4kuFdDWHBmbV
VvLlIIHNAxMw8R6tAW2F4sFUwASTKZJvKd5ah0uvGVBT4IUHe4b5mQJjmzUpFohTS7/4ruf6KJIB
gndyoqDNoaSnuuFuApfpOamTlbKMKmloEn0jANWK6Z+88gowmfSru+4kZJZqPYFOH821nHUdkZcY
IKCgZLXhrhpFGn4rSLdkh9El4KC5oObpcxe4SX7w8YSa0zB84puFdpN4rejkTzxtnLz5S2iTzrvK
xmDRszHlyEKgsg/iZh8JiTFuU6Vj/POkJELJpfMS7/s46GWyH/LOV3Y11U7vZHVofx4Q/cNnytXo
J04nhkb/VHOnmUOcGroOKwMthM9FI4fjQ2VGmnuCWwTTSiZBhb9FNxQYhMTtr+UVUDwIWauU26UR
t0IeWVP5KIVHiieQdvqI1u1BQGGzX4mov3B7RtQJkDGKgeV4tTXwZ2mitysy724q8RWMw+ySFDCc
JUlXNHwjMPVNL42QiC0aBCAuwk9aW+rfZegzvBd5Zz1K+Zgyz1im2DnQWoQmFCchkQ3vTkoibrna
KjLc4aq6mtpeaE3xhnEj1U+VYjKB0+OOn1uhbZE6YLutg6CV1s/eL7wfER9gXPtAwkUKDVR21k2p
Vz8TvyN87NSAEqiR0D9ylY6/GbhjB2dOlcev+egJ7k6OcqHc0b7rP7ep0W1SXZerbV25fXtO+xLR
FRM8wVNrUeIDNgEHeNe7OXxTxH86zooRIX7acgLPY8YL++AbQH+ATeId0AsK3TWN7nI3JmNdrLO6
yB6H4e97p0j9p0KhCeeUsk8XE+pMqts+dg3b7yypp0auRbBMikbtd24W+S/IjQRkDU1iHSGyonXS
qXG2jlVJM1YgLUCpBhow9BWl2ybb4d5zfJbaovsz+v6NYpdUrkjbKdRVIhnYVLiSlHUFB/OJFj6t
aaWIhcvg+5RsSy+BtO62VvOn6/Sa9JQLlK9D8BSk6lSKM8qDMNLOHuRQF8mHTGr2PTWUB3OsAU33
jGhnfirqPfJDo+QmMGuvAjsh0potuFBJH659Ja9YmufW41E2KINCSy/d1u4qqtLoikgjCUmF+vA1
LpU+2JqV6U8EraIQj3ILr4DWgUDdLi/7tnfEhIzLJv8VwU4MIVgsI6ugkngtEgt05MKVV8lK5siR
1/0GOk/u5wI4RSPTNxp1m1WGB4WE93qbMQRkXCMOpj36BWoJDpod7U3sTFrcjeuSOIHP45zF4N0+
1W6h0iy2qsoxVGrNQOfE8ob0S0A9C8pCeTTQGfs8ZF3vnjOGzr6Y4lA6kSw37ddBoeVNHX2wQuJe
+vXcb/q0EGXRAwXfWLbWiraOmNqohCLtIoWUItdgTsC4KogLALggNZPgapbaSz6lPY6rIRPML9bz
ZG+po/upFA34zjRutScjFwcHUnl7Kdoy3owAXT1w9Hr9C/o+2B2YIdTfkekj2Rgp+4prsnjxgtCM
NTGV6ZOuqEBGcNUhb0trAX4Toh3gkMEQgpmAVpqPNNrlpIxfoqSL3QczjoUejHcsOkmoIxRgSSb/
2so1RM46rRtPBUn7zwyaASR1oQsf/bHUZEh00GJWIJAbhT4l2OJNKNHh55xZ1UMmSq7M4BOrTB9z
1aOOkopp9SeV2vxHRmmYX1CmJkk6FYPhR6slpbE2raK/JJS2ulWQuor1WxcFWkgKvfmtJ0UW05sG
qX5CPkLP4YybCVlRnacJSIFCOfRqSQ+lSjXf22d6ZY6ORQsqX5uNzFgdE9T9gzRJDK2HzG8vONY2
WtNoAoUm4Q6E7TS4TTnnSTN0DzABIEx0aI9I+yKAG2aRVIMDFKvqh24YVn+EMWLpV+rXlgovFkqH
0VtISbVCzJWDZegL4U5PGkhggWr432EMhCCCK6urL77X69VJafoJl9ZKwWns+zy/oPMudyexdXsa
JlBZgmgDjsHk4HYRlEAJ9u/PgBrwdwvOxRXcEGhvAorWQCDIguvIv5azkwG1QdiTtbQyvOA6i9cF
XagMLQgoNBQlAjBqK5dYSrAtRoxFmzImceJmBXQF7aBUBNnRY9d0D3g5hDw1RZhARGjroUPTjl1z
BZCPjjkHPzcRM/FGEH+1rQVqo1y8SkiBsMAkDjoeNR9uRmlLOOvkkRrQCDeTyWPapqstL9tZWgQx
kWZbo2xGpDnVh6Gj6TZVgmUOL8+vQ2o6+nYQS/WvrimUa6Iiax3bVkOV5zQwZxARqlQXXVymN9TF
AyCbRP0iISVBE1gThO5GicovP4OW9KFSG6AIVCcE7gIaRqY9SG0QRZX0c2C0+s8YRwP6Q6FHYYyt
Sr+n09F+BNJmxE5XAkMHDU7jdZPkUe3u405vjS0qPWW1tToCFh5EMByWLYZllIN11i0ENfsybA5Z
msBG9ttSOfW9J3oWVWpfUn6MqVoe5ZTq/hcDQJd0rYEeIvA1DrX5GOZ14R4tSJJUL3JBQCZ9xMy2
gHArfJHUqs0Y58tfe4oN6v07qyhp5sN+kYHfQQ+P1MSRXa+41UKdyvuG2oKJ+JIsP4Vy4KEEL8oE
10XUgewRJipkSjNCPBDzeuG+97ixO59deaxLiSzTKmtEBhLD9L+RYPbVFtXM5trKRlGtg05vWmDK
teDt4RR7op232QCbCxKCJDyYFO+R63It3725US7/DHPBK/a5WeQmyHSLLARqr/4Nl1KjLFTTrEPH
yTPbiGKDoZg0zyogMcWXbOQBzOHPJX508P1QrL+ZIvE2tQEY8OssGArlrKFL5++yECQCkmjoRq00
CnnMB45DL3pBoqXzJoyuJj5mRZVnF0YAM2GiVNSqulZWAdxtZMvEPTwhj5hdFjSleFabXKdF3VQU
PdoOrTcnqXw1uVI27/uDogP7EVpFhwlgqJkLja1pVSLFXutOaE6Pv1Sz1QJguXX4Y0EDd1L+fKut
KqNgCIpEE2WeX3mmrRq1iWSCfKpP4Iab4EmOk3UCBg+DgJvE1Sh4z94Yb5pM2pu72rbZqQXxZeme
OKkpAy8SmQ3CkJDZTyj01Mh7i5/AULsBtWtvjYSIAy7klOyZV2F7m8XhApM267tVK7I2KXorkBVn
eqgCy2pjw2tOXVwM67ZkAEoJBIt+cMd0QXgEgCosvFrUF81G0I2vKZS1vdj68sWDouAuKNy+G1Ih
yRZoUsbdGyIKqnMhc61BR8fPsuZE+2PdDrsw+W15XxDoWtjs90rDkx203vnYqP6Ysy89dlIjw01q
Tuatr58ze+j3xkkT1rVtSM9BeiodxdsmCDHYGcMcL8nSYJY7O/3G/kwylwKIL6OuAPf0Oxl1XjPQ
VFtD5xt+aaduA7R8R+fElza+tfCBpbsrp4hpMRxbZu3zlRsBk/jEumH8Sm6PzXlEL4NkxxO3aA9Y
PJRaDqPgD2knZed1PkGO6/2g/JE7YZNn0cKRf/8dKMCJ4rTd06Dp+TzSsobg2aJZdqK7c/GKDS20
U1g8frzbd41IjM7kfBu6ND9U9GiVPobAcJLU5AaW70FpHkP16V8YIVWlDUBkJs8nj0epp9S66rYn
tGw/W7r0G9b6zfSVBY3s+Vq4FoQg0AENi7qiZs7uqy5YlWhqOSpKwUspPcrGJ7NYMDE/IZiQRMAl
iAlrxIzSNDbp1dQHKW8tBovL4QUcal6vS+ik+q6Md6ArPv5k88s+NzQ7ioTQWm0SlV3C/FZHj5H7
R7Z+lM3lYyt3vtib5cyuWsDIgjEupfBSlT/k4JdpXcalGV1LX2ym4a75UUyvki8Wq3bVXBQer2EN
AFwvF/zG0lpmu58Lvev3gRJejOCTq51d9Zea7T7+XEubMv2EV7uPCFuvWi2fq3OvmndmU8Twcaj+
4W2Zb/1suovfKpCsRKygIWjHEjIZ5hdVv328lKWvNW3bq6UE8ARUAKDhRYF6Egm/kQ+EeLlwvKZP
/voB/X8rIbBUJFHm5sxWAj4gF3JRDy+TCtmKxtlBrCHifrySu5ti0ozXeBR1UG5vV0IiB56ZeSgX
P7+YaMmGiI1Kwa+yyxcMvXsepuXIGg5GMSikKMrsthhtKon+EMWXoD5S3Qiqo9mg5gx+cMy/DhpV
O/pc6GNuRvniGl8i9L2VxLR7OjM+2EsLGbCPlz7XUp//oNnd6utRHQSXH+SP8jpG/izQZFq9nlMK
OZQ6Zqm8fGzw3rd+/QVmd4wJGK5eURS6tNZW/p6iLJmY9DUXv/R8+tx8YbOLNhoFRdPCiy8R+qUJ
mGWYdqCDkHuztsjpWVAvo35jwH34eH1/T+T8xJqKwaunSMC85ye2MSNJhBcSX6xUuECcBFF3RVwP
JgDCfcJT9Gj8IFNsj8lBPybINVEGXxozcu8bm6pJT24K9lR99o1DxdeaAezeJXf8Zu0LjFKB2a+l
S0udXpB3S9UkXYZhoDHYZ/aNB8l0AR3W8aWoHyn5rlBLi0nSpK/uyripGwS1gPLF9sIHnk8uMmQG
NxHO6CIBli7rM5cQAfEqKTANVxkhD5E8tkIVgvnMYfuod89S9kBhMKRg0xhbU/7RF/F12gsAMAPy
YPmOqsdGa5OFX/XujZr9qJkzrINg6JF8G64NxMuhfw4QQrCQFmuoXkjZ5uNP8M4pTsaIrRWEdSyZ
0Rlv/VWO+qeWuHwBw3uk8rMqy9//3IDO358mQyHANM+UKFkCMdLy4drRxVMUJLqFrx9b+BvmvDk7
rOG1idkahLbXTFLz4Uo8tNLNo6/+Ys1nNVp3yHbTFt8jAdIW1sI+/X/skokZhkYAZs3uBjVftA/T
drhG6bnNvyKH6AgTbc+6CCYySD/6BrnJpeFu7y4ki+UzGgwIZM4JIezbDaugshT09MergJh0nUCN
4E6CXDmp/sKdvGeJydgS2SYTMpgb8taSWbhu2XmFeFU9pNeRlHLDPbrhAKVOH2/gkqH5d7TSPlK9
WLw2qAuc0fkVKFeinMvFjff1YJnOv7BnyNTn/yYz5uyNHigukBH34lWuolVcP1nET6jjF8n+Yzvv
HkRZn2oEqixTHjVkebZVmgc2CdyLCAHeuNRatK2LZ68okVRSac/I1zYTnz62KL/3HZg0iG2oSpB0
zB1aAre9UrtBvBoZuqqxKvyoXN38lIy0ehL0vh40VckOFW27g1qN0i+qfcVOpQrqoBVbnZOQltYo
wQ9euV6YPPQ1KHfU27QDSiKrps6/1TBeoGZr9a5FmGJV0/qwhU44J6YW7tH09L9CMfcXbtq9D6nA
gkEQixMva7OTCJgmg4Aii1epe0q/hhF+0B5bpy7P+cJRvHOnyW3RiKTOgjuU5nNYaccIWZVbXC9U
w6Nc2uS6vg7Gg2L2do66Tg9HpxvRdRqH9cd7937rJjfCSHMTJ2kQ2L29blkVyUzt6MeroQsb1A9Q
/xA2bXLwwa9VyrePjf2dhfjWZ761Nvuk0PwlXr52vJY/AabXX8df0pN4sDbhxnXUvbxvPRQQV9b3
5Og9N8/5oVx4d/5Ou3n3A2TSb/JWTdP/zpd7FfKrAtI9gFHHa3fwHmknPDArUjhrj7ozbvPP5+Ca
MNrV2le78AQi6+PVS++iDZnVq4qpWZbGP8iTR3plPEIWCYSwMV69CvEmuFUPvq7t1DD5IiX0ftF5
Rhuu/pHBlIYz5tTK+OXf/AKLQivnWlYoErz9Bb2sgYZHd+RaVQKXq/xM3Xbv9k4XanuI6t+gSYPF
181o1RDXfmz83kkj4mHytiZNqqwzv9QE3hhWdP2vSlo9m4fKsK00fUrGP2a+/Z8s/T2Fr76zT9cd
4or+90xnKxXOPP34QzLGe6GD4WSmnz+29/4lmcpG5AQUOjWex9m+pgqwJyvyxCsrPDS6u0EEGk2I
/NFsFyzddRSUf+H78hjz+M9MUXT2R1VM8EmXQs8gfvwMq2fGwoWQ3QQ3XxWxuC4yY8k/3V3hK7Oz
c4O2oJJEJWYFo9qU7TaoS1vQ81Mcus+uK4MpX/tedfLyEo1oB5WvRugOgRWtc6rz5dL08Skqn19i
XhsqlIaGOJs+O0m9nLUZ+qziNe3iYGu1/R+mDXW7PkIg4OOdvXdmyYA00ZKYY6TNT1IipxpoVtat
0n+LRgSadwAn8+6TBnv5Y1N/S5nzVb22Nat2jWWfF2ociddOa+B7MVPGpv28U4X0E6CKcycrgh2q
/XEsyhtNrYdkVJ+SeDyGqFnZKEyH6yoBDK0hr78yLNS6UkmBzCVePGSi/bG+eYGEfqFQjk5GBRFt
CxozrvTLN7WtDLzRLmR3rbcdoGy5WnD80vuAn1YtqhemJcpUP63Z4owiDICflgQlsoaisVKfm6h5
EbUxtJM4ZcqTkv5ACnmfFeo3eoOnwPQPcZnJMIiVHbjsceFtv/t7FF4AiqXMELZmwRihJxVwtxGv
NbHEqtPk0AZbqy5YuXNdTQIEjbk3Cuketcq3/jZvLMZtRYJ0zVYouh66bdatwwt44LDYIHr38Ql6
f0nfGpslsyUcfkFRPPlqlvAncvmYGOeRCWsgt8Xdx6buL4yRATp9IUWUrZlDUBCBVHIIPVd4IZ2+
CR3jm39GiAuq/Kf+Xy1MUyxZFgmeLXG2MADRY9BQkeZmkI+ipuijnArQACrOx8t671j4goSweHKL
jtc84kNUKB71AUNjU6HXIhfjtmau1dbLFG8hSr9rShdpnFsIpujyFHy+eqMEaUjyhgToWtL//gNl
LLC9oEt/6oH+8+NFvfdhLGpKB4D6yZZozrcKQWrN8rCUAsgAsmHH7QE4RYKGVhYvtAakKYB768Qw
ZqHSbOmmRCIyc81RrEYVA0tkQBM5YsCg7oxPjJXaqcZzbXxLABEEwWf4j0it7iIYnoq/MJ39/cWm
ba6TheCuTVqEs7OS+jAIi44RIeYAlJ0QJ6Hbnuj/4qCQxRkqoYwEdnNmBXEzidZ0J18J6kWQMSp4
Qjm15cePt+7ejX5tZvbaqyVUfCY3y9csxgkehOCGnitYsI+t3IlL+WZTCMOKOPfzHm9ejbngIkZ3
DZXfA9hIIXqukVJNk10U/wawtFIThquD8b59bPjeHXhtd/YVh5z6u2IM8tWjgasm6oPR7aS83nxs
RZLvnMnXZmZfUdFzpRsTSb6mGZoGpqs4GVPI1lVJ9X9ChTLLo273ZEHlGRnv4ID0ZHKKjCg4DogT
LPyaydjsgjCx3lJV3h6ehfkEcbVOIfx3nnEdQO5QayDzRV9n5ZWGskZ8uFl/vPjpvs3MWQa5ucXz
w87Ozbm0UfRIRf6vDb8p6IlTK7O9/ibnnNgaZo/XPPhFtXAH3xu1RKj2mmrqlPdIM/hRr3wbVJoW
GltkXINC2gnpanyKlWs3SMcofDT1g6Uv2Luzw2hVqBahoEIiy9TWtwYVN+zBVHbWVZaadYH2RxXc
imiPhDtidOWqaIGdNJ9URbINOL84j4WvfCevBaRsQsmcPB9x6XQEX63YgkJjhurg35Lmu2ZdoKyu
1HArAYmLersB3tOjv8gnZ76BkNzAL47DyYA1hRRUgWxYoyeMpPxlaYXz8fbf+zKGSVZiKcwRJeed
nf0M5jRQHsm9RlBugFKJFfHjAWB6CzDeZ7AqhSHIxl/0TbA0rfkdWmV6CJADl6ZMm3hqPqu9HZUa
5K3n3bpG/pyX+zyy62ZDgRH9+5PR9GsLadZSQH7KGrdZctKCqyTsvKBauHJ3HiUAHATxJGeELCTh
b3cH9g0kKSnybnAmHUX7LI5UVcqn7KcMduMEgFfMPBuVHafLvxrewvP7vor01vjsoc9TrW5RzfBu
UWpuigGBc+QWLPUbcu92DupPcpeG/k6n/e2d52Mjs6/wPolojc9uQ8AYE+hkindDvAniYQCqDSFJ
a4dcylKf5s5Nn4ILrh3IQtWY92mY3DUOxmB4N/2ErKQa7NP+bHTWKtajdVZ8FcyFi7Zkb7Y0NWSK
CkPavFveTM0odGXSY8OIPtj8DiKiH1+e92VNBeAJWCOKNeTbRLlvzw1YPllHASW8jcPZ28XqfvBO
avinZQOj8LlR6bKjiJ9vBt07xx0lZFvqf4YOqkyCLQtbS3iokEN2UVAtcsEuui1MQR8t8zgMlhKN
d3v+9qcqs3yGYYoo80dNeMs++1/ZcPNa/C4+9etmHx9Ao31ygaovfJ53kdbM5MzLd4yNZW5hF96q
7qvCRO/m98ef/91LOfv7M5+KrJxR6S5/X22RGzELG6JwEXxvm6//3I4p61R5dd5HZR6ymm1Zp8M4
hLe6e1HL6mzmuKREH26B1wkL+/QuFmdNpsp9IXDkXRZn25QWWlcLkcuajCTdin0WIz5akAOPebar
hqbdw/tciLLe52oKcCCiDdwB3pgS/dtjLA4kpkjHjafGZorJuttyOvdwH4JF2Nq764kliqvKlFBT
oJmHxYkGUTFoPfFExdrp98I5sM2NuAsWXrX3J+OtmdmjNliGn4QCw66bQ+9EO8Cr8lJ++/5wTyYs
mhqgKqb46e03swIjEQU1EE/1nuq0A3lpVTk/vat9QGzq+OufnsA3xuadIeqVTMwb+WzRzncsWz5K
+48NvD92bw3Mrmo8xUeD+HdfujWiM0fgAwt7Ir/3QG9tzK5rIVqII3W+eDKe4IUkkFrg3zz2Rz7f
i3sJbJeVdU5wpeh97n5aN3fV7eGgbIxjs3DJ3r24f0/hf/bOVN7uXc3Q3yLpQvFUrS36CpZtHQLH
WFjv+6RpZmU6Qa9Cvg52TYXEKCfE6dbo1W1MR/25klfUshbWc/9W/Xc9s0cPybOkaUPWA//sIXQE
27jJO8FZMnPXT7w68+bsWiFeDNs4ZQerNWgeh4IgfiL93m6XjqO0tEMzj4QuBirCLZbcm7Vr1tMl
hl9yiz7lD9ZZ3it2sZFfmPplOcrCo7V0E2bRGPPrUVCTsSzbvp0/KGtv+TsurW7mO8aijQr4XOJp
3FibpN8pPwi/7fRBXUk2QqW2frauSLVajeMtru/+saSiSUAGmJWo5e2xLNJQDTQ/no5ls3YPsSPv
CwccyYapTwte5X1yMV2BV7ZmbkWWXUYQMqrhNG3isI52xs510p2/U9aZE68/9mF3/csrYzP/kmqm
Mk7EqdP+cbf0Qk7/3zcR82whM49RUrQqFKAAp5aTGKwTzn3n9GubvNwJXj5ex/1rpusG6BGKAHTC
3u4QejiJIKSFCIY82qHYss4fomt+cu1wwW8sWpq5KFVAi95XsDRdsGrlOuh/HdKDay/dqkVLMxcl
IXMsFtOaunW7r1bBmnjQUY/lNlsAuN71ha8+3sxH5Uylib0hn3xU76j29Fwah/p//3RzD5U2Q2Zq
LAhdxH2/D516Jf2xEfR6/B9Pw8whoQdiSaHCgsoNOg6ramWdI1uymSu1cBqWvtzMKzWMu0/diBU1
vIoxpBFiQLu+iQsLuuv8/rtB88aKmwuNolusp3emx1fe08S3lzzPHS8OKpCAXcLJ0cue7Q5Qfdqj
EJwx4tshRoZj8i+u6Rsbs40ZQ5XRY+bfI43OkLOqV6tsL+yXXt073+uNmdm25BajryCaTNvCzF5b
5PFjGsXC3r9vvwG0e/XB9Nmr4KGBEIwBs7uLFfR9uz4yYdQJ8dUBwuOQSWLbXDKpvPepb0zOHgfG
c6nITbEw5aLfJr8q2Cka8qvGEZ3DnyW/cO/dox1skd1Q8wA1NvuOEtqAYdYa07vX7/Ov+UPPLTK+
Bw7z+haW9r7aN33N/9qao607po4aef3XVnJu0Wx+7PBGFeUIpogd5Sf3ItnZL3kVH8QH93HR2U5u
e/ZavTE/+7IM5yvhRv41P7n12AE++vc2FxumMtg+ed6Ck5r+4juLgB1BavJ9gQbz37+KdWVJl2Ik
+vi4wQp++UO+Vle9zbB3G3XjBQ9/96ySrYILpYCoqdrsoa8ryu91FUmnJIFk7dPW128aKdiXsbtp
3qFKbjIIJeWZ4birDsq3IehL672TYE4J839+wnS2X61X8osgQmVW4jmT7dixzukPCNbdV3dHX9U2
z8LRtbMforhg9y+FcP6dX9udPdhjrwlIYmC3WgsXNMVLJ3BMezx2Z97Vo/w5sBPEsxlb57iX+jua
VE611MC780zQOLN08l5aoe+qIWi/8O3BepJba0z1dfzn4DF4nLwss5Y2yZGpbcwc8x/Tc7mKnCVH
dfdqvTI/fz6EKqbgxtDRk3/ULrVzKo/qoT4Gu81GOm8Zy/udeW5/Ro5eul044/dulWbpKhRPyA38
82zPtS6TxaFiz2/NWttVJ583391NbkReyQ/LecLfmty73X5lceayRL0dPCWopRPaekwoXne28dRt
p5Am3VX2sCaxpGCDatVDv++2UyLr7kbbQsr9JzMV41WxWc6P5DuhMFCX/3wGbfZShEIAuXjkM1g7
7WLe6O7fmsO4Yf4LwRYD6tMf1U+G0G9zm4kWJPQFicXCTtyJ9N/8hJl/69wgRBuNn9A7scNUAic7
uVd5P9rhLj0xktoWnpcCinupzBubM6dDulbpApOx2YY8X0U75W+iDWfeAa7SPVm7hTVOn/GDvZ8j
DYxS0TrFLKXTN+XBJy7vOWS5bTmLhpb2c+ZSaqbEJ7HIwhSuU3aubMFGE9ZGHKVzmKK9X1jXwi3S
ZolAiRiLO07r6tZTXu8SZCSHluUlVxd/4f2rJPTNzs0yAvIso0zCaee4LFMa2h8r23hMd4MDNn0p
il48KLPQc5oMowouh9M/tk5yZpTR393rHLSIDvnSg7D0OWdOqa8nvXgDF9H8H2nf2Rw5rnP9i1Sl
HL4qdW7bLYfxfFE5KlI5//r30PvcnW62buvdvbVbM1vlWkMgQQAEgXMQiLoNxtTAw2Y3NrCqHHHj
r304Ae5BQYpdWBqMB+zgqHUt7upsUDhzCoyn0gPAGFQqdhVcvD91IaBMWd0ddVayDdBrq76nfsCw
ucVinkRj7Y2TwqauKjgLwfqE/dUf/G15hCt0wLF5DF4aG23SWPU7lPnu0PK2NsAoa3bb9Fmt7MkC
S31natvWTo/pEdSt/7IGeG57KuOpQJCuG0oHY8id59qpUeO8XykPvLkUFmezW3QNG4KKeQ+k1YyR
Y8o+idukFw7qYfrQfjwGeIodsIOsFwu5c8neuSzGwiuu7dUa6Cc/ZUDBG9x+1W3Aowv/n62D+8bU
VumRhsUYBxqQMeZtF0JN+nq//6jKmDyww1twHEB8uwUOpoXCMYJevNTQuqQkY9GxKvkRQN7hpyxk
7lZ2Fz1QtwgCg7t/dRM6W1A2pMLXC0Cahyy8uqOu2j36dkejJ7ZPNOV/d9lDmyVGFtAii+YyxipT
KUWBaRT+Oq3xXj8ANh7+Apu36XAedDd0bm/ZbNaGlFEFHoMMTEuV2TPSawHJQOl4AG3i92CLz1Kz
eSxtYVXuudEB3NK6OORueMhx0eRWylLOOreZ8E6AhtBEAPOxC9yOgEEiYFI7GDgZOiwUfa8WsLJs
ZOlLt5O5wH0ui1ncstX5tAH21GFc4cZ+MKzh1JjZ9v/jHkTPGXsQziUxKQlAAYdajqGVdgew+Lfu
UVvHCKj6vvmu3rJj6cp4BPCt8XR7M6/bNuhQ3tlqMpcf+BmA5nbQELSgD/mxQ06q7Hy7+ta2gSV9
8WYDpJEFmbM7iD462hUFQk/Wyfu+LySV0oqIc5zZ3eXbwMEurjAnze/+jYMxzmQxOygAQiYqpwbW
sqaPodFXvUFD+0ISOxcxz4Uwm9cpSiUkACT8OfPUdSKtXylI8G4v3JIYZq+Uqu4pFwxdtwS1924L
NHgTXdwLB3w2/pyrQ/OUswtxNRYiHqw7EQ+73V39IO0CJ0elqlvJL9HCvPySSkwG2Yi9qE2g7/55
Qwapdm2DKRnWvrRDizoxMTVCjNPxHC8iptJ8P3CoWx4s3xQO5cvtbZqrj2PG6o99MzE1AUtmLgRQ
qrIxbHOMnBDPC+Eaydv/aBCMJ86zCUhL1LgB17+nNSnq96HUkhuku3DlnM4UYuJnngu1SrkkEaVp
TEvW8tt4pJdUgCnaQNa3p3xlfP5vq6gxd1Op84WmDiGUPrnyKMwQa9oCwc/yF/zRzxgYox6gWngJ
pWodtABsz7RGgICcyqOIZ8L+mKzRzLCX7I8GXQC9jdnwtyccNKf0vMB+eFha2pkE6EI2s4U1gDUJ
BiPEw+5XcS86yW4ygcltdRYEKxbQax3ipqultaWe4pbGzIY2WikV4gCNpz2efYGXi+I9CHD25H44
qkgypceFzZypsZ2ryVZ6agDbiUoKNTXzINjBrnDvNvdOcazvn9afC2s641MuZDEuP57Q/yzHUK51
wBaLC1uyj812rSwcvrk86EIO4/WNYYiAxwudfgE8/JW3OLQFTJvNFxp9zddX0QXaJmj9YK5LrWry
zO4JP00+qoZOf7bNs46SRjSGEospt0dSVk9JmqwWNmwmRosCupdkTCtg2k2m33AWAyL0/QjSWNMj
/9ezS3Iods2RvtIvNlfM6/NHFhMEgPAtAWaZyrJ+SrChCehrmtnR0hPeZG2DW7xkzRkkelVpo7SB
fj+e0a+NxqpthUo8xGqNEUiH41818q1qi6ATc4JEHq2x6JqUKKza5UK2pE2IEMviQV51uMnjFRPF
tc0J3bGO6KLWaPMI4QubN+dUzmUyyimJDAaYFDKFO/+BnNrnbMM7kv0IwiSrcrLn9Egem6Pk9Ovb
guc28lwus5G4iuQcmIbEA1BGQdjg1srXbQFz6Srmgv6sJhPGwRgTaHICCRywGCkesmb7xY73Qc2S
O1l3rLtVVby3GbcplBe9tCuQ/y71n8/5l/NvYMI7ADSFrMGEwYG3/G2ye0+cwOEPND4BvBNutLfx
jAHCTXSbLJ38uV6aC/2ZcNGJLejkOkk8gCrWSY7dRtoLGGnuzM5MTWAIj7bqSk5lwd09Liz9klEx
MUMWChFDBDRSvR/eAUxrPp5Wq3s8DAwrrzeXXqHmXkfONf3xvmcOiOQwJHDL4OplqavJfi/Nu9+p
vQEmCoKjishc0fv0rjc//9dF/vm0M9FhA2RqYcQig8wJ77ScOW3uHlf3tAryBv4kFG8flsoGCzb1
U6g/EylXojbg+ZS62x4iYxfAoqi2L90grgGdgEMKtA2KAYBRI4lFOtQqLgJPlELtB0wS8b5z79y7
yPz6qpzKAVXTW2B9L9gNDYNsrnEukgmTUgMc9CjAauKtFu0V+bZEmafZVid1XViLL1qzLuhMQcbd
ghCtacMSCoYhKtLu4TH4ORriL/5D2XJ2Yd/Wbkkc/fnZvokyp0Ukgjglyc2JP8p5vCDhJ5rfWj/G
qRpdDNYJ//+sUbZkJ3JyC/tFT0C6rqxv8BAtyJw96phiNUC3JmO4gPFwHEoswA1QxUP2KwAvYWcX
L2i7LSUH5MG3149+/JlyyMQEJNwC/4NGgXZlxp8ZYNsBC4c2nPygsaTmU6if/On0v8lgHFcBngTg
H3PDaQCRLqB3rbbCZdZ/vi2FrsmVJgDzwJS+RhuimTXLuCJJ/SocTwB05z08q3G2koNbuSwEAirW
SDyqwN9emLRmNuqv5TN0mgMC4Ajz8ZfmVxpN24JZaTiFoDIH9RHoVHWzDMF/7E6RXH2AaVJ+AbFh
4fYh3jE2t1VmL7o/4mUAwSgAt+JlwNAw4rlp4lB9HE59XBx18NdLewWvhjkqyGCh68X4BHxtYwmu
dW6lZbxY034BHRPdjM2oSpVNcR+PJ7k9yWB4bEOba3/36rYPH28rSL+f3VOIUHXAgGJe4KcL+ux0
gyxRpdzmw0kzUjRS+5ULKgLV1HIgeku+/A9rVT/LCcggWhMDTAUgny6XUyMJgLo5aTzhpbg+GXUP
pkUlrtTONcJxAs8JmIQGUAONGfDZ1DyYFi7CcwuLuQHMvtBBV0DhXsqX0ykRUPaZTlNR7cF6bOsE
c0QNoVOhr5IEoPvby3slD01K4EjScWbAKAr7uZTX8XJJurJrT6EItQDe14MSvereufAjy95uy7ra
SipLQ8kRQGQSVGOcgCBNVVpzentSI8y6FqIbDgPwfYKNKC6s4vWpoL1XFF9HBZQQpj8YtfKk77Ra
qgDvpoIsoT/AXFeyDz4Y/zPVChAEY6w9jB5bdWlynkkiQHwHuClRkingCsBtf2pgZ+aqEb0CMobe
n1IwdQ3RO1AVohCVE5JZr52vrFrB+ceLKssY/UCkUBWA2zHBNgVs+5Rj0PxUCfsi6ywfFHfiELt5
2t3/G0nSz4SpAQ0Z09TDCKw8ecyfxOilwBjluIoBGAa88wWTnFlCGXP6ADoAGhkGWxg5gRANQzgZ
4MirtGMhgg+bgBGJmKUGauY43hdD/I7hxX+u3LlQ8fIcCEEIbjyAo50CMLXW4YYPPnH+R+n9X4jB
OxEFpwA2qc74zThrwrYcoVv4yfMg9o2fVVBpjtJCVLiKSXBgdIoOzWM60EPZ6kTRBHUPvm/hBEqO
VxEEYE1uE1k4ymG3T0SrDf9pvRp2DxBUXTN4zPRSVCtGMTwfBrw0yPIJp9GdwGov5cpKT9FZIwJ7
gxN3A4C1+LbwSj7ZDdHH7WVlEzSI1wRk1ZgnQ3s8+okY19JVPpcr6qSfmrpdNeExy5NVVhnmRByA
rxnRdzG8xtMDaLqldRwljqr+5u71fOEsUq9yEasA1wfEFfg3OqKJPtlLIzJGkDf6qeqDeBtg3Zma
cbsekK5YC0FaKNpf+20K5oj1Fmmoklhkq0gfUyFVxdAjvGxKe4O7K8GxDgYBP3laWFv61YxWKlhB
qcEiAMOaLrXqAy4k2ggAfrDsKtsgKH/1fSQckzETXXD1kRcjFQV75EFeUYMTclMK6l0N+ottkjU7
CVzYCwnX1SpTCCIAagH7Cb2KwE+4/B4FZJlaAdZir9Pv6u6xz3on0SR3QeurIwQpqBSh+xLHh/5x
KSURcF7CH60Dm3xrd539PqzjbzBZvuaxM6Ap0UwddIDE5nDvTwsu8Dp+/UiHWwfokkRn7C+lFyII
ZqShi7yBIoNNjxrxwvah0SMnEb9zgD6J4MMaJee20vSmdLHTVKrIo9sBuSxiJ2O/IM3QQF+DlU3K
wFFG2WqUbOFawz4C6RRA6lwG/YazAAmtgKQJXl2v+4XUSkRxGIwh4BX8Bqnq02KdiHk8vpLG2AoX
pZnY8U3kodkPQECcpaI4FFhCa2uYgv8fl49JxWWFA1VSC2HcEIPt6zNa5gqg33u9QxKeSASYBU7k
5epJvkHaoIddgGRrk+yCB8NBhwGoeRwg2R36NffY2IDsuW0WV76Gbhlm24F2rUt0lPZSaAROOhW8
K5EXIxJbQtHaoZYiHoPIBXXw30QMFsp7V4kiI5DZtRQNSKoYwEaCLDCJEWxj8b1Sf6lFtyBodjmR
ygA9Awfd0BiDr6MqTQCPFXmRIMc2uNo5DNKrKIGDIsu6vYhLophF1MIU1HM5RI2pN4JKmzeAeEwW
62bULV0ZCK4OKlqpEYLYJE0lQTJMoo/jxX8FubBSw+ahJtIhGrZpWmykt14sN1zKHROtXjATFvXh
r8N2Jlu8tJPUlyqx0YzIkzVrSq1ItwuXcmT67yV3KEVTSzZBZw6KiWvN7cWdMRgB+EPAeeEBNwEY
7UvJQaVEqtDhWPBavknK8WTIwJZOM+FBAonwgp4zOymg8wV3pp8Bb1ZYmmOgvAepoldJaWDhtnji
lDRbdbq0oNXMuRMEBDngZwDDDdHoUqus11N8CPZSuFNar0TVSTKjygFZ9+3Vm1VIBhgqYJwAKMsi
Y6WKFkrgCwTDjmisOQNPWcdYFxYSlqusHpcTtJkgx1Y0VD4Vxv7boK3CtkpjD6gRU7wHnqHNCadY
WOWIcEPR2BK3kASzcw3UHi9EUr3PQk0ihSLu6WHs5d99YYW5+Suz9dcv8VPQUL0WgSG9BlXb7bVk
21X/TyjyUYMCDlwNUwjZhBQR0/LeJFnkOz+S3yCrXE0bcDMnG9JZ+j97ab2Sx5h+HWNmTtUgr0P7
3kuRPoQ8COYsuXREZcV93tZufhP/KMdsYlaNXIPZudiLQ8MpAENZBLqlDbbGecTY9IOOq0Ww4Djn
MgZs4x+hzDZ2Cjir0hgagp/XbOXHkgdnqA2IKSuVBifxv4LerVCrUfqF6LC4l0xAxwAfiKRH2Kzw
kbfxphP0NfdUBqMXg8V9ADu4CpblLrSM+NjW3YL50rVkPPmF2tQ7nFkvqJxKnoDJFOzZXOakYPJG
nlQu4cnMZZq4sFHwNpA7KUBwuxRTkWIEe2wWe9lekHEq0GuabyLRrEMHBL1Akl7CEp21oTOBjFcj
gP6sDR7bqVrTOgbHN85ikpnjy4Kt/mToVwt4JogJR6UPil1RgKDoefwuPG2nf5G3NjB7J70TiPmR
mtL2dS/izWCwshPGXJ5uH5Z58zn7APZo8vIQjw3MJx/N4AQqAQlMUryLEY7HZqVt7AVxs278TBx7
OHtlmroB4tAsIFu/xa97+a5wwIc7rPbGvR1/LXVfLO0kczCLsFFIwsF0Kv/QyaBT9HqUGgQU9frw
lD/GceTeVnEuzAsYh8OsKXBjgHt+aauc0OUpJ2NH++I49K6Qfae/qyWmhPll/COEOfQYS48BZFjH
nl+KxG0n9T0UK8ECWcMSxP9cwvRDl0CrhujvYKuUWRJndQn35jUKcPG07ej6eExu6ydF3QbxR1mt
x8cKyOzx8E8H3/4KG0Cr/49oRkutFhWgKDexpw93fvpVqzupserSImVgjvyuFu2q/FAf27e4teT6
OcBkh/+RFqNZlw+K8SLrblws9WnMb++fb2I8HiF92RgRliOIOd9WyqR1CXi7bM6QPW7qndvG9F/8
wx9xTMkKNWIS5VqOYFaHbiX3yEtSPOEb74HSAaUWo/vDVk2totgO32EMtlh9PQhunKynFrxrkSVO
CLQPkrRp03DhLM+frD+fRn9+5vtrUNJWCt0dnuzErWoNZIO+kafgnucX8hXqFK6d5N+S2MlaBe9+
iprTRUD/rDmOVWQDlGSJ6uS/uMI/Yhinn8tgEy96KGQYT6LmJPsOw4ySSWz9Jd6GX7d3lu3Q+Mu4
gYZK6/BoK2KxhLiw5Zqg6RBiiMMbR39MV3n3mEuVOYpuaTylm7h66mtrV3zq9W5sgQy8qQVTeL39
HfMW9uc72NiqGsnQ8jJcSaau88lS3DZbydMhVUec9juiHlXAHBS1KSr20GAaIq/pc4gja/ukfgA1
eMu9qcSUTwufNVPaQtfV38vD3ivibiqkVMXydF0IxDg3q9djuE7LO1zW6jR/kNvSmlTACBTrxPgQ
41fSmZFwQsF/lGIna2Uz9NfF6GalDULgTSoeApLbU6XtpN5M9dEh0dKzyryrPPtmJpj3KYC6M7xr
ePJT/jv1kofyQFaD0z/KL+FD4nFL74CzUeBMHhO7U2kEloguxl7pB5M71jowWUu/shqtXwImZikS
fswV3h8AXkApBYcg44tTUjWoxuFwZBKYn3JiRSQAoedJMuyCXzcAG+fbR2ly1caawH3qk8cxMIUR
ILFWjWRfa0wSLJjubFp4/k2MLy4iUeFA0ov11rlVPb3KHD4rjuycm1yp+UhS3Sy633jDcG8b5+xG
nwtmvHIviZNcNjgzYbDLM0/KY1OK7gAimk1gWHTxOulv+8IutD0462/Lnrtvn4tmvG7Rl5IWA/LG
K3juBVvBxcGeFIIZ/tLFZMHDz/ndM1k/63/m4dWiMuIG/3hgOTdlPjL/KYY3a1VsJUiWY6HGY1Ps
EXFcp6O4IWW9ngDwzmvhP5wH+ksWuOlAYQaCJtBUXsarIFIxr8BDmxpkyACj4d40q8DE8nDoDuNC
xJo3zTNhjCuYJq2pSjAVezUaKlOrb+1OowgJvoiY0q656deoRgvJwmwtAdP5f2vI+ANOxeN1LcFn
ih0xRyBtN+tKtKpH404ftznIplHJ0MEJlT9o3HNNFk7FnDc6l06t6cxasqFONbGG9/NLPV8FqAlR
/nfErR7p/e1DMBuqz2XRbzmTFRaAJMtDmoXlO3WyCH8Q+MoMyQEU69yw73rgpld3uQsY7tuS6fFi
U5FzwYwbFAZtABo0BIfaepC+S5QwMOxlgo98FWmf2uNtaXNB8Fwa4+ASzlCqAjdfLwKwAji847a3
Aum336FSFEzIhhcO/Lx2QKCW8VKPFxbGaruBE7mgGeHkN0q5mXq3A65HvyKNrXtStViLpSfuejH/
iGPsNZCSmvQ61DPSfVEAHUo4aZYymsgnDNlGFXrpbjbr0FBBxBMhsHBRS780m6rKWlL5OgSGnGFK
fQSCKQVFhNu7xjYf/+VpzsQw4UGMMvAKRojLMfgngWs8uVp517ZbHFBTBnCA8iX7rsQ5ambmYCuQ
REtbBL+mhni1tmffwMSJoTDSSYnxDT3vkJW0EwST/8ozq6hfqk/pvrDV5JgKj3qxrYHF3eRLNUZ2
WIZZBLA1X651EHYRl7YCgjOPR9Zt8NRlpqI/tQm6hVZl4crJmrL39nv9IX9JCuDibqMU7fxjbIFF
eAXIULMWgRX+2uunmIyr/2mPwOZ1+XlZ2rYovuDzCL9KY7drj2Gzapv3KXGz2Kx0d/IfuGTf8MCA
5yY7ntBDDv6M218xe77/3iQwyF9+xOQPcteLKspnKyO0SWp1D1660DQyW5oEHQGgmGH4ICVgjD4V
xbbkMavvGbskxouHODpy9Em0fdb8jilNcyHYle4o3ett5Wad9Llg5hhMfSJpUj9Gnp88t+E3eTxy
qgmeWzMYPzlM2rw/3BY4Z/JoWwbQE54jABjOKFo0YP8osxp+Q4lXY3PHk6c6UKwiXsq759zIuSBG
sSidGrRMl3hrHHqziHpL0Z9vqzJnGOcSmNPrd6WiNTVUSZQCc1etNfV7kNn28XuZuQrmGf6FOBn0
Y6A5BzC/yKwcESKZU+hONUIJVOrMBnOuSWoACmkKuOxbCpAeL7Kuze2XDIxFCObxCML2w8QCpxWc
gKe4xm4+OC8fbAVQCWAg6dZAYP+UgLTYWevp/raus6nZmVgWFDsZiomfwKLrtajNm9Vd8Fs68e70
m3/hlm6ECxpKjJMRIsy/q0CuQSDwLbXbSZrdABXdWEgT/otK4CNEmyToHFh6E3S+yN0o0XJ10vK4
gXCDHQHh/amKqr2oZtVDNSYj0HdLYy8JaXMvJyBIvL2s1ETYeAMSu78/gS7FWUZm1LrEkTaOPU2w
5aoxw3YDLlsz03fcP4QY/4ks6GD8aXtRMY7JJH8t3wwZX6IcFOilviVFpZgofS3NzM4WaECAosM0
MfwFCodLjbS6yxHIcTfRRq8Ltn35jHMnTd/lV4aWTflBaBMz+pwUN34HRV9vrP3C6e/099vrOudr
zr+C8QT5KLRcXeO+FwS8ulLzAl2pPGjHbkuZ9dXoQ0WrFqg5ZFFn1nRq1c6vYyTvaehIGmcNnego
3I7L731UFRTdKvUDWJyaz2GxuvdzzlnTOZfNmA54z3utwviCpw53WRRt/YbbtjnZkOFJ5LcdT18l
Y2uoX8XiI+pSaxTcpNuPHN6ZN139Pip2F68VYVPnLuzfDvw3rog3iRCv5YhYAeE28QAy8m71r9YM
9y1076Lnm10zFdCZVTMiW+6JE4CgEdC+k7LG6J7mm9NzmGwAiWZUhas93xZM9+J6vXQ0KQP1BcxX
jFdpJsOoeeRIXh3KaLFJDWmnS2G5GjlJdW+LmrU+UNv+RxSToKhgaU27fsJzDSYInLAppnUhCAvu
i5rwLX2Ya0Cn++jZbHhcWwthnWzDCpNcQWKGge/5wZvf644WLLVBzWZFIGf5WzOq+Zm/6kofjUsE
m6cLwSbwFRDjxZYm4braAiNEyu0Q3ZHqtB9AMhyP9u1lndtBjLHSPiX0Q2Ny9lJ4qqJ9vu9xD5GH
ARhOuZK5XBJydhKr2b/wy8j6dODWS6B7YedXOV6QcqMxaKmKmA3e36POxjivw3eqE2QLGdisXuAO
QiuirvF4qL3UCxXWUgXjbuJJfohp2RAttlFfR3YLAIIFj7UkivGLcjaioYWQxCubVF0luA47SRJE
Lk/0pWLOrINCM8h/1GJxSPg24XwxVlOPL6pUchq9As5eYNRa61ZRN5UHHzTFZNxyCmpZFt9LMmAh
o96/q/tJUJwET4WRU6giSAul2E+EDZk0UCw1Bph+bBEUiO0ukDKptNpeAxGQFuRR9S3wYYk6oioO
q9FXYlA4ZpU67vRerA0zUIe6XFd8UVeYbuXrxpzGMNdBWQUiJG1hqefqShLawGnrEqoCAJy63FZj
JGlUilKCjKl03kFNZX8Bgsn8CKwK89ZLVce5wIusEFcyNJ+jXVtj/Fs5JSkOfJN6lf4pqNVWQ0zy
ZT9ERwXvcflXXcRmyKH0DJrLdswOfeTIyWPW+24vfQ2c5yufRlR/3j6yMxm5hFIMJgbR6arA8V6u
QWb0aTMUAfHksDJFDpCHfOaq6egYhQvECLPoX28LnPNQkPgzL0HfXVlSVySORT1yEfEatxHMzO44
y/yS3qan1iNLFIezwhRAXMoYehExAcP44LglWt4bEIaQ6pFVW5rdc7q1yF28LReagWZOLno4/ohi
PG8eQpbYUb1ShOdQ177CInxTBLLk+mYN6VwS/ZIzH6/0ABASdUgat32ybvMVXiL88UnKc9vn1jl3
yBwAUcmK4xMzetb5FwUgy50dF08LWzlnPPCGGJOUBJ4HitnlhxA9K7SClMQbqsMA8I7BSnkQXfWR
+yT+qk5l6WQPQWbHpUn40UyjUyaa4bBS8tPtD5lJ0mn7zN/fwcSdSiunuORy4hHSmMZoC+UOD8Ro
LQny9W1JdBOZmH4hibEntcjUvjcgKXOjh3zpEX7uNeri1zM2pAXROGY+FjQaLS2342oVJ49xao67
7Kt8zwH49zWhJcHiX8Z19qQfe2z8Us4893JKJw4wWSiAxfZqVKxJ5VDq1Abm5d9XG1U/Fi1g43iA
tbdm9Vp1ltB/NM/BsM0qkKY7eXtfdqaw0ipcNrPFnvXZY4WGPknCtAZqm8zekmzqUrHE1wCIIy2s
yX/tuB3R8RA1FuuG26EnIFReZfVuaBuXdECI5qKtEh5v7/vc05gECwOlEJoowe7GmHozJQMngMzA
exbktynLTV2vTK1zUsUkwGTv1r7gydxrIr/10lKgmt0RFRdg9IhixAWR6vKcDaVfVro+wL5PGPl0
NvJmei9X0YpstIfOeTJWjcW/GzZ/BK3Srl3wa3Mm/0f4VcGTD7sqK+SJeIWeoFOh3hHeWIrEdBPZ
Y0XvoiqSKwHVM+aqpKRjrUUJD5ObtmphpbJb47FjH6qW8lw9GaHZaE6lLFQpWUhieuFGnvpHKlMe
UjCkWFU81QxQhb2T2VFipm5zJ1v+aA7Abk/uua3kvG6aO2U/PK6yU3cEsMVa+c5tvACfovfbRvZT
z7i1DEyeGaqyWus5PkgxxW39VrjvFCwl/gSQfQFQSiA1A5u3t/yvcv2Q7wx8Y7XjTh810KqDlfGk
2+gV2DTr4JCar8jnVgL+vwkIlu1jvIgN+zPucOtjGaNs8hLMtx0+NsUoCcpqD5FqpV5jcbb44ggn
xWnX/pF/aTeNteCEr8MOOpmR/NPObDx6sjVusS61WJbHyks54ObxgG8KXTwZg0e8QpXNR9H39r5Q
TS41pfD3gAiX8S8GFhg7KaQk68qqaDz9CYp2mw+0aFbPxF6qv87UuzTQ2OjooVdR1sYD0uU5V3pZ
J5iQg6BoA8bnuj0Z4r7vZVMbCptLNmWLMeGF3nB6tFjlQACN/BeZKWafmYhWG11Q5nneeHKs7IQY
E7tG+Fl1ktuJxfftdbz2JGBm5YECBExXsDP/5DVneYs/EDnS0VrlBTW/V0QZN6looXhxnQlcimCM
Uo/7rFDHsvG0fnDTusAb37os7UgX0COzEBMW1GHngbIxUVslgqyhkU9BmriSv9QFvSSCMQi+UONc
aKk6IHZVAsWMg5fbe3J9lij7N90UCX8abCk3rP287JQUe1KMQGjFcFYd6vYUAeclzZ247L8Nvlp4
ulmSyYR09NvIvO+TxiN+bElquRn1wMzIPfyJ2XbotZEXHMbcMgIsAUAGEpC8APh+ea5iKdYyOcMy
KtOoOqMWK2al8r9ur+RMrZEu5R8pjJvog0pOSzA6eyC2eZrAj5HsX/zWnLaWEtnDQrl/fg3/CKM/
PztLUZPlk2JkjTda42hGb8bvZgRg3vNtna6Tr0uVmONEjEoxNB9SBjd8DJ+XIvDcaf2zYsDQuFRC
6LELQQPfo9Syw02eYnRI8DxMarTyQrCfc3PnopiT1CcFGs4m6sPrj0IkZp26T1yzBGE+L4XCqYEN
GG6OcaaCXIZ1FEHKNHA2KVaRILmVFL83rb6QMi1JoiZ/tv+GEcZDLjaNl2dGZvpicIoEkK7FwjPA
NxcywFkrwJA55dPUcGFntFKaZkhiZYStlYGdhejGE94nJGW3bW3+/CCzBn8nOrLxqnupUo8e+kKY
ICasDkGNpmyxcjgj2xR6ZGqhI2rBMfQlKw+kX0oxOUMwvN7+glk9aXqNYWtA2LA4mFFAANKR8Y2X
Jq+5ATXTfRAutRcvCWEOrtrmakVCAVoanBv24S7l+nvCRQs+duYqCcJV5NPAIYAd4q3ncjX9wACW
vuzDQMiXj8oSAGUsdGzxGOoEL3yTEDOdvsQ+x9sPwdyAE3fEaXO8R+TxHcCcwKQ8WmX0WEzh+vYq
zySOl1/GrAC6VcqorTSEHFwibQ7Ay6cKje7f/uSQo7buBXQF29qTdlQ6V/3UPd2vTUX2lu41184H
n0FhwAyM1gEXhW7U2QlqGznTfXDQe2UCLH3xfhCFXUq2IzEVdfHRjYa0yyyLVqpxm0ZTNH1NZHTm
OE4Za7loaTfyFJkj2VTJW244yu+gfMMd10SnJ0e+gCa0cHavQx+6noCpA8iXH6RrxoPrxQCQEA0j
jKH2W1F3VfJ+ezdnclYIoPgEMp7zMKZMNT9bxqqVpzyV485r6r5TTaNIeOHQJXjp35NWN6IV/tt4
Fzi9lWyZ6JNmqkmprUUOfVr27W+5PloYbsdbH70TAD6IfQHnkylIdD8cPBSphcgGCge/jkcVbNmi
Li/hTVw7YAgTRaSpuBRQ1JlLvVuOCIFYZoPHpelGJmNtFQJ8xhADhXDIllLnWdUkQwM+AN74DfYK
4g8gCtDrYvDQ5sJvR9VXj4PMSxtQ+sYLmcWsKKAS6fAaInrJGIvxI5VPMrmDYiOgqzCbmq5FJZd2
ko9hw9sbNruGQNJQcNmhlw/mCFZ61JWhLw5enEcAbxbXYQIK8XEEk7cyTs5tYTPlfoorhSolWkHo
NATjEfHy3iObLkaPHzjj3gjUujNzJQCyFQCFjMkKtLFI7nGOUysJgsrVSKNV26jU0vei7XDn03I/
HcxME7rHpicpeb79gddHFd+H+g7umsDVRSHk0qKqts2nDCOBno/m4R3R5IxOdokLy3C95pjfB6wt
jBfc3JjXvpSiTYHGlRI3eiUGunaYwh+3KseFmyavo0de7suFQc4ZrbC7wMRBDw7GqJlb0u0VujZN
fPvZ72JWCAUi0VcDefTUB+k92agvt3/9zGvB5e9nfBkgXQKfi/D7xdBKfie70NsYtYkhsOKJpPTv
BXnXIehSHrMXComlNpEgzwj3abNL65XwEqu/h2o1oFdUl08D5wiNyW+KOLTwSGf2w0MVfpby0gz/
THnz8ksYbzYVqhIUoM324sCR2p36phYHEeW48i12y8ziM8VMV0Z797awAjTDv4yLl3IZD2AAQHLC
283otcavAnC1oPibXOID/z54CT7S1W1xc7aPyUXaJivQAgTj2qROMERSZ5MXJSJe3/NoRG+1f2dE
pW92Yl5Zt8XN2pMEeglkXzyQkViIi6hu0hHhcfJaSbTV6IuCSD76m9dJWLedbqVOpLu3Rc6dNrDZ
4VEc7T0IFEyeMRpCHUk9P+FaoNZuzMeFO2rNUqGK/hZ2186lMOtYpkboD303eXqVW5Xgr/Ji1R4w
82/6O91Yoq+ZOyUqIFuB7At8KWzRpcdKmzSLhcKYPEMPyJHHPcFMgeC+EbhaWtVy7oEuPN/8i3X8
f6R9147jSNPsExGgZ/G2aOQptdrO3BDtht57Pv0J9gLfSiUeETs/GruziwE6WS4rKzMy4sImczJb
oew6OGnY5NsQIKG8XyVFRtZ/YwUl+H+0Q2961BBr11odoPoryvUhJuNbB6zSgpG5TT+RC+rIfehg
+GeG0kc60RoeJWax7r2DJ2i26ErnWCOpOQSKvDBxcy4aHhp4K7zgFDS5Xi8W0pdc5uYJ/zjiiqMd
aepPTHPqKGlTLNxkM6EnCM2QSZzoDMGgSJiN4bXyKFcuGR8Be5Q2fZ+CAjqqMkPWyWCkEe+9tDXq
jlqXZ05RxsNW63R1IVqanV3UziVEL/iDjZamxhRB65C7GJE33YYRqWkgNYMJgRe8Kkby9Rc7BoKv
eJ+qCqwxizlGYtJrLmjVtLav7DEReErKnFtwXHNeBH0EGlAKE6+pxHgRJeHEQul8/jHTuoc0igra
6M35v4/k0gbrQ/QG1MEx9j7kQgSobNae0epLtcyZUjkwbIhyFHhEZLhZfl0t0lIiJT2sIIO/Rbdt
tdPIoG/cfqjP4BIPzIhUulV6Gihr5BL4Um9QqeB6g1UA6G0pAafbXdWVVCiG0Ww4NXjycjk2fGgM
L3RyzR0dcMCgpoF2RILq1PXRQSm9SPVE5IH/dCE5h+vpsa1B+NSEcfR4f/LnTUFACoAmEJ2yvLlc
KKZeFen8Y8U1gyHGfvucVUSmygAkyH1Ts3uJQJgLL1/kGFQmZusVJQjiSsJe4hvPGcNwtGSxXhLi
XrLCuIK6TCQtgMd+FEkj236TZxs1buSF+GF22nQe9I54GU2F2OsVImLct5HqCY9gtgADZwvsYD6K
oYOU1KIq74ItVuYrlwHCCTnCPybIKKACRMq03Qv9kHVrTxr5Zt8OgTRQrhrb0pT0IhnWUqDzFRW0
sULJPlYgSenFskr5QKk8WpcKWp8zOUSjwv0Vnv9SDdSrvIasHfs2bfis4WrB5dEgF+VbodaUt4Hv
qge3yfSFkss0wWzgQXhQoU3vFyCkp0+5SDYAEqfltR4JQDeKz/2ofJSFePaVR09AAwii5wlbUi+E
VHPDA9nUdMfooA5lFZpLXx6LHgrNj12Z+5RTisbIOd+3AZ7wFkzNRTogA9cVlChAY8le1QPCgVbI
cuHRD1Ma7GrV7F2rrezyPwpVYBSg0LowNB2ni3mEAlkkglZ92sjpKfEDI/aWlK1nLkZcTwBuIN8F
OlmW3LiTp6f2tCu8ytumdbUKwe5BlS4BsOX5/gaci7NRoYXLBJMOaP0JM5yhLX29bzEcHlznhgjC
drX2ZTvoy94hcgkR2CDr9jU02g1XIQe1IcNrwkn5QqR1y4SKaoiOTiTEqtgrEFe5ntY8Ru+014cC
YBIq9bL40MvozRdfShJTdBgYxVauQfDjiWaX44U/qE4VQ8Y1bo9Jlm241OsXjubMebn6IOYiz8tM
5zpxOi8QXZYDW4yznYtZaIaORt0AHuG9vAQCnnHFsAlCOA3uAG8sxhWTPpd5P6hg00tMOTzx6VKv
+Pyo/rXABEE9nlx6XcKCXPquHaOip/ePTRc8l22JZEbwkPfuvtC7pZT60siYbTYirZvHZS08DumX
Gr1yjqcjgzQOTyEvr7IwoFlt5kNg6FJhoaPWgSRCoC8QsM5USTC5RETXG48wW2dJ0tMxRUzNwUcA
lSUBp5JznRFpkMrqBIA10wTJR3cbqrXtCr1K01DaS/0S7/W0bRg3fPUNzLbSKtwo+oB7sOyi5p3n
eLz80rZtXvsWkdIIsu99F7WiOSZpteAiZ93KxfCZK1jtSCoE0/A1dCNw5BPRqyFrH2O8lEyedyr/
WmIv4KIsQg+QZfjIxxjSsyFkZpC8Dl+Kp+4ofyzxpszcMphSsGKh/CQhWGJOTekGgd+GpfCo1ntZ
euQqWx4WMnEzt8uVCebYtK0Yx0NXwDupnxgRWAbF5N3rCK6zzX2HPL9I/w6GOSh10imdquKgJKMB
hNBaIQmFns0x7hcCsrn4/mpMTECAmHPIPR6uoEF+tog2ZWKrlWxI8reIOiXnd6YgGFwoncYosXuy
ylssXmCW8mAPrfoqJ9K3EvBf94c/658u1nKanovbVcDbTEgUTDQRfvmBybs5lcdtF/yuuGMqHCV/
IcSeewijTo8UqwpeZvQcMgbTJgxC5CgQN7S0xF6VwJLwrn4lIiVAKuXnagkGO++FLiwyN12SjfzQ
T/Ne+a6VFwXVRn2VRw/B4K1k7j2L9l0jrvKMz2jVvij1giue9cQX5hkH1CTF4KtuM0Eu9XLlEyGk
lVeE1v11nGl4h6+F9AWyGaDPBKPk9UJqWQ/CvBRmVGKIzxsZp38ERddehCpsDHINY+kZM3tELwwy
27nmQO7NERwcGfohQ1zShogWJ/yC3q9Zj2/3hzfrci6MMbvGa+o8GHWsYZ7lv6sG6qMkFASaxHFk
3Lc0eyAuLDG7pdMGrRt6WBqV2kqUh4hYpbSu1L0+GHk+GkhGLVic9UAXFpkNoiddEnYaLGptuiLu
emjfqgRNc639n0amaehmBpDtf0pBjJ2oQXeBVEApSMLEjYaqQLM4gKbdZ/MVLKHDmTHd2GKuPl4F
WlVMCdTlBihXnbucugtYwOlrL+511gIrOVpV3iirAUYzIb5FOkRU/iLoykEBZIksmdkSN6aYtIAS
eBP1rTbp0QZA4xxGnoLgTvKMYS0uZoGYKsM/xkD9iropD1ES9n0gxXFfZUooHZLQtVt/L5Wm3qa2
O2YmwI564BAeHLj5EnMMW1W5scscZ7XqkNAhsAtyv3Gvog3CA6aC8jbBDyTnj93rknQV65n/sYkI
YhLxQCOgwtzyCt/FuRD5oLsEF9i6g1KcDNXD6rNIDFmE2q/+a8nk7FKCwBQJUAjZ6AqzL6uwKOUm
jKSDXph46PCyiWpR8IWw+Blc7PfPGxuV/TM8NIMrAlJ66K1njKFOTOImzaVD88c7J+t2zTmS079E
T5EtL+HuZwf2P1sSC0/r2mZUOj3FVCpUyKjwBJ4T78n7ysylbmjG7zOjQn36+qLhPGSbtA6WCDGA
eqk++z95QWNxwVuxF9qNHSbKjORSFaPJDkf5Q/AbMqMqznZCWyM6DevyufrQNh0QGs/3V21pIpk9
WZU8svQSmNDbxAiD1CqkbxBp12RT+Hsu3BXZ6//NHnNv+6LM526MYWYl4OCUR68y6KlO4bnccgv5
/6WhMUecD/S46EPsR+4RrC9QcndBfvM0QATM+r+NabodLoJKl2t5AVjJnzGRF+EVdPlBQLkHAYoK
/7G+h22CnlAd7ADo9gAwg336+B1aFRW8Vg59TYww4ino6y0xP6JdknLFV+AVSxtz2gHXNw8qU8C2
TMpbkFP7OfYXo4uKEPjMNnMPaDWlXFlbhUs2qaDRDliwFOdOS7dR2YIWLqJCeWo8zhw4OVjwLtNi
3fsK5njkXNh4aL9wD5r4PUSrLD0W2ur+Mi6ZYI4CJ2pRyw2xe2hk0Q7jjd5tO3lJPHTWCHREeKwf
qs4qs1eQHhl4UWjdQ+VVtM1PdbFv9AVg2e3G/1H9EYEalxWkfqc792LFZGXghHgcfYdEW+VNOOaS
xYdflX6MU5VW5cLblQn4sSOvrTEOcshKdBzrgu94kqcbTZJC9RVMrcb9xWGfkzADqn9ZBREk2kWB
DmQGBThmEuZaEDr1mG6S7DGQKRhOMjTgFQP6J1+S0kPTQmTpIy3HTScV1IeiWQAKm7DNrVBtLXf4
j6HszTcxQy/EnKujzgudUNa3BVgZO33jxQ9turT7Z8IVSDiAaAhQPugRgFnpeknjBnqDoOINHRLU
ZqG95mlmoKR/9HxTf+Cp74igSvzWlQUXyvZhTSOcmKWBSEKXnwTu/mu70gigBIoIsdNYoDk1Eotq
Z3SN2t7Ks8BAbFUmMXujpOUqgV60T4OVakdmbT8LX2ShwPADMr52AdffwriAcWKGJG0bO7FIW/80
IoWHpnhVamna7FrhQ4hSI/2SlBWEOw0CueWhpkDIVZUhcm91QKPfAYh1mx3HWV0B9cLXOEVbsykg
f+QdywK9sMcB+IXfUrmJIgO9ueAzW/Bit2cF6BZEgAoyhCjKsG39IYj8xKJUY6eIsy8iZAiM+sf7
B+XWwVybYFbMz5GYrGMtdjwe11276VVzKBfKoXPb8WoczFLIWuupcQUj/Er5bFYjgFAQf0rX0mG0
dMVoairmaOZYmL2loTEOWmoDZRAHWFXAW8EDIAe5p4Vn1kwQCycDNCcQeAAiyqzv5DvPU9yqyhyu
LOxKOwkllDmgfIP+w3QAr+9GD4H1qqKV3yyYvg00ry0zC+d2fSONWQ1pDPL4W8pKi8TGtH07cWEa
2ZzUdKivxsisXgWJnDT3mszJIxvcSWA6KUIKbuKOrGqkTjp/IYSYHRkahyZ5Jvhutt6US0kS6nWG
kcm/uLqkrcZhf/xCSZ0G4lKANHlCxktMtBn/M8Z4Sr6Xk0BIACsBMNQIw6PUvGvZCpgh8/45m3nN
YRYBqwZ3AZ50UBW6do1aWIxl1GC9/K4wKmGj+lsE7Vo9EeQeBPexV08lKGWmQ7jgCecXEJ3OgI2D
HQKohGvT+ojEV4ZmEscdNyVIXJJnSNuW2aqunjX+VLr7fgl5PKPOjfeqAA5bRZoKyWyfllZFeUd8
NXeC99FOTx+c0Z1kiSoWgd8Xd1B1j581cymynrv1r8xOW+silOGrgDRDqOXO0LzL30krGr4bI76w
Km4/Zmu1s1wwca9kcuiOQ6Q/A7rX97/Q/K2qnnV/wVl6yenYXH0LM+uAaNVyrkq5w62hsWuHdvQs
boJVv9OtKDbqENrho+FSCITQkHZQHaQ8bxAre5WrpRN8G+Fdf8r09xfTMiKzPqADMXfCzWgXTjZS
5LiMdN0a/Jt+KPbh+s86NSDlaAmb+7Nwm4eCZVHVRUDWFGAnmUkIxQIF+TTNnSzPjEHB63TwjKi3
QxHJISjIAvfwFwZV6FgSHfEyGvyvh9oNtefjVZ47lfIGrgtw3RxC1zNDFGizDuQVC+Zm3Af6BPHW
QV8G2Al/+v0vZrbQRs4dGjF3ksF3IjddcW5BwT0eNvpSRDtFrIynArwQypyA3iBHQ9hFlHiwIJZB
4fyuKEBFKyRn6LN3FBcS8nMx3KUdNnL2VMkXxhB2Wjt+qp/GtwK7JTxyVmG2OxlBHIK5g28T07V7
4x2aLI++RdaJna6aD+9R3yyxMM4EQfge4B2BHobeKyvhzqtpCOeVFA5UfAxoLBiQHLi/Z+Ys4OED
9CFcJMBl099fLKKYN2GvSGnhVEEi7HqN+FaoNUvXmjjdk+wCAnsCgCHIriYI7LUZPcsBRi3qwsk3
olFQyY7WvCVbyq6ne89AN5EVn3PjuTO11TMEMxYuoPlB/muduX8AH8jyFESrTk4qqJ+luXAS/WBY
8HozeSmCfod/zTAeWAYspGxKDFLcpk/cW7DG846nobkSDHlP7CCk2a+F9+vsyETIu+G441iw/TtA
UyVxFQ2FE425WSY76EUsnHK24eTHlysXJpilQ792QeqoLxx9LW7DzwGq5b9Us7SqvWC5O/UD4qYf
9/fk7A16aZJZr7ECJVdWYVT+RvmU3jChL6FZfqS7YDMEVN+GZ2L7lm7+V6rOf8YqT5yBgBZN2efr
bRp4YVD5ANID6JtRCc1Qx9g1+Xqlr1LwX+OVQMJi4QDORShIOatEVBTcEQIb8ikpWtUjpJ+d2pQN
0bJPsVPSbbO0jDORJaC9iNIVsFWhN5RxoXHfuBCl7wpHomBkW8c2ZyES8l2j2ksG+H530ldHffon
XKJZnXsBXVr+mYALF1Mm6ZAIIywrx94sNyCsPMc7+Tga77rZ7JZY2afteOVpZGA00S6Kbj5EYDcs
4kqeNXmVwmWiUwuwfs1v1qoyxFaJl9iCWxGnV9Q9W8yF67uCHqZeVDhJ/5SEX9/Db781apOrdwNA
wEQ+ViiV5A9uaoLRSamP4W/8OXyU/bZ99jbVYMfeom790viZde7KxhMKgm9SpTcIzAnaxhceOf9X
MaL5xqfRpo1WoWZ6icENq7EzNMFeOL3T6+v/PytI3l0fIhAd9hr46LChuz/u2nX/JMCxF8dR6ky0
xSjaSza+CIW+4H1v9veUdQEGWEbuC7VMFr8p5dDobdWmcQgIP3P1oRW2opYacZ/R2vu6P8SbOQZW
FRKUKiQ8Qel004wQgImyKFS1dIokfssjz05zETwnzct9M5Obu5pImEGxD2iIH+nsn/vm4uCkvdIp
8Qgz1eBZmfQYKPmqy1ASyxZ80Nx4Lg0x/jaqMLVJA0OdIj6FGZSpE/0wytnCtM2MZyJGQnIMvQ7I
lDPPdk2uciUB67FT5U7e+5T4z1puZ+j8vz9vM1sBGwFxBoJcpI9ZLw6+7CiUu6F0hhc5prJRnqB8
2uj2fSszk3ZlhTn8udq1JJPBx6LxqVGFp8AakTO+b+M2x6JMTGpwYwBjQpye5aCvwzhHj1RYOYLK
DYesLaSUjkLZmnjXmBkAmkZUuZGRt1Fh6KJX0L7iIqtFY/zCaOfmFP0hqJdo079Uxq3wSVt2uSIV
Dq9B4UyRV3zwGcmp4WqBKetLSdxbz4px47KSUemGYLTCvi2gJtmJMfFKZ8x/jd5nVoiocZuSiEIb
atBSl625/BRn/nOf2/rvrvZWdWIOguPzawW85KhFqFpDs5wClar30P65vy5s9z9yGdP3IT2JlnQU
mditHJVRm/IdKZym1Nd1mhrqpy9BDlL6LWzDyoieco360prjt3EU2ETa5P2h8jWAOKxBPpQ69eOX
+590EwlOX4TGdZCMa+gvY9uImmaM6p5oiHGH4hUE6kYdyQvB5syOR68FmWolIAG4KZGD287v066o
HRBcgBl123vQ3VQXnMTMRpvomtGOL6E57+bwBk0FHsSoqp0s2grg89Z1Mwx1Q/RBASbFC9nZGY90
ZYw5w3HmCWqqlrWjlMBGNUc//2zz70BdgLtOv4Zx5FgTXEuTmpyOG+r6RkSFpQe4O2sctf7gpIgS
HZ04oAlSxIPIPysoxdzfC7fPLTwGwNyPzJ6EigQ2xLVBqfNySVY7yGaQlVSHqD8AxaxUb3UtUkl3
qg2azALNGj6zJ34XbbInvX3Woy12qqPuqiXiott9AybsqfERvFwCkVnh5jiJBy6Wg8YBTL9Wv0my
D7Vs4UTO2UB6Ef1zvDRx7IvXI/Zl6HomUto4Jch4A++YZsgztf8174whTPkOLCLKdEidXhvJU16t
wiZvnNGu8T5IqQdFbfBNLT2Xb/fLtZ1psBcXP5T3QCWEpikHHYCSzVskXIXJCmA6Ui4c6VuvMVnC
mcazFTCUn410YcmXOjlHsahxGkn1jVroj2KaLXnzmeEglQ3KSRkNBahHMvd+VXjeCM2d1klNOzKQ
aqbyQpp32s/XB0y+ssCsfqMWeugrsACIi10YmRFsiP2wlC8Xb90FlNQh2j41hvK4lphjFWh6VjZS
2DqxnBy6J7VDBF9v9LIw/OA58R/GJn/jobQ5VO42Hq3BPUBDxq5UtCpIlvfkQ4JACmh8gNKPVDxm
QbZXx9jWM8q55/seYGZd8aUaAlQwDSAcZjwOGRoBj5OidVxScZs6bgN04Azf942wnSI/RCmXVpiF
zcuyL/Ohap1kPDSekcpG7ON+lt/9k5z0hnL0urSgenbq+fQl/6P6NvrmPDFe3/+OmcGC9Q/nfip4
g6CB+Yw2U92cpNXghCKoW9qGKgsDZalLp4HCAnwqIkqQl7B4rTZFN3qetAMSEiD/ld6ic/jUvPT7
+lQZyUo1QTh+Ck7EN/3RqjYi/VKt+0OcTjyzwcHtg2BWmsJA0CZfewTOj7qIq8TBqVLU7hOQfWQg
WlhSGJvZ37jc8epQ0ZaCQs303r3wBmqcARLdu4MjpP1aBQBb6TQjTV/FpYTcbbECE4reD3GCdaDF
WmY8aVenKl9X5egMxmj2G2mXP3qWuIHus5laww5ccCfP+BOuxsf/Po+Xdqd5vhhhkARNynPF6LyZ
p4VH1Eysfj2maXYvfrcshrUYlvjdOpVXH+2upjG47B4iewl1OhMdX1uaYqgLS0OpcWithqXB+EhW
oZkdCNh00/W4qt4q8x1irCvOVh1kpWlngJnKWkLOzxwIhOUggkK1AUw0NySYIxiQ0qLLRKcfushI
IQfmcq8hRCjlbwWSZo2B4qWhuRBzPWfoHKvsrPTtKO2OAWiwNCQpc3Vct9l+HCxxiVTu9roBBgt9
lTi0PJ6ZP+t0MTulnwD86wmyM3LxaGSjIKN7TYU8bZ+jsUBOVJtT+QZleEld3d9d85YRI2t4uKNr
kFkXjWTI0CJ56ZTAmHTAXqRoGeH7lbfJqjewdy7suFu/B4CLhOYeYH0Q+7NeCa1rIYdWZNkJSvUA
sVW75oKFiGcmkiR4hyGdNskOoguSGZIwaAlqirrs1L6Vn0IXVdvNSChZJd+xk+xzR+RoJNJuX4JJ
VrbrCMi2kwDmE8FoFzOJt/7p+mOm+b9Y2dDV0yRyiewMDzyksNSdIBsaorDACPpN1ayJnRRP40sP
pFO9Fm292dxf39vENFhXAKuayJbBKYDg+voDMlJ0A/r2ZKeQOQA+DUl4CHaulj7noUjVZhv7B7HZ
RmSrCOglIQaJ7VD5CJtz93H/S24rVT9fggselGVIV7NZYzTwaoU6hoqjfZIYqG8q1+fIO3JGcFKC
YwLeYg5cHwdQyG/9reyED+qx3Mbn8VtwLZGKr4K2BvRKX0tonMIZMe9/3m08BhVXBU356KMGYRJL
vRCVlZjlIb5uqD8bqLzX+kMi/fkjt2ZZcHiWv943d1ujwGxc2mMCMw60qJ2awF7frrRtt3f0rUuf
353Hr4WBSdNFe30Rw5KqYEi4IlEmYGINL4k7EVwSiiMdu5iSitanfrTBWwkhEVstwS/UERAcnYHv
KzPq7YoXXbDFQ/tr/K21B84eZUus7VF7UNR1yvVGDmmUwuZWgVzS+5NyGzJcfykTMtRRWbeamigA
ybRULTo6jltFPt03MnPpwQqyIRORACaF5QoVfaH3tKpTIJFuROUIaVC8Is6BqNAeUhyyT2UZYgZR
ZC9FRLegkmnNEX0SkD+AG5BtEdCVKhsSrlWcoPhUdpxrpoKZVibEdaVhXQfHAaDwhj+PwcKQZ+f1
wi7jA5TBFRqlqhV4vpcyeEqx4vlfrR2ZenJAoYGgkwnfy7rjhgjUuE4T1OjXjNYtqVeS0i+8/ibn
fbOZL8wwmxnFQl/V+15xlFhZKV2sGiCP+yyRlI11EGkGcbNELTtzQ04XFXLmWDvopjDxl5AUbgyM
kOLE+a+o3AW1XUXKucS90nHB2gdT2P39OTdClUcPCRDgaOtQmJgsUyNNGj1Vcbo+pbL3qojdKnQf
0yyifZn8xX08AW6RgkPwDBXr69shCco+4BVRcdBppVJu1DUrS1NtwQXNRH8AtSLpiKc0PCxepNdm
/IZTmhTseI4KzvqUQOAyOifxi6ygJ0e2VGwUqJfwFNL2rZVq6MD7iFK70Dd1Y5DA1qVfIcBWNa/Q
JrEWEwqzAQNYGcCWgEcyummYSVCaYGzESJWdNIy3dUEgNp+YHNYXDRq+CvpBcBsoLmeAvSEzxvc4
GWlTrRLBkKQnT1/nyqsuU/dRD2nb7ONgKTV2W6SH25hIFlCFAPU+JHWuZ68cxlrq0PbqCBMZuWSI
Fe3Kau2aTU7fXRPQ6EY5B6eOI+bAP4Ny5C825IV5Znp6GQk7bHcEp31S0NofOgtdr4VZeWggw2wC
G6EP0sIpmFwSe86BPIdaIsgsgNZk4iY+rzV0L+LScsWqWiHBFZryoMf2wtCmb78xg2cq0lNoUIP3
up5aLUdDRtRJiBWfEOFblkzPurE/e9T+rVP7cxXQA29s8L+aw5mGZe23r9Y3fd+/P4MW1xjol0+3
60drtf+1Xj+s129Pfx4eXzJq7kzPedttXWP3sASZmvMPILr+3yczl2ROurauBuzWeqyNPnzWhl2n
FXYrHAXANe7Pz2yUcmlMup4fN/HGigyy7EiA2OflFoBHUXuWU1v44Apblq3kWdqSfZjvXCil3zc+
bet7a8PcWqjsSFWYYm2k+BfoO7DnzWYp6vvh/71nhDlbnsvned1rsrN7y2hvAwRPebzvMyqu4o1G
Cwp1JaunxNSMk0fFelvt8TzWTMVceiLPBaDgRsWmnzLhEnvKI7mRpDjCPeMNv7N+3U73NNiDxmNQ
7XjFLsEwcX9+544YaiJg0oX3n7hTrte2qEnBlQGgdoXLUwUtVP5CDeHnbcFOLpK08F0CXhh4g1xb
AKIgBYwrVh17s+GMzdNIv1VTpp+apRnfrvl9CozCVKkF+TX6uNY28dsLSKDpcP5aaoSbO+eXX8L4
MDL0sji201iV3eC4UocX2G8AIRYuup9Fujdi5qKrVM8fUg0jTuiwTejbm04/jh9QcKLl/u3DftoQ
8xvd0EAE6sbps3sDgzzNKRLMYM+x3yG3Y0T2wy6zmt1LYygLXzd3oPSJ7xeVABBpsSjfsfBJGuSN
6rSuRJth20rrLFmSfp6d6QsjzAxwSl3qvliBJhm+ggBhKRDagEc+e/+L3Xthh7kgKg3Z4rrGYBqv
T41Gq9AoUkTDQnw0P2Vgf54uInQMMD6IL0mqj22vOpIi4qEA7q+1IC0lCeYizIlHEbhrkP2jF+/6
mHRJ1np+mqrOQACZfEFPQv6s9egURXIi+7g/bbPLc2GLcegi7ypyGSYqKHR24ycfmnlRGkK1FDTP
OTNo2/yUnHF7K8zJF9oGEhN+oTo5lCtDaVNVvDH4hdn3DwimehQTdf18f2Qz9yLWCc9bXOP6pK55
PYskT0MvjyXV0ZUBspaCX1h1IKzAsHuokCUyijFYsDjjQDXEzoC6gjZwwhNfW9QHWUs8Dk5FKoVX
IUSGp62e7g9qZrmuTDBZAi3IoIvQwJ8IkUwlwHqhBCqDqDfJ/rtvAJEcxAQxIPzDgmrjMfDqSICh
ovgCMsRHt/zQL/QSzhymKxvMphhrXvO0Ejbq6DfG0mhroV+AQ8/OF5KZMiTjsKgs+lhXhzauB2zv
PlZT2oIiSlXxxJe5CjTSaOO4vzpzWw7NXgDuKSqIhtkqjuilSVaNnepwYuZbrZ9JVBhJRN3KR+tU
EvirJvMXDrA8PaSZKwZpYrDUoXMPhQgWq9bkrt8ICY8h2gk9aFSjL+HqpYSOWoZwBUTHxtGj35q1
Op9Ov07EPNPBTuleMETT6KhI139AQUb/YiIuvokJJRIOoEJwPWD36PVTHfTEiEiTmgUKMbI+0FbJ
lzTb5/bS5SyI12cvLIkqoBtOdQgaM8tzKG7iYKFCO2sC7kQFBGJqzWS2a5f2icqhpu7I47HzwHWL
vg+ycL7nXAgAZv+zwTgt3atKLqhl+Mmx++yF+pPLKuv+2vyIP99smAsbzI1cS3zZIJOPlortsH2p
LLypDSg2ItBq8BPR8m1HjGb7JtHSRhD89J0Z3LSxImwtNC9kxvl7c8bx2ahoCAoMmQaGZkzqufjP
0oo24YuKGOa1NSqb8nStmA9/s71A8TslRcDQiL6s68VuK3kA/6aGxVY82RY9CDRDGvotH9SN2IjJ
UUXP1II/nHMkyJlCNW0S8AAl77VJxOmR0GkxtFC05wE6E7KThaEhZksMPXObDHklEKNPff0gPbq2
kwxgBCyFQEMYgxYGPoVQeNyi+t5VpPuLQ/qvKRRLr03FqVIWisJhP1flYyi3L3IvvmqBUFPVGxTD
b/olkp6fvA679VDeFiaE10/O89qkFxPYDBLNeavNCUgNX4V0jhkbId5Z6PYy4mNFOdratUmszngT
LYEiJb1GMeD+IZidZtAqK+jqQ58x29iUKkrRg2ZYc3Ruy6kPPP+tI/a5b2PuNgDvCyoIyLSrANte
D5bTImVovUxzCn8MDdTATlWGE6YoyCmDBy1c3Tc3O6RJcQUde5CQYznuAS4YxcCtNUdOwok/mGbk
vR6f7xsRZ88BKjYStBEBo2RZhLXBl7lgaDSnBOWh3+26Gg2ea2H409cnHpqMxNYJmiP5U6EiQyev
QNIau7tJnj1dB9wZtL0UdQ7ac6DvcruD54M8KTar5sQvQY9vuxIgDwuILoJb0E4DdcBcQl0Pasqy
HjTH9cE4xUm2X+86PPS8jVibimCoaM8wKlH/i3WAICbKCRMGEG0D18tedhIBa4ekOULX4p2j1Q8c
lyYrF8nGhcrmT2WCPU6XphinVHboEwCnHpyF0do9fkD0bgxGRpGuQIsSUGTndNObCZ6bBT0iDOhp
ZHj71hrRuxjTk7f69iy6DzAL1AdL+vbhoTH0v4jyNMA+gOgEthP8vdfzgQR6qsRgEHGCUX1CEPSk
llphuL3IL5y3n/DqZjoQ7KsAaqGyxSKN/THO4yHR4aNxU8WbiLamYA9WRY8oY60F8xjQ75Z+xnSf
bXJKKEgiUPUVLPg6ioHfPyk/74t7X8O8rIQizf3cw9fEoHuWG1N/G7Ivrlsp9cpNd2rihH4F0UXk
7CAYDFClAPh9RstqM2SW3Inga+xtkCxRoQAsm9uBWB+4ZTNXd0O1lsIdATMxiYy6jqgE2g9/m/QB
baJj1dgVZ+QdXr+GSijvBCoqWElldqoLWq+Nkg+G2i4NFmt4b6xTWHNR1ebCvu7HXoNXaNFsGIBX
aAkoMOd3UCpGvXp60yHZeW2hiqIcZ9wjjtaf6lGEhvkTkVIja+yFZZtzo8iso9yCMwwABnOmULTw
Aj/FspU4Nxl9AyeTqSE2Qk2O4lYCLYaO3j/VwGY6u3vP+v4k9PMTEqq0wMGqLYP/nMKfgRLrITKR
iaBmaCwVUGYyBBpQK7i6UD4E3STz0mwLsdYkPySO5L3zw3vaV2A0ey/Sd10pLGjXWvcn5ZaMA670
0h5zlYVFX0h1Dnsa+eC9gyvZxf8j7bp2JNex5BcJEOX1KiltVaWyXJd5EbrayFGesl+/wZrFbIop
pNDYucAMcBvTJ0mRh8fEiaB7sKqdzAivdlk5wDJkPXT6PPsuTnrXHrZBfogQFBrjI1NS8NBAkp5s
1FHFAbxDbu4GqJpmz03lUfIxEqhNhm4mOWX1RLsfVvecBo4+pftUWpusWHwW+L7xIQ5gQkQo59D2
RVjpmXWiB2v4CMCpF6HZdND2XXo3aac1fdClkjlUbv7PnpCZRGYKQYoK9jrG3KnI3nT7DfTYruHr
hRvaj6UFTw1yhCneGOkj6AsDfY2IRNQgBPgPXdiL3yD6oghEBXwa4TQEvhy5Qf5sKgCoQTideLa9
w/SHoj0ignFVE1oWbtQPG1P+Kcf1Ux3tyyhwyOrULj8yostA3xbUSGgXAYgsPJNMjuQ6TnGkenz/
k1qhAlT8KkvXMI403FfJioda6vKjz44WKqJ3k1c75w6kaspcKsLSOmU6xiI3+lkH9uwE6crKZVnj
TOD/WNOuWWokXtoUe+CospeQySqw7UBAg8JnG7nDXtqAvMc5W85bDj8BOjRImAcnDGJ7a8zv12OL
/LP/35rFesRoVE3UcPv6sGWNcdeVA5CXnYsxNqPZRZDKY42vJhgnvtMUrynWBkO5r7z+xv/d828k
ysWz0A5hwvQe9iu7PKrSu6W6pnyQVcxPRmuqpYvnCZGvBrICCEKIKI5Ei/TRguT4iY4EYlKJazce
RUSamHeScVbUyk3XmkXLruTCpvDsUbVUaxXA3ZOqbrRdb4JSH5uLRjCQD47B3spXEvy97YqXnif0
3pEeglEIcxHCTbZ0sPdLVm+dYl32WP4uA41TpC+3jSx+N9RqwbYL9kqAHOZ3ZaxbohW1ZZ6SJHNj
ZR/01DODDdMaVwpX5le+M+erQ4IzAvgzKnTIeufGDKkDXr2BI8D0t5cckoPsYhLRmZzQ0dAlCp0X
G+9wBBYodOEmT3K+0AXbG/fn4r73PjhGKnCyw/1r7/ymbo5QDuQo6KIo29fft3dl8YQhl0PhARtz
lS9HkqE0eQ9Hrkf5CfKWEXhZ79LWQxayTcfhM60rJ8zfbxtdeukhkwaUMeCgQGQI4YhMihb9cBi1
GtXJIRbb3We71gb1WoGYhLzetrZ4ui6sCd+iYnWaVDoOtAGXWCpfmvJ7RLZ228hiDol4AuONkJXD
ORbO8Ghnaa5IEVy/9CNrG4caX11zaPuXMHynbE+Z0wLYJ8d4jR6S/JSR/aCbIP8ogAX5SuyHkRMF
tKChGstNrZZvLGS7Ot6VYBVf0+dYuAmIELi2KKJBrtY4P5yppk5RP2L7w2Z0jOFDC54wOQjJhnOd
rBFeLcwiAI4HODnAeWgtQb9CMGabY2FT7sIQ6CMuqfZRtJvM/ViD8HqIgFF2JpZ6KYp0nTNM+JcK
KIFf9H7l+i/6NY4NBGcZQZFNVOQNycSqUuqsEwk3kb4pil321NYuZBKdCNBo8tSsPc9Lx/zSohAN
mJkWJknE3VrM2aEn6SPM000RQMTL/FWn/XuPkOT2MVwzKdysNiig5zTC5Jimm0lDXM9eBuoXmFIO
ab/RJH3F060ZFC5XhuVNTTdwg8fgmDXxfRr8rsInMza8PO72t5e35K3QcUO6BOwAp/ScHya9VdSm
RgXnlBkoftR3xNr3EiR/twYIdK33dk2qbLG2hwlszqLGh/a+4+CLx76v+xzoCeDUFEBkrOOArCnc
l2d1C+ZA51PbVI5x5D0J4rykIE/qnJfGnUykvpucrnxaflqEJwWawOCIAJgTU06i9h0JuxEqL6gP
4yBvzPBLKZs9My2n6Ne4mZb8w6Ul4ZtSqaTg2oAlGnwyuXZ4LkSs1qMpqmPSyiddXJYGOSNM7+Hx
F3c47CJQ63eReULzCRFUstWU0GmMwiXyWm34G+h0tYXfIxrAn6ClKfqispvCqopNjj6JkwMGASbz
YBS/Jq+TPtJhk0all762ksO+RnIfN6MLHgjAYdqDOryMxk5J1zqSS17JwuyuYaCWBKcsYrOgDl7n
UobiMTjl0fR8rcmTZm0i47OUsoNZnNWw+KGqb7ev0eIHvjAqZG8pegvGkMMo1LMdafgD5KLHij8t
5kTQv1x5GfmdvNp0PIhouOLFR+V4fmdlSTXyuIUxOc4Ul1IgCCVarXF+LB6jCyui45tiKndTiYIc
gcg6OnHoBnWYgu9TJx7XABNLeRd4YfCucaUwID2Fx75XQQaIpxtlsHcme1+QbVADkO4k99ZT+IOu
IIwWl4atwx1BtgtNgPkGTqRKoFHaoKyffFgMTlz7apo3RVoDtSx9KAMRGYAzfBb6KkCGYKLaZaN5
GqyXeDpZ7Pe/nzqOsP2Ohy1NnISvzS5gmI4wT+BidvTqYwAJhJ3/qLTQ6fUV4Ax3UeKhw5wN3y6M
4lyNxFcQ404SjLlhInQzKbVTKM90Qg/msUH5es0zLwGiAB39rzWRExX9EKoAP22e8sY6qMWDXIBZ
KvmopQPJf0Yg1QrcWodni+hdQiOvrAk4fqbjQOuNrSD+Sd+Gpnfl5mBFP8whcwLbD/rHqNh0gSuB
7X5AkTu+S6sjkQ98DHhqjuCdOIDr3OpwcZ8wIgx2ECeXMDmS34PEuoV0X/ZkhrGjrAlwLTzBs7UK
NUtQPwcxyC/MU6NETz3bWYbkAhKPSao7jPz0B0bWWk5L59LCTeMMJYBWiC29HtGjmqJresrMxE1y
+cGSysPto7l0xbgkPdJPVBegAjy/YnbQtiNoKrmolqY5HVVs11RBBABJcGhghaG58uip3EFcnU9I
v6Dvimk4S0RDmXKUZi0LzNPDu+54wLoAivmDV/jfPx++Eu+rQHH2Hf8dOmhJu7yur+GfnUHd7vX2
0hdGPhGgY2YKyRgaz+D1nq89Ai212iv4KdoAcW4nM73MuEujvdEe5OnQDanbn1gDpu+jDLDbFCFv
2SJ2B0siW6PvEOe4vhGUcBHQdTM5xbAINtLadCJFbABrkiqbKp9clSr5Tper0gHG86sxJ9CTxlDB
NTp6yILQ8NAq2OnlnyGID6pSqi6taX3USDcex1r/Wtkq4Zh8/zwbM3e8jm5g8k44+1ZLQjsLEKuE
FrnrJeO+ZsFzCmx4Yf9Q4tYzrAk1qHYfNHSLrmim3evqsSGgsOx8Za02JBbC/vfXoDmKDgIIHMSh
t14aehtSiyZY2AbZMa3YMT5sF3RSCk5P+xX/IqhZn8125ewKwQPyJ4z18DIKXj6gBcWaY2ukSlMn
qX2aOowER+9FprpScTanl6FcCR3E6Ei0JdYaq6kPYhCo2Cileu2P4G/tD4XXeJGy4wMM7u3PK7wZ
/zEGcg6Ua1C8xSs1vwiDmmtZnjAYU41NUzwzoBOhmuiAQjss3rWn29auzhLfxgtrwrVTSQelX6W1
T7nxl40N+l2yY1gf0ARZ2UT+sy9czfeyVMQqlolaFIhxuHu9SGFIbYDlA5Lq3y27qgC+O/q027U8
f2k5SPIB8EDtm5uZWzFAIQ/oWBycTMVLbYxNuFmEloh3e9MWDwQidz4lAj4xACDnZmosr6cmzEzA
gD1Oe1AxgzEt2aMtSt3w+ba1pZ0DLgbVfGgv8kHeuTE5abUEqg3BKUhqN0w8kn+pa5yKwuPGvw5k
PbEeoCvBqC7WYpQJwkJyGUonHdUpr9cLyYE3zlbeN7Ff8x8zeGb4ZD/C8O9e2MUhAF8VKMAjKp2C
1/pMXjSytcBx/ofrjY3bo/GkdxuCqX595UotfS/eJP+OXSGnLmp9GKZeS7kqSye5vk8gazsCKNKk
n8jeO4bBr8ADhYGWkZUjf+2iAO7kXINgwAUyX4RS1XYlgZNNDX1AGoGP/G0zPF/tl0ne9XhNn/ja
awBRCogiHAY2F2dlfkiQuybo502R3+d/hpi8WO2DjPpp3jAHNWivXyPtEfsv+JSwhWgI/28kjrJY
B2jrCPwMRRv7GvxT1vxs3VT2K4S1cU9P03TP9F89NCXa9qkxUU0FCjkG8WHLlF3cOVn53qkPJma+
MhsXBponmLi6fWsWNp+nKVwCGEVlIEbmGzKNkxHYcR/7VnCfluFWifWt1Pwpg3eppSv+QMzo+WYg
p8S5AhgD10dE7nR60/dBqcZ+3j0n+UfQv07jPTidncBoNj2A0fpvDDbHkzNRt8h/5bWvVBh9fetK
NL51yIKpJHNYqjpVqK8cwuubDdQGcjbg3RC4gglgvg+g0UjGMQMEmMRp5jV5Sh06BGsUzN9Z2dy9
o4YLRk0QHqIFiBG6uZlpDKaAalXq66ibjIyhP5QeaBa7JYFvlM6sqA5tKXvmWwDKRSPxlCiF4kTh
ZWHmmPRN5jAiwwtQdh6TLaspYq4B2bPugYR+ZUu4wxR/K3im8BABSQ5aYyF+IngfzGiUUx+d4iZ/
RjtmWyFO6o2vVun3QQYQworjWziMIGjG6D8qLBgAFTXnolyBjIxppX5tH6P6hbTnODyy5n6o1gaN
xLlnfhRRxTHwoYGMQ1ldeC2iMAMhtBzkflR0W1uGMADKZTVW2is6cojaD1ILxxA02eMPEuQP4B77
58VyBCL4ag3w6cNJCHX9Nk7Nsg8q/SRJtouqxwaMdxSYOaLQ3ZqUyfXGgkMdOEAQbqKFg/BzfuxC
Y0xrxYrxbuU628aZhMbRoCv3QYH8L9Iazceo1xop9rJRDKkgAgD/oNhVm2g0ZbGVSqe4JKo7aig+
u7kdks1Eu3Erj9BJYeg2/bjt0K49PEhxkBQiTcJ1vrphpDA6UioDBHprq57cvIxB7wiWWwtIA6Vo
AqcZAxvyyLHcyBtZQs649ooqV/cGWllA3aF/AqISUF3MNxvg00wj/YRfEIQRJvio0m5kAqnBXMl6
F1o9BOFPlmOcF3qKoOL4kWXAlyKUVQDMKtd4XK7DIi5ZigYgUnETk3WCx+mjGMPTlkz9SIb2cy4p
gwubmZOU7Vr8sGAKdUMAlkByAmCrWLDNewsq65ENANigql6KWT53qJXWqYbRXNlkkToS9xcDNSgC
oEcF7jUYnW9yIY0gAWuTzC8tjKhR1bMqkNpHtdvdGYhV4DeU4RX3+B5OpBu9vDb3jGa7stmaOiBu
NeYqs+qrAUJNWXlRrzM9UMChsg8HpiD0vdpxonY0iliW+XJgb/oeTz3ZdWPmBeWjkn6SunVNfatO
6M7vmHlHATm6fQOuPwMo6FDwxFQ7fAug/POtgXfVmFKYmR/IRw1sYrlNvWxNu+zqcgPMCvw0hjXB
HIEJesF7hVqLO2BKOeIa7Rhpits2j/aQuK3u56ug7evAVLAmLEnXpLYNx7DwJ6s7gD7GkQNwgXqv
yUNMUTxDw0ddixSvg3BuE1gAniDxOpNgE+FY09lDXfgNukpOBEW6TaLkj21X/oRkdLPFYxXfJV3c
bqs2Gz11bJIjMPpsE8h24ZVBIv2Mcozs3/64S/sOjQGuR4a0Fx5m/nHDTh3Z2I2Fj542TlFsRocJ
DCUOpLo+o55WvI1IV+Cz148ltgLpCDBSNliSoFY0N1pbCYB26PL4eW8yF6yKyiHUzNKp+izcNnUT
7q0wxOslSZJnpBn47HPpoyBmdQDPqfX39g6IPWoEqvg1KKPgRUM8jdrO/NfIVt+bTakUvv5s7tW7
pERZyUE3+q/qDugfHArmsC3JVzyO2EX4X7Mc6chxbOjdzc2W8pCqZqUV/gAdmIoYTvhYgz646TBK
SyD2ZRxBjox6caWvDJAtfnKeH4HtA4RJYqXfjkeQMUxh6cste22gTrMJKhWDH/qk7VBghURnP+Vf
tzf5yodgjzlzPw8abGTuwquhSwATStNU+NAL0baSmkjAWKJhW2vmmrL2VeTNTYECHPTcnE9CDPqM
CTyPqUVK3ww+VeXVsF9vL+UqIBD+fuEeEynSIQCilb5iesGPhLnEdMA1CcYZHJTbpvg9mEXMSCqx
Z5CJRZYJzV3h5adTPSUBNUs//VseyjNYvCwP0wftS6T9Py3x73dRIehJrUfUVktft33TOhRoLKTu
0DyNz2gOEra9va6FEzhbl3DjYmUyesrXpdFnPd4Q/TH6GWYvqwWIhU8FwDNnn8SLzv93vqoqmZJU
t0Z8KmjIdZnT/60QMcnhs0JLaP5U3u1lLZy8mTnhRlu2NCIIhLnJ+qmCipKcb//9S8cBYHFQ6kMl
gfO4zJdjg14wjyt8JIqeltS8GOMxDf4G1YEAF69PboeOz22L17HHN0ALwR4GTUGpbQgm0yLsWJji
sAMrNJUPceWWgHreo9j8O3jJRwzkHBLDoWsYhKWdBCAe3Jrf7TvRrIKipdyYOCBWfhdJ4UZT10g1
1yzwP7848JheLdPcgoWOTdImS8PCSUcU8W/v39IBxFPPxaZA+4qBqbkVREsyhUgMrhXUJl+odlAB
DUv3ybhr11D+/CyLvsJASwkT6YifUJKamzIA/LHTuKj80NhG1gOhj0qWO4O58nYv7dulGeFAdIFS
F1AXhBkcBJYfI2V/e8uWDECjF1Lq4AcBjSLf0osPMzBjLJHwVL5lNS7JHvL1WJ9vhbBVuEF84AtZ
pH4lfIfJHczPQ8HBN9sjIDQtJh0OvZcixAdWXI7PRNl3oztshr3dvMYRuOEcdFXB2dlixmqLtkq2
xgOz8PFmv0j0HHlSZc1gosEhsb0MUWScRSeP/nbyP/cDUCcDTyKWDw00HfnkfHtDqUCgR8zGh+KZ
9Ur7+3JN6HbBuc8sCE9Jgs5mn5SwoPajK3d/DesuRjxLktDJ+8fbh2UhrNBQQMcoIsj+OQf0fDWD
bNCqzErmtyqTXNQaI+QNCd3TRAtX4rUlUziUEOTiiB1ZLK/0RofIMWqYP/Vo7ysPJEHhYdzdXs/C
OcDwJo/EwfyDSyysB3ZHcLgy5mcBDmTGdlGaQv1xPFZ9uRIFLgXhYBQG9gpQUFCMi74p6Ru4WKVl
fsSiO9LsRhOHX3tWzWeMd7iZBnlAYriBpO0bydhFNNj+61oB+EJ1XgYWBGsWG/tapqd5rleNjx/i
WsEfqrwEkjeozcqeXn845M02/qOhLoYjL5zHto3ihOpG4xMJQ7lQkCpqZScVaxVA/mnmToUgSUY0
jzsFogQRxc7qUFfybmJ+rmGInrwUycGY3FEF0nvM3Uo73N69BXOogAFHo6ENC6YEIYUamKqyPlUZ
Amrjh9RuwwRU4q7cvtTuVMlrrdjrO00urV11YodgmKKEML/6Gz42Gmaktq8dpWvRBk/yhT2cmRGe
S8KgxR2SkflG/mtMOm807+rqg5gPXeDFMUKNQHNY8vv2Tl7fOawNBS080qivoas99yF90Qy2lGnM
13aqZz6198nrbQPXYdvcgHCpwUtlt5C+Yb6CSTvDJY7hqbvCi1fu08I5n61DOBFBSmtIiMNMHBau
1t3xWlRQrlymhYMA0BscE1Jm9DbEPI7QrCxHYJh9CsnAuDmyHgXQAMif6jEwyxXvvvBlQDuD7Bge
3kT5R9g41qHOa8V9649J/ntqYzcJG2ijE0/v13LihUCXcMld0PFhJoxXJ+angI2y0WshFxs5hJBD
7H7Jx/oF+jXH9J79Dd67lX1cqEDN7QleSc4CaUhk0vpsyw6IPF60Q7lRN/qB/fuLP7fEd/kioCK9
nJQgyIAl7dUOq6/JTj+H8N/xKKgegZcINXIUuOBnBTOtDp56hDGt3ycPQeLravhc6xtJOhr1X6PH
FFyIlqNN9gmG8Wy1eMrD/e1rJnJIoqCCX6CguMan7zjCd77QSQ5iqWyL1rctCjIup5dVJwrvlGIb
6Odp8iaau7XpjJGn0zNDDa607+lKlLDglme/QXAmilIE4zR0LV4BlGrZfavSe4s1+waDNLI5fUzy
WjFt4dpj/s9AMQ2oHDwEgs8sWqXpjRyXRBn30fgHE9pOWWxXtnbBMc+MCMlFl5s65BCH1qf9XWdS
tybugJFOS35Shx0ND7XxFj/ftsm/lvAWABMOXhrk7gSC3sLXLBQweGUEJpmGqZnKByHjkL8F+lp7
ZdEOGCYA70c1knw7hovrMWGSNaOG2vpxYv/sx8azIukrS95GbU2oZNHHgDXgv6YEH9NOJu2jRmv9
couwgHnMcsp6WxTbFhqP1MPsag0OkY9m7WJc5zu4GCCXITbkm0BOIBwRkAKSSS6xRDsp7uP0gbX5
pgKQFK0cD3iaTT+hHY7fQLpgW/bDq5w3a7QOSx/z4hcI50dqhtqII/wC2tXnRGFQV1r7jov34MKE
kJi2iWX3OSBVfqgUm4ZEkBy514yVdYhcmv/xMRdWhE+YtdUYpxKsqPv4s6mc8vdXRJx4oxiuVjkZ
gEh3HZ/2QgXdeOejDPvyT/GVD67BHIwagftgGtzkzyoOhdu9ui0Xv0t4TtQgiouwxdEaldzryMYE
28Lt+7h8egFz5sx633Q3+AkXF4VMYE4uVJjAiJaWgn9jiEB380sZtm3nJD/Tg/J02+LizbwwKHiA
WG1JHht8TUd6wLix26sra7ru+vEn48KE4K7bPpaHBOEZngzthVYPMXiGLTeO3JId0bc46NQ45uCD
GqtDDiRYaun3oRE6+tAc5BJ9fa0D79oIwmK4jX6l0rIQNs5+mxD90ArxXG9h+dWmZBXKE4/GI0lf
m9h0BuM81srh9nYvJIQEyQTvvwE2Dz4w4WxHTdo2qhR2fsue5BHAGDt+CGKO0FIepuEpR+F+Qg0w
k5tdrcv7ISpV7/ZPWPriiB8w/QnZK4RjQhPQoKU8GsrU+1Jfg9hj1yi9o9a/tH9kpPq+xYDmqKCX
k1V0NIWV5o1mKqlNekQpKLOgtP41VWscxkuRwDehEMbVUM0SIRJqmuITmcngV1O1SeR7U9mAT2gY
Aq8cNmu0p0tnBXBIPhUH9ifQ9MzvZma3UqAY2eBLaef2UbLTQUQJj16x/K7DVGeVpjt5bRZgKRe4
NCp43FpCG55m6YBs7U8E6gsTmKp3ozggcbt9LL77HIJ3Q1DJudvRpgT0U/hefVfZBUjjB98sQreO
Gze36n0rs5cStEdB+qXlHzlzqrgBkXCxTTRrZ5CPMv5ZSN2nEVu7acSYYJ1vBgIVczXYVv1vu31m
VQbwXLYW2S8cYi74iE4XGBPNq0yCgAcgRbd88DN53xae8a7bTgg6jpG6Gf1im+xXbG+jP7m1GYJf
UeV0K4UdvhniZl3aF54CK7SGBqAznAUwBlam9GwNa0JDC71LgBA1nijBT6CwLbhms44J1atq8Cc8
AkHQflrqydDZQ1b4EXRoGhV4u/Yv4PIbc9LXNnghnOFczrxhDbg2qnHzw05bvdXUoB992tq9q1jj
Xh4A1tAlNXiR4u5LVsdTHzKod1RKtQEnB8aLzcQbJrI2Sr1wx3XQMwAujqo76vzCNnQSsh6WJfgl
mvxRFX9kuz1jysLtJdduP2V7RRhiKcMB2hFdevRGUPYRs+/GArNtz7oRrcfSJeGw18pNZ/buEFGM
ZmwyoFQA7RvLn5n2Vle2X/9sQ2jeJdXKTNpCyxyk9yiF4oCjK4mvMf8EkHWzaNhMo89yPxlOUxs5
inpndjsL8pVs25k25tbHO8hAHfopxdz7FjSWjPzJ9XDltC+9WjqKbgBbopIP3yC4vs5SzLCVx9Fv
ijsIYyR/Ss/unAnAy5PSbcyHyXo31wgeFo2ib4PuAeJ5QAaEOxZIEwS2WDb5pVluBm1woGdeVY7c
gsYpAbjSQoFRcdJwckpV3gWmvVaQW/gCGMAAJAydJYIvINbxjbgYagjATH6VvBVtf9/8xBbdVYkN
Baa+goJ86UqyW4KziTm1tA/BSUDC312e/47Sr9vu+drhYJwe9WMNZVwM74h5t6WOLcQl5MlvB8Bp
jWo62Fq81hG89qpzI8KJI2muR6Y+TT5lx6LcZSU6XJs+8G4vZckK5ixBUM9pqtF8nJ/rqOt1tWa1
7OtJ6BYmOLky5y/tXm5bWdow0PfhuwEjzNka51aspDd7Xapk3wCLc6+YsaNm1krtbKHApAA0CDpD
QAggCifeC6kGhDJjTPaj9hhAN5AcY+mBJZjqBhEJIjfVDt1Iq1eu49LSwF6KDjWAdLwePl+aAsWt
2AxgNTTq0emnMd1AimoNrbf0mcDyjok1TItB7E6481Fq6hSeSfYL/P11GuwA33uWbeNnGcWbf/9W
l6aEBU12TmVGddkn2rTpxod0lVFoccsuFsP//CKvAutKqFaVBgvyCGhhVTi2Sldie+6P5jEBaijf
QHl0rnDmhMA6SmLFrPVM5piYNAAJa/VQkMm9vVULUQG3gkYL6AkwzC5GBXHRZW1p4vbknRNxsiLo
ZahHxcuP7CH/XONfv943lKSgHoQ4BPMQtojzMaOmI1iU4ofa6LF6RzvLu72g613DX404AxVNoC2u
1CPsRpKapKGqL0/A6mFcF2wXXgZ81m0z16cZkRQSLt7wxgsmNiCGGiXagk2aP5apk8oHhummST/G
6RqedsEQfAHmjTQu5H3V6TClTOn6lGh+zqptYsTnMrD+qg1mSVj2dntNCx+H06mii6nwQRWxW4r8
Lc+mPDV9vJQgWPks4UhvW1g4bQCwARON9iF6v2Clnd8bNmp6PrHC8k3g9LJ7Vo2PTUDgtXvbgR40
ZCcM6ace90BcDA92hkbF7R9wvZtAp8ADYdyFOwixAxdjDBKENbHtR81D28puVT8YNUp4axzdK3bE
3tsAwt0m6iLbl6DiG0D/pgPWV7EPHf26vaDraJYvyMI55xyzRIwuBwx312OX2n4JPiLliEKBExD9
qc1/kpAc4k59um3vet6XHw+egGNIAzNiIjlQYeh5Wkua5OsRAwGRsm/IUS7AQ2TJUMHq3CKS3dr2
tODBnh4B/3ca6XfZg4AebSAZENp4hc1mIayb/yD+KS5csW0xxaSyJfnKY0Ud6V1nziFgbviSH7uH
GjqBtzdgYcOB5oLG9zf7CeSO5ubUMACHmKVEZ7OQvEn6mbbqvpYqiJeDyLAHBG8Vyn11lnhJnR9W
GAOmXuZ1hIsFWnofBkpYGZgUe7bHjHlSiJJzZ0p/+z781/vxbYv7NKRGOFDK3Bar2zqLLCgHtJY+
HuOmebWalgIqWZuQ31RXda7w182eOJjj3JfAynNlhO/c6WJpdamih1tjiF8Go2wL6jVj19Xds2YE
P4wuXbN2VXDh07t8JgStScBZZSEcDctSYw0BnVRrvhvmW1eFd3rtMLNy8gSlK81ytXZtQ/nfOV8h
bCK2wg39j/LDfENpHRQox6QWGGknwysqdkZsuau7AIVnCnZz3caQ2e0Ten1F+TpxKfiAGXpLoh/v
05yUbcpAd1jnoKat2B4c9c2uCGWyB7bjTm2D5D5KJbZLi/yjQMnBjW29BJXPZDwXdvVZWc0ZaKTA
DyCq7lVdssb9f/VIa2j14S3j311DNipcIrOX7FjDOOIpkRimgSfVDdvsrcyy55Wt4JGesP1gTNMR
EgAsgCqlEENlEum0kIb2yXjAen9MbDdBfqP0dPaKkRgnflb/jgfUFDW2VvG4ekyxRBWjlEhwMSls
iwFCU9ta1LWlfZIS2m9JjcFFTP1ZKzHi9YACzCCVRniIvAHbKbSJdDssg5pq9smUa+NzDFu8NSTS
7HdTmZqvimVw0mMf2u8TBDIrpw3iNHQk+JpyC73pxPLaODLpPpqKbpfVVi+vxJdL26CDBAsEDNBx
Bmppfv6tsJGzFpwAp3oKp/vQBGQzUsZ+t/KdF8wYeAExlwDQMBodwjYYBXgoGiXAkLnJyrsJwb/t
kDoFrqYNSseYjGKXmqO10VLoqxIVUOncKEOX9Vm7kazE3JStQjcgBOxX1n/lcwDsBHMdtFgA0QOY
SQh4mmooUzlJMz9TFPqoxRHZhQFlj0FIGjeKMeuIyaDAqaxqxFwWmDFub8zVRfs2D3lxkIRARedq
+6M2ltsywhiSmdle3skQ152CGEXN6p/hkGAJArcE4kY0f7nUzfxLj1VMIQNuRWd7avrfNEOA38Wk
3o8NlTE+E7U/by/tOlmGQb65fGyAp62CE0mNXG9pHMZno/mlDS89od6A0a74tVSg1BlVW0hjStBn
vG326jU2UEQ1DRwyTGPAwwonLYy6Oq5SKz5DAbDeK5USbuuJaZvUaErwVuVrhONX8YZgT3iR+wIH
FWk7VmneVf1TJT2lGALRUaN1M2VtduE71Z/5S1jTUQ0yESAjFxCfyIaxiDaoRJ97V912e3tDPZDX
e5is86hHHGmTupK77dEU/VB+ZeeWuHru9muw6KtHE9EHj3cQzmIqFxSz86MkkaRhLQakz5mOolye
5m7SgSZF07+gefuVRqG1EtQtfFSEdKAw55o6/PTODSqtpklVS+lZje/JFDjydH4dm2HtYb5CZGBd
l2YEZ0CqRutiKaPnKAp3mAoz8/COhPGuAMVkGLhQCgb2xNqXxPpXLyQY5uu/iLPAokQHM5XSs5yn
HrSPE+pXw0kmZ/SgnJyejKTc3L4mS5/wcqn8zy8s9lLKNFxOeq7Hk2TXHtujiiyV2zpa69ktfDtU
tC088YBAI3kVNtWUyqRTYiU7azUK6l28y+IfatafJqVZufoLHgePjKxgphKpOBQihUVZNTjkJjAK
niH642ZMd7GP8eDa0TbJkj0hbo5pIj3BUNztzbzOcTANA5gb+KxQCEDcJHy/vi5ipTcnUPY07LMa
3HFyGpTt7a0SbVh2ILRyanlHYpDhS9rKqq/3d25bWLRN2TBM4P89m8NzZEYOzfdZG7rj28oary8H
t6PzG6KjY3glhZMUzErSqjhL5NxAF69owt0Q3Cf2HSrGqImCKeGsS79uW/1OxOcOb25VSK7GMR7M
vCiKcwcHl77Wz/pX+pj43Z3mWRCUKnZAVd8XW/kOo7v+eF+ekg3dTWf5SXkad2yrH9au6rW/n/2g
7zN4cXEyXjpgbVOcCZM8Cbw8+qC5WX0gcg7R1doN+vbj9h5chSjfh+u/Gy/GTnU0JKE8YeO75jGU
4eanh7zZVrEX96cQMNFW2902eBWUIEqD9BIuES/YgwZk7htYVuYdIpbiDG4gtyOSF1rKPstX+l1L
VvB44B+8aagEqnMrdlNZdlVMYH6FbAAKA5+r+J3rahYPN3FeFUQhuJ5iPyeAwifS9ag6SwHYk9CE
6LzelidHVRt1wyr8u2ZIZa8YaOFSdcjeMO+TuU1o/iMZHjaSdzRBYoFZ7++kar7WfAxiRC16eY61
HvlauM2rI2ZJnDpZI6xY2FVUB9A/1hF0IJcWvl1RolGLslx5LkBYmMvDuQYOLcHgyO0jwh9c4Voi
dwJSGO8xSh7ijIitZak+dVl1tnLabatIll29hTbCbSsLJx8Dp2jKgrcONUHRShNNVVrHY3VG23qr
B/0RVBWPyR2Epf6HszPtjVs5uvAvIsB9+crhLBpJ9Ei25Gt/IXy9cN93/vr3oQK80VDEEE4CJEgu
oJpuVldXV50655skmD/GZDqW/sZpW4vlV0bnH/XugAe9P7a5WZeXUcjv4ui1rKiKVecUctCsGmxD
awGC3w3FLhOEF78KL7fXvPYBGbLFZekpgHFfHItONoYg7aTy4jXaoR2aXde1+0bIN26NVTNzjYXS
OE2r5Y3lTdS0rEItL4FAQ7cEZyc05mEs9F+3l7MSLkEu/9fO4nYyg1DrwTuUF824k8uKYfgvUlbZ
7UOefGIufwPeNf+1pVsiaA/qdAa4gj29/nZ+26ZxoFXVZaiz5knNI/21zWNrR9ewfuhyudhHUrRF
crcWZgBN8OCYJwU/0kcZCaXWUk2rixYFJ7HhcJe2Jv2kthorz7Bz8b5qJxSNk3AjbVzZXJXQhggg
bNqgsxebKwFRMAtYkS6Tlsv7zPzSlWbuDFn8pDHQGjamsbMEOqG3P+nHsz83B2SM8g6hhjK71rsD
EgNCSBOhri+jUYGYkJLgtdb16Om2lZVkjqoJ72JGqQB7fSA5zspUFMJUZXHpGJ/qYNTPWmmFjiJo
PlQ8Yv2cl/3wGgkt89t6Kxxi3r+njR8xvxavHYofQX1I5cE195IWDqXHZhMnklVflKqUbcWwqLlV
1g9pUP27aQTZCAMv/CGelu7ypM33iV8h2V1Gfz3AOZeQqDLzmqY3A2Tres/zuhHnokl9aalE7AGP
NKcpSsuNi3/ty763sng7d2ZF0yqkuAhNc7/nzQLp2lg3+9ub+vGQzmvh4kXtkGbTckbOY5q7DlP2
VGrLe6XxIqic9J+RHBx930djTW83ID4fYx0GIcTAJIhtzsv15skoSSqChUFNHK2jFEg/ZcnLGVmv
tvS25r+0cBeYw3gDyACXZjTCtSUqnAYjjFVzqatf3fCqtD/K9KXyNmLqygZeWVk8v9HI8walzJsL
pbvICWEotIPSQLWtT2U7U2PGQjJji7Bm6RukIzSFaS1xH6OgtsxCx4qJP6vVqgu4mX5XFGVFgTxQ
NyLah1i6NLNYm9wU2TSUJoB2s4YLCjKk1En6314Hl0b9ZAS/x7GGD/o5/0sfWdpdXLtTXwwJpeLq
YumvfXRsxpcher3t93OseO8cbybmPSQTRZpumVb7Kp3hpPbrixF/l+vUroCTdpmyZ5zFnqAXRJwa
GuotaqmlptesncUnmcEqM8cBJe9rnyyntCoKbyRcq4foU/gif9O/hI/d2XvI/hg7/4xq7061jV19
l/jnaNgIKUtflRnMIGzRIadYNLd1rq2Pmd56nkdbJUxs7WfWB3eRqTulpDm6am2kTh+Q50tji2hd
JIEcpL7UXKyEIhKquKpY2nU2MnbWqQwQTEI8noeB6HRSs8HQ94Kc1cGuaSs4QjVD88KjJ1ndPL1e
yMnJK2vD3CVxyHScHiYhovddLU4nWU/A+SiFXieow3fTn9t+sgwirAIAKF9qFi0GNj5v6bv7lXel
rzfJ1F2UsYuOAu2fYzwG9wwhRSdvrLKtO27lE80Hm6v2TblmSZwdFnmvpEnSX5gMlB/DtBFe6jFF
xSHsg70ndDXhpZgoLIo1qlVxIThFocDjq0fdbuak3+WTfIqKglqjIMh3EcZIvdLNiZtlAYJ9mQkZ
kR2awTaE8ut98YVRHaAu7i9R61m2Luf3mlXV35JJqh4SJVLsgTLhvtTz8I6hHelcmfG0gcT6eIRn
9NfcXgf+xS27iO9ZnylFnsv9JezV/kzZxxWgUvhHrYpmHwpD/qkNvRfDV1yp6La0BJbiihzkuYVE
5Keazqt2CX5P5DGhj64Ml8iXy09V4qHjKsMZPvbBtCNHEQ+xwkhgKwndgzWlOeJMXXAC5l3sU7/o
f0QJIklxo8i7qBeg50y0ngKGmDnKUKPa3WfpPgkQ1JOLyjjLHB1Ym7rYhf6w3zWW6tk8iCCZzT1t
p4vjsx5O1qETO/8kdPrnKi+7HQOfe4H80O7TRrG1LMs3np0r1wPdWOh7oW6ec/wlAC/z4yoJxHC4
BNa/bS47/igg5fVq5vHJjOXL4IHGkg8kgp/5hbeP5coxuTK9uCFoEgcqmPf+ksmaq8Xe50qX/hms
2K27cyxQcr9t7kP+O39uWu/z3DsdcXWZ8tUF3HeDmAwXCQFxM1edCFJfELK7RFbsXGh2SpPfCQWw
FbTNN2x/vOyvbS/8XM261qiMbLh0Bip5dclgziQ7XXJshR+pZ+xky3PGDP4OtY6PfXhAOHsHZFpJ
tqCPa5v+9rqBjZbJkmXqZkXi1JVDxfeOWpspVJE8oGOmb6z/gLjYSD7WVs0VxY9FGJum9CLJNkar
VmrkdC9RJNB79DTppFVW9fd+BM3jXKNReD8xK3MdxkwlSC0zMoeLnmpPXXDQJ5UBwV+qBfXLy8Z3
XNk+mnAoLVGioSW2JDbODb+hiaSPl7ApT2Gg2ZX5Wo53KoM5IypPkjWdtdr6lBn0Ouk7s9bRCuzc
ONXGzwzgd1Ylx9s/aZmLE7t5qFJ0oIlFYW65x+NQeVpRhtPF91Rep+1Qw5oL/DgcuYhvm/r4OWe8
JPMULJ7Le/k6tqrIV7IpnS6xp/U2Oojj3suVzLltZSXp4CoiHMF9A1CeIsD198w7LRP8sJIusd81
+yQJm7tCVHO7MNX+2I+C/DTSuIcU2vcPfqkYDjPxhgO7rulo3dQdpcQzHmIrzw5+kJaPTZ5IR0Ps
jV1QtZkHp2GrPFkQ+W4kvCt5IYUSQotGqZcpiyW3RocGttmZkXIZ/dShYqHuA6e1/qitrRcHDfq1
cRfZTWpDgxE6ECxm/0zzuavsYquYuBLqrn/K/CXfZzywgAuIxikX/azvskPgXKofkR0eyq1UZ349
XKfgKJ2RRwPKgPTzAz2KYvVxLymZcuH6s9M96i9OdPipnFGe38WfbzvGiqdjixcfoRSq2+U4w9Tm
oq9L2GrI77PiVTL2lbUFX/qYK7Igml3As3A/wEHXOwdFahfUUapcqvgF/r5DNNb7pE/sINjaujks
fdg60jkNXe25KbCwFCpKaTZ6rlySb7pwMvblcYyOWXWgpiacp3zXnzTJTrfIplfOMHVQlFppEICe
WZJaRn2Ik4aTdqk0/TyWo7rTtNja//WXIg5D18NNCxfRkvFckftQHeLKvDRSVzlG3CT2WFUPUxNG
G/XJFZ/A7yhGABaGimiJsVdldHAGXzYvkSaEjmaEjaO2aupYObQ2txe1snNMnCLLynAx//UWtt6d
KVGpmzSIDPMilKqOlIlsHhhuiv4+nPNAIZZDQQmCbmnFEGr0vgfBvKS1Ut11ZKHoJVVt9LVB0uTp
9oo+bB55L+ximMIZ5lGIa183BL9IijCxLrUs5k+x5+fKQZDNgVDFcN4mlehHc2Tc9HQV6Itnp1jk
QCHjb2ZhGAK5PqJayOVY3ndD6ZHdPvYtKu/xdBnLg8qctl4h6Fp5R/6vfSfQlvS32IoXH3N2fQIJ
tSsdohhiyuKOARdkVmT5uSs3psNolt0n+p0XhqdYfkx9SAqbxx7DLdxSqSTAEz7c16ly3xrFRmY4
G3oXBeYfMtO78S9mkmZlkutvENfwWql6Wbglz+DCsBm0yI9WbJ6Lamh3UdQ+y8LWtMgy6X8zyuQJ
hc85YyLQXRuNpkaaarkt3So3T53/QyifyvQr8EdL2tVqSEe/OYXjZ1/+y5Hm/xg2KebRRmTkbYlg
Mkfa+oqUla6kZn8aw99HGjPUsAJu7OrC1d7sEMQNtEpgAIIZ/XqBfezFHTzjhRvHZIFqkuq2/urB
r7VhZ/47y6/HQee6n0kraFhc24kSMRpKJS9dCrD7tApsc/J3Gvm7mnxRtMvt47risyZRDmwt54ea
6Hx1vQtAfth6QihIpdv4af4kCVl29M3Gcm5bWVvSTJ4AqI2sHd2Kays5muxMAoaVi1AVSf3JHKVj
GfmPXf3Si5sihR/XhAdSAiXdo4BEg+naGqdDsHqLZ7Rl3jH8J1i2eR6ZioibT9ox3evFd296yHif
pMb3yNpyx49rpXTIC5+n73wUlhP2otjno65EhZt0pW3430WFKhTwWF12rHCLWGVlqVfGZp999/na
mPGvuIgLN2uQy6s0uy+2JgM+uv1Musq8KzGdmtsSXS5UYZManRm7aOoe8rN0r96Vv7VTvct3MXre
eQdS9lwaGw/r+RtdH4LZKmyY4A4QVFlC6GNT75VKxqokJnsujl2MGlVUew/pJtfW+gL/a2rOqd7v
IUrgXGNajGR5HYWOaTzHSb+xnC0b83d8Z0OoIgG+5zBxKU7paPJwQz5qYWo6et40r3972K63buET
qZn0aSFS8kj9kpL1XZnggOa9qOS7ydwota04+9VnWhy1ikwtC5EZccWnXD9ow2vzr59TjU2N/e1F
LRv+RN/rVc2/5N0OasOkF1GKJT065dPb3LeVIOwyKsHnIKicQvicRg998ok5jwIWwi1w4+pKZ+kN
yuRU6pcFeqvxWgDh7KrUZ7vMr75GdX8QR5BcPsCq/OX2chclzLfVQpxLCqWJzLEuMRWNAUnrIMaJ
CzNLlD22xVGNnUY7CfGjVz+p4q/b5lZ39729RU3eSOR8hJUycWNbsMV95nx6/lnY0z49bGZsc0a2
PNnvTC1rCwDqE6uKk4QbZy/m92nwZ2iOrcU7ljdsVdikxLYl8IAduo1ke+0T0ggHcDB/QBD/1y4U
V6OpTBTR3WoQnND2Vdc0UarJfsbBYWM/5z/1YZHvTC3ORRCXhlrlmBqmr1O0mwCny3J38PL7EPeN
xyMVBn/qbUEubJW52tA76CBla3FrjGUpFPUfT3r3SxbnJvDUCaqGnMhzV7r9vnMECf6tft8+I9jz
Sf7mP/aXBh0ZmArsuLB3EDZtSgStevO737DIaEw1Ln3FZDdU/x/uj+kfw3OFATL39KeYbdxXW7YW
nuwlZGe9WSSu4R+zoLBByqrCgcpJ+ks3DlonbkT2t2ziw6eGeo9XCAUEBhSuvYr8TfYko0WCTDhM
hxrFWkjUsslOp5M0PQvtL+XcTY+h/pq2qTNV+7E96Jvgljm5Xv4IBoFgyZ3F38h5rn9ELQLAinR2
OEWFRTkO9+k/dJlTRiJ+TQMqjs6Gf6/aIzzRqSdKcZqu7VWCEKcGKjBuUlSKZANFRao3i6SQkcGo
k1qn140SIbiuzf+kkZ8xiSqKSWYzAVf+D9cdzQbSRkaVEbRYHLU6GoZGLHFwTa0PYnqCFcUek3v4
WAb0vG6ve+1Yv7e1OEylGOnADmdbxZNfvyTCRbA2ig8f327cLfSP5tlhIArWIlOIFb1o25pIbMU9
zYQdwpVOYJrU9Jxq+GZGW2pta/bmNjf4L2pGuPH1l9QbUZ2yrkxcb3r0Z63y37p+53f3o/69t063
t2/1mmFKHvYQlVk+8MnXxsIgNPNRFDBWv46RnaY2xQg76gZbySRbBEXv6zuh1Pby9BMk0W3rayuF
DZkqFZzZsxjNtfFcqbIw6OLUFcRgl6bBo+AfUgMN7pauqblHB+7v7c2PRXAYpA00Ra/tVb6ihIM0
pG4VimdNuJcqYed5z77qGJlFO7vdUhFeC33oFczngK1ljOjaoJp0Ivo5asolXuhUhb2n3yOad8Wr
X3/xla0pl7XthAYHvTVG86g1Lhx1MNrJFOE5Iu55th/bEuxwSZHttJBKR/Y5D7yNp+qyhj9fZTRk
FDo/hDqmahbeYyS+JFW1kDHCGz7pHndYrrhj+aK0943ypbP6p8T0HpmSLjRlL0I9LT/43cVPxcdi
6nZ1qTlT+FMIz+3X2x96WaT/zw+bB4sZ0OMN/TZe+C43ZXoQfTIvyV0zi5gW1+6rpvwX4OYvLTuZ
WmD3OJzmKQe1Fo+lIO8qHqKB7Qekr5IKR2ul78RqugggWvKNnGc5xvr22xjooJnFr6P+twiPil71
ij4IuWvoiEWPnyY5sk0E4fPJ8YVnuoNO9aRPsdN2gT14J9Vsd0La2EJ3N3mDPYlbL6HZ3uKmAstK
nYyXMUiGZa8wSivVE3o/dT3T22kq7SvVyB7DPpKdYkvHdiXhu7K1CNdVl4m6N6lzLuAI7RGCkF3J
xteziNdWW3JrXYvDl/phYtamwdWgBHsFTUn5szCjTLd4/5dtmP98UIsBs5lkggt4keBE1IzM3CKM
Vb18zBAoQaw9t0MrdsZY3LUg5YNEOUxe4Bhp/OW2p6/cfzNN4gzehZ3aWA62UWMeo7QLU9dvq10e
Gncw/b1YdJhvm1kSbr6tEfAIyAHK8EApFqFaijvBqL06dZUweqzqYS+G/UPrf26NfxlDdhrdnnQk
Zr3w5Nf9D1V9SSB/uv0b5vC19FMmAgDSzZwQ1Kyug2nZVso0eRnhTVeTnWzmpQOJ7u/bRtYuRLA3
MD4StgEPLMscTTLMSGgWGmZ/4BW7S4N0rw36rzEbzpqV7YzQ2Gl+9qBB+22KTt0Ozu1fsOa2XIhc
irRVkA1eHBG56DS1TMrUzX2sNepdgqCuryd27Y8b8XvNefDZuWU/DyUsqQzlTOFj9U3qBrUo2WZr
CfuktuS95I1b456rpt5uCTqmlI8WV28NagvS3XY2BfWhP8Nv6vohBIm94SXrhuYvyMgILbDFJchL
tmxCo+f7KartMw7fG8hHbTQW1oygLq4y/z6rcC5pUBRBDdLcIpEQ5N7cd4b8C0wTounoxWx4w5rT
044HOK6qKrJHi33zUiZTCo8MohJ6ikVPOXN5t/1tJUeBSoBeoczRmme5r4+V1nWmNZR5xiQ7GKVz
OjSNtPMsSzwWwth4d4Gg8FYWvNGKHIGW2ZGLSkz3t3/EyoZSiWYkZqYCAcW3+BFIvgGUbbrMjeJn
wD0HpHitabMXu7ZUCS5XysE08CkdXS81zZPA1Msyd8PU+WrtO/t3B4Dz4r583Y92bL+2dmTrW5Fz
5QsySvX/RpfVFaswkS9JMRrXlVNauzI4DSPun9f7KrprrN3QORayd+qpiF+r8CwIW2+klbwQWI7M
K5SWOt37xeZ2OawBqhIDYmMw7WCEgbevCngC017fUzBneFWHBmVSiq3C+9qtAUcF4DvQ43Talxlp
Gg65HPAfLjdX8aMUm/5Oz5n7E2HWuWPOYvYoxN4LphVtLQWY1FtyvwulKH3KdElguIyJvduetrYZ
MLfOg7VEPn7YtQ8MQqQkhWHlbinE5n2VW9K+Ji86y0Upnv3S8vdVX4yOpgbi823Laz6OMjhsFjR1
+B7zP3+Xk4oBqm+pmRWuoE0Hr+hOWbQbS/F428pKhkXXCJwmJTWGHpZNP8b2pqGZ8txtvX1Z/pC7
09de+7NZDl0zA4e7wSOfM09wWiwmT4c6FwFylkXMV0yYDtIGEYJN5VPeTZpDEWKLmmzl9M6ME7Qg
SD8IFYvTO6XBkGZxXrhNr5yl7JNEktUkxmOuIMKRnLqjaGX/w+F9b3PJVZcVtOmbjr5t0382/cdQ
/N6Zz20i3qVU5SBjU9G1ruXLFKpOmn2p/PxYbNXZV+LH3DrT4cpHS40r4HqnLckTqnzqCt5V004Y
vtf5022PWUt55sFVFJQhLaJRvLhjxESEWgdRJ7eMT1K0Fy2nL3g07rvutU9epbG1/eRLEu/7DVTq
SqbDLAy5wIxto4G7OIrdqA+ep/B6bBO53sOY9EOJW2UXG6Fop4VZOLfXueY/BjgA5rCpNJP1XG+k
KMQ5WrZjTmLFyKWthygT+V4ePEkd/Z/OuitjXb6ruqi0Y0kQN3KtlbgzC83T1RVpV1DYubaeU9g2
IjRB3MSCHhjQXvwYwQRVKadeyOZQvLG5K24DFyx5EGBYkE5LRSvFG+NOKSr6kO1XqW3sqP/74g3V
VSZ0Z4oreC8XXhMlOgx+E8cxmglD/BGtj1wbxgt8y7Fr5bLvpILsH83SNzZaXCuBdK5U6bTJ6USi
L3+9lb0y9DXy54XL7AT1Kqt56NoRLZf/oZVLrGEEGpUMYOPLgQJ4HlupH2Pa/ugkBD6iuMr+tkuu
HT1gEhqSlgRRutPLI5DFaS5bQDT8TDibBJluanal4ZheZftd/hwYNTSMBvPXpWl7TXJo0moD0Ljm
KMzqoW3CErmiFz9h1FXfakPAGl4c0kb7Ure/by9yy8DiQdPVqMhpWlK6dXY/iF+HfIv8cAXoAv0x
JJLw/gI5+VBH1AohUFKPD5Ulh6w7VnfArFUnr09A2lNHKm1zi/Bx5foDVc0LgOF4ytzLaeMsKNMo
HP3STb3OBVn/aKT3nrrPFWfY0rtZ2z6A9wR+BicYR1qErXQqRLPI69LNjUra5/Uk7vxki21wbT3k
Jmj3QGfF4NPCCXQxlvOasWZXRYIR4mhHzH1bryMbbvMnXsQbb475zy2e8jzhZ7F2xmGJxIu6YdVH
gzl2eeXWCc0vfzgbkDEoRGg72IhSa7GCvePhNJeZP7RhKCqLvGriyo2jeQDUKj/1cZufsnDDydc2
cOZhm1E7vKGsRUyakhFIdqtWJHfJoRcCJlkQMQTabxbP4lYzc8UlYBnlCQPCimb/ElOqF1UQR3pS
u7qXv07WsEPraqPpsWaCLGvmQ5gfS9riuorTnpGJEgev6g4YruEh6dcmW62OFT+AbYooDqiYHsAS
hWR5xL9EAlglVyZaTpEtTMOdrqcwbB1vB6EVSySroGXkN6p0Vbm+MwT6rQkzSI2bggRUw19N/ipG
ql0Kfx1NwaJxvzPSPKtkL6FisgAJiNoVDBFNovlp0Mz+u19S3ry9mo+pzDy3zr8hCKIGseybi6Ec
9ZJPKpMFCAv1WebInQedld9Yd17U+LthMAs7GmphbzbjFu73414SaslJLeItZexlLWeomiLnxszd
ui8yareR9qR6RuJ4+UCNbDCCjdWuxPc5ts8U/wAveHXMP+jdy2mQG8kK1KJwld4vJMYRG+mhFiPT
TiTBeICzIPo01aQCZpV63k6vPf0fvSskiCd6bQvJ+fGg83GJ+PwigjKf4fq3hHraB7rHKy6UxldE
Qh4U8VuiH9q63BnGVlheeUBjjWlv+CboYpAmX1tr6jjoK5nUPCZAp05dF+U3IgxzGSqQ6Kchz6lt
C1mpQYInhOo/Ju0v+aE3eznY9XGVw8/bCeUuH6ZN8qY1L6AANsNaZzazZQ2strrUCEuxcPXYHv2n
Jnqqwl3Vb+R6a9uNZA1YMHivec0utjtCyTTqUo9cr6710+jn3pFxU2mfxJHmCF74WYhKecPm6sqo
h3KEGYKBruF607tRzCIVyia3qWAnFwQ4CrT0bJRRsSv1+sfto/zxXTAXX+nYk3+RqCuLLyxBt5Vn
MsbqHH0E+iFWNO6mcTd6sd0C2afivXH5rgUP0vWZQYDOJC/q6+XlpM/kAATdOv4sw4Yt7QPjrPh2
c67VX5G+FeM/3sAs8J25xRfs29oSWw9zfdRcDOQfBv0bqKItdo01R2FoCbagefYXEtbrVamRX5RG
xnuHf3zsE/9QD+Pj0PE+kBNXpLV9+7OtmuO+nzlY4U5b1tTaQQjbYsT7zVg6hgFY8slqf0+K+a84
/gyKLdDQagjkuUUUUJCkAtJ+vbx5iqpiRr5wq4c4/tM68qEynfhn3dqmtJNeXm6vbu2b0dSd2yw0
dT9wXsZxK9RdrRZgPWHuqWcFZqbcRnVjE9cOGgTwqABwi/HpFr4f+F5pGe3I0yNRd1ktFs6o+d8g
Mv8sqPrr7SWtoIIQ8YLlTp9LSITu+SC+u0Sk2vACIZYxRh1WNrJT0OeHQd5BYBsqu0njiVcc5PHV
sD6LsWr3GslbD7/o47gljrvmO0QVFJkAPQDCXiw7a4ZcSeAjceFGlXW3Du/r6ovhnzTxsLHm2Suu
8+xZR/a/lhZeE2uJl3uBUVL5tXVj1+5zO/mpzWru9l3OSEZrh7UzTRufdaUhOptlfBLuEHLIJQAo
bKa4IH0o3QkiNImiL+SQd0nV34kerD6WRC90eImK5GUqtqoSS1kitpT2wcztMzfw5nnv689cpWqm
J9FUuh0APx4XWehUTAdW31JDtfPoMZGeNfkHc7mgMe7jPHLaVLiM7da7Y+UbkxjhaUhCUV1f3lty
mJT0iNj5dNQd6ZDu5J6TqjgbqdHKQZ11bhlhmznnwGBcr9bIDajoPaF0W9lwGwCDoXyfBOmX2360
ck6vrCxi65iXkxymfuVGSYIU4Q6CI5vay77JNhx2dTmUIdgwWtokPNfL6f081LSwrFwT8i7RTM5t
Id81yvDr9npWzTDhBUkSA2XA2a/NCK1fDt7EehJBsZyK4uguLhME7qktbJyFlct2fgf8v6nZT95F
HUEstM6PmbNAzsc248dZyyeIhM8h1GR2aUV2XEJl7m019dZXSHcSSh2UkMzFRoad4VWKFlWuRZKa
nMKf6Kzc3sNVnwBvSAfFoqW7BARoXk7aXQbzgzeymbDY52S/amTt43zjCb9miT4uw8K84Ama81rf
bWFb1vU4RlXl+iArwgTB8vg8ZUy5Nr9vL2ktbr1NPgPNgT+Aesi1JauWZGHw+8qVcql9ivOxOkjF
OP2baXJzrIocxiVJve9CYzpMonxuwlzaOM9rYWOGb74BHIAHLTwz0qcWBRZ+gREnjo6Eaz588YVD
KKiHcouNeM1H3ttauKYupF6bNh2H7djpv81PRvfv7f1c+3D0uxhX55WK/NLinhPywvC8eKrcLH7x
k6Oafweb6Ukvt63MwWdxx1G55JJBeokEejkE5ida0deKVLmQ4CPGpSjfbv/9lQQdNWuV4gFDlEyG
Li4UHeUdvYlJUhQBvvGAdX5LhfwsRvyv0gzNfdIkol3mpb7hC2vfh+IIiTrdUxAA88Lf+b3f1cKg
9wyCJe2+sL5pwRMMY7fXthad3puYf8I7E1WXtFmgieQH6PJR5QFzTjc2G59Vq9mL4iUR9/IWWdqa
i8+lON5yBkX8ZfGqrWfyUZFlcYI6rXM69Xtp2VMHPWTlb1RjVk80rJAksTx3gIMszhMsK6HUmXrl
VoX8QwhF6dAZJrKdqoaILZfqQVLiZpenfubUPoC3NumtjQfe2nrRKQbAwTuZxvPiJ1hpx/iwT2Ww
qc9FaD3wgPnsh+ERHZtPjb5RtlvzGYO8HWKF2eRSezWiWVJ1Ydi4AYp03DYp0zCetHGnrZ3r90YW
SYdfZwBn5aBxmzCzIf2arIvQ28X0P8R9SG5pfXK0QagszAhMdgZeW5CwW4P4KEvpLh2Ncx1ZqhPk
yl/y37/ljQgGguYBBTOLhl0fBa/JmPoYKLPjBrBOR11jN1LVO0iLnjy9af7+cNP1nPtyb3iXZVVf
jAx62cjfuVXT4Hu6We5oBcUg6AJhw9RaEYkmPcPz4sz+xGPremmS4sUWpBiNawRFweDFnywC2B36
quKMw2S5DZNNB3MS1FPSisqhltPsUx8YEEqgmQMOtug2vuyKl9JoEDmYlJdBRS/CThmaY20MUc0t
B+zMN22lax1dOd4ObmuHnwYN099zZYWXyPI6l4eyDaqgdfWjVZ49cx+W941R01i7gxn7gNYhJ//u
ttGVs4FNSBd4p/PyMhdOWxtGxKBw0rrIppn0mN0k/7HxPVd2j7oiJBykldhY5giZlw6Embp7Sylb
7Rn6MTtC8+vvF/LeyuI81AmcK9VUdW6Pbuj42jZOLl16OuW3zawthvxxhpbyKucrXfumPESohmQw
cuv5rz44BxL0TD9vm1j5JJSNadPN3sZLaZGGVHBWivQWejedHiNUNIBVe7G8t7J2f9vQ20FapCKU
w0HfUJqfH2SLrLsexaEPhLp32wj4/RgUD1X5lcL4GDhwTNpWwtANZWrFOuWp9FwZ96r1rfN3rfyc
tf/2+vdJ/5RnkV3yQSuVOsUlyT7p3Yse6rtZgstq4pMelU+3f/Xa9gD7o41kzRymS1BcmCIpN3lS
7xoQ9WWWUzKtU2svoR5u+O26IZwWibq5krtIpMYxKRLdaHu3LtKjJ993pfLsh4gO+Em8YWr2mg8f
gucw3IlUcD9wyMDrPwxxrPTuePSju17XjlRRI71HEG8LJPAxPZw1PeYeFuU3lOoWDhx2yTCIERwE
egdOhvuiuYdbNPhZSn8K4c/tT6V+WBYEErPMF5+KzvMy1VU6A+hlKPMO1wZ7IIYPW+QDH48j3Ing
q6A3olhGKnJ9HKup1P06navRSSU7FNHsXoWBUlL7jUTlY+aJIVQ5rVn2npO52LaonnSSv4j6SKI3
thjUwI/NoxjqzGKmuykR3f4TSmkb+eDKBlIVgh0SmD7xZlnZ9wYjqaeRR6uklo8JwlKSlW0EgZVK
LXCOmX7ujbceRMX1Fg5ibepxSMrZDtPkwLJoIAOZftJRoHGssoGHTQ1RAa/oVMmBWSMFnu48KDM2
jsDaUt8AtfB+cAVaiy/Zwvli5iKllDyW9rGQ7VXv39veuPIJ6XZT3qKmCtfLkmiPxokHiRIlrqIo
7DRUoLyKOwpdlfdYqFKD+oH6x5PBdIpbkwAfjzepPI2xeWEUN/R57e+eLUKnadT5jMpFiOWkUVjR
g0d/Bq/F/oOifr69zI9hC+zdrF5MfY3K1NJTZRVENKOynTsCbrwrlEx1ZDOInKBpxjtDycWND7ey
OLYTiCMYR1KXpRCj3Aa5lHY59vLmBGbsa+HJrS3UsGOoY3dW4y3Wwo8RjAW+M7jwlCoeobmUy87N
LOMkM7MFv64BumrCQ2NPPjJNdvyrLeWyBwPHg5YHNRQWH14pkuor/WDW+WMZSYYNDDC70/oEmUIp
mu6TRttqWC+i2ps9KsHMx0hc/8x1XPtLIPWm5ol58Wgw4afOpHYU+Evj++1VLcFcb2ZUslmNp97c
zZg96Z1bGipC9DQOMRMxm2Jwcs6Sh8pkA8nrbjJ65WczJvFzh1LCnTSOxr0nqYMjZ31/HkMv3Yiw
Cz+afw1gIVCVBq8MNC8XmahV0K8MZbl+FNSxPkhT+JIZ0Rddg3zF8lP1TvCqfiP2rewz1y2oADpi
7POyYpGltT9BeFY/Kngww8dCcG76oCfNmYINF1pO+L0tjxuQKjFEjdwji82GKFdpIddsHoVAio3D
qFke2NuWAVYrDgWS/FCPkROoq+prkMeduRekIoMLUxH8n54Wa/+0dSc8xe0IxyBKfpVn6+aUKTaU
IHm1r6qEUWU/y8TAZsK42Ki7LJtRb78evWD0ekGCzhjDa1dhApDrCTnKx0pK4H2N/ag8+caUOnlu
NLFdd71Af8LPDnU7S/wJg/gDyGMDo3BbCgehjLJDJgrtOQqt+lX1isnp0Evc+JzLB9Tbr5z7KKDV
6WN8qEDF8RSMASSXjwa8HhBfRNVTLfiAw4Zk2vlmUh4EVFR3mh4gFdHogu2b2f+Rdqa7kSPJln4i
AtyXv2SskiKVVEqVyx+iKrOS+77z6eej7txpBYMIInvQBXQBBcjCne7mthw7R9r40O+35kMsx4+Y
k2TqGe9TtKRW11uVj15h+BTDLpMXm9IulT3N38nDNA8Ie8ZAnpWH9V/cb689BIAN20MFNrSxs3Hw
/+k7TwFg1jclkZnUlc9mijhppWnRA6QsmU+/xBwLctAB1UwzCPTsn3AcusbJkswjT+h85RXFGEIt
UfGmaZ8MLZL1rTSIr/edx+3Vgbp6pudVqGDO8OTrVVbhNOpxPzaXXJbyfVbVEmPJpA6dZm2WuedA
e7mjvCvEx3hguh+LHW3LOUkVRWwJnbHzfIhxnaaOAoYxPHOHYpv3Nhg5EEohGE+V0nIR5Ol7ojCl
cn/Rs6HlD8FbQOACzyiJ+uKH+HkVFoLG+cqNwdpDqPXq6Ul8ynqEHOnYh3q0JXW2ZpGCNLOuEELx
li+8hlGrWhWrU3PRpwJte4OwC7HzyDFa3d9zzvojULjmfH+Zi0Dp/QRT5VBIDnSYIJZ1iLDzTYan
JHTnoeB1aRuG0Bpl+c4o23FPNFgfW6RNj8E4Bo436dl/Yx5oP/d4nk9dIiNEKJTStuVz64VeOaqW
9t8zr5TswFJ/xWmdnnVVqJ24q2SH2uwW2mTZkJ1XTzuFWI0XcUajL9I+TaTdbUKHftHFOvyS6HVB
couYVGkO+jEss3CvDOG4H9q8dSD+lA91U8KsH6svCsAfpynlcpdnvf/V6Jqt7twi9Hn/bWTqoFCB
7EGvu7h1YjswmiX1xcX3qTyYDVMcHfS6ZCeSXVK4c00aaZ+LxFKc+0di5brTe5xzOUhYCAQWJ59e
UtHRGqwuXZTFg135NcOelqC34tFTufgbR2ARw76vE/wrnVUCLtrjiwBoMtqgj5gjueQAINxEZeZL
1evRMbWC6Y640MKv99c3/8HFzWbMAs84k/HTJJyvxIdQKPSjIJpCC5lyOZoOwnzwqH1vdctWlzUX
j6i1ULddDj/TtOmBoflI3g+enjrQkCpV7FC2KmCf9JKJSE/wlH7ayCJXzNJyhzR2Jp6CTWaxmxC4
gwGcFyePPxD+2wmAv5G5Qr+82UixVs4nYRSaL5Ru5blker2NRiFZFdlkfSkbpCYTzTH0Zq+PgBbA
axVGfqyzLTaAlSiWoIQKA00YhtQonlzbLPoqi7u27S54JuurryVfBz3J90WSartAi8e9NSiJ0xG2
2nEk5A71MBqjoYrQ9tB5W9SLKwcJ8n6GlKlN4a+X05NDlBdenU3dhXFe9SUY/OmQdPVWNX7FQ1Ma
hJtzpnSGGHgRjhU0GMowlLtLrKbPreUdYkPcjQLsRNM5r6AUM5TXXg02IvSVc0TViEllEJ7s9tIx
D9KUZUZfdZfKbzs7AJAjNekPsQ5OpXq6fx9XwmVGI2beMkOb+2BLDsQ0JwuvPa27iFKDOrgntPop
FWb52QgloWc9arOX2DMLyw4U/PROLGpwo01Vpr8UX40PvZijdcAz9uwXyAhQ/P5exrV0Isatz1WM
tmWnBNqGl1zbIIN61FxKJTxYtl598GHtUPj9pWEqptesDtRJ97cylIVTbDKsr9w1Kp1MJTCOQBt5
6SML6A3TKpvfqaHqnLGaDDtJkl+NL/8IumZXF4Ay1WYr7luzCkUU46gUqGeprOvbFrV6a7RF2F8q
XftSp09T+RO5gNgjDmn2mhhsTIWtHHR81lxye5/4WyaFZh8VwtDk/aXu9NPgG1CL/pXBy1rEe0vJ
jtkvr9/SsV22n+bHh0YFOaHKtNaszXK9RHNk4icWk/5iTCbcN+lonrtE7w4+L8exUcXuCBltfvLD
Md4hjPyNOLPZS9Q67dQKjtpobs2Brxyr+RHEzc3/3KDnJd/w/Cit+0tPHecRftTmOFKZPqK6KZ+F
ZNqa4FmzB6EroA7uH2/ifAY+PIZTO0hCyzN/kdRpl4OSt7l5f/tK/o1YtPnzOwO6kWhmpl+ex86v
jaWN1ehTVA2X1o++l5RwrOl3oY1vvl5uwKTfiagWjzy1NzCpNKHI+JcEjBGPUCRaYXsZdXl8hU/z
ra2j72LZFTsxmqZHX06sXVApxitzKiiF9nX17AtTvDfEMAxsK9Si1B6L7F+91ceSmQWr+FKzsINH
BdcOIk+2ozwejrCnyIeeqsPxvlNc9ms4mbxxNOnmyQKykGX8UOeCYVZ13F8i1UAnwxLa5EzqYH7x
feUQd1108tOmcpPQ9E+BAUGzJIM67/WMTDdMjUMRKAN0l7qya+iaHNGvsw6thcZc3mWjXcRSc1AF
HdntxHwJ0kjYBVZLnsMkGxrnmriLi+Qh7DrQp12zxYOx8nXQ/6PXYhJ9gbdYzt4PzHNZVdr0lzJu
ix3AovBL1NX+a0jPbd/3XZXaQa28MVo8Os2k9IfMGIe9PFbRrmv7ad+OwEOHumseoND2HkwclFPR
4Dpamq8fs1Hz0EkNE2beSnEftfmWpNnty8/vn4m7Z5INfNYcQn+4NZUox62naf3FmwqP8VWhgKXJ
2CILvL2bWCGA5NHHLcKUf23FZKZcjDN8gdoIzS6LpenJl/P+kBhitzOGVt64nrf+nnI8AJe5Rkg4
s5wPkvRaqacpGC6IDMlObBr9EwRWk60GCnqicR7smsbMP/WJtkXDuGYZtimqKMDIwZct4rq4g7bY
K/BC9VB4x1D236IpSOy+Q5Oa92J8ahrlWNTDVj379smh4YLqk8EcmSEz8H29w3ra6oLZV9Ola45E
YDsYggZX0+sHSTiOhVNvsaDdpvizPfhJ3guRiKdd2zNoKiGxE06XvuiPchjaCirJiu+WkupM2Ra9
x+rq6IAgc0mIwit3bW1s5w1HwvcCu0O7q6wSHIclKNx0zbKl0fgkAKDcocDA5dE3xQpWTi+FdAaR
5uyaMuJirQO1GcCI7G0vH8bhHAWXrvphbhzZdSNkWYx6QzC1hPE1hZLk2QhjZiU1P2op3YXJj17/
N+gM+74/XvlyrAZxGz4gjHJLHi0G1wypF+vpwrhPUD2L0SetfRPj0YEh7L6llSTnfxRuKIjQsYeO
4/qzBYMn6GJijRe/IndRwBvvw2AXxU5NEUJ1mq8NYhaVDDBS222Ynu/Z9atJ7EUYQLmPLJIho2vT
npd3jexP04VOa+dQpmt6hzcImYnR0B6tIUBSWAspzmlBuhsNCJKCclPwd9mlnJ8++JEohSGlNLMS
LPxeoraIPxj8ikzeKV+9VyofO92WEYd3QCjfX/Lad/1oa5Ev+3UbmKWKrTacdiqijVR1pActCRze
mI0vu+LlSJMpE1Hb5D4sKR4naZCHIVfFC3WXJxoAZk9cp/H/CqR/zTe5qDYi6ttKDnUVfNsM8WZL
l+Aqau9DHpejdAm15CyQNbymeRvaRSZsgTVvtxFLJmkcvUjIa5bgeL0IirruPelSQ2Uru2b5q9Mf
xIZu1uhv7OLaonDW1AyJ6mjlLCJWuVIqw0pC+ZKZffOYVWZga6agHNqiEb7fPxy3z7zCGPP7U0ib
AXmS6+vQlFJl+NqoXKIuK/Z0e1pnmMytBd36MHBm1NYJ+PBgfPtrK4ORZanYi/Kl7dQvMtobInrD
oTY5VaIe7y/o9kXAFC6FOS2yLODA16bILHR9DA35AovaZ0XcSeJTOYkHfxSPEC0cK6o2TLtvlKSW
uzgr/ZC2zlUbSjc0/K6NSr2lhQxq+y5N4/o01dXveIJN+/7KVowQPFhEzLOHBoVybcQsI6EXLDNw
n/en/7+/vHDHIixQCJzxl9FWcza25qbXxt5c/ezFBzGaNk+pMgTuGH6FMO6sqc/Ct5ih+bp3rGQ6
KOpZi1+L4FPmj6AXLr4sPg66U0FDdn+Vy0M4/xAYHChUocHIjMt8wT9EtKKU1nRZ6sht1OgUhDDq
VIxSO4VioITBDNofW0NxmH8gaKV7tvTwgicJSabKkVt2E7dXRhSi24kBxOL7/8IQBRMAH0hlUey/
XhaxTRG3lRe5pik8TlN/stLpn8iMHcPfip7f0VQfH0+2kGs1xyJc59sWu5YmqhnGQ+SGUfB5KL6n
01HsvrTJsRv+0ZDEYzApkp7hHLMnCNQnRgIQQ7crCB+if3Uh+Xx/5Teljfefw9gWlUmYvpkWvl56
lrbSWItd7I4MaB5DujqKbVl9YRdgGa3Iyl6GwZA+yRb63JGUm/tBi4MzIXf/yFYGjq/V6Yb7WftN
dDRgVIBS38LbLeJtwyqCEZ312PX65DXXrOfYbPej2Nnya14R6udHguAKnbzOpLntBZOdbDGv3jSO
2Rf4Aeh0wVKA111mOePA494kVYIExSP8RLD6uWV8DNRzbpxrmWMoJCc4R/7w1cIqCJ258AE0iLdk
4UXipPJN9GNjV+9VOzQr2yh+t8EWifSKFyQGZvKJijQERMu1dYEvVloZJm4omTDzZyKggs7cBG0v
X/t5MTwhBPeM0PDvC2dRRIbqwR6RuJ4Mpio4VOTbStCcM+0IZZZd5KOTdIFTUE2iorub+TOSXwqM
pFUrwK9/gQ9n457fBM3vP8kASj4/MYB1F1GBHmiF5jVy4iZB8oVW8RkGl59af9Ay62dZUDP14Ikc
T6Pyb5XBuTluuM+1jUewD9vUmyAsXlw2QUCopcsDqAGH0dxLkCgeNF/awpatOGkgibM2IPkjYfLC
ShSpWc9QfuqmXeIoZXgep9cpjb4I6X+1HtJG+DsoO9+wFnVCiM6wqrOdWX6ohXPjb1HJLsO4+YNR
3qTcSwtpDvmv3VMoTeBMwjB1q9wXnbrXf3pDC9WkkJm7DU84b8vCMSNHRBjH5vESLBX60AIq87Ys
MncExAn3hH6IRyb9XS98aeXPwvhablVuVhZH3YZyKsujmL2ciAebOqVpyYeKOxmlpbYTKOApZ1F+
u7+0ZTzHJvLc0GIkV5rzisWBKKwcohU1ylxVeW3OSu2ISCdbb037FFUvFbMi982t3Psrc4sgy6si
RnrHLHNFLY8Pxqh0O6Luf0GlxHbSWdWDYvrCn4cK2JwRqxTA5lD8+pzoXS15czPKjaR/pzY5aCr8
f5MbZlsswMvsbN5LmZvFjI1JK2BZryg8LxXUpM5cP3QaiqUSff+3QHQy9FJF5D7vb+V7iXBxKDHH
P7RqZwjTIrfwMjNSgx4VtSiZQIaGarj3mrj7LNfZsBMnsz72vjjsaPFIMKJSeC4rWXYMARZfFLOH
g4pMN9wfcrGrBKWmGSgqtl6qULZGhX4uAX7vPQg3dzIIc5uOd/4opvTELA9BosovUjvTG+BI+KtD
aA3jvijG+FxFRfRUl6Fmd0EovyXSZDgem2JXYo8T9wMacaWUHKt08O2u1f/qhRIwLQNXD4h4Fw8y
dGPP9VS1IBjbdiN6WPtAigWmdu4ggJCZffCHELWSeW34j7k7qml6VDwpOxDzD45mIKY9wNV06CoD
gvFkUyrhpiIxnw3aFUTi8xgIjuTadDBZSp2qKFS2Fgo8kkO98mhO5z50B+0YU5Uu4ewHN3Ho0vZ8
/6Cs+PwZDUWYjF2LZPTadCGYkwkyO3d70/ySW391YeEas0/euGdrruSjncUDKmutnGsoP7peeVDi
t+xZVAXb8L6ZaUbv/J/G2Ggwr/mSj/YW578pS9WXEuxV4Q+ze+l9REYf4gSNZU7P/S1c88bQF4Lw
MWbg5xITkRuxD5+vlbmlHKrnzgzRmDdNMNPJFnxtdRPBE8HQrkO6v1Sd9TponLOURandUz5ojlmn
SEsGl6b9SS/ha54811uaz+/UoEtHgvA4TRRiPhpNiw8nWB2BZyfgIIOdVJx9uldm9XeovvZAs7Uk
2vspshLxwcyZ5Q92PQF3ZGsnkmk7Fh781iHKlsNdYz2NIgwKqKu0Wu6I5uv9j3CDtZrvEDhnwv9Z
E8daVr+agJHJyMLhFTu/tkVH1u28cgi0EfY619/qAi14O6hs0W6/3De99lU+Wl6EGrP0SAisNnez
xnSKST/URbybULmn9n8ovHIvlgF0WVu16bUTPo8CcOQoVIFyvr65ZplKAcqOuWtm8a5m+iDIfofW
Tz15jayX+ytcc40fTC3Dz7bIs6qS2VuN6hhPQwhcnaa2qQ+Fo0xytTe0pHuwknQLkbOxxmXZZbBq
hWJijk8esi+T3tqj9FSUxW4IvyXxr/uLXP2MCo5/ztogx1jsZ6xkLYM5Ve4GHjXM8jmf3Cl+Fs1o
L1shXamLuEU/eoNMmc/sPGChEssB8112kcm05EJv48JlUqa2y6Y8ZRoobkkpVScJhvHR6jQf6oxJ
OAbDNJyaIMgPpUWDtVem7DDo4a+pt9pdXarNyZS65JTN5NoyT7wnUUK/v0FrT8WMOCOKgfsOQoDr
A9dZood0Mq+UN1idkyZpejaTSd/5uYDOWFCVG0nPml+d0y2dtxgKvGVo1plTkUyQCrrD4Tw4G3O4
axkd7uw/f31xaydA7gqTB4WrmIwI9F/i9HuinT3vWYueI/nY5n93pr8rzKNpuPf38X3mYulS4Uec
iRtkAuwlKLYtMvik5oe2mYq9Fz9St/jSKJajwqhQyu2XNv5VKDt9eBiqF+ZpbevzlDyOWuKQKhPt
94+BeBTiU5P0D12SOF7x4CNfJRgbT/bNrZ8HiNHIheIYHBJTvdffW5wiPYevpXB1Y3yUIPkbvIvZ
wT4onso8emXacZNzfN70m50Bb0+ZlayQYte1yUAdarqbAzvT+d0xqAaS/kSSnEjOJieq5OQh4N2z
aXSUp0bTxk9yNKbHUGmtXZt58tYZmYP/m5+DM4Ce2OCuvpdXP4SEaltKbSwUhasW/r6UTnVpe/45
Mx4ywZleFGOEhu9T/HPjeKzkkzC8A8+gKU+Tbtl0pEI2NhNk+a4YSgehs/NaevB/JcgHmr72b1UM
6LAN5o84O8TZYAtws/d97/TFxOsvfPOnYK+W/okJzFqJbXNzbHnNT0L3CjsB2S4tmcXFKTSB1snQ
Fi5N5h9EqpYj1B66hmbanOWit5A5N5OT1wnqXmjzLQ2D93hj+U34EkyA00KERmP2Gh++SWO2mWBm
ZeFK8TSmdjmk1Bwj02+/W+Q7T32peyjMVlO2E7hPp64rkXuwOqB6TRQhcDkafvEoqrX/lZkYRk04
UN3TIKtF72jMxuyFVIm/3/+iq/E9AT53iThKZNL4+jfrkeiXhSpyjuTxAabws14C68gIe3t/n35R
9MfAc6ZKdXqAdhu2104TEQKgPsbm55mza9tS4tcAiWT261v8mNgm/1McaIvsDTtrd+WjncXz2cRD
bEQWdvT0t+FdAlN3POElKb5PlemMdbC3dFsy60/WVqR/+0xwS2DqZUoRZnv4CK8XWCZ1mcEoUbgh
Ur+9ZxvBL7DzG6vbMrIoE5hDYlG/5rWQXX+CWvS19i5+b9pdVeyi6JQmb8p3Q3uKiTeTKNvlBKF/
SK9LN43sEHgb+D1wNDcfstRKT23GnudQTQ5K2r12YnLeWObtYSETZPyZGqBGA3nJDjYjxrqhSktX
Yh4jVks7yVUbjOo5TJ8Cv3AEY3RK8a/c22hU3cZ513bn//7hUotB3EPlgF1df5yqh0E6qtYxMhxl
i7ty7TtSFWSeiy4yEMiF80pzxRQyPyvdWrPInYLWcwRNKZ20Afrw32wmzzzukJIPUIvrRaHr2zID
XJUuAs1PYaNeiqa2DRA5AqphFAxPRSQ8yl5+plnyecO2wt++9pJsKC8XEQ45KVXCa9ulN40loyWl
a/l6sxsKAg1DDHS7TyPbQoVmKBn/qfXIQMa8TvbZEFaOOfb1Oa+r4lw0+VZt7yaY4PTC2AFWh2iC
XvdiMzy8nTYCxHaVDC06PXrRu4z9N37m2njO1OxkbPHArUR4jGDMODMd9O3ce7zeAw1e6KTp89Lt
6mhvBKlj6cV5ZMY3deVy3PWE1jRinFgG/MYgHHu24RPXDtuMbqZMS0wDju/6Byhtk4Z0nzhsektk
meh2kOhEDojhbJ2129ictX4wNf+UDxcoatJ8iqWetebTj2FAVdH/7ffJb7+QHiajciqlfwp1yxHV
0R7i9LHuVMcPDOIX8Thqp6HINpKFtbW/S/LOTbCZAe36B7VxaZWxkZRuNfmAQEWbTmwHZfb9c762
bACs/6NpyhzM4nGL1SQeWmo9CHACpS5kuxatfwu1OEllvb9vaqWxN0OKJSp1fFCopBcPnFqKKKi2
VuUy0bUvxcIRO9NNmsoGRhkAYxVe85xhsqyML/oW4+B8UhbXedZNmaFuzP2rywScrgNsl1ZWuZb3
mus/R2MjQlnZR2o84hzlUgIkL7n+WoUsZoMI/54rJjtBThAgu8jJxVc23peVQ3FlZuEEArVtC03C
TPVN2amf29f7n2j1zwM/AclAKY52+fUqqnpU2qmdQC0rvSMm+zHuiEH+/GDTXmWsnBuNHuPyyNUi
U9JFOVTupFYImoUoxSfHXj7dX8rKB7+ysjhsZeubiA9hpdqp9p9fmo9/e9nVEcOu0fkSlYt65sFI
BEdUfpfy32bw3xyq/+yUtYyZfDEskx47U3M2PZ9nr7ItOPbiLT+70vfnSaHpD1PmPGmxLN0LWRv1
US5zNRPQDwEV5o7+QWqHwkElfR6fa9lOsiPRZ/CG5t/x/rdavTwfrC+OXRJmcV8mWJ+1chSFEqMO
nXkn7Pxpq80/f/aFH9De33XohSkZLZOfbFBDyEeTmsOniwelFJKjIHfDSQVukvQS46WhDLae2uBF
l/xhf3+ha/cLzChwP0hVgBksvYRh5FIuZ7U7Vi8eBKFJF9nTmG9YWXu3SZGAdCEww9jmUgRckLK6
lfWidkvU8KjEdYecIQjw/o+a3B4sX3gq0tMYlGdLb3dIHx00Tdi4fivAqZkQis4Ig6PEK0v1ajiy
EVpgQMLNYOUuzIvmGTQ/xf1oJZAlPDJgMsMcd1ov27JRIyUvlU/CpJyCyj902qsUbBVjVveeBIeQ
FYkaYG7Xvi3wdDMf/LZ2oSSaoLHuksAOtmgHV4K09yzqf40somM/H1NFkLraFYTpOOpAR8dPSvW3
6b9I4hlWxf/iOH1Y0iJEYABJFhIwe67QFLaC8Dl0KG4q51uXZu1+zrnh/65q9rUfYiMlEYWIWLx2
G89Ws1fLhP9a/pZtuqH59bq5nPT/aQXNpHvLeJ+hZjVoR5H1GKPdtPLeD86lh3itpO5HbWPz1hf1
H2OLyCdM0WXQfIxl+m/L+u6bb3StFYrH97/RmsOZm9VoCzDIBmHN9d4hjkrQMIyNW5IfidnPTvvW
ARXsh6MYv8o+LOLf7hu8vf0zwHIulCBiy0jqMp0PlW6SNV/IidpLqN8giATCXFqBPfF6iKf4KWrL
oxaHtgbSpt3IQ29u2WwchjYwiqDH5OXUpTn6fohUXuEm1hsBXVQ18JHIf7qn1FVBxyJpQjiJAtTi
0/nNqImTrlOwaF+Gs39uESb1jpLwqCTdLthCrq4s6craIpJIYqGNR1ErwOm5UPI4kJrZpTxtJSCr
ZshAmLl6lzRYHBQjs7zIs8zCLQXqMEavl05ilA+DD38IOZj6uVcidR+QaJ4QAs2PsiAj0JO0yqEa
m0dey9KmxNPvgrnbfv9Irf400GRz1g8ebxmxWXDNxEHnFW4AtcKvanrV/3Tuhj+tM7zx/yws9nhM
IhROIizUIflkkR0gbT6jGNXXgPG3Rgpuq4nX1pbxW1tqftXWWEuKgPaBeFajxolMy4lz8yLmnV1R
XWyiwMY7lIZ0ur+bN5HpwvriQwtNPyUNkjquJni5HehMNIRGsQUXmO/AlS/FCtAt2jO4Hg0mgWu/
YxLkmJ3HGs30OBWnSDt18Oz255TW39bszeqG8szPwueEHRQTr40pxRi11hCXrjbqD1VQ/jKqL2Uv
7REFjvxdZSCTO/bN3HPbl5Hs3t/P27xyXiqyvLwaMineEoGRjVDlphUbGqiBLee/1Rb9PrV5DbTc
HSLh0hnqQ9D7L/rUb1yMmzfk3TJdBhJ1UC/6Ip5DKTeVtNgv3QYp3ga5YeHvqraOnRye769x7QYC
qpmloOFDYbTieoOjoBqTqaIQIiZVu/NLU3ECE5JFn27ixppujyd3Cw1gWG7gGFGX3YmuHTvVzCWY
PiaImgaj1IkqUJK/v6AtK8r1gvJM0Lom1Et3kHeeYJfl7v7fXzmSlCfpuTGZi8OizXJtQEgSnffN
KN0AUcoIKnzYKJNjaD2PgeLo3mEoD2aKhsNf9+3ejAXTc3pXRoKTgVcDLt9ru0PDNLAE3x4hvgxW
JiDs1QYCplAshGOcSDLdaD1ykjjuGQY2DTsXzPHEYATRQZe8AdwVbMqdxYuiBsO+ysTXKYuq01i0
udOLfXpIhfJQeiJRkSq+5KofXOLRUPYGmeK+99TuEFamZAuGUG0cjPmXX3uUeWVccBqu6EkusTPT
VHamkgSUUJRqH1XBHraiQ97sus/U/9qmj2257fb3t/PWi320CdPT9W4iIGlx8P3KFb6mb/EP66/W
TskZNuKJtcNIQx4qYeTICMcW8YTGkENspgVlj8kC2i5OMUPNYrnRDH2v2C03UJ5jQEC1c140/4wP
YbSQVXkCFqNyZe3RD6BGGWsHNLYE2obi0bEpop0OwV5k9DvRzx3fnz4FU2Q3veCY4U9FTzkrkp3m
TkG1N06ei/7MVMFRKMpv93f91q3RtYZ5gfBxpjxevo+xkha09tPKTeMv0/Dov3nK50TamH27Cfa5
KNAparRJkLmB3eB6N4ArQB9uUpGTvc9lMz1FYee0gfpAxXlnBRt0A7f+E2OMECvMpTHqukRCZJ6V
TUNcUZ4zADbF5UmMPEKrrQHCVTO0CVXQTDM93yL9CxouqFyLlduEkLNOuRnS8FHEkwx140bNZHX7
yGPprYO1pGB3vX2V4lW0ISRI9eSH0BJ3w6xJldiJ/9VvNjZv7eLT8VEp2THCC0js2lQYlqUfjUbl
tqHwKwUa5pM597ZYAe2QqJSLxVex3AKTrhqFdowhJJDTTIxdG82n3GfEgZqQ0R49b3iMOvSJXqUc
Xa1zmhrHuP11/9DfYok4kLys/9ciHOnXFsVJzGUh0zmQR+mcCLuviqMexkO862xvlzuDU9nNvjoq
X0zH23Bzax/zo+lFSOj1elOkkzAzJHrCF80q/w7gwC0g0LGNtM/2qa+YGw2uVZOMulMlwhXdyNVU
Ruln0VyfKeOzuk9w4Y3ETMbRTzdJ3OaNW/o9KDJgoZolVDms1xsLE5RE25CiyDj8CAm2nUg9yDHK
Vto5MLVDKb5Y1Rb7j7Tm06Gixi68ZTIhzbXRwq+peIZB7WrSLv9RvuVv41v07J0Fx9gPzvhNFnZG
d75/hFZtgntjnldj2HRp0wzkRkGQtnZBXQC2aXZS+/2+hbVbAQsCxBxz6Rw8xPWq0srPM1UaakLd
lyj7MdSnhNkIK9hLmbIPoIFTg60i09oTjIoMKCasQkgwH6QPr5YpxJE6Vgp1M197ML5FeXuUXhKr
2hm+8hcJ3UaUsWVu8RbXftIi/KPWrliPttcrdlfKB1g2/q6UiyQ/FtQx7m/pqkFaq7T/GNK4QUwl
fm4IbSHVdKW06eCbsUnUZsbHmKnfk9UPzT5v6It5sT9t+NW114IIcS7U0FsluV7sbKVEcCbq7Gzd
zgFpUB98I4LG1W+2NH/XTuY8dAV3FwEIo+3XprqgHMbKCxs3QY9t3/RyZhs+r8b9rVyLGz5amX/F
h6OiSJMUixAwuXri2WGk7dXgxfff1LLa+GarhnhkZ2wXFKDLbpvezMymXtu4lVg6soBCQvcWSl8b
a8vQyr6hGobuDgOjHP9lNB/CghM3RtC5chpNezFus0/wP8V/XDRDXBoUIyRrILLMJVtNl3h94HdJ
4+Ln38AAuVMQHkRti/Z45bxRlJuH4GAakKjnXn+eNMmsSimMxu2Q3qGtbrNrCkLH9w/BysMCBphJ
WyikOQzLEdJOVL3RgjTUDfRAduCuihw0tn53wCsPKUOIT0Wv1xtOY3VlFM6I3uby1JLmN45SWSqF
AJvhP03wrKSfhHAjsVs5cjwi9HYhxZ7F5BZucCz0GlnsrHVrkUZY0mvyTijAj7axoe1qIGkb27hy
8hRAHqT7dGNRiFg8msCHrFEOtNbNaqs8jPBynUWUs/d//rG4Q1AGA46ib704Epo3GR7UwS1VosmR
vOopnzRHeZHK4mAm2ct9Y2s5OUNiuLR3dCbTYtcHsC46MfBDrXetVBo+BQ2kkJZQyS7TmNpJIJ+F
rcTq93opyIcErYqHTobqrYpzecNRrZ1RelJMOBP8cCUWyy7ViD43qi4uxNPZEZqt1q6kYac32aus
x88jx3vjhK5U5YHYUYtj1JuZMiRGr9du1UVdW6rQufqEgoMBQnVXSWF4sIq4odeJ6HvbZOKO2EL4
xHtTPKY+PGY9SnE70RDijZ+zEkdc/ZrF0wNPXTV0vd65Q4NwrpJ7zb7TLcEJUivbDbESIp6pMMfX
1u2DhAbZhvmVNxdUEcEEeGuGtZYFfJQswjxN097NeGiNyvwBjXOT6s7U/J7K6RR4orLxxVcX/MHi
/N8/PE0MYlq+CdKV8eP6mHffy7fYq07zJJViD8bTGHy9f9ZX3AVlV6avqQrOOsiLE5YzcZB5ej64
k/W3lLm9NdjeSO1n3FjXiudDfoHqIyM7KzN3itEhZxFZgxtN5aEtE5uu3EMmfbu/mhUrtHJnulrk
anDs8vXumeDuqkTuR7fSjCdFYNbYV5O90NRbYgsrXo/XFklzMJQMBC8LqmLf+FPWtZMbdbrwMOZG
vSsLeYt88NbKDHSA2A4PABXO0g+Vej+WVqt1rhCiaZyjjbEFJ7vdMCy8q35Qa4CffP4FH45bGfgC
BKQct3os91bJZAS06Y5QbgltrbjU2RAxELACYrslDWxMWNpJQ9O74ngRlOCpzPNPUDi+zI0+GVm9
71nwr9f/bPstyfTbAz5rYpGHmNCl8SAu8iuEfWTVS+rBHX6G1r4D9dTupC19pLVtnKeJYPaaw5Yl
+6fid4HEWO3gVmO5S82GIebcaczf90/3ynEAiE+TBIYV1DKXZIdIOciIBNSTK/rPRRHZ7fTPfQO3
7o6jwKQKfx3+INKM69MgQQZZ6ZkvuvD39PsiElVqKPrwGXTfDmqhblfIYAOGXks3Xtw1w5D0W2Rv
oO54eK4NG7UmJfEUikD9TbsaD/pg65PgDKITdmATkmZ/f6Er34v+L1+KeVgqncsJsND04l7tgskt
h9YW+5Med/YwHu8buX28KUYBB2XQl1wbD3u9qJgSFT7h/5B2XjtuY9u6fiICzOGWVKoguWRX2W3f
EO62mzlnPv3+ps/BXiVKEFFr33Qb3YCHOOOYY/whm8/FdMiav0NN9xL5kyjpG8VKqBuLHDVfvoTC
IYt8qfyEvOg4aE49w9Swd2Paf54HczO0xt6S5of7X3VjEeoOlu5CHgkGpr64MKgH13Yk9/K5z1IH
SwE53NQ1WsX3o9yYIPpz0KTZs8IadlloslLELBGsPgfZgE3FeQ4qz4pXRu36rhUIeKyjWfMmvrqL
owHDaqn1JU0+V9l2mj9Jie3hteThUqBpvddm/laVf97/rhsThXwi2piWwD1R2blcE2DB/SQxJPnc
jUa4i3Eh86QY88HErB7axJFXJuvGEqSlKvMgBIHA8bvYV75S6XplVso5O9VG7uGJsfOVJxs805iv
KX3cioUYD3Lq4jmgLkExRac6ZeObyplKfBSNm2aMvCgJP5Xq0/Dl/iheKyQh+CGE1ISUmhDBWxxU
2qR0cZ026rmU9L0/HkMp2KZD7ZoIZpfy3xPOOEGAQIyy0/PimPb+Vg7z7TyUD12onMqg38m+8+3+
j7pxhr3/TUsR986APFuMpXpOymg7R5vR30nmY6vvM/utW1VAvtFMFuU1qmsUDZndJUdzDO2Ztm4i
nyXzkAaZ62uvUY0LY7WzslMivdHkham5u/+NNzY/1wNWEhxqKD0vK6RRUetDa+XKuc0mpAatHi1d
x1/zNL2xki6iiE30LimxMr235iZWzuK7CgPmloLTTY0bjzq5Wrwi+HYrGgV1xlEVioNL0EhGyStM
ql45o/rp1qWn+kdowWO7yZqVFXJj84t3lSaeVULURRx6775LNZJS9gNdOUe1tTXiPnHDKu7dTgfC
ihXPyhF6Yz1SOlE5bRA5RIpzcdRUxpAPxuQrZ2doNr4ZnNDriI1Xpf+hSMFRGs73l8aNhyP5I5wi
nDDouZJxXX7dUOPmnqegJpCP3lb961z8q+V4DCnTg2Fsx0La2f7fXZE8O4nz3PvjfiX+jdOc/JVC
LpctGfPyyoitNjXtoGL/Zb+mOPg2qfauyuQHqTUfS0tzJ2BISY36bxnvYgWrqXHCiqV/qIqzZUlv
0S58Lj/DOL//s9TrpgLDYnDes29Eor04qrq0z6rKonhQ4G6hpcTUX2r7rKC+bH+P43BL6d+mUZX8
7hw3gDpRA9NO3/pydhv5dzToz7hDbHxn7YfdOkD4YYB8gRY6CDQt5isF2RAAGWO8eLxMdeDGwbSJ
o9K1rG4bdLY76Qi8pNO+6dbUI28cIzg0AL8h5yMtX2INlWpI9dYe1HPXISDcS30FMl1a63Lc2m4Q
shCFQuxFkEgXC3IwlBz4knrWq6/jEG+MZqaUoe18JDjvT/KNI0T8/cDSwYZdn8V4D2mhrSFXms/a
JsmCDWgXpH4w3kJ8p7T/q2hkyTZazA6P3cvvyoIRseeQicti29pVBs+aACrsbhwl2x0pWfwrDeGa
v9LNT+TpgfahkNtaalBEppmEljWpgCq+Grm1AR697aTj0HZ7M1+r+lxLfJCrMGUifRbvnaUUiY6f
dRv4pnpWpHlbTDNnpOSagbad5WmDkILnm+UB3+kg+umU8WM3/CqVw6AhQTINKxv41ioSxk7CxQiK
2XIVjeagVLM6q2d7enCab0P/GltfpvxwfwXdjKJTsrAg4XPjLE4JpZ8ca2wl9SzH6YvSj0etzoq9
Ybd/+465Bla5xrwzvILZhOQefYkrytZkxriwc2Kds4bKd713kh2I8J3RJI+j3HwJos95/0/pbNtO
d2dH3qppu0kziz9b+HmtMTVvfDs7VBevCZnSgLY4iOZ8GPM4T/Vzke2dcUAkKHON8RUdq/tjfE0e
ASf2PtBikAPf0PJ0TAikP0kDCJUg2Uyd1MKTfNby5Mtkf0bXpFYectXZAn78mjXSiliRuOIvW8xA
1ahh69zLvG6WD8/Y6ucSOQX9POd+sI3aoj/4cS17hQ6d4P7n3jhk34dagmOUOonkKh71c1bIz9KY
viaoKN4PcWvmBDcFvB/wTd6dlydRpKOKmkW6fpbz1vjcqLR4s6GQHsZxGnb6ehfgVjymkEoSr0L4
pYt4eZZKxsDuOfdTvq2NdmNab6Whb4J2pdF1a+zeBxI/5F2mpnRyEnMeMHaVULmO3MFeSZduLQS2
OlhJTjhIBOIXvItgd3Xaj2pjnGkGVeGLYwGbXgEu3drmNAD+E2MxXNPUlJac1QYBxi0uBGHz4EjJ
k+I3u0l+KFWwxDjgOummG18co3/s6k9l9zbIuxrSy8dXyvufshhQebL7KAM9wQ2JmYbaeGJQIwct
7LVb/+bAckmRyOtUsJYl+8loJt6MDGyaogWWIwT1psYrDfFbuS6FbLI6OtVCm2JxZDlmVSEAYBln
P2vT1E2UhjwTA5qjZNU97jda8Kwq/edezyx8xUHZaj6UlKKzymdbD9doBre2Bd0+NqFwaL8S6DWc
XCvy3jfOY7fPu6e+eTbeVhfsWpBF1oFynT9VyB2eC1V3rfnJD19SP/b+u/l79zGLkkXUgbGTe8c4
1wmG2/EPHcXEXnq4vxxvLpJ3QRZFLCppWYQ5uYGExV4dD1H4uU9WnpW3jpD3k7LY4EUX5EFY8x2M
VaP/M9gfZkRzmzHjhnC7NGArL24z3wFiIzu1eQ6df2plBg76fdY6Xq3/3h+rGxMvNN7F8Y5wJqXh
y5PKRyyrj/ScOCHSVU2eF1vLwYa3SKIKU6Rq7btuFXdEtZReFFRPkHyLFWCVTVvHcmSeB/m72iSu
bp2s4Slv8lMaBp6JGG4ymS+RuY9NNzOsg90+9G96gl7SNl8Teb758dSXRHYiG4BuLz++04s5ztF8
O/u83rLis1T7GyzZnWmN63FjueD/859Ai+3V1Z1dknWzXMzApfOKnPfHUw8WCkUbMERU2pct9IQG
vjz7Yh7V0S1jyupgzvzP/8VieRdkseoNgScNg8o81+rzZD3jGYl0yvBhdjliwmBqqNjSFQeRsoiC
QnJr+2Vniu1Lm95l/6JdvnJl3WpZAQLgFYKvG4f9kq7Rl21oTNQ6zlUaT8+D4b9J6Jdt+gqwl5Xm
Mhr6DjKDvJbKB6W37X0yJ4iNg8lKdvdH9cZxxbsSjx3QMICyl4a+GmjdqehT66w4b5Yxu5q5q1Yb
ZTeDUAxHA1gWAkbi/7/LSKZoGIfKai1K7g/oPWnqk9+83P+OW7sJxv7/hlgcJVoXYBdWEMLRqLCF
ys+u/KtL4b4oKxD2tUDiNfvuW0IlHCHTVNZZq78nob2Z+7egO/f4kv3fPmiZB0g+rI6uI07zMA/G
lyyYTmUU/e7llYR0bXIWh72R22lf+4XFiofaOrpNiHdc+O/9r1kJsnwxRMOQ+kpRWudYptUM/biP
HjN/cz+IGJLLFxC1TxrAPIBo4bCcL6fG6lrsryeHsqRlyFvOPdUzk0nb1sXseBGsjTAKwkNot2v1
0OXXoaWKSAxvKzYkhfNl0Yl9NSRO22tHI/I938cKXRqiXe8E5drBIbKH95/4JxKNRVH0E5Lki0+k
Uh2kcYY5Smm2yhH+0I++LSO3y81ylxXBi6KXzqaSFMlDcTXYJBQYXMyLIL7O1acqatewF8u7Rfwe
kRqKyhTSYEtxO4yC+0EDqnIsk9yts9+a//X+nF7Va/5EEGgzFZwMefHimrThKdpzo2hHsFFx7Cqd
1uztyo8PhT7hfiQ3av01qgTHl1cXurKaAUxj0zVp0HpNJHXjdujaEViPahShl9KsIbNEVOf7yu9c
FmP5nWLpkbRDe1CQmrxcfE41hmU8mtqRJEN30yS19l1S909F4FSUtDQNRXA8czQN+qxS2X93Ujet
7OTl0SR+AvRUoBDMCMzjxU4ejMTqhrrTj7H9U+seg8o55A5sKV9def6Jv2ixCoUYHAL/0KCAzi0u
yYlHCGzHRj92Ja9lvW8gXaD6TYsjpbIkl/G2rMZ0J6VtiLGItiqkdmPVseHYbtiyiI7nYk0EUhnX
VLL0YxEZT3oRubEcv0wY94xy9BQk2abXHvToZ6TAUqY9FoB/L7OXfu5WDpwb+14ggsgj6UowGou7
wPKNsaM3qh8xe9pVHU0ey4me4Gy/3l9ctyZWsDqFHwjUcmORtjpyQtqqlsbRiRGgapBVQJhmQJ5E
jlYi3fyid5EWrxcV4lwR2IVxhCi0SdtvURY9Nmud6mXBV6xTKq+MDEcH7X7xue+u0LosfSNoR+No
6DglGyQH3ojDamL1tpt2punRg63/i6miLWaRaQtI7hIeq+d+wxK3jSOZiH4YJmvcqHaq78q2Sncf
ni2hDke/D+QqvfFFvp2GmtnwD/0YlOWL6WTeHMrPRv2rstZcuZYXHgOJLhxdDp5qXDvL5G0qo9Ap
qso4pob5KFmPpRZtQgRVK+Vvrf6dqysfdsMSlXgoodEG44ol9OXEUWzqyw7lgWOGlH+36QMDPJ/l
KNNe6eaxRhAudJ6CwkmEIrviuC31SnAieVx6k14VzWFQJuNUKU6ElJfZJ7OXGlqNFrg/U07JjDb8
patZmGwGKx0KtH5mmVTfKk1as1b09/1puqq0/Bk92jd8ksYj1FksQ8T5zU6LVOMoY1tFMc5CgDSV
kn0ZfB9tGb+helPKn7pEcadhRHdsTfL96hUgfgBOZxDy+BECRnE5nLpWKbWwhT1aQezphf95SFGE
ab5pYXxqv1nyY9YNbtvu0lBdc2m5atH9ic2DDUogX0/38DL2iK6abs2WcVTHnxGAZ7X2fyTNC28S
D39y19Jiz1RHOnbN/v6w37g7qBvyIrREcRLBpcvAWdJYY2xU5tHv28T1x6DfhlkrHfLemQ/w/Iqt
DXk3caUS+wYEM7Xt/fg3TjiUb1C+/GNABE3xMn6lzRglqD1Odl2tQR4v0o0RO6VXRViT3A91pdHM
IAtqi4OePBSsK7sOvKEMbQrJ1uI53mqSvomd71Xkf0rKElCFN4XNFqEQdwA0Ytavgd66Un+gAVQa
AEl+0x91MOJSfHJyBB9T8nJN2Vmt58Rrr95by0F4oFJ1FMg1MHqXo+LjWsR/TbWjrnz3q2hTNc6v
Gkl4W30Gu4CDChj0UTs0yaoUr9hll7kEZxcQShgLlJoYqkXkGfJ3TOJERhscVC2A6Xhg1v6yy9FD
98a0n+UqPegJgDOt3fgdxm/twc/HXW2EhzQ0P9+fs+u7SfwcMk1udX7UkjMfUdnLwnQyj3G0HeyN
dDqp07fio11d4FlARjEZQ4eP18FyEYJnmI2wls2jbMByLmcpekziWt9ifYnTITgEr+nWzA2uFz4d
MAgOvL+F/N/yWpq02MY/JrKORTMPex/tj02sqpmb9VN8uD+I13scTAhoLTQABc97ebDVcmmadaub
ZBGOV6Ya/hmNh4/MaR61HSrL9P5Nsov25X7YG0sJlI0A3pH9ssMXW7sMjRCBfNM8SvnrVL+E4z9p
gFvz2q178+vehVncGxBk00kObPOoxcUOl/DfcL5chP8/xYN+8slEwwCEpPTBugNL5uLjFjuUjYtb
HinAkXs1OYzW0Xq0w5U63o3FTwwqTeSs2FMu2fl92NWVZabWsaqF7WtoBk/hWFYPKYYhG1sq261d
NuHKKXlrXb4Pupi1NpxNK0wC69hTJ92AusDMuy/+CioIGffXx41TjjFEEY53M7AlUtDLsyZv/ckY
EtZl7vyMfP+z5Rw4mTw1lQ+5+pTUjz3lgXJtvdz8wHdRF9l7VfZGhiaGeeQwxy+NXLcHjbPy9hPH
5OIY5dNQ6zUFJpjm1OWnlYophUFmmPiib5T5AGv6/tjd/oj//P2LRW+WutlMPX8/Tzw3bV8D5avp
r7Xy1oIs1ria1k0udWJnjQqSOabrx8ZzqX/4KcAqoJmF0aFgyi2h6IETm5JZOBy+ThBsm2pSvC7L
f9H263f3B+3mpJBtkGCy7HiyXk5K0JdjBTXTOsZGmhxMJa68MgE5+vEoKhAhGb1/irhLW0G7kutE
8G+OQ64UDzYKjhuqNWsCWNdvDYwmDZkbmvI4TZTFAkvM2TBDv7WPOR5dW+S9ZS91UlBBktM8Wo4z
C4Wuv9PQ+qjoszj4AK8AvBMXMpjcy0HMLHOaJHm0j/4w4xBgZuZO8YsM7nU0b8fYSg9KqzaoudE9
uj+wfwA4i00F2QeSHikBqdESPqJpQy6H0oByY/k6y1/DNtxl0XCYMzhG0Y/RibeJctANadsbj72o
61iya5u1C1vcdZqCUmPziDDPPpKjR6tRKEakK4fnzZ8oYJikbAB2YTBejk6QpXFpRRL7vk3j30NQ
lK+dJPskbn71SZf0wrMrLdlQRtH3pTljpWyShtpV6PUY3G7sUOt2lTIYnxDykb061u232BlM4Itm
tekU6e8xm5PPkSwNK6v2xi36RyFEPH54Bi3x42VX6nY6cSpaM9Yck7GRUbzvv4Xyw1z801YvivH9
/mze2IxkJKRAwDvg5S7ZOlM0OeXk59ZxMqRuq6TWD1+wL+8HudI+YrWCjKU6BjCTfWIvzkmr6oui
qXzzmE7VsXC2mfWEDXibhZmLVmTghLt5+tv0f+dIq2Xhp6A/TX77FJgnzS9PSj7sInt4angO1W4y
bGv7tbMPlfpcNJvc2SZhhGinWa/kTX8wBYt1zqCge4uBG+pG5mJvSzrETJ9T8SjPSsHaTmv/i2LW
zmvUmm3mQYaU92pn9dkmznQ2uK6GTuC1VT792+lRj5OeZirzTpHHKKN3UBXfUWaJAtdSfblyTTpa
D6Y+INwTWkIoXUW/6RQaWfvPOBszWk8D7s0brDj0f9BQM/AD1KIcv03y8GbTR35fb5Ki7WDb4Z4w
bMow7jJPq+NE3oT55PwwqsayXUPKqqNvQyZ168BXK1dNjbTbQiSd0w1M4uaRnNH/bJep8hewbJ8S
RKNSvyiMROk4y3zJcrtUSWIvTzJnn9qD/i2YtXoAw2XUb22YybFb903+LbVanmpYYgQ8Wgync1OF
7tOmHGrtrfBVKfAkJ+JybLKp6TYTvY8AzzKL92VdU6TdGl1hRvssqJGSb9qm+yH3kqLCJYwKfW8a
U/WjoBb+3Qz6DH+m2cCLxOpyjKGDAsSPm6JtWW5Trcy/yB1G8ys3/VWTHIo3VTk4OFhE0M5wFmUJ
qZ41SeJgOdVjPLeumQR16vqNbQBgV2NldJOOSqrWSoC+JMk0NnropC+WpNqgzmdneioqP/ewh1R3
Wj/Epav0yvDLqdPga5YVzQdzVjAyILbQj+BGp2Sx7EBEjeW0cyNR2ENebF8orfOglGO8cYref4oG
td36ofzRRPn/BXVsaEToFYA3vjx1ZWjLaCRG5nFKDt1Xu9AROtoqza6NPlquEJFAg3G5866BSbA4
T2o5FN3bkjeNo2E2bX51qu6ButAHXxfCDgShK6pQyOsx/+L2f1eSzSL07uVMphyEhiZTqvqmZw97
TWtWDsirotcf4xEmzOROR3Vn6amb5qU/931rHKf419g0n7S42g/9c5RnLpIWn0Zb28v5GcLSz2S1
D728c4iNIxKCUWKt8KWLTNyonFmaQb0e/andh2q8q7XazXM0XeLaVUBGKPB8upUrWszQ+8N1GXSx
VjQjMJMUOM9RC3+G6ZsUegYGv/evnWXiLGKw+hlWAGj8YREjdcwmibn5jh0Q2rCN8VttYAOsgTKv
sg3iCDLbH6w2NYSlMGLXhb6i1op9VIrc3qeNLZ8Gm9aWFKjKTu1a1BhTM/Bw1moeYmhEfzVmg4xC
7/yVWGr3NGWDcsTlmuO2NsrdZLTaUTLN2JXaJH7Q+6x+8o3chEgWhivr7oosIX46qPY/KF107pa9
mmjuCk1vYv8YpQHuUjPwPSl76wMZvtazb+8r/cmp0ecGiBT40vMw1du8nFzsyb0SvT3pi4XNUh0o
bh2mCKWu/b6rarTQ8WVABU6bPg/4v8sd2NZJIFNP94+K8jtkEuNqhyBPssWGa5PL87ZG2czEi6tW
mueiXpvZZXIkooNGgdEgCjfGkiWrtjlqxk3qHzNkZdwikmQXtfCVDOzmN8IGoXcg9uCVY7eEonlZ
BwZ5xlD9q1lANGP14P+WfE+TjpHfvBoBbuiBsosxNwli+fWjuwTOEnpfuKzSqSVRuxzisFBp/pDK
Hm09dwM528lhvGnqNYrB9Wa8DLM4sjXTDwO7n6SjGiHhbSBO+EuJ1qTcr2oZzBiUECGozTOWbHOx
5ZvU1IPEd6RjjX6EOvTCqsAcgB8Y32vhkZI2vodogZdO6cqNe6USJ0ID8hI4KUTTAFpcjmMWt1Kv
5nFw8pV9XeL/olsHAaw3X3ylxcW+dmfN+DvV+i9S1750GRDFgD6GToo2PqoA6Zz4JcKIcPp8f36v
ku8/PwzULAV8BueKQBxSIoftmgWnvtlqw8lqEk+DylEVO1wZLcudpH4T5J8ztcR0dtc6MVK5n/W4
8fBz2CjZQakzt4vf4mLrOJ+7eqfG+bYcD3HcU4euvah8tJs1ae3rO4nngkBFYYggIy292PdF38aa
r5b8ZgnotBMRidZXFxXbAu8qW2boStuV/NpeyfOu7yURmGtYOHvTvl4soDCMdWNW2+DkROppsAZ3
sqoTKpXbJAsf7k/Mdag/fV7B7qTEj9zJ5YJJFUvYKIODrXzb3rRWvGt0Zd4G+Y+pnncfjiWIwkhW
KdCgqVgsYlG5UDJ9Tk9VCSyB/t4hyP1Hen2evqotcD13qMy/i7WoJ1oqJi5AkdLTPKH2Zdr+sCmm
aePojb3LQ/uvWNLnXSgn0UMgx81Kkf3GoFIMIVmDNUV7Zpn4Vj7LicpFepLiZznYmcVzWkcbp1vr
Yt3I2IR6AqcM8D0hnCZ+yLvckGp2nTlZnJ14m3ldoGOJ/Fbq/1J42M50etPeHcJ9JYwsCmslLb2+
lpCjFSkbSS5v6iVeV8Myz3faIDvxy9ovaaUrT5mRaOf7S2ZZ2uLBA5ifNw+uJAq4z8VOqGbfty0M
rU5G70ePIx06L+ytEkDRqMLPCGXtDVN3BX/auvZXluut2EIigP2HjD9tocvBTf0C1ySpyU5+Bus5
3sp6lXihFHv9QMVA1c5oEP318c9FT5SyFmuHPyx2Y6V0quR0CIQFbeFFM2tW21vxX4zzLmlaL+m/
3o8nTrDLBBjMCh1X2LPsf305vLY6Fbk2Gtkp72MNFGuG0pu0KYtxyF/qscAn10nsuT6ANkrsX/dj
31pAWDGAP2Zyhf7m5fC2U5FWTTNnp1mwyueppXuq6Ws+Zbei0Fdja/DcJ7cQ58S7HaJKSQEmSYYc
3+YZZ5usfHJKZdre/5Yb6RPYFcy7kLiBmM9dcRkGvQo5S1o/O9FZdC0j9NphP6X9AQy/F4bjDtbt
tsUfLrO/SH53TO21zOZGEg2xDBI2SaqQil6uVtmixeAYU3aKApS9ZTNudxWaALKV/VQNBBy7cYZu
XFgcR2Pre7k+/7Sq9gANbdr5TWPu8zZ9HdlqXsJjzBUYRS9o1W5raZm+i2i9fvzmAR1DCZ6HugD+
L4asmus8ShJ+cOtIOzOJPo3c8E39Uvtr7mq37gKhDUwWj3oCDuCXk1PJcM8rXQxNvTOVx2YPB294
jPN9vi3WfFJvHf3gfXgkACKHPbpIZIVWUCfLfXZSOz/5ancO4rypMb4MqaOz8oyPSuSJA5LXMnsY
9zjVWoKnrE5zcjNjF8npb8dJXLA/GZf58JgHind/kf/hfCxPC8cUZz2E9msAPm6OeaXj2H2KIqk8
J304PKmBIh+MwME+NAaT0LdF4cmZVG+dTOKUTrt8A94shrRRFztNy5xnMv3YG2RVw0Qk6jdpUEvn
LAg6QaeyD5PTWpumCZEgN6pkT/v2E9a60laP83I/xFrwKGuD6apt1f/W7XDieVqkXiHXFWpSWv0w
qQ0P3cKyd1T1/ANuL+3K3X7rVqAEJ8TGHJHKLia4T8GzUlLMT500/yb5fw1l31WUZMce8rAd9iYZ
TO/9kb+5qASClIoWrMFlfTyTbF+txzo/oVX8VCuTO0vPepgfrfb7/UDX9wEnmOAbiGI8DavFTkna
NpLQj8hOBUmT3O4yJd20HB7JbH3K+vn1frTrfcmlLoT2KNNRKbTF2f3ubPZn3pSOWeYnzfyntw4V
FJ8MCszwrx6kT5pmfNb1t/sRr0TuBd0FZ1iIHToYWQQQLkMGYxsNslKXJyPsC+atm9rCTaTI+dWG
qOK5hcKy8XxUlQqPmkOLJ0mTSp+0cCy+yUlhvKlWZU+uhVBD51qFqXVuKSfaw9zm6vei88svTmhU
PwNQJP1GzmDtu5NRGj8aE2EYjCuClQ+6NWGo4YC6+YNXWV5vPVa34OKG/CS13pyXsks9HJza9JrY
+F13cbOyEm9NmdA6wMGJO4bT9HL8xjBoEp5eBWAK82E61uYxQFIodSjZ+PLB0ZJdx5/vT9r1juPQ
BBeKkiCyWuy5y5hTb6oDzk35yexSt3R2ufmjsotHYAlNiO00j+n78W5k1QRE1sFAsEWAN8V2fLcu
7UyNLBDa2SmUpZZeRNX4f2UA9B+DofTfsM+zew8XcftLCNrcJEdLKYeOfRFWm9AYwTzf/z03vx/J
DKFxSMK0fA3Oc+pQ569yrpQk8fSYLmGY99pm7JOcFqJTnAMdYzDFx53hfmRxll0e+AyEEIjk6KEA
tYzc0SWRZfyOTvYIAwpr2yTZa6G8wpm8taaEeC2NKIaOe+VyuH1l7EYc5vPTgJoDEhppDC+TO6KY
PUse9iCytpQ1PgjKEAcBaT0iOVA1xFK+DKo6SZ/K08zZMxhUST7xOt58fPA0+AZUZHHNguN3GaHK
A8cPnCI/1cluKMj9kmO62vq/tf9RVDHQOlTpMy+f1KHlKxo5W34KqtlL4FhU0ufR/+KDRArmz/c/
6PoWgkbDxce4sazJ2S8/qA3GSptGjSHT0u3c6yS4nafl81btmx/3Q90ooVE9o+xiC3cFsQ8vY1XR
VLdhVRVoWhVPfvBFLt+QJdQD6OOkNj8n+0fj1Nv7QcWELFc76DSxMoTX15/f9G7bZ73agIZEoZJO
pr9roNxtYhytd/ej3P40Qejj6UOkZT136scGBlFTnJSw9BLAzf1LmFeeP71iko3cbWkbbrKWQdza
yXDE2cKQT7huF0dar7WJNat2cdKtpzJ7TY3HWl6rRtw6p97HWNwN1HHyPuyd4tTEkyuHD3O5zyc3
6F2QDF63VlG8tfLfRxO/5t1sNbNZW1odoGRgoEmTqF5u4TJZfo2b9mBoxYerHUwVuQqSYfCIwOBd
RpOHLo6lnvedYQAWiVvyPDvAROX+2rixw7A3xnHGIUkRrvKXUdJRgQafJ+UpMPN828yWVgF979T9
NGbRAbEUbWVL31jyfBOvY1T14K4sXbxnJ07LPO3Kk1SU4S6g7+1Gkbqmk3ojirCCQfWClzEohsVm
Hm07ipGCqE/6qPqf+s4UYEXJWhm8G81xnLMp1orMnEbbkrWNlY2WFDg3n3LkRKXhtRzD50R+1euB
B275ktJ5brXpQfw7RC5fM0Wjsd0Heu0WOCVTyt/4OPzcn9I/QLKLU4UqI9Uc6n3CDIe86XJOeXf2
RsM3n3qrG7+nUxKhOB/39OOGSS8ObaVFstfRFog3WpRImz42zL2uQaHbKF1WGe7o+9bPBGzEz3by
ER0PqlZ1WYV1403xpCOtHNVwFGpsNnx5KKyt3obD6FV1A1xzMqoWggTaKr8Q/dKDneTHrenR+Bx+
x509jrvU9Ifuc5Gb7XCoyxrBaVQumsa1BkeNtoHVi8pl7if8MZhM8BSlusq2UBmDqzGixEa5m0UP
nuxyjNTEKQenDE2y2Ep7MLPywZfR5JmaQX7IQTV61tziuRqFIUbPTR1oEDjl2ZudIXq2iypdE/oQ
N9ni99DRNyBbURjj34vkIK5C3qKgbk5MU+sWqfZQZO1Gc/ZKqm0sNXhMZ2U3Q/YKkvg8D/5KQnR1
WJM08KzXoOCwJSFiXQ5HlKeK3VmpeRqaYJdXpsI7JfJCv4hWMl3xF119J1UDlqbovC3lvaoq7mKk
icxTYeeAYTJ3SrG7NxBEbHfK1D4PH6UBC2qSKFP8/4DW4iRwKkcD5lWYJ5gebqfQzCmPVlNukE10
reS35Hy9v/uuU3mRf+FFw9OBKhOM2MVQ2lbYDjK7D2B4v7UVuXjSIv3fuYPXAZkADcaomPXXpoKx
0COosiuHwdxLhlz9F3MKaptJpTdPnMWSyrJQ75NiAkxWK5vO2evKlmLdynzeWjgUCCim0a3mxSD2
2bs7kQQtM9uR4W0BNjZ0OOmJc+679wd1LcpiTDOHkk2ApMSpbR5bipoWHgXGSgJ4vTL/KAbAFRf1
Dpbm5ZfoVhoC19O1kw9lFC6gqhz85KGsU09LvyqRvXZ3XN28kK1QORHwE7E4l4WPUG6jvDZi/UQK
lXnggOcSYhxU9Sw6q8nLpH+X1a8yJWoZecSWulXdo1c9owahQx9K127MW5//7ucsn0StGYxa0PBz
NO1Z96tNYT63ztdW3Y3x05Cf78/ndUYKTImkAxgBK5RWx2LZsPaT2DIk65S1svk8JrnlBjgZ7Xyy
uR1o0/qkZgF3AVfKuTfKCUVhP97d/xFXOYKwW+DxR9+TDwdZdTnhqhaig8zgn1LuRzpdCCr+9fEI
dAC4g8GiIV8mxvzd5rBjrC+dubFPpSyhyc1m38hpuSZ5f2PmKFEAL6Ueg1rZ8khtiqYrZsb6VHTD
TtJ+AwB+lqKj/qBG6YZn+oePFSoidFAAbghpzaXvSx9JidpLCcNmy4+GSgk9N0YIi6b+4U1Pl483
Gf8EOQuG9nL0cjUpFTVsrJM89ajytBH9+QjDaWdlJ97YiBdxlhtfbWhUyMRJhhkJ+JBH7VfAyNty
+PglL74IyAnNB/70p6Xzbj1ELHG7VybrlHMo7Oyu0ZC9D1K3A4u88VNfeujb2T8oSmRsBn+Udl2X
4z6T5mvKnlc6Cjyn0cTg8EEqViThi1tRjtEjtxC+PDUTZtpJ62XZ11Dd5pn+6kM3rfbWjM/E+Ck2
8i/lOL7SHxSA1zSptve3yFUlRjDDuCxF6sEhuCRFmEEFIrZRnRNvFPrJSt48VKk1HCZ0Erck3j3k
U1/ZVW1gPeAXojx8PDxEcJSKmBGNMsPlGgvNqoz/h7Tr2m1b27ZfRIC9vC42dckSHZcXwk5s9t75
9XfQB3dvaYlXRM5FspMAG/Dk6rOMOYYGFsYD02mSgVSjkStwA9MQqh6sth4hNS6nhGekhWHfhZI/
uCpcgUhsIpFKQ+eqMmOlEBJsh+ajgEwsGkC3vUiShYzT3OSC5+IfK9SzGeDwB95khX1i9fbUPLeh
jjrJV7FUp7l/nyeY2L+Gpqv2amNzPV+LyQhDQkaQKvwVfz1epvvpQnEAYTASGIDYAgBw+/NDPMxo
95Cagzgc3eBVQlIyGL/UdO1KC8HT/ZSJyM9NlDB4lvAu0RmFgYmkZiz7w6hlOsc0pIl6nXFfkGIt
OhG5T0aX2aUU9/0NBKMTcgs8U5CJoJtahk7wO8nj+wMnnYEXg/exV+JTKg8LztrMNCIWnmyhgKeA
quJ2GquGrQbWV/pDge7LuuBIo6Zo0wc0n7twQbHgUP1cIre+PpSMJjQaEp6oT9Pldq33XRCRR8Oh
NXCbvqkFgeY0n+mFSMD3Gsk6eGmI/fZ8aV5Km9nE70Dh1zb4sUEb9tV/5U/5JtWXIr/7rTrJK6G3
eYL94uhTWzX3WAjdd+FwQIPSrgOiI2cG20uXSIDmphq5S/TziKiU3MVzvRqWDEqTw6ECsRzTnXwf
2P2U1KWe/z11wBTvXxujXrBGRQOGDKGFgzL62J46m5WGxnp7IU6+U/GjrHYtk++yfBUwCztqbjbh
dEwcGhP8j24jZhlWbN2oHg6+vA4UZp1GRAYC6a9PP7AU/xqhTv+YZughZovhgOytrYgBibth2+w8
34Sm1MKAZo4i0Nf4jXzY1PdNuWw9+ho1JSrHgxAC9Bq8CSAuZtlPZUl+a8YDBm8GvAAW8AkOsRP1
ApcKzl0qN+OBKdEeodjqK1ujn83I4OMbdWym8YLfdg8Y4W4tUm9d1PEROEJgUWlGSxWzc3MaQc6n
Ix+VcUaf7SDnt0p7wrcLln+CQOoimFit0VWgIhi9CxLRi9MELN+Nh9fXfUCs/dM2I+/HgBw1kpCC
BGTfG3Dxia8XumeuIzOa/kF86/OzIBXhCHqlzNP5Zedkr7pKWvPNJc8+GQhPShsBtO2byGuTwODJ
0wrHzVCMi0nO9m63+X7a+uT7z/fjHfnT3/hoRNTLWmpqr1QdRiSRjByt7ba1eHMwASDWNavaj1vA
XI6a6e5kQ3uvdrUtSXpwrJ/0VUc2gL6TlUAWHvv59b2aZepmC6Oyl2Vv+qajmyZmmdsJUlkWcvty
9FE+AZZXjeclF2P6odREgOwR/PrQzhHwB/WkRCED6TAuZg9hiJx4AOWDPFp4kn/OHG0DbBToY554
IdDTevtsoc2UjVwpYw8cyfTPhGj4FRqBHpOX5w+fsOQgnhfWd+YaQGfgvyane+/KoQHXdDt2GkyK
wpusRyuoeek1SXTnddqw7+DhIJWVvAqY4oP+rR6ENfB6RDYbwhusBX4OOSN4W3jrrasXwqIZD+Xm
06jLnhvCKFA4fBobC6bE5Aj7pJAEZV3BTwnMaggOQgXeFJFduIZn5wSwZAFhH9o+aPQUh6o/Nwgl
e1Da5tRmqzRZV+pnJDZvjyf/foBos0VvOSi0cD2Cvu927gG7LIcy9LgDdMCqeqflLUnyg8AYA99C
5UMwlerPY4szlzF6mSFEJqNrHiVvmqIiGcW45iKZO4CdTRwTElaczoffXQwOr3QrN5uo7dZekJwW
7E5Dud3ZUw81enSQhUbwTkOhBalRETdL3CHdMepqFDkk5AezH363REMHbJ1eCjk1OcV8bPfeOZnM
wv8BYAzFObo0F8YN7upG5Q5hhcgj2kbMe93WJDgGzEIG5D43cWuJuh5acH9zYa9gLWvIyH2wnsOz
v9IiMvyN2yyhFuaXEWqM8IaAWkIH2+3OYVulDqQQ46oGczxq8BTAGeNKoNoPObCru6DC+uPhmX08
m3NjxHyhQI3SMcQOqDEGGrjXJDHlD6qCnk7N8uuTwunguWuCD4ZdmNC5MWKLovbOInAGRw51M5Vs
EI2hmvGHBB2YXWcEFRHRVFmoZoKXtNgzUPuJhyWqyfuzP/X7T6xFSIxCUYyaWTDUysMYxvyhYPfA
mTZRZaaD4zXdgvs1M5ewMw0PHhGqxtTlVrixEBRyyR/6vNLV7MPnFDJJxfDoYgs0aRMvydD+pHWp
I3hjkVq9OO3bUVIqrF4WkSgmfpaRtH0FsIYR9KIv7JYxxErTeV8hyPQRxtfQK2Jk+Gfd/66kYutq
dp2Qrqj0CNusChQ79WQ75hVdEtDksgQtnd0BQHniupiIJbHrbnd5Bm3nRm4K/pAzVugiexCWRmoB
kM4VljcUxFXQ5u8ubPKZssZEvKBNUAxclYBG3Vr1By4HqqXFvvOlPy7U63otMKFKmyNGZv8geCUa
WiYbpd6gP2D1+ITdOxlod8V+BzIKASVYOm5tc1LZjU3Z8HDKoUOcx1VmjW68RH488+5AChAOKjjQ
wHejUe9OVxajmvgudkKYXtx+PBSjoGdBYzByCmoEFsspIBteLVzGczMLLibUqaamWywnNTrZL7uS
Qab8kLW/QU3awcLAGLFEBHjFKoE0ufBVMbzxeE5nzU58Uz/HDIgh/nZS/bbg86pkUH9Aj/ZQWhUz
GL2cELVfy9xrHuXPMmPxwQ50kwue6txyXlumnOcMLRSREnnSIeuLEv3/HTyXmh0XduzccuIZAFMI
B58FeOXb8QlxIKSh60uH0EUFPkLjfv09FGsmE3Wvbc3uqQgVe2FOp6CNukwAd5nYAyEniXYqKqhj
RwlVYhzZg1cR1qyHCw/e2SK0u+yZjRWrGyPCLfgQ95OJ4BHO3JSOn/hmqckcwILAjGo0HmI+FMym
CeR1BXGI9eORzVkBFgWu0UT2eHcCB18chczPxwM/wr8fAo5HBCnL1n9hBUz8SJvgasORuF2y0mWj
NCqK8SAzY2KpAci61F4IFm6T+7dsaiD61wq18bNEkwF2QZzUtnG/UwIvNIfAhXfPq8xac8VuYe5m
7OHdRMoJKBH0StKA2V4b+RhinNzBDQX5PZO0wQKLO9wDyQWrO1BF4cLRnlyA210IP/aH2fQ/Hi01
jWDm0UqEZXC6ADxDk4Vb+2i4BI8jkxV1u3DMpmN0awyKZCp0ctBSjWNGl4P8tAdSlGmVQ5mwRBkQ
tfeIy8Oz5H2N6lZYklK9n8xbc9Sp7gumSzRgwwFxDHUJKnc4cHolPZd/X6u5NTRdL1cRII/Kk1h7
rAL4WvY7zuOdH4SQB+MJr/iEUbYMI03U0c1RdN86YYnJZ/I67mZ1qoeAygKhFk3ko6i5rEXwcw8J
+uf/DN5afsvjrwikkX974pBZm5q/0H6NXix6b8ZV4BeMG6mHsfQ+E/TH4KFzk4UX7n4/wghaPX94
0Sc01u1UcpnS92qWqFAASgIdwF6MCbVmtAbVSyJq9/fUrSnKm5OTVJVzEFGhfAwdFEXMUzPowUX9
X8za1YCoTdh5Y9hmAwakuolV1yMZsyWauLkNcD1n1PZLS7VKWw8LkyhGyuSpngAJ0CiOKsfgZQqf
Hw9o7lRdWaPLgRMdUCa7mDZOiitLa9zG8Mb6MmjeLiqHcWE/zBQGsEqoWYOnAmnBO7pZcazKoBUK
9TAMqcGDH9Gtq32lcSYbThIKGw1if1FbrkW+0dlNNMSQXOFsLmvetdB9zc9Rq3xpkUuE0RY4BD8o
FfoRd0wEmQyQTQHlGXaBPaAZJxNJG7VwSc+PJ+x+eaZ9zCMdBccCLyL1hoxlAL55oOnAYdlDVNnH
284bdW+I7joV1aU7dia1B+1M+DFIiSBuv6MWF/s41yQ0fcD5fgm1FTrQk+xSoTjplyDHDZpBd/v6
W2BOfsKTJmH+mhACXcUTOTCcGrgaKOjcnuCKmSDnTC4cWrDNGqiRC0SEcs5C8DcT2aDjQoUt+A4T
ez7ly3gFw6BHL5APhZCTtDJExkTMp/zirap0umPqlwsW7/c96mBgk1PBYgI6dVpySMvQ8eW5JSBS
LQftOrV4yRMkndjojSm09i/dXiB9gAKZmnsRxYDelro1Qo2B/GA19k4cpb4jSKm4Vj05XrjR6feY
tkJfHJEPxzfmekd6DTsbrEcdB4XQcyR+MN3r40NwhyKgbNFK1HJYCglTwVYExEnypiZfo/suv/Pp
LhDQydmiAWEVwsu/8MMBzF5L9Go/vu31K/ljfwpg0C4yOSDUfvEDsNmNQJ84RskTbjSS1iRaSaR1
uAc3oGr9ejzeH1TSI3vT63PlE6RyqgRYZEhG2nF9AVgf/MwDyg/f6OvUUxuohU/8twqsAX8y69g2
5KWrczppjz5hemuvPqFFcVOugLpxVPYtVo81WxBIsoEdAmzM6Bjfgh+RdFxwbKLaKLM3uf4YMtMf
0zXAe0iobCP/KytMObHEflvnQJqO5zG1o0o6qIy7qtDClTOnqoZIPNpWO7HTl2Qp5jfN1BM79Q2D
VowagVvLMpiDlN7hfZ3VXXv6Va6hlou/fb0vrZ63/c3CqaDv65+dMmGJUNoHOJPGeeSDJkUSz/RO
j25pEe3mRWiq3oAMYZcjteQqw7hvxmFJZ2B+x1zZpS5O1PhqWYzk3qnQIe22RgBOPykXdNE9KbEe
iejTYV643PbafaOtOw/ht0YCHtwtQKPIr0mUEU/q9MAFi/E2W5iUuxTAz6zgBcOtPr3HdCsPBBAq
cWyxFKUYEjn4E6NJMTZA48mHax59AB1Dyo0bL9HN3xFH/djVEOWx0OxAwpTy0mJG7KTQw2qgJdIK
5YrIsrqVQbifAxTsaujg8GJIWJuMuy1zwnL7PHfCyuCQChmRNU5GYYum8lQ+Ddkm75ZynXPTAlAO
yk2TfAoyutSitXKXym6uNg5gIAkgynlwxl7txQBsCKkuIO+Zk27YSQtx4sweReoTcCyQE+B1oCOp
WCnSWK0YCJqzvyous0fZrrLC6lHLE5byrNMrQF0jsIWufaBc0MZFFx40LVE7D46KI/bHXPRJ2/2K
0BLP71p1CyKcpXra3cuOFQcaGs8eCJ8mgDl1U7cik0ojJ7TOEDXZpe893sxh14J6sM6WzARoVYqn
AIuJlEmnbGKo/y289TMP49SlATcXH8Ghrez25szFOObLQGudswphzAYIFDazM+ZPPJZ6vBSm/pBj
0xOMvl/wSwFOBMgfZS0etYZJE7lzIhlthiNoYc8gimRCAodD1juhzjZ9gx0v5OUAWVnXJykoKcBf
2ZjBMPI75HSKL0YWBjAoNckmyrPcapRQ1Zu6aLZNoD5HvD91BgyyPiqRvGpdBAmFhssMaOPaFEr1
A+Rguc00PmcxXRyY4gDSpQaIWEtkBwmF9UbAfSMJxRL79NxGxp2Hvi8ZmhY8XRDpfbZArSzqnDZO
XyS+fhKZT6V7aotDJTw/fpLvPONpY6EmMTUGoy5xt7Fite6G2M86R3RNTVyHmbvWuExP/Zzk3Xcb
Z0aVJC9o69AThSHDGJOFD6BdyP98AABVQFJOjJPUZZG3jTcqTNE5hWi5vWo3hW/xeJXzzBC6cVuO
6xTiZoxPZPE321yyJrXUQib98ArOrIVc4NwWB/klwE2ToA7KJ7dbXEqRf4RIYOcw7nvR/B40aEuQ
EnD57JAttUjP3SBQewIwdyoMocp3a2tQJDC3pE3noDTzOUJ9NgJDNzcGRzTWM7kee3rDLwhNzS/2
lU1qrr2y56H13HaO4DK/BdUOXTvL8YR6myyubGYcoLLdgzikJ246Gny9WGCcJvDuVAOtiVTG1KpD
syyNeQ3iWa7unETciuG6aHZSvI+aI7vnaiQa9CzPIHu15SBNJo5Guh//FqX/s9uuPoB6OUu0Z4nD
tNsEnzEllKd7KbXck1i4dhNEByUVF3z8pRFPW+7K38QTLoehjGUOkU/sOaBzQaghobtl4RhN2+XR
zFJhC9OlTKaFmNmBqVZcVBgsSOtzgMoQy6aKoHMDsNmtb4USlIHsBePTvnlg/Ifo5mqQbs8riOUx
yDq29lCcAhWhr6uv5vh8qVYLTtfsGcWrIOCpR4RLQ1kn6jamrWBLSd4KdlVHF/Q+MMMZWnlLwPZZ
Rwa0Z2D+mqwh7rxdvMD3QFnFlp3TpV9dsAebCngmoIgNvpZdXJHMtb6z+vu/mUxkE9FTh3oEeo5v
jbZZnbJ1i0OKrMSgdqZgSQiXctI2IEJGX+BKbep1U6/8r8eGf6C5d6t4ZZjyMfJCU+NM6nA4xzXn
nwO3fx7ZiNSQ15kknn051+sshErar4zxtmCh7rp9XqsrDc5dV4f6GOTrUHT84lSwF95tCAIRZFd6
KO40fEsicaUukWHNPh5Xn0x5CVXR1X2TYa5k0NKsVRB8eN2qBlvr30/NVHfCb5BEwt2bvuNqg/t9
lzWjUPVOqO0lyzdTdNED+pH8ciUbMsAxIMcgFpSTp/izetZKh0EvsDBCSFxzTzyzRwQvZ3uUhTcl
GDFO/Wh3wqr/61ICLrep7o/aBUo/iEaorwRtk89NEpKObCfjpnefJGFdoIdlEI+FtIQDnjmHMIZW
R/TD47WksSJuMPYRk0g4hylIf1ee0BGOBVLu99QGCm6yhSWYWekbc9T9JnMpBzkfsXM0Uu5c20Jv
6eM1XhjPjwd+tcRhL0n5WLDoQY4rvWBlc0g/vI1nS0Adx93faln8Z6n+mT26UlcweSdWA4azlUi7
MFV3XdX0D6duEDEHdUDa4ofz4cVlK5OH7Fhci+vUK4xSrAEKOzI1Ueq1ipPi9uwkpQCgVnks3XLD
B/U+GqKF2Z0LYLB+oDuGNDaoaOjKrpS2vCdx+CaZzU6aAnp+f4hTZJdr4DzUbojeWk76gnOvbKSw
KlMiNam/4N7N+NWI1XA80KwPHgeaJKYV80bzBWzZvIC29pnVOxdwb8/TRX79eDPNeVo3pig/Iyz6
TCsFGaejUI5Fuqpfixbk9UG1Y5lN8LuUjHDv9lBs+1vyvJ+1R+Twkx2YuO1ubyohct2y5NBKrzQZ
Wuq1TgThflgvbbEZt2YKe/8xM/3/q9NS9WkOfgC3c9hhpQaD1VbbTO9zAFjevMYum2OzVUcS94BS
NUaZfiz1Hd2R09LjpO66OufCMpZ8JIPXvdU6DbL4JDIbu9Lr01GyBOudIaOxBwh9MA5tvKr13q51
RBHZ6mlhrWe3lSiiXK9OqQe689Nzh6QZlAgJufjQgyK4kggLljMofpavYWjD/yOVeC5e66pGxUV3
x4PWnFGMct8ef8idQN7PnFx9CBVSFFGWjUmQIS10bDPyivnnzlWyqpX9yNkJKgKQvevPCtgwEbfy
3Q5SJFxp1aNeRY1RF9YoGdHRB4lgmj4//rTZ7YLs/U8b50QlS20XuMCaGgTog4MWVaAVf4Z66ycf
j43MrgPA8chP4pSDHePWiCpAS5MLsQ5pzzHI6qJU6rKBIZfgDHSBgw37hVMwnSXKYcJNBlpcsHH8
oI9uDaJyD1rRJuydokvDjVCN0ccATr0F+Pbs3F1ZoeauR/99rHAF5i5qxJ3bid42F9AOk0m1dnk8
gz+99XcjQmkFzg60gFFavB2R2rBpGdSYQvhTrVVbw4a3eZu13WfG8u38FbvF6n8b4ZrdAGQ1HDPb
271E68HS3hvLW+dmY3F2Z6Xf/oek6FWzxp+teQkskLwvTP6ccw5mrX+/lVpuQewBRctxA4S8T7KB
9ByyAi5kYp8inidqsXK9c73/bzJxN2apm90tQiGQAQZxmHwfsO+Ze4E8spoeJaiwJ6ecwy3zeFFm
1/9qnFQEmUXQ7/TVuHeUNhg2Wd+XZtaguCurwRJNwM8RuV9/pLCg/wFcAy1cWfJpjbbxsncys9vU
Fm+nJ85gfsuXaXXT72wnW6m9RL08e25Rnv1fo9QAW6YHsFtIcX8ynbsNXSHQ8zITdyU4JQEnFTwS
oWC95JBMTtCjoVIOZZKllYqCKKx2mdmvJKAQmP5YrrrMKtM9CIp4F1ldk0mWbo359fxnuHRQyTXw
NF0BtzQr1UcecQMKTCrTLVyG/8fx+NcM/RjEDKg86xyFLg1p/lOkqXrLbgIX+Js/3lub+lPTIrPk
e86VJpD2B8gZkSs6HWgZYKijQ//Hg9mAXXmJpivImdaBDUVgA5fxWupHvQazLQsnIfUMQAENkTtV
6ZtWfRTKmvnwmG++hwo52kTFpZBlrnR283HU2eWAs0ojAUcpcU0vtKvmqQ4dVQSPyjoxlUZXIysz
pGgbNioBj+SgLVSwZ3f61eRQOx2clWk3Cf04eerpAfRJd5ECSaVSVyAx8PjWmI2XgKwQAAhAcZ5m
UWGEtG3FEq+GK77yw0pu3mQG4Gz7sZX/Y7n/NUO5m67spSMrToExY4nii4ZSiKhe6uRYgYijCA0J
Lg9Pgl41Yuw1CRtCBYFLBv8jUVZsduyZnMQQeY9anQ+4/+ccUK9ZwIiFyrd177TIUIiRr6euJTHZ
UwPH+/E8zF+cV9NNPUa9mylAQDR4FaLMCoNdpB1A1fOWayctXIF8djuybwK6x9hNCL3dpjFCptow
6q7QmIVPmVt4ULDgwQDQHBUj/vYJD1QfWvDZgOtFKfoPMWgnO2Jv9LnM7dokkZZmeS5wvjYo3Bqs
ak0M/QIgAu9QyScB7SFRg9YNK8g2Cb9ULpg7QSgtstCbRH4elZhbY+pQC3yfuTjBH172WflrtlNJ
Uyh29/l4RecMocY+SV+AbgKwk1tDLiN1Kp93g9MXhTHmuMSY5jkvIVeYBUdVXLqtp0wi/RqBRktA
0gYoP1BY3ZobIsTnbovS6JgpdtQ8d31iJWOrq81G0LagP98IwbeWLmHn596ia7PUdHpcLUSSrwxO
wD8p1SYoXqOlroC57XFlgq6Rj1IPwnpGHpy2eu3aY1n2BudbQSwSNXJKkAP8/bohawrxH2ySqXn+
diKZwC0EJmMGp/aRxgExR6888c1K7SB1jUrh3xqbaG7hK4OGZ2J5pc6ap0LTzfdZ4FkAWCmtlv8Q
3jMetFgL78b9mb61Qx8xNQrjwIMdRtvUyvuovOaZvsTOeB/N3BqhrvK6hcDfEAIZA6RDofOiy26Y
bGCtx1M2E7jDjIReDVR/kE2l09saeiBZKBcgSO05vVc/4f30POl69KIbwLQyY7vOXvngDzP8SqSt
MvwZkEHIfehhADVQiOHKr3/7wZcIaMOwSdFxzYOoJzM8vDQd2qmKpWm537+330vNfdYFgaR0QJ0l
2WkYn+oVRBRlkvGG7C3UcJYsUQuQAKhSdQUslcraV9fg9Dcj7wUSVzobskBrLLSjzmBrMDI8EEiH
AZwo0NRjGBTjR72GkUXxXoBYc5WbZXvphR5UHc0lZe1UtbqKBb/NSAAqCUVW9zwkWly7ZtdNq3Pp
R5h++Mj8JtKa9xeqlfd3E2iZgQYDKh5ty0BP3p7krgWBfg9NSdRBONdUy2IgUT5JeUTh18KenDlf
05OiAAkHUh8o/96aEjJOrQDz4R2xxBPd61xveZmpDBdNOo+ymRfHVoYSA3OB3JaeBkTKnnLmCZyO
cvAdStvQD38n6h+FfxLTN7l5lSHh1nhWVi9skIXPpNkyPS7HFeaKvNOKEW9x8mjWShFskHCNTv5Q
Bwu3mzBt7dtHCe8fAC7ojUEJDLmt22kp8SolEeRmnYlugEHf9lHWPz8/Rf3ztHt5eXl7ezscPjbP
SLGR747E+p+/XhbYRx4HQjLYpNAgurUPdkm507hRcvwdcBZEtntLsio92Xt2YNdbwXYt4ZzY40pe
c2Z2lE0Wyisk3oTPzerxp8ykryG8B22uyR1AXEOzTQQaFOoh0Cw7EoAJxKoL0/XM1GTeqtUSRHHW
FmhyEQ7zU5cNO7kmV7lVzg+VoGwU2WE3/ptmjaua5IfUlFdL6N076bGpQQJyOcBFT+Srd2k5yB6E
wtBosgMOhkFvSKe/Hj3yJZLCOO3eNlNL/q/HE/mDXaH3lCxgAnGg4b/RXWVKo3R5zmeyY2z35ck5
Wu/W3oj1QYdW16e1BqlFQByL4Fo5V6fVaqWvNqZpkxCDN562C+/qTEA40S78+zXUwfdHlM3ZLJcd
hQRmBuTyM4B8gROudL3Y9ZsY2aTNErRpySjdLIAdzWk9KB8dBJy/9Pfhs4hN4UXYjYfUI+2vOiLZ
xbsszPvcWb4aKQ3gZIMQIbhfYN6NvfG+P1rHY2pYR19nyHtBPqdJtxJdFUi2Lg8G5v0SEv0Der7H
1ZN0ashqYSP8YALuNwKQ44hSNDB3U45amULacugr2XH3zXlvlbs4sHYvvKWZNkSUdO7rCfjO72Gj
LMETpzV9ZJi6Vfx6QHqYh+GRM3g922uXsrWLCPG/VQuvj6d9pg6EDQZqITQ0gjGOpcOIXmuKLGBr
nLCEjLtWewZFniufem/vviiBHp79bTQsTO196AJoMLrl0FMg4fdPnf/q/lB6cIqg9U91cqyoZD5D
x3fpOrx/m29NTK7MlYk00Pq0A8mxw9riBoBbM7QCc2KjenlBNW0lrhahGEsWqZMKIEIjxB6jOL3R
Gp3urZhDuY2euTMPxh9s0FW6XxKV+KlKUDsFpJMAXoIRAS6ISG1RmSsG3osrjFIH8GLr65pZ6J++
4YPMBLIWJLEyKyXnwi42hV3tgYawpjlIbI+w1jk2glVo9OQk2dCwN8Mnn4QkItPXN/hXbgdGTBj9
BfBFvdtK63jPrGvdsyCXti7MjlwYS9Ufb8fZnXE1IGrry0mZBOhtVRwjt7yn5+y41HZ3x+uDFwWI
dBVNw6A5gATcdA1dbQwFZfo6aRXFqQ1RF7buiTnnVmhhxsxxFb37xrjyoObEvVRWSdRtZvmgF6rt
2o6wiO6ZxzywdrNyD93yuzpzBaJWg+gF2MoZ9rZQbYNUjQPVEchgNuZ7uVasccebxHPiQHdfHs/1
TGoMU3FljjojMJfEYxpCc95sdxWg+ZZiIg9ENPMjMwIrBOkSfGqyyKk+hQnUrr2xS50Uz618sRQw
TNlWN/U6O0DohLSkNF+KdWu3B9d8PNCZ+/QHbQ2udAmEvLRrhH4jtQrjXnVcG3zoq3qLhbXYVbFw
5yyZoZxRQS04ZE1hBm7gql97T5odrnJdeXs8mhnwBFo5AR7/3+FQYUcMzl2l6DrVeU3XaMCxoicg
Ys/eXt6NdmOgJxJPJJKab9yS4ekH0+smTLQU0FMGypumT5DhykN2bFCdelds5A95ExulKRqKPVyi
39ICFGLafLQxiFJNIj0T+bRCzSYbugXXtb7mCIUZiAQ3FIpoHtoDOrIwn/eZrQmU/68laj69WvCz
0Qs1B2T30DfygWvdVYIRNRfZ7MAStODSTVfY/cBAQIdFnCj9pm10dQFVaF2pxyTVnHQXXuQLb4z/
1cz9Y4Cu9oOSkBvcyQBE5FdAhp+9HWuJC5t9LgaQRAQaoHeGRiD6R2+HAVCKprRyoTninv0oNvyf
8js8pyZ/5hdiyllL8BImcM5E230nGJS4IkhHOs0pM1Kcw99KTZAljyHUSSA3uDB5P2qY9PJcW6Ny
HHUkt4HkNhrScxNcDE0ykEJ64vblFjTFkV6+C1ARBn/U1+NdOPPwTa7QP4OkXvKwmeTYOJjVjvUx
vIh/uK9mSUZw7oK6tkE9rlqWK1wQtRocWh8irh/oCDuW35lVL3XWz21xCKxCdgGnd9rkt3uDC1w0
oiep6xhRReJT97zmT4OhS3q148xNcIyfH0/eTKJoUlSAO4lcDEQZaf28mG1TRq1hkN0opLB9hKTS
tsH7Cf2RtW/6oGlLgAEQ9OSY6822+2Ssx18wF6jefAE1t2kNJaMBBFROaaCh64kopm8Jn5Utr18O
vJEY2lv8HNrFX98lwEFMxTNgStD2Jk5X29VdMqhlwo2K5DoKO1ouvy5KbjN+M3W3MLz7BQUeDcQW
6NsFQg41m1s7pVxUVZNXjMNq0MTWxN/F6CmrJEU7Zs73rPF4MqefdnMERSQXIHCFZBeYSKARdmtt
ECI5YPOId8BH11yiDpwFmSuVJi80woK/Kd6dCaThoduHchQ/edF0MYr3AY8ZIF/uMOOBKzZsvlXD
da4RBZ1oLvPiun+CYKWFexYwE+8y9icpIxL/DC9NVwS7/8N6H81KcS95rI/PHCrY+Pur/MiylaZe
ulJn0fPkbYc+IFA8dD2jqdBEjgArJGVlAt3fvICRqm5NGbTDbYIa2HMfbaFI+XhG7x5TjBJPKPxK
UJPjSFJvjtiUdZJOESVUql2zqIbWKBSkEcO8YUyQ4xcrH5LkZtEMf6t3PDVbotcbAFwVCfU7xK8o
9YLkMqXsyD3D2XyPnn5P4PN11WOSA0lLbKi2p0+gTFkq9M8t7dShhMQsXCUUW6gXqmPKwguRFQP8
BjgJ8Hq5kJ+MNlL6LIArbp/4VgPBv0iXw/3obUL1mGpgJeX2bKez3MpndGjbSp/gThpHdKcTTz5x
DdCY+TvvrSLVFNoADJFM9iv+BilbAvlbpJ2b+M1L9FYCqbSubvnXdCOJT6w6WkFI3M4q1Z2Afz1e
3Hs//mcH/1CFTd1YdOudLAYSXAqk40KWPyF+KoE9hqZMU+TeKq/qAboSMW9EpdCuC6l6qmOZNaKh
uHhy0hg856q6BEXZLkm/k2mEoge91VpIFLBbCgmkezQJKNhU6dePv/seADJJJmhApk3UJDLu79tz
Lvh8J4+eGj8LlRqvQaIIgVtGXvtxDJ47ANjbHjq3gttbWo6zBpc4t6QkXKLmvvcv0FEtQcQMweCU
SaYvtzYDUD4sR9fJwyQjNZc9hTiyUHgiGRoLCqxkJNcnX/kVLJGq3ydfYBrE2WBcQOIF1yt9Ll1Z
KNiS9Z6TzHY7XVh1nNWydlcbwXNXbwDHlNwvcbHL6i7OnMxizBwYW4Dwpvnl5CgT2KhKveew0VST
ZVAu6lzWNYesBYUsZJlJ0VbVavRdccP7TGuhr4Q04QjWDcFHF15XLAngzs0E4l4NJBMyLyKbTh1W
sa3TQA4r77mMRGTawgos15Gko91UskohG6wGkEIjqgvV/h/OvmM3cmBZ9osI0JttFU1bSa0WZWZD
jBxt0fuvf8FZ3NPNJprvnBlgBMxCyXJZWZmREYYPmaYoqlK7DqNoqw/iGkLhNkkAfslJVWfSp0Rs
O0/9+WC+yBvAf1zhrAeUxcfhF5Tw8QjebagOH0bZ7DorDS3JexRkC4JKgOZkckF49phkX+IBQsRy
vmGRlSQkQnXse2gdJdpliqUJe0UyDeNVc32ZatxaWH7ztp6+HByn4LxAfgN5juszxRSl9TPWYUe9
epCH9PHelQ7s1GgPhWyQqn7Pup9hH40OU9fo2P5laK/vbdjG6xMVKvwL4a1r24PUia0/5r4r6g9w
Hp7pP0N7Io5JkO8anYrtJpafasXmPVM0y7/JiX/uXmVr6E0l2gsUImMikZ6UF6ZDG8NsQQ2i0jVY
9m2gNk3QxUfOAjW5KRQtKKCZC5ky45GrnF6yJG3nHxXUDetHwZL37G18l/yNduLg9UtToLyyskz/
CkOzqQIzAk7hBGKd8BvXUwXeOr9rFN13qy62stNQgDLV6n3Hy6jq/dTcoc2dovlIx4hI8iEYvkre
VAVHAy6oV0CH4yDHAIa76FDgOcLnVtKCSsUZB7QmPCSJFXlPGVRdS4uLN41BhMRSTtI3KqTe2Xiu
o20JKokayV3uR1ZPASgIGuHY7Mb6QzNID4n2cBue4wG0j+muVtYwnOrCHr0a/MzvyxxrZfAv+656
rFQbzY6k6p9D/2i0NN6F0VtRkHTD4je0NOHSRnP+R/oUZZtYMcfg4Ne2qryJvTl8q/7W555lIMOz
nTaYDTy2UT2C5YhI5TO8DUl7F23ow9Q9QsPuSVNtCZJgfzx5q7VuEm+LFIwzJIC7Gw6qZsvjMc33
CXCl0M/ktr5OcxSOs9e0hGaIVfT70gm1U/6OJpX7N+HCDY5CkwqAPkI05FaUecSrVSAi41TfrWNb
LSiw8YW/jYjRmgBrJeCZdvSaDsesRruahfa3iqbo59qpOlWHo7ymGLnkjK8+ZwonL54VSWpkfld5
vjscGWQcNLuKzQ5F9IAnWfBaD1SWLZmPTV1co9OY3NPNubiYiJn7ahKxH5nM+S6XEsYS2pQ5NSqN
QEynSkmZMoKO85XZv33yIzZG9A9nLwCroM0TJmjvluSy9AO35h843DzR2B8DXydVDjxFSnopt2II
n0FzYycgaG51HMdg2Br6GiXYLUgPXzLphSENMOXX5i3XLMrFQm6kwM10cBqLqGI8KI3YO0ULvuFu
qNJDpSX6SyZ0T37N1/vU8HszY0NP1EAQ3zO1MSAVn8SmWAjZd855a1DvxS+EoJAx0RzyQO/Ntgb6
kbSQVUHoNp60KcPINLQSmimbSnPyyg6a1qqgERG1ZpA9R9xrUh6M0o41wJU/75+Z2yIlit2QxEJY
iIXTQTd2vUnVXJYGlWWxqzoxIE3Cm2YPRzirWKaitxWVDTKGH/EjqILWsg3TGGebFPyxMI4bFhBG
ZRartMBiiJURJK5aPKSGXfrg5Nlk8ZPmuRCdj7Qjq4iHdgv+oVatCoKuqce/5+JLD8aAIBUo4hkA
Td87HsjqxKN6Hu5gKiWQW5eU70AHV0yw8gC8SS9Nk3XxyZNLvjjRgpzIHOKu2BVVJrk93JAddVUF
FE8iWqyMUir3WbC9v0Q3WQMYlXGecM0BHo8g99oolwLjG/Jl4kJVlB2qNXKbpWW4/PWzayQUuxI4
dfx6AbIow2v3rUm7/KHV6Vpi/19N6HrBkYVAvw7ASMh9I8d0PRCtZF4GLbnEHZJx50dHedgJpXb0
mkPhFqNsddlHPmxaitgCst/ey/1pXHig4O089W2BlRu5fX0WVzGRkxsv8AIXKo+lSKKOxAM6Pu02
OaZlRFjp8Gu9K7f75drk7HAlA7iihNYI3HHSk4Y4awIp87r4GEflh0OS6f4IbxM+gJyDp16eyIJ0
iA9cz2/Psh7VaS10oZKUmEEzgls34ynXaTG9b+m2qI9UGXwrkH0GKDGhoXttKisqvxc00Ctm6X5Q
T347gvYHvWbiDzI6yl/QBiepVdhCRLqDqj8atT0ewc9Dmoqk4j5eq+AuhKPIkfLw+HD3k5Tv7Hu0
Oo8ikUsit+aOENjNcpEy7lk5eTY3gtB+yx51lCQHUj1JrqE+lf3Gz5Hm66FasDI1t3UlTM3EojzB
RbEY8+d4zveszMCV5Zbyd56/tOWp4p4kptAhsKCRrnpo6o9cpTcl1IrlnWcgOos34kSYmln3l2lp
+00OA/hL1H5w2Vyv0qS43Al8B5iUJCEcMprUKaWoBi43GzeRViQmgoS198uSUZAzgdNngslDbPHa
qBJXgcCCMHaTQNc3clvx2675EOp2DxTSiCdeZKxkbhYyIP/4E7DyvD6xIc6O2VB4YeUNmNVR/pKH
7aBBCIfhvSFXhJ17BONVaAmNpa/BgpcOHDgeJ0IwiCAh13o9VLFr8giP8MjV1HY8CmA4iRl6Xepy
XPFd070y85wgtJxCGoRY+DkboNR0/KDpQYwEB2RcpBDOa+WSWXLOVyamZb242jz4ZnT5R7EbQERd
0GPSjIjbvyVAF1759GOQiI/21vgQ9aRfKU0t7ZjL0c2CIdWXDIRDRezquaKBmgXc7lEiAJKUa3ju
apkO2inGnP/+bGh44aN3CfSkuA6uxzsGgTDyRhW79RChYfbFkwozkHwa9TnOI1vbore3LFL+aNFB
4Rc4Idzk1+a8rI2DMcMY0a4q2Fmni6RO+2I3CuMzF5YceLa02PQRq26EJgcyLEKrrhw0oVlzJagQ
9DG1YmDs7aZSv7VokEBtxYV7NoqrLe3ThX+z2VBuQqJ70p2eM3LVIMbI2ShgOdi+UZB2Rase0aWH
KkNX8w6tqXzlQIr8/nIs7j9MEahuDSQPkU67niA+UwZJHpTYNVhl+kO1MYozN1KWvkz8taXd4IXe
6/uKN9Hzy/trUdB0VOeDRg/dVBuFoBnutWvzNe+J+SjmictnbXjkMh0t1HqSPEVy4MZeyD+mYzY6
CniM6ZB3H/cHv3AAkL9A3Q0ITSjt/YvRL86eIvlx3ud14oKaCN22ewmqpoUlQwUv/3Pf0m3rOLbg
pamZJwGzquHFUpW44hE9l9t3LbFrz3pr3kMKAgErsdGEuctjqtHUYo9RTIaN/6iuVqMnM7PpBs4Y
zgziMyBqmKvHtR6TxjhMmIv0dGVmogDGMcix/Lf6PQiDrszMHHShZwmLupi5bIzQpbwD11Qg7sEe
06/lOhfeUVem5sGtWPgB3+gwJZ1FZ8yI9qZ/KKDlNzmN1hZSYKHddwS1r/PKik4782YqEfWgkVsD
McG/pMjF5gkkLmrLMGcu4GYWEu5/B7c6RvZP9FgROzJ1gEs6s3pS91BYgIBFQNaCr4XLCWDp/3zA
7OgogxoCppgyt+RTgwyqkVh+PKT2/XEuZFMwwRdmZnGFL2dA7ucZc3NT9Z6azgR1nGiBvDzXbU7c
VC9iuVPTzYrVpaN5aXUa/MXsqnpVQu4Fg9Mev8svRlCbik35vafIBG9LKu2oNXye7htduCswUh0C
MkDlQ5VjZpP3RR8cBjVzuRgvSlCjfuLSSB2vaaHmCllpp+lECEmn2Rqg9LYRAOcFBwZYSMhWg5Jx
dimiguOjUNQkbgJ2vseo7nMBV7EvN9TPOQFgLAXSL+cp9/bqQ6+0Jn2Slcohz7I6o+EQQxvZj9rv
mDOq9rvHLmgewzDnPnEEFX8jtQ0Hcg5DLwM0khTglC0FOS9NPlK18egrIxhFwrLKVZQlOuOLkxA1
232cyRmSi4ZiCUkffEp96Idm00dlfGyrpE9plqq4G2SlTtdI8hcP9UQHhvsaVyHKS9erL2atohR5
kbjIKdRca+rQWPRBlOCdNIN2BwWlax0q2OCF6ig6fdHjen8n/BO0nR/uyw+YPc6BHEqjBAQo7hBt
GoUHmBS6JYTFu8onkkRjcM9+gaeyt3UATVEksYOKKHuuAddy/Vty78ErZjmpn2sfMx4Sg0En7Yi6
y//wmQA9gygV0lfI5cz2TYcW2CGPxgQ8Yj/hX34THbhABj1vaUMVqO1stSStTvBcooXf0FJ557wH
Bkx2S40SAkkI0+Ot51koWMYiLeNt22/LEHc/KaAlFb2sfO3SmYaEMAINqLSAZnwWajRIlXNjLyRu
NmwKdd9AWDoObGQKJXQ1R9JP04VWjSx/C5WqNn4fUhJ7uxDCTTEagVDKLLa69GoMVO3Q1/Y2RM8D
gA7MLAsohK+V35d8AV5TeNLjZT894q53IBeUYTdERuKivt+afqPmZsEGjxiYcguFVZUkCcs2Zcmt
8WQtPG4mzCAQK1NrjvEvkrjwfEmZeUWsypgllfc3VS9VgBwMEM1kRW7dX5GlaAAlSA2VY00He9ks
OM61wlfKMYRrlwQZzNYNBEKN7BUFnx0fF2uFk8WbBOEtFKSA1sff2aHiEGmGDRhdXJ6h4Ukw7Kgh
EIX06hcVijOxFb7Fozn813JkUzByaXZ2T3p6EHpR0TC3UIlaPGnKseH3uo0DysX7vHeG0rk/rbd4
rsnidIsAQqYCDj67SHqlqIQgGJk7tMhGAGNEvOpTBGy9Io34hrKI/hQgLoosKFq1FdVsHncq4P0G
WK3HX2HYefLKJy2E2fgi1M1V6DBPojvX25kvBC5sOA5RUmC0OzDSAkRSK2eRq5QjRFeCvZAVPuU5
yJ80wO6uPDSXEgXQ5APfjYrEFVIUM38ea14AdvM4dbmqIGr0rg2o88kbTttJkpP2tZP4JwiKWOGa
9OFi3A2jogyNa/jHecArCwx4ohaWO4X0xamCaKUxAi4QWXHLaMlntFLf2vqArn7iM1tRoY87vQpz
Cw33o4CSXmAnBhjGHvrwVU9M3qPg47u/XxaOoYztMuVt8A5DquF6cbihViKBCalbewnlpK1ftWDH
OBprSJuFShGwTHh7G1OiclLVuTZUFI2q57GUusmhPHNbRirqA7v+/Cw8f5VEXGN1XMoOXtmb7bpu
TNu6DGAvI8fAln+n9o3nn/HhKT6o5C0nEnWr6P/j9p620+z2vrI7u2jSVKj0MRJTt/3CiyCW92nw
N9UcJctBnhE6cqlDdPMIti6+P1fc3sPn5GYSWz2aiJp9lltZsoIpXTh/V180bYELp86NsurhAZq6
KJdP/QK52fIMu74nQvBT9au0IYv2AFrjwVSJ9s45z9AwJKFW5bA39Gik3CDtSraZE5x7rDkw9pQn
ND9O/TJWW9BJ89n8ZnuvIq/3d/Y/zMTNSlx8xyxAYS2ajwMDO2APQhKoIksoDRMQu2Lf/TQfTmUe
UoBbc7Jzz93n6bSWiF1KCk+x0f/Nw+wah0SRVAjFNO8EwFawEZYHvF+yyOl3mYfhB3gehubJ/7w/
7qWax6XdOQdRODTgm4C+H97Zg0LQbo/nNk08CF04prS9b2xyD3fmeN5qAK2CMNEDjFHX9i34YKP6
yRtee/9nFSKzlCy6GtbsKmV6LGeDhGFJjwyNNsjJoEe43VcdHrmklB+iPx3AikdvLbe97Ln+s47z
Eovi+wgqApzoQdhkBWkyyh/5V37cxT/A6IyxyYGAJbOKs6iuZG4WnfOF5ZkPw/bpumTE7PLSSRUA
qovsvof28sv9RVyq7GBqkdQG3SsgFHNejbJTOVn1ge5UuP2EflRsJqDtAVz4UIQsoRSGKk9sl3/F
N16B6JRuG9EDMpUM5UKjXGEGWLqvrz5m5q7SRkiCXsA6R/mxDawe7xqOQn8BDfEJEDx7ZnJrGbLl
Xfyf8c8uwen5C5oZzLOkHITIrsGQKr8DYSyskooshPZXg5v5JFEcy8hIsZfs1ESDIyReHunobf6X
9YSOozBV6gAqm01hxye5EOdy6r7aGYkeA7M6QuAQOrx0N7mdSYCn25wpSH3XKmELcBxc8xemZ1Np
cBrkSbTJ6Zp284P6G/pHU3uiJ9+mm3Sk9Dc5Zp9dbvl2XFHz/sCXL/0L67PpVZuui9MaAy+/KisP
SaDgUn2h0itv7iAeUdqnjpyQcjfXiMuXnQSq9UCEIo9zw1weSlzAwg7PmUT6Ao92L2WmWuCSG9Hz
/qzrrxUYFusELVJbeKkyAZdqtHJwbslXJunrSaMXeFiU2ufAOE1OuiHlS+b2LYl0B7AbCMf5FlBc
OL50+GGxPUQmHzujvDWc+AhK4ALCTLKt6tv0IPyMzEJKrd5H4SZda0lb8mTgIUCGCe4M5YXZtugi
vxW7mGeuIdToF82QvyiGFKajHJwf9RpUceEdK0NaBCdaBicc+ICvQ54BOaYCXMXIAffDZmRJSoBS
OqFd3bm/4aTpu+f3H2YdzhO2AKidGZIGZKpatU5d8Kdrn21OMu6J+cRAIfJV+PAKwv9UeU+rjuT5
Lt6WgQ2I+RjS+qvvHT43tcjEzTwyM5F3PspA4i5+Ew8glBWfQKznwdn/+szCHRN0KwnHxfv08tNn
S+J1Ulw3QYOrWzXBSEWLjqoZsBFHvkSfDxdt04Jkm+4xW2m8uREVx5sYSqjYDBqqAPAVs1stjAfN
8zX4QE+l2sEQCKo9ZtiaTxmVqQK2T6cmSGkV36FTuV5EhtYSgeamX2Dlrw6hvG3WNA6WHs1XnzQL
2hHDBkHb45Nq2xws4Gp/7K365KRorf3Kf+UNelGZzYNhr6Hi88oWmoZ7s4UupmO2hQKhBqhWGHHf
bdVT/Pdd/n0Mn7W9umWHkJZ7UBnW1i+tTLpj4FpVtg8C9R+pRPH/tmiGK15k8fqF/zJQkcO7FYCP
66PDgxaqHgqWuXIwxMU20hpw+9WexN5bkOC91uHUASOFQ1FSTwzTczMy/nWodfaeSQaETe7PzpLf
AI0E9AfxLeDinQV9A+AECt5TmdvUwWjzVZZCF4x9VTWvnNuSX5NyXDjOk5Y6qrbIV6CxdTZ4o9ei
Rqm0zIWQNQQIQyg558hfmBpnKFQqdEaSMlnLj/zLA8x2AHT60CSG1xJAJHMqHnEQYiFv6swVE1NV
SAn1NRX6dBvpuUS/piMMz7JZHEt1LwkbLSdxidhsjT1g6bWioJMC3BI8DiZgAdfrLg3BICp5k7nc
RhWOYkk6MMUcCrTuD6Bbpo3JbyvZSnVLbOwR+kFf2spTYmnnwYmKGtDvKGwBhH/9BXLgQz1YKTL3
8zMGFwP7k71AH9wOP+9vqQUcpg47BkTdkPnQbi6HPBWlkQ8wUgDgCAZajS9FUJAau6lAKhq9CExF
L4tCYx/JmNKn42gpr7HR0EJZVfVcuKlA0oX0OUiYIEx0M2hVa1FrSbH2oF/Odu7uzJk7wNYJgpTv
1xXXu+TzQRkCuAxYjlQNt+P1FJdtAO4QZcjwJEVgghBgXzKiplR5KDzSABiFWJusBWULGRFlKvAj
6Yrszw1rHzJgnNDwfOZ2fN6ZXDFoRGwEeZMrkPjisnQgWiv5FqBDL53he87YrmLybuVP0EsLxuOJ
jUbTeUTF1wNvhSLycPLxDZ7Hv6GcxH2nPXBMZip6KCQJZRYYBAEUJCi6LsyJkYE07MGLFSNwCq+N
YxNQjhSorT7xR/DQNU10MKQQ4G5+iMW3NJfkN61PwXjIB1VXERlamLgztEw4+F3CG8QQu+DVy0Xl
tUyrtrIhuCW7UpvmunV/ey/dZYBSoMYOlhiAbOdsk0nSy6Vn5LmbBTRSLSHH9I5mNmm9pJQrPsUP
fA63E0F18NQVU/8CVT+798JWgacFVBoiQip4Pu9/1VJ8jIYpfA9KGggD5ZlnnbDpJcTWfNeQc0ez
BNRVbOFB1Zw+oPXO33Zmp3lgsLdGaSUB/C/fdO1eoUaF9kkE5+CoR7nheu2LBlp+cZ+Grvn+Z7DS
7XE06y2YkcB7hokgj6CSxN+MBqYOUogvQujZ/D2d6M4jnXk4TIRZLShhPpCrOuHPZiDnc0rPOQQH
UprT3W5Hz2vvidt7DwcGCG30mAEDjBvp+pvB7cwKyfC8F6H4SDsf3UfbOHgKeuf+stzed9dmZknZ
wMsUHaUx76XhFctPHipgYsFjStm4l1i5sgcWEnLX1mbex88KXDwxrPmdOdB8q4Evp/rND8fj0X7J
6PYHomyk3/WUHMbf+ElZgcounIxr+7MoT0BCuOMn+6bq1CE52p9TDhrZSfnp6Y1HJlBFQIXWF9qQ
ZiWOuXXz16ZnQZ4uxroWT6Y1z5bzXyF+jBV1xcZtIHltY7bPfT/3GdyK9wJ4fdGgD3SNonDh5oQF
NAajOj2VC5TZAnJd73WjlHEvbOM9/SCP2e4e0Dj0fZTIXjHXipG3uZLJGiLjqRiOToXZnPGF6rdS
2XAvaPkgfb0FPygZuAet+KzVt05ZCXwXV2jqWcQ1NfXWzk6cJ5byyA0trCkgXqgcpr1KQ7ZyBBZi
HIOfWuWnXhX8nNPDDWMHNFrKceDgjy3m6Aed7H59E4CCFUtLDgTzIivaxDqAh9a1A1GLTteq3uNe
elSWehDdVRKpqmOBDvr/3oVcGprNm1TJmRLmMAT6c7zdJNLKPJF6cO7xX0mymoxd8liX5mYeq6oa
ufJKg5u0leLnzhJPHE4w3tdfAgVnI92p+5WH8tKxQkgKaAziJcAUZzNZSoWUjDIGmBjgGoBWpYJ3
+/05XNh7CACFqdsfaggox10vFkSp6kYMme8mavlWhuWhQNsCCUJm3bezcKLQGAXUMoaDpq1/RfKL
SpCuRV3UjugUTqtsJ/rCo6fE70YafkrgXy1Ya4PZd+VYLWSlpmas/9icLVgv90Eg6WgaPdqgn4xM
n+BHT35+tsTZEly2dAdGsARv2vNKtPuvSWZ28V+ZnrkroURFte5g+v2dp6+q9QrBbtDlKcS07a1h
4RM+Xyb/j3xD6ZN0L5sqaUxaO8gSVpt9bpq/K5nZhd179UXTRrhYAI2TjEipC98NQ2Ojjp7VKvyh
6AWTlTWtqrVu9UVzcDLTqwqYyznoIRJyMOMw33djJPFFK2wUquqbuN4DUrfiBpYuV1COCMCtAE6G
ovdsaGIbV3Uvoy232RU6rXxMqERSnfTb6LF+Sk3Fo5VH6gQXrI9CnEfQ7JMR+W9XlCT7QPnv/lZf
AHwAN3jxPbPbA3h8oSg40XfNxhLej5FMI1s69r8gQfCptxJjTtHrfKddGptdvb1fKnFbGehJHp3i
uT3wwv6vgkSSchzylShmAZ+GgUFqTYCAMMTW5qlUrq95VsRJMJU1jyMRBGv4/t6/JshNfXcbaQ3k
uhS1Xdmb5dQjL1BaPoS9Ltq29V7Q3HgPZXJ0qUN/K/Q2yA+EI6Ds0EaH5rIk79vwUeDfmbEV631n
8QCwcTsttTSFM/v0EHvaStzzrzx1M/sXMzJ7WwxBMnqgHQ9c0BIWxLBR9ADTDEF4+e3v6IPwR4zM
mtTWz8vjo/184JzkgZ5P5vtxvznLn+FjaKZ041nfmtmBFHdTvN3fistH4z/fN2fJTyUtH+UgDlwR
dNLoAXir0PtZkRCYR20XKdtsB2UpZCK2opmcBvVYvKAdo/9bP3MpHdA1vSaVt5BwutpCyuy+QW4k
DLsKS6rox9r7EDjBUoyN5OVmVxuuktlZRaDCTTy+NEvgDnMTYtrGT6kf9RaCmN5q8+7CHQtECBL2
eKOjl3LOVs4Pal+kPAtcnuo7sEI445v4FFL+vQP/k+fRhPIrJ3bpKry0OLuWhlQ0WB1kgauVG7SN
D5WdmOnwB6l5kNjdX//l6UYhQpoIzzWkM6+9foMMb6tAiNuFCrbEqMhM+Vw+BAA7Glb3kJDU1IJH
NDlokTNa4B9MRmq8rHzDFIbdnBFFFYC8n6A+/5LyFzdPM6glM7IGS147owp2A17aRf7fzqeFiPxu
Gm1RYHdETyMJX1FlrSS5FPhOaHEoeiG+wVU085BKq7ZpksL+4Cik+M2AxCIZgHiUxvbKvb/oITHZ
yPWgGW3SOrue73aEtG8BxXiXccz2q9d4tJgXAPVyEsN9pMq47WkogYvqo8iJz5m8BrKU15UJX4rp
Lj9iFhePucEHPRsDt9HOYPAw9I0QHfSe6Jk5nOLgNAyVKWShKaMqtxXxxFfRn3r/GxaKsSAmnlhq
VFwXk2zT9UTE+SgkY41vQCnUZokp1ORDoulD+uC6LrNjsOsGE7v7qmri4uCnTDIa8wArn7cv95Wi
g5VBhcej0F5CRwJHvY3TWtZfhX5nn8pK6njxjkKQ83/2ZiseguC/6BXYa3Zmfyhf0qfYqg/aJjuq
ZvC33EgP445zHsCDAPF1UJ83nz54ydeWfOmMoZcI0gV4r6Lla3bOS79sRJZUocu154Q3w5NWWkJG
RH+nGQ9Qlfa/uZ20BhdfjHIvrc5uvzBQor5sYTWQqP3+5xh8TUKZ6AOZ7sF3vMzT7UA1sOKqofUE
FCoZoHFAH9wHHW3+JXHPw9t+TYxrybsCa60oMoJOEe1d1xvPyOPaYABeumHuBPVL2exT8UOT9kGf
rcG8FnLaE+EdMvnQnwQd1rwNOIYA05hIPNJ7nRUSfzccQwLKD/oArRaFCk/3z9SiM4djAfvxBOsE
j8NsaCUrSinmQjdrfEuRv3yNSKKVA89uGHajPgHVGVYWl/3WxU9xYJEZQNZClSlazRNj7fE9GZt5
dcyuglwv+rHx0p/NM8pgRRH6aEY1akdNNgJ/6kDUq6xcYAvPCEDlkImBAchPSzMrPYQEpGSQIret
d5xEaxC8WkPwpI/f9+d2+j2z0QCugo5JQKahOj0vposy4L+1wiVu3ORmD94/JHzkZhseS2kTimh+
kCPzvsWF+QOZNWQwQG0NqB4/9xsCpD/iHkh7kT7Wu8Fe05dZ2pxXBmYeuKyiwUsbGMgexn1qij8g
ySkJ4j1imMbLOpnm8oAmhjLoaiDZPluqIkUIUMuwJ6OVoXpDa2067qDjcn/aFsopSEyDzwG+HXRE
6PS6PgQCY6VYFRFzXysLALHa1EgEauP2UBDhgDf1SJ5boMqfUigOQC29fhWQJj9v7n/FZGS+XS4/
YvbiDABw8tsGHwHaF0seeyjPfd63sDCbE7EQNgZiUwke5nqYndhoQlehgVfocXGP2zAEdW5x8ld2
4cJAJiI7xCqgyYBawvQZF7FZmXpJPmQYSNmyV42vdVsoy7V+i6UI7MrKbDCtIciBXE8IJeOxbXfS
wQsh3MreE+E4ZO/S6AAKTKq1WOy2+Ae4x8XYZndiU8plMOYB+i5orJ2V8bcaTxG4X/wXocJ7aLva
1L7gRBDhQigZaQ/kIeahR5mFBnQg0ZMJ0H0DuY0ofh76jxLStmJD8uC09h6/2SNwiDCEDpaJkBHM
+NeL12piUmRqlrrhEEFbKAHnh++gxyakSSyubJQbRzyzNVtCGZy1PUSQU1eoNDNqDbBK2axqndDr
zYb/ur/5b3YljCGIntKSBpo2jJkryVJtqLQQ+KAWzspvP9uy+r5v4bYoOJmYgA9oxkeuf16qzIUk
agWhBU4RwIoANaH2/V3waKTY/pO433Nrm/EmLAXCAccLEAswLAOePlsrKS+iME7kHOVvOKxta3LA
gwMNrhLNGWlnIhi+P8Lbp//M4mzFUIdX+5iTchfNPvtPn4ROS0P6E9ktGQeLnhryvaHxl7kKPl9Y
vSnph0sN/CgTQ+b1tsxCL4wjPyxcvG7MP8be48D8TXzR/Fs7RmR+r9Ubbo4dBgowhY7EMsBweGxc
2/PDTNW9vitc2clQ7AaFsxJQtHfnP/1KRvkmtpxZmr3cI2YgzajBUhN+J6p5bnhyHtZYPtaGM03v
hUtWIk5M28kII/JAU3mjGsTVPfN0f3+smZlfYSoXi6UngArJgmqqHyERbVgx2NM/lJcwtO8buw1G
pplDvx2KDDoc1r9b/WJQiBOVGMejwPZX/+h/bPbHqB6a7d/WOUPhq7X+B3MT6TwPsRAZNLWzwakQ
aaxz4C5d4F41sg//FpldyeYb6LrOvqmCCH4lTr2NzTFAWII/ERFIwrFcrxrvyXkV+l3poro2EPDP
5YnNg8rzUUPWCo2y8gsU3jJT88A1fa655+RnXIsob/POs2+Y7Zw2ZCOegHXpgmuh8Y9Qg80ZqQNK
cwAFesW8P8lLHu1yxLM5zjWt9QqjL93S9jfJPllbwyU3cvn7Zx6TrwJdytSqdItwi3NNzKOtF4Sv
PvrY3EhP2ku5tkmnkPsqqpvN38xjKlUci5nflG5qHBXVad85EbsnYqfC2xkVYLNkLRW4um1mMUqk
5UpcS9g2UnYUOHNkgJ++oXWS2dFXLhK5fcxYQxiEM1MAA4nAxVT6AFRGWT0yN9ESBg8wMXowkLRB
ZD27c+suBgKRY5Ur+M+sNxMwHWigpfdo3W2i7jRaazX2W8Q8bkF+opAAKBtn/18u7cInIIYfQEDi
VW5fvoNOXXSTNwUpSTbB1KMHnWjHdN91ZNzptoRE0f3duxDPoDkW/giMWTK6Q2dnhedbKUoMo3Lz
5j0CK4iptmeWE11esbNwZag8qEGhSYeI5ob3B2A/pgsZq90oeh6lDfiDyyM2Elg5+5XqzD/aqdn2
/cfAD4AhqjP6/N5FTqRoOOTOXd4C75n9CZyRZvu70H05RtDOIX93IrIvFMyzJHX8x5RS6/lc/uzf
C2LGpFsZ+FL8gc9BLooHnhIef3Z+x2IwFK9Ta5A70IDZnM0KKz2Ee63/xcpuEtI4o7GP660ybkRI
AiLfzpnyg/6bvJfxijO5TUdir11+zOxo+2MYtV2p17hUwRex/+ysFjBXMtog6yKoeBCocII029II
errM/VrqZsGXQXURewCBJnpd+VmIIlS52nL50LilykFHwJDANJTLq6OcLpn5DgDSEa/iCWmIAO/6
Eio7JnkNN5kZSyJsOBFMntvQMVpSMSsCV/MGCiKaRvzRkjunAJga9A1oGWn/6t1bAOIled+AEjv4
uH/WbimmQdOA/i5xUv2cfs6uCjzmo0ZjYg8qRKI+e5w1OG1pSV+xqW0S9LH5Dugbhpx2/4+06+pt
HGuyv4gAc3i9TKKiJZmW7BfCkTln/vo99IfdlmiuCOyiZwaNabSLN9WtW3XqnHw7sFqb6gx3iECR
SK+kRGvDDcDgtdkzWlZ+OeBj0sGJHaS6M3yF7LBwkf9Slt/P4f23TuYwjsI0ZFy6s0s07+KcVtob
qgYjcmBA/6avPyebbC+o50hFJPH1eKL+8m9MJmqyTZFl9OUUUr14sr5F6q7XkbMEd7T2MSZPn3cK
ebv45PVdMBnVVveX9wX7f5HYsI92cWT1UEjH82uSlKIUvkvkXOgQprURCaGtFgN+GBbonXUNVxOg
5Ong14LZcUqnU35rdXI6Yk6pZF5QOrvq9r2A+CwCR5OyitHU+Xh+ub/n8H58kyiNFQae90uMz4iJ
cdDeehUMZ/qAVrEK8Atd3SJL/cEigx2biloQ8J2jZ3ijwluTpTz1316UyVyP33pz/YHkpxNzxunA
+Z5suQsP5vVhdYpgyoM/ytUKG879Qje8dkTZQNMX+VH/3vj3kzE5lVAL5aBdhA9w8y8GrMQQzOO3
Yc2Dwfg1DLIR+Bm5S7f+7PlCzz8cIbDn4EYdv+pm2JTvpizNUBg2YT4N7/z0ZlGflRUYIsne3zkJ
aFjn4Ow5Eplg2qWAT3u8B/6igsZ5B8cS0pG49uGR7j9AcH2FHWS3t2G+j8gO0rDP4dolp2/+yzxZ
0dlEr6Cgsh/8/mv1oxbqUlH+b+fW+AWAJoGRYiSxmfJkUCAO5Z047u2XzfWw8zcfnJHvDyhV+eSU
bUzT3OvnnqzX76W1t9cRhJAA+j0uKaWOy/vn1N18xWT5mahiU4eNMA+s2hQXEL6QtPYXTtzcgcNy
guVh1AMGLvx+sgE9yCRQLPW2P+hOKekRo+iP1/NvgDXW0v9ZmBzponRS0StysJDF4MeBwBjH4eCG
pstImgAVA7Ffkp4T/saO9yYnJ5fpg04BT2QParCX3Q7FgpRs+uP1unvz1MNzvnvGFa+BMfrUEWsg
lmO55JnbWLFqEqLrdsoQ21vjtiPK0+ockLWe7NEca/8k6pf2eHLmPCvHoccDLZloD51mCHlqLNDG
OGwtyK1b4RgMbxmv+7G8sMyzdsBkiLcD4LJQOr9f5sAZhiAez1SGXPiY+pQRXNEiABTVz+MRze3a
sbCOFhoAvcAadm8pc7is6ZWwR7+00hJBQMOgyLakQQb0/2VoSi9ftpi7aDykSvzqsJuKBnXM9bGJ
2Vn7N5YpdS9yPGVW80FvSyEUId1tjIcBE17cbKlWtzBpU4BxUwuugtu0t2u+wwMrwTlM0gEtR571
eERzx/1mdf6Q8ULFkOolGHJavKkU1PnTJS77ubGgowYhLlzn2FF0vwFqmeVTOip6uwFjKRMBPOru
IUTyeBy/YOipc7y1MrkkWqlr2TyBFaSKIBKPx8l1d6D1g/GUrRpy6janU6O+NvrrO8+Sd5po6M94
/AmzseDtJ0xcJ7ATjcMX2ICZdgVvFGiFQSdjGIcTrioTZDLcMSHbdz3VzivgKCJ1wXXMLSXS7wra
eFgZ+IbJke5ZUH7/7v+6A0g8TYgcLlBMzK/kPwujZ7+JBCDfJLpBhwGWITALnia6LxmzhND7X1by
n5WpwxBiViojWPGDVUxedumITjhYJ5Bl+vapffrkCQjjCGRZtD2ivXEu0YOx4B8XhvrLm3IzVKkN
FJqW8RHV6B+Vb8GOXOPxfpkzgSIe3n7/4VWenAum6fJacnucC3Rvl4lgOLls5coSXnzmJY1iITA9
oPlGWgONQverFoUBz9VsMwDvUoFbJgXKFs3nmhXuiL5loTldrKX3TF0tNZfNZDfvDE+rayOdjihU
MMyRwjPFdz/clG/0U96A38bMIQ3+lH48ntK50AJBIj12a+JS+40kb1aNZoqg4tJysGOAmPpE5wEK
COoT3slvYbCQvRmnbepwYAe9/GhBpfFIvp/WpM+TvGzZwZbB/1dH55rJtIwj9JUKjgqXreN8qWdn
9rF3a3KykkGVpGlccgMee5seZK6AC0H//I3Tng3XJnENiknCLWGGfrf6n4GiNiQiQ4GehmkuoGWT
EBLW8mAPoaFERt7RBJybWsxdfPAZ0tu6hrDTEkprpv7AIGT4Z3W8im+W0q0hLK/kzmA3YCYSSdLo
ABFLvNrUP4yqxE/+EwMKgPjqsKvHe2h2XW8MT9xoETU5zWYwzCpP/pphSRS+0umrx5nFGoSTj43N
Baa3o5xsolRyQHuYjMbcY0u5RPjOUjPqjkvYkr/ErXjBjMg+Gl4AyhbTakeIxlo35oTB3u1KdWMg
i7RqnnOb0k10Maq+QWs2o372hv5+jOEi6lVm/gR6vTkuXFKzAwbbxqjEh4M67a1lcofzW0UZbGTq
OdmoVpynJupiZWV2EW/MTOe1TGte6WEmAS/Qoc9JC0eQEEWVlZeKXTois09k8ETSo+g9cjHSeDXf
bNayZnwgyzzaZohlUfrJ1Z8PH2+QMH07fFjWyQK5iuFSi7jkvze+BDAbSmbI0aGMKk9eUnldJ3UN
2lmbHlibEjJV4Ja83F+JPmxApNtRfEc9cNQjuh9aCr2mvKiD1kZEg5tYVJUPZoObmCQH6ztZfV4g
FQ783KiheF7ZDvFW72vQtB0lzb08Pisz+Zf7T5nMMhAGmRS5YWu/cIQ7gPyDMAYecIAQxSaQ0hZt
mZdX9Mjty8P5mC/hVP/imCYzMd7nN4ssU1Kc9CHMy/a1/0Hvv3pgCOjQQZdJTuL288IfRPK634NF
m3hvP6jWPx7//Gr/W4mJRxxCvhTDCiuR9Ze4OuTSQq18Zhffz+/E81XgD5NcHgPMtEJrjKvBq8PY
fVW55EmHTpi1Xaur1ZesKwsud8bZ31ueHFe5plupSKMWgWUJ6ikaL1JNcbUYQrERiFwkkP1Hpscc
CuEpSjZxtthtPO7i+zvu/gMmN+tQyfTQhphbjlzD/RuKMZ72zK0si/CaqdPGOluf4RGXosyZ2OzO
7p8w0xu6kBntbhqEZuD5iozn71Nw0R2yVj19RT2t0Cz7eB/NJPfvjU6eSjElBTGbwmirCjXROu1t
99Gcn8Pjc7q2LFPQLxGS1wmhjVcEh6RmxhI8mBeXItOZS+n+QyYPpl5ok9T/9S25Ph7nVn97q54V
AsVfvJxE9TnQTmayIfF2+wpNzz18OAH6AG8n82thCy6d7t8tenO6WaXO0zTB5qdWL1fwXeSIrUTV
sByt2nja6VvSt7qELn8ooNnro6IdF0734geMx//mA+qu6ePYw6qwu0oDExmiO9wfmASfWB0xs9UT
hAIuur7GDES7o2cuvKD/3sz3izFxb30vC3FDwb6H9kKn3ciZzYDaxEnUIF94R/7lELx3pb+94zdj
DWSl7pTRleZ6jJLejtcPls5aTzqz3qssLhJtadMvTu/EuYG5Pquhm9LaQCUIBqNZ3tklzRgX4F15
Atxpu401OO41OvovX1DxFE9Lff0zaeT7KZ64OSl0KN9nx9MOUoPNCFQAWoFeF1ssdLiBr92MuhpP
l0utyaCQ0LmejMq2UEg/ZAQQdSz9arWw7H+JhydrMXF9YRLnbtGMH7Vr9QNyjbjbkf48mZ8Ejs9/
gs93sduXyEB/nw0PXO7vHrnZA4PiUXE42gV/4i4mWrXdGRJ6bR3tdOpOW0IdsRWAssO7dOGoLez0
X6d8Y9kBs44T0rDMgakd+Sqjz9KNX0HaJxyMtGH1x/52BjZxt+xTuFtRlKkXZ7BXaNf8fcdtEQ8S
szVQonvCEM+uoS0s6syb7d7kNGoDBSkVRjCZac7OMQXDXzsr/uBs+iW/+TeLcW9p4rai+L9vsLFX
a7drtiAyPhwSLVZd4mzNJ6TcEpHsOf2MbbRZUgVaWsqJ06qUrkyV8USJsVmVpoOO+7hQo8GiwqXb
aqYMdT/SSfwVyk6WFQps9aYW+OSKKyonBspPGKh1epLUT/n8msKPafbPEfQGm4Vty43u4c+JASM2
BwEiUQDl2P0NIfdRGQQJoiR+t7nWSG3mqnEKdyf52W9V00NG52h5RrXhTqhaQAITlMFqchwvq5U8
jJi9RSDnDGQEc3LzSZPVz11fLqoAn9QfeSiCqTu4cmJJA/CjjvFJ9kjRnVW8BRamYnbZb8xOlh2t
gXEec1gK0FNpoprJr7GfqU5uQtTt8eH9RVE9mvTJqqcQ8IsaBfeGQPpjA4EXlEkQ/LPqR4IuUCw9
/mU2zwV2gYVTvd+zGoq/UNFBnYg1ipfthQOMlwZZUEO+i4qcWOtSG6/BXljrIAnSjmgTYHfUVuyX
Jmmc+0dfPrnx2MhjO56PW0jIsvs6pG2K4Zbq8/NvMmzFEdAOPZppRSR3ktxX5DFsQkZKGiMWZKMc
nH5JH/ZApKGrQ0cPyypB8Wzjfqzyxfaxv3sBkn60IkqQEkSf1bS+NORs2UDeEaUSOtKCqrJqhypU
2on30JciCS1F2uMtwYzx8f3E3lmcFprypGHawEt6W6NYEn4HgRpAzfxIadiMC6b+etd7U5NQvQdP
VQhp0B6hOm0Kh81GVjc7cGEhZvG0fOFUjVv5z7hQl4WHGfNfU4Qd06RV0XQYF+jH/Zyg31VbOE0z
6EmMB85rhIkqoDGc5Lz9Et1+/YBCLOg1xqb7tzd3BVqCgVz6g1yTvXoclnShZnwUkPOjahu4XSG4
O60/KajZdUHlDpjDWm8BGPs4nIaVqJUGcL6pRVQ70FvyE6hL8d7MLQw0PY/GCNAEoW1h2sfshHhR
ULXQ20G97ls9k0RQE+3LCpAu8L5K1ScIG0iSLSUV/94T92YnYWbDsh7r5zCLzKmOn04hyNwGUB+y
Hu/Ov1wKwr2hSegY5IXUeOhWt1+QZEu0A/Ih4eYZPHno+VM2pfpRmgdfL1UG2cYIvNIHa6uzm7Wv
2aAbNu3UEFeNuV435j43zpWKf9apcaYJTXr03i4BWea2NyiOkC4bu4xBPnJ/fYoV9IcywRugY3xO
NnluK74Rtt7CFp95aGBSbsyMbvkmumT4MleKFtuNXdfHHCJH5mdETF3fj4Wqn3Okq6vKWJ1X76EW
mY8XZM4VIh8IV8xDFAz7/d40m2dxFnPJYLuOq1bKweGARws2FBejHVJeMDbzcIBaAQtdcMiBgSRR
mLzeFSdAFTJFXSDZUpsMJHnYAhQeDydJ/UCN7iJjFR1C7ZA9KcwlLNS4taa+6tb4ZDFZpyyKOkKC
141W4ksmItiRkOVlf0q4rSJHAFItEk/M+f1bm5OVhUyz0rgxBsxsO7TwZitJUn0K/McFR3pUQy+5
dHy8oHMeBA1I0KIZSc3wFJkEOkybRA0XMY0tXeDyQWmcGjmv8cqusZ3Ywp3+2N7MrN6ZmwQ7dRFT
udvRjc2vAw09ceDcZGKVKp9cz3SqBVaNmd16Z2z885uDwkeDUEUlxsarEmX0iZYX1/xQuQt1utk5
RGQwInlRskVj8r0dpanEQE6r1u5o6HWKQriTW0gzeE4v6HVeUFYbxAzhwWAd155iCnxPLV3j486Y
7FYcFCgmgF9tRNROrnEgVEUoMSmN7XcQszOFbGSypNbxhT2lH/kH15L44/FKijORw53JyahjX2Sy
xoFJnjaz4rX+oJgP3lczf0MnhMk1PyQ+Y3ndK41l7jQh2+XJMQOPbWJ2yi5yXuL+UAFOKYDz9jtU
KvC9ruVO7fpd6px4/G2oOELfjMbiCcf+DdQFYmd4gxZDqChXfdmMErPOSHse1hyqktVXANbcdUKr
eXXxok9R+Ezak1irXGsJJXTrHUjb6J1k+es8aMBxUqkgdhX77eNp+ctKKIBqgIWzQlMTevuEid9o
uho1kgIlEz7bDOeSUSmj5g9hP7ZUpd667kDkrHMyuNmfErRgXyDJ+fgLZi7nuw+YOBEkHvqIS3yk
PVqN70n803s/KFHHjVmLCzt/pr8Ag+XRiY/mEARdv3vk5oRxdFaxFS4jm80NgWTbRsu2nGYEh8Yo
jMSMrI3sqZ4xbGLbMQYI2u441TFiPGHP0lunFpB2NvfUwr0xFwPefdXEyURZRzVMj68CveVVcMgO
sNkRPkvpVwpEfaW/qT1TzewFXzrjbsCpAz0/0JVD0fk3S3MzGbGYiaATjjo7GURsUVpNagRHSCnn
aNsLro9XeebAc5CZB2RWRu87ZAzufQ4KsHKUtnlnSxXlvzR4nRJe7JyF3TxTPoBYL7SpwVkL8DfA
HfdmBCX1WEcGTF+K0lEr04gcTek8DVRNWUMKyR5QXkWVHipibaz50AXvWzVqJZXvz2KxLktw1xXU
KvN0hjMez8DcSUNfnQIwEs4aOlwmDiiQXaYPB6mzA3RBdUYRb3khI8fc+2bBhYFiJRiF8ZYuNYdS
89x06YWDNvM0hRzizQdMj3oc+HDIgI7HL2D4Mt5a/aq5HyE5/qxQWVmB1xVKcuxrQ5O43+D/LOXg
Zk46WABGwDSwWGBymtxvbN5Aqb3Ac6oAdh3ZIqfVduHKOAyEPoiHdus/lVawXj2e9hkQGkZ9Y3Wy
Jap2AJ8TC+DSpjIiICZIuM8JZxyM51Nsfldk2xrbT0kFrLW11t3OVhc+YO51fPcBk0cB5gLhKT++
jnEPMAYofRqte2ddQLTOC/fq3Ayj8A3VdMDeINY3uVb7lKZEt6cRgaL/TEChontJhuchXvWKJclL
h23mRoU4OxRb8HpAf9T0eSwiVEjKjhlsL1a5a/0eAkaB5NsTEbXPy2Xf6GiPBXXi97kIMdKlaV2y
Pv75jfuSPCqXWwnWq3wHDk74TQ6NP0SBhFXPqTlCGRC7hCvJU9lnL997+uN9NVOiBTMTYNuQrJFG
gcbJvRWFoRhmVQ9olWTkO48hsvsDIMDGw0s2craucBialVuRnl6wPLPId4anAy9aCXxNHd5TwYpl
1q5IWHkr8Q1JWdVLF15vM29EdNJAawSgVAE6kJO7ScmzmpILPCsqbtt88MpP0T0rS6LjM3B0vIzG
tIAsQREXom/3a5njhchUCm4Hjrz0aqsL1+BL/Om2jAG2e1UwcvI2GI1Gq8NWNtt3xtg9m4A2DGr2
jls63zb69hVtDmvd3G71995idB6yTdZlULev6/XPccGTza0AL4GMH8LPYA6aappJSUO3Qcr2dpQd
QVep5JoSotOmguAMgubH+2ymLAQpkRtjk31WoKmVlnwY2+wO4nukgW7dJtKpWn2apo6uaBBIUuBc
Zy/tosOeef3cmZ7stEbhakAwmd5mzRxhkU8+jM3Xy25UAYxeFHP9TlnCggeb85Z3Nicbri2zxKkE
2IxJ/iKRa2DtmH32Eiy4j7nHOg8ENgTgQZkEoNLETsRXJTU0mNYUCbBES1URbw5QStMWHrAl4i/H
qHT5Gmv5gbKkpy/hGbQXz0tyPjOlMKzuzWdM7sTGCZzea/EZIIxnwOO7rzC57Hq46vyBspsP9Fp2
aN4D56t1ZtBPKCxsr3H3TB5igKDjl4gWC9ANTJaYd8oUs4CT16ffZbAv5dPj7fsLpv1rAI8LFt3Z
fxGoQzCgmNqVnQ04x1tjcdqw5V/kNbD7IuAEkYZygVnooZUXmmTaZ5RGFO1nFAkAuRr11KCBsYJ6
UI/UydIpnh/6vy+b3Mt4Aud03FWd7Ut0uQldQd4LcnR+PP5x/h4M/xfbfXNLVa1ScUxWwIjDvrKs
W7/kCaJLdC0lC0Kls8NBuxug7qMk9DS36vZoXKhzTLQXeOdcRq89t3ThL5kY/eLNYDihFJrAqTv7
pe7VGAIQWNJDZvxigraxhfZDkVNf12fUqB/P4uxpFW4GN10rtqMG5tfylV3vDA59Zql58k0E7lqu
6a8s9sfqR7EiVFWWMmuzS/jP9jRdLiac3OR109mNKKxaaFcqH7Q46I9HOHfP3gxQmkRudEV14CfC
ZnTT78rRpO7C+Ebgxdr/wQxaTpCEx075oyTXlSDwabius7PMVeXqw+WMJjuXeHo/tjP32EG88M/Q
ZKvEQwgeFbbvbJkp9ThBt7bgFAQ7KCUJGrc9AIdDH8m0gP3hAknNwLzXNChPOQJv5FJnuSz/onTx
wg4erf45jTdfNdlGnAAwvEJjKQcUMZ/ZUg4NLyoAlKyAP/G8PDz2Df9RUDK3ACWceWtjOlD1QA8h
+jaF8WTdnJwY0iCOQKErusyqY8v6ep4f++FFSNgNNLwXYrYZWDyqO2g1YPECRnvoNBHdJRRe/Tny
sk4JsIyviQVJFCDGSQkRveGLr9Dat44uFZhcQNfR/YixOnBgPlzIZ87e5SMxxlg/wx07PTmC0CgQ
rgEKOP+J3avD8FrE6WmzC7h3iTeCDiI6UNUZlOvC5hvDxekyjyRmY1FN5lG/u59tz2Mb2mlcGmAP
Wk2RJt5R+4zET87FW8ihzOVSQWOJvBlUbFEknFJEJH3XuAkbD7bGXBiQmnyYNYrdCSkv9YIPnAnG
cINCiAdFQgFx8iRg4UJxKJwEtYzAqmq100og4LqeRKellw2Io//OH9DT6HgVwMLAI9F+P391WPJV
mCHoV6BYslO6wRH1skIy2AC9MSOTKK9YT80Hh++MiJWoj7zjnWufdg1l0nLSicQdH4Yk9HAk1JTz
BNDINiKVfnecV4XPdQJhQ/RIyLxLaBfgdzXloTF/kkS3BOioyJGH8KM0i7ZyJfmiLma8kuppjOzt
VxiFDm1ATY6SkWCVU1+VeYHutYJv6OTQebEwSo6hY1kfW0oTI6mBZCUsV4F0QYEoBEfcsO99rWvd
QLTaoVWOXNxE3CGV0i7a8H3KurvC8wtKEz3K4UjMsBltDinqKBsQK7DBIU4qobhKqdSkT03gF4rV
VUBLmkUZcRmudtEHRnRoI95QuohjIEve98WajUVnrCGwjrhjGTpHc0rrcIyRRKX7DB/odee496Ny
5wmCJ6kFSMihZifkIJxNCz/AK0/hQXquiLxfPYVxmwXGAMRYbcapIhcaP2Q9WjP6GOp3vkOFYOJh
I7rWBYflvBVTyJ0PWqecDu2Uj5rkUxBiINmJNyBL9hGzGQsts9BJKW+P+gCfHcW4VfiV1IGY/yjl
tYeesr7gKMJWbJ7qUSlFPaa+6PxBlds4jd8SMFaJuo+EQflZyaxbfPJlHbtgrxpKKlnVKa+0a5ei
hOAFjDZeoHvogo2e0zBgw5wUJTrpoGgQB+K+aSTBtyG/4KKNDTUgNNErYZeh3lM0CpLyrltLoyy3
mDAnN23rQYvw+7wiuVDjv5mSQDVcgYav3mZu427KAomRn8hl/Khdl00keHuqrkXhFT8mAzwiltrm
reKqqoJ8XaI8R0PU96SDmCGr53UcpZqTg5BZZzHT+CIlkLp9VVCep9d9wIqmm0Z+sK1ZxYNOGMs7
obBFgobyN07h0MmOipAQM+FAZPxQdJhvuIGvKRI3TdrpvZ8mrk6nTpnHalmkQqjKOfqBQX9VJn3x
7ELdkAugnKK0yTnLMmnYJlIOwZGI7SJK5Sm0R624JGQ5XZQwSQzJkKxoNXxL5VoV9FUTsHUnCaPX
VMHFmzylE0ye11YC1FIR1TBofatCuSNollQo0pRtnFtx3DL5ExgIIgnw3j7v+5XjUyV9FuQOkJlB
EQv5zW0lKfgY0iITTLenxBKFD9Fv9MaJlF5lWb/xDEZ0Qw5LxXX8fhDBkoSzUedrxutFkFZkbE2b
UVlECRhbckb5pJIYggi0W7uCNkDv7VtBisczoGLpegevyDxqzxQJE+pR7OaVTsl+lxqMz9JZQRqa
igbNRTOK/NMmCaWDrmW4dKD2caF61HbfC5fMzJUOumRUfMGVhl6QKfcTPzQhbuF0sP3KR1FZ2TSB
TdOW5NuoURJF2HXJWyM/5+EH8Dgk9/yfrss0xfn2Y/C8Kj8LnzNz5/2H+YoDgxsK3pProYiHBECT
sdTtGlRFIFrHmEgny4QRNDk3H1ubiVZRVUfyDzUjjH7aJJ0ojEOBd5W2E1GODY6SXwTZNxK6DrSA
7mPjsbWZZweuPMhYIWoBo8dUcIErxgC8QRNjHwi5llS+qwM38/rYCDNrBd2gEFEAXAEMvfeXHlfV
ckB7aF+MKDSY4zleZ3umxvRVSM4Lz8KARoyK4OFV6ZELSg2l0FJZ1sTF/tSZfl/oPI8ENmgQZ3FT
TfL0Ue7HaVehBw4pxJo4ji6vgSGNztG2WQ1XKjfLF9kSNWYTy6q4K6HOYnadJqFs6Zpyua7AXZDp
L56BZEFwXApDZkJoQKFAAwU5QklmhMk0uWkHAJnf0LaTi4XaNjnqFkwI5hMcTsJ2DhRWB5BK+h2V
LzyR5upkkB4Fk7AAFlIQ1rP3K6QMeZi0TEvjhUvY4yCfuhKd6/2HtC5CU2EMn1e7n85sMxVFnmrv
P3v+QkQ7FxiNEoxIh4K7/A87Fc/mRRgiXWBHQtRqQxP3hM3R8J05zRIPwdx+hPgQamWILQUWzWb3
o6UFXLoA89K/iRMkQAFwfSuvGVlnC4d5Bsc7SgT/szSO+uZxUtbgl+XomEbKrQFBEkhUyPi7Wu80
dyWakPZUUaUmKJT6DVkDwiiYYFmpn3ttyYnNba7bL5k4MT+SErES8CWoDo0fsUP7oPmEfrpS264D
9EUuJHLn0m93Qx+d/M3QswrXSML9x+DIw601DUGGdRxfo7uqqkJZcyHj9nsxTF4ndzYnJygoXZZz
aywsgIsfH8reXLuaChrWxfTt6CceGZq8dv1WqusOFz56qQxt2GQGb6mx1uy0pUfQjOsUUEFWWJxL
MKhMe2mFIM7kBqhoOyWur755hV5chlMIBIRDxt6/WvsKFq7fuZ0iMoAA8SjeoYA2WbgocFK2KDva
NgRKZU7UoK6P7JJe3pKRyUqJeEYKeQQjkQVpza2CU6ECLKJoC1fP+LHThbodzGShIokqO5aBT4XE
TXqJXiGe/RIoR+8AzCmITjaQekHMFgV6JeueRPilUzC3UUQJtw0KPQoQARMH0KYKQsO+ZWy0WVUO
CSHaCjK7yJCve1sNlxpd5naLjLQ7aGbxtBSm9Pdinsty6/C9TaWMlZYbJqYXAoa5mgkIHv6ZmAwo
l8RYGCiut4ezE4J/7v3NQGeqVWxAHH2CRBBRdpAITMgeZe8jnhdfjxd0DmF7Z3/ix9KQkiEXiCHK
tlCgo0t7e0aMaMqab4btemwlhHNZUfAtji58LTVRLk3w5GzQTNfGkQwUahZ1e1lMVzWFPNDjIY4j
mG7Z2xmeHI0yw7FsCwmlIdcAU7GOyFfOcqN08uf/gyEUH0WEfmiPn0ofC4Un8AMXAGPojcAJpfpJ
B4PnrcdWuDF2mI4HKSPUQIANGpkB8Oc3F4Ef+V2cyg6QuxzBPcBce/VaXLUrELzgwopVBj1x7auv
6npGIF3cb852+aQuuexxXz76isnK5aEUB0VAgU4pO3rCjhI37RIp1NzC3Q50snCRz6BTBOz0gMGl
JJR64M16UtRgreSW0pBjzvrPaFDPBb4dVOqAGd3PaeVzbArl6DFjJVzjFbNBt0fwEVsgqY0AA/5Y
WMLZF9A/c3+yjXkre1AJBn0MHunoCgDsp9PQQWylKuoEW7Dj6Parc7h8ImCDltL5WJNFobClb5ik
8dvYd2N+8FCb73e5BEqs7EjLmotqV4uuYaF892udCv2lmZ5ZVJQwcf3CnUJ8d9pFAKCsG4YMEr7x
XnxxR5RJvZaKTWoEgwUGAvQJU62qbMOC9Esg4LnSzEilgzVGBV9Eie9+laUoisQgr2m7cd879pxG
F7/icU4JP7zHPvTS2ievDNdeyJ8rv7ECyjHzkZn5WgPaFleq7K9y9MdU77mXaoL7IwzAAy31184c
b4QJwIRxDFKnaOi4/8hhECM25IGZ4He7K6CZbxvcC91nZ+C9EiFWScEPugf4Cerl6O18ebwz55LE
t9an+dTehXwfsjmD3ZXr+tRKJJYuNGV03NEv0WJbLKlOzhANQdoFSyIgN41X5J+sdCo3TcOIKAB0
pJcCtXMV3fEdvQ/3NHI8vLcDKnBNP8eszgILvzDcGS8GBg5gRRARjmROE18aiLRfexU18iuV+rUz
tLQ3I0oHbTNwCg0aAfXHBueu2zuDE7c59MnQyYJL210OVCfQtVWrpg2SH6HWfdThQORILYBszJpP
1zWzbE8xB4rTRLxvRLPlzcLXkdjjO0V1l2oxM6GdiM4epKDB1D2qft9vPEibUBUVg3oP6fA3GTQC
72W4UNSaNQEMASIOIJEgG3ZvoqicQCkaHMCYUAoZVordvUT2whTPhMLIG/4zMllTKKbWlYh0Hbr+
Co0Fw6m/jk04VlHVjMHItoklbI1WVKGRgQ1VmXAB+dlb05tk5xtLOYj5/Q0tcHTYQasAbGH3Q0ZF
vWFdKaNtV+I/g9rX2dIq2lCnoh8I44qtEVDftW9Af4gkiwiVmWhZhL9jwQKN0tofyISUJl3ADTlt
tx1FuvrqE7qmVVokYQS49ECQGiBewhipNxAqe4mCp8drMVfeE3nQkaJ7C0VUJMbuR19HQywnHtbC
Cc61eM2QrDfrF9lVPQ8iDfyZQ1mIL2nIcpqlByEHraoPHLiUHn/G6DIntzuQnHgyQCcF+mZTQnCk
RjPRj0TaZkXC0U/5S6FovlV6Gg/Z034BuT3u4b/GkG/i+JHMb8pjJsnlwLfI4NuMDJg+zhHHI0G+
8A6au0VxTv/HyOSS6POc7YIGRpTS7MQXMM4zyAQ218fzNnsb3JiZXphhk5csT1HYP72kSspr1bzE
wcbzjrKwizq9QdaWsR7bnJ2+MSvMQT0Upf/JyNJOYpAc9xgbYnvKvnEXfvyvGMmf5fn386dDqsIc
fQR0ytqc64o9KWneP9K0lLGGS4tRQnx3SHqSBMnwzrRFfKYgpcAT1GaSXAvwjkP1QUH+nvAupL2N
ts8iPRAcEH22Ct7felKHyrYDjx1usIBBNt2parxoBii1CoSWc2hlZw7YJvW4pcKvLo7qNw+1+JZ0
xYAbASmlwSVyi84hNRkqhQUtXB8GxC//i7TvWo4cy5L8lbJ6Rw/UhRibarO9kKEYESSD6gVGCa01
vn4dnK7OCBAb2MnpfOksVvHg6iP8uLdcYnGkaSstQ5QBMn0GkbCWZDHZsw2cEyMWIvEh5RJF1Huw
xoJVm/hVamX94JmBNICr1yE581S0RdeZ19dsfp+cTerkkiubNFZRc0VUXpXIP8g2SJ2Qlhq03oP6
wXVjcxEzsoz/3iHf8dFZ/MO2Qp8zTcCdii2nmyXUJKLVYPq28mnyWrUfbqG8fNNvFfCieZv6PkBr
xMIXzLjOF18wXrtnX1CzIpp783GPsgeFgcQualF7ImzzyMiGA8pvXWYriaJHhcnmT6Kk6o2U6KJz
7D0zrECqoBzUaKmde+7ZO5+WMdQ++ygvJah2SrgSotLAzcMOWuQ88osQo7kn/NzM5AnvywrV2wxm
QFYeCFvZMxrVEpBqisuFozrrrgO3Ko49N+CDm5Zu1GGUEuaw0IQSqGkhrbtBPwbECWLcqAGwtOxW
tD3K29E6OLZvUHzNx5TzYhZ0JjjEcv/6jsnMhpmXpOhJ505xo1eHCpKVG2WbDNRAUfnx+taay7iO
8EZkuEdmyh+Ci6wXdXWfJtyJhY6rhQZJrkHRQleP7tPaeS/3GbQs7uwFo3Mhx7nRyZo6Qx73vZRy
J28Ft6ykiTROcQE0iq7sm1ORmdGSesbsAyZAnkMekdQ/wNq86zmQDs44pL34dZrodWnw3sKzP3si
zmxMnA/Xzco442ADWqbsUUoMNjmlqITRfqk1bfbRgp4PnisEbOhUujx7WLOElGgDPSmR5URvRNqw
6YJbMb57P94tRRgVYOE9/wABV+nQCh3ixVOaGjl0C9D85G4zibIH0q38JQrPJWuTqes9t46EFNYK
x+oAbN87Yx4kRJ93tpAQmL1PzsY1LuLZtcUOVejyDSwpkV7BB/YOeWA0zRtaDq/v8rndAByfDH94
RApNQad80bteBb/p5H+FLsgQKx+QvueUBQu49Dvv4bmtyaBSpMbapC7407Bn4U2oPmW4dwG9W2qq
pftinS2lVeY24LnBcT3PZlGqfSL3KgyGaK4IElsgT9Hn9fmb2xJnJqY5K2UAx4TgwEQN6lZj2L40
m+RB4XRvIQEyGzGdG5o4E1kLNjXiwhDJwQXkKpo3PDhgnS9eB6wZCMg78a6+y72adr60uj7IWU/m
3Ph4VZ5NpNKlbhOlCX/yVMhx6Vg8aIlzSIMfAU5ZkhRdHOrEkXBAgVQ2PIZaFmZUaWm0crMDU66z
rZ/eDmynRZXp13a5qBE7v19GaguwakAoYvz52TDFUsxjPir5UwzxxjG9oysg/RTtItt395FJEuDE
XEPJdMCQJHNYxNzO5P1B+gI+EYinfysAXdrny5RxcEaRiau0orpLwBihdxoxhHTNBRYrbUtx1Ym6
elD9hchpLn1+YXpyVBi+L6oKEeuJvJuhTcxhheNZbCGMBAJHE/r1iZZrIRiJVvJRtEEGFK35Dc9S
Hn8Yi7HE7aABOFlZ13fe3IP4a0YARL2ckYBAUQPZaQgfQH0P+Vd0F1w3MHd+0UICIDXApiMu4NKA
y+RZ57QFd2qRWrUyT28zik529x5Z1wUHea7hDL1m6BYc0zDok5rcf30KdgBX7OCL6tybo4NWdY0S
0nFUM/qfDwqPB8pzoM2Q5CnzY9cXUei2HHcC9KQNG9tRU73jS6NtQr0ocgr8IXhDFozO4R0k9MIQ
AaUxlvsh9JE5Mtv0mYLoGyT3A2CIvVEeyIMD3K4R3m3SzZJvPwdPBgE0upLhMQG8O635NILQDD2A
giN7eLHdtVYk09zUXF28vT6hsw4oqmVgC0YwywIudLlN8q4IgS53OMgcv7TMJyOvWvdDKleJkVlF
oPGezrJGUWj+c9Bucm7hkZ7bpOfWx1Nydi8xYtmrTjpalzZ1aomvufsYKqvC3ROkhRfbjGeuIbTG
IS+ENm+kf6cs951f4ke9z4MWLhw0HqJoKs2HJyEx0MEBCDoSRUaxS0I7fi9z406MDBDdAglukxX0
Izv3K3FHBuzn62sw81WjajE6Y1ANAfR38gCWA3ie0rGXTUUUP+Q+mNuX6q5zJ/TCxuSdq/u4kfgE
NphSNFsmNkVG3Erlqa3trtgF7q5jdK9QtCxtzTTfc8X/+gsmbx/kPvh6CFH4Tntg5BqrGBCpl6LR
wTvjmE3luJsmB+zeqWjZdqaoxqu8XABJzc40OBZAKyCLiEUm2w1EPGVXd2x/6oXmpXNkjQmChcWc
YWaGBvWZjYkrrchpJucDZrq3eivYeitvVRovULjDH6ui3S2yS6tv+un1XU2XUsBzBQeYB/IR6IXv
k3V5ooAMhlZ5hwo7BJPeXHTsMRroFu1Qs1DZP41MTeARsD3ruCT9NfOgnRueFvr6CkANSQWwoIbi
vHQj169t8hRJCxWFJSuTs6KkQ9o2BXZRFfuxpub1oYwVewiQc2Nrxrx+MP8fkwncOqcCEgLFtsvJ
zLy/J7PWKn232ydmafnGQG8pZhP05fUKZFjHjyX6yrltisAPsCS034+Szpdmg44lPai6ACyQ1qF7
y0NY+frAvi+6SXSJmOjfFqbOPSd0QYGsFqqytO01ZQc9XjRB7u+xOaGn/KDu1F2nVfQ91jrsWxDI
67zRrcDfjrrK5yNl1pVFNE5Del1jBNouJfDnmBEuvm+yzExUETfx8X1A2yG/iKxfZAZmaqU75+CM
Wl/GDZjgQrOwYjMykL9Fcx1jJhqcjuszNfcSX3zJZAvESqsC9zCgi8a1RQ2sHC/oyN0NN33wO5vt
fE0mF6QkFxyazVEIjjHkcpx0DFlZeXpDgcoBvTcIteElthuwwSx4ON/O4LX9MO7Is3c4xG0Sq9K3
7Zf7AbZBsES9VUzhdlAsekcP77WZGQ2t7M/tI2i7KFopEy3auXq5WYQJzT5XqOBw3Fi5B/vg5HtE
sRQExxvGVusCfRh2elT0trgRhbuY43TguWuFhiCxXC2s9kymFyJrv+xOvCFo4NRKFcEub0FB8an8
dFSKHl9b/1/aGa+5s/lu/FZo3RB2QlqZ7FonA6gNW/qxYGbutpRBWgBGQxmF/CklWQMBDz6XWhZm
yPse6nkW1PLYQB8e0AcG1WfnZiHamj0u5xYnAxvQMiVwLSzm2SEh6HsRtTZCOhHd+M3W26nkxlmC
Dc3F8Ao8OuDReTSso+54OZkMK0q52AELuWt0pP5efOgTrlSJ1mhYMRZmdG6DnNuaRDo+8sIKH/YI
22q6e2oVdOfLw043FiXDZ5j/EW1gRLyCU8DBW7kcleL1jpq3HEDWrKLVVi5vVZxCbh2vLHo76uWa
pal9JTsFnB7WcSPcP4g3D6qelrgKl1Z1PG7T6wFKNOBRASkb+gimwWo5DAknYtS74Mk9yhq31ipr
1O/9wuFf2LTCTIYQA/9lbHL3t3LktG4xLudmMN9ezJfaai1lbWLr3t6qWkOjzeH+03g0XnPtsbC6
U6TZkaHq7t1yvDmHwlbwLewob60QMgVJtJ0SRiqDWkDViMmmD2O9UCMFaz6g7xDQ+jXha09Xhy7d
s4w7crz08iZMpPTBlxJ2RVCaswJ2kG+a1B/7zbLWQo+VvC/xP+rXrrpwg826LIoC5h402RL4LZMb
jBl8LxsYZ8wr6I4ls1SEqjCrB7aOt1FdHdO3L0aHUMWqpoq2BHeZWzpFBe4BFRzAPaZoa/AHKF6b
IgNfDsbAvQncfc+YHs1Iv/BgLRkaN+zZ/akEseA5SPafGvn0ItaZ5jfHDBOaLXFKz7rz50OazGcg
CSmGhDSKnFBIBcIfqVH7NYpnT6EEXXxQyaThQdlkGsPQD/th4b6ZO3kj+e5YMwER6nQ5Y7QVulEM
81nhapG8I8KnGIC92/fRYPf1zZ6MVrsmR8WRltmac41QHO6vf8TsnkJ+YOy7BTQafeKXs10lmRMp
YcWdEtcatQ/U18fStCpIzYAr1X2+Wa+P8jNuHW5JrImbecBAoA7eKLSx4TqcesJKzAjyUAA9WK9D
CsXusjWGHvMNQh37KBxquuDuzS03hKFkpF3GSUd/7uVQu1CJRH+c742AZumOPhZfo2gSJB0oSiGJ
pur5JtGE1YNtX5/k0aefXLEqknQINEbWO3TVXBrOO9w/QsGjb6011eQld9+rdhtBXQcAeyHQQYSy
EAOMI7lmcHKECJ+gYxKJtlPwzqU7mSt0SVlC+80cUwTaHAvGTHQ040K6HFTMg/QrzWEjbnZ9Ywya
P6BJboHAYA50dGFlsj1FKS0zz4eVodTc9d4/hjZrgMjunVddaAJJNt5EO24f2MxY2C5zmcExk4AU
HVoteTwTlwP0JU/01Qa3rZJAiUO5U7ltGhsxukATmne1XjA57T7BJd0zWlSeljQUZ4aOywFkT2OD
C7zWKXmDn4lc3AwVD/Aof5TfRyhGaFicfMM+OT61gUIoDccYDtf36owmzKXZyboOosckoGnlT0lx
lHpX5xOg6naqqbR20VAFNPmZbKo6PiH2XsktizwH0cVt86CGYI5d8E5+3hH4GB596Rg/CulTZbXG
bcsQsSwP92/lU2+zUIidiUUuf//koCCFLrRRDdU24CWpJK9E39OQWtTIsEmKO1GCVly5UwM971fp
sKuapT3286Be2p9MNpIQXROP4+N7mj52h5LcO6HuxLeh8zq8htJebjX5IwXNDACs1xd6xrW+tD05
WpncN0JOMPYoQgu42ZQZZdJD95iXdgGgtCGWS6WE0YG+vJZgUQRED5ULgBin3VM1X/UhAbPXSQir
CHBNtollKtcROijlVhLvQodn7+rSb/S8GQaitYlHIGdfgNSFijkLbGETE6E3u1zxN0McZhn4ntvu
LRza/jVl4+Ejld08Nq5P1M+L7vKrJ2HBAHYEXpWAECpEDzyZki0AuB16G9KVWqBEC9ZmdgS6Fkbg
7gj2/EEiwnFVpqToljr55FHMV0pwH9fm9QH9fI6gJAh5RIClR+qQaSdUHSmtkPTNiIGBvlUZaX1e
rhgv1OXsQYj0Noq1NF1Kgfx0dpDuAnp1ZClHX8ZUplVWa7WuRREgkbAIQMQTvXaNxyy4jjM+Bazw
qKmAGgV8ft/xx5nvmLRi7Dq+x5+kEvj+aF0W1Bd3tQd9iMgxmyYPaFkMulKbfvxURFYdH2Nw55Hg
fYm+aab4gk8RBAKORmSk0UZ0+Xy4ZVhLYRPzJ2eX3YM9TycGSJWzTakbCh2MRKTCgi83U4KGyRHy
jbYlPBrTlADjKX3NEpTq+mNKweUMNUZR52467SbUyW/4b8hCoyN7JNnnQPwzORcImmTZbyOACKAp
YADGmH2wr7wWayDo4CAtTOsnCf/wtn0MrOsbeCZyQzUSMwvEEfjd0Cd8Obd+LzEOA+fj5KUUdSxw
EdrOqtrIoLGDTl1lrD/zFXD3J4SOq+umZ66wc8tTtSz0ZcaRy2fCiWtCjcksFvR9LaCbxgBOuSVK
nKVx8hMXhOGHNmUYjJP9yvT8RtBX7jrW0A7q7AtDRH+YgwRiZYUezZfqabNH6WyOvwOHs6NUKYMY
OyFsZ4euorWV6O5GQNOdxnqGxoCXZYP51eLH30j5XCzu1Fuu4MHXoQzDcqaHr6IW7Um3JRp7Dwcj
WtKrn3sFkVeCbg5Sg+gWkydbKamQXFPUDgiVbtM1WqPSD5eYmaoDHN16r0O5BImZu+DPDE5JR/mB
UyFQ3+DZBYIf1Cw8uFt0aYsed7Jut6/O4zpCDLIUvS9ZnewkJLq7Ku9gFeRmbKKVNWjOf2tk4I2Q
EM5B4Xx6xTMtX1dhIABvwz9UjLgSuEGvwB5J+FMuUIVZxazywiVfpQP6JpMPbMax23LhCRjXa+Jj
ELCiAOKJV5QDJffl1RB5YZqxfiKcWq1bRW/1yjUxn0u+01gZuGJluogZOJvQgAgro2Se+NLptcW9
5E/pCmX8pQT+TNyK9x6B69jnDoLlaYjeV3hmIvABYkh6bINGjU+0Dmpj7+278n7iqcpRacPvhj06
fj1TAMX5bbIU7c3cexffMDpJZ7dBVw4kTAm+IUT/jar5/kFYO1AKfVuk/p2Juy6HO3lX/IgN5Hoc
Lhi6pQ/LtegjFdZfKeRuy6Vi1MyxGGnBxe+pHdOxl8Niit4JutHWjhgfi7tk/rcjhpOkEaj4DYo+
m7Sal9xUFVIBzOPJPa+ZsQ3uyFJnTSN9xjbRrz9Nc8EMBvPL3Pg5Z+aKUFYAxB3XiBZm+dVaAFbj
OWT39fautpvgtw6BOOK5gZ9hAZi9tEcULs/CpBYggRLQdt0IBq/sgjf/CA4XKh6a4pYdtmWyKMY1
uxchI4W+SvAggXf00m4NvRuuDVv+pIOVc0CoEmg3Hu1O7R0SR8clvM4MyGzMUeEVgFY6uM3FSYxY
KWHde1UGYElsZKweqppT+3rERmhiDA03UnRwEmEOtlnm0zZLqSccORkOmNcaTX/ioo03rCOwZJep
XQEEkm1DHsIady2niYUmvQhQEOt1tvmIUEdZkiKaYa/B16PKoI5lbmS5J5PlZUBNt6TmTw9gZqON
vQq1xmZxOSLCA/ltcstv9FJGvhiMOtf34wzBy6XpyUEO2pyEsYs3pz/yULMv9Ep3jo2uUuJT4ZEt
DOMZuTdN9Onzs3XT7CBOt9TZPucSj4EAjwoZGucQGlzulc5FV5fK43kXKLQi3VRzODD7oiH02P5G
LH9hajLTkuMDJzzA1IOuP4nr3KUhQ7kdCwfNtsUFtMuMCCUmF1lFdZRSQzw1sYbsm+wWIZ5W8lS+
sg/yptObe+EmNO5lzdpy4JABy96xON3dCadTASHKx8TeQhZ9fXeEzun1lZ7J0lx8y2Sh5a4XErBx
AY6NTlNwMplExHKLSxmLuXMPHlP02gM7B/mwSaWqIbkc9sognCpyG6g0TizX6OAaJoYfnq6PaM7z
BuPlL1uTh6FnOt4BfR+ubh3NMeodJNjf/BNj9OY2eYW2/drOtC9twepc7u3C6uRGbVDtKIOWF05j
CQA0tVtnLa2beygbHIzttoCQ5eswaJ5NtPLj+oDnnioQ2iArIIGLBWjey3PiO1Uy1KGESEPRmsal
7V3QPl83MbdLwBGHhCYP6Av5DpjPn6fBB2VeicFFPUC5Kmh5620Qr72FlOFMT9kYtoBNA3npMcs0
2Y185SpyzGAoLdrJ+gf3Eb3DhxKMDI1NIWH+jg2KkPgdMqCM8SaU1OstbmE2pbnpPP+GiRdaEtED
76MinFICbkvKh2VErEQY1Ec19/JTFaY9OBaJ/Ck5qlTrae2gXVxkPHnXuQN6AdW8qWKjanswKOZR
3guUhHAxqJSF7BsfiwDmpA2KSjTPmZJoggtaSPSROAkab7kgQp7KJcl7JIlxZEpOLBsFU78NaDm5
6b06g9x2MdTPwOPXq4Hr6lyPVYacZL6U7kGNGx34tGiQsqj4LNfANZunmpBIgmuUQDS5+P9e/xyk
coFcKZdlNiPGcMwqWQXg3AuUXUiEyM4iebC9THI/eIKar1aLBPT9SZVwdIibaq0kPLOKMrBC0ojL
5EbL+KhO0C8fsa2RFOjDpOASAHQ68YpXNmoLlkptWzsaOnXDtxhTVdJRrK35Ha/m19JBzeTyJLR+
g85OSG+cgvtcAciZ3Kmg5eRTyqy8jWOorul6Cwm5WZf33Ob0tlGksk9Qcj15W0nz7vaB7h45iwMx
RGREFlk4iDM1P5wQVJDRQY3T/qNjAC2piRokDnan4W31xtxBDycHMCmlT2QPCrTXNAMlqS5Fmsak
lr7wWsyPVkJuEzWVkb9jcjiI6Du91MXiSWz0hjkO6TF8ENEoVFB2hT0lC2AsKnd1d9MvYePG3zwN
24RflqcviJvycTYQXzypT3ymhVQoLD7dpo1VNocFd2D2BoBvASpo3KlkCvFATyiIbrtERMD9pPa7
ugFoYKF6MX/TndkQL7dqnPW8T1jYKMzdBuwiIA3y9NtPx3S3DZSF1vbdly2vHpTF+Hd2cIBMihww
1Yidxp+fXeWMMDA95w7iaePDzPVnYnRcfqzR2e+eeGw1UseyMP7u/mSsTx4AgNd//6xLOOI9//74
ieckky4AeyYMKIHtWB6AhU9pg5KeiHKenNFBOKa1RNV021YLTtu3t3ltbJOnKQc3bJzlMJ0au93L
3gRai7Y58D6gG9xu89XNzZqn+p0cUGi0Xx/2rDd+PuzJqevcIAtcjxXHtoNd//WCeISKBhqEVrfR
xsq+Hp/j+5v1CQiSo40cwm8d+l+zPkWlMlzGCm2AoTdP3HY/BgCODoXSfn9XAf1oBQu7aPaSQcAG
vx/hKUD2k6nuwJzNcT6u1BBoxx10I4heGf39GkQ7H84SoeOcZ3pubDK3atcG7tATpBFEI1zLWnRr
c8/X128GfQdvFBgNVQBLLHL7k3ORNKFbOXUkIlVhZhvW1Ozjh70klTyba0JIj3wF9LwIz049UJwL
hci4If1Cc77Mt5wmDt6FN3WzXz03hncLzu8bDWTMp+YU6nfXxzjnIQLoN3LuQsoWX3B5rURyHQtQ
axNPgfSW9699eh8zrz1vXLcyA4jFTJ6ZmYyREYQkkkoBt9fTeGt6WnMIgJjK6ds95LxxHkRKt8xR
oe1WqzQpBHulDykYBhIxIO+qUXG4/kGzuwfYEKBTOSAqpu9h5vE5y/eyeGJfmH3UWlK9SnkdHRTS
Qm1/3pAE5TQVYSOW93J+ZR5k16nikVOlK5IpvLGOnSRGE9rZEi+0IMzc4qB1APX2KLwHUbhLU4zr
Mlkcw1RqlFA6Yu4GcxC0aPWyg55Tdoem3U93TE5FlDtGXwZkOe7BpRkf0JXs6+D2O12f4rlqBurN
IEKSBaSGQSx7+T1OzKic62Fr6btW2xXblKKsrxWP0SbekrUnQXR86cTOKFBjF5/ZnDzPCnE8popg
E44Gsh/g36IveGPuTGwzar3TrVHlmmGPHKxH/WFhwHMLgKYjwFeAdgJ8dnJdlJU4Mh3gvmXuskg1
hehJ8W4F8AR1iQHis6DLwPhuwf1isLuXkvCzb+y59ckbK/rNkIpKPw59pxcH9VFm0fpLlUD7Av2d
vTDWcTNNn1V4BdKIE0Z+fJqhGxSn4xhfEk8x2mGqFUQsCy3xZD0MGvSFK3oX6JX3ft3o7Ft+bnTi
A9V+n5QZ3Fv47A9Pzg5QLrrbl3T12R4Oh8d0uxW0G822tYel62LGQQJnAPAB8N9BtCZNTnGYB04g
lTE58V8gKWmR5tVBVtMt6cOO3z+Z1AszkxOTim4UVpA/QLZlyKwhUDCnjB9ovYMKxPW5nMu2ANoN
TxY8gmDXnYbsLiQNydDk5IRcJB0pU2+tg6UV1BsFHDcLR2M8dhcDw+MGazgXUFDBIzN5ZcKBzduI
uO0pUSJX92oMrG69euGV+Zl4Hc1AIw+qEuNzOu1Ha5GJJ4WrNKduH95wumDHO6TFP8HXZfka2T1W
hqiXutocF4an/jgNE8OTs0d8EiRgtGlPrnTjFBvmrloJ8cr3TKBam+pV5j/iXvM0aYumm9QMPfNN
fY1EA4LRkfrMl+Cb1+NbCFPv8lNfr0L/EfwUEa9FW88qHFo26M4o9RJus+Hep/s00pqteuKCRyXW
PB0qlEW07zKL5Frpgw/Mzu6k/FBwFS3QoMbQwE5eIVx4LFXT5RHninaGNt+1DxBosI05veX1WAtR
o4R2kEuJYrQC4Ch8Bf3Ubuze3+UkpmgMQrG9Yh7BZoK8gGh4O/EtKBdb28ej9GOrnK3h+KCexTmq
46MYrcjNiaCh/wE6qkIFPuQtBzY/fIx8JIxResaSeN2PZ/p7AVGT4lAIhyLA9N0Ivb6RxwXkTG8v
I1flQLR14c5csjG5vZoUxX0IW7SnjWih+y3b8Etnen4b/hrF5AGC6kSv5C6OGdjq9WQPdbHmIcQW
ofnGeV24P37cVZMZm2z5ts8T0nCjLYpmQZLaQmSQ441DM8ppudluOO1O/R+reo1GAYFBDAznDdzq
l5sj7qW8rNgQRquyNmsnimjPhZ2RtqsiBuKoqyCD67FLjFU/caHfduG/oscV0FRxMrFxGsSQAsXS
BcELO6BfjUc3zE3icyOeuGSpAMrJzpI+fH6bfbL7QtGhK0DF+nB90n/kUiafMZlz4Cb7hE2Cdqz2
JyaDMniBITuGj3pOvo/lJSHr72rpj8OIIs7f454cxoCkg9hVmG8xNyuPEhWSAX6wKkS9ek8JlQco
CKTgfNOkA7Tj41Uo2+k799lAYg0htsF+cEARpo/XZ2FxNSahX+n5dSpD4QdbL43ssL4lnOa9udm9
qsUQFlrVT62/DTElEOeS9JDZ+P3t9U/4GdljJWSwM8DVg3IHiquXGxE6YFA8ykh7KqWNLyFHfEgO
qqBVkCLPnomT0M4mCY1WOYG4AlpGAqrecv5jJ5g9RLXQ/InmF4JcbkuFwBLanSSuyCLOZu4qHd/B
kcESTvg0+9+jOibyiYSPLKi0DjosoHRMxJVUWW5nRf46JC+leiDC3fXZ+ZkIgFFQIIxMGYIMTbjJ
AgmIKktGgsShh4vbvy2HThs68E/n/iEQXjqJBaXPuuBNDuLsDCS0JPWlqBeQr9NQAE2OEChQ0KsH
sVMW4e1k74aMI5ekRpPVk2g9YYcoAVWeEVhaqRVbfq0BqdbboYk2kJ1zC2SVLu0SQEnI95/rEzJe
D2fH6MenTOaDAaQMaP6BPbGAtQthS0P2BmBuJ14Y8zQGmBriJvejAAqGJmRgqADDoc99dM5ByTMK
bjuDFMSsYi3eCDXU0auXvk7M66Oc3E4/jE+cPNcfGjEtWfZUpffpqxPfDezab2yf07nKlJiF5Nrk
Nf1hbeKScyyjVEyP5Q1RzJHu/baFbk6tx8U+hsjY9ZEtzuvkuEPmiu1SgjbMZMUabmnmrJ1AmQ+E
O4FW4fa3idEt0mt8r9Z02wBvAWIFTgJXynfAf+YKcX7RywOP1UQ5tFEs6LOYAfi0IRcB9CX3tsRw
MzvKkdIIVwWUdwDzvLzU6oAFKyqg+KdANEikkcoOVqpg5/0BTqQXfZWqVeDF5Zz3hemdW0vkmFmk
DcFGA/zupeEhzGWII6P9TKg950Gq+9bqeFTUIJjGUyH2+pfeb+IHiHUGK46VeztmerThRelzPBRf
IRe3VimL6TECFm4/pDxwSyx5zfogta9/6dxBRiEcnUwCL4nqFOvcxayXRg4+1C/NGq+hx1mpLiiJ
dt3MNF32vblHTwMIEmnESk3c0aZxyhblDBCCFjrqRFpwAEvnIT5KRvDRWhV47hmDGFvZ9FfEavV4
xZo5SmUgNz2GurqCagH8dd9klhzM8QhPd+T5d013SMrxjiDgu2T+U4ojuzGr0jc6pHVc90VuEcYI
iUb+2+p/vHf/6X6mh//+/eU//wt/f4dAYuGDSG7y13/+n7qsitfIf03+oHXx+Vr/kX79cVe9Vn5Z
+e/lf42/7N//8T8v/4rf9S9b+mv1evEXAxJiVX+sP4v+9rOso+r7K/BV47/5//vDPz6/f8t9n33+
9efrR+wnyN5Uhf9e/fmvH60+/vqT/97W/3Fu4F8/vXmN8R+ejVB7zfzqNfrj/rMowDFb9D9/z+dr
Wf31J5gS/wG9eMTvUF4Aweeo6d1+fv9EVP6BMtGIwuFF0ISNOyhJi8r7609GIP/g0OaggBCJVQDR
GX9WpvXfPwOKHUnoETqHKIwV/vz7iy8W6tfC/ZHU8SH1k6r860/xO0N+tmEU5EwkZD1Z8DgLqMlN
uXjisEirtM7r+55UZspUwBRHWUerrI8pL/RGWw5vddS+tCrrUYWTborMf41ced8grhVdPcOrjRvS
EKMPSSTNLUQyebTgVpbslnrbCghaRREkwWgcTZnOchNpFfEBTyG1aw9smGhBWDw0zr72dwPnreN0
U5cDnBGE1y5cWj+hTC095uzwpIw1/YA3qo57bCRxGzuIwf2uo4zb3fdJm1ApBfSdz19UUOcJlbdn
A+WQq+lbxaV2DCVHUN2xK3Ab73FnGxALvUm42EGOG1LDbm6zGWcxfbdjBumo5MTXZC4FV5ngJTDJ
r9QUAI2OaMTN9TqSkCMxgx5kpb2MNgrxBnQqB2hrooEhEY2m5vG2DqnORo1H1UwOaVZBtsSrSxAm
y01IuSR+lRP0YlT+h9qiyqbkNS3ily7Nnzke6YOUdQEoZ+5IFx/Y1jXQFiprLhleAV27A8GzsK/q
YRvhBY8DrjPAE7ARBAZcmejO7fF5CeMoR1GWahvExS9SUoIcoJXV3FBLRdyARpLoaRMkFrT8VtCQ
PNac8xEG6PLiWMehgaxacZkoWlmFu67gboq8+kq8HL83FUqLBEKkUp94CrQxuZzR2YQHE1oje6us
hBxtCvU+2pf+rTQkdo72Jm3gWmJBQq01ZEcwEr9VwcMCGSeAht8YMQdBXVwEptxWgdWCQB9Bk8o+
pHIf6+BRAkVd61A+AkMuHvqd0MbPTAOed4ULDDDAdxrY0zC5HtpXVamy+4y9Y0m0anns0Qoqgr6j
6rzLaA0R7nu5+hxKfyOIjslEEMYjSgxdTTEsNfS5vziFG1CZ4SAwWm7j1tc4gvyOA5QOLs4ypoKa
1hQI2VtXCo5eFb83aaATR/hS6yrTGskjtBO7l8qFgpks7wIWgI+EGyw5i0fVKPWz7bJHwctXWcG/
lENreDwf0LqJngMfUpWpJB3yHPQyhdqnIC4EOx/kHT+EAWLubC5QKWnv5Do3pEIYTM9vOhq0/joN
ExN65beBiw3b5tyTxASsxrBDDUx7yhoNATm24hMoJJYC8k2eEWXlhoxar6BCO7K591Ir6q2bCw8k
ZZ98NjD8usi1jnH3edLjRc+gfejzd3IWmQ0f244b63JRPoVD9FzyBbJ2eXAoOytwq+eAr04N93/J
+5LlyHEl21/pH+A1cCa3HGJQhGZqyg1NSmWSBAeABMDp6/tQt6+1xFArrN72WS3KLK0qEQABh8P9
DFtRconbt4g5gKCROVZX8Bs2f+d+VwS+cKSphXZry4M0Fbi+2UMrOdvi76LxMJb3ePBGhM23OaTJ
WqO5qLwJB0+F8Bs+KodeprMetE7z6rb9RUPyHbxQAtPNlrm9zhQkFDls2vlmht9tOBT14yRBD7G0
NyPX07Bs9aM3kDcdNhwBuouXti8GAGtAONSxefWhPvbAR0Lbvj4UdXlsckNGmlU+dU72BDNdFvS+
xG+F0VmPOB7Vnvuem8wJNUvde7S51SruxdTQQNx2Tb4xyuveHfULzywS6ZdwNBrsMBMFcLLONUBQ
G3feqhRGsNm7gINsTlsRkAoqC3CYhjYYae70acazVSU5qingl0o8m8V9n+beoTXdW22S12lZhq6X
75iLNysttKDMIAvoV3Lr837vT+mdo1W3cHZJWR6i0PvsyRKh1VC/9H66KIZfRavvJkH1WPQwIuEe
KIjTm+HAH1XLiRPqZrfHkcwRXPpql/ncvqJ6HXnWfCXa/Mk0xFFn1rMxd9hT01RFkAQbLjyBzV2Z
xtEjPfSqgPItDPk4cPfFGY0mIE376hnpMxinB05hgsIowobVQpoph7w3CiddpA1Tv/F6E7oOzAp0
1V9NwzIuyq2m610Z+tyFgCm/tLpNY+4g6U+R+5vCoWjllCHMmQmWDjopgN3GrDOgp5HrdwXkfwN9
BD4McuXv/oSPVJWHFlu7YeNdBSt4nFyIPTlW1ACOlxLyrjm0wm6B6SnMfwHehZ+XCUHGonG3raFv
UmAQ7fTdzssYDdsLdyIynFFKSBunT6ZRXrZFAyGyqbpyjArUIYfD5tqyo3YQkFHv9kgDvFg3PLxZ
8IDpYTRtznFaySoQPl7mOm1uDEtuUtbe6EOPu0FnZwqGSCo+p47IBJbnOOjESAgWCNKqhAYVBB/Z
+UgSwksNyDPAVatyaqKfM+ePmsbXhAPDgDyKtuNSyXWXn/HpzcRwU6kynUjSdIpmYU0tFK/Gbtyw
omx+k9m27kWeEy8w+wFlGpqzdMCOteRl6ULYv6ej/6sAnC+LAEW13ynrACs/8xtPyrRLrmagKoGy
DP7trZaisiRMTdqeJNT+m71qKsTjzp031fg+vcsU5spnCR6rB5a3yGp/HnFVOGxGa6K9xIgH347F
Nv2N6gO7/jf+4/+7PF1fdBX+70T96s/wX/dLuvxfT6/VH/E1N//4f/+TnPv/wrLDCwhbHh96eW7/
Jzkn//ow74K4K+pTGO0/qbnh/QsIVBTP4IGH3YvE/VNq7v4LjA/8MXrpUO9Y3BT/QWq+fPHP5wQ9
FGh4o7RAkOaDTrp6ybkjn9PCFSIhNg8QPkEJSCMkGkCPRplx92mB/udd8PkdsN5+GAwvCujYgDmC
hvEHAubTodQKbbJ0rRdJX/J7rTVuFzPvjEsVcAKN6plbQUMGsv151JNY8DEsXjnA7IMQjArb11iQ
tdow1+YoEjFPG0/2W14du/J2mDeamDdyAhv5yEmSybjX++0g9vOwtexzndaPMs1qqfE6g7b9h140
dFK//oxS0HyYPF8kcwFB88YMR+Bv+62LpMcGHGzaZnAwb47qL8uCiaOcvKnh4X7LeZzbF3ICcwRe
Dag0FCaaDkcwwHAzqvEAxxqlXYv7c+Sbb3YGvBNsOA6BPG6ba3vxWs1t5jdEJkhKR4eFynhybQzK
tACH4lwsXEo7q8WBfRlIIrBsgLDaulTcimlIpcQ3oj3fuU2XNOWL33Hwa+EslWVHVurRrNs5kMh/
JayevKeh0s9dGjiJpz8CXSXgGPAbvLVnHE2l0WvcEUnpwy7CwXXZ0tvs1mYRtYxwkhGDp1Lr93Ha
wtINqPDnMzv1mwMCNTmAkeDZQ2B+vtqpadEUBJInMrHoUzrIYGB/aGagh9wEyiWBy695me/HR9Ht
B37Jq2zX5TIUJlz0ngu9XK7Tcyow6/sahwchC78HgpmL9dSqlAxmqa3a2pSJKfSgM4+sC7VsO4JH
j8cz1BKiUf0t0POiNy08ALyax6VpnKnxfvcbLIAGDN1CBIH14NeT4wxN16QeVUnGWj2gPjD53mCM
Z6ptJzC/ZaroVICRjLGW/OTrMH2XT0A19iqx8lAgZyjj0nsszCu33VRDkuKdzSKl3s9889NNhwBv
IwUAWNnDvbHKAnqfqpLQ3L735t1cb6araQytEZRk++BPAUzjAycYx93cT/HPI58ccGhPoSCDaLSI
b4OC/XW6jQGSwVj0/n3OEs+4bDVIlHYvBb+sQNf6eaiTD4j6z2JFhRoQBNRcZ9USQMllNhVsk+5d
uJO0cAQVZ2L86VxwaF2grSCihzL5OljZ7WjqXdcXiSl5YNoi8PgGfN4QEQ5Gruegmt+NZi5gaBAT
cT2vCWCWloEq5BkYzcuD1IQc8IvxZIkDilk/r9u3Ay27EfkBdv4anFNZU88aiQedAYjkDAWkhMNb
tN21xZljvurZQH0QgAf4c0EgBPhPZANf94IaGeB7gBgl7n0FGlm+SHRDMbqFvBL6ugSNyvbMaftu
alDKQPMe1jJLrPs6okNrPXNIhRHRur823dCi8E49lN39z0t4ElIxM9C3IQG20ICh9vZ1HAGPKacp
JU1smNDCRA/iHCiUBq5+O+z/sXnUsozLRofEi2vZ2B9fBxsHiX1eWDTplR9Qb4fiWSTx5IXSMIeV
cU3ufp7cckS/3JoYD9xYMGVgP+EAS/B1vLzzuak1vEyYmvGGuQFxoy9QVj3TTzw3zCpzMbzSr7W+
xTDC2TdzFbJ072juUTvXrD0NwV8nZK/2YadaXMwjRoI8g7lBabZVm9Q9VO3WijTkRc+E7X9ewhN4
KhAkFjCaBB8NuTC65F/XEKWXRod9N00MN+rUoa6SbIiQjuZAWpt4ISvLCKb50Gu7YVveQ1OB/xHn
/OBPF3iRWPXdBTSKkGyvFpjMAySxtaJMnGnXuddpcUjbS0N/+3mqp0cO4Rcbc8mH8SKxjK8zraps
qEpjLJNc26SX1pUodxPwTa1+hmuxZClfdyVkgPCUQKYPMQh/feS4hjqUbblNQtIro0dZrj0UqJz9
PJnTiPVpEB8B5OtkOO+LrmAYRIN82OzdmtWlPV1bKvS7BxNPeRr9PN7pFbbUEqDws+gYI0ldfaLC
ySbT7UieiO6N6E/8XPbxzaK5JqSKwCdG2+/EVLlvfNZbhp4ntvs+yhut2RbwTvh5DieAjAUtBQSE
B/EgExFxLT+FZA4Fe85oomd30NEAKPhGry7JtGX2u2dsWGJlB+tov/o95IvOaX6uV3A5XNgSqGkC
mAnm22r7oQxdCIdlLMnQRi7tKw9p1s/zW6/hv0eA7xCmh1H81QglG2HOgm5vwiAJNMpjhcpb2j/+
80EQc3Ud8R1MCXO1EVq/xF5wCEtccOmt9L119rTc/uMxXMO2cUpRIIPd6mpzZ41WtlAf6hKiX1L0
QEiNxmr2z1drSS3QG0QFgDgfYNZPr/HSrGq957lICn1PARIt862Hx+jPMzn96LiZlrwPaTW0wdYd
bLvyu5a3DeoLLkfqXkHWj6nqnHLbuVGWjfFpKrAoaAZGMIqV32sGaJTww/15HidFBCwTJuKjF4+k
GdTm5Sd8GsJmXkFFiiGUfjFbr0TzN44ROs4cZDd8CqaNRDct9LML8IPbZt80Zxwavp3iohtn2x7i
qmV+HV8vHXB7s1okYy9BwHfbOlTddM445iRCfEwTVxH2Nl6ioIt/HcbOVTpNGUo0nR4RO0BDhM1h
04cG1DM2zHgm5a9+/qVElPeRfs4R6PT8QgUXGxJIugVWsb6KodxhTHRwRSJhCFNbetDzG/vc2Vrf
tcsMPw+yChKzVgPJl6IMAwjCziZPqUPjyXgU9P9l6xsIc5CFQVoNx7yvS5nPzK5rnctEuEV+p6Mw
Hs1zLnY/b8yTstLHfEDnBd1lIW+tpXXnoR4HYmoygcUbk2/uEyznU/dZ5hv3iVqhjm6OJzZowgl9
22jztpZ+bKKV+j6ZLQoMR1VCfZMdi1KDyDl4OSx0NJDS8afzncq2bPwD14xgMELFdj7Z/Pzrv9vV
MNPC+8ZBfEBx8OsacaWTrtWISoh67S00rIci+nmE7z43CiogQ6GCgCrsKjQUtLDckZboaglaXTBu
DvsMJjghUT5kXQd0Ws6Mt8Tmz9nP8j2QSZqoY0GHCiCqr1MyRrT+jZSpZKi3U7mdUWEnbygngBjj
7zSg7+0LH9KHw3XL58AcDhXfF+SNg/ENMyrknHUdmtrz7IXlpdtFvhNN/l1fbeB1bs1oW10Mxgay
d9rwl8MAHR1+uPxsu/KalfHohX4Z6+oqh8pCekMFJHFECMJ3gP+wEkH/BwpS6uhBMQ8UtH3xm2bF
ATr3ADBlY3omYJ5o96zXYfkwnwIm6aBb5ataIacNSu9AXVTM7ki+8ZHaa4FmxfNt/TBvHZ7M9kY9
N4AQ45EUDG7U7iZ4iotYPpj0oP+V+l4Yb+itQ0zimE5Rfi61O3l14KdCgBt7A6x8ILrWzEvVdXU9
uhNiq7uvCPldOOrSeqKvrrZz/E3TycRTj5R2Zzb/N1sTSDd4SKDwDnX3tT6QCel6CJ1QmQx2Pwdi
bn9Z1H8mcI3yi5mc2ZcfwXO1L2GMZ4JaClo83hmro2bSrmjA8BaJYYJ5NyXCFhEnVgSZ28p5puZ1
3QeiPZf0nShjLWuLnBYp7ZJsnBTfB7fgFmymVWIABRr4HsTnskg+THCeDEYTb/8Y+c21xc9kUN+P
uwAJkdl49km2qeWtZ8xjKpNW33JMMW+C3si3fbYptQseMg426fDWb7Ph8ecA8E1IwxPrfwdeBZx6
orXVkUwlmn3JDJj/GueqQkvHaB1iMASST1RkQTBc29gR2NgVtZWrhJuxW4XpVlRX9a4kB4iBpUaQ
XpM2JsP7z/M6YYp9fEkg3SGTY6GZsm5XehpJG1PgQOu/x73joOYM+T0SW+amyCBtlZIbHXbhYOnC
4C1RAqRd+IiX//Btuf4Rq108CLsiuYPt5FUKsBYdu3coTAZMDH/6eb7ffkcwaE3UCBdzzVWe4Gej
bzBuo/8x/zHYJenkmfz7Q0J0dSKXXAe7Ew9LDLP8gk8RElQx2TYGribZXuI+zp0OkKeHDpoS7byT
YLOwhEMbpEIZDmKVZGdZ0GgxA3SFFbvo6jRsymbHmg102H+e+neH58svW+1hNXSmnk4VKuF0Z7QH
GwX//iY3XpoyAhQj1Tbti7yEshp9OzPwyat+KU3AEgyS63j+4CL9uiQas0rNK5YgtVVxG4tQxVmg
hTSy4BaQBr//TCBn/82iM0nUR1r7+VN8lEQ+jbtKe3O3NUXZpkgK9+5b/aeIe7iXwp53l0byQG66
2LyAUsmu28jNsFPHLq7vh4OM4Et8Ne1ofGYVlhThy6+BOYMBzgIKsUgi0BpYrQIdbcNtDe8+0nab
/VsRl7EMoCvmHM7M+yR5RLnpy0irS7oybGnrHUaClemx2zfRGPxpAg/aGFZowZxtCjc6ePly10P6
qo8LyMM4cJjV4yICinJDDtlmvvkfoO8XnO/nNvEa9oxq9NdftTrkzEazABKH3r0Kp3CM6Lt3gRfV
sd+0YKiaB30H6yM4BP0JwGyMgf/EPyRyNtrW2LhbVOvg3FNu+LY6J2yx7L6fvstqd+qC+VDnxmoN
oCQSmFzqcHADo/z302sXgJ95TANyzmzq5ESs1mK1M+fKJAIAgWVMfXFFAl8fYvHROdD/if7Zx5qj
amcgUwZO5CP6fwpGPtGG2oZ3BdQCoFAIzqy9m3cAJl7QqymCPU9Iw2st6KMLrOuZu/qbKX7pDq0i
7WAC0NhRrt0XUwD460iCzAkM8AfrwK4jwqOfj5exvj4/4PQATkCkzAIJeS1I4JXQqaVlRhO5mWJ1
+WZdTOFf0GOv67CCmSRUGuMXEsktxz85HJDODL+c3q+7CP2pT52P1RfFkwPOd3kNdfkg3dqBHUwx
0Gzh2xwY+y7OtlaQX8HiIoLQJdSDXmAuubCRfv4RJ9ngxxr8749YP7U9SxI5mmi/OA+AzUbphu/g
e6XO3KHGOsVdD7NqiFSw4HJFgbny52yHrD8wwj6A6Fq4mOFZ0RjfzJDSHiIe8K0X4BSBbnJN4ID3
83Q/+gbrNf/cBVqteatUwYZU0ES8wkQk7Dc+fKpT+JgZoRG6mzrGr4IPnx6M0Ry93ckdHibQ+i62
DPLXXSgiICRfYH22B8xvS7a4ncK/HQjVWkTDMvCjEQKb2v6c96f53fK5eB6juWOjM7yupOeU9l1p
LP2kjRn1hz2KTTs3ULfzBujJGN4UIbmQEYfsAt1kt3dqM2ycgIEFYlaIR6+ANV8AuQ5ZD+0mP3No
v+2b2GQRfoC/DpgCq+xlNEYgJEhZJuPGvzZf2rj+y29oZOzL2IUzahcDismC9ubnL3l22NXdOOB1
k7EJw8qj2lq37FZEauPH84XakA2/cKGp5l8bZ/KSE54nasmLIsNHDROaAmueJynwquIZqRKo6t4+
uwHcG+HfGdMNRD0CKCYcj0/bPzd//gBlel1eazw4K/m73HlfdzD6HaiLQXMUpR600r/mBHXtU7yz
2iZJf4Hy+6rH8BU4FxROAzHGgG8CmB+LdJO9ut/AvGrTvhubZLqwHtWv/Dr7Ba3crb3T7oBIjIf7
9Alb6rIk8G6O6Jkm40nSuazx57bRaobEL6jGfadJeERivnHCdptv4AUWGRHbpFfNmQ38QRI/WdFP
baplxT/dePpU9lVpL+Pt6119O+rwTyB7/6o7gDwCupUZtQ/2ldjI2N/KbXHfPPhJGpOdeoJImHel
vVQPZ7/Aaeb3dQ1WcaobTFm3ubmswXhEieSQbZ9AWYVR6WIKOp1J/06EMrDkX/pBq5vXHlltGChB
JNavrA2Hx/KPvZkP1dsQZZeBuZtobO0LvucP4AT8Uy2V9djLUnxa/tGu/REeUzS5NiMrvjMCcQbT
cBo8lz6Qgd4g2nb412o3W01jKrNrcc/CjRc37K67dWTwczha/o7Pewh/K8hOKN3Ytr401lb3W1+p
lFXUUAmA3sZQX/CBXObUhwSOvKXTvi7PeScvUfV0QEBDAYVaJFtWm9YBFoPKzkN1wXDum95Nekuc
CQPfDgFIKBIjvMPQk/z6YSwyV03pF31SgUXvALDjnXtfrjOgj1VDr3sxfkRZdt3LcHz4XNVF1+Np
jazdv2lR9sxAePr525y0bJZhIBIB819ob8NscBVQ9NkTM8CYfeIbYbEDyB4gGihBaXGpH3KyI0eD
7dUbO4j4LJzxmxku1zYKJcgwT4F8CsAWr/PLMXFcERbxdMkI6EpX6q607m20qdS+Ny4d4wYCyvSq
A1L/56mvLwvMfMF6A0oAeh/wBMsn/nS2lM/zlrJ2TAqYarWaDJX3MOYXwtoL9+XnoU6ekP8ey0SR
BCXvU+cbb7C0IcsUxgJCESwmn95a/aXFA19LIzZD1JFv3L6OqAGFaneLulXYy/dUxI7ZBVP3lIuL
kj8O4lBBHN08lKDSNnEKmAX03/QL42Df6/LCYbFeGuBaWGfaaie13/XPX20S8K4GrXOxVNLdw83G
1QO3DrK70v8LdJAPCyw/rH79vGTfbUx8nkXiGvc4RP1WJ6zIrbTM835MSi+SYidiE7oDh/7CsGL+
xPT7qQqVv+/LK/tFiXO+C9+PjvaeYwObgc25ai7TbpQumeWYqO7OGlXYiQNMcQMQqtEsfxpMHW+v
XeN1Qc33Go11FrLhUffGM3t0HZ6xP3WcffR8AG8/RWW3DMylERaxCTwwA6A3pmkzoIR4rphyEqE/
hoFWC3DXcExaa0H1bk9cWEGQxD5m42UxxLx46XWIOus8KOY5PvNpv50V9C6Az7fwedfxeVLOWLUz
htM5Ks87t92JJq6ho2SDRSrcUM58l1tzKGp+SZV6LVrxiu5ASKdte+6l+e1vARQNVeIlc1xfgOZc
NkxffguolejwVFASu+y0mxKUnzOzPgl3WGS8BT7wnbiXyOoQzXZrmQ0p9MQWsTXdNonVhJ52V98Z
fNMdcyCFuynK1PWowZ0KYaEsz0lefPeZ0bGGozPwJUtR9WvEc7yUuwOv9KQa/s7+drHGkrBNglME
itF2e65v+d3SYllRofsAj61r4bUpYIKZL5t3vFLisTu06C/I+UyKepISL2dkQbVCuAV9KX2NJ2yG
WU1jKfTEFbF4qEdwpZwuXJDYFNZpRm0GBi7R235+gS7RhX/urfXdZ0VLeblGwW090Yarpz6DrUWn
JybKINWd7DrgzavIGm79/tc41AEVD6Nhx9Iug7GMzCFp6w0ogj/vrvWr5GMR8ALGgwTxAq2Hr5/W
LZkqc2vUE8PZsCpuIc5lvfJHo9z0wwP0IM6kDSeNy2U89NNxbj56K+uedKdsT/BS1xOHXZX6bqQo
fk9h2x/mPJLDzriabYhcRWO68dNI8Af6iBQxcMrt6CRmHTjZ0bHDEQovFMpHfZhBa6Z7g1FntWfj
5SyaYDEzYWcW6SRpA4cfMqZguCwUe+DHvi4S+AiducgbI+70PFwyxxB9nLPGc+vmNtbGX4R0kO2i
pQeRkK/DdIIWSKvcOeEC1n3TE5X3E922lr19GqsiJHoXWM25DYBiIP7aL1kvkgsoLIGOYi6int7q
WZSZqcRrodOScizqfKtmpsiFqggOAG3M1owZdChp5OeZZl1Xorb5fUM+2n1cF7cG05s86iz45uIq
6+xLg5a+DJp+9u5bqP62W2J0nXVArlgPQVMjaryMOtpvke2yrooAG4V5YZYRabznGu/ZYZb5CFxH
Zs3iKJQmsy2Q1XWSuqTkIexpmHuY8foQ+2J2ijrGESeXgyYtf8MlbLmOZm7xOZonS4y/wG3wdmkN
7mHINIjR4s7w5SGXUEjc9Z7TwIfezqkVFR2z78FWZBp0vtLh2MAuHJnrmCl/pzoF5FbXCqJHvlXm
v722JXZENSHboOsU9KgKiGy3IPLMHdKbTILXnjkGWNKjN/c1mNo5oMqO1fsiRA+me1B5PtGDVovC
hDW7k/Xw2mtHI3ZByNaisZOQFOQ013WAFVz2qAkCdj3I3xTtKL1mYCYV6HsF5qyr6WIoOqVdZopO
wPVA0xJkGhRZ+tdx6PwEgjnO7TDw9Hb2bcHjhvbje5+BJRwYBYC7kAqYZ1yeTJqPanarh1ll7CGz
nRxk/dHvQUfqM5RbWFpC8cAUTKlo0N32D/4LM98Ws1FmMQB1HqjPPnP6ACBB9NTgderLB12rJ3jT
1HZ+aNwcugXc6zM/dO0WV7as+t4JR3M2vUB3reI3YnGqdjC2KWGAkNJ0jsASLv96aY/JV3bZXLmi
hZ457TXxwLldq2PvGRW6RmWxwMJ8o34XhKoi1FrCYULdQeAOC1Lr+BNeGFloMQLSRz/M3cPseBwa
FzBbRKta2WAe1bTweei2FNJimSP0ULaluG6GHCzyzoEOSzCksNh2zYJNEe+q8XWYJlB7Z8FKWJcQ
4Islp/Kvp9BagRnJKGLFqct3db58H1qNUHaQwLgFaJ5PoEHrEuSQjLC72Tdkd6GlsK4IygZOGIE0
KrxdoF9hi5vOntsmVCP3oTacpQQiSHOu+iMiwnBTUddu9tJ2MogGEGjGhJY1Yf0rl3I3nhWSn4jL
CYQiVw0OODZpbT47umRodpqKQUW241oTMrRALmFKC8+pBh8A3qKF8G7x8cTvgkzWPT6VmqHykal9
4+T0Ma9bVwO3rqmffBjkdPveM4c+hA05fozF5BjVdstwj6azVm7gRTbVhxa09k2eow51axE7MyJN
1IYK2EyHw6gy2gSGn8J+0Zzy5hJwDeZs51GT98ziyJ8hsi7kpUc7xzgOvpG9AdbEUKZDarQFLiND
bXsqpmeU9wZg2/VZvgnl+hJsbL94Hdk83Bce6w2cs5TfKeVCoNiZUnmj+vRullVJA5OPNtj23DLr
SLo16bde3/szABRqXprwo6r3E+s8QOcmcAtHL+PNVisq7HmatSzpSmKSne4ozdkKe0qvR720cN6Z
YyfIZI19UXrW2yiatrxGStfLsK4Ql++J3ZljYJlpyy9Hwb1L7nAKl6HWZXlUSd14QXm9Og5eK1Vk
DHY2HaCMkOdRDjYV5FBgUdTETSZ9PaxSTCXUsdl56MgcCiqM0ioFcSF1E5QkBj2oEDjmQ5230xio
SZsAUJ+1LKxgLsND3RisLMQRYi8weSX3rBjyF1oPAw11qZsFsEzF2B3FkLZqV9baeFv2qqCbtiAF
BPdsBIBgnCctJgSGiRu+jBh1uWdIJDCevTcyCbCIaVDiP84ZvBYCLzN69F9AI4cDtybnX5lNsBop
lt4N0DSzXs2ea2bYoBZ1mfe8NjZ5k4MzAAmKAcG8xjNS8tIGu3ts4S1EhJqye84zWGrWCkZlUAoA
EjNwUU6vLrKpzNzbvkD5JeA1cQEq5aQXQQbqAMSUM2anYUdcJJuZndUAu0+wdCTGLw+IZLhqiFGb
N3qVQd8E5HKriR0oFIZOK/Tb0S5HcPMq92WyKnePdgMMFwbTHeDsOWioQEjWm3084lyaB7vu8LML
QNygOaXg/Km3pILb+mBCK6EbRxe3XDbkRZjWJN27Etd3iOAvoWZD/DSD7FZr4fggaL0W0nTqWHRU
swI1QuAr6tIpP9ppPVRBWXuoO5bOSKvY83r6WvcWkCO94ZTDlqST1ccuxHOGADcoakRdTSc3mDMN
x63KIGuReTp78cdCemE12JMWmUbudoEkntwp5eEdqw265uBitUtr63dWeyVxEvytSRt249eFunFl
gctjdP2xCXKEUnR18P1QmRgLTwssr5JuyCYPKmTQa1Fo8FJZzFspjPk6RaQwAmpS3YsY4PRDWMp+
+gXlVbYH7il/qcYxh+ShspzXwc3w4OxQj9pNbe33QZEa2DVitM3jUMnaDKHM0nnbWs/zNJQKdz2f
2AAionB9BLZpcHZlmioamY7mH/rentM9lxgghGOQrAOUQf2bXB+YHkH9fbrygLf+6zUo7mLDG/09
VCBRSqDNWLy2Sop0Kyfs97mCOsVGn0d9DvpOlhNshXxJApJq9m5Upf0+20MHSSAiRBkor9buU7PJ
kOXWmfPa5nYz3LSeR6GSK7gNNWyYEG2NLG2ASmprBYEHrQFp2Mr83IqqiVfvtSsBWcqyvNq2qdTK
0BlM8cdLfU0FWe8PGYD7stAi6Xv8MYelIgmdrJLmHl3TMg9nj+ltrFeih8hnOY0X4LSkVtBJZpqH
2uHDm21qJqQ8UrCFcg2UBGhYtEPikQJJhKb30OLJS3glbYu+Q5fMnFw3mjvbQ/lbT9mTOxUQJsLV
6z0OVkVeGPWc99EfWAmdqqocoDSa8b0zj34TATph+ZEu8egHhI7PN0hO0zqaq7nEw0AY4yOa2j2f
Wdz2jt6M+a1m5lmZV1dVw2vkELVhijmQoyOf1AhPJs+1piacOsPMQ60iqg0nolEv6DIc07BPZx9X
iTmml3Zmw6PMsxnzQkvzmi60ZrLcZrVf7/um7Utom3juRcdyxCN/dJzHZhL2b1dJ58LwJKnCDpT7
Mcx7E7fD1PmqwcMcLOxNYw32beWbSB6Kgb/Ns2NfNqQr66DslAexSo0ZO89k423vW9NRQpfs2Rkn
fodzz18km7o/Vpc1G6wpt6GqRZ07KvG6A3RVUmfneYUEVa2yEdd7PQc+boCEzU2BnJcj1aIMfQBV
6kUwwRKtDEof119gZpK5uPdnUBLT3hlvjXlu36FbZWJrsZl1sZG2qb6sECwv9ZwXz9wzU7CBlhIo
JC8IMpp0hmtz6rqwAZB+i/c0bD1utdQWJBhyPftVMTZAdswFor/o8vGBNTx9YWDCyNBAuH70Fc5V
kEPJCp/Mn8Vl2QDaF6LsPD8POEdlmI+jdUxtt20Baxy8v9ZYNvuu8ef6wGaiVZHsUeWOuZiNG10o
85V0jnYkKMQ/tNxLfzeNKJNSpfofj2qqi/TJry8cMvaPJgXIOzT7errtzGyEPkBVksdBY/6zjquY
BtAdI2XYFG19C90TD29MR9OeIUXeJNKzwREvBza907x08Z0zoV+1uM2B75AzZJUyz3Gf88LWnlqk
qyAuatIkQYVCjxmMlRC71JkB4h1TQa4Gq6uQ4LoFZApEwYoAt27/Zk98tMBNTwdgjaH6VEC1a/Ch
s4AWQ+C7dZZYFuHXZS2wYbnmjaBJ4NvTEK48A4naPDXSQBZlFWqlSdV/M/edTa4jybV/ZWM+P0jw
JkK7EQ+eDmyy2eb2F0RbeO/x63XAWe2QRYjQaKUXb+9+mLu904nKysrKSnOO4aJrA92pwii8RWMW
7ysfqCUaE0mN3UgtYJQaP4rRDc24DWCt+dTztW5sqSfGq+X3MB5z9qEXSp7bysKQvQs8BbrNOnCT
N7C0xa8ooHjfqTwKkpqVfbES2gzt7nXEVC9TrqFQAypPH5pmLCOtAciS7baIM034M6AaZoxf9rqb
0clhQKYvV1OkgTbjkCGWySfYCy30EnrP00P9BBQkF4RerpLrcupVSECyJdhO4obfUXgpYhk0PbSG
wIMAFK+RlNpWXIRZf1pBO4yqIOZ4UCLQmhpVFZYPQ5rQB48r/FgLwrFCT1yoAPZYppNKozAmuu7g
oz/9RhlqE6w4Iq/2nStbbVQB38kFtBJrdEyOt5eEEM2kuXEAW7wP+hw1HJTgyHkMsOuEiCnfS+Dc
VVrB4w2KkHcAVtmA20vSfT5znwIE9AEmDUbhSapdMVBxXbaB1tQoOqi+N4CxrfaVKF67VQC1o67u
P4tVLPlGW0hKaUhyj3kjmm2YzRB1EaPmXQ7sXz8CAJFR1i2zinJayDXcDYVoxwkLKjKuL9hSy3p0
yauY/JOKdQg+HkDpl3yqbBO5kykTM/MBqPEQP+BKyfpOHZUCIHCFm4e4g5FCAAeGm7Gs6gttyuLy
QOygJnHOoSRU5N2I2HRQ0DqAEtu2q/wSHj/jM1FRB6n1gNcv4k2tStwg4G3lsuxzO/aADwpdWkE1
mOu7yIb+RB8IJpnfq15Uii2GScO2VRW2B29DLONCBidqK269isc0VxXQXoCRh1ABEokohjI9foTg
T+RYpyhlH4mt//MHbiI7tEFlsVQEUChAEaFNSgDqWKynTYlTE0zd3WsWXvQnQeEBa0+7+DViS+k7
CHj+NWmzHFQEeRzGdpgPAFzhyjz2NY+T6grXiyuVoLGI2jEEpKrnfggJB3Q2pZF8B4GO6L+kAGb9
lEYlPVWhAA7JZFQyNAF3ePBrHcuEoSMnpdzpAeOnpS7kiGnxbmIUSuvZdlC2UZmLg+EFfhVofeH2
2UKqci5BBD49FGDR7s0zZLOujwckQ7HgUBwZdB1nO+WxbK0CnSiNWXOv9/ORN+3XCsJZUaTBXT9R
+dDk1HWvNEUW0DUIGxN13LbKUzeqrvjQezv3RQq08OhvouF5Qeht5k1G+hOD3iiXAjyLHCvxas7P
Ri9UTopvdJrgg9YR3kKPmkcRx1pbgtwgF4nsHlApoM8p2zfBZhOZvv8ZqGMirX4jlMhi/q8BZJPN
S9z/KEA2Uau4WeWUdr+ozjL/DGQ1cTBuZBH9Av8kGDfZVngWhxkaCRgcZ6hqovD8vw5VTRSe/t9B
VRPH4/9fqGpCQ/9dqGqyjn7e+UtIaEIhSHX91yGh/9NO8ZmZlOuZcqI2lDauVHsJZsrTbfdDfaLX
57l4Zt9BbfwYoK1UWEeuOv5gOuahO9H2gkuelnRZlSDHzQlv1ZZdmcnTuHl64jb5iw/6WHEbG9QD
Zvd9dbE/jrwBJnGXg+fEUS66OpkYLLMTp7qD5m2yp3jDrHNHtpf6wggHhXrGtaTp5xcOKkRSsWh4
jLgjbhXN4gncMWAvGzbdAq4T6S5IQeScuzjSOaa0IIjauLt8Fe89y9v6R6B5LjUXzu0Vxt4wWYzJ
N3gnwlAYkeIil2GyU7cGZZGvth/5i/IU2vGT9IDSfLK0sun3EbYBZCUO4+IcWO8wzHytwhIzDvnU
y3fi9uh76Y7VQd4DeGPD/QT7P9tJh+26lEWCpvii3KP1IS5O/ip+4Gx6z27/GxZxJYJQXz1SjedT
EBFtgjVeE3ZhNi9LqPozZscqErr1kPJG8xlP3IuB20ZslBfFafzs3jnH/0CDEPuyxFg0M3ZFY94K
U0aoa6MHhtwaVohioDpkxSl+9bV+c7RMs9+oaLEEadGLdrABlLzgKch2LGwQJCI2BSbFBKZH3IqJ
0kUNMmjFKQH6scruawtmt9DIdDM0g8m4q7l2YosogclEPxOrE3LJ6odZ7foPvHLxGFqlNnAVMZkS
6LllS53am6V+YNW1rzYqaE4wgeBh2OBx4te87yFvJi3O33Qxm05cCtI4jL6MrDlGHeQ1s0mOuklr
qclsJPSIg3QytsUNhnVYXVNWCyfwzFJxfQKhjwvZhHeOWyT3GzSmnZARN2Ur3wvo2qatfOXGKhr+
TQCF25LWmRg+OLLb3gH888K8EEsW5cnlE/veANsVrIlYPhjMX3YYZNJyvVyJ63ZfmWjQN7PVe2Ym
+jOty2ZsPH7d1/6Md0UzscxO8B5AH4Wkax8kIAcAiiTg2aFwEuTbyjPAvkLZ1Uu6U7ZLNk4GAPDl
7NXcO7HX1RBJMRVjPDSHSe3CR2Fng/DX/rm/qJuJElIModMyqWpwEGA0kY02Vbvjcs0eMBFoppqi
a53abfC3AeyFoREapaWxR/0QM+b9jzgjJZG2dTnjT3gqVKGllAqx1sEKt+xaeBQ+mY1p7hhdfCht
d2sJb6qlqsdWPa4UI3w3qNXhgCTkG0hsB/URbHzqj37/m84ARMQ3SSyA/DCYCyCwmwdbpVStP4pN
dXp9239gVItSQceppg+U+hGoFcZtppEbDCtQBrITRqhPfzIN/4z/kcJUGQiwjTWtrt9j+4kzaBWE
C+qjb/gY9RvQff77n84G+eDqcP/T587J1Wg6EW8UXEGX7DT1qeyfFTV/AFFB/BitvSdR7zDRxxl4
36rUitYZxHTUqtqkVmH7CyHCzQQcLOtqcJtwoJ0EVH6ZwsR4ZSBbqIOmUWMwAxdtBcygorEHmVM1
M9OJWQWgdezCYPPNYAspnvBXLO+lI7ouMHO749ftY44Sn+GtfewSxk/ZV9Tce6swUf+6r/w5xJer
ZRMHSklcr83QYIMYLN9SjuQox/5FcqRdbzUfKCntlmKjmQv4WtHEkwTFY1ZJfHhmQMiYJZiUKpjg
d6t+fmLCCnvMaCi/4U5S8GcJ1fY/Ef7H7DxxdEuUc0WvD5uT26vJc3TMH31ztBUt+/Sx476aBCr1
izs9VgaNjgvddWRjQeG3cTyWfzFYPv38IroGlHwqcR1Tn6If7pN6jb6VJ3nLPxb7dKkp7DagupZE
WLTC5Y0USnR96rcoBtjo0hM345O4ZLmTZyc9z+WCCMsdhzQfAw4LQncI+zZChzvkFgtMi27obb8D
uV39a0GH068kRQpTPIX+eszGkSOcfEVTGARTAJSLC73cghLrVdkUOwbQIj9gPHqIFrzrDdfgdDov
BRKnBA3TTFIkOCU5SER+Af7wV7IWhHWn98/ozKg20il58cANUy0dT9Japu5LoKWhYw8tzKA8JfZw
7DN+zOOiPWXh6hXzf0b94e6LTO222eN9pd5crZMoEX2PWCcahtEFeW2Yjdgw7TiNZZS6aJVb2ZLX
8rp7lteezeipDnRqI1gV+MNoipWtcqdZ+TaLK3epcfnmkE4tmOD/Ai7Q1BvOneeWLo4ImvLdKMCP
T/1eecxKtVr3KxQkNP7kblGVL1E7XCfb7a9uNWz8dbAEWnIz7jfJv2zvJZ7aTTakETpSaMStCmBp
njevIKvf71enVauqn9uXRh+1HLej2qn24fn+NpwfvZe2fRaOtyoHsC9kl8+EhheLb8Ik6GopZU47
SH0Fuaf1ylqg81DNTLOsWrUwoXxcrU6MGhmjam1/4brGf98RX8Bt/thLLvNmUO73D4JtoAUYLdYK
Edm1aHWLC9GlT3q7KrRMO73t3l5fd5E2apg4tQo9dkprYz8+Os7hYEcv9/Vxc0FN4jHDAutEezcw
nAj3AlaLTJJL6AMjCf7ruAms3uFtxhi1x5/DYeGgk081CJMk4VxKAL6+ePYDF8pXGkB+t0PFn94w
I6QP+tJE9HS9EJt79fuJUCeRwAFVUPj9jO7qyo5ZcIykxyc/nwj5w1HigGVU8zDcDZhi3m35+HV/
O6bL+c4CzlHUpYI48KrkChbg7gBMIezCw/3fv6Cgs2u4+P154ArcMP1+9scHhPNinDVp4N73E8Y8
il6RcgE05H/JoQrWvN2q3ciCZd9fxs1ziNgJlrDaGqBptNhiHSCnxYMcDttBWLdS0TSVLWz6TRaU
lEVcTqPrpx0tQRa6GozGAJ4Sg2gfl4X6GasvxmD2jv2z5BaWNmr6+cVGASk+iikBQrlXADW4avq9
oMElAUSYGAwR2l6nnYqQoUDbF9iUVAx7b/FIwQsPTz11wfPOnH24mGmgE1PQIk+ThycIeolPB/6U
/oqQoQCZMruRl4IlMnLBXl0KOT/aL9QWUWIV9ULPn3b0Ln1ktGwN6IGHcJ1qi+nVhfWcTfRClNJi
KNLnsB4ahPDahCqx4AvmjFxGlRBRmCBPtUnCBvhMKPMqYvjTKen1oxppvMkZaIk4LhnboiTCGCIM
kvEURkROngPYqfeVt+Ks6AGoK45o3Le76bAQDuJqTZNWL7SGCrtbgtEbGwQeuIVobnZHLvRFeH/M
mwlZFOJ3J5Vq0Xq3XRo8nfHOVx9PmnDDZmLoQk3BsbHiZ4DmLfm1m3h0st8/lnAOFi7U48d4T1DA
9cCpBAui5gEwJVfXg7pgWjNu+koMEYuKacqUow8xG+9ofkQaBxwA7f5Gz9yVVyKIm8ATgr4IKZo/
ieudt3H11uhWSzWi2f1A3ARYHQROiKqvjUkasrTtMSR80gWMNzZadrq/hqXfT9wyY53kGZ/g91c/
4UNmjZgdsP45CdNxudhvCfwj4CWDBE5ldM8qF379XHQ3QfT9Q0OEC5Fdhq1dOJiTPl2S8CJH5ALW
ivVoxwv7fYN2cHa9gM3jMZ9JoyZDPLwVMahd9C7jcNirnXTUnh47dbN5dfTt0899pc27qwtRhPnS
UgGG0gaiMjwgWM00k52w1vylaJXs0piGvKc5+n8sibAvLwzQ3pW60F6iPh+e05VgMjaDJJl5f0Gz
Z+VCDmFn2ZiXXRApiMoOscmvtiA2VZcQ3Wfu+6u1EJZWp0PRxh105uu5oSyUR2b9ycUCCDPrRq7D
bYVfPgUTiboXT7ml39fRTY6A3IzpsF4cFXw+nQUhNuP5GT1l6gQQtjcxRuSp7PZwOCzpa/YyuVjS
9PMLcbwfoTm5xpLCFdK72/XPQiS+aMTEbRVHid82DARsXncYIFO/K51VF014Ogo39+3FMogra8BM
EVUX0Npu4znp6nQ61mjqVRcWM7//CofYC1igKItcK2tET2xZCwJ/al9TpHG/wXv5lD3aCxYwtxYg
igHWAvjZoCsipLhZh0Y0mkLEBS6dh0rlDtlK3DNrT6/spWrp3IouZRF6azPk9uTMF06DJluDgcG/
nYc0ebkQsszdMBdiyPdeiF5ySeyxJNZitq6NyYaFQt2kE3L/LwVMOr0wY7fyJIzVQEC3Hn6KJ/b1
M1wPC0dzaRGEm+zyZoA7hgzZCmzM7Vren8SamY4+CAF4AFmjrgwGmOtFAEe9adw+EE4jgMWAbLYK
R4QsC9Y1t+Mo5glIC2E2GUCs10JqsQWLNXjX8aR8xVTmS7rBnLGGAtjhGc5ls2mWHkQ3NdRpWWgA
RMMhElHotCHsecgw5IgBBO70/KoLKAk9prWKrn5a/zkE5s/PDzCr8aeyZeNcSV7M1s+9bK8+gDDy
kfaGOkNDxwko2jvVW2e91a9bR7PpRD0I+hdlNlq/Xzpat5nQ63XLRKRAs7XfShnWDU2PJq7W5+da
Bx63oT48HI+M8/gzFcZ+7K+FHZ7skDwLLFJcCjhpACdEBtdt4zO1WIVIrhxaW/5K1/bhACyQhSM9
a0cXUogT1wORmfZKSKFFfY8AHtUXvKeYJTYOfu6CulwNceqiOqopIYYcfjclQTDvxdnug3L8MN/e
3joDFHc6gj38sacqJLqlxQfMsKCcO5Wr9R/w36GV6pvSgff6+LN+en9CdnPhWrjpUDhb+IUuiIOb
tm6X0Dm+EcDr6muYaMmTGKp2bg3q2tFQeOw19xQCiAXN+urSq/bsPO/tNxHyCC0bhDUL6c/PkL4x
QeGH0sLKs36tn3x1gsgO9NRa2v85WAm4qT/MjHAkUlU3VNxCbLXWAWWq7rpjsxNiPe/Vw9eC6xUm
Dd6sEXy/mNoHXIZAEufUmAkRIrn7PfJ6fY1XEpI5kipbtCZh6yf7O61W/MPAqMoTDSplA4VAjIXp
Kgaf7BzItyAn1kMDvMXa2v76mRI/U7n/J7d+fr4Wfd4tPM509lEEAXLSBEIsExYR9gmmpWMkaLh9
vOU+Myd+THbRk7IrdMbwTH9TPFCr++d+3s9eyCTsgGO9OBsSyKwM9pBv+1fJPGVAv/NfypVZWZj/
XLmfqcVp62APMnEdQ06GsPARc/cwN+FcT6hVqKgRvr4FBnbFjTl/KrcBWgR6TVTD9aLpzUVIl1II
h553cgaW7oI/Ka+Vlq7GVcdj/Ayosp2xcLRnn3sXosjnHovxMDGRMv70OhjjSnhJV2BdLyzl7WfC
70Oo5CKRKJuevlQQ5W5NHmgtqFUgJqB5Dk1f1xd1OURxEkm8cNqgbESh7Wgvah8fH7z28bB9eXn5
9euX47yvn+ipXANmBm3hGpm5viBfQPVCREoOpRPCnHJfFDuFGYWTvwWEripavSmYlZbsPCuw6g1n
uSZ3TKzRFleMke1Fg7agkngdPjX2fcu+6UGaZiU4MI4BfwgEg8BgulZFoGC4LFZiEV1peaaadWFg
PDg1qF+VvZS4m5UFcEx2ohaWJZ7EO2J8jKUBCEM80Wv/l4KqPoIVBzPQdqktrGr66mufhgkQTOqj
kRSAK1Dz9aoGmgu5oVEwAaLuB9zPnfaKi/SbVwv9YfsLjXWLuemZyxQiwaBAY+YEqBAssadSA3ij
HNm9k77ZlQ+nvflm7gAQjIHdAN1+qz1G7tSTqabv/rF6sG1bs9eGYQGittT0w2YhZp9xktdfQ9wg
MC5G6TGxfmo0+Vl7Gz6K2OBeuO3oAK+kfa6RHHz0Hhe0Pv3SG61fqIB4X/tjl1J0lovovgmMrNWr
J3BGBqfQ1rRi26/jnZevw4X81Bk4555Q4pVNY8S7CPwCetd3+ttub+73qW7uMaCrvhVTa9UJyR1N
xrjTqnR06P0xVLV3FrTq9kF4aFT7+b4WZmKGSfV/jDoR0VuZxqCi6zHq5O6a4w7wWnFgbl8w5WtY
I3KkzDcixuhnWEuL4D8z+geqGQsKKpBQ4ZFL3IwjHTVc7FHSqddbxA0AdAZWavTEHCeAVqzVTnfu
wkm7DSEnCMc/RJJW34dUF/SefMqhZMF4yq2lWH/OlK9EEKacBpj871zAT9AWv1bOoL6BQWmt+vIC
PBabt5e6G2bXhMACFW3QGQP/8tp5iEmZBJRUSic9B2jzU7ZfSnSeOY0Im+WVCwmE1kSmGBBRVFgS
UlDtxtcUo9A+gMehg88V8PGJiT429VhYxbqwql23y81pwYnlqbR5jPXADkEE8CBYAEMwwgOaKRH6
Tlve4J9yC8Dk4GR4AaKb1m2EVbyjVrXmma7mrwqjUx8pcxEIe8b0wOGEgWOZnWz/nEW+SBJITMrU
SStJp1rnNW7jPlDH3AxNLAgcDdGbr4+2t64s5qUyS1XeZAjTfBXM4eABEB7cI1AkV7TV2K7TLV87
kzYJbZ/TyZhkBasluLKv99NzK58vuUA+iWiYqVeZM7VZtmAmeClWrdU6rnHfA8yE7+gOQf76PwQS
HiCU2yCVAZOClDzw6423ciWZ45Y1VO8EDC735b64mWaca3HEMw7iknhMQ/nUGO22snzNlIx8M6qK
8Z7pgRkCI3+AXSwxEszcsVMMDgR5CQQpKJ5cq3UsAxmMXb18ci2AXtj1Bhtr0naxEKEsiSHCXk4u
mDz1IAZRkt2vvINihTZQln7d1+JMchivn4vlTN9xYcGxjF6Touvk02uKJiLfjA7uSjl6O3E7Wo2e
YrJYzWqV+7XUETJTIoBgENChpI28AsAZrwWLUhFkgFuQAZherMV3cR3rpQHaJ2t4jD6Fh/vLnLRF
noXLKVXC89ChWzBd6ysnrgBKmQoHAvxg9MWN3UIOY14QqOOg1GkUlzgDwJlgBjdJlZO4o2zGpI7e
ljb5Bdu4TRtOM7d/CCEsvwIgUT1OQtJt+Cg+svq4oK65kFUA9AFavdDthiNNLEP0PEVqxUJBioR+
L9bsV/kTHlODPS61F89cOtOdrYBtTMaThKTBCxtKdlmmwfjwvt6Hj/wX893QC3syU8ubmgf/EEIE
aHUktoHgQkjtqwytsoWaHbwDsys3kgN4ivKNA6YbUCO/7xvd3BG+FEt4CiXLJSaIWqCzA4BJ7d5B
LbsvfzKzXugQn92tS0GEr2gSlwcuV6ecShAbHMNPCZNQpoDxLl8d36Ul25izPkxgn1PKE0E1EZgw
gYsEYZK6Jx1QMfFD97RiHwZdE7RqyxhIBMRP99U4k2zF9gHyGxiqGOFF+eLaU6R17QHIBQJLPVO9
gyoZvsl9VJa4enFYcMAoQLwH2OPCW2ImBXctljhlMd2mlFxDLL0GsQKyHqMtbBrcar7prZBnVUF4
uBpMTkv2udZsuo+l4ua5o/LCa51nVy9n3Qm7jShXqoRmoJ9e0WspAG8f+YFfgO20MiuxgkZ7io3B
jkyAkO3cI6CadXGXnklZMD2l398EcozrZo6WiA7b1q06JY6YJzDARDbgtx5aPX5IDqIRfnUWwguN
MgRjK5nBCs1regKyj2Llb2otnwYTVlMLKBqgTer37/rXq1Hb6m//hr9/ZmA+DTy/Jv76t//bVHX5
Hgfv6V8ATfj93vwl+/nLY/1eB1UdfFb/Nv2yf/zLf7v+K37X32Xp7/X71V+MtA7q4dB8l8Pxu2ri
+vwV3nc2/T//qz/8y/f5t5yG/Puvv71/JUGq46vK4LP+7e8/Wn399TdQLco4Rv96KeHvP3beE/yb
+ArMxMXv6dfMv/b9XtV//Q0Pn39BQ/bEpIhjAlwV/re/dN/nn3DSvygg8AarkIj23TMMcgrwLf+v
v1HKv+D/DteIBmsFpUHMY/72F0BRnn/G4odgQ2DB4apM84hAuP2PD3z43Ux/3wmo5O9/v2TPIm5G
gKfiOuEEEfxY6GDFOOX1KRaZfqxpPwPeZuDukhhgUXS5lgCpF1E7PqpTFXOwLxc6mhFJeKqzSB7L
w/AmrkQEa9cifaCrlG3HUTsxXONxuurqXS8MVsAveCjiEoMc8FKhZwcIz2BcEM85kssYCuCa3oTM
6Ix8s/VpTkfkBnI6jGyU4WdcLj0+J01duIUbcYS7T/IuLSu8tp1RHjWWGmmV6uovqpYXPP2t+q6X
RYSGTa8UkjhInkONAImUAbJcrIVENtp8aYyXDAanJUF3aPLHiBhgPcgSYuUDigbkDp7TUS+BKL+0
bvKcuuyGPcWHgtcpLziyE2CbMAJEVVyYh5zMgNDnlXDCzY5ZrnAl43qOLz0p3feQLODqz5jH1e+f
fn5hHqLXjOnYyp7DJ49BBOhE2dVHBPQDbfrez32Tvz1l14okbINiMgxVNZA1psFaHnO9HT0gNgoa
rDJrqlEtqoV7ckEimc5uuYxr/AZW4sfuujsiwHabXZS8IfrXS/FPn+ir5ZFxaQuMUD7KYSdAlQQO
nMa32zS280HU76tx5ohdbtl50PJiy3pA4rd8DDlj9osBimOUsSaTm/eFzNoFqhoKximQi2YIuxMz
F0U+YIg6sVJj4pERgsdGZJHAYsrcbIs8c4qmFxaC4bmVAbidwZDSlCgmk9FtQo1DF9S+08V0p4a5
X6/R/J+aADRcEkXEv+dDjbheQaUcY5T0OV9woURRLDHly1S+U/NoaDR4gfH0JKuSWsVMuvAAPGxw
T9dUgeJ5AWAHw6W9llpI1E06JM42CoosKMgxIQLoIELHSQzz9IYgcryuC145AJiq4MbpDKavKW3I
y2qpj5qeEYh7VKQnzP+Jqeb6sGdSrACEEfyyfZtqLOuaDYuSVdlrXtkZ0RhZoetqjRg4bLlU2Cbf
AZPCJxZcYK6yuGJxmV/LBkwiD2g6JnIQCsTPoZLRFsjU0w2+M9L6OGdUfDRlFAr1WjNdpxdF5tn3
bXrGG3DgOwBpNStMoAJEmFhLGKKkei5ygFAI0P0encWPVVvGIHtX/KwwfbQ/gj4wLdJAd4PIlxfO
1Jx83MYgRcNnoNpE7HctuSklpmPo0APHW11YxJbQVO0TzWLYPKoHf0P7VG1J4oSgfH/pM6aGOjLD
oqaEEw0ke0L7Iz0wGA1InLpivH1WyZKl1KWrp5lstmXBW39eHCpXOFxIn4B3idD0EDZsJZVF6njA
nu5r1qQzAO8WcFboJ12aPCOf0JNpAaAEuRrsD04Tubi0peWy88fMYWtZlzyUlmJx5QaBHbG7xBtB
nQMgeVltGFFLGAoIl/2mSrhNIy05zZkNlpE2wn8wCSgj9Xqt5ajyax98c7kDmEg2R73e9TNLieR1
XoIzJgybI0sFxn1Vkx2H0+plSQKCG162IuYtp4+68GThWDNjxTaFA2Adu/XeqeJQJC+Suwd0dIV5
DCGs7WB4BAD7gvua8daYrZzIT1E6BBk8sVp5yAKWY9LCYfj0p5YwHw/YW3CexQvHZk4OstcScj4M
Uv8kw14XAaTelZXcicCwpfJxAuKIZzcWxAU5M1ceeJ9k4ADgiGCOkFhPGNNhX3BZ4QxVYCQlOLxG
TxO6wAQbCreU9JuJ6yYwBCDGo+ognp82l7vmBY1LBUDZBbZykh0YKk0tT67/ZNnkbBvo1lGmky+C
C4JwulmdVK6kBKWTcxq8sy0PjFWE3q6tnjp6WLCHmXMIC0SELICJeLrGCUuEoVJKp4Spo8grIFJT
CgBMBoDkRvVesBJDzN/ccZsCtzKR3kJlyRxvNYpn1NT/xYjTURCIlEgTZdQQ5RGq17UANFpB7fKF
WPzWQK4lEF6NpoEHK3Jh7sQtUC29N5rzNG5Y4brRlWCpU/nWYyPBCSBgBo0leJcq03IvjnUkA+MZ
JNORw4CPpwdxwQTeGlbuNpHyw30XcnvArkVNP78QBWh74KBIQuTkOrhKdFk6RvFS7nlGd1fLmZZ7
ISOR4y7JaSVyEqD5jNmqiKE7eUODhn6UF3KOS7IIqy/RpJQGElRHHzLRFPrn+sMDhm6cSMZ9xc08
Da81R1i80I8Tqj8kiaGdjVrvx6Ce78Exy/mPvl/q4GdOQmCV7zvPBXI8sxRRLO0c4bIoIMSXvBTE
TtqlIjDg8yDeCUECwvGsrp/vL3ZWq7je5AnGE4VswvqV2m18XsEOMh1wTbzyJaw6kx58oMqD8D17
ui9t5lqDCNwrU+ZHgEQiVmUB1KoApjWGgzToDNwGP31tAacX2PqmV+YqV9VgyyvVvG8X/NiktOuw
/Foy4UhqaRjFHoOaTlzswnTX5BYfAbfcpqKdWx14+uv+SmfFITbDDQ6tYubp+mTIfFR4nJzEDu+9
Mht+fJVch+q15pR80umCByML97gQsLYLYYRW/aiQ+DKDsH58GUNtZMAHw7amm20CWHA0WJykeyg8
UaAS5wGYG7imWPVqhd78f27VhJLdGJd5J+exI3lW6ueqP6g8ZQItOPkSJVMA+vh9eXPWe7lwwnqj
cpDBSYOFlz2lg72Gd2R5UMv0M/IXwojz0/jGfqaCDoPUKTKYhCjci6zLSE3sjJQ5mhVahamPJAVn
92gz45Fqvrh1O+4C8TlpAHxfGkNjiktpuJnnFlrIcHoAKYpDBMq1a6sqKSoCa0CcOHFecoyKV2Hv
qWnIBOg6CFtmylRJRa1KbZP9JKEH/pqYpoFSXpRSseA45pwUajGIL6a3F566159S0KHoSTiBjpAf
vOopph6opUmlud29FDF9wsXtUoV9X9PFJIKvTDqxWeztEG+SbN/HSxyMt0E+NKtw4DmbbkVgFV7L
ijgxb5oK7gEw4zqan/FO1QHYpg4VWD5+yeFSpmJOHiqE0B/mcNDkTvgHsab5MW2L2HHHnYeaYPAt
otu53QziW6fY90/J7IU2MeRyaLFBOYvMEAQ++HTAnwBh1fMAiMcEhAMAt297lUsZULeoqQeIhEIw
2PFzWMp1zq0U9fapXwWOClRX15rNOMwQ+22UOBTta0ni7yjPTCSwHTSRRsnGkBv3Vzsnb3pVTLAh
U581odnS47igZ/rEKQN6LVAbpqQ01z16KPSnCvhEmmLBCc25egmocjgHoAYEqub1Avm4pYsm4RMn
UnN0zNfu4Xvw8c/PXnXyuCVC27nloe0Nj3D0QPJ4Gl5L66VmlGlPSeCHXGCrq4wIWrQ81YQAT+L0
ETj7D/f1SbbZTbcLEmUcCkY8zgXGU68lSrHHMKA6S51xDA4iMllNxjlD8QSq1po7gajkEMvuruMw
DwO0NNB2sFuvfQD0/y4fW60qBH0MPqlgvQQgQlZpf/8wJE1xglg8ts7X4oV/ULx8dD03zhw5DVdB
K2zKuvjglPxLSG1QPYBky9cElzOBkWQVFKuVeLGgB8NHKMfwIFIvRY0uxwcqtJAMva80ssnl/G0T
Nz0yBuhtQ6n8WmmcWHYchsUyRxK/e3fYjywqqcCBykbdo45pGOnlQRwjvWl90EnYvNxoFNKUVLsa
Acc1IlF6/4OmSJy4vngJBxBVMDQ94L/X3xMmJfjTOi9xXNnVBL7JNV5KQQIbsnq+1J4647evZBG+
tGxTWgTHyBQF6FRjoYylFVA8MPoTSVxQ9NK6iGso8YJYRt4LdwSYObncGNhHiq7NtFt4Tc1dvTB/
zEFM/Iu4gKdzeWFsgCrgZJBjwK10rJVGYHWmQQoegLtqiGitiWjdjzkTACS6lESn+5s3GcvN5qHP
Fe4bmDxw4Ney0Xs9hEkbJI7XgPshkFbRUD4p4dIQDtlOdzZaGbSWSNSDOxZ307UcJmopqXKrxOEC
8ONWvUEH3bbxHhvpI/YUvRbVEdzhnRvYXtW98/xTrBQL+zntF7nUqY1cQsFWVDiJ2M+iKblxdFO4
N5GPNVbOCl1UxO/7+py7EBFGoQ9/AgMFSjsRMNfgqPGFEgsN0h+wS64SPzGEXvwa0n4tKKkmBZIm
eOlW6ISdTOtV0+v3v2DObKcGTpQep7o5aU1s3oLqJC4SJ/MgreZXcYvwFZwelTcs+O8544HNYvZh
oinFJXW9qWzKYbOAmO344MRU5UahjLhSWINxh6Wc7ayo8y0hglQbIx/XoioQl4qBj3y0D6rn3uMQ
rlXVNsADesFK5gVNOygCjI4l0VbwhizqQOqwfxyvevVT0Ek6CiD392hOCJgfgH6DRgSMbRFGwlG8
n2QKAgmK7VCCltgvoJzTqliLw4I1zBk9ytEs8qHgq72ByHaTLKdzFxFESXVInByyoF9Q2EyMgils
FrMnOFoMR767hbaVlb7IUqcc28xdJz3IVzUXWX4rp4baXfkUh0cjBd6XUKdQarJwUdGJ8acVipQl
8tpo7ZiqReTZ5sKh9Os2dcLoCEol8985O9Mdt5FlWz8RAc7DX5KSSjVQntv2H8Ju25znmU9/P9Y5
uKdEESLcu4Hu3jDQoUxmRsawYq2is605fLhvZKteiSYS/U24sxdQyuqzWaWZqXFWoVjc1G5lOVX4
MKLEMxWQmcbn1nLG3rXig68+lMkXtGIE4T/kEhqj9eBAAE3KtOWur0EPyBRPjgZqUov6Efk7/1CX
KiSbg36gyIkQuF6DU1bKvWLplgPXmLaiHEBxT+NqXFvOorGQQ/7m8YiUPyqxHc56MaqOKBbDGW3A
5eNK8amcotHWskp3kOccnEiKs/e5LgGJV/LmeP97bMSrFHossJZMTzNqudqMUYiVtDQsOssIzz7V
hSUdGkKUR7msxMegsoJDPZSTq6mh+OG+5Y37C30d6CMyH3qD68acGE59lpl56QnafPTL/iGPnakS
T/etbAQ7VPoXOA4bzj9Xb7NohfPYzkXhdf6hqn7I/cM/g/Znt3K2ZcYAVkS+zfUj2Lj+snTaxqYQ
a7axTPiKaUwUN4pn2DwuRT9riNwqe4SbGz6Duj8Bx5JpAKFamZyzcMzypCi9dlAepfyCmLHdpsZL
oSAHnT70J9HKd6LUrct7ZXN1WvJSacsWIAI2P5rBSyR+780PyFufs3zkdF7UuHEa+d0cqW6Wf6qD
4oR07v0PuphYRSBLu0OHdRMlUbzx9U5bki/UxdyXpDizI4zfm2IvlFxe3BsLwCEIJ7Ulg1u9yCIw
iCSvBhqKKGXFB9Fyh5L87dD3X4b0izQh/5h+SpPD8HfUDEt4pzMLIy2iArjhdbO+n/TR9xUSuS6V
m0Omtj8U5picxIhEOyvN0r2/kVvnh9lDusV4Q2pVy5F+EzGLAhJy2TQVxDjdXNmoiZV2gBDce6mn
qN1b5yrR5XPdx5WdSIK4E/Zs+B3iR0IsVaTOTA52bb2gEGjEyNcBdWlsrQmd5CVO0mOtPAxCvrji
nc3dODaGyLw0cRav243uluJPSa+UNY2q7h+pa+142KnybiyIwiNkrHT6wcev0/A4BUDQgxzzYkWt
H4IJjblCG6d3DWKcnlXIIF0EOTiZVWDsdF42HCk5h7hw2tO0Aod9vZUDkm6NWc+lB2Ka0pHVPvfd
9BDPe82xrS1kfUgVEAkxB7AEzW8PjGR1KEIntGoXPc5At4Nd4pCNq0drG9gfb9LSUVydij5PsgKG
ksoLcuHRxMn0c+tUhmv6NZqrxYfQQNw1MZjwqkzbb9Njm9U76LWtVUJZooKfQFCMStX1KvvGnA1N
SyuvyZ9G8Z+x2KPW2zOwCgImHY3ZLqKDD3MwLZ1PTff7/sXeeIsM4hpiGwpDQE9W/isPK/TXYW/1
Mr/30lB8MbInXz0UijsWO9HD1lo0xcBvQUCwcKNdb1Y2l6JZFk3lFUbNgHYzi06QRjs3a2s9BAoc
ONjI5RswrS4mctGUKCKrZe10s+yKKOZCPmIr/vCeTHEnFt/I/Uhtge9CaLxMp6+2rx7i0Zz6ovaa
VJDsYHw0OvWk4C7tcGdhWxeXvdOJh8k0STVXu5eFItF+UntJbFYH1aouyK8UD3n0Hw4Ej5m4wB6g
n1wPVs3p1I1Np9ZEWulxEEJPgjXEQKbVLD+Ie52YjSNhggwyLSAqNJ9vMIxlHSaxnjae7hdfZmt0
8rjaoUjbMkHIA+ZBXZKI9VB7kg3TQP8O8E3Tp3YO6/Oh79K9FsDGOVi4QFgFBRfCgNU9tXycUSqB
TJFr86mHdkCYEZLUM7ePTvcv7IYlIkeY02UEn2gCLOt941gFvUhTpSxaLwNKpUa/2uKLGDOiL/y1
awPMw2NLDVyifPNaFH1jRxayMld7UKTIWZmXUTOH70FF2e/+am7jCqzQhgNHQbEKAqjr1YiRHA9S
QFyB2uqzOuS5K/e+5CKNbJ39uA2ccTRLOx4b4WC2k3W4b/12LwlpCBBBeOIwoNy/tj7WbVnwfBVe
MyBM0aSx9l71jRQd3JHa0WiEO6vdaJkv+DfKjnToqfStcXCj3EpIhpelpwwBeMpZaKXnRkQLO5UE
43ls8vgyN7zLZp2B89QbX/+q96XU2/mg7UHhbj0lHxePzy/iIKniKhKI9GwIdZ+UKpKmLwxaPivi
t1Q/dk3lGMaeW97IZrGmc/1g52Xhrzvz5ji1TRIOtUycnOCgM7dpyuobHkYbbLVP5fdjUVDzFfJK
s9xciNSvMGGo8vNgDjIiyAmTab2CyDliufMuA8DWRjDbApCHBhMF09VGxHWgxX3mExI1jf4wBYV/
0vxIOqRJrLmCH30U4kreCcO2Tt5SweNy8RAiSHp98vpJzGM1Jjxq6/AoCkLmFFr2aFRx6VR68+P+
Mb+NNpdyIT1mwhTi2XXaLmWtVuQyxpoCeXUq+FY8OfPkTH5id4l1oEa78yxuXesFkm6yqdSp1nXK
giiT1xl32CQfZfF7KR1C41EJ7PaxUX/F+p73vX0bWeAbc6vsdugaS+x8zA1x+86ohYdR/wYCJbLv
7+PWQWHQSV16kQDC16tS46CsjJy0gD8+DWlwbMbpZewJo+UUxHD8X8zxEpOF4IERL7w+I90oRF05
iUghJhLSi8BkZ6v7PSvmT3H6Nyz38B5bm0hfcKnUI1ChrutNSdIJDczuJXC20TYakLhqYFuTurOq
rZNvkEpqpAaMla1BSmHgV5YBcaHnp6qTN2LpTlrwbZzVj4Kqf7n/wTaAHvDlMPMJnh4IP39db6HU
GH4oJDLGqB/KRv4QDsVxlB2GniLFmTVSk/IoT18M66OYqPagEecMF9F4maLj/Z+ydXbItrTXvjmA
z9XHzNuxUNLKrLxqOsi610RPTf3JCB40ccfQRnOLNcPZSLGMsTX+cb3mqJ2Tkiev8mYRqSeqhpGQ
ndMaFmhfs1NLoq81fo7L9PNc7qW1G+ClRbiGAGhpxpA+r8PhTM31NJ4rrwe1REAMTL+uXtr6W2ao
dhG/pNIHTf4hljOd9SeIXt0uE95N3d/HytyYBeANVxQDS9YqGjMKY05DX6i8Tja8VoRESH5Kw+zT
/U+6cZKvrCx//uZJm4pqliOGULw4TR913YEQ2iarPrT5zifduJmvCSZPNX1DY43aHYIi0jRU5z2z
7w6imT52pXxulfHX/fVsmjF0kViPZJos7Xo9aGFWoz+znlRQLIavZBCtVdqeQkrjO05g431Ygsr/
b2r1gQSx1PogAfUc9oNtJi9aHDhhLHyMWoEZdKTnkyp3Cn+vc7L5xYBcUVJflKrWD6HmF0RYVbjk
NujADcWhINBRY+uQFDvZ2pYl8EdMzJKscelXZ6Ormmaa4rr2AprLUaq7SvLITN2xan/f/2hb111i
FIvxWuJnRixWjsVqJCZmgqH2pELq3ifFVDNqNs0/c01uT3VZQG0jqU99ZMzHWZQf26iQdqLaDde2
jK1orz3eBQF1fW5ife5q5oFqz0hSV88gyRo/BcIxEtRj1e1cha19pQ0AHRr5AqMyq9UKkCIgojTX
Xp58DtKTWnwHqeZLn+9v6kbAxCgU40cy3CYKj8f1inSrEfQ24Y1ShDC7hPyOb5lQPIox/68yI/OQ
tqloV0W1Nzi4dS9IIwmcaPrQQ1wZrvu0y0NNrLwkpZKaG6kt0uHJpw+q1R5E8V0qHuTqdH+xW9f+
rc3VlgZ9I4z6wJxD2h1K65sWvjebd/dNbJ2QpWjBLLhB7XGd5ncNhUL+rPI4gL3Wu736vYJRuO8c
tQ528tbNC6FxOgyKnIgSrfvJYh9EUm/qtVeX8g8hEqUjiiGBU6ta5YLZl46SwhRtkQW52wRAZrp0
sH78/XqhnKAFvAiIWGvgg5X1aPEF1FDa5rGMrGcCyo9BFJ2kQLq0+k6BY+v7MeRDZQgw4C1rX8zE
TN1HUeuFUnrAlWbgvX1px2Fv3bu3RtaHpEG4QpDD1muj3B7i02y9Ewa7nP+D20SRi44Nlbulx319
8QSGiEK/K4nXrFF8kSWIayfjsYkt1Q0LJd5xXFuLssDe6RwWunBrHmi/zQFQjxQkOQYVw/Z9a7dS
PbipVj34etvumNv4UDRraCfQwCBMWlcbxNigBZf6jVe3LWdPNytoYYsEDE74v7wWV7QWb9kSttJt
eouI6y3MijBHLjfyTWwiKX5ihXXXekZYloC2/+Qx0NAoUBV3GmfLawHQH034yR/STlSOjZzllyE0
8mOYhSZIurLf+bIbi6ckC8EBiIFlq1fBRRWZU2OMccMjAXAlMG2l71xd2fFlW5efUjaDhkuma91M
vFnyWHVhHXYe2onVo28eouqpNWCa7c9FURxlA52q7Hz/tm8cI8ojIikGbDa0VVZOu0mDSqnnuveG
2S6nL13rFtK7gb7YfTMbO3hlZnUFcz8bcTVN/xozddqHUlLsuBN3MvctK8RGC3KMjAmwzPXBkcfY
T9s8Gjy9+DWEj6HkKO2/9xeysV9Uv+g2LEdhidGvTcCVUIiUSAcvm1/i6HMJatJP5IOVd4f7htaC
hzRJyUMY2+CSEyLpCzvJ21vQTOI4hEIzeF0MunYKy+e6+of63hS6yoAIYgqmnmqbYj0UmfShNhh1
/tYHTid/yLufg/591i9FHtsVO12r5JDv0vyi95/1SHeiAeRJmzzocfX+/q/e2p4F1bOUB0FerRkR
oozJ6NmXBs+IYje33AqkfKN9jvRoxx9tG+LQGngKyl6ruG2a0jLVjW7wmjI7wZbRV8qHICreTUG6
JzS6EQDQ6qTYxcQtvnbd+hlncRyTRBm86RTEZ6izT5ScYn2w692pvNvYTdNE7iFEKip9mXWsEfXp
OIoxs6h6T+8dZ94+xW4U/ltJf0rhz/1PtTit6+Y/g8QmkBQ+FQ20dfVagU1/poRNBqhBLY2DHfeG
UG+v48JdBbaQOhA1pzV9dT1XetBkS+kurWUXngR7UKMUyPOwE0XcRp4YgiSbYAVY4U1fOG5mncgs
pg+Y6q0thg3oQsjMI52Zo8yZU9EbLn2S7gRrGxtIoQCOOFC4C8vC6gj6o5E280RCJqnVS1rr3yUr
33ECGzV3WsSkRowQLLx6r07izVM4io2pJxHxYAedgJvOkuEURnbR2zB1raqNnV6NIKVCnNWRQ7Nx
xzlzfEand27b1lJf8XIaYhfkn6tudVempVmIJPFFIh0SIT+o/s/7p3HjE9K0AytGvQuyivUUNlVm
vw8bo/LKEjLUCG3vLukzR679l1KVWjcw1T++DE5M3AP63l5v4mzq+8vCABWsafiEXtPqTDVqLwrS
B42UXg9fggUQkwTPivrx/jJv3RZ4Hmb3wRPTtQEOdu3UZRXAI9N4vTcBmDqXSq66shnGbti209lQ
CnHnw20sju0ENgVuirhiXRaRu7CQsr7AXtE+gEP5p/QhfxAapqTVqX9UE/V4f4G3HowFvjG4+IQ3
B7ZOpiwo5ar3cst4kBnJCCvXALExc0ITXz4xLHK6b/EVR/nGkQEjwjsv0wS4aJzZOlysWIjW9J3u
iaKffOnCOamcknhYdodJLR7aSolEB3WNxk3krnsys0j9EXda4Prz1DCHKDTpMe1K46gqhTq5UpdV
GqMQvvEjYYLwRzv5JH5B1cq2nvlaTVfPEj7FqDLHZIBWCHfLUCBN2YbD6FR1Y8z2pFUtfLMcu19C
h4r8UaAdqAPk1offcWeO4zFlfKX7UOR6OzzUZZ0odlUlTWMb4CCjQ2D0deRauZ/wr8Gk02Erdzk7
1tjz/9k3mrEUP+jiwHZ2/ankxCoHC2J6D60n5axn5dkXswGk9CCe8zItHGNmWNWOwrCR7YZxpmNv
iUsdf4iegcOnO12lta9bfg+zuIvCtMygCsjU699DbUtqTD/WPT5daxepci6y1lWsk5QqriEHj7i/
49zMpyCJ38+D/3co6/81D2yA2TtKJ2tRjChPJbMzUt0bGrQsKl2ypS5yQr+IdqLU1RX5H0PAxZf2
GaWDtcOxKkvxc6PQGWOyYA0pDlb5YjSly+21jeS3YH25f0H27K18TlXFXdzPpe4VZu5OhI5TWvPY
Z3bdHqWpfR78Haez+SWJk5ZxggVyu27zR6YRtoPIjczTqT+QVBZPSqT+mbugP2ZhSmsmKmaUNRjG
eehzpTiWw6CfhKV2dH/pqwjkdasJR/moCGhgZ3GPb7wRQ35qT1VR95RacjvrpKLRMWU733PbiMlc
Gt14so/Vuc2soBYCP9eXgknLaIqRn1Tt+39ZyP/ZWLnVYKwynS4MNoxT1Ex2G3A8d1uRtyeFo0/S
AfZ/YaRdV59UIw2rvlAVAFuZm6pHWXrwk3NZw1oEHDQy987JcvKuPTc3DSZkQHDLbVh4IN9+nlCk
IFNrseoxCJs5Are7LJ1JEw9Z9F5O3k3qN1H+IratI6q500a9W/fTEUjHS6DGByXdg/1tLf/tz1ld
lFYPRkZU+DmK8qz6lVvoz631BXqhMX4a8p1MaZ3tczYX6AIZJOg7IOlr9QjOfhIbmmCAhRH15zHJ
DTsorfDoh711DGAQ82SGyg4BT8r7Xisn0IF+fLx/rJajufoAFIl5Aoh/wA/c4GSUMEFg3jC8NIod
XTfcJPv69xbIz3iXiXiI61ZBshmrRmzNjemVaPA5CZfdFdNyL/Hf+HKkMFQiaY5QfVtPMTVF0xX0
lnFx3XAUlN9GJDwL0Yt6lqPUVbPsr90K09lMa/ENtSWvWR2UPqIt2wsJ22Yy2SuPmZ3TjVUL/S/7
zcsZYQyHdrO6EGPAR319QVSZga9ZbAwvGWbbTMEOR1/MdDqUw87je+vDrgytgWYALEpJJv4GCdA/
5XDL2nIRvZd8a+/KL/WR1YljRQqjAwrPPDRI1yuKOOJmL02Gl+MUjmbXKLYYBKndWcxe+KkvnPt2
9h8kKdKoLY6IyXW5hvvJzcP9g7lu977uLV0S0DxQl+H3Vnsrxq0vGIFPO3sS7IGqepZ9CeVDniH1
FnttdTJmtyrHS6zlH8tx/KRkXiYiyZNUO79klfosP4QaJ0kPoQdOUFn9ED2opmFoZMvTGbpwOilv
oK8xhodJyZMDnYceInpfovsWGGd/kqXz/Y3YMg+odSGNMxgdX4+phxCKxVaOeWGwNDcMGrc0CAPz
2ABUZZ1nKgN6TkNc21n2KjVh2Qy0UUdbALwUedfjDTEvzTBPWuep08WPvmpJ4kTzbzM/+9pO+fZ2
hYDUcWPoPS+jP+v5G38SEq2b69GbrcKRhI7UcnQE/58isqtBdcxKcHRxr+J5+7ZhFCJ5ifr8AiJa
XNab0GMalHDQAnn0JO2DzjBuqr4Y6btc36PF2thGY4EKU4igTkDB8NpO04lUCkNj9Kqs4NRKdmfm
zlgFtiF9lKLqr+MQsDULXpjbSTy6xkiUgdg1/hBP3lBUz4Mc2UztnYJ8D4K1tSiGJdBmABtFKqBc
L2o041roERTwGlDwwvAuDKFTzO22dsqy2ylNb0SrtJ7fGFvFb50ZWoE+5pNnzCEHwRGL2rXE4EVJ
sz+5+qNunnuhfC7Kh2iPoXNzmTyrS4S6KEmtbv4MU7VYitXkUZs4GZDppcP01D0H4WEW9rb01sOz
yv+zta7Miqiq9z4skF6onyNDOOeJrQvxTiFu49CbFuIMAOQBxRIOr76b3kyWkdSzp8SiHUbflEZm
5O+noew9I0tuev2MMJfJA7JQliCqti5IJYOcTGXUzR4sFEdTLT5075jsMZ32FAARGItnkLcP+WjL
/c7TvxG2XVtefbPa4G7lOpaFOndE42R+FRFH1pFb0me3TQ95umdxc63g2hb2uUUGcLWpCMyOuh4M
s6ddmEdngvOUkZ8fwbXoyY/6/RCemvlD9nfFzcU7LyPH5tLMB/q6rt0miDxNlUTlNI7TQxcJB7jv
/t4t0+MDZ7IQClA/XXlIqASSyJAK0RNT5aAxIFV0IFuium1wztGhmSJPaYoDaLG/P6XMUfPUEbwB
U1hDIaVUSKRJqUXP6Lt3PWMI2bkxfyZq9+1vX9bXYr5kwF4JUHndo9B6v57qOJA8EWG09tkq0XMC
PS24k9w7uaQcjObXfYsbpxN2xGW6HQZexvnXTPMZZBetlOiSZ1WuOqPrAbOfHP8Z0oy09EnvHpN+
OAdRtoOR2PCh2KVTBQckSGk82vXFV7TOJPrVJC9/FsyHWQUFH02Hcfq3ty0xd9v8Y6XnB2lvRPI2
7l/M8hQt/bEliLo225dg0uPRYIfb2O5+iMEnWfySV4kbPvrdXyJouRLXxhYP++ZFj9OOO9qZkhdT
NfQTyPu/t3Tdo0skfP0vn5Ghd1w2hDfESdem6DC2kRZjqkEn82LxMvip7YM3r2PJLlFLr6RfAX7n
vtmt3WQJtBsh4YMAYHUhI2voA03NZc80Gqe2jiF4ZFqocDZHPwTxP6yRI0rZEYwwDGKvE7hvtrMW
o2RGLV32Mg1C8wHtCBu4mVSZh6yyo+pF6BM7nfYU825fKJwae7qwyuLY1hlV2Yb6NMep7FXiSzuc
uqQ55NOnoBt2ikKvQeX1C7UYWtZHdxKZidXRTPORaWijYTMLBvlSOywKO++/Ug4XFKcaq1MvuGpj
0bYxbNJnWwitIwStBf/ajv82WvXkW6c2s4eqcRK+ehMZJ9ixTqkMI4hia8LeONPG17/6wavjXfmp
ElV6LXtj2Thm8SOUDDuOSltuaUFa2mOq7WzRlrPi+QYXgEIbt1dfwqM3J6CIIaLWu0r2SuEYA+eX
49rNj1LAITgGU2X7RuGYe0OJW64Kq6CYwRe/1gavrYaTVAJ27Tl3ofbLD1JntKLDIlxBYiD+ImK3
YbS1ERV6rLM9ArTlo68OBU8Cp50iN1TK66dc0uoBvGEnEx+ZmlOmTQGgOU2O9+/x4h1urCycXCii
LIjblfcY6mo2s9Dn6MX5R3+c4YtWYOvpXOjBXTMUOT8KNa1mJ6Hb2lkwEZTxZUavFidyvbN6WA+1
QL3LK/p/R8EZsDAJAJJsZXQn0wZ8pfxuBNm9v9pNs0zQ0jkkKWHCcGU27Cu5bGqBKuL0tCBIG2Fy
R505JIbYpK9Q9n7WhaMcPYtJ+9dBErOgbyyvDzB6J4mRBJpXjBUQ/WwgcmnFecctb33O/5mchDSH
HunKipJGSh77oebF/nROk8G22j9TdRYK1Qn6/jC8r2LjtLOnS0y5OkIMHID3B39Cw1JfYtI3V1Oc
NXo9XFkvaGzx0E4f5YDx5Pg0FJ/F1DgOM3xvOzHE7d0gXyCYW95ZELnr92AStESYzWT2UjlWDl0X
6ecGTc7z/ZVtWYEik9DIpPJDgnm9sClUZ6UIy9mTZwLaKZJk0gd9j+v79pUBYL4IHlMihKVz/X4X
maUHek7I3oPoeDaiID5Mkd/amWwKZ8tXh/+yqv+z9+pp33yu2heTPKmq2dOFOTuayLNy+pXo4f7e
bayKd5Psn0o903frbspozXLqJ4nk+bGify80azoCViU80PywtgFh7GEcb3NW4ljSf2qsrxHtKvPR
9NCCiGgivGNw45S3PiJ2bQtljFBUbb9zzW5XR8L6KvVEqE5GvjI2VsKQWclseHUSO1o6OdwAB+xS
vVNqvX1nr+2sKqBhPiY0jHrsZKJtTIEdjhNP3wct+D2bT8qeWvKGe7y2t7rKMmVdtQ1Ew1ON4l9Q
U89hFM92J9uyEdqC8SQwT+BYXXdR/W+DskeQtdyna0eC9aWqCaKTVGudRxpmqVsJcS7E3I78awrO
+rcy/Z0I6s4rcHuvqW4waGKArVj42Zddf3MD0gZBaMFPTG+ug5/ZXC8Pnb/HG7VpBPw+k1+kqwy0
XxsZgjnuiykzPdPPjm07wzQe7JzCPRMr/6RnuamXVmrS/DFRIFXL/BCNgr5jZeurMG3x/xey2q28
NpucGRbTywwmViHtzGiydcYnhOGdOo4//63f4Nu8sbaKRyC4oTXisyZJS5uj1fkdJNDtx8kKniFO
nnfCkFuncWVtXehCBYqx64KPZKVZ5JijysGjrWcnRTvsHLrX2vj6dFPCIGmCcYmhi5XPUOemjnql
Mr1pYvg70F2/bV4amKUYi3bn/tFqu1PS12dV7hzxMZlSO+qkk1R0363Y/1p+SHrjt5X4tjKfFInk
h4J/mEiXTNHtyXcNqXQ5DafJfwgK1e6TnpD0w/1vc3sSkNjA79Ge429wAV0faSR91WkCJ+PN4zjb
ScjbLrvt6Kr+OVfNPR+7gTlB0wNOFUoiCxvPek5TRYkHsGCiEHz/E1sPMRWR4mNDiyGspYTNmRx/
bP8owrswk23m6/YY0W6v1yK/wdcibKM6oq2cbyMgtWkJpeL1Vqy4dNQUW43FPYTHRmYD6AG1P6Di
YKt5Va53NagEoWJrda9SSjtvXFU4kEEZX+RjU38aLnlY7+RSt48XxX8LMgqmNBnuXc+KWoVWJQE8
sp7SSyIlmOqfMqPoJCbfhMrqd8LeNacsEdoiB0O5h5eZMHCdRKtdMktFpIMcAvpc5TP9OTk/Ad8g
W7Tkn0Cg0J6OzNbW+/Sc+dyLtk1OWgkBbXRWZNRC0jqtH1Wpnx6nWvt5/0i/tjyubyVEidzGJfLi
O78ewjdvgdlJ0BL7oeEFpvQ0CPpz3fofE72yC+uLTBqkm7OrN0iPA/yC+i9TnzXlsZHMg9Rf0Ebe
+TVL6ev21wAshMCDnHPNZToI42Ax9mV48peRB9+MbP2b5dBqkNH0635G/0qDY70zup1g7eZiE0ED
rmC/eV0NBHSuj2CnJ3JTx4nlzX1+mMKvRaY4QvHOmD+NezWVm4hmMUXARH+aji7J47WpERRjlset
BW5CPzTFx3YUbCGHDXq2g+KruuOxbo76ytrqbilSH5T4U8vL9T/t1NiKBhWm+W2mOnb/y908JBhi
tox5eAl9S1ow18uSan0SUkZ6vFSfmJcL0M3+bnXGf7BCPYomv8UoKvChayti3KlxKcQ+QXUNd74r
5T+V7Of9ldx4vUXmlIkIZuMJjdS1pJ88I98jloHgaXrWuINWCLYyyHujJLdej3Ek6LkM5uTIwklZ
r5cCs0wtoKUneGL9HNOymzTNbpLveoZEVm6rviuXgDH2prtuDzqVdfhrQJtBYAOE99pqbVVCpJVK
cEGe1O7nX1YLqVv305C+atFfV0gX3SEqhwvZhkzTcBUAVnEfg36ew8uQ/x4j6ZPZvYgJUvENUgcy
hMR7auc3Qsw8VZQOaaYtcgB0klcGuzps6rnooovKncqaH52TiJcKit5oQABifm61f4cC9ET3oTE0
O7NqOxLap66VT9HSbPjaKy9GmfEHKSJ81OLVnebUxuYDgaFMsLzpZE2rzZ/RMvGtaIgupv+clAFl
Fu0oNL9L/6vQ7dHtvIpdX3lSUBp8RI0TRveGl/X6S4PyHQa/VKJL3n+M82/+8Hmeniett329OQzS
adZ+VcyJEZanTpH/m9cXJuNU9Z++VOxWgzZBkTK7XbC2wd5M+O0NI6bg3PMEA0O6Ye4S2yaepkyJ
L6ieQxDDqJydjr6188q/YsJWO8AR5zJTLwduqK+Owzz5lAvVKrlocmBPDPmlYnJewtxSgjZOeNcW
1bkrRdf4x4dbnnxchv9fB3OVBTSA0n/EDJgdUSpaB1N8bF+BfaPdgbXJor17eVO2WlC0qobzNBf+
wzW+BgSPb4STmFy60Gnyj2pRHyte20H/2cnDg59ZtrJTBdk4jKhKkGjQvhBh1VsdxjCXpXRGmOlS
W49h/Unq3kXBY9s8A57ccdq3cSzdg+V/aOqYLG49NhcGWZVVop9fwqI/AqGzowS5F1Y6yJpdBvWF
VJRj6LvJ9EXy85dq7P96sewtEE0aGSD4KJldX4YuSoxy8CvNEwTLiabpACFpSjVBktOT+de3fBk9
WTpR3HGiy9XFC/QpQSss4v3ItfYYZQKS5qMmP/uFxOiC2qiIHirNzmG//ZqLUZOGIgwEBOsro5Bg
zFlkJoIXMSzoTGo4mE5uBdJhTkGBihB6Oy3Q9i/3n8rljFzfMFAt0FvSkuY6M1J0va1SofdSKY8C
dQSYJp28jDTdIeE0azx80fh2M/kWPbhIbMQDoIpM3ln2xtFiBgz8O6UoEGE38yhUOTJVGmZ+gR+E
hT2mMrwZUh8+5xSYUdbgovZplkPuZFp2niVfskyvHwi/5JPWlubOSb8NgiDBJASCoYFRO0CP1/sx
hFGeM6+eXkJxlA65gKIrNmksl91eP2jDFGylyAjSuqZyusb/5wN1yzq0kkszKgrT7sCyxpqxh2qc
jJ1NXkuJkBOgyALRDGO2MOvJ60oOWn6DEnVxdilNSorMF5hVY1PFdPonnVgFvyGPn7nHzziRfnLz
2nhA7ehUNkcDKe66Ho9TVv1s8sqRd+7aevp5+WkcvcWB0RHDtaxPoNKnYdhm2UX0rQPKvXYknfop
c/0STPR3qe4cQzsqM/Tvp9Z4SjPhr784I6cL3xbODbbqtWPBu6qtvAyZ+eKjmkNzZC1yGaf71+w2
VlzQxlQc+A5AMCAbuD5Xmip0XQBd2WU2+7NZDbbon8vR/Ry/ROlkC5onK3vB241DWZlczt+btDBQ
u2VMUciJpdTHUJWdrnlvjTHl6wvN2uPOAm8igsUaw4GAS5mw4Qm8tkY41vTWWBeXZiAVCqW+OMRy
/r7ryx+1OjVHHqvoKe6jDp6RbHKVqYkfAcm0jBNZhVv6sfAjzFHWuf+ztvaAWiwdCXFJ1dZMTkGv
TO3UT8UFJS1OUWSE57ntDfCv8fdwSKvDrE7pDtzm1qOxFXQNFIaZwWYzD3q9FbUZ683Q6MUlH4zW
0RpVPgcqTHjVkEFDVjfBgxkEvF6CILh6kvlPei58KySjOg9Va/65vwO39fDl1/ArINhAaptexvWv
KcUxUYxKRbtrLh4qCXLf9/WENGXfQIAU2Yn+2FnHNHQrbafwv7n3S6KCT4fgYy3cZkUTx2QOyovY
tZ+bboL6v1JiR9Zm9RTnomHrw5z/vL/aG5/KYi089/J6UxxaD/lqAhAoYZ6LS0ShD2R8LEAa1gkQ
ihjx4b6prQNPs5DCy1IaZ0j0el91hukIeqTyYvjfFfmzbn2+/9/f2D5aTgtUmhyMpoJ8/d+P5Fkf
0tQoL2r6EY5ySXsf/giyT/PeM7T8zqsIgNTurR3l2s4g1VqYWkp50ayLYZ6LHkEPZ2w+TB8FzZXa
HT/x/zi7sh45eab7i5DYl1vodbamMzNZnhuUFTAGbANm+fXfcb6baUCN8kqREiXKFN7K5apT56zM
mmpcwK2OW0i9HG6t+YE2IpIYGfzgd4u8dVtV1UU8g9F8/Pkzp8fJRArHx8833R1kCML+D0cUoaev
JoUo+MB39xdpbfKAV0IOCK2YCBxmKYBA8/0qR9LzQk2BNtM3d3wokj8JPxs8ch0Ig6VbqKy1CQTp
kI7oFNrYYH+4ncAm01lR+dgW6BvQ9mWR1mExIsl3f1xbVtxbKyZSQWjDgBW/esy0dG9bWwQraxZQ
IVMynbgPF9BZmZiibpqaX1JQP7bVQ2ae7g9BfeJ8X380MFsaCGePQZErA+4h858NegVvSjh4G95+
bRwKho6Sn3oczcH2Q+uODBEsv/h+Exnlc7UZvK0MBLsLNVrQW6GGsDgyYEErm8ETl0FrT3qhq/UO
q+yP3NQqW6ZfALj4aGq2uWiFIgZSHOLidQ8eJN7t0D33uwLRoeUd9Dw2zJMco2E/nILmPc/svRlC
DKuPRLdzjAPyuuUWWn3FCyIsU7ETlOYAjJ95WVJ2bU+Y11ysfox0+cf1H3OEDwaB/GZ/vb9j1Ohm
OwZ9IXgFoa5goJQxi/0H3aWclay9dFarRUjtZAiZCD1Rgprav5vClgHjlK/yXPPUYe9KpPKzpr1M
vRHZ5rNB8M4bj/eNrGwctIapwAe9Ljhiam4/BICwO4Lyvm0vZYJFLEEOWBTfvXp8gATGxl2/FvPY
OMsIAZEZV2t1a4v0DfyF2bWXrM0ejQYs5Ngw9qvlvXqFYiclh8JwowQcRqBrO2Y0OfzrWNFeCGQd
+hqAxEIN6ta+XTpFVTm8ueBDAKL7Tc23RNsNVrMxp8s9gmcK4HSgEMGTGbvl1k7XAU1AHbe5GBqN
SFWHtTCPWr2VcFleY4qlDzEbnsSQgJijKVvQHJuVnNpLZZOwN95qcnanaLSCsIbOI7fP92dv5XkC
dga8D/FCRNCNZ9jtsIx2rEWK5uiLW/0cidyN3qPg3wzvWSa7PPfPJLHDlvy6b3VlkDdGlWv9sD/B
DGG1fWG1CNbczxp0qMH23kR69yaiiUOz5L61lZWDIpHq+8dvSKfO4pykoKIUqQ1raR3Z8lE9ZhO2
sT3U8t+6EHR5qfoyYm4kR53Z9jBoydhYJ+2FMvRioj+6RwYlAQsbvyabQvPL8w1jqHWhLKmaveb4
wxZk45af991lJNWvCc37BGV/MUEkCOp5/zx5QJDhrQ5RIvS6zOMco9cJay29u7T2e5DyH1NQ/Dek
/147BCwacEpkovCMxPGaTV/nuBQcTry79OQ5IRfHSl+Fs9e0B1f8cXs0S6dI7AcGJFDKKLDqT1W6
ETQsuyTVFyAJAYUN6JhhUm/35KQnkK7p6u4S+DT0akiZWmGWPppQLXViUNJMtIqEB3oqKDHFLV66
LHjawhCtnIubb5j5UtOsEwixyA6HHwmR9qmz6JPfNqdGcECnp2+TvvVkXTkbaBV08WRFBdVDW+Tt
qOvObHrg97qLOZ6y8XcFiRu2pSiy5mNujMyOu6w8J/OLobvQHqoLAN4Y0eCgzVf/ZA1HaEEK90v+
en/brp0Q1K7UnkLxfom4NknplgZMtnYeWfxiV4eh+pI4W0nMVTsugA9/3/yIBm/nb3KDDFRMVnfJ
SfC9h3S1n0GknHwZ7a2e/ZWLFhvUVXoEqNaitXgW1k6SGJPOYCog9VNePLddtefo7ETictdTbw+e
nbDt+tCQCWgmhne9av5NcEkpBN18weyu0JpBQGwSX0CliInZvjvZ1nyu7scPg5xtlY74QV+h6H1J
zXrfGFkYQHDiH4WjFuNQH/Hh+rGSLIdAlg33aVY7aey9fmsYy7Srmipw9QB9D6wR/nxroutzfSBe
oLyJ/Ub5c56iXTXKs4i1IKG2zg51H6o8sgFvBuT5pfCdpxSy0s7QnMG6HDJbgq5nDB0LO+ofScT+
f/gfvm02x5TjPux9DJ/vWQu21fTqXo3iHX0X4eDGozC3Ygy1L+Z3I0A7yH8CSQhOzdl8Z03RNZaW
ykvXftJHVCaD/DnJVYncfJ6GTxUSNtPEnku9OQpHPw0Z22qjXDumuFqgyQN4Ju6z2c51QcQwuubU
X7RehFZ6bMw+tMRPe0sOcm37KtE3Rc9mIaU8G2nVoH25CIweFxheauzMfkx83Ahn1i4JqMuilxZd
3simzC4Jq4AUsemR4cInvif6k2fuhzYehmTHhr2zu+9H18IaNPcAJYwYEXny2a0oNJQkaFkMCA9/
Z8XB81Bf/urWZ0SK9w2pr57vkY+GZqMqg04D61k5XLRCRn1Gjg4aiODNeFs9SuKFvCiO+rhhdFlm
VigeNGWhjIraJQpAt8e0lzyoaxfD82pwD+dNVPni1OntG/rtdknxw66+VW3I8+aSo4OF2P7RNb6x
/Hutyf/c3D9OYFRwBZR3DRoxKznw/lfQvba8BHqhPN6fIXUsZzMEpBdeB6iEIhib72GwsQ4Niu6Y
IWKeuae9+kN9um9iCSjDfHy0MQsHDCfLClREhkupn7p65351Ashl7YORRiX90e7Lnzm65X6Do2JI
fmY8lBvR5krOGh+ARlnobYLEaHFveyI3wOvLh8s0ZLsk6f7zrRfXaZ/L+pJNftgAtl13f4B623uT
szHBazes46CUgScCMF6LjA7tnM6GANl4oV3QR6Y/nvQB1TJHs5I3LZc/dAt0AGmrHXNu8n2mg4+w
8wioCI1+YyFWzjhEqlThAlkyB0XC230pNQTEbUnwJbb+jde/9aCLIWcV9RoA7P/pwRbOccVvqY4i
RUcIirnF6wVsZI7dt3K8mB6LjHQ42Qzyy30EHelwysBSlD4AWzGy76X9RfDgIr53afIA9vMN1oXV
DQhoGEiIkfhWQ78duF81EAdvpvHSVhcCHosuC03r0ZNH39uPLTjCgyMDdQDE3iDEWoR6ftBBFWX8
rpx0ayuu3FroAUHdDrUTEEHOK0gSSMO008fx0tSPHYvIb7YLZDgB+fJiyr33PPlfvXSjU3x1C/5V
DENVEqWTuSxIok3QQWvL6cI8th+gYJx1J85DHRp5IQG6xUfKwQyLFBzGln5MvGDrsbyyAsBRKuYL
C74Gic2ZS3TzehCeY00XTr6AZOip+Y4peuQEuvO852GWsEjTIwaJojaEhk/aNaGR/pJV9Ssrftx3
R0uPB8YU4KdBQYR1WMQNvjV2U2fq06UbgGdy+XRGg/A/05eo/h7UoVURWmk9za5sSFs4lmiFflHq
FrVnhugg/0Pl278PBb1EmFHgg3CTzt63Pum93tG4fnHH8bEHwXVolf5GFnPlnYW+MtxneI+gNx0+
9PbwaAL0Buhv0C9Z95AMJ9d4yLXnlryAzTycEFNZAfQ77K02n7VVAoMzCiGKyhv6AbdWTUbM3Etg
NXXFGILpptiDEXQLyLBqBVgBbD0lGDkHhPlJllqc2/rF0EcAFXgdBhbdCFS3bMwWaQoqqrfUgQ17
2svxuai3KFiXcSggnB9GMXNvWeE5FJ5Pv9SYJVEkR+AzXvE/vrMs39/fcUuXrmSAVQEWWWYTiaLb
ZclIbnrCKXVVpSwSyJfx59qYovtGljOGh72NBylYGJAc8mY7zssaacCKeUnBJ9qKI5Vb1HnLYeBH
40pGXghVNiS7bocBjQ+tIQ10qPUJuAIq9j0w7SVK2PcHslwYBB14m6haDpy9PXvHDwKJrrqd7MvI
0MSun9spDyfnIS+2iq4rhnA4gVFWHZOI4GeGPA2Swn1h2Jeq5Qfi5jFL/D9WA9xrW365P6aVxcF7
x0IJABo35oLlAE+dqpyqwrvgUgkz6LvBs923sBKuocYP/BZy7yicAGhwuzrtaDvV1Nb+xbOioXxq
+XhtEgNutA/ChnQVAKvadyfvweA+PAclcqL3P2A5m6iGwiUAmquO1bzQkQP4D02yPLhkzXMHln0u
nl0hwFe+gVXasjM7t8Mo0yaTWXDRMhIlOQklcElmcJb0x/0BLQM/NSBQ7mM2UYuawxiGUTfFKIvg
woLn0XzAmzpMwKvVVd+hSnJGC9an+/aWHS5qe6i3KgClwLPPtWxq16kKtJRrFydr7bAwT43xoNd9
LHwdbUkyqtFFLwJ0ST0H0xVQxbDRfrHewp2PfmnAfbYkKFcmAFV1qOeipOTgyp/tKAs8darSk8Ve
re0m7XvRWSeh8X2egKAXbP7tJgxssbYwhK4E3JmIepQU4u0e9p0+TcyUK5ba12AEEa+WinYnPe1P
3281Pa7bUj4GoS0WePa+akUnoNzRuy+d74wPedO8+01HQ8GFdyCORQ/3V1dN1s2TUTUVA2AInB1C
uuAvAu9DokswC5LzwgHZodyxDtSU7lEK+Wq7yWcXNPEb1hZPeNUbo/CkuGyUwMbsxkkZs9sGfdIv
nffV9b5Inj46Imw9SCQRZF1sP7K7rQldjhA2EXzgxKBqgNjndvGoSGpkFdDfKeQEairexvDtRyET
HpZ0dCInAED9/qQuj4waJ06NAqcDojNX0uqLymBd0fovXIAPDjZPtec2xzrVjRMKlY9Wl5CnrNDa
Y1FX32o81yPQirDQySb3tQ74fxzSTSh8J5fEneiOy02CisWlaaOAgW4ote5g1pm7Ra/XghyiIf4L
0dowLUGKkXYlGuXKjSz7EsKpDCnlS+SH0Bwxn4pSM6Sd0hSMjs8Y7+epPYK8TrKd074DThvmr9af
8Yx0mN1uPdYXlxssK+YPvM3Q7YMtcLvwjQjsTHYMZI6E9gdDoOkBHQP+RkT4F515e4IU8BzEsdjQ
qB7OT5ATpCwR1A5ePB26B2PawfcbmR189cyp+cHbEk5z7NPg64QeSR52SV6koQZfww7D2KM3tssz
j56yqZbHUvj9Fh/s2jQ4Pl5soIQCIG0efPtpo5edoggXUzo9gUO9DjNz7I8bW37FDPQGVdgN8BZ6
Z2dH263RCdmYSfICVAF7nBAkB6EhCpRru4SF7uTWx8Ib/b1d9M6LYQFKVrksjdq+7PaaT7w960y6
D8pii31o4XOAIQKECARuwHGiMj+7Lho+sEInRXkpTZNe7Twzjimkca5JajRRlqNPAqhisEj5EPSs
NPRm3p+YxUH7ax66LNCtwbQspj/rcr1j0JvTvRKSyFLP98WU5EiW8S08zOLqgEghuhvxJEdJywQB
5u2GH3lOQUbhZzFIhvtftETALXNDnMaG6oDeZt33+0NbviaVKiImVyEd8a6b90IUbuV0NE/z2G1+
2sNbb9AdCJMOkAIyQfyf8UOiRZq9xYSxuP+haAmXhU0GACmyX7MF7aEUwPDOhFXvkfefuPapAI7U
QbovKkGWf3+MK3N6Y2wW1qUZ1Ad44edxZdniZHIzPYiptfeF20APcqyMjeeS+vgbb4JrXwUaENgB
DTY8yu0aagZp2g5dTXHpIJFTFVDXkeiQtZ0fIKX6UWSpv3Elry0igilPwYBRWYZW4a1Fgzc2SJxL
CmLR9AiQtVelj0aaH+tiX6dJRFFe6yz/xAz/fxjqR8Mzj9FrRWtj99BYjC9aIHbtCRk6jR1EtlUP
WbgATOoHS/N9Cnp3OniFVsR6Veyc4ZHQCx9ApBKjpBCCpNIlbP/P2+bG4uwomp1ta7yjNLbyJ2NK
Qn2K38dmq4N/ZXMiCwoNOqSBPbziZjPoaZD2MHOzjG2BJKzMj2X+2Sr7l8lsdvfHs7JL4N3BKqV6
yBHczKGlviBBO5kFRKVqDwwZToQ5zIcIHO2kJCfDiKq6DR0CJPt9w8shAgoH1Mffpl3EK+ra+RCf
BrQFF4NuoFl7eM1A0kKrU9ml0fjlvpllVhWo4492ZlFiL+rc7L0Jdpr2Pz5E4xQ2yCgHBzPbt+XZ
oNAV1I9GTk/uJl/Lcnsq2ygFIhuDIpM+G6PIoDGpT7yOZXNNdbozpueqOfB8l/cvEFMA1HLjTlpd
zY8W1ax/mNWK1K0P0fo61oy4cUCI1qTHIXkiwSMEMJAeRD9l7Gg/78/x0m/fDnPmt0v1RG67po6N
VttpRYCTaEelOBs62IwnEUEF5tt9i4u7F8EIKuvYsipxC57m22G2JaskLuY6FlDQloYG5STzVFZb
FQl1mG99NmIeLB4UL5DjAMT81kySDhVwehmPtaRJI6SK5a6HOkxoWY21bzn+rhkKfVcP0JGh1lB+
Afy4jJrUY+f74105LKgIKXUsBPQIRefLOiY5rk6Hxbnd49GgpFsegMdUipgbllZmFk9U1N8c3LR4
0M1mtmYodCFXw+K6G8NKH2IBaAkBFPf+gBZBpbqUkHFHzg3B8ZLKwy4LZ5Ilj/2KygPPdPD1dRM/
3LeydvjRqYGqFvg7kCmay0lnfTp2td/weNTqc0E+c4G0hXgoNRlWYgg9B/q28jywqNK091Tk8X37
K+f/xvxsMpts4oXIRx6j7Hhwkv4BvZ5X8qjl4zdD87+PdDry9N+PhmpOUSItKF+Ba/92z0rTG7JS
GjxOWufQDW0kIUkO0e6Ne2PlzAOspzLMiNgg2WLemvGz3OlRx+Wx451NLtBl9WZUYJR8qukFDV8b
ePu1XfnR2vwgTkjjBMzmcaah/MZtHmqtfxiZ++v+gi2DNCXkh0tXdaoA0TXzZGnXlUXmCBEPTdVe
7Zq4n7u6CCLUdkCQXptsTwySbIRLy0wqDgMqNjht6IxY8h94FPk3bpcidkh20lscbh46xk8k3Arr
E+glEOR3U3XU6BaFz8oiKtpDF2xFSOEDCnG7iAZKvD5DW388OTVEIfw3yf16N1TF1UF3S976XhRo
qFfdn+Tl2VcZY8iDY7jI387bUgsUcUuqNU08egIVZ4NmnxvXJdf7VlauQqX5guDGwRMZ+UT1GR+v
Ql7qWl7aGFw5FqcmG90Hhwf5ztKcFL3kevOp5v3wmWidv+Nupx0KPMJOGx+xvEHwEUhS4M0GKtQF
dYRb+G1BjaCJLcHNEOJuSPyI4LsBwq7zNAIZ5knVAJs4ZVTTrt7TVARICZKtvpi1OUfKCtcmQOx4
EcyOa92AsRMv9ybu8Bzeo/jeniZSbgmVb1mZHVPpC1QycmS4wMTV7xG7gzVkbNr9/UldHlLMKdrX
A8XCj7rDzEqCTrImLzGnRscfrTYh4CJwfxIzO6Zp6kSZ221AJJbeBwZxRGESIExgE253ksnz0tIC
GHT0EUJtmfHThEKuUtvzdveHtrzn8TiEwic6ABWt1rzRAGk2D00hoo0b8UsOn63uOy/fRfLrvpWV
CbyxotzCx5OB9ONg8bqNkT8C7TG4q8MMukugywEfWWUXQFxX3lbH9cLLIR5BqVBV3KGugY6j+Sy2
rJoG7gM96kMC0ESfPeS3+t+JRHdoc/Wy3+PYnAHvrjdWT/3cj0Hc3O7sEh4FmjeCzhExAA99xBgX
SA9n9oYTn++RuZWZK516NlDkK0UcuJ+hvt6O7wP5fH/Z5tHEXxNqChGJIt89D3pTG+VC2qRN7BX/
mQ2U7YCSg7DcHkhxcDQCuG47IUSoNrz1Xz202/lDIREgOYQS2JRom7/dLYxmZlamRhsHFEmGg17Z
Og+batQfhAQRfzhpBQjOdKhSh5nW1yCNzw30WlSD5+41s2qyqO0EyJjAJ+P8CRpQhUV9WkLPOKu1
H53NTHpKeOOhQoCrlwKTqxvjjslGn06mSwFbsJjbADheddPvstoId+dHAVmRm8HNfMkIkYskSVA6
gGSv87PqszPx3R03nJ1rBxvR4PxwwxaAbUq4AMktBYe9nUg8jlK3pZOMrVGSo4bawLEYs0fg7skp
GUW1dfesjE2dN1yBSDgpwOitvZzVvVVS2sfoGDGf87LV3pux9M5u3kPPU5MQvARHcAFITyMjq2Da
jjELpGYukRGqZWZUT+aJMGZEjqaZZwJjCInKZus7VRl/tsEU04+Lbj9EP6gi3X5nqo32AJWTPiZd
EoSuWT86gWi+QQhTPFGLWOGApMueu3V+Bj7eeBDgT94AfC2PlsLOqFoowDO4/WZ7vOori9W12cd5
b/cPyBm8aGjp/GoL1u5zbagvXZ68e6n1YjC5RRf5d90X4we/DqDv6rU5R11Rc6QUqihDTFKTXwRN
hoNjWiNqC9kUIXbQD4WFLpjO0ORTMEEAyS0lJCV5wPaQoe2/E0qql6K1zIj0GnifqNPjFQ5BCmto
vLDoIacCyUN4WSa8B2h48EfCZPECXp0+agM7CfE4AntZnTiRq4+f3HwKDlKX6UmT7quouYzaUd9r
iNvCvmzByl9V9cZzcOVyQKkO/GzgsVOx9zxTUqWFoJmeD3EW/Ohqc5eO0AbKPkNW4OQXZjwkwLKY
BwRor/jC+2515ZjcmJ7dD6gggi57hP5SZTovTpG8Ctf4OgTFSyMfCq0nG/50EZfCDai6rOrwQ7kU
5eDb7d4wkKoMOh1igxBIENg7ArY4IP8ialphrbWR1dZnjQFjkG7pFi9KWnPbai4+3Px2JTtPeNUQ
S2+E2gJHw8Fk7iQ9dtr3MvEiM0h2Y4XuXrspjn1+8HQ/AhTUolvAsbVJ//vqAM0ZEPPzKmVA9Eny
QWC9SRei8UpHFCChSDA2f1CO37iblxEACJbgcdEspwDfc0fojUFjNXLCASMaClOJY5wcEYh/30fg
D1K5E6hsewj5b+fWt7Iy8Ik/xG7pXGUGpSQbvTi/7ACd7u/3t+yiDI11RIUGdFFInaBeMmfMq720
RdHGHeO85ac8c0Lhf+bj2UbDwdhroRFMD04TXCpInGQoSmKsY5CFtXdqvJ8VAK2VoMf7n7SMf8A4
CxAFCBGgVAW9o9vRj4NIHMbzKU4TG6/GbmhAx0bbh3xEAHDf1HI5YQpG1OAd3KWzAxRAbciqpnKK
CyUWkyMo3ye1Ve3uW1m08eA2grisakLX0RyALNXtiGrpVFqaCyMuUtnuKc3bM9PtOmS+3R/7UTOv
I6q6YBtM00PKLW/n9ra3A22bv3PkJCHonHhPRVBXhzQr+XNbU+Po6b0XZaKDuE1mdNY1AEPcRrhr
LO8yJDDgWhwkSEFpNe9DkYyOvvSJFY9puUMmwd5nUAX+Y3ehyw6OF4oxIiE0V9B6m+/A3FN9ndS5
EyHbSvKt7AmU2PBmgcMD29icSHLqaj11jcqKW0SoFfsMZSQRbKFAllHVXxZihRTEQi3YAsFSJbOG
lFYsincwtxzI2Oxpj1g024pTVCx4e08rS0oJQ8FOkBy93RC5BQ7s1q2tmH5ztZO358eRHCtxQFZI
e5jqqD85Rlhu8f2t7HZk8sAyqHCcwHTMDhbpcyxnPjmxcNyHkY925DhFsL+/2VdWCh5LqfgosANY
A26HZpl9bg+F8OPWkGLnFS0NRyGepjbfEs9btYSjhXITaBCQvb+1ZJuSmkNq+jFxtHzneHm7szu7
3AU1Wt3vD2pl5hBkg04UrXj47e9B+XDZ6VbTlhnx/FjjNgSrkZSC7M6wJT2wOiDl9UA+BCDS3Iqn
NVbLBs2Py8YSZ4l4LYe/7ciXFtzE1/sjWthChAhCEJjCZgDuZub5PC1llOU0iBtTr69FktbWQTP9
AYca/UFbYoqLtmi16dAIgLS5ag5BWHa7VjkaYHzmeRqiYhoG4L0Okv88q4dG17HvytAqpnjkB7uT
6IPiYSqSI/5qLzWo4KQbIMzFWuJTlLIptigWEq+E208xoNqaN5Km17FGT/TUiD/FlG7xvC76HzBg
MD+CGA6YGgdQthng2Gu7ukSPUHYd8y84k2fHvmhfIaNaNWA5odPBss9O8caylyodI1M8p6b+OLiR
8IPD/YVeODV8CLDImHhEw4BDzhZaN8qmIXBr19YmpyynAIyLlqHNzKvCIrc2DsqKNby98QuPD9Qp
51USLTE0isZbcuVyCoE4AspJ7nToc9L9Pw/LxmWg8s1wxeBMvV1FeC9WdCIhV9/XHqepPwXl9IP4
ReSlW124yxDJ8gEdVxgdC/wgINm8teWU1PbRMUeuOcnigX0rp6MuXzt6lMMPB8GJ7obEABM6sN4T
8ieAryFdHAoIJZLfrkY33v4LtBy2Fh79WEsFlQNp/mwDV2VnjI0ui+uIgAPq9qSywiDoWcj67CGA
NvGnQUn8mQEymMSo0WTnFNm5l07/iKnMotRptpoK177JNQCgVK0+ij9ttsvQQASdsMEurklP36B0
cyn8bj/qMjTfamFFVn2sUGJExCJ9PQNx5BTSrdB8+RpSHDVIiuioP6i+u9mRA8MqzVoQ5V9r9xHP
phdSXHlxzOxz7Z0bE9tQQ2FeLzYeYUtHCrCvyoqg1w8Yxr9f9eFqACtI6uMlX1wRs4W5oj1lf7ps
Cyuy4rSU9iZS7kBTwWfPxiazVBcOsFvX3PCHiFc6njrS13b3D9XaTodmNjwj6gyoEc8lRhnx7MTx
e3pNzBJKewfhIJWbtefKOVpaBU6HMaIS3ef1EBptvhP+o6S/AP/aCYBkbO25TIqNc76ou2K3o5MN
t7xy1vi42cjdzGFO0gKVRzP6GiT+Wdbip9MfnCr4yZmMxiQJtRHi37+hYdMW4+H+lKxNPAJCRQao
ypNzXiJN6ytX1ll5rQYAE41hHA9OCnK2+1ZW3CZ6vRVsBkIfuJJm1yMhdtUbZVteS0kji+fncXqb
SvKqlf/TeIBDQLYAiDxE07e+TKKOJTPbxXRWNZTfzm06bGyitQOBvBda11FYwVhU7PvhQOTG1Ftm
npdXAShz1PTuz2TowN2oVVtNPWsnHpg0NMFg8nATzC/ZggIQ03FWXcejDlKE3j0U42lwr0n+qTNj
bXzj+r+fdrRwAtCA4QE3MmfP8Cx/Kkvgda+FBHF13kktDDTrrJvv9zfE4uWFU66DtgxvU0V16M9C
dRbU6VjbpLra1lt7Ble0jiRW8N52T0R8EibfGNYihzIzN9t/iSDeRMequupOjfb80ZK7jrW/83GA
pqgMxIPlp1ti3it7XlVt4WeALQBl1Owac2VjJMYEm8T4PXX04NgscqZrvgmXVNfzzWMLgwO+HucK
wQL48GfXN0uSUrNpU13TPGpJcDAgtPuOfpQKL1cdz8n7K2ev7H+Ywy/QcINPe/7YTyqfgHu7rK+E
TumTldv5PmkLGZtNNez0yW+OfaoPuzZF3Uow0z5wYZqRp7mgTU6L4WAjYRrVDrQfhGY1B/DwW2ha
tYNoIMw982HQFeVttjN71wlJRupHvWyMU5D0YBZKIV5QuW13EPBXhzwYxj1jY3EWhJGnhudOKAFn
fqfG5EUJJgWAtR5OPM2qTwXkq4+ihBSe7FB40ni7SzUze0A6lT2YSKlemkmAXdrruo2Ez9oCWSjA
okEdqFZQlt16DGHitsE/1tfRRjHHSozqoKnajuMhrTmU1DhI4Yn3gHZb+36ZLMbesIEZAqcHSqTo
prs1nU2B1ZQ2XkAdWqBtI5KGefSnc59fB+dYCLLjurru2EGW3fn+Rlk7c+itwI0Gu3gUzUbdog01
BWChvor8P19+6sH0GTwUFFkhzPJ9U2ve5KOpmdM3nc6soTlYXxN+sIr36qLbWuglX31FaCl/tFuc
lmtH+6M9dUQ+XAFM8yeft6S+9r6PVpXPMmdXT103G9fm2lFDqh+1QhR5VTrl1k4NLVEgS4Lqys3c
Pks/R7bfh7hYT9vf/8MMgvUN7yfQSEIp9tZSIsuaViVm0JZP9eBEPoqmLsnAnvQTqdUvQCo1W9m3
ZbUUexPxJFoyEPOhoWw2Oi2QCDylBgeZ7QwGFfIs9MX33H7rzS50KNmn5cl3ioNfR3WS7XoE3CR0
TniVhoX2kHYRomwz37XB06jTB1dCuMIB1MB/+/epQb4C0T+Wwlo8+bxu8vPEKepr1foRm9xDw4rd
hKS/5vcHlvC9zrPP8Moba7/mNMAVCZ48BE7gIZ+tSMfqSggTbtYRloDTBAuSQftn3wUEz5pMsUeP
NATlaNlvHKa1c/vR8OzcDqgAVFpTw1sN1evkduFoPDHOdkP+lRa/7s/tlq3ZwfV5aWQWYfXVByi9
kWWUVX/y4KdL30jw6b6pNR+B5mhoLFvowUUH3u0OLywUxV0p6muW5CHjlxp9msVF98neDPKXnj7r
4p/Ty9jgEMtFKVshThEI3JpUJADM7Qp2nQyvAUUPP1VOWYaGxe2IQuXzMZAOhFmLSTtmwzSc2iyr
DzyoQA9gTWBic/NfUx90u4bb7ck3JD1VCZMnE/dsYmTl7v4ErTk1cIogf4/qNC6r2QRB3TRBfgxX
RTIEEq05ZXn2KboF01pLwyET/4w4xcsHx15l+UEWiqTK7OUzUQpJ2qRkV8tvDkb/WpTfqHNOElBM
XFDw7+rv0k93zAcEfSM5uCA0+mtatSIptDJU2BaHqwpGHCl2bSe2T4pHvO9fWyuI7Nzfc7N77Ypf
IIJwh4dBfOK0C4N4oo+jQyO09yEq7h8z/agVkIDoHySloMl8SElYaltsDmuPQ/xEpFuRR0cyfd7c
kNlDEwT6gO+UqTxmYsBTlaLRAMoBU0SESR8yeOtwMAd+ah1nfDHJWB5zqwt2KJyYW7QragvMI00P
pwcdECq7Ok/r2x03ukJj7GqzdM+NUwNN9vRceQ+VFk2fLG+ECMlL8fP+vlxWl9Q+AbDcRK0GffrW
fGM6/dhOfsWuem4cAEeu0Xud/qIZC/3U+S3YUEZ88P8rqkNRQQrYT5/7vo96NuHO0r6mIOaxeXpi
2p/GKkJ/kxNhzbGANA3yU3ijoRV99nkMnPquPnTs2rP+P8RXQaQ16MK2/bI9mwwd/lbhA7cjNXuv
dXVzuD87f+d8vibA9iMlBeoXJVFz62Rav6s0v+IM3HQTSOP4UCJTRvy0+xYgSn/quZsoPP4EgRjs
7pOUHHQ5gbSac0uIycLRS9mjbjfpF1Z1KIhiQ8mnwbRZr6onIBctreLbxjev7aO/MFp4G+DN5yVt
l+gpZ7aOfWSOD7UDXXaehKRCpNan+/LVch+zJJqEHYEmZeNaXY2IcaVCp13Xwdg6Zwtvi6HwSGCy
q1v+8ZLnzFesy58o+zYJP0IFdh+4oeE3L8FW0LgM5rB7FW+pYmLAsGc+h9OGV16JbZz7EQXFg5f9
Kjfx0VtGZleOP9AA2VD4VPOaTnUo35rkOe39UAq2I+RU0v8j7cx25DaaKP1EBLgvt2QtvUtsqWVb
N4QsS9yX5E4+/XzU4B93sYgi5AEMWIAARWUyMzKWE+e8aX9ZxlNKmRAozKGsyIF2nr3lzb48kMRI
ABUoWoOsp3xxeSCFIQK9nYbKH/XspOX9517eY6DZKIyQV0A+S0UJwQpO/6UNiEblfqxz4StT5KVg
3DP0cAGp38f5UxRCvWRNnpC/lMHO2ra2l9LPgk7TCFjXvFN5qdkIWRbCbwyHADnqAk8yNMEwWLiH
ktxeI28U3oO8nh9/ucZ6lDqo/mrhF8gOxa3+XCFkaDGpK4V4d1HdVYn0qAaQDDrFx50LuhyT9Tek
QbeQGZN4IBN5aVsE8yRGpjF8Bxwe86y8kpYcmYCaEtdhYmkUU3loTAgHk6bJjsUY1549Dc192dTQ
OSI7txOUXkfDfPDltlIDp12/rpIGOAdjGmTha4X6Cdjdq9kX7L/1vTQmhImLO2vccxTLfVzvAZkr
2jAAjxbFuss9MNSeCemhFH7fJEcrglDZrO6nwadWqooJ1czQpdrupVAgFhPiNcG8s+atwwayeanF
LUMq686W1gEQp8XAYTM7wqLMdKPM5KFFtmNvrdexH8PL70ytvnfS5uWcKpBw9+X8dRwTXtaf4ZD9
DCvlYbZqr9aGp9h0PFmf3DHNH5te98LI4rmXz5NxN1Z7kJKttdMNQFuTcB0i0tWj2qXCEamVCZ+B
fVfOZIQ8IUwodnZ4a9mQ6C0lOmBPV7w8qZ5Bt0yhwjeD/txUqtvIzo9Kr+4YCD7uXKnFJa2OE4UY
BleWD4rk6qoSowtZi8fOqX07kI5Crjy5t/2srd0xpwQz99LnspRg1hTpsxmdbhvfcMmAWpGspYwM
aHNdIaS0XFrQdtWAaD6X5vfJ2nnQN/aRRJ7JDQSGGSBbt5wrVS5Gee5qn8FNSaUBPj+r2XO4h+/Y
OBQgdcDp/CqIcC4ub2TdTFo3d3PtZ6DT5ew4wYGKiMHtvdpcC6EUNVX6fFfAATnuW1PvWEuS9ycr
kzxZ+ynUb3b0X/bsnZ3VlbNDORbZgJ25vbcD2DDC2nWSc5X+BzcCF8K/C1odvEa24qwCQOjPeu2J
CBZ8OrvD3tTM9rYBLILPGX+5DkOzuEgHgciPDzO7p2m1C+SOYJtxU/gnb3+hjWYsTwCd2P/ZWm2d
VHTJkJTYsjNa0lAsaD1F3RypWxAWrgMVJfSExZkgLnrre/t82/x1vE+PcnkcgfmT168HT4pRj4Oy
yRr205RPmpCys6T2cIHSmM8GpYJWS5UXucL82QREs+NHtu4ApOZIDUNduDRkL+8AGJNSKRkV8Kf6
FST8KesTd57KHSsbiecyAgWM5BfPPxyXl2YkpWg61awaX8QKQ0OiP5WaekJt4dFQu5MTSk9Vfge7
xb1jdodk1k6GId3d3ucNiMnyG+hK/mKNB5Z6+RtUCyYSxa4bH9bSvyr72QB1i8LmcXIyF5mbjpS7
KiTEHFRXtZrCFYp4kmbtLqrDU298VqK9dHxz7wne4fLBifJkXP4gO0pUKQNU40ttxQRQl7qT6edq
uXfAt+7SkiT8z87y9+/Ky1omSwnRX+O3gasXnx17dlv1z2LXM2wEVb+Skf/ZWXmGsEShGGoi1iPN
58kUrj29aPU3O3xVZKb9d87UcitXDyDW6Lkjo8C81rrc28uVHnXMEvoE5zDwq8cwuofPw20U/TgZ
O8a2t/BfY6stjPPSyI0QY4jCO85fof1G602j+Hb7jG75AjputGeJIqjxrjzRKEoexXFqfUH8Lxff
e+PPHrzTMJ7l9LMaPqbln7cNXl/MBW5FegNgYOn5OatLEWv9rBqhVBKVCi8eikNjCFeAWAaZ6sh3
6VPSibORxq4BXOB3p/vgR1y66suYDFPvVGQuD6Y9hWGclpQ6MueNgCWpW7fp1d/dU3hsYbJlPoVw
iVGP1SsftpMhz6ZJnty9jvfhfWeerOCsSI9a1iMuvIOWu7rTK2srR5elUpdOslEBNvKVoPMGPXaF
uoevvMYHLmaWMUXAxny9NabJKpwgCRy78hGnX+YETOFllngYQ1lyyTH0j4OWgD4mkbrL7aI8q5Iq
He2s00711D7yjgqXysJwiJaW4c6RuqrGLL8NTMyS1i5wq9VX7YQR1l2DnGxWMewEq6eetB4KE15a
2s9y2bs11Zk2iVyuk7CUHTd/5RZW1pfY9Z2zm7JEUbQE601MMlUVJw3nkxnu0MjPWriz1qtAeGVs
5cGldpizdrYq35ACKMDMOfBiq9pr2135VayADqGyjWMgWV0tySY6sPuAJdn5ea7uEuOulxgIus/p
oVg7t2XTFgCKhSdRgd9nZUueE7OMEolyljWhKya8MXi2+6dGlu9EmXwG8buXNF1X0JblkZktvcKl
q7HyrVo1JZ0zpsI3mBNnsvIfq/4kBuVYpQgsHWpLOTbT0C49jCPT2f7Oab3Koxbr6BDwisAveIXE
KyZoZPKaTxjpkJ6XP4FEH0q9/RwZpT8m0nNvIeY7hK/mvEeidvWm/LK8DAwwfLdwqVye1Lksc8VI
Q+G3Qj63sNNI3+rGOcM+dH97jVs+CaSAggQHHHJX8hhJVEN3UZP4yxnCgaGwNS+ya3q/dGd++0Jw
ncDKU45c2MzXzrbvpl63S0X42ZzN3mgJk5im3ZVPu3YxlMt+sU+RV9H0WR0ZKctM3iNL+NHnpkvc
crTdITtDSDtFmmcGp1Gc7Pwlk77c3shfSfVFzAE/BSPA5IsLdwPTFZefbGyRtVWamKykVgEeRESQ
xkg4FcuVdIZtQKX7ZiZelqbDYeB5Z6gMOQPHZuZZ7rM30IJwY4V19arp0XisC/nzDEnn3YQCljfI
Q37KJXESgUwUo8uvpR5Gz+lkafBuZANUBXp/imtbcSVLqnc+3FXk8WtlXEC6VyYS9as4YJ5Fb2tZ
REqv1cekjo5g008lhKwfqUd1yMa5atfvBFXX3pPdJO0wofSkI7UOyA0wz6mdV+TfswPSVWYgtp1l
sdNl+iWmtf5osMwC3afzTfCvXX40qahLOC/K2leNxzDK/hinxgOcuVDpUmY4t1VyMCUHpp3hICNV
F4bzSzQzp4Pqgx1/18ycr8h0SelV1AXT7EM1MAxLv64Sf94+XtcOQQOJy4QVDNVEtdct5byig5nX
fp5+msfH8C1g4EXZmfe8fh8xwttOndteOMdWH5q+6Tg7NrUbNfgo2vkpiXuvi/QHapMHJ9oZ7r32
PBhjYAJAqqGYpr4KBYrAgXggrSnkWLKnpuKOWXWClD0+6k0z9F+YAKR6f1VGj1qujtrItd/CgHGY
SzumYq/Jd4z37lFPbm4fyRpNS6BXDANfHqZag0Nk1JXab9SH2JFhbLlD19zNwj/Cdmfztq4kvQEG
10FqUrJfObk4FiJMIGrxu1j6J194nyM3Qsi+poOtUFOVqz9ksYct21ofc30EGYB3KQssW/0ufAoG
s63yWWJ9UiB9MhzxLVLaQ1WL3LXyoWDsWbM/3j72m+t8Z3L1DpZzGYJjpvxidecggEmwj10ojUpP
I8TJrXPa/XPb4OYaobqmHIE7AIR/ucbaEmGRLIUAkd7rxwwH1yrApM9hvjvHcx1dENkoiz4qvCkc
mNVxgSNdoclDSjyNX2MiYS/RT2pqHhTjPrKNk5BfnXqP637LrYItIq0iZoTvY3XD7UhtNaUUjU93
l6Z+e1D2OOC2vhjTjQz2LiVN+VdE9+6QIOtZFroyNsRMr0nxdWzuMpDDTnRk4vAYhYWnR3vZ/nVc
ykbC0PJrnPiaD64Js84KAr3x5WZyA5jQewEhRlp8q7VnRX2syFhvH5I9g6tA2JbSRJ9qrfHj0Hiw
/kzK7qy8ZlBqwkXwhdxn5/3dNEdPir4JEGagzJdnMgtLS+oqpaGcb8yn0E5twgs7PaOym985w9ge
y5aGQoAGzY6b2XKehDJLBYBGK8iZS8t2rSVwQJkstOmWyClqTqGV5IcybLPD7T3deuAQUGOeDLJ5
/s3VydSUWUllJ2l9MwvcODGOevQahm86vDC3DW1dgXeG1kD3PhLjVAdx62dTKY7toBauFeKtb1vZ
XA5vDhgSRuOAS1/unNn2htMGXevXsvBUKTpo/Vus/NE6/2E5MIQ51iK3vJC8r4oKceXUaWtFPYrq
yXyU0654sYIw/d1mNKNay1COgSTVAhNcvTd9FgxR2MPijI9/A9PgzxE6T0Z0vr1rG+eNas8yIsIo
PXObq8XkWeHUWmW1fh8XLv1Il13TlD1qjw0fDziPwS80TDgJ6zy2l/VgcuK88yMTtUypKxKvGpqf
PaCqU86IzlM1mM3OHd5cGRUZghn6clBkXZ6HNMlVRUgRNuO/2+iDlr9I8Zfbm7dx5EiwaIrxry9E
0SsT0O41ow2wxm9kOhLZYKgHqQI11iFxc2iAvvz+RdIoCy4T5NA3XFEnA4dwJjUyOr9oHHGaWnOG
twLCutur2vpY3CF4IqFXouG3epCNYLYCMx06ChzQrgT1UzkbnvaqiOpkZ8XrbWMb9YZlhAL38wsF
diU91VS9HIWxMfgOUrUvUZsbB0eqVZ9ZJeNOIvHyIuHAoSYk9ZTJsfrQq2Z/qlO4UW7/kq1lw6a2
sNMuwxa/arPvnlGhJ/QfrWTwldYszroENrZWxoPZFp9VM/0wcbx3TujGw81YK11IRsBJAtYOWKIM
MPaD2ftjK1cHDeHsY286kgd/RnEYUy1+6CqNsZKu6R6UPvx9DAQZ2Dv7a7/sNFXTOLrU++Yc85IC
xDvUShyfnCpt6e5V5UvXFvKB0EZ64bmrHvPQIbWXQXTLlrQnG7rx5gLHIJgAE7kwo60ukyPauMzz
fPALHlqrtr9azXObm97c/pzFfBcF8p4g6ub+v7O4nIh3X5wxJQc9SSxmEcoV/V/iLQ3qu2XIAKol
62mK/rh9wjbcBRVDZhMpL9HdW4O+S6DARWCWoz9DfFj4gzO6wUSRYk/Rc8Pz6YD8eZqIpqlGL3//
bl2a1RsGbNajn0Ak2wkoJ9L5oVD+vL2aDSu07xCXBrpKkemK5gXAUp2pw+SjrfKEsu14CPXsKLXN
HifDRvjAawuuAUzYIom4HJx3y5GHNpzh65n9pDelB9i5m4OoVLETeF1bWTrOiOPiATT+v9o0YQ6T
gB2v96W4BHBWu/oeDud6w7BAk4xcDsz41QEXUSiFYcBxayZxdAR4aMtKPPTwdtzKhktdDBED0Uom
tls78JSwtFfGdvDl6VnSoidRQpU1J69LB0l1q/mvIvoRDN/RZ955n7ZWuCDwTcqb7OW1blEfKcyD
jX49CWQaW6bvSq+1f94+eBtfCiwupXeoASChXF+jppcQpUQf05fDD1WVuN38920D156IrwR0nH8d
znloby4PnNL3SW0WoezXVjkcq0TWyfbN8SOIpUORLzJCSGocx8HIdx7DLcPwGYFGW+Z14QW5NGw1
hpKlcyyD9rXdejqZI7IikjfKXtzTv832CEQ3vhc9P74Ug1zU5NYNztgO0kHvo9kXY+fKw52Z9u44
nW/v5vW7StkEiBtYCtJgTsflolKKKVzXfPbL6S5v/o40HV3gD0tZ2Ch3TF07WCbjSeyppgGVvmKv
m6piHDSnngFr26cx61/nwTwMyO5Y0nx/e1Ubh1BHUopCKRsIn+fKXVC5rO1Y7mW/zzPHszo5OtS1
qHau8sYHon7GfB/UBuTb5upABFYG97szyn6YD16R+XMoPGuPuOX6GVzAttAjcubhHlyX0dO4ltpA
0mRf5MdpRnsajfYwQyTzrGlQ3uXBUZW/3d69jQ8F1gv2XXhpKImsaQbBtwZpakiy340G+gpNDvli
Msxuaor7NnXknY+1cQQXVCl9HbrOeMb1NipC14UpFD9/qY3CE5Z1CpRHG3jJWOyNqG/ZgkVCNZYG
Pn5wdTDKTnWqJjAVn5pxHI+HZoy9OI0+VOrj8On2Ll4THjCpzpTuwumM/ixv8eXV0ialS+qsUf1K
0s/B+BxJIZRPtWvCalbJf0+NCxEwzAbKSS/K56wPjnJUHOehuu8i5aUK+5McOH/c/lEbPuziN6mX
v6kzmG0rx0r10yo+zvFhDE6S+dDq59x+6/R254Jc46jZgiVmx8FQq6EGfGlujOyZ1l0q+5J5l4W5
G2if4zo7QMdj5S+p9EYjj+mm0+01bnxjngdUQhYNtGtkqZXrvTU3ieIvFkuDsQqlhUd/9kJ1crVk
B8Sw4WourK0caFzW+tBaheK3+RS5g9WPDLUF2vn317RISOIIyAquctmcalSUil7xG2SGoSNXg2dG
6cb2kDc7J2Tj8i85D7AzaqIEKKvbqBppJQehrvhxbR2NpE8hXU56NECA+RXZXtF34zwuExl4G4R5
NZ6iywMijKEYjClQfGdoDoEZvjBonoAf678qEmI8g397GzcgPIR2jC/ATMWQxNXEzlBbaVZkdMZV
Kmqi/zyXP7Wi9QplujeM41hKJzuA2TN9clLnqQ/Gnc94zXqHf1v6FEgrLcHsuqOUWG1m2qHg/uX/
TEn4xwTbFwzw91JrPlSW5k5AT9JaOxM5nRJF/taMkxea/b0ofRiu3uJT9FS9MhB6e1uux7yWn8Us
EKENEgXEwJefocvQuBAWeX3Z1gctw6b+sbZ9ZThl9l9JEh0jiq20VNIfneOGwMFrsLnZWw/9ZyP/
gI32KWGcJXD2ftiWA1moEylnU8WBWWR5Hd9lF1kBCz4wIfaLvGJCFiMJp0MSV65ldcews91Jh5kg
m87NrkjNxsVGZZ6xIWI+m1LLyrQihkxv7UH1uw4puV7qBXBkaU/IZOu6MWQCmwksBRaUHJcLHAZD
KQDFqL4uvoxDcjCamTRfOwXFHs3P8g0vW7s4Q549ENwMlsjrwmiTxFqE+LbqF7N2SPPwAKIBjorQ
jWGNqOzj7SO1bY0o2VYJmfV1YyUPRw0CAj5cntjWSRixcwyZhjuNcNC5I9WEn9IQ/TZNNscY7lSa
AvBg8udVahCbZhpZ1qTSmP9iFNYBtOqxk56HtjubxV5FZANXhjWyRWKyJd9ZAyv0OupatGBVX5Hm
Y4lgUwfzgRlqx1mGGdzsvMCs7sz4JYy/OVXy0A3/VMrdoDE7Pw07F3jrFFGzYJqXnghJ/+oUjeag
iFmdVd+e7p3mj6H/nFifpj2q7k0rfMqFKRP3tR4EUvrJscYWRlE5yT4q/fis1Xl5Nuz278Ax9wAP
1xBkPuAyrQFXFC2DqzGUyUzyMsVj+XlDUbo+O+kJ1OzJaNKHUW4+hfFr0X+vnGPb6e7syEc1aw9Z
bvFn62CJPT7kjbVzQ/Ulm5DJ2tfkc3MxjEVSZLpf5mdnHKC2yF1j/AwBy+17cw2wBwv03tAqZAoD
QyuyMcWQ/igNYCnC9DB1iKQ645NWpJ8m+xXagVq5L1QUOebsS95Ivylj8wuORHlZ513miVpHbYnV
zxXgNd2fiyA8xm3Z3wVJLXulDrr79nI3nCwDof+aWrb9nX9HoDOWRTLqfl7KT9KYfU6h/7ptYuvL
kYYR8S+gQHNduYxhG67yWNd9uWiN10al+5oPpXQ/on560vcL9Fv2+IQUecgKmZlbvaUFojHGQLzm
91NxrI32YFpvlaEfwnanB7W1d+8NrSJPpZPTBH/A3glYFYrYHeydcGlrKVx18HB4OIDjq6XIC6Vr
TtOdJyM7lmrjLVZiCN2dvWdwOdWrx4kK/b+WVmuxuzrrR7UxfDpCAgFRC1DuDphny6Fc2Fg5SXQ7
KkvOWY0ATzZVXtTcO1L6qATNaZLvKxXg7Vy9ONmhGz86Rv/Q1R+q7m2QTzXTDrfP5OZyeaSYroeK
2lmHgZPRTOSMLDfLIOcpEPt6U5OdkulWrEuNmaiOJvKv8fTLu+WYQjBrbBl+kLdZ5qZKQ5xZGVQd
rbo/lIEWPqlK/9rruZWBcI7vtYChh7Kzqidbj/ag5ZtniYcZdwK1Jh3gy18DG1IwCSJiv1R115of
g+hjFiTefztJ7+yssu64A6gl947h12nl5slXHRauXrq//f22rh5dxf+3mFXaUnZhEUY1RlhIo38f
7D2g79ZusVPITkEOSsF7tVuBA2pEdmrTj5zvtTID+Ptr1jqyvZ+3F7Jhx2GiBrdowJQGV/vlVwkg
ZuljvcBOBE1Kg2TCEfGn+limsXhmLGVvXVtFEaqMYLSImPAq6yluq2raOpFj0x/kv9QGBn/rxRoe
i6Z4yaLQM2E/TCfzY2yeE9PNDevObu/7Nz2F+ONY7LF6bi4eTPHyqqO8tyYW7fRyTgr4hfyArCcv
X6U6OFj1izP9PvQdjtd3hlZ+tKs7uwKzwHExQ5duHvytv/9kc1AodhCWMaOyzpNSetLyHCzfUR3d
KqEc3fhG8Hr7sGx4LQ4JOSL1HCAwa7wbZJWtHVSdCX3DmZ6wG0ev0MjuuMat/ggdZ+JqmR6CSV56
eST7qo2MiezdF1kyPQ1G8CZBYnPoxaC5VlbI0Bk7EVSoulHdK71tn9M5hfcVAFB6+v31UgYBG6EQ
8UIRf/lLNJCSU9lnlq84b5aBnqZ5Ev+lKwO4g7EeOBsgl10DWad4GAdhtRZF5HtITDT1MWg+/od1
vDOx8lZGYWd9HZQW342httFtIhve+R1PsnU43q9jVTeKhyELlLKy/ESmO4dOUR8/5MHh9kq2bux7
Iyt35UiBKdtdZ/lQqMyD8SkPp5cqjn/08k5stWdodQi1LqxSpeSrOBpltkj51lV/dhlDDsoO4nrP
0PL37wLgSIlGpiYEK6r/SiP7MPdvYef33V6b9rrQRjVv6TYyC4DawRoMY3VtYGaTQ6ENFOQRj6R6
Zjppx7qcHS8Gyx7FYXQX2e1ehe/6XCwz/vAHwfpCMLpmt5u1NutQl9B8RPe8KPlg0eREz/D2udha
nQ55Kmg5LIGyvNxFLRk1K9BrzbeHbxZgrIHaevyUBvftcOzLPSzbcu8vg1WSH94uJpBpP2L10prc
1KK31FHz6QYyQpbER7XLmqMeW4cKIuy57XdqzNeHBIO8IPy3ZIfrnqozjjUNGEXzh/GYdH4NzL7I
HkJnT2jzOqxZ7NAeoQVONUpfXS8thDSypNPl16BtPFJA29VCZQ82vb2af62s7lYVDwZAelWDzaN3
jea8lOfHEB6ZaedubR09+pp0oSGvWkaqL79T1uQiSSAG8nVJ9vKyc+PScAPz/9PK6gZLEfltySy3
z6Fwu+I1El9s6+vt8729Zf+uZPUShaMQRt5ig37LaUhfag0xA6V2hbmTNGydAJQjl5tK5xQw4OWW
zdMcG63GRUIxWn9M8rj/sDB17PSFtq4rIScD5qTJCz7v0krpdEOmzq3ud84nO/xgMOj46kBnUqn9
p1DShBur47gTsm9tIUxmS+6BL2Ik6dKmHYxNllQSW6g+V/FfenUfIflt7Ozflmt4b2X1Cmqi6pIe
3mofAsmjXf+A3mrOIV/tpwNqmqfbp2LLGFz9SwYJUc5VhVrq23ZGbk731SH5YozH2UE97Ukxo7uW
NsLv21oK8DRpaWCgPny5fVom4g4fpDNFFvdfzTJ3Q+2fvO2PSbWzqo0jyNEDJ0CcKUMWv9pCVQ8n
3R4T0w+Dub4fMmRDkiytf389i5djYATUEq5uZaVmNKzuwpSwq+gAefWG3yu1V5oQQEpB8rcRh3/e
3sCN8wfwGYKWpRtMtX/5+3cPvTHrqQnq1fIrbh9MLbnhWcJ4zGi1e8Yk3/0Ha4DYftG7Usdbub42
HWARbbA2tQb0SX1IP/SAiMHYeaM623+bQCL29Dk2bvVCJYmQEoRJKH+tctaui7VJn3mlJMH0sObN
uSsV90lhv5RB8qEO9/q8yxpWz7CKFwHiy4gWc6ErewJtdidvDM0PlOFglt/yaPTm8feByuAg3llZ
hRaJPKZGAvbDV/S5O+VK+c0cMvpPgdgTDNs8Ie8srTxUobWzECW+Q53vtF5xiy5kPr2HYmTnxdpI
wlkTnwoqAXw8vaDLsyi0ISq7JNSh1R3P+uxLU/xRhP1jQa0ka18czVOn0hVpcVfbPdybHzSkGkMP
rao5zzxDCG0n6Vu8x9WnZFyFiT7YTwkXL39Qoea1HFSBBvbyuXWCn1OmevFLZJ7nwK8a6t3pEP6H
GwI8YGkWMUJyha6CPoLZoryiBKepriUXpz79lE8/IshMbl/FjWMK9ZSOvjahBsWW1TFFgtaSW4lS
ziS92JJPx6A3d7L/jZNzYWJ9RuepShqtJfuf5/hsF+Y9hb/+ECTM8uNtyp0VbXjoBbm6YHUgGKeY
c/m1wn6AjcUOeHfKOHx0KK+7WhHs8eBs7RuOS4V0ymH77NUhtdF8ids+NfywTYjmE5rO0EPscupv
PKL0H4iqQR/QHF2jdBqTIH7qCyrP+jFhfj4r4POQSpp5b/JYn2+fhY1zjjHia0iUiHzWr2gOUDbT
M0rQgdOfGRryhv7Q1n8X01uTRScZ6fX0y3+wuOBgeOKA567BVZUzhL1eYnEK1TctitKHLtfemrq1
PKYjeIOyOLrvJ0liFBQO2dvGt84lrCVU3dlgilKray0IXgJZarljCL7m6texi9wsaLzU8W8b2vyI
zPzYCvMkYPJWz53J0Jepz1TypDY7tvKPVvtm1a9tN5yGYWdDNyAJJveYyj1HBmTmmoqgta0kU1JK
bXY/nZJBvIVmg5Taj7LIPWpXXiON5yYMPtJv37l317qoqCDR3aXPizw5Xd5lv9/FEC06j8zAQ3xk
wj0Zo0tiyvIxN7LqyeoV57sCoPIu1mLzo5P2D30+V89S06VfJ7TOTpFiz50bEE6GXpOqe8CyrU/9
/qctX+jdT+vAdoalM8PJZBboe6MzqQ6BZ7TOB1uJf97+2pu2uKoq/WEgpWv/k0SDMox2hhaLKL9P
7Vc17GAKyL/mwW43dvGcq4dpqVksNKCQ0HO2LpeVBEL8X89aTqgazAdJOQSFdde2cEEqblQIF1rh
H+2Yn1Tl2+1Vbvk/vJ8M2t0EwH9FlmvPzQTmxvLt8iWMoAFXH3bzyi1PDqEQED1alZTAVz42M7KW
iiqVwSB/LAEjdntz2Zu3BSpTmw+14GTXs2WTUuT22KObI0vhGazxfeagWWJLXgr5uwi9epTv43rw
Etgub+/f8tvXn47ckpgbajQ+3epEOlkvpT1Ear4ZQV7Qe4rxJCkUNCT48ZAydrTfL9IgNfOvvdVe
Uv4ko11uQBkcme84KI3ltvoDVBA7XnXrYCx4CJpDHEpHW732SjtrQzI7vPa1ZX/IG2W4G4fxOxw+
O6/VnqGV++60erKVCkNVZbiyUzJqG7hpvVch3DqEkHjb5A14cFzr5R2TYIwRVAktv7VCN28Tb6iz
0+2zsOUxEAQCe06qvJCOXpqYZo0Z1znkLklgJ4fGAyqTq/BWFNKOj96wxHGje4F+Bh9n/eRN1RhJ
hHumb8lfBgKjuX4MFHcu9qSANr7NhZ3VipyhQ5Nn+TYyUufqeCfZqHTrd7e3beNZvTCyfLl3Tj1o
x7nLE7Ytq+8t+9WGh6qz8oOl+pPVebdtbW4c77e9zGwuExaXtuYpQgUhCX45CliFtAIm9WiuPaUG
KF2r1h6r8capA8qkMN1I/3Nh97i057SKHdgqGbJov5eKCQT00+0FbX6hdwZW/icJ51kO6K0jq/dX
mr00WsQj9ftFLRZBf5+6Ai/EeiQlhfu6qabC8o32XjF+VvMTugpN6ux4nI2w9cLM6hzovaZIdcdS
MjMOjkZdpmcnp3hblErsNc30rSs7416YpfMpyqodv7rREARGw+whBUNWSQH88ktpThcFczHavpE0
ntpPd0Xv6vMbqYFra/VdFH1S82+dAZBhT9toA0JxaXrZmHcXQBWSmGML0xo2Fa19qOv5rETpgdGw
4XuhZ14YjMdQ0+8KB5meINspJ26vHbkvOoNw0DCXePkDhjSRVdGnNujy8tSN4cOURQ9kq8eW1qge
PKpm9JgsY1aJXb6W6Z+3j/DWHeGRIfahZkqSvHppRKanKCJOtq/2yAVnmZp6sSzvBVnL91s91PRs
HEYhOcKklKvvy4RAVuYCuPHCdDDWfyVldhogy0jgeYpPQ/fz9qK2omgqwJApElsxI7AeeTISM5XG
QAbeDAZ2/JTah7JEQvAO3Psd7KqH1qwPs/1Z6se3Srg1cmi9s1cB3/Ks4DqA/pCUwce5elpTAznY
cKLIKQ3mcXD6u5BIvguPlWneh3uz01uuFSwlCRgWFyz15SGyOmGmzUBHPRur4WQXdHSyRjPuc7Uy
T6qd/5e3iXwPiAfldiqQK9c6TVIoIf9LLuCAdZCNSnOpiiI8l6i/3xfBHwDkpwII/nW9jXafoQfb
s7Kpb+/axgILPpSKK8KnKDbvbp+bDZA8x/OdsdVdNFqATQ2hpj8qsZG4w5SZd5VR2qkLcKQ8zPLc
w7SiNwctjMujMuZHQ01KV2vRqQ1K2S1m4KuDBsXCEFjKR7upxHHMhPZAmF/cSVOSoOjX7ETBW1d4
2RqaUDLsYessIqLlJde5CZqinN5kTb1nt3Yc9LYJIh4HVBcR6aoclEaimEjSTD/OzB+VIr5O8rTH
6rF1X5Y+MjDrhSnTXr1Aapg2Y9sa7L0xeAANzqAAHkc78EKlPrdq9Nvtf0iGaQwQzdOCgCjr8sZA
hZXHJSQw/pwPyrOhZbQ7Jmc462o0/Z2NY+/fPltbN5Q8DKQ81QvmtZdY4t0743RTY/YOUWOkma4x
zae4Kd2mfG6c4nTb0tbH4r5ggoURa60cTy5B9QT6lfi0t+ITOJveM02xx3u+uR6ibW0Bi6NDsno4
qsaYSrNaYp9iOKdqed/2qjdX5GGZsxMCbS7onanVgmwjjpXRpJEDwWh/iCGyce3c3KNI2QrmiBLh
UDZAy9E+vPxA6tKwDqMYPEgAs5Bkto0bWXN/sp1gL1fZM7WKG8HR9PSllsi+NM9DbtpuFyMnk43z
ToC6lZszt88wJF0AxhOd1aUKqnZMTT0hKyo+Jv1PyQKrnJ2z8RRbqYtY69GJP4a/D+HhalEBpWNJ
3AqY7HInJ8URiZNg1KjKh7xb5ozKj3qkPxpm8/ofzjrP/EKvu8jhrKK3SATD1Gdga2Q9e9Eiujdy
ufMobPkl0lYEQsCqMey5urjZYKditkfLT/XmwTB/xNofaidODtMgSf737eVsXar3tlZnsM1Cs3Zy
bPWivR+c+pQE4Zcqkp/Qv/sPphZmLQcRRFokayAIw7pKpeR4CbXLn+L4QQ0ZTRuFJ4EI+e1FUQpf
RkoI/5b47/I4hKh5QnhPhF1Vc+GRQfypMJlqt9CF247YSzI3PhdRF5UoSlKLDNTq8AGr1Satjhx/
bOJzMTu82nDAepNUemPa/ci1INs5IBvuCUXnhYxqodPW1w9XAYZIdGPp+IaZ/RBxHnv5KDne7U3c
cBmMNPI2ItOzCDqvNjFXeBztuHN8BQS7Kydq6DZm/LnSjfNtQ1v7R6Fm4X9Z+mbr1yNwIjFHWu0s
uspN8eDU0snE2P8h7ct6JMWZrn8REvtyC+RaO1lVvdyg7q5usDFgzGLg17+HupjOJPkS9fNppJmR
UqrAdjgcy4kTrMSQYePLbVmLi/KQ8IYwAFHmgHF4lnzwxOC9JG0EWE2hPWTtiueycKOmOOA/EbNn
KqMpQWt/h33zzADp3y1mFYNMogiJXKPIW9o5+PSTG4683VW5Ue9JXskKq+mcnx01juWbYMIf+Q+U
Gf6HK4VYDYUmDclxtBVeXimJ6d4gYVW9F4fci/pOr+77L7b6cft0FteDSRzwIzzgKOb8Mp0lLTfR
Rw9wBozRtNlG1b5m4zO6eLqqXrlDC+kH8Kz9lTVTbwQ0Su2iYeJFyu81edfMt9wLZY1xI8mTbmYg
Y1rRiyXVA2UYHEAA7q7JpspO1QYrtrwX23yp5WtXPstqrTd+SffghkGzp2EmCH8vT2m0Qa2bg0fu
pdNlAL4hq8RkUfOPrv+4fVBLa0FrNSCfsLKgl51pQ0FY3Wi15r3EaZOFgF5x0Giq+UOhF7vbkhZX
hBZ1uJUgaIFSXK4oaZAaHs0Yeme8q6bmlyTKPXi0K4ez0EMNVDgqIsh56YCQfXbQnTnLed5gGq+q
xuAotugWS68PrtbUgTBBXNdUaXGvMfoFhHpig2zDGEhHKseidIpdm2vKEx20LjTHdNzlqaFujC4D
zMAAGY+OGZ9+Y2n25va+LPlZn+XPac7XxOeoX26MquAPa1Ycv6SW/uHFmuNPnJECsR4Kpz7JNDhb
MXg2Ml+Ya5HM9KLNkisXsmeRTGU6Q9+gpeMFXTEPsUieC+W+iE+s63YWEvqD9+32YpfUDSCHCeSE
xNGVurkjy4YM8LEXIn+A0clXmp8uX4sGlzQNXIUTmBluJEzq5YY6krkGaWj8kg8Omwj+s52WGd8a
zOr1kXvnKwZ1wdahP2RirgS7MJi7pt/PFE6TIHRoUlxVy4p08qdqMQeVRHYKviG6oisLpg6v6lTU
tFDcAeDuUpTHRyDPOFNe0PQemiXdpfkQaN390KFphAZmhtmc5dqDsXBmcF2xRBTpwLA/r9FVQgF5
/2AqL1Tquw7g4rjQt162srRrTwj4VWQS0QyOzbwihuJmrHkoTscvdiGD2CzDdK1l+HodlxJmup5o
ldX3HGqhezUm3Ji+4XW+bv5zzmmSgmoSmNiRUjNnRxSrEyxFFjEGyKGb+yuIQEOleci753+9SBdi
5rnXVqp5bJASOl4o4o545njU4mJfFmhvvi3pWr2RWkbdBXEgoOXg97vUuZzUeOw63ZvA83nsBqq6
dQASoDX1M2PlKV9IaMMjQdc22MeRKjLnaChh9E2ucQ4taLZ5+6QOXWCZ94PMA4Vt7eyZ6a+JVLbM
K1cSYQvPxiR5YrL8pLqYd0DAleQ1t3BuZf1To2/C8Atn9Hm+5fZON6Ix3dYVgBzEfYqfC7FVlY3i
oOn6SU2zr2bsvop8rY/g+rLji7AZwKugKomu68uNT+POMghyh4Dbfy+63id20JVHPBH9m96mQbJy
zgsXEFWciYV6otLAbb8Uh6SFaODNxS8JgykRHUh4wdqxNjt14RJOLiGCEHQcgfFn5m9IRU1GKWts
MyYix9kG7gcGI7/fVtmFnQNAGBYZfoQ1ISQul1I6JJOKAjM5Vv3WqwPWvafAT+G94UM4DL9y5+O2
wIU3HEOXkDcDjGpiqZo71ZohzaZohPLilHUvNpWiTdNgAWLGWOux6X/anaC6DyRu/qog4d0GFYBV
GNFUN96/Vy4nBQaUYkrpY6rRbPFW3VWYOm0pL1puoRpXVT96zFMPVhY8/ZVLxwFSJlONrDZA0vOO
QmROem8oDSzYZb6u5wfTKUI0rPrG4AZes2XFpm4eXCN7Aph02yrAuMuVF2NJlUB+BnAtsPFgTJyp
EhdDZsWeo7wo/GvtPhtDAXrE3e11XrsSCC/RIWKjNAIa56uys2w1OWp5EtEE/OF2mPEHb6RBm327
LWfByF7Imb0aZKzqxLIzyKEj8ofHiVPBsv0Cg/K6tTUt7dvZmuahhYOZtXVjsyRKKfAuQ3WspmYE
vmbKlzTEmViwkTtEem0Oqqh6NDtgWncSjeU3ZmyYGVLN3WOq3bNlHlLOQiqeLVb5/QtIFw5tX60B
R5bODsyjcDaR80AFf6YfUrH0Mh7NJJrCd8UAs5rx6LB0t9oVs3j7MZ4LQCzApSFrFtoUoyVMoTZp
VNg2xuH+rhS6KSaBMcbHqvelhnFIJOKM1iuu55KhOxc883S9vHCdlIg0ap4HcqzJ717cNRzT55If
oCeIVbJScF7a0qlFBmNtEPnq89iqbHIYLKdOI6/V/Hp4GbPYx5jXYQ1FeR2WoM57Jmf2Fk0FAqcd
saGZ4NvMtfDufpGodwwmks8PLuYU3b5+C5B3MJlg6LwxmW/Q5MzuX4XpJH1dyDTSs701fOH1XWr/
km7pC+ceYAL4PGXyoNdTA5c2fu+LU62AmKvbkWrF4Cxdzv8+BP8zi/sdkqpAq+ppJLo7lnyv9fe0
XznEZRGYmIUYGZZzPneFebQfU91IIw69bGI9ULPSb7p/T91iS0Fkhsl6gKOi8+zyEa5yDUXe2kkj
QrKQD781sMOZtYYIbI3zfEkrzyXNLjpGQolMNm4KJ82FM2HeZdozWsD1eo1ydUktzwXNXOG+1Q3q
2aAWatJQK7/3vHrX8j2NGqf5kbmvt3Vy0vHzF9bBAU1dAaCCRtiFDNfl/lG02cF/SuMXmenHnDVb
pFY3t0XMzcdcxHzjcl7WHMjElxHT0kE8fV8Y47uqlEf0dgYYE/JsVPGmqdam1KytbLaNA3ESe8gg
FqmvP16aBZ5av99e2VzHp0IIwGJI8QChg8aq2TViJI/1rsG7bbRA0SdATpRgbdZW6sDX+3cpZWb3
UcgimEQPKWoPnm5MgCsML8i1E2PZIUUY0XgPSOae/v+WNrP5gicpbx2SRF6Sb0fHA9Grtifiy20p
8zv1uYET7yIQIdi+eU/xkJkj7y0szSxq3xBgrq1lINsjo2sV2sWjAg85mNmQrEHh4FLPpVW0fc2L
JLJAPFd46JOtwlWbd/VEYz2Ix5HHmLKcYFSYSakUrrpmbySR7B2A0hLFrx30WLDneltk6WdrR6bZ
LERr3MvtnbzWdkjGGcAzQGgJAOvl+kCKadZF62EnUz3HAwIC/p6azva2lIVdhMuPl1mHzoOLYnan
7MJMQFwb42XWiwN60vxGSw6ZvUKStKAVF1ImA3mW6kqUVM9SlHkizXUxEvWN28e04VulWulYuqI5
m44LOS44j4jjEMPNltMbnBpmDktrxD+yNt+64D6wihfe/6nEY15/b1XNH6yD7AFq7HZ1/q/9n5/y
kWEB3AKbehVbAIoGtEpSkAip2TC1SFj0b8MJ+LY1z2Pp3Cb83CeyDQWgyYs+21E9yd3aS+Ed0njc
FZ3zoHbK3jFXskVL5waMvYuoHsVGlH4upfQo8Lss7UmkWQQNrA4IYp9qFSAlvpJGWRQEpgXwSk1g
nDkQAsM3hNO6A4ksd1cz+9Crm1TlgdPHwW19X7pVGFeJlBRYHVC8mK8oqZKs6FQSxUb6PU7yzNdU
UOHdFnKVjkK+a2JWhypi9yyAby73Db1YhVIUPIvy9i0fXsB9FY5ac2Dm1s3KrSuSYASVINzENUjt
FQpxkgzPHglsFSVBZHwvJevtoLqJYdBoGsltgQNsdHeqjUaip14Z95VDdg4PWnJnOvVWbapQsK+C
mmvrvz5OQK6nCAqllElzZm9NYUquUCdhUZIDE3jwykMWR33b3pMu24NUMUNNnjw6Gd+56c4r+icv
3ZdgK4VRWDnv63syTVkxpqAA53CdGDQJ2ny7IY8G9svgH163qeSK0ZlsyqXDBX8BNhrMxniOkFG4
3PI0ZVapizKPYsvyleqO+xrmo1kPFHmj23q1tBgQaqH+Cg8Z1bDp97NLP9C4yVtZ5ZFs+4OM93YJ
fitzjYVs4fCmlSDUR8kNZmz28IixEaC91fIoxTBgE+k2nf1U4+o5Hz5uL2fhcQWNK7R0ip/g6s8B
Bg7hajLEeh6BzzwgmFnSfm0KdGRmx7KtA22ggW3CQYrXquZXnH24JReCpy0428gxsd1BoRBs8yiV
ld+Vb8Q88t7csZwHWaeEHP/JArDmGjDd7fAHbpld7xovur0F88jg80PQRzmx6Ey0wLOLgu51YJVG
O4+qrvUTmviJfC3lwcblNR0wpa1Nt1+U9+nbAqoHFM7M83RS5joI3XAdtOHN5I0pfMYLEeRVbx+k
oVH0nxVsS0uz299e6dItQZ7Tm8gK8EjPUVOs7JQeLbcgMjHbo83g5Tqhq4bENb/0Sr8ibMkMgjTA
w1MyBebIw10ecMUsUQlMkMFNyfHco3b4ZFJOwpbHIVUkD/KGNFsrNzH9yEuVXek67D6upDhoZZ7u
MbE+C92+YCtF5qXtR61gop7FowpClMvPkgDeF0PFi0h4xb0ZW2+5zQ4Giw8Djx+r4klQZa0+tqjr
IGZCbgLAdHQqzbbC0uq0b4ldRI722H9N5a4zYH37aoc6RJXsuir1y+7Zdo66VvtTpTN7Z0e+Rioy
rWxuJNFRghoBwK8oWM8UvQTttZvERRmJBLjt0ajcjdbR4X+w9pgBgrGG6M7DpZqZYsPCUOhRhZQU
TyzRPzDlxFw5ws9hjLOVAPE8DcGckFeosVyeYS0bXQLdVkSj6vnITJrKVwzLkL/MnTtgIAAPzXiv
p6qPSa3CPjL2A1QH8i4GS1X+Zyi/Fo/oEhz7jWx2EhGFpW9b1f/X0ivMCjYAIyIAp0J/x1zPGqWl
Ra+hd8Omw25o6g9ugtYnFf+aq/mU88nChf8D78PMm8Jo4VEWKZJbKvq+3cdRPiraMSM/bpuOq36Z
uZjZtRlzq9UKsysQlZsYgsvdkFA1AGps01pH9Scn7xwFG24FWRwqq/W0hVcXOFZ48xhQD7DuvBuA
2F42ANyBSxsrcOQzv6mykKZrHv2nTZopFtJdCDLhAX+2rVwqllp4saKkuKjJuK956ivJU4f8Ye2B
ezrbSPog+I6OEhFaGXhuVJBtnfwAmwGmOuc+cY/0jZCnpN82faDx1mdevyvce8zyOypyxV1fuM3w
/FFvRxMx3Ks5lTNppJOBC6SIWInWdMsFML/lWR/ePvcFRwSBDZKA4ESFEzmvSHGvH/vONouokj8S
jAknIF4rR1Ay/rktZ7qx842fONeR6seI4Kukj4r5S27WsDKqnJMHsA+p/2BIUjCg2u/9lOxFxvaK
I7fwGOK1/ytx9gzTvmE0Rfo0ckELURVhRYuQZ3/0Kg87ZW1A1+L1gS0E7AyIMGBNplfpzNvRUiM3
RlOW0TAEtJQ4qvfSefbqGtOLmiAh9nvWHkRnIiY3XyqyEvsvBUPTe68CEIkMOWDal+JHBngG0gzw
tErug/DcV0n6ELvdtnKUZ8mH70WJeTVt95r3tR+P9bjyKCwpK24VumbBcwAHZCY/HUjcpQPjUaHG
yrZuquLLUCvqSqi8IGUilgKJKYKNKf96uUrPThllVcajvqqdjXTH/pBToa04Nguqiqgfrg1wqi5c
uNkDVyt25TmdyaPW/MqSR1Iou1jV9hrRMMDRCRyJyly3gkxZWhka9aY+hWl4y7weJqrSFq1WVlGe
NS64dEsj6DpzjaZo4UpAAJDa6KNGMmqezmNjWiSKUlcR2mdfVbYhSbd3EhkQ+3derZivBYt+LmuO
FuEmdasS0W9kDShhjOZdWg9Hy5Mrmn99WFB6pEBR8QZTCZIBlyphYWwcqatCRKq5bdve2Jt6ZW5F
T4+U8kediO9No+pbx03X+geu/UxIdkGWBUcImMY5WTzDRRhAwi+iIT+WFAGM94hMh0Kz0PAiNV5r
aL3ez0kciphT1wfs52yhotMBU3BsEeV2WHd3SvmIsvSKyVzYTHwxkA6I5jE4dg4AEZCteaxoIk1W
d0BLPLn194zcEYp8iu1+L8nGWHVvrjXf+xxXhBUhXkQ7y+UBSiH1yqlpgy3j1naQdBpjDDTP7edn
Yfc0QGnxwiFRhETCzD51tiiYxuw2Es4vBaT4VgmC8a+3ZSztHjDBIG2faNTAWHC5Ek9mFXG41UbU
0EKVYO4DstfHrmbBEWOo/mQcM8TMendb6EI2dsqYT6M2JoQLevUupZaysOssa5rIyo2nsvEAbTEO
Xpf4qKhUqXU/EuJnGf3aZmloxyTs6CNl9YphXsgyTF8xzZedUL1XWZMcDxCN27KJQHAa2v0GD6Xf
sk09fDONR01R/bLsggqwy5XVL5zrhdzZ6jFSr5ISM2mi9o90Q9f0MyXiaOkeQ+sxfXc2Q7rpURcx
fK8InLUwZeHVvVz1THfzZLTw6EK6StQfovuQcpckpt9r9QZWfKj3oHVAh3Ro4tG9vfBrSw4XFj3Q
yACieQR9epenbg4ZOkeSron0tDtgxhHmjuyY9SPX3fvBJGunu2DqLqRNmn/m3IAGKMsQgkDHpp79
HY+fGvO9kOimA5stKN6GSvH5z2+GfCrqBBmH+9z7hdqekJt+5VNW1j3nD+qBJnFoJ7DjxYdlHXR5
yDgKba0/1vXm9hYvxArTHiPVC7M0debMThdcqg4ocPIm4jbTP1xDqkdkc7zBH0tV/GnHVoqADHEz
bjJ0GLa+G1NVO2RCFOXW7GS7GWOa8+eqQQkmyS3zZ11QznzSM+dU5oXO0R2YSWsz2jp5ManQ6xBM
k5my01TG811aWq166GubGneuUqRPxJDFGvHjovlAogSZOhAio6l0doEIUJ2Y3Dg2UfMVc8tMP3nR
N3l21/e/RnVPq9Z3DqIKM23FX5z+7GU4MCVXAVKZmhcB7JxehXON4pJmbTrg3pKWBdyOY7/Vi3zf
O3H3xcnjJLp9mIsG6lzg7Pk0s6IUHlrNI9pXfk6qvQ7Qk6MfMqcMG6Tk8v49N8dAWQOgLzxvSM8j
C4V/I/04v6i4JMzlmt5EJNeNIEsy6VvduDaLZ9ESAd4IAwxKRBDyzJIEhS7HpJVZC//xmCbtg6gx
KEz8TjO0EW2aO9do7oRsX5tsrS1vIfUFt/9M8uwknThx1ARE4ZFtfVW7qGLHTmzkpqzuJTrz6jug
Fuo322/v9PpBVD8Swna3j3bpCTj/gNnJKlYjGtXBB1T5XUO+xfpvfW3+zNIhIgsFdZ0azrxPhNKZ
tvK01j1FVG2kjK56Kim8B6A447fbC1mUgogeaWq0EYA58fJOoE85wTxf0UaWVaoHpovqYKHDaAVh
9FlPnF898GeghRecLMgvzNyU1OialhO9jSRB+41F+gycV3373ZR2Go6ctvdcKOMTuhecIDW04s6w
Y+RFNBfTz4iD0aNj0oSI8dVH9FlRVCxz98D6AiNP01FuawU9OaYeV+9V5rHHUh3bvUzIGv76+j4D
9DlhF5HrRiX4qhl+QChg1sTtolzh6YdRsTQopNCeS5lo92ONMbggImLo0wMFKbqi+dgcNVBi/bp9
ZFe6h69A2IE0JYDMGEMyU/7WcLp6oExGZmYcCBpfRZocmmathf1KMyYx0AvkrDBQBkW2S81Q0gG4
Er2VuGMW+5q4jd0HvJTAvf4PywH3B6qq00QSZ5Yy0alrFQke9Mj2ijjwbKZsRgZuRIFQfntb1NUD
8Lmkv6L0yyUZSpElchAyqkC9GjIj/1N0oGox2QCed1KGt6UtnpODosjU2GQjY3sprcgq0cdVLSMk
yP1Kj48s70KHjCtVyuVz+k/MPAKoAPKgBsgMotS1XtHmFh/1zktXIt7FtaBTD1YenTiYL365Ficb
uaVYWIuLbiIH6XBat77drA19WhMze1GI2kpO0g66QMWu0PqNXYmjdLXN7ZNZ1IOz1cxvkGdmboem
nKjRfzfdUXpD0NFTpfcrcq5cWJgI3CGk54DmmJgtLneNe5lOsriXkUqr9FvpxOB/SkXc+VLF/EMT
uMswJvoQgjF/Lape2ElwGKAWhZ5RwFXmES7jYBp1ctZHrVIHLkNgZIsNZuSuhARLKwTdFCyFOjUQ
z1eYagRKoJU9kjsbbkZ6PfiE9VogUiytdYG+zP8VxQ1ENSCqAK1MzSJwImfXyhWYY05t2UdSyq3n
jLXfoIfQ53Heh1bsrrxcC6pyLs2YWUGd16CR0ccegAcj9yvRlr6j0t8kLYHm7pthf1szF49t6vAF
7AANT+rsnhWidSqpG32UsS+gwt1oGQZcecPKbV5c1JmU2TUzW12Cx0PvI5t9MWsZ1spDZv6I438l
fv48qjM5s3vWNLoojFTto4Lle1PtdihdrSAulzYMnY9o1UHe3dTmfEW8TXtZlEof9fUQpFUWtAJZ
zPj934/lXMr0FWe+mNdS16kbB2oODmaj+dDqt3iMbsu4ijKh12AX/ITVIKk+T+YXCgcCVqRDhOBO
PaUNKJbhktF9xbV8owiiP9rxIFdSwEv3Fy2cSMuiBIbu5tkJVV7Ttujp6VFXNW0ZolCV486m1TBs
R2KKX5ZDzC/TBPitTJW4Ptxe8pJDNWEVIBnMw3BAZ/taKeOo5ApOTyJv6o57xbi3GPI23aHrRl/q
NGqtvSeD22KXdhrlEpiOz1z73GjZFvrOqaRDZLaRqWDkLzoy2+/SPsr09bakpYuGdD5CTeRqgZaa
XTSSoWqSemkfOR58RTcW27jMbN8pczUwYnOtOrx0mg4aW6BGoFhAIe9STZ08G2ShGEM0JEYdebXs
iW9RYXdbLx1GjNgSrtH7QzKAhzi2y2StILO0sXhxYLZAJzFB/i7lm2zMtKLTx2jk4l5WJHRzb48G
zt9M6b/BbK/Zlyt5CORNCxywJiAQGKw8bf/ZtexUEy0XANhEKabYDZgwBy6kQHQ/lfRXUazUqq+O
cpKFVCOgp6hkIP11KUszRmCZFBchJ5HbAjCKtMf4iC456PqKel7fCohCsysybBoKpIj+LkWVmeyc
2hBdZNvtxpYPUNedGffbNv5gDveTFkmclLy29hoZ7fR0XkRpJtLwU84AOBbkk+d0LU6OxzWTLjxW
ngQ9+emmR7SfBAxv+LcutnbtPzti6BrC+4BOKYA7gGCZKQwDtdNYFkSNhHbPwbkcp/xF7+m2ZN1K
Dm/h+CDJAJp8mquAvtbLPXXRFCWykqpoyP8CRq5q2NFE9/mqQ7SwhWCCQ9c/JvMBEjPvNE000veY
XaqiUcl55HqzsXOKRJxfOcJvwNjHe/qzzP/VScEungudKYyWAJCM1jo1SmpA2dODmnzg/g/Gz3+0
ZpMYAOzgnKDQgNbgyz2kRZO2oKRRo/RDVVtfp++2XgWDsfIqXFkxGDCAfDDrCWMjJwf6UgwHR63U
slqLeJp+0wfTb8owN7VHM+3uMz1o01XCjSnEvNR70I9M8SdSOpMfMbvbSaclqtGbZoTbuB2bITBK
a+cyLyh05lNFB3NgH6gtP1UqspTk1+1tvc5mgfx5mlKIXZ0I/eYE3Zi1qJSWPbpRU7e7Jn0swJdb
CKBD8k2pnjzyh/ff6PhS7CpjT0m2se3vyrP7r/MzUMdBXdGFfUMXEL5ltu3eUGAoB7PjiCkC1MN2
odxJ5CGwF9paauvabk9NtNhvtNHC49Fnoog7THUxPT3lKkgX7j3lCbW3IeFBnL2t7O30wl4eLXYV
mgSFxQN8FYRLdCjkztCSk1Ez65gk1VcpifaYDaCssAol/+IxXQsH1WBBzdTxUGn2U41pSMesaJCE
UtYYSKelXXwPQLHIBgCvgZgQcMnZk2VxA+U6Dd/TuU919yoLucHQ+u3KqqebOJeCogRggUjeTDuN
388eRq5rMYKIjpx6sI2246uTnzAoG5xfm0z/U3Kx0fXOxzTH22InM3MlFbOcPrtO8HrN7INpKVmp
tA05gR/Ej40Pkq4Ne12TMHsvVD1xSp1h97Iq2ViDGTRWEd5exJVufqKW8cjDQ0Q9eh7wEQzxtDMd
i6Cw3BPeKkwd0HlWjRuBMf97ricr+Zurl2kmcJb/YiwFPC3BmjAj2s+95Ej1n8L+avNuRdCS6uFd
BwQNebbpeb9UipoIlulWT05EM2nY2bHiM3gYgXTVf4Zrfq7pr6jZOQGNrCt5CVEDOw2Ki2EAsQ/v
1L99VNd1pEkMXE1gYCeT9fn7mZqz2BA6yIrIyXSCkQXEDflWawMR/6yUhwpjmrJD0vm95cMVXRF9
9WTMRE+aeibazpOsH/UY91j9nZTazk6blzo3Hggqv4wfjB8SPexgnHjMnLUy7ILCgI0NDVUTTgjl
s9nmJsIittbhcqsO2i+qIfLM3vNZob2gt3ENvLigNABmABYLyhcEFHNfFDBAJZMEJykMlgSILiLF
YsWuc42VHV24d0iuT0gGpDInepnLDS2ky/Ah2FDtyWpPlbnBOBwiNvm4ImdxQQAMoAsCZSuY4Es5
zHJSoyAKOcGD2yveG6j2qautJFiuvEA4syBhh08G1Azmss8W0yatSFvB6AmTyEd6TzAvXNEiqgGO
nvk9b0Jjrbdj0reZ7YXEieMD+XqgWmfLMllXqbng9ARepmLDeDduSFkVKxb+uuT3ubC/YmYRZmcJ
2jKa01MSA25ovlaq36OZ2wDJstFvsvh3IrcCoae11ouzvKN/Bc9etEIMSkPRBHiiqbfhMVz3xEUX
Wegop9xD258Lv3BtDPuKzHkFpKZWBco/LLZrj94Xzl4A/iboWa82urVTPlYsynRtb5zgnMCJ2cxQ
+wE6o/3CsL1DBwS68lYlw4k2912fwGA7gdulgUcf27o7rEhf8Bjg+sKsoCEQRaU525HIOUaX04Ke
wIZn2r7u7Fh5IDpmf28EZhaPd3LFeC9u7pnAmSbxtLHyTIFAET9MoEPrJOHqawiqQbpQvlJKVpyi
xYsPOh7Q0yJ5jLaky4tfGQkdkrKmp7jS82072j9TXWgAU6A2f3szlww0EG3/SZotTdG6kikm9Eby
x15uteIP+y7KleV8cohc6cuUJZ64mMFYPHvOnVq3CoM39OT2TzH7Xdt3RhPUFTp+En9Q72o9FNUv
+7X9QdvArN8TM/XjX4wPfl29WN4X091Svja7cOlFhhr9/ajZ21SgDaauYCRODaq0mnMctvHBuG/r
N8s+JvRXJfbDq8gwfqJXg9ubvmgAzyRPv589yBays5ZdljAQlkAr8CBIWJsoI96Wsrrrk5adiUFu
BkzvziSmTrfClLDvrAMk/2didc9NQ2CT0AQVcH7s/6RUO0h332tbmu0xDJSXgPSPMCEvhnFoWRre
/rZltfu799PvZ5+W5yAdxQAF2GaqxKFVZSCwRl0yVDzzpIxrZEufU8uv9A/cNlO+CIzgczSNkrZK
kzSom9n5RvUe44Htyu61NIQ/6NvKe2MHKt4wOumOf7j13dBumXIA24f27faqF6/12WfMDoQZA6DH
ro7yXZyM26F2e9+sYhE0jlybnvNJ93xryTMTQruRG8zGkrsu/YYZeUW9H9I9q57gdNasfDHbKhht
fhR8n3m/dPoNM2+IFiHZNBggAGpNP433fNgWVcgsArTFQ5KDUlo4d4b0mTtscsyHv709ywp7tj8z
Y4Qel75VTZi9wt6XY2Bt2wIjXB+YPeB+PuX2o03Dhte+boWYmOD3JYZddcnGdO6z+kWJ963yA82K
ZnT7s5ZuKxA8U3US1guYkEtdtbnwaIN/TgLjN0yV+P3awq/4+wDOhln8K2JmH1kuUJl0IKIwEp+W
eUDy5ACwkOGFXN036YiMzqsxbu0mGN3Oj/PXIZkafM08qPHOO42fJyu6unRDzz9pZh1Nk6Jnr63o
KdeHPRv0Qw7u4xFk2KqTriDhr5PIs+XPXFCAbSyFN5BlusquHr+ZCnaAkrBUxq3R/MqY6/PuO/J4
K+/S4hNwvsiZIZaGPppVA4VLk7uyOBkl9Q3y5FSYZ/JUki0y9PFR8pA792SNA2C6f/P7eS56Zgu4
rAyHjhDNVeULTl2hyX3OMXfxq6uvUgFMh3UlDDwe4OgFaB3Qn0sVTtFdW5TpZG7LO3sMcvVBU9GK
l4ONylf6+06SIBFPALGrK1f6ugd2OtozybMrrdioRdQogp/0LvcHjqmZe6EH4hWzM4djmRAfgQaA
U1X54ijvdb52wEuu4l/xKNxdLnwcnUZUnaSnGmzIDBwwYefwO76JdeFn7V4Zvw722synJW/xXObs
Mmu904/ZgM1OnX1v/Kngg3tB72dNvCPOh/N62zotvSnn0mb3tOhr5uh1P7mKbrlLEJWGXm/iBcM0
nhWHYjqr/7cWXZHiZYpnCQ7P+0SKR4E5XbSVQWJ8jzsepMkIl27FSVjeSODlEcvD9M7r5V2v6Aqa
oGEVD1Z1AHauMwMud3kTuidDrKUq9EU7j1AbuVe0B4MY8lJXkrQjCms1WCEVGdVj8tYVvuW+tWjC
zncV35rZvsmiTN67L+UXsEZ4ypEwEGiAIaDT6S53iF/rz6T6Jt2I5sPu9jmvfd1MqwCabnMRu/SE
TnHPNyQZ/dFCxHNbymfB4uqMzzZhrk6sbavYwybk6o7Rbdc+ps2ubX6O2RakCMLdYmq5kt03andQ
lTGkmAvlVmvg5+sqw2Q1zr5i9iD03GOjReEoScwA3hl3muarGEIc8PqL+DCeeWhnj0x7dfmxVgrU
XNYYCla3YTqNM/9UJwVqPQQfQNlTavjauHWqp7Y9wp75Zu9L67cZbw1lYxd+OaS+gRkRa4PPF/MX
4F1CPyh0EsQM0/U4+wamY9qKmujk5N1lFBlDfdiY5CN37ovmOxUtOii1ULgbq/sfXn4DgCywrwKU
jfLWpVzeDGleFTUSohZF3/aTmr+B3zMAqdHK47BkT84FzVQ67irLaWoIyixMLgXyepT3GXuS9GdV
bK3un0GiUKpzcTPVJmxsgGWqkC3vpc+JDCz3/fbtWVwQiDQwFApBO1KRlzuXa8RULDmQU6NVARgW
wjhjfl4PYexYNCjBZxIaVKy8cTb+6PzGmmhQhlwQK6AP+lKoRvJC2hLJSMriwO7uMJ66SV5s7/X2
2pb8FcwTBJB3qgWB7OxSjFe7hpK3lJ4cLTRF46ftoSsGv3DvFHNFLxb9wXNZsyWhCGZ2g4GkhJ21
KhwxpQ+JTsq3/+PsunYj15XtFwlQDq+U1Dm4LbfTi2B7bOWc9fV30SfsbrZuC3MwwOwBNtAlksVi
hVWryqDciWBpOoE9dyBJURg7SYjrBzlSwvX95U6ZWyAMUI0DVANPHWMAGr7uU75A7Ozphb5J8lIh
CJE56++laPDKcG4oYuospiAbBEAeKziBnserSzXDCMOUj+eAj5Ph76UYxpxqVZvBoMG/1gan9TZd
8YzLJY0/xXcK4IZ8EpqIBH9GZRF+urzVGSs3t7uj/nl/sb/qz2oq5cjj6bRG8Noyn1GPfaeVBo3C
+2OKyUtuzW2aLFkn4ATnNy2vmnkUoiXiTcy/gjY2B2ERYTwAh9z6uq0+BwW9eStFWFcZ2NQby3M/
uDxcR0K4koPE9BJuHQKrH7QzL+9t6zoMx+V3M7owNmrrViFcrNi3JY0z+1a0FQ4dpg8uInhFNwt9
j9kw9Z+en/WfqVG63TM40EDXgCia3TNVjdOyHuADdYnt1Z8Zvx9HZcWBmMcl47MfrYMWvFr5Qpsx
ZVNuJZpxACIyZPDXsJyy9WgYFQ+3xql8uSJ5bKDHSvKL5cBJ6owBm7pq/4gCLfe1ZVHjDmmpbgyd
Hgg/G+xb4yoXhKf7ykdN7+0+/mc9wPFdC2kxEFkzah5xSC6s0AJUDqbqRcT3XMf1PtxOtzVPn3Om
6I/eE8q8OC3w7iKf4PB08Bl6rmIqIHbQJDjnTWB5EsZEAL2gjjt0P/LhMGNbpk5Ql9EyDz8KBUDW
e45VwNu6Dg6j3PeNLWZKuuAin7OiUE1njOXU2wAPBWRCEgBLmKZ7vbkc8NaZURs0jE5AxttsgtYC
Y6XNt6rtpaf7JylPXQkwD6CABIIZEOwwR8k3EeeKoRo7fF6CmxvT1XUVLM6hIptl0I7FntMNwEBJ
2YDRurY4BWkMM8Lf+w4EEA2RuVYGbCvD0AIrR2uhtJJCNxLWGdioh01JhwNy8oiwPwn5pNlLcZhx
RGkwVNJSxj7KbK8fWs6Mdd8tVq5eoYeGr1DHJi3miT8M6PnBfEsUBzqwaWfxVhkS3rP1TgSHiqf2
VbEq+bwqTVFvE8Xyxrj56mpF/06ryv8Dujq0IcsYXmiqIQcApOHlw5kbe34uJzCpHhe7yOgmknmF
OoR+5EiuXxGUhAcz6CqQU6VAqd8/sTlRjN2X0wF12CSJnKKO1WWEWNGOIi9Y8Ik+zIiaeurgCwHh
D9AXYFIsb1wxRjEuch07pf5HUMsNONNtVwZ5Wx/xDpd9V5gn7XPIrMXjrhnSfRfYcvSUdi6m1373
nOMqf4yg+nN/Ayb8QgCHaEMPiJAwsZbxC1Oji+s+9xJHpszOaPZO+XShxoNt5AtMgiB593Zf4MSO
ozAGnxDwT0wiYl34zMdAc7ENEqcGmbDp69q3n/sfipDM3fzJ/b6UxFxGpXNduKSQNGy6aNVkS+Qj
3eEsZZmFsdMZt09tDnGLYrugB3rW+RelW4WtFebn+yueMEG0FIj+EXCtYaIDY4JKrRjDgssSB/3I
xBgsodiifDH2pjdHa/H/LPkfUax3qqe5lidF4vTlvhftqDdjvrcNzPM+i6/lY1HY6Qlz9kK00fID
iYPHVCR+j5FUj/eXPJUup2gx2uKHBjsc97XZrWMZvYpqjb13H8q1qh/yxuwtHoNeGlK+la0pdF/1
s9dvUnT5SXbWPBSY9L7UysX4ns5hkaZCZnzNL1swnUNpMJqQpGMbiwW+ptn0cW6O7lvLbRMdCdQh
X9XcFnUlX3mT1WPfYDxOW5GYCzaKP8OMNpXSRdMcaMcBKqeEmMxdq8eo5wSpTRzM0vsYUzSi6iXR
WjtWQGhhiRhNITgy94Yekk7SZqzPhCeD+6bhwcWTAyQFEyPxflumuTwmTq5HqO1V2wTsbPcPfcoZ
xXuOdiKehrMoDl8fuhIPFSbE8Dj0caPmJthcK+Rvd75qKs/l2QApvmaXinlf6q0BAzwELzyFuyCF
zLpoYlVooSwPpRODtEPiI2L4C+SsG+hZEhAXWYj78iYiQHAkIVstUZoVoE2ZU1Q6WU8AH60dPVj7
KHI0oIbedZ1MtD63uGiNvvtBmQHCUBNx7a1BJviZaCBNacPF652twAlSZFlWO3KobIUQcHbD/1O2
0qIV85/767tVFJBRgYsKwTT8a+Bpr0WlQ6Q2SlDUTl/Lj3jyF5I7B0KZE8HoCZ+rYSY0EKGBF03x
FBJ6L/cXcWtyrxdBv+AiP6WHXZqrA5WABuK4ypGYXRUFyDQFlAlnrvXcauiDdyHL7RM50JW8dryK
34FTFA5LsLy/nFsdx+HDT0ZrIP4G0fq1CL9ys6JVYojIB5eIQmNV4O0e0WqrxJkdFt2PwZczYPgZ
mSyAEzU/GU2wSe0kbmhKarEe0H6bJg818P5Ni3qfvLq/yKkzQycRunxAmIhaM/NMCl2pgowAOq5U
ss2NjmK0sNRO0prN3LCsqet0KYqu/eLIuihHpXfEkenVVw7y+CpenLlZauUpxbiUwpxaKIVaKqdQ
QmUcVHvQQoVgia/3d216KRqQA5hngTvLPG2CXPhVEGApY89ZSb4MBGlRSuFn3fw1lyXtvUVv238k
MYbBMPywz8S6drLUSIkreo8BCAZQi33miuxv2xF/+3wBL0QrIoa1scknpUaUESpD7QyFZ6U+sAjC
54gH5P7eTTxYtJ0YZw3aBorAoCp5qQedMubCCDF+ufcwd08QS5sz0nWuB0TzbVHzDr4rmZknvSr5
aPde/3b/C26dYXwA7WoDrB7NimwKJfAStGOlfO3E0VtmYJnxzvPnAC1zQhhjqDbgp0t8Aas0uIXf
+duY6x4Sbm6G0QRSAAR/ePvRcQIEKqaEXO+m6xlco8kuFCT5dhHLAHNsorDJA45dhqDNTUg8fotd
hvxeAoSaHbaJ3WTIqmXhUYkyUwwGswie8tGfsSy/3ub183n9ZcxNRIGqCJpSg/2Ey2lxpeU+lkBz
/bijnRy0VScAV2NpZ+2gtAv1j+7obkUU2WlmtPrWwuEzULqARwzWL2CurzeoqeVUd/sWsNzIMH3x
oReFbZxswCCuqHPp2wndpjkP+N6AFdHcOKPbHMcpQyXnDQWsjAEZknUZfWSGrbx7xQc8YgI8A5d8
o290ZpW3Zg9VUXRP/s7CBkEQs0o979EOpgF87Gvviroto8/7d4b5fVwYDCdA1zqQ2+guuKF2Ehqv
baMx9A6RSfQZZ5IqwoWi4LdhC5C2QXlJB68qGw0PuRxpXo5rn+/E0d73rlUnS+Ws16QVFveXwQYl
kIXhJWilo/44WmjZTki0IteJ1urRYTCNRbYRtvK6+FZWlZmZkemheZcI/qaYiwNYvfgVK6H7DHSL
WClata6VUItFTIhUANcG3yHh7dQ6Pn7lBBdhMccwwAaB/xIFY6BC2cHfxHZF+648NgATxod0XRw6
uwV4m9RWZzeP6dE/im/evnuowVICwlMS5cRMe7OYLZfSSPP6SFEn1ECtjXGftC+TiUQrvgwG9KDE
h6QwRWnZb5PXRCSJS4o/Y0+8ObYS1grSRQM6LmO6Ch5k2HbmmUyy2NfVosgOQWK9GHZLvluimQ+H
84s9kIg8NyQkc3S5bD2WCkVyAdMkAA5AayHbMazkHDhs3ag4gJs+bZfl2nAt2cqqFbqzEiQciD63
r4zfAYkyj/ZPoB9g7wGbZW45IhKACgo+P6gRWs5OdXgqA5DGzTihEwvDIHg0toI7E8kp1PautRW8
kHwJ5Ft+KHdR9NNY4qLUregLrCm6YArn88ydpMp/rSxoVwKvEqI6HB6yNdfiIiV2M9fXikMEWgrN
bOyMxF8Y7QIW4jWIgUEMGoDobZzxQ5h3ge6lgJkuCCqR18W+MiojBnEho72uOCSDagmLxBQ7LE+y
rPurY/yAf4nBTUD0ii5JBMvXiwtazS0l9LEfjOFZiVfBl+vP2LQpCTAtSPzgrHQkOa8lqFziNknd
lgcd86y/9aPW/rXtB8oRx4IaL/jUdYUR4MVK3lWSUB7GepnlS0ma8ccmtBozUBBqUyIlyh54vYBK
00IpK+LmEGAuDMEIljj7+LtToOzESAbS64oyA/in6Cdc+JxCL9ZyMirGQcqIbPnP8ff9U2aU6eb3
mXe/KjNeCXGZDs1HEREQFbrbXibJzCPPPJQ3UpiDCOQkCTwqhT/xZvvQnFuMNraN71m8zW+ceXEl
IQn4EgEMwXCRYcTZap/R+26U89FwaK3Bzt90DDbViZiZhYzGGRKpJme2ZPl2dpqXcslt4neXJ/Uy
AK8Ayb/77/yUb1JzjtBXYjSdfhW4uiUeHyXJyHkx6y8NvdeqrhsPCsnIcbHdtgvRHuzQqvCYV/tx
W6/Co2G7O9Uy3qtdvVQUMzjWJ3PVkU2zHchKIjNH8quczE5dfRPj5SrAQAQ8yAQPr6/7gCz2p21G
3o8BORoEjZckIPvegodNfLMwPXsd2RH9B/EXn58FqQimLhDPfnh82T1lr6ZOWvvNJWefDEQk5TJb
5EvfxtAXElgiOa3gPVia5djkcbnbbX5OW5/8/Pm5r8o36WzsMpg9UCUwEB2hKYFZkVvrfOSCveUg
kMz8TIiBP6EVmDF5OX/4hCeHOUC1xFgAerCXInXmBUgCuR07AyJl6U01o1VscSYgzObTK93D9wDb
VC2SV2mZrA/mj36Q1j7piGqjj9/iFxhOrWaYSUvExVtXzzwTN5lHNPFT2IeIaBH5TtBXX5uOYgSU
phkjmI7Cap7dH8ysyqzK8sVloZM5EPDNRkDYbzaXttLTfvprYWrnhSC0C9yDJlqRYVWemfhbPZ+x
hpNrQk4LyWJkHXXkjq/FlDD1XaxBDGKU4jSu6pJ4iRlCv4Cy8JwZhaLuwtUVATSO+mRwlIBox15e
S6vDWAZ1KdpJ3XP5IDzJwgIxavM9otVnWGzUR6W1hXA5zuWob0CDgOYDLUcJ39D+qWEW/LVcXu86
rcrF7Kg42krahrmFHgG01P5IZo8btc4wVgYNTjPRDNWHq9VCKspNcEiBGkW6mtEXgfMVNQ3l/Chq
lvsc1qagEUycTNFhMqebN+8BNYUAgYDVjuKFfkOBi1ctHssxdMGqcox+8nX+EGE8u1U0ZvPkzyKw
GB8Njg94ccCVirAWhEdg0rjeyygDdbIXYVUgSRvzfVCYOfoedgFR/7hPgH1l+jpUSTxXKZ7YTGBc
ELrjDCmzA2OL5FTmYwCZ8qPi2cJTLK8llImiFebHNHPY/5vHBVPFEJrBucWoWri9zLl5XAY2U0Gr
jv0i1M9xB1LPGc24cRIwNhM2Fd1GdKTlTaWm6F2MKg6F+lj8eKdKPmj+4tzG8YzBulUKis753TP6
VrK5SXBuGk0UyvVRXALSYgpEtaRlZs11JN5YKrqYCzGMQnRZ1RscJlUd5aVkaY/NLjzPmI1blUNs
pSNPiCF2Bu4U8yjUA68CnyE2R3+N1MC6/eI35ZO3rDdAG/+4r7OoLvp71xf3Wh6zIj5xQf3AC82x
XtRrbyM+yevclmxlXXczR3RTk4QiIceK2hmIpii7JmMRm1GLO7+Sm2O+kAxE5zX6WUogUBZNR/zY
CkpS1lb/Vq3ub+lND9i/5GLKJDi2JDw0dMsvDEYCBpwg4rCl0ip4rwqS//n0BRLYoorGYAKOg3bb
rmIYSY2or6JHqlX+nX0iQ6DiNQ5JpRMU0EEgOGfIJpQJjFE8pgiiiRfOALP1gYRJSoGK/Rg28bpf
8Gb317Tdv0u/EMEsXRhHQ8skiAhFgsZ2g/S+Va6/RDBTtST8iNbi4/3Nvl0TklpIDQAuSkGyPH0V
L/ZaiFLF15RxPMb1BlFTku+F2O7cuaeclhqutRZMupjPJEvw1ICRZx65IGuTJtdK/pi28DGNykIH
j7QRrXRT79P3ucGVbCIL7wCdfUTBKyilo1mWMciGXotazOvcUTxhMiL3qtRkjSli3lO6afflnlvc
38Qb7mUQscnovAA/BuYQgn+Z7vLFLoLA0o+rSggeOhN115Vhx1ZrATVt6VZsCYSDO82Ziw66+SZ+
JQ+NAEgdunpmPuM2HlKRnqTxEPYa3FGsXzYMQa+lqAU/tBAbnUtH+YxO4bHdypZOAjNbqmayyxb8
NrHc47DLD6EdL8cH/lF8HJYY6beey5nevFaogmMcPf5ggxA7MxUooyp0o8jG/EFyCfxf7n32TrI5
NfAqovkU9CR4+OnAZxZYUIygZMjdoXoY5EV4DM7im/oU7NuNu0t/NNPbZNh51N/Nah2D96Vf3j/5
Gx+VZuvxXNJpiRS3xfqoKMdrnJKE0oO6Uc104VsP5UdIgkUxYxRvVJoKwshgbCMddcmzSFAJY0g6
QUqlBwmxRmIXG8EKF1/Sxt2mZuTcXxXrCoN+DP2iBhxSSIOXyDgZPGcIPZp2/BNHBHMmFJ37beZq
6gVGSHIGfvtoz20Rq234bEDSYcvANAb6J1YVal9HHdJIslNueYCmmqJKstIE7MOz+XX1WuUkazDI
D7FhM7NhU5IpCwlsKNhVMNrt+v63+pjHoNnMT/1i3Zt/22dK16WD60AFyBiuBksbJsRelUW9mJ+E
12gbEx1/JBM1tJn3nnX8UBECFo1mUqgVA+Pw9SJ4P+pyQUqKk6pux3LTC0vZWIaaKf0t4Q0EwVgi
TkWQRSMeRr0wxLTJFaFBP8SrZMkPzdPfai9+Hk+ZjjINCHXYrFDReLowND1+3pLJzB7dHjSQYjhg
BbxqlMqfecd8V9Wz3muqUxCjjy1AIOoTf5w58BsheIwRyNPMOc7ihuDQKPQq8ls3P/mmHP0pxyf4
NX+5RbQGi4IWgFFAU4BM7Pqos5RT2jpQi1MvAu9IAH+5//v0BC+fe3QII5eJMh8qK7Rzl3kPAQsy
hnj0yhP3kpyjdwOVjcQCeeh9Kbe2H2IUOp0aAzhUSgZ0vQx+5DORS9XyJC6FdcxZL5IpL4ZFZKHX
3MKUChOEkHa5lBzddO0Z2Td2DLLpfFA8uNLvdLdr2blXQQsDvzopgpW9F+fsPJzDo7vmTM3uzeFV
RA5sjkKGrud6W0FGRdFLKK2AzZNlMZSDWJTduOpP/VeA8hHyT40lzLW3TQhBRg39Lkih/5Y7rxem
GKmUpaAiPfXNMm22bbVTzp1+ur99tyqOvOiFELq7Fw4TErpJEJUQoiZLsV8F/mMbzWCvJtaBzBQ6
NKhVQ4jJBGZKHeiV7xXqqRR3g7bTki0G/HV/y6RJqYDheaBVAMhNGGhmIYDEeS7mqGEh8kJxPySk
BHlMxmg2Yb24v2U35hmSYKHxFKAhHpSDdL0XW2ZUgFVGaqKeBBLtkZVCuGPMXNvbLVMpPgNZdQru
Q2bvWgTmfnCCGrvqyaNJr2VkxuMyPt9fxu29uZJxw2AYpIOaB5DRRfYynqNMmVoBps3CKQQlI9LD
zCaBacjThKLQTqVvK605eOjJ2QfNjGrdai9+XRNQo6EzZ1EQut6nQQXFdDX0UC116cPXc2bvx8Rh
w63ES4PuKTTDsJ58XjWt3NSJcdp79cLlV21p6pwVx39/4LRugmABdScaBF4vZBT4LkSBXjsJYPsa
H/Pe6lxMIFncP/KJQ7mSwmxX3OetO9a6durQhMJvm8Q0AGzmlvelUOW8No60XwhoLdqnh+o6c9+r
pFSSrquNE+A74JQt11iQW9kj8gfvWT5n/ukLyUr7RbEgR4IEqkFV5OI2DpFeekPJGychNpPN+CkA
vv8Y0LY2G2PI0V/394u7FMf4HXGZqUbbCsapDcCbAhZ++xBuAD3pHG+ufjWh3Ei+IVxHOhqJRjah
lct11gEy6p5K14qQAUeFaI78YUK7wReEm0OZPSgK6Xrz3ND3sjbj3FOHBoTKdmEJMI7ZmysgTKwE
XgGC8l9fCq4CIybVY4yu1dxTPQ5EQtccqKjnZNwuBTAdlIPBToLiC27StYygr2TUXVL3pIF1AfUW
S1kay77/63tK56DCl4LZoVNCmZUoqaZ6CBC4UyduwvLFbZZ6ZSpzweyt1wYpyGQCOyVh4CTrtYFs
qhRKL/IeveYR47yWWncOM2twMnXGwb2peWAonYIZN+hPprOekGK83jU18T04ULX3+ByoJC+IRDAZ
ITk120AjfoSkPTQcHKPmDlRrM7InDowG0L8jM+CD/CY9Ly5ugbltvtu2HkY7oePHDqtlzZvY0H6O
+eJW+7BGlCBgVbGn6Pu7XuPIiYIO3gXvMS6PeW7rzdKf65diDSvG4/JIRKoGgjUg/9l3yAWhNAea
Ze8RHcm4RD1v99kyUpb3bQ/7YgNOgXwnfY7gEdAZC9cLKQPXzbnAjR6zE+a4z7wN7C7hx2npBOzc
8KQVkdW5QByF1pDi5LF8LZqjsJfnvv52j2BpoMuY5gvGc5UNNmtBTkTsE8aFL0OzeY41i5/xBlgs
G0o+tPKj/HfWInM7qwYEYCIQyY8KQHPZskd5X1ppK3fD2/kabeAi6ZqlunWyT9UjytrSZliHb3JD
9AMuRr/JjN/mlm3o5pHUPA6msJA/dOT5AJld58+SWR/S2SobaydgJQCxROwOyBxtZ2Xe80gAVbz/
S/jtWcmPdmytT6z5JzC7tyy0+xwAgdjWLCMk/YM7B4i6ybj9SkeV+98U2KyTygVxKrY82KMbu+vs
kDNVC031JhoftNCa7ehh33lGGhspg+I7bQefkom/YtKHaIaWAdZX0v7kJD/PHuTNbaA7S9M9vyMJ
cSOur5rkGknjdeAdRu/6Otp6J0R5myYE3oK3yn234p5qS5kbZTlJdnVJpctY40jyRcwr8UMn++nA
iZSR19TS377FP4JmgqfUIOqqmsMI3uosstSXbLr03l7YYSEdQZXvgyxjlMzkJzsk77LdLcc1ZVNY
o7FDn8k7su4hDhLV53/YVxkrlsAHrgyeknOY4yr0ARpRSZSS4eXPfWs5vbALQcxlrHi5D4caJLPZ
QLzHoSfSvlvwi84qnuqltp7xDH6f/ktHlFkX666l6FMY2x7iesuXzXfx+0E+oiDom/1yZzxY4bcy
I/HW3F3vJNsxCZ4lGe4jdjJ4Hn5yR9vq38lH45HOjo9CQr5iVHbediKGw/dm+kihmP/TDgPl8m9a
Vsb+ZLLh63kH2kHDOIuaHe1asKJJyDDpL+HG/74vbVpv/hHG6E0ll3qJDq7Q4ZOtiBx/n6xBXXH2
HuZJM+h33xwlfIX/0H0yV6KLMaQuxWwWRz5n77ETnYp9suzt7kl+8U+Rw81lelgELfy8a5Y7RlW9
QB1ykcfaqtQGaarNfWhmvszNft/uZ1vcJywp4I3/0KIxr6QnRRjZqYNGxYh38Ie8vfComcpAQH1p
yBZom+Zq/xPP1CUbF8+sbnR7TGsWVfB1Lw3fSmKzPTnxHAiZ2kb2zC7Yrth0xthFgHNS7iQ3em78
n+TpwKlkw9fEG/5wIWk+T/fVcer5gy/2D28SoyRRn4/8WICQvwEfOCmP3rv0yKMzmn/huJmg88ZN
p/pxKYvRfRAHaTknQBZq/1+ck9Hpf9YDWmfbFWZH/5FsU2zN1fgws8Qbh1NBQg2uOVJdtK2VHZhr
DEkcFKIUYYmF/TmSwvquzIB8ecjnhuYco8TULYD39jscibKZsiyTYKHKq4GjrAOLWiCpBZIM8i19
jOfGSWbbyiZuwRXFAfPWhmA4QHgNYeAGcpJlU5D2Od6YyTHcFDMv3k16HMd3RS7A3DjNC4YhddHx
j+YpjMPGvM8wegpjMmzT7+Iz80n7PYIn2uRfhlV61g8dOBC8GR2aOksElf8lOGBUSM1TtQNmMnHS
RXDK5siwp96iq9Z15jb0hVuUut6DP+ERg+bstbweP4tlAASmdmrts7GsTf7TgMufrartXM/WTb2d
bjBqHP9tamcOU8EEsbLkaeM8yv0d+mWCiMQLgI1MdyA9aazogdtI9tu6Piq7/mmZPraH/uCvlB+E
1SD8DT7v35yJZrbrD6KnceFU1VmBFtwWHxTDVwWH2ylQzdipTc4SX2zhUbGblXvgX5p1ba7ui5ap
MjGG8GovGGXzUS6r9AyiFSJuqo988emblRn+2SP/tm6txlYcY9WZ7nexOmVbAFtIueUevypLs72l
cdZRswnW9crbx+QN7DhLNKbkI9GWzVNIYvP+x96+6ZgKhHNDOZ26EGyFMJeitC1KNMbqZ+xSu/5C
iFY+J9bcA3u7J2isuGhbZo4jMUpw2rop+uUX/pP/PAcdvX3grn+e2fKgTjM0C+DnB3PAUNgP470e
iGI+39+sCYf2WgxzhTuvlONCwG4BCX4eiW9FO2SgyLgxlcDq54w/TZhd6xFaBOksKYyS09DExyyq
bGSwD8lh69RV16rEyCNe2LcRSBd3SaMbwRL/Nj4FTm9QO070ERiwqNBWIoeA0bq/8tvjQwUZCdBf
6gjEuYwDwUejF+mu3ztd0AmBhYlpPDCdKp9bKNzOzQajlopZN6DHyCJQncSEQGbdDZcInlikvcPF
8VpOhsrMBXT99mEPU5LOMTlMLg1PHcJoPPDAZV0bCkA8s0av8t4BPSe/QUFDPfToW1sj4RTOnOik
KPh9QDDgeUVLNSMqUPkolVssbMCYUcyFiVeikklbycVskfsHNrmHyJGiz41CZNm2yVIP2sJ3xd4J
s6Ainrjyo1xBJau3G2UY7fvCJsJmZMVgPCiAG/EBW5BDXqQDV0U+OHzPGQ+Gp1YtyRQPU0hRMTZG
09OGPHpAJ25sRp5XLrSk1spNUGjxZ960MDla5sY9STWhfaq7JE5mLi49w2uNwvdRSApG8CCby6am
y6bJxhRDRxwXlOjbRJNTOgVEnNmG2z1HC76Mogtwosh2sjMKtNHTuELiBqfASI4tJmANG5Xj/HWd
VcETL3fFXLKLmhtmWTheFEPBVoo0FNu8TMFWTSTJAxiFd3G9jaul8BKq73257BFK6PJjj5nONeHX
eeib4FojXY9q4J9CDma0bcJxxNIvvoTRbEzX81wuwJeIvhm9R1vfWRsVweiN/JzE9L/3Fe72Il2L
Y8wRyHNEF2WAwVFP0me0Vl/u//yEulyuhiH1uP9bE1HK1beySAVDlLkRsL3BaYzXvLDKaFWNi8Rd
gD/wxfuKlzPibiPna3GMIzbmquLlPcSFni01W/VDzfciuIaKj3BRpCafKiReGs3x477cKd1HbZYy
b6OtF/n8a9MmoSAnJlU6OkEkgokxCwaQ07tHIyhc0orAnt0XN6lwEtrmfxNZdMLctbygquMBz+Po
NJJoqcF3hL6YJ3f9NgqrptXN2A70xX2Rty4G5nHSlCRwAZQcmL7WFw5lERu+23ft6OhlZpaCSzsr
mz0yhmgd1I1wJpqeUsFLaTR4upA2GEIVSB0/gkZErRYhH+aLQavnvLJJKQIQaLR6f1vgbIWy62Aw
R8fg0ZlYgJRgmRSZvrq/c1NmCsik/0ph1hLXcRoKuQEpupcc+K6DCtZasRa4SlpWcua0YZit78uc
XhlIJsHPhJ4ijVqQi/1TwZZRa3UAxkBRrvexPr524H+dWdiU0gNZAUgNXnNA4Bgl7COg4hoetIRi
3Xt7T9AWois9gs0ytYZAkWeWNGX0YGJR06eAFDyz10sCmxaXuXnCOyOeONLpTf2FTU8PStoUMy/Z
pNFSQWyFQjtedbwt17K8Vh7lytVHB/kVad33aQz6xSozZUMfzDTivee25geidXl2KMp42Gidoc54
S5O7C75FdD8A2Sax30CnTghaB4qjETRemzBCjR99B4MVIZQw/VH/8z9oDEB6FIyFoi/rB46RmPSa
ixG4WttXizEReKKXOTdjuKb0EugSDDcE2hN+EaMyhdFwWhBDL6MENA8BerTM1vj7TAOohi+EMMqv
JJxYKJ3PO5nWndIoKkhjNI/3t+um6xR09phpSFkUwBxhKGynlxZpqS4lPVaCAHIDAotqq+mDsXZ7
lP8aHgFRpFeGXXoaxkXKJQjAvUElgusNNlo0I1sJOGPRVV1JhGIYrYZTgycvl2PTj4dgptI9dXWA
iwT1HfoZQYhCLdSFNQDbY5EaiciDC9wFlAPPk9PWGLbahPEcYHxalAGsEmrdcDWZA+ZCMfWqyOCd
imsGoG/89pxVukyUAeyh949gUpd04P1B7wKWILb81ytKEMSVhGPmG+8whuFoy2LNzxz0jBQ2rVuX
iaQFeCUcUW/khd/k2VqNG3nGb5ncNoqCAO8rCK3YGZa6GPdtpHqCg2oKpqW34JHORzE8gFRKnbmC
E3UiaO6FLOaIchnErSGn806C5kk0ROhl2u6Efsi6lSeNfLNrh0AaCFeNbWlJRpEMKykwwMopaGMF
is5YaUByFcsqGFmUyiN1qWC+VSaHyHXfP+HpXUGzKO0aRWcHY/IbPgMSRXB5jIaJ8o1Qa8rrwHfV
yW0yY6Z0T11mNpZAkwMw74hfQAJDrfHFFQGvr5bXRiSA6Vo896PyWRbio684HlBdAQILSn86h+Oc
Wh6gVfSNAZoTUJtrmaUvj0VfQWZX5j7hFLTCgqLFX4As1Zvx3qZ8EB1Ab9wSFcAh9jEZ4A60QpYL
jh+mJNjWqtW7dlstym7GJ5i6LpeCGP/bdd1IDPWMKnL6kPjowvfmWCUmHkagXkHUip4uNBX9jsG5
OKpOpqE21Qqv8jZpXS1DjJskSpcgtX2+r4BTfjYShDCZmNUJJJROj/BC1tCWvtG3WA7f+L0peq2l
1r68CPqyP+hyia7/IOt2NdhnTFfR92qjDy8JJ+UzuzqhnWAbAa0exeqjyET//8Vn5GVmcJ1ItdM3
VTlYiHG2dSGzGToSdQMphp08WDNrn9znf4Sy9eQ8xlwxrw8FEMGqoECK972M+Xnic6nHBGVfs9gA
ILgOPNHqcmQVBvVQxY3dxO0xybI1l3p/C33Ek0sJTgX4DsD1ApZ4vQs9AiKjLivQ35a+u4jBlmj0
TtMF57ItkWoITnnv7gpjjl5oQqWvxDKbr/e5zPsBxMJ9t+TwgU/nWBSmEkgXImCArlc2ogErj8ta
cIb0jxq9cAfPQAZpHJ5CXl5mYUCy2sqHwDSkwhZ67RBlJDDe75/35HHrgC6hBxuUzAqj6mqnp0LA
wURomMzA6V/w3kxZ+xzjuWTq9KW6kES/5EKbi7IIPQ1zvB3BiV0ShoQ7IHkbPhdP3VH+nCvbT2St
oTQX4hjvJx1TxAp0YWCXllCOybnOjDTFTDsBxOVpgqSquwlVoKuFXiVpKO2kXrDvby5VTeZ5ufoG
RnW1Ci+lMeB9L7uo+eA5HnFz2rbNS9/CAxxlt991UStaY5JWi/ui6bndigYSA/VTCc4Ss/zS/T/S
vrQ3chzb8q8U6vOon6hdg9cNPEmxegvbuX8RXJlOSqIoSiJFSvz1c8Jdr9qOjHFMvwEKKGS50hS3
y7uce05dV7oZyWOkrgP/0ZHrYLmQiTvzumB2/xriZHZae227mAGWIvqOHYXCt8efqEnwnO3en8xZ
Q/hqpJO7SBCcEB5ipIR8rerCLfsssHuD5nDnriN3fnXBxzx/Kf6a2WnmVHETGmgwkEduc1TTtiEo
0kQk7tpLiNtz8cTrNTxVpIaPu/TUhZWZkA8e2G7k60gGuR88eyApcipTEJI7aC+1jK/nZNNrXJa6
GINlvejoc8D957B2f7y/3OcCYZR8kGEFOx/yWy8/f3VVu6mpG+RF4DfobMRd9SGB+BT9ADdegkJZ
/yAvktMfHYRfjuurEU9Cby6su8zHdZBVueqHIYttuunZfb3QTeA8CXZtJm/TCxcaFfpTqP79xNOb
CZ/4LxMflioqJ7wxTjpuqoSgU5sOzQVzcM4HxzAA1ntA7LqIuN+awFjMQKF1GCZKcu/jLoD1O9LL
XHsZsjVA3OSXwpizV/TVgCc2VzmmRqUMBxnMRdkCxY8p8VYO+cr7qlD2y/vH5uwtfTXYickx8RKb
ZcYe2lCteHjPktXob2V0nS5539scKaJLQc35Y/OvBT0xQZ5TLY05vqDuvXzqimHzUP4Yt9+b24Hl
5cP70ztrUV9N78QI0Un1tUUX1mMv+m9yars8aQjJeNuyC9M6a37+NVJ84hek3PDGxBgp1t0mKbeL
/iI5lKL0hTfiuDq/Xrq/Vu+0Oz8YPdKGL6dj5Fn1aJqNq4KMBjRj9VAQ/u92lrx4cq/mdXLLOBF1
udTYLc+kKxB3s9Rmpfvx/2ubfsHEz0HDVIjFm6OdjMcsKLvMuhegNWd2CHS9vnfMmyFyPw1GuEn9
qUxc8ijGMbxOISbyUIrQ/aOax6agJg3//azgkaUYYOsXpqjTzvag8RNVDRhPx5slvJqh6Ox43Xpx
4u37q3fO9L8Z6egWvzL96PwRI9KPBJK7q6jdDSkQUd1NUwTDV9negaYcufPs/THP2A1kIHE40LR/
jIdPjBTarMks/AUXq7Nm5459+wBBim4NPpFopSbXPoCYsoVwXhDMWzoHl1o4z27mkUcCTddINZ/i
vxpWo9ogQgTk7bRWEV2XEKMFEHOt9HLpBTgG9ydX7kgd+ddYJwZL68YkIBCAweI/efxFj+1+IuCr
IQKocngArbOtcAdRnVgLCBQipZpH7N9uXjuu9euvODFlHq0ahfwa/JtPzY9BZvOH8NZ84Qf3Gu0C
l+K3M3bz1WBIAL89UbMjmjQ2GEyROjOB/RLLWxtArPr9U3RpmBMPwtGtigQm9SjrHgIm46pVDLAY
dWEHzx7WvzYQ/fNvZxNKNK6hUEAewfaQ1SbcJ/N4GzTRVah0gVzOrm3HlfIvHZxLwx7P1atrySuf
0Mrg3EhqP9BgT4S9qdkArUH/qm6DXHbuymnkhcmec1je7N2JNeAgI+p9gdkCilOEFb2bhqSgid0P
/r5XJGeg2Qx56GTQ+7vrTbpLGNuDSGLDkB8gy0Xyq+Mm/np9gLgAGy5wOaeInKHR0YArjLNUJdse
oKe+hkAQugXmvs+x+bm1IuNhnM++m8v0EqL4XFCJ9fhr/JMa+f+iAwtQyXBgqr7OKgPKQGc23+tN
d98zUD1ekrQ9u+ugaQf2CCAkxHJvd32ciZpJg13327Vxm1wGGSliNK1lBpSIM7vwypzf7lfjHe/Y
q1OWpixUg07IYweGr3hpbgxEol1f31oZoWJjNkDRIPsUXUl7HUj2uDRBZutt5Nhs8v9tWRvYKACT
sJtoggYW+O23uNQZWhlhqZf56+Dnxq5JkHXTBcf/RbLmlxP1apgTUyhJIjsTC++xayUEpjiYuXU/
qioL3EY7ECuO4Ks3BiJ40Dstcx7OfSZVb1Z+IsB8mVi2h4x5uakmZ15pb/lax/NwFaey3POJByvr
WZXFTNiiloG+pRzSn+8bvuMhOJ0BEoSAyoGx58iC8XahDJJGUQAGukdWDndqFOgITi4hwc8ZV3Tr
HGFVL7C8E/NTJ82kY9JglaJl2dY+jXeJJCJH6TC5YMd/YZ07Pk7A7acgOzgyOfsnYYQwSwAmrd57
jJn/DaqPUJzbGO/WAw1NmD6y2ita96kakGNmchXOguYdpAveX9Njlf50WV+UsEArAjkuFJpOvRIb
RzUtS988tgOksvN47Em5a3gP3AOLdVOwxURbF//R5ihvmioHCCt8LGsAJnK/mmWyCZau84E9aYJr
gNIc0HkOHAk+DUjCNmgs6bNlCqKnio71nId2gioL8vXLt2AZOHjE+sZLCpQhwQQ3Sc9Cz9pr7KYb
pS6zfklAPBMmQBTkdq6x36zqwGxUmyodsyVO5y5zhNWQeef1dID3JA7IE/RoTfbq8ZYuDQ82pSEO
CMG8Lui3/cimbTO5cJiZCRcHvUSpSiDBR8RXgNeiO18SiwQhDRcALl2A8zMfdU+T2RKix6vRNNxs
WnAWSFSWdPPURHPTrhqe0CFve9C4ZkO5VNdlyJOmACkNfJtK+RFfxd1UPSXuEADQ4qYlmJqYmepc
l+gKzR3uljtwF9d1Psxz3OcoSEGhwx3cNsrqqW2usDceRkCnN5DXi279qzRY4hhyAUS32xBkoF3h
GOFNbdbHjgsKOL/q/M1Eh0VB0hA8F/M4VmofjIF750TNUl7JwdcM/zfRw/1c4nJtRM0jUkBeHlYR
tYEmzkDOI931EHE2XNG6hqhuSfsfXRO2D0uol7kAH1zDsgi6nfUqpcok62AQgdylNghAweZg/9YB
7eIU7h16RzPhe1CRoPjq+zZQmj4Knw3jXdKDwuQDJG+8j1yJBEaIWiKvIuUtCOiBh634tmuhcJYF
tWn1tg8DX6wqRn3odgct7+BwlVi3QJk0ztQ8LKbA2gP2sigLmlkX9eDPwhD3J1Tw+i5fQD9mthB+
riEy4TUpWZdqgLAzHHOlc8F9jQRmJSK9nhip9yp0u3QlYuSKMtUpE26p5w30wXapVxUJ6s910bGJ
tI/lXBJauEvZfFQuOiAK6pZtcB3r2DaFlVNPN7YaRbhDE2+XAkYHsdQrMjPdPTk0jelj2ZaWZ47D
Qr8wU2JQdeyYbCRaYBKkHR4FE9q77fBVotDx7H9WoM36BsAc6dcl7traVIrye1HrdMlSV7lffOLM
Ve5PnniQDrXfQ+Um1YqUCb8H0C7eC53MMtc1iuVI2sD6QNTBB9dPRwEtcD3H2fpz4mEXnKruc6f1
kh91k1bfpootywMUFxK67jgddDZAR6haI4r00V05EZTHwl7QJq+BQkcjoiPdm5S68/eg1Qkoamo5
pAVTNcgrnGiM/Rw0E4ufGWcM8FOP8h9VicO55mIaf/JWlB+HWBO5Grp4bHO/RkiPy8nqeMOnkdaQ
sIyRd0YeU197S6f5Ohx9Fw01DbRMmtqTJPfdwTtY1UdALSZL91Usy6Iz6Dhoul1qM/ermVlwKHAI
IR0LwmxxV6Go5KfaWutuWauXZ9Rpm3vCSrvTVvHvaV/35WqQuoGAZgMhqsygwPnZ60L0QBsn6iBo
C8DeDVRLKw820bd85TWBv+lVld5Pc8w/9TPwZojD2pvUScMNs27ymTqMX2un0/fuCAky6AiWJFj5
eiTf0sptO+i7D82DP6skKFxI67It5J9jbLOYomoTU3dQq2qY5m7vTW6vVzWUQF14Ul20DqOpHrak
SsmwUgtqe9B38aMeUkRTOedYPUbzJXVtZgZV01wJqoJdOvTOniIqcPAUseFT6U0xlFqTBnKetgVN
I3K4s5nhMnjJvIJyVYp+xVFUIAYfuPZyFZZI54YTEptFzwLbFWyyeshCUjrQRIqhf4r0b5wOz4uJ
sSe+pNWUj03Nm41uUgkGEJ+3yY0GB9G4GZuQ70K8J2zrQy3YK6CQ0cv7tlkgtT0wp14KN6UcHPk1
ICNZN0vwPQfUwXMWLLNey7iFKFPnTs2d0IFub1zaw254fpsOK3dGDI93EBitTJAE3dA6tdGXqevC
z75qBsBeA+MNKCI1EBfolDa3zjSmPDMRY+Gq611NMsQE85gvgqKaKCh0s0KKyDv3xgXRb1SFnZsz
MwBegILVdEXDuN3xkGOaaWDEtTfVPM0snLY9RJtmVMaio4yxTRy0ijA3nW9UUsdfKKaHPHEHEris
nxcOts2gS+9mRDJ91g40qvB4hCzKAskZy5O29uYMvK7L95KCNjTzddo2RaUiLfKElc8dbMR+LAX5
jDfo3k2mGPLXEDlZCq1G5AGnKOlSnOG2A9mkE4UFd2exnsMxuJetUckqkGMss8GhM4XypBffOFUa
1vkS9BRvSeWQMms5Sz73IEm9NpKan2Nka3SYBzq4GvBzm7vQ+LvzqemhmOUz/qw9w24JRIm7VdKP
uNSQx07gE0HqjeZtja7EgiLRIPK+6fBxYaAXdKxWzbgGHt2DHZmG+APOZvWoTZWIDD+jTkHSFm1h
aLAHfTw8KwTRthrmYhZYEfwOAW0wCsd4hUCohoimTpq9bz0GIS80epk8MlN3O0XNlFGELQa/NLE0
F2bWYVZp48Jl4ZP6rKBN/TAMAX9G4zn5iFIV++AK5ooNB7oIqrO9O0BZAHcGIp0BwaJxr2fPDR+J
uw4gClmtK52k0CGObPUdgVG6rhevKVRtUA/3yx5nswaAERbMWwqs9UgzkLmhxzwEsgT7EDuPi9cG
T0T4wl25YxNBnIEwP4K/lYY0I5raT3gJZl4winTitowryK8kgU6/Jm0ZuCsD2aC7IWLjpwTrBO0B
p62+LraChYZEpgqzoXcnlbVVm9zZRXZ4MEkd+rk2Q58+mHDyxSaoGViUAWt0wWQwhVB09mDXtxws
FnYNI9GSDNyq9CvAnrrbw7MTYJQVk6E7OHzxlHXwCr0MPQSDWMULoWQF2BDb9qZZYlAjtNX3odX8
IFJDq603MH/YDlwO/WOf0hbewOQC2wj5yPgzvgOiGUvdO3ejHMhWkG6s10llFYhjBeN6pwgfv0BE
HIUwR4bpJ8o5MvrHxzpGKc6Fotvs9qzKKQ8gVG/beWAbUYbKXxOo1/yR1DMQNUicTBZPE5h6cukQ
chfRBq/B3LnyDrloYVctaJ9hJDhe86wUjlfhNgQcbMFp0kDMfJxkmwNYI90sqMK0uSaxYLtgKPWS
y5FMR2vr6anoq6CjeQX73WcRDimHqWtKrJ4X9Br6mHOQQHNdTnERJdEn/Lp5Q5mVLK9oOH2eBqaq
HH4MdgfCuJ7alUMcAuDhSo0bz9HXD+UR2++BmZ7rdUNEMuZ9SuQWXOTxnNU4J15OxoBCDwJwwDmD
dIwUcFS6KN23k00nqKR7pVsI17S3fsrTPuNDDFNp3S7wc1BOQfrOWNHAqkkq4lUpIO2QKd4NaNMu
l4nAbiLz4S21hTpYnfiHIJn1XULnCdbKn2W2+KUz5LKNHNRK6RI4YFy2/rNrhfPVDqEi62ictFpF
vQ1UlljnU4lrIbJUTXrIo3EIpnVf0bRECMziu35EVhuM3zOECHTJMDPhV3WaiZF6ybb1Q/4N76b9
pBMRAFxmpFhH2pl/etzO4HaPFb0lvurxLcGc5Em5lA/p4OCeAN+CB9gFqJhlozDxR6dJdJ+TEMTU
WdqwFJokfbes+wTGP0uj6WhCra2HtXDhY+RRG8joZiKhLjfT0sYgGYZmEmKM2UvY2vEhdJdVSzzJ
HAXVGCZJTtG+KSN3zqs5Ul992c3wmBs0uWXRUo0d1NwaHFgz+T+6Bdqmmd+K5NMU+XbMKglfLYdy
J4yBiCuBumgkEGGw1OffgeRLuzziTRgXyCVwvAuS+mbljGLqcqUgiGnatMUnmJr2eckXx8mJo2NI
LnhM3JVmSewqcaG4XlgCY7eNGjxZGQEhv8oZ7MlzJXoD30CX6MSr0vraBCMoZWKkbJNayM8eCVt/
07lW3STJIOpiEaWLQKmSbneTMhZV2yjWkqy9xfjeunGQ6cgrxjvcUlL6ek34YEQOBJaar5k3urRw
NPGbrcbDcUjDBhSbXh2Bw9l34rjO51AtoD8lFYFeDFyVQ9kPiPSQM9RIXVu5PBq/6cDPTgAxWXEo
kUYZHixq87CdFiTMEH2AAqB3ebJKPaFMrtqhdVdj4LQ/wU4JPhdImgw6r+GOeSvrUznmevTM50TH
GopYAjogrtcLEL7RYfzmTA4gdJ2cwqnQXRvCC6matsbO958jBI73JvRZWcyDjHeAVgmzQ0EZRFPA
lSFqcrop3KJds1nAFbDA+HaUk208KdAqpWnL6023cPhOwNGkMNjUSW4H5UCznDfcBluGO7rc6BlW
pwDdkX9t2SLyxlmMLCY6tg8DZ6gUMiOieGNQoirRetAkUaYXpJAzwoSPLlESCpH5TZCUOeHUVQXm
b5MVAshhwpsi3apoaTresSF0WCFjztH7CUjhlQyGeNxSeoySmrqlt2PZmdsSD1JZ2L5CQsvOkbQQ
CDaNXk2gmfjW4GCKHNIODN46ZE3hLeraybD5w9por9k7U8RBXxQ4PhgvsKxsLxneYHh/QX8lNGMk
n6sA6W+0eY0gdad2O4ItUxZBWhPIoXE13hAGg5xBfq5dLcxHDBGEnvnJdeh9sXRxP1FvZJC9F4sP
P65rjYVnNYgmSxfioG958f0pM3Gd/CB1Go1IamjpbjxQydOsWSpXFyinB2i/mhOKpfQMFzlFYHhk
yaMJ1MzScjcuQRVv4sVvqi+TP5ZP8BmR0YlEE4R71lj3a0ScwLuOkb7fWEULyNn2GjcZn5OJmdT1
Nh5c7uwb0g1mbTX+lXWwRzJL/Gnw1keqr3SlSpkALrFMS1z4CFHHddjJ6JENhO0NbaM5RwivZDaC
rxTB+6RgLqmeWX/vtJoCeG+sCxBI0qSsREQyQfLNSuHvghF+8gZKvj4YH5apvELqSEe5qSoffFOt
0BbtVSX0xeNKAylbw/BlQjTmgUa8/BJWNvyeipnVa2e2sbtnHTzngxTAInzw4GMsO1syUh3w9dAa
sK4M8QCXae9dRY5Pw+soQpI/N2K0Vz0iqWprFwM2kmF+ZMBY1XmXtlTkuLxarFDlG1hBZ59+HSF6
g8MFVdMPg0kIuNZczaOiwQlDHKZaE+QhJVGzQY+kgZXlXM6IhWcNqwMN6aQPrlolONugrsqQ6yr5
xFZRoAZRDCFJ1MoEsxQ76ikBYnmkJIbusV0cEm9gUCu+bwcOF6m2IXz4EL4+ztUo6oe2FXVwN1ct
BchGjouP2WubbOY2nRAcyNDStqjE2AJognwUj67DWeP443k3f3CEsDdlZV2OEmHlpDnedjMIfG5I
pz0blYdQdAQooHDgvZu9VpZ8jLxR3QwxAuENg+dUrSjYusKbxZrxDzQ1sw8t6mKfVd0F6hYpusZk
YOQsabEYjZShXy18WhHE40h0pCIBjz1+M99xpvWwVdE8t4XFqaJX8PXUXLQOaWv4smS6qRdbT2s3
4T5fyyUCI4CrRFQVImBjUMSyD7btPLl8O4q4k58jgXzgVZjMqtygRYaR1dCUCcnQ0curfc8szsXQ
0QGCpyEeoSZh7phD7j40hSfAkI/coIvjYHoY2pzjJc/lxKP4KkaeQK7gwIe6gNgH5VnctnO0TRPb
oYCkdNQ/jIgvj81rPUEPPkUeex02hJYbLyr9j0EMd62oYpAt45TMGroe7fKtgn8PB3vqy1KvbOpH
YAwwum12KpVBdzWTZIqKqombpgCvYkjzNICDfyWmCjJ0cH0jNxspYpJiObavet7H0QMQPG22c5SO
g9+tEZ6IpezW0ZySfq7uNavmwYrVGI78c1fKyVt5E41xq+FCHeYBE8lnQ8K0WKap7IoAMJGdN4bM
4DpVKA8F8xj/CEKYG7jiySekUkt0CZJSfHYwxpDHDLrtdZz4bda6Qd1smmpGBNaAf6/LxjZKDtQB
/Wke61IgPvYdH2DY3vyhY3ReX6H+WQZZGUfz3m2lTnMqLWLAZeZdk0dwHvwdTTpUxXqnHz6lIDRy
wB6N0KCIS2gzA0jty+e+VA7LjROyTRuruM0jqaIfEjh1DxnNKBRZLy0v86BBCJezqkk2vO2iqVjg
kf1MhDO6B/ha0VPq4/HMVMKdR8dKCRnQ0Ixxjhgl+GFLJ9wmJFVuFjt4aXMXLuIRnTQDBC+XJNz1
k5Llxgnq+mku62OvwTTox7gDnj1zy9D9KfDs3VJiEBCFY58eiBjVnwRl//F9/t/0WRz+WUGR//hP
/Pm76JexppU6+eM//muSanxq66fut2wan5+m38TP3x7Vk0KnZf1d/ufxl/31l//x9o/4XX+OVTyp
pzd/WHWqVsv99DwuD89ACqmXr8BXHf/P/9cf/vb88ls+LP3z339/+sFrsIvga+vv6vc/f7T78fff
fYQcqJz9x+sR/vzx7RPH33wUk6p++2uiZ/7u85NUf/8dne5/c4FbQ27fDdFOdCyNmueXn3gpfgIy
5AiDgbnh2ETRYcGrv//ueOHfjjhCQBzDo34Fevh+/00eR8TP/ORvbvTC/egf4R8oYf3+31/5Znf+
tVu/dRPC1RrgfnzPSa30yIsKFlZIcLgeVIXRlv22DIY+vQAdLd1y8OZu66o0lzelFxR9ox8i84GI
Kwl1XfTxTfEm8f6Yh/bQ3qVdmXEwtNX9NqzZOtT8ApLrBH/3y0edFFRVDULqY/3oMCGtsswfahrA
u+izyclTcolm+aRi9c/BwH3gw9tIkYs+KdL1SP+GvMQKxGBwretsHJ9fnYw/1/z1Gp8bANsLav+j
MBg5peYQXjJ6UdgvBwPNWx9C7Ygl3x/hFH70MofXQ5xggRw9h0ndYcF6DdrB5LoKfqCX5jZgKyP6
rKninRtt9ZBe2Kf/y7igCAXlCOQE0pO1SyqB1BWYHg+su9X9V2SzCqcE/VR65yRwGv+YJ6QPL0FW
ToBHL5PFMsYo4oGDA3S4b4+sDPxlIGNtD06f3CgOxg8HlaApuQmqC0XVcyOhQx4t3ODTIhAxfjtS
knYzC2jrHibaiVvUYpzVIlDdwH1qd2pJk+L9fbw03sk2JkNZjoYO7gF16WyaxrxsdgaSLPWl+v3Z
gWK0HYL8Hrf/lw4nMDPToJ3dg4dHplWPaXkIZZMN/EKR/Yg2eFVkx1ZBiD2MQIuPRips2MlWhdQv
kULChFD/vFN4H9XwASEnPEBIzcbeQaOF9v0lfOGx+GVI8PtCRQOClMBAvN0zHqpGBmZxD4inkRkL
nD8k1Ec+ctuMW45A6epY69vLJp73gbTkh6fnZR2pNEHNqpG3x6gUuDL0KoPUq+FXswIhBemjcA9+
fEQf/Tel5bJHX5/aaguIt0pkkkOb55YnYbNDOrb6Oi2g0Hh/WucWEjTCIR4MtLeA7ubtrEyaCjlA
uftAzGP3tWGwg7nVhRpv+wvQjjN3GuqFSOBhEFwuYIbeDjWi4CskOvAPTtVBQ56sgeVY1XbvJ3Pe
g1Vglg5iLvia9hJa61ezfzQjR4wdnk30Up28RUIyzx2a2R7iyFkjswEMjbPWfF/JLpP+hQ6eU9Iv
HMe3o51cbr5UBC+ftofxe9pl6qv9QR7dfbpu1hB633k7TZFyytInfk0/TB/6/SUK5zNPLz4ADMgg
HTg2rZ/yAYPqo1qQf7QHswetdk6u6gDNPeFDVNhN/+m2PvC1s0t3ctvc8PCCZTttK/rn7AM/ATU1
gBrpyzV6hVliqD5Ljh7VA5UzivxDdQVHFfgK/oXwuNAo7yE8Vn+IFCwPdiiUfwn2fv4LUtBy4FzD
MrywKL76ApTvdYdMkD1I6eByjZ/iUqIhvDBNuGPMfuuQDxzwmDEEipcM+7mTBo8HAn4hDjhe/rdn
vEr9So1T9HLSoBlO3E05zXtu251jgq2fdJ/ev76Xxju5vlNNbSM5Vtvv5IdkL+M87Tq0yfxM+s37
I/1q2Y86rsC+oQUlxPN4cqo7v2ddyqh7wIj7KSrXKOpt0rJ/SPSFOZ3SXL4cIVRZUL7EY4zH/+S6
IrfhczZy9+DE6I3Vm1qNuQMGmbYpP5Slh/htVVF5Q/sRtTbg7+C+mX2dshXynNvxoqrR8S15a/gx
81efczJzr+WVDVx8DkGFCYrR7fdGfqhA1Cic3EHr0zFFOoj4grk8/tbTUfHagDIKrIZHIeK3J2n2
AGxFQtw9dKatN6mef9Y+M9sZmbULV/aF/Od0qBSm4kjGjH9OaXPsOPcDqG7dgwmnKdNChLmOxm3g
dB9jRm+N5zt5E8zXdhjvax9NpjZ45K29RsLP5qjTNSvJJ4E8OAHaCMWUsCN+Tl33jqLOhqLVPa0B
NUYewhYCnAX5YN0HUZIfVRJuvAUV9cErV5E2JvM8ecEan7sgr+d2DFNeGQOgqUKEqNi8ALAZZlEu
3EJ4sjcfQxSq378hp/2jL+cWjygYvsC9dfQg344VD2jTot0Ip8QLUWTy1e3Eps9uaJscYXmfT373
B0pUOzEE35xuvKmTag8lES+Pan/LZ2kvvO2/xgcxWrTxAhzRiEdZ9rffA9cT/62c3IOCL5GZ0ANi
NbTBhVHOvOtg3AfrEknQLgCf72Ta/ZTO3GUOOYiMZcPebARo4O9UmzXDur2EfPzVDL0dzH87pzEC
SM73qXdIRiSOeu+ax7eWTHDIZnd7YT9/vfgYC5gQtLeDssM77XRGC0Tl97YkBzIWJlo3Rfytul3a
tXutP87/o4mFPkJyF84zOkTfTsxtU6QH3ZjgEiIehSp2heRxxXNUdN6f1q+GBbOCCwtLDokUqL2c
DARYjo0WDGQnOd6BpMVulOnLDRU+veClnx0qcnEIQUyE5MLJAXTIwvsJAdBh1MHyM5lpndPadN+j
Ovr+/qR+veaY1DEcAHQYgdspOhn0cxCEoRipq90VJHTzVu+jgwI18iLaCzwup4hY3HMMdpRjAycB
kLGngzEI00ug17xDX/V5GNVAYH1E8/g2iD+o+BuHqk1df0Kyupjklrlr6VcXOn1/vdiQOIoQhcBa
ozsoONnCrjKJHQwwYsmCXD9cHF50Lo/+BwcFURxIWQnIDhCJvz0owMKSpp6Nd4BT72ZAV2Vd6XW5
9/D+1p270a+HOQkLgpFTlFgmDwkRGME9CASQY+7nC5M54xVizY4uDGaEc386GyRKe6d0rHdo/OdF
2MxhH9BXDEQg4HLPrTNnAf+suid3vH9/eufuwOtxT6a39GUPEebFO6BfJA94cBWbLekvkZicdkK8
nMnXw5xcNQDjfAO6KO+AVCBQxqVfiCiwK+SKA4SZqJbmqdI7REHjLQqh9R71M37DYlZfo6g+r9+f
85kt/SdXON4ePAu/MHGqjuLg0PiwCNAlRAki34F4GQV4chXPelq9P9xxbm/9lwQ0ph6ymvDTvPiU
BKr0Q9RHAhUedPPNR0UWubKczvdejxOrgIeh01U1yAt38NdBU3QAQnEOkpNo6T9to7K10UknWXyo
AdBx0NP42PoHs5Br1jwk0T6NLox3ZochdYoumxhdeeh5OSXt8kugD/rEpAePTKuhbVF5ukeHOirh
uQDgGHSfxTh9BOlrHsfo1/bdC6t8Jq5N8bwf+V5g+eCXnjy9KWtU0gRLdc+npzC9i+FTBM2G0H7F
5nzS22o+uAAadIQVDr93uxz191itvRl9dJZkKF5f2epHGl4SNz23MseaChjwQEWDmPfkiompbyyA
a+WBCZGrcudKuKp7fwToIHcrKJEiMQSc7ZdoXfeX3oJfr/cxrYBBEWkf/akTN11bX6GgTuk9+uE/
9RC5Y6hmrZFgBILgJv4/nL3XbtzY1rZ7RQSYwylZUZkl27J9QtiyxZwzr/5/6I2NpWIViujvpLsB
NWpw5jnHeEOLnxrgkErACcea9nn6qIUvknDwwzV9ibmN52sAlgZXeN5m3FhYC+ebdZHBd1PDzHfj
zNyVIxVRcKmW+pOas1NkSOB6+eb2qrtyDJ6FXDZdpFQe6FLsu9DvNor2jbqRU1Sv+buMGcFj39oi
XJAuR4m9+GH4Kwf+tX43MHwFFwvP5sLNKxzFYEg1xXcNLwZuEualLVmTdRjKLluZ+FdW+ny5YNlB
uKGgspheQLenES697+qPWuOo4TEbnowePTk93ublD2HN42gt3mIo1WioAhD7vlu0+9RH37vMHtoN
7G+ErjFJWxnFi45k6wLAxv39n7DRskqhWaEnmnEbufm34Ae9aL6Uf8uvKDQfkzvz0Hz1tpDKbse8
TKUuYi7uL01GWpfyX+ROlA0PiXoc/Uc1+uiYsnH0pVWfUSe0PcRGdf8p6cmPO9LwHm2KbSM4srC3
hPsaHWnP6x3g3k7Z70cRUBnwzih0bn/qxU1r8aVz7316PvZmqA2UjCO37n8o/mPb/r39+xcn5eL3
579/+v1JHYxa9/h9tfM2gIogSu7K8FfX/vjvcRDfIcuLXCL2mIttyuyqJhunMXKb/k2t6iezYEtK
9dEN/X5NXfLiLk6bqD7qChdHzmVxkQPLUH2kbO3RJiPN9kCvky+SV/IGngpcH8a2O/p+uHLLWsaE
jMmtn50AsVV0+5YOAmIL7DYYldA1FQEEsSc6euvDEhjBO8eAER0vT+v97T5dzo05pkRKmU1Xh+z3
j8r4aewELRCGWLFCNwd2B4pVlraeLK/Jml8cu//CsLXDxud1iIPI+RQZKh2ABzh6V0/uag+P6fG+
ix80tfjhBU/tjOHPNsmQOrX8PmwFHFKyu7YAg6TbjfwoeAdxnQt6sfUvv2kxbVU8PniN0XSt/d70
f5uidHgt76iQ7/TC2vT9W9ncB2H3ZEVPYfnUJM0KG/VfDvvzeQcHEE/5WedckQ0FW/bzXikmgJpp
y4D3yFgcQ/BV+ziRpDvFa+qvpV8pNolR6Q5IQjMz6PTHuEC9q6lDeQe+PH1R4YRwJ2ma/m5qgDsA
8kocoagRFmvUdFOkzbdAU38LbZHauPtE2yAI5JUJtDizEc0ktaBjUs2Van63LrZBo9G9gGtd75bZ
1op4KEqbotzpqrIJJu4Nh9vTdfkCugi3mEjg8qIpHOPeVRN1o2mOnG2k4PdkvPv6CSLrxhz/4Pmk
hSvaHIulSVgdXXjeAewHpKGWimYAjUJN8xTRnao5H8RzRDX7UzUI3Fvr+Ig88sfthl4LyA4wi9uS
QUbM83xqpFJVdXqcSq7WWECk9EMifjMaEG9QPDqIdP89GvsOaXGQFWx6i16VewoevVJILpC+zNFq
47eXiTuvokzdzdurulalXlwPqKlKlLIw6ESzCL/Hf1nIT9tOZQY9+BulxEtmZ8UU0RxZ9U/t+FJ6
1VbCL3ocw5U2XhDRiYnWH6lERUb26+J2Gfq1Oqg61KVAePZHF4TSZlCf58cVqrvjW6A7iv6Qc+8F
TW1t0E4FHH27m//tpp8W/NxsvGGYQxpN5s692HLywgwAuDe1C0S5RRe1cUbxZyJDH8vFnaRhO2n4
jv8Ujlz3jwaXpvRFFj6mEfW+rny2IOr+8QHTmk4r/L79actl/O/LNFyNLU0SEWaXz+cb6kptpdZS
7Sp1sOnUh1L4aOov/fi90a2D4q1lMq73BLvGjPhAumr53EEDU9N8KPBuWzpRkO0NodlGqOobwnis
p3wjhY4aF+x/dhr/+DGUD2r8s2m+IsKz9YKNl9+pkJ+s6EVWnyU/W9ll5ul+MUyfPm5xeQUiKiDT
w8fpfuyowb0FK0yvX273+PL8+f8mw/+i/DszP62BHAG4ZNSHmt3/w2g6u2mwN+3KTS1udUE8xfEu
kg+Zlzple8imrwOE5dtfcLWZmEoyIUXNEJdjnsuZGOrRVLsTYOfWPwxeTcrx+N+DaBwO8/0czPay
ntCaZlg1FC/dzgRsgJXHITamBF1iSBi3I/275S+Hjb2LLXNeXNQlz+dwrbRB0xZS43Zi81MPva0/
PE5hvWnUvezXDvowtnIvKYcs3dTKqWuhdN5p7SF8Ke8jb9xzXD5MyWsg7wIS1z9DJ9r2Hsof3nNX
HvNunxvQTR30UcpyDcBwdTnMGiPcNIHx6+IiLQGUWjcny2hcShD3HPVboe/sMRhPIQh0NVed1HwR
6g+PgQrALsJ+woXHrsOXPszsYjYGSXby9xaYeVNsElUEaLQGO7uyZc9Sz6SnQNVJFObPe7eRIl/T
q75xA6dLH1tgbcJwUkYXiKqU/erbP7dHc5kQ+bc8PsdbnEnqOEYlQODGLftNIG3iQ549wEVEa5g8
0avxx3qGh7cSc54hyxmE9hbZfNIPJIcWF7KQDdLjvda67UfTQL7FKgrS9QlwGmyKTi8OobaSe7my
BjnleboCM1AVZTlnQbX3SabhJoOQ6rRJiz6A2i/HTi0awUqoi7sTe/y8vZNxAI5m8a/zERw9Sae2
Nw2uxn3bOHStE4w72WEjnfRNOT1137oVKex5Tiz68yzifMv5tMWZdc1BWBOxj9/86Hfhfbs9YFd7
71OL5lPt0+9LnexXRSMObocLboJeAFX9cU1KbO6WW41YnAZiblWBNNIIWRQ3hTySo4F/Wh5a/+ft
1lwGQpyczKjGewCVzOV+rCIoERtYg7l5Hub7QCvi+6YXx405jXNaVPZXpvvlmY8CEGAiHEvUOdW9
WGGTp0UdjKyB0rZxaJ4TNPo89AHSsYUhxIT3I2kl4uV8kFFFwYyWsCBLljYfHeBEqRPlwU1My99i
w0E5G6uqlSj/LLnORwxUokgSfcYwMd8Xl5kRWflgTnq4eVcaxypJzZ1ptLLTQyfdtFVaHAZEHw5J
pdd2PWYfndmO23AwOttPB9RC0Lqwuyrudv4o+FszHpK94qNZenu4l1d8ym4sSK6j1ElJwC8rcGGn
hVYJF8O1CpBUVuiIaWpLvbkx+x2aDyvRrnX952iLWVxbVq3JI/feDraLX4NmqrOV9+y1BlG8hDcL
oUAxlGW3h4Xa9mo8ukr+xfC+hhrT6FFXvonS6XbPLR/OnA3sziwUVaNwKGrLTFCceKGmpu3oBkW+
C5KfYrWDro/SjTM8V0CVh51lvgUm9tiDxCb3M4xOqb+PrPuY16l0SLp37UcWGlBU+706/L79dZeb
EpzIfyV3JPJlUAXnm1JvGKk1lv1IYcN/CIE22xbM8zLI1hwnrw2phhMHziEiorrmYnfVc0CivQAp
YDKbJ1+tDnIafL3dlqshqLLTzdSfgIWct8UQ1LZWe9oCIZMnSybBny3FNYzHlbOeLsP+B9AtKSjy
budhxlyn/qtro5t7GfKd7At735CaTYVTAuomKOFrYd0dMiGABjSO9VYftPSuqaoa/lskr+wf1waQ
9xkQSBgGLMzFACYJsHAYV6PLQ/hZY+IkbfoM+3Z/u2+vbPe8fBEfQHgOMbLlEz9JDOaGLvK+7oNT
ZnVOPGXbqvo1rkkzXluXAOypuvH+pdy36N1Jq3W5VOLJhS/2t4qtTcY/QPKnG3myvpRNLa504OVV
kTf9p4CLidk0sq+YvU/Attn3UuRIxbuafUnEI/oTsvmudNvbXXl1As3ICWTdqKGRMDmfQECNzTRt
vdFNozsJE09ZuvN0mJYdntk8q331D7JYOxKpz3hRHuvMX3kxXlsnWNSgHjqnwbjGn8fvI6lUkG2d
XMNIJqdS/GIvyEqw0sxlGvXfvgccikwt9zdeVIuOhZQrpGVokLwwYgrwm27cVJjyNhsP4ET0qhh7
IFQIzu0LAaXrttwgpHEfKuCDYzuMfyIuFqXlXdUoryv9f3lxlmk0ySN4MmSvl4DZFF2NKtP4sEF4
hntHGsYJhK1cPktflWIXaj/74u12yGuLlI4gOQ+sg4N00eOyikNErCoTq8ffCp6yM4bomCVrT4Jr
ixQ4H/vrjB+hRnc+sLKcWUMiTpM7DB2UUJV8q2KWFbIyxTbogz+3G3XlRsYlEvwPGSomsr44QRso
fdbQ+KIr5Y2IRFj81UwEzRF9pXmAc5fuYUob204dhpVUwJUVS2DEclUTwDVFiPNmgs8x1bEOCPwq
31Vf+r3cO1N213xIa0WcK+N2Fmn++6creyqmilRENNFKs2Op6TsBgVzEFF5u9+S1BpG9nzX/kPTE
1fM8jAq008LKeHTNxwRZDrv8dgIRqgROLtq3I10bs8+RFl034t2lejmRqnhn6X9l1C0r0Y3TwhbN
L/WavPa1dlFCYdJD75lz0eft8pGx6SOrGl1DTLZG4DuoWW4UczMioiKKp6yA2e59+e8t5FEiYugx
+05ri/NQria/x/OLFvr3ueqOAjqNWy1DkXbXRSuJ9mu9+TnW4gWe+KbpJRZnr+jgr253v83Alu/z
/0sUuD1IoALqA+l63otQkIsI9uro+rKaIOrUAtr1/+CRZ1uMW9TTwDVg7ZWNRJ7pRP9/yMWEHASp
F4SQK87gT3AGu6Mc9QAyc4rFa/SFa8fEWazFlMRLx0jNUh3dEWUwo82f8z7baAPcjUg/xslDJGwr
sLT9ixb2+2xqviHZKHl/LP1J1JxQdSp3NP+00/vtaXTlGoKsuU7ZTdHZZNRFp49o3EXJFLJjN6Lr
+fvCQwMjOHbJb03f3g51bZOZNUUBoUrs3fqisz1pirtKySe3ybP20HvmuBPQsjhGylQeb4e6UlaY
8aeo9FHCm7fPxYzNR519cyomN05eK/lbGv9NjPfmGUnKcHpqqm+J8JYV9wh4NNa2v2+i/e3415rK
xQNvcyhdMyX2fCqLplD3+PzRq+oQ7/F8eTfDyd8iPJSsbHTXth6Sq/PpwHMVxt95JDkwSgQ0OHF7
+Okn5TUfn5X7SQ43Tbnzg7VJfLVdn6LNX/PpnKiGqfCFXJ9creztBon6yQy3ZeuvvFnla+uS3Aei
5/OL8sLOrBm5oPuwjQAvbHBmEakqFK5l/cgq9JOQ/JgQ69MOHfoDffSnqjcIJW3iF0+xo/iurI+l
DIfiwU8KR56eNMi4hUmp1njUs83tcb62MZIOpVKC5DT4h0V/eEOpDqbmTW4wcYQplfLSIiLmdHEl
ORZV6k2NPrmTm0iN/OfAkHPpGPKiIK6XV7tyrIvaAJHsGt9jJEFRYjHREpqOKRpu6X+/1M0oXYzl
uP/MWMjzQY+F1h95/IluAJd/i8oXtkpNHm6rNlnzQVsSRua7NDgz+Iw8iki6LamQUWT1vW70kmsa
/hc9EdNNjs7NPhkkGchFhRgl8gebAdjbbpoQlZ20Sdq1FdoWPhvZCX3d7CHWQxRmWj2+N7n97oyu
63dKSHkW8Yn2MZLVbGMmUvVQIHK2zaq2SEi1etJ3pRtaZCJBkpq8LV8SgGCnIfDRAUpAQCatH/wf
dilwffOLlpwTZrSLHRH7vLxEjlVxU2M3VRk2YBMXlGobZPlBCp+Qz7CRUUF+AfdFfxf9RLO2zbCl
HdbY2FfW29mHLM4mZBjKKGgzxc3bh1nLJx1fzJrihblGF55/aJEEJBC0B8oV8FiWjI6W6lqFxJLi
imBLapUE+xqbbMnxmqfQWYhFpzYCQmRWFiturN2jBGhUuS1w2s6uQsbwMNRPhriRSKom40OjY2Fa
Ae7aInLhRafba/R6W3kOccHg0FvCE6S4jutGLxVXE4UHVDrR/Qhfb4e4Uj2YG/u/GIuXUFS1otQ0
heJiW6xsEn0P9CFxjH2FSM229DbJ99sB19o0Xyc+HQByZ4ZRktKmkEKFBgmikdYWxeWrFZSXBLOK
cxNT2+XFVhmqYjIzAUXN4TjoH7X61tjq+Lf1dul7iafR7naLLo80wlHbm8UA2HWWhHmkJ6cKNVLN
ZWbuwux5SA/IqqwEuew2cLkiaCLAKjCilwvdksVaj5H2dftAb+wxaxCgp6q0ud2U+bQ5X1yKKrF5
zqUk/rHUhxega/o5qqRus9NLHAumB2iEoVtp379KaFTfDnal31SS+EThmT9D5M9nQhJ3+ACHvubq
ZfpQ9ttA2GRKt0JVvFKOR2iE5BFlCXhvtOs8SjUYYq8YNU3yigoYU1NhEdP4h0oc44dsCEKUoiZg
yXEvHfrCSJ0EydYnQ2nyfSn7+aHX4mhlLC9vzHzSv4QSh/6cXll80hRlUt4VmltvTeO7INql+o4e
tias3CHnpXs+mioapNwgJS7mpHoXTZebSUd9v5bcKZiFjez8HTaFNkYrk+ZyHIGH8VTmVm5S4Vre
JIIZZzmies4Lskz2OjJjtlwp1pZ8WnW4PWWuPIHmWPO6VigxgvE+7zqLI1TUkB1zpektrK03ZYi2
MqX1WNz09bZDaLCl7hkgEmDC6xD2oS4fYhWNs2Mo/An0L6hZxeBvuj+3v+vfJXnZ1VBh8T2Y0RAA
Wc+/q9RxOAipXbm9svMbz67b/qUov9fl9LvD+6QkZ5l002HyRUeJniP0Fqv2uSrfUPX8gnOxrWfy
H2Uy329/1uVyVsm601HshmT6l5uGBG21glMru5JwZ6S53Y85SrCOWQW7fPoGTbAYV3b3K8+mOSTR
5knHybIYIJg1mRTxFzc9jV1q15wgUZ5Eti/GjtBwQREj0+6eShRbYuU56LeiFjleZxz9ql1ZZleO
NnwUZgysAT7VIGt0PijIWsZdPwaq21eetZUNbBFLHDwP3VjWLvrOol3kAhqPaObanpnrBwGZ/e0o
993Hfx0HPoSXlaRxUcM8dV5Bn848sYkNpVb5kNgqnAmpTQF9Vt6TTmrdCfFLHay8fq7kzc8DzjvD
p4BxVae6L4Sqa0iDrQVbQ/jRGK1dm/Ct4m2TPDWOeF9Gu8LY3m7p1ciksSj6iPhzXQgceCayesJY
6W7wkAdfcB/e5MJecCNSkEIP5SlDPQytZWUnrtFdruwNiHew3YF4RAOFWbhotJJ6AqrBuosdO4KS
CjrgP3sPVAmbA/a8TgjhV95VxVapbf+dbSKvtkVyQCfgMKqPYQT0O9la5rCCz7jc7efPonoAM3MW
MVkMvmyGDbYeve4KmnxQ6mPh50iVSpss13ZevXKmXjnuINngvALuewabLy3vu0BSe4RsDRcXC698
qOQtDxAkhMddFL3C102fq/4xV49BNN4b0spl8vIkgAXG4idxwvDry5uQYkpTJgiT4c4KYE5fYDZl
FIjqTmb+35+v56EWM1xExbEawt5wdQSAhZ0cfwNiSo700Wzuo6Fb69b558739/Nwi/297TNqP1Zn
uI2ynRWtdO+1ix6i9jXp/iTlyfiGYP8sHL2fSMAVb0DSxmGFZHf1E2YeGTV4nrgXWLK0w4itUQzX
MvZh8ZJ7Jz956Nd2jvltc9HQT1EWi6jPmglVWtVwB/jDY/EtoL6n3wNC7+7VvDmSAolAd6BS4j3G
7Upy/x/pfxF8RkWzTAAsQ85Y9DIQBmRQEwWSIgKHlBSVvADUYODvYpMBi8qNhazqZDelAqYjbOI4
fyxraXgLC78o7SkQBP9ohG3/s8Sb6W0YS9M4joNe4cUztNJdN3tVkAfyUU3OxAS1ji4MMu+A2pGI
E/GUTKbdxmB5N53fG3/RINVSZ6rV6kVTlDx1ECavvprYyH9XgxGj2WlOCbAWJmMf4azQs7VhBXQX
t77Q7lS1IFdYCENkOI2AOncbN0LioOab/GrQO56Q/6+yO5Tu078QQ1H+7cXW6zdZqHdfeqopqaNq
StAintaJnh3raf4d/aaWF5mWCy8pbu+yXVMg1RzSKybq2H4yWMcBDgs8jKBN6wcJSVjGqh/IZnhj
Mv6u0h5VIci2Q/QYYw8+sfe9tagOTrZaa8lDLCUJEseVl25QvO1jzCbMZJhNLISHSURt0+7JuNUb
VCyTeNNrU/9b14MafkfaUYxBE00jsyZg3LOVImWs9n4WhKmjpMThrCvYk8RWy8tdmKsd9Pc075Sv
Y60mD6MHFmulGnBlNzK5+xhsRgDkjGXVjTMK3ksahSfJ118i0ox+/EswhpWr37wgFnPWAqpC3RYe
Hohb+fzUwXGiRHrGik6Cpr0JXvNk9uEa2/3K0qfcBQ0OuTuL1b9YF54idb46CGSn0sjpEDnp70xr
2FTdl9un99W2EAknNQvawBLpMwxc3rwiik9iA1Pg61R9vf37V9vx6ffnzefTtUSAAJMVKFufmogU
nB/szPBe9YDEr/E6rgw9DfhfQ+aGfgrk60KnM63i02DWOzHhLdCgbztY4hrgfamrwgUXmNKnSPOX
fIpUaGOuKHg7nWLbfKw6ByAvolY4+PSOSPLB1pxSPWTO7X5cG6e5nz8F7cJC1wEPxifLiH9bojBr
3a+AFpfKKRcNW865UksERSCG/nPYjX+9F/UYP7QP3tv043Zjro8VIFneDLyGl3AnP1S5cQtlfEJU
+WGcykOR4gwTt97xdpwrT5N5qP4XaJGF7sjRRAjixafCfE5/4TiD2ny5ScDN2NodELPHbD/am3bl
yXr5BjuPOv/901jxNlMbD9ThKUocGRtoW+5tLJTVh2wPC+J2E+cWLPciicIn1QR0fi60DbyyAL/g
GabL2faC1wo8Vc1uFf1ubNwm/REirX074LWJSNl/fmNqClvt4oUVRmHmkda2XKV/xWhn7NfA/1cD
8JxmQwJxjDjsee/JYlfrst9Zbm09qNij+P+XLsMbFAwcmysCAosiOP4rQ1IZngdRUnY86VlAdj6s
0x30PXv4qpbiWj5qXjfLMQLYR9XF4IXEf523SMK4WJHx6Zkv6OmIGaq6acNvVf+t6MYjROqh3LTt
q5XvzPGbSD5fTW3P2mll4UT5ynZ8ufJIvc3FH8aPF/u/9/OnqZkjy5+XxSC4QKAcpRqACGObEa2A
xa88SXiPgJgE3AArjJrmeYsToTRKL4v80/3v8RR91/S7aa8NW1Iy76rn1AWr7vasvFxyyPn8q6eZ
lP9o4nlAAzNFLF+S8KTjSYNYGxIP++wl+QhCbPOyXbgGFbmyVxocmNTA/+XakGNaBBTEYchibhq5
gltNkO5V681618i6SQ6OdneTETxOq3JT18Ii98Nrl8sywkJL0EhkKHmut114qgH6bGCapDtMI3GA
Uar+BCIsOxoWfmLgkIMjLu3SV2sWYLjd15dzaJZ3Ie8NRA5w+9JCXehS0oL1FJ6KcDQdvD5YPk0u
HAvNW9PSuBzWWXOXa5aM0gHs5kUvK63mJVkXZSdDsk1h27Q2aV3MFdxpSu4T/4BX0PZ24y7X6nnE
xX3F6BDWl8Q54qtf27vhLjr9R6kWjln0z2AGwdTiyUxV63zqdH6YmiFuYKdKpgBrT5adKQ++tcGn
pMMdRzdW1saVU/A84KIXvaSYwjgkoCA5ZvNLr2wNCRogqk1xwBCj8+ChHrFOYENQncBtQiddA65e
G8jPbV50qzJr8MUan4BWf4pJHpg7Wdvijsv5ZCZf5NPtUbySGALBSOJlFosmJ7k0bU/rROxgYGSn
uaahPVTjUyf88vxHqf2S5vdt8V4XvzFUMj8GCWQJFd1cQsAmsZUhvEe2xU789G6qxJWVc4XOMH8W
Q0++hpKjuLhhtVUSY/9k8VnpRvAfULBOf0i/QFgatvjbf61Tu9prj/2x3skP05qk25UxIDi3IQNx
PDgp898/7f1Rk0iloUf5SWoxi5o2LZv/fsB6wIsfyuTR+M/JC9rK02V+VABw/TcrP4XLWlTjKkXI
TrhtfYlPsslNL/3qF/H+9lhf7VQ03cjC8/SjafN+9SlQXVfNGMlJfuqbX6oK8Mu7x0DUxjHyx0e5
tT5C7zEBv6c9GGEOr+i+XHl0XgJPkB+lYAtRhVHFDGKxoKvCzwZ2MfUkO9mx2MV36b65zw7NIdoN
98Mh3PtH5PoO/rN2lF3lJd7lO/kg75N9sVnpijnS2U1j8SWLlY49x1BSllFPGXyYrn4Ny9D2O4gS
Bv96MfCP0aNna8ywPfNWNs5/rbwVe7HEx1aBg1rTC+W2eMifkqPq6q58R471zjxOrvUzOPVftL23
Uze4AR3XgGKXR+PcdhKQQCJIJnFEnk+DHjJDIPi0XZce1eKXKt/xlrEVEYfgvZKfGm1HVmRta507
dNloUIeU2kQK9hCAzoOWelEMZVhqJ82WP9DSzjbpo/+AlPKLZ+fPydpUvxhfReQQnC84M8iJOXUe
ThxNHWcRQT99T579nyoeYpGtPxePvHYxyhVXrnEXZyFUX+6J5JVn2C18w/NoMbyK2E9i6yRbW2RS
EuG+VB247hgL3Z63VwNBfoFoMN/elsmOeEwA/wIWPY3Bh+cK/QfOJjY8wGBNi/ritTS36FOgxXuw
QUkfeDst6mXRjrCcsZpvPUxcRTy0OM9gNHS7YZd70yLgYn7UXVlXbU7LukN3371lr+Wj/MPb9Q/m
IX6O9vU2eMj+qmslgSvNpJQvzYR8TQXCv7gNe4UY4Wc1eKdWs8ODch87vr9/0r/ebty8r57NfZ7v
n6Ms9l0p8Yq0n3rvlNq7N+f2b1+u5sWPL14QZpvjZjPy4+3TqNnG85f+xWttEsTMi5VQ88Zw0Q54
bjNpiRLzMsteJpE8CL3inURXxELs3dplr94P8cg0R8DJe7NeppWs9yXcSKFCj04lSiSwKCELn68s
b8SWoNUk/xXttXsQf8O9ZW0R5t69tgfxd/VoPuVv2kZbOx7m7WHRUorV5CwxBp2h+4uwWl9qeJAG
wWuqzlK4NUBI8IfO7JK9LXf1yrl4ZRYiSIivy1yamktU540sK9Mq+ywMXtEL2xsY/cJeefYAt6/k
rebfOW/Vv3sefBiMR5B2XWyKs8ViOAlxzIU9toc/efc6YuM64ml3e6Jc7FIgOEwiAC3hOUK94rw9
aj+Uvojr5yslAEqsJ8qJsnK4HeOiz85jLFMFg+z5cFf85FV6zwq7e5twLn3IYrtblRG/mPWLSIu5
UOWeXvo1rfET29zrfys0y96CNyxG5IdwF/zV/gwrhaaL/WIRcT5LP93TRhnrNfT5ktfuxdpy7bzd
c5c5h8XPL87/oVHNMlL4+eBL/lQ7yCM/xfqh/b5JNxrFd8rgzcomNQ/42cRbRFxss5bYTQYEseS1
pAupvb5E7Y4r1vRovajG2tNh/rFbwRa7becpHp5dBOu3v/uvCSrdG83dms2d5/xxPWVlU7zWNJR1
uNVSvwZ0s2iaJLdWKdUyY5VjxG1jNl6+j61jHqjoG9nK0AHRvWzcjKYD5jPjwtgbF1NDwqCZkgpj
F+jV5ERTp34PYrNgx09IDNhJH8opdC2sajF99Kc3pSotFdXccZBy1e6A4WECWKJuo7/ocialeLwI
SVzpm1gNylTh2YsNxofWkruUHUHyrclELGwy0EhizljxMRzDDhQ04r/3aVakcW2jTmV4fvsq9YhD
4esaoq9KCQ8fah1TlFfBD1u5al47dlxhdKzElBLsyQOo30pZH3LM12InFPq8f9ErX8DezzPxVi0K
I5oBZzJWzEJVqOGLOpWjvtNrUy6cygul8s7swin7KuFAj3Aq5ScTDYm2MW3szwssq4JBK1AV6X3d
aRq/yzZYJ+bqdzMrZze7WpI4xAo9pC6XjtXAW7YoMNjOe+6qm6jR8VGthXYQ+V/LJkjsCgH58RcT
OTS+wyCZmqco85BOqUrJLHa4Nyf6gxXKo/CaB+NUQ9IO6w9BRyf5EGJwvPVqGu5oal/ch5YYUCgv
9AmBZrJBFT60ysdY6+1THHYFQvdTBPKJIqvGOR7UKAc0LRaE9jDWQrzFDx4+SxlHeudoYydBTeqD
Sn5MW9wPHTwnuxN1XAP9jsCK1A3Oe5UP6kuOyw0GGB9BboCEjhUfC/myE7MPCWN7fDM7nD+cTte8
cTupGFU7oT4YJdLfpdo6mSFWsxFkEeN6M2m8EIPRiu+LKDJ3mZGET5FXDc/h2ENHb4PqZyjUyckM
1RAKiFVhr4hWTfetx2YU5eskKHPoKZP5UkUYsNpKjl4O2Xhp/NsMcg/qCUr5Y+W1GH5M3hiKDozE
Qd7LippgCag2TfJgIA/bbtrEzH42qijcpzmqG5tclsqvkuDHPySxMd/4Hr8D5l134SYTdM/YaFE+
YVUDs2WDf4JY2iOoEMOWg1QrdpWSJf696ZG235Z9hW96FFrZo1ol+q/CzLXxLi3jdo+vbI1fbZjQ
xVQbisIeKeC8akqWhZsyz8bfRaR80f28e4wFXD72Wi+JCbbPUntPMbZDebdk/jt6Uxt/pgSUvV10
irwfMiN+byqvxvfFr/3A7pN26DaVr2DhawDP2otGG4Z2MjSJscuigpR/H9bJuNMMb/qJkdLIWSgW
BWKUuPT1jmcovmhTQypPY69bkIO9rgntrk37wwS0CyKLLo2Yt9WBGW8UMRL/dG1lMVhV2iTY7piI
BQeqWu2MmhmNKav3q0l8vhfm8SygbslYMHdDr3l28k/gAryv1tpN7MUvstWmwGuauIWu4QdgOQ3B
7GMntxC8dSYNZuljkXkA7mCVFjy1R7VQnBanwvdC72TxuWTj6R3Na8jOBhnruuBV66g99sRbi5eP
cMr82Tx6iLECvdN8r1JsXYC8wb6Yogwe98k4On5jjd1G9nu5wzjG68tjUdSx5vRp1nzP2Wdf2tGM
Se60s31iL2AF4zRVEX21zCzqNkmSlb+1ordOUjFlNWooQvq7GeLuQ0AV4mecpBH2ODW+qQjVWZ5m
k00bXwSkjd4TnJYTyF4T5sLCUKlfayjbk+0PgUKWres6Ox/zBjN7IwL9EI6N8GcISv93IlfywN8m
SdlKQ+TvO8UrR8xQpcRyWhQ83lMwEV+iXg05spFe6G1P6QkSelPPlUuVpx8zqSY5tG3yTc0VwTxk
SPK4XWagnI5abr3HGXLonrKhEskrWoL52lmCOgKFUOpZFavgzmaKZc+ixEoEf64INWVqBXUb7gM2
Zmzu6zL52RoTtn9YZjZvUzo15TYnO3oaR8xkbVP3pcYmwTcmjhJnOiLmtJZByTMdRSdvMJygt6Rh
IwEjlgBktepw8PI4ePNSv6lslrP6vfb7+EvWq0mOcxcQQlvJxrJDqU4cIzvUUqG22e3a/KAWxf8j
77uaGzfStX8RtpCBvu1GIJhEUaCkmRuUInLO+PXfg9mz3w5BHqF2b4/LdtljjxpodHjDEwikZQXS
vgtCqrzBAJb/JYQVdDWValQActdmU+RMk2A4WsPj8ylW/PK975tuVzVtbeuRxB3hkNuBAYKotmE5
4BEJzXFzBCfQZoBUJXU0piBktWVn1pXUnHh1mOAjHsJj/eh7BfRuPZILrTNoar7Tpwb10SHPqlnF
2gt0FgR13cFNpNBVWvg1jhBebKeSZanXpCYITRkMchtBc/m85jiohcb4hXYERwkATWWA5/MQgaSM
pQa9PrETphCqJoAen9QA2ZqBo7QFbCfDzWYAjxHsO2UEs1Hscr8yfI6D/XBRDbi8+TRRdCamqK2f
ijEaJSOVxdj1uan6yAOB+/BrwIsM1DT6LyVIcSl4GZcRCj2MVrYL8DHscIj9bdrEgL0UwiS+wtMQ
qvW83CnnoMwa0Dy9soMEUghkfFwouWaq6GW3ZpLH4SUtCMojaTE9TaSGq3coCBHNg7ZjesBXjwLp
YVE7CXkWOe3UqI6GHtpzQWBByXI1lwUzB1X4BcBq2HsUCRk32pjrijlKbcbTKYS5O+NykHspl/EQ
CgACBUWMsqoAlSo9yEyXXFBAoAELVDS4Wm5zk8Qwp+b8BvbGidzpOGkq0CxR/KuUlyIISGl4ilb6
eCu1SB0EVN6l4jUoO1R1qDw1yjA8BTpSEtRSRd4HmEZtPjm4aHY07jq0EQgs3/FKVS7wpqY2/EPk
TQCp1F6YWoTzpqPax1Vz8FAJ7iEhgGwDnjdye0rkCHElR6oegLq6RelFTKvkJU77xNvpCewPWB0l
vJFGEM7ct4FPQoukVfeNSlU9sh6gq0MJ1dePnE9BxMq5PjonQQ5BRT3ttKeqh/8y5bMG8hFhWsIv
OEKIK7FJ5XNXKdOu3hQllyLIiIsQJrikys6F7EPLIuOz+jsTuuI99Mce/YFOEUYGvm2N6Kuv9Sei
9DgZhBHqmmanpJVmIskdHoB2GnsKk3S45wRtwcE2Nytb0P1RGJ8YzOUxjETkwvaFmKRMgRrwJw9f
5reYq9IWZ3mRpVQF7Wc7yBVsi6Kpl38LfVnPvgm1PhlkkCFs76UBxNrUVux3ODNhLTLmQfeA26KL
za4Q0OUUcIhx9iikQOQrvRfrWDgdPKjaCGHQrsg41CghXq9illFftMIu+lTRUEythq/rd+gV9Mic
8ZKTgVY2nMrFXq7gZsjHWNpCJXVG2WJRmWnNj1+Tgn2A5Umyz8TjRt2qR2iObvyyVqH+KLVqa2pi
kc1EnALpUZxFxAEqTM6orqTobqQqHwUouvn5aJRV3vwO/EGtD1I7NMBLiJ63HeAN/jxpXO3Rkevy
iekJ70MgCB8dwOIi1bu9CpPmCdGnT2omjYWaW1NYxo9NlXa+I3Vj3bAs0pqBZTHvf0JytnXDTpDe
COTiYZjilz0UGf1OO6JcAioB/lnMD1pfqZyjKHUnYrZAkNKhX9excvTq/OCj6pbspp7w3mHSpP4U
9wisoasPaS++yqHJ5LU6bPSSTpbsocF5hPLi7ChfhhF2S6E19bARxFpxkbJCmzREk0QEwq8cwTcN
BtxpoCbDyMoboJOvSFw9UW3E6zN4+PXtqSvq0v8oyKhrG4IYIL30Xcs17/DIHtNT1SVJcvBrLgP/
D6i+Vn2owybtDsBIFqpPk0BuNAc0IDEFljSfOHAjRAQyOK/j3uD5NBwYgcJ4DYNxqZUs/HIm78Y+
yxEJtZp44D3EeQZUBKYA6Gqh+Wx9IXIlqUjOae3PsqtFKHO4drysYryIwN0sxVpNj1ACyBCGeAqq
Mzz5HXeqENg9Pt87jp3wcxy9QXQyoSHlpi4SrCa+VEi+DZJAkVjZp7HHJF9PPqpE2A2IJQsjaGDE
bgudJmOloGn+gdp4ua8z73/gSv/XvJ5xV6E09r97PbtvdfqWhW9XJs///E3/MnnW/zHLccLtA4Re
lNGRpv+PybMs/QM9RSAS5oLwP7nX/zJ5lsg/0P9DV1ODHiMgGjPf+V8mz/htSGDxn2DhIfz5jf+J
yfNNgQmghFmJDdh7sMxQYL2uIsSiFspFhsgqgoe4M4A/y6pp0I0evJWVksVNNWYeCoQL4JNAAEJN
8HqoWm+jBG3e2I0J2vZaM8H0QW+ilQLTrQ4qhoHuGN4KJkFopC7LMEQsUk2sc7dIYHpcR0TJWcGH
XmwL8P5TWJMEAjBFHbyKpqSFkW4iJ6EOxPEIgndXggZHuSnUC5ZBeQxsT28cIuoFWg+GfMNpgS2l
YU4o14NtaoYch+x9ADoIyjiSJz6VhURy5inopcPGfqzhn9lO42xiEvdADYFhE1rgF9VvTZT2nsVN
OvgtCGRBuc/bMMBpOGqc+deSPP2z4PW3yfRtmU+H7PIMuoWiANiXS6ObdqziQkIV1lW9Y2P1tYUm
X48Lzqo7s8me5V39CeIHeCErX/yPQ/hVAQ6eUxAP4iHyBYyxtFSi8BUUrgYVvewUdl6flREadWEi
iw3s1PTlTVvt8pJ14FpsOwPd13owOonhimaonw2/crSXMhrupprJ3+lWM+EIY+GS1iuaHvSDuAVl
zf8qYwq7pPQdGR+ylui132e+4XsQqASk+pCkCFY3/Jun21xC5Rc9ZsHw1oL5UrnNZCMEjGDXrNLO
X+Gz3Jt0oJ1nThlmH9SqRelb4WSRD8oGYoBAMyp9Z0lwrZIfCUjxGSL0wqkqQ+02fWOT9q0suhUo
wU01EqeHDv6DCEtgfPw/DKS/KsdYhkPOd0LuSrpd189Fe9IbW7nwyYVvrXQN23V3NHmWiAJ+DbzD
uUb/12gjmgkZyeTcrUcKiQD4fSCJfujrjd8f1zQ//mjtXq8qHCFAqwMUCtKasuR7Z3HahMRXWjdg
6rkGZS2/PCbnxkooZ+w/9+1GZ+NuLz03CtMOwXswQKMiWl3bdz7w1WMsQZe9SCath9imW1LHINQZ
DO49pp9wlGH1hqNOZXWGBUf3ksrA1x0PBvJPhzOdwNo5qEWgDkGl9wfl+NqgJy3u3MGgnZVvUvOg
UN6npYnodTNtWvu1th903pQ+1EdBRONB9reeTfYSeHk00GnIdGPYlvZhxlYL54Cl1Ae++pQ4wE42
J/VboJ3hYDPhf5iMcDdQntW0tJP9y7cU0cHQj5UhPNWZEZ06zymP52xfNGb+rFnwYsLjch/6m4Km
OUP5DPGILVnjGU7n+d7bajS1BTuwDqdctwP2deCdxrIL64tQxcipg1XO+G1pHqAqz8J4MxhRC2of
85jyzpvTbngoaff0oJsBMzLLJAz1AKOwQH58dWDw66D0wHLIWqKCbqFB5ViKjaIj0gGZgi5KR4m+
7e0NdvYZiahpaqayiQ/k0UfYTn36qG9TM6a/ewu1MAalHQ5BGx0NyGKSL20nOjKATikt7OMpMPKB
OqhjabBw34k5fQT379x7xifKQxT1jp7t3/j31N6+lLtjaSjPD2JndvTJN7GjUzdjksMZj962uGgu
7B/Nnn72lkx1k3v0TLuHkTDlqXrsemPc8KbTbi/5O/zpFTswmN46oRNa2jGhzGxABmOI8TF9ELfz
aTSbnhqwP3HMYvPUU8nhafb92Rviw+bz0r8oEqXB1gB62dHPg+lvZRpsaPWl9tTeqmj+Im1oDgzO
f8xncsSkj5ZWriZRq7I8O/qC37ATHWXqPVDzCRoNJqyfjH1udUxiL4igVaZtY+O7FcyIbirqbKUD
mx6PoYXM6VxdAppQN8X3FVh3PDr4zRayugGTRjNg8+B95DPM/kb9PCroRTMdPxQzwbHXwMjeJ9tS
6THDvwrmDj1xZE8vXGJuPj0zf++tAT8cIHDaG2FhksQ8bl5Y8iXbD/nu2DK8aQkNBpYYdlibmlvY
5CQIu4RCo+by5UBCHCt/7+1Zsy0On/YGWVVBP/kNCEGbSbO2drLN6Zl8+hkNvkNjfPWsi3Z6y63i
0uZGtkWJKjKw0Xg6mAMbN1Sytw6XGUjuUcExUQg/HEVqM+XzLWZnaJ+cMxbTbWvUNaObhGJqPyzw
eZ1jggzxod4lZhVTunFMqKgbxDA15pviCdoBRvxQ0M2IxnlHv78CGts1bXaXz9f04Tm1hsfgEL0Z
2WBNG5S/H9rksFXx/itRgogzenmszqBHiA2g8oyu/uIMh8angLJk5woAyI4GCjWix3758GIzyfPo
Gdq89n4e86Z1C+4leO+QfZ/ttiHCfz1kAiUF0ZPB5ELL9tK2z4gC/MJQA7Pzvn8e6Q8eZvF24MxB
CgXyTRCIWHbnsqATiyTwe1cfjDB8CVE3wxmBE9zK4Xun2i2I/yh9VPYECIOA7gWdFAZz5IpnSWp6
Eb7ylFOok0aBEU3bqnisS5svnn5+zFvwC8D18MNBtjD71sLp8npG1CjrJN2veld64h7KbVJjiQJr
gIOO815V1TmiU5oxSPB3eLoG9buVkE28swquHmDRVuxiwISrOAfsDFpOUm1KsKWAfkxaSGgnvA26
pXKEyejckBG9mqOX/Eq5zai9RQEKjsU2h+KLlKGerUJZJ/ANnV9bpjd9z3mGQNnFn/AnAuFhMUNh
EqO/I/auZzef0JkJjqLm1DkAgnlpBpvkMFwUezJHisR/5ePcnRtUGEVorOKvZZQjxSqEszUOWgSD
hJ2st1w3QUYonh7UVJGRPbQ5aWA8BCAREMLAuNE6j6SKZnI6aWY76N4XoN/Cx8+P9Qcwt1zaWNdg
SYBOTkRpsWb4KeZyoY8HNxEph5pT+zqK2wTNkBbAzgAUCRgHQCU6RscPoZB+jqaPFjbP0mMyM7tf
lTd0ecaNUr4nwqOYUXF8IVOOsvYhl75BMmKQ9wrFdzQhY0gBoJeSMbWyx9qJ4JC95pF550QA/GVG
eP+Bry9hbbkS8VovRQOyNxapX91TlgdUeoufpMvPs/YnAL6dtX+PtAhZS03wK1HESBGquKxBKOW/
j8M2FhmPr/c7DOxoYkW/cuL9yXKXwwKROGNfITgK9M318oW5WR4jbBxcDV7bkG5Fr8sczSpDGBRu
p/1AaOdkD4XMlFcxcJLABmIMjWGahLQdNkglaiZKBlimdOgP/Oy2h488gYPs6L7NbZFkduox0Y22
2JA1FtBtsQCLfhbKEKQZT7k8Q2EJV6RjJ/curO4SI9BwEgxhA9OtCRnNz5/nNqG4HmpxM/SjB9uc
Vu9d3pZewV8oNUNDDARQRSdak7wy2h8h2+VXgYwhdGZg1IK6yuLuq8q+ljgJbwYrVm5qmCAHEHli
KLe1E5jKRpElZvI5pAeYE7C2NRqzn14jQEj7+BRlW0k+kLnRkcC5LawdxUfVsGSQ6vDg4Pm7JW6S
7zzV7JKPJnitiwMJPqd4I2WbMbaC+CT7Zp6ifusp+15+4OtjhPZXskKpEiWsrJt3VFBPQq0JmKyl
hUmXKFXJ617vjhcpoA3nqHBqprHOoAOg8q/5aShZ+Kt5br7LEc1apMgWcSf5JTqqCctYFb3//Ilv
CQc4yfEH7EZmbVVId11vhUpVUxJBSc4tDE4xPY1HFt5RlDQFDRHu0xBsspIW2zRlsGMoEYOrDsCF
1daPLC23fn6Ye9nc/Cy4VyDOA4WexSGqTi1sSks8zFAZ+tvQ7qoTmB2wnW1M1c0fFasJLFnsVhbe
/WFnsT8U4XiIciyuWzjfSF0dY53H8ab2H7XmKfpMfQlFJhN+t5TfK8EHNNNkpXD6x59f+d5RC/e6
/z/0Yvr1IgsrecR66MmRA04JqeBoEGU3FoawJn50i02dvzVK5IjzZo/HJbstbsHBmipcnbi4pYgN
8Nh9kEe7SbfjuNfyC0g9P7/dDfLwz4Dwc0PNEc5uSxn7MeBjrwvwdo3yqWr9pfidTay7kKZcCdnu
HYoQzZlNsmdt0GWdpxeaGt718eg2fCeZMe/BtDiEg0kHoMDKOwlz7XK5hWd8KA5haEhhMq93jKKO
UHMq0sFt8508/U7QYEDeAp9XU/eMmD+psLCKndqAfS8v2z9P6L2x4YSA8ALq9tisi7F5tEFbfEPs
1uAszU4SuCl/HuFeZKfNKH20+OA8sGT6+HlcwDk3HdHlh+ZOC7wHsm5f3UA6cmUi75SQVAkWLOhP
Y02ClLfY7UKPpr0H2R1XtRWeelsIGoFS9jQZ2GuEkvfoVMYGmuT7jCAloc2b/5FB1xJ22eWhe47W
xG/ufNjr51kcAxwgZHwyIRjJYwKIPQwJiSO0Sv9dAL5W0ERS6hziUP0IGSxVP2ZqCvEevgCWDm3/
gcE9PLY6rMIzuleqsDJbdzYvKOdQbxDmmZo//2LZAWKRyV01usQbhm1WSPFvOS5lWpRQWagi9AA9
PQ2sjk8rG+gLeeP18ZpLxp3b4voh5vX5V4kRVjJh55f6gMwITVHA52Aa18mss1oFnUDL+6WNDMIk
CSueU4Ogd2opusGj0NSthHC3Kmb69ZMsYhP4dPdlLBA8iYgvQ0WhAGDODJ1aYyPqFWlM5ekkkJeW
fEadpYbnsHHBPC2bx1RpVwDCwm2gdP0wizC2hRQ2uhga4snS4PbzWpBsDSCYGGBXftgeogBukkfN
d8JmB2q9zbPxHYC3n3fuHx7c9cGEpwBLDhk24jLc5dcfh+vHuIUQHZ4ChUIN5U+y0Z40wPGILQ8w
HbKUxOo6m7PSGCpv0Iu1JB396oskbDng6dMXhBtBbQG+xE87rUB5sjk0sVNUzF85ru/MlyLw6KuB
6gjbp2VdvKx95GjRMLoSnpTTNSpnj7DpY5GQo6744pGWFeHzz9Nze9NCUPGvMRf7JxakEcgjjNmK
jxlwSgk5ArIA69pN5o9UKVbA/bcn9fVwi50CJH9KkhhnReBXbpwHBjrpm5/faG2IxRaQ21EcxQRD
pC0AANU7mij/xQDIMxAYgtukLek4RMtrv52nTI9Rk0WuVOcra/buK/w1wiLkrxMlU8uEH13c7Uiv
fFQbVfH957eYl/1iW6Bj+u+3WGxOYIaBvZ2nSUkiQ2+RW3sIfDIC6POHUq8cBbeBCD77X4PNK/+v
A9LjxCGPQmF0+alDzeijB4K5Kb2VS3pllKWwcCLprTRI+DCh+JsTYwOlAhqimvzzxN39ODO1DfYR
yJSXJQ2gGVt0tvAuHjJjXfoM2rU+8d33+GuExY2LdmypRBo+P6lelfIlywDQWYmY7m57PL6IUgZs
ZZe1vGGMlCEELt0VxfFDjEKjJQPzh/qzLfnGFGLk8l4//jffB4xlXPPQtkPOcr0K2rwRwrxOJjfS
3/O2o0TccqtyIHcn769B5v/+11KTSeIlPIkmN4GWjyQ5AFKZpbRWi1wbZbFD5RKi72DhT25VHrz4
WDUngVszprj7jRAEwmCSn5OhxZvoE8cNLV9Nblc8yv5Tn5V7vrh4YAsAVUlbb00r4e7CRl9WADgB
7Lk/vOi/Zs4Pe5krAMtyo/R3rF9UboVAtvbzFxdxI/d+kI4Z3kf8yrlzJbv/+cYEBx8CWxqSAUIW
V1kViVCSAzjSBa71VQqqV5KvufHc++ygv4OZDOAAyhSLT9LH3TQBEz+5qKBSMjqt8gy028+vIczb
e3kyo4iFzQlNEpTaFyczD8yfmLc4YPoIimGsJ/BVA+OToA4o93LpAb5Zhx5LpakVdupICJQvBQ31
HWUoRFaKXr6mVnV7V0C+B9169LV5GKXMuKO/9xToOA0oLhnMrlv4vP5qaDU+oNYFgPjKq8+f6PrV
54Hw0pICCV5I+lwPNBYklAo+RzSSGjyUQWCLpWySYZ+QJ6k0ZKBE7aw5QwMXbayVoW8/LYYGOVqC
GIugIjS9HrqPkp6LcQq6UQKJGQhLdRDeV2yxc2R0E4VtaEjqzmteL9x0gr9Or69EFXfaK1cPoCwm
eUrhZAmHgMGVQ0fnM8i8stYWP6rnFrgTmaJiP9hb8XPYTaYSvEJCfGUC7s79vydg6ZSGpDYpizmJ
qYwWKFpYDpw12a5g64tK1zM51AFtN/naoXN7yOGtNdDSZm0h+CCI19OeDL2c9mIyurBcTxSzzE1w
iZLIiYpdukbwu7eMNUVEusiD74Ja8fVY+PBc7vUyElXJDhub88zR4V9Is1LNvJMxQ6pwhq2BvQrH
jGXrUIvARYByA+96jyMSsHRuynrfqYHiYJC/ga3gTwZSCxhEk+0or0TYd14Sqxd6NODPzhToxYRy
LdfWvYbBwbeZmXZH1Xvjd9qaTPBtroI+LDxFgXWZ6bPKfNj/dVmgV5BWZaLxboXEVjDhhz08NuKb
zzG+ssma+MidvBbDoYCFCYUHNCjP18OVBS9WPUDObst6WIVvAPZNWVGCOEeMIN0NkwlKbWWR2MAW
FQt8Viky87Uu253FCudaqLPNYjT4tIstqjUCPw5Yrm7Vbns7FAGzRuNdj/e69riyG+fPtDgJ4ROA
UjhkdjDWsuabc2mdp94kukpj8tVzHNnaQAMOjmmsBA7S1BJDNIph5Qq9LXNBbwV1eGAT5ybXcuX6
cjZCBKuSXCLA1s4Ei4H2/FNJ1q6427eDHRNq2TCUQewpLEuu8AglvtdNvAsI9mSCEzOaPHSENn7c
FAGNCp7QfgrFPRSWUzMP1FMIChew84J4rOuxWrl2bo9+PA2iUgg4zQJyy8VVJXBP5TiRd4v6MUrm
JrGp5y8/f9B5P1x/TwBtUYgACwStHMjhXS9gLYRIQF6XojvELoTXaQiey38xAnCyqCdDpvlGDyjO
xVDJ2kJ05UClLa5LpV6Dyd6ZKHRxAd5DRRDM+eX693UROgeVKLmSDEgCNDAAtVrNfu50PxFozEjZ
uROJevIiWYwUvplGPpVdCbK/ZNP2KuP3MSjgZ6Bo1H07shZMyLWI/vZAmzHLGBnABh7dlsW5GTVy
6reCTNBzbSeTtIAUwHfoDVQD1OlWttntGX091mIxCOCQ8QkU/VxQ/rLACJPdsJOdUFmp7dwpfUHJ
G6ZusMwFJEFe+ohzdc0lee8RVzIkmtnZPh2MyZ6Yf+EeGqd7Uez6EsFtCIocysFHWS6zYoiLtKx1
pnPxG2RiMOES14fMz9fPi/X2JIVlFv/HZwERJS7k6+3AN4Of5kHguVMJdO2+0VInlwGHhXhZmySW
pho/jzfP6PX2w3iA9KJ9D5k7HKvX46VAh8ZTRTxXBno6UpFWr5wht8sHenY4ygDhAYgZBenrAWQP
zlEd5JLcmAKqmKELwhSNwqwqVh/UeGWr3x7TGAxygSoPwUJQGhfZJ9HHLqsRK7rh92udPOfcttXX
LqDbLORqjGUbIgUtUOw8RXYbOBIXD/p3l14gDk+HzKzdcdfqW/CTfv5It9vieshFfFaNEjR+gatx
4+BRTPdda4wcg9jDyra4sxZmAD60RYA+RktnMYzPlwUsliXFlVX4nIBXP/Sbn1/kzuqGwBKU4eY8
RkLd63ox8DB7A2OpUFzwCPTymHrb6S1IbGKsGRf9af4v1jVuLpyWuLgAjlsmpHoE2QBQahS3+IBP
QOXKoqPiBmthg5cBhvlL/0UI470d6EMEkMKnVd2Re5P59wPMU/FXHNjJniJ6eC4XHGbvLS0s0e02
fMD89E0GIFCleUSfxtKWQvvnOb4TEkLRAi05okIjdG47Xo9cwu0XxnsF5ypIemvL05kgUtJ+dbt3
FWZeX2XltB8e/dAUOsk0Nko4BK88wnxqLGb/6hEW+3As8rEp1IpzAVH+lhpHJLBncFpyQG2meOQc
VDi71l0ZdD4afxp03kV/zXgSpFqQEAyatTiwn2IQK/2TKp3RG88h0VBwZzFbIQxItxf/9VwvTrc6
1/SB9DXn6r4VD4C9aq7+XnF2FZ6UHHzmYttLv/JJo2gLprkVt4/wUA3JQEO+APUZHIKDElU0mhUS
trW8iaM90EBp9tDp4OU7cBoG38atuGMwmSVgu19QSV+ZtpvzDOsEwSYWCmg+SHMXN4DC54OqeqLn
ls8kpDq0hbp3njXvZWpU5InjWwhdrC3Rm081r02QWhArQWQcINLrTwXNrorzWkxbnWyU5mXgQQDc
9U++QIFP6/ec8/M73pyfyI5ALkKKoqKJdFPCSHk4BBGV85AzoNv3XGQ7TsdtfiRrS/DOXBIUCBFa
4G9IxhbrPtdLeNdmMeeWKpWPEdmqnimyQX9sYbDKIIFc9P9xTj2/25wDQl4Lt8RySEHI47YrFc5N
fLMtnnN1x/sPRUMDYrXE1hOmDsfwF4rYfWfXxPp5Ym8OuXlw/AV0mS6CUr04arIIclR5q3FuLjx0
YGjxqxW22xYyfjw8COBvpuNquslBhMLzYfzQBhdRP+JmZ2nkSPFjwb2qMvwJM4tjqaki3Pb850z6
pe+kieFlx2KriDslMuEDsbJ4b4PH+YURKgGPjDztBnUEbZ8qDz0tuEzcY9A4Q/ko95dheKlxphdM
z5lYPotjAyDuaycCdwz7c8gWPkf9m6axDphAGNHB5h6SP19cz0ISsim3evWADm/XI49dLWDNq+7q
YJwfGL121E4hZQg4yPVu87XCA12u8y+wnPcMwUpeZY1pFIZFU0vlnOkSnD7t0mcjrgd4e/rfP68S
9ebax/AQbQf2d0a7YgteP4DW9BCqLZXgAqsTWpz0lDZGkNHM6d8gY92/TQ1ILvXzVByE8ldTADuh
MoTe73kOS3calZD7sVKZZpbeQH8BomS8bObc23QuLylhQC/z6hlBMqjqSJcVE4ahgIMKtrcnOiPW
EDvqSzGx6Rg6LeQqA+ieGGDcqpaXWOGnh/PWBXmfQbAlgvgSR9vQCN5634i8z58n4rbxD/8ogDFE
wJFh43Sj/5SKgaz5o4zFPB1QAAsBVj21wNAplb8pgVI5wFIExJj8SQeXgdso3lMFfY5zozIoN/z8
LLdwmvlZANkBlI8gSFqaE4zoB2fTGIWXBmlF4YyCkbxhKssvJbLGeKBF7FY+EwXg/LbzqQxvqwj0
DNCt/dAUE4tziAK2uSl0L/1aR+TOrgfrEX9g0eLIhrjj9YpJi6gEnj0NL4HDvcLSzQMpdMN/1z71
jx7KrsiIAMXlPqavNP4d8QfAZrlHsERWkpfbMBKTNINLAQWAaQ8e5vo58gEWO01fhZdkPJEnrFNl
n14QxbXjIwdCYj9ZIO0grJwMXrfLJ23N4/Eme8L4KuJX0Ap4kEH5RXxRDUE9SQEXXdDjAIEgAoAo
x2ECQkF+9oC9bIyVVXF7VV4N+AdW9FcQFcIgthLmAcuRDh2rJ5ZrLP+qvZfc5MZdD52cet/Rqj3i
suaq85BbpW/2Os3f/YdYOXgcblirhhHguamYcvr58W57AWC5KLPnJUzvUJK40bCspnaEjVN6icR9
ERjqG++ZbWSU/C4/eJ6FvRy6fLURJBpc8ohB3sVfS8Zu7zwNKTNyWgX7VxeW4XWqFs3gRXF2yfhv
gmMeedjKS87H4fV5PY+AAjLebxZcXnx0wYPsiupX2aXTnfZx2ElWsyNbhIl+tckNece1K0HETRQL
zrpEdPTtUFAFEXuRlqle0XCSFOQXr/oGZHZonrt8hdp6ewUA0ImK7WxXhPb6Mmv2SOqLTdfkF1w5
7WiK0PKJXLk2hWduDYdwWyfD6/w91iKPLboygihXnV+0j77CKqb8Lgj2cfTMNQ/qa92yugMl2fz5
q/3p9S2/Gno1KH/DsQCV28UlF7WllJFQKy4BCHgT7hm4j2dOx1kFrHOkfVcbaWzyJ+m7hCcVUq4G
kj3thnv0yZ5TfofQ0BEFWkLrP6egASqRIUI/L9to2mvDPbe1M8FStXa6EGTK7YgLDNbbI8KJiOXt
k7cWod+uCBRLcfTOi3BWLVgE6AXcaoOw78tLEBqK8juHiNqah+Xt0YYh4NCBui96+Phi10drktUe
55GpvPh1Q6HAU4H1GJ55uMWOTvaonn/+PLdZMWwzsKtUVIVw692otIIaIY08X5cXyQPnh2qgPjpB
ZQftEYxVozoLZ8UsKIGSWOZ8qqXNrWyAe69L5gAMewBttmUMVNRQthT6prwok1F4tB90Ox7gSk1g
0vMWNkyB9OLPr/ynVni9Imf3a3TlUW1By2TpkZoQqYEs11heOkMarBwZZ5YJVBBN/bt8blG/BSvX
zDjm8UaSmUJotZAYkNl0TsQYFP5RZZlgKm9lRBtTBMw8ArMzZpUOz3VWJWzyWX0avrKCDSWFbFZR
vIO11E4HkACqdKO+izXruA16UQXCuVO++fn1blk5aOQB24pEEgkkauKLU0sYxFCfOgV0VonyYLQk
1QskJ/3SquKRSf1v4Ll575kEVvxrVM6DbMj9k/SlIRdXDGgUQhGrngBpNEm6ieCOCekjuXLQ051E
g0f0LrIIyjMDKDO7VjByYuEXFfS1fn4L/fZgvH6LRQollEmBMrBaXSA2EBJDm54k7QCHHjLt6+/p
HVVoJOGenX3lCfV/TboTRZag2d7INH1TRyyetiJvj8aoQvRy02c2mU4Jv5c5M4cgoseCsyI95Cft
d3iWCjOUXvw+wMVNo9H0H+SPxjO1fJ/ARe9l4HaVDUcllTxqiIO/ysiuYN8QPsfEruOHWLAmbuPF
lqiw6pgjTSmOYwQtxK5kMtSxbFQ+A/yUYAtt3UhlEobf1yWadJbQsbE/Be8t/ImJiEwUf5561BiD
NYX1OwEbnHhUqJHPzIy50Xt9qkgZr6ZYF9VFfIyf/V2nnKdf8qGHtOj/I+28diNXgi37RQTozSvJ
8rItldR9Xoi29N7z62dRwOCqqEIRdwYHB91AA5XMzMjIyIgde9e23v6YxgN+Nnej+JhrxPvyy+3t
/IpRwSg/j78IGMcqV+JaMKqzSFM6JFsoAtv6S/ZN27FGNA6tRPHa14zDPB5QKF5Y4KGWOVstkbM+
TRnPOpU/9efaGU6ZW01bWSdGO6WlTbcpLAsH+mbbf+J7QcOQC42v+ND8ESPH+m3s0zRFJKzc5d0G
tjfPButqlQ5NWxZKj3xz/Ni/CtKun+48p4FkuHvwZbv9FT13GARd5t6qjsvX7BBzMhTA/iTXiEaW
B7sfEwusfH1GYjcYuBT/6bnlmBmEiPKdKJZOVAoPlbESW15x0BK3Ay09VENmRa5LyzFhl9VCzavO
krqhKax9GwY6+v8LTn73oq8hMr9CIWY7MSEX4y4iK7UES5aqTJJUiOpzwJur/hs08lZv7qv8nfSf
Wuyn6LfWhXYDHsM/0jGYQed721Kv+Z3PH7AIkqKgDXoxj+uzGh8SaeakgAYiPpj1aVizURZucQ1d
THWxsBRMlDFVmaoYHySUeCK0f4aV6/3Kg5Ebjmc1oQS1ny/nQM90GLsa/8NmovpHqb0m2l57TGMq
osZZH09luxOKrTHaIDF4fZcNiYBNM/wYKOaNOzFcAfZeeanMH2QQDfI5lIUXQXxp+snY6ayvgcNr
g4dhi4KcxB1DC0SC5mjhCJromCBRoDH2nhJ61ZNjpv0/7DJBKaVEfcb4iwt31HqNXpRawy6rVKTL
rRe8Tflvrz6S8FhT8b1mUdD8A/zmvQx4aWFRZRHHEG0GzTlCduc3bh96wIhHMgkuUiu3rffq+YGf
C5CurBumsYQsdSpSt6JUN2cPqpLejeX7EsrYIiK/9Nz0B7N1UFwSJcfo9sar1a0s65UnBqCsT8PL
l84iMOpuyKeyOSv9yZS+m/+EmULP2EoUVPwdnT+O6W/KOj7K8cpb7VogezH04jhJUFgWYVY05+q3
9CtWFOgAXVVzcgh2p+fQqe1WdfMXXdsND7UK0D+MUQM/mWsvhKs3nSUhwkuGZHaZi/jdUiYvF5q2
ObcpGbTiVKgbtXS84b5otE1lRU4t2WNc2p7+urL3s9EuHcrnkRd3/JjRtlJTSTxHNYRYs2S1kTrp
tPFFUr9/49qdmp9Z+TsdX+r2JFsHf3wHMjf8WPmMr6mSWeHMklTyAIpBSmJhA3HYKmWOX+vi/8b7
DiKD7WDOD4uxP2ab6aeQn2L1YMAf+F16NFGLL1Yi4GsHbq7b86TgBBhLHHThlbIVaXxABckFfcA0
3qSnsiDN7DurJBPKtUjj82gLVwKRe6jIdVqfpe9gEZ96Hu+NDD2XuBHDU7TJ1J1X76h01WiqnjwE
vrwESpzob0M0eKwqW3TD78JuuEezXRscI9xRYOrW+mOvmoZFkxCIVUxkiSZqDfggNeAdZ4SvnZy4
M/AessiNjJeVzZ8P+BcbBKRFKpfnPi+sy833lUjqVIANZ55xZ+GX/i8q91m/lZU7PbPF/BDc1557
e8yr2/1pyMWBS7KkM4p2HvIoPSKJDenfBlr/9jFZQxXOv3RrcosDJk19YUGlzCpmYIz6TNC2fl2+
357O/COLQeBLBGVAj5kmgw+5XMG2D33V6DSANk2wiTigcfFDU1b26eog9C7TNIY8HhCJy0FgIk7K
SfDqc5n9bXOQcuavIg6d2zO5sjGYwf8Mslguq9LSPo2E+pz076EBwVH33AFqCLcKj44exubbw12f
E3Dwee2gcF8cRGKgCFplhmstJwY+CzFAEv+vAf0cdSQqcGtocJGBXwxSSEMrjFHUnn0P1j/NHhow
UmvcFNfuspk4hxTQjJcF+HS5PUY8WWgeZO3ZkL6FupMnJ6E/ouHo0tjuq5Bo0Qwj1NvURIGmP07f
5Z3uhNs3fVxJzlwxeKDBFs2ygOv1L2GSp5Rmh+BFex5IF0/SfYOcxO1Nu3JZzBwFcyWO9iiKh5cz
HSe1LtKpbc8KBGJckk1x8tp9Uj+p3vb2SEvzAKTPhTRX8yFwZEqLNe3hv6YeKtMqMErexqxI5McF
7RJdHP29PdJH48vnI8xQ8+U3Z18g4SDyu5yUApF3DQQFZGX1LRUHRxq2fr4xRuijv036pigfO50X
pPBS+ZSKQlvLKdyChrb18F+knaIg+p2afwz5Wc1+6O13XXGE1t/mzUoVZ3kpLD9zPr+fahq+VATV
6Knya6fG8lbSp01jlOGRqlj8FIxN+L88n7zDKdcgBwVFK6G3sTg6I5RDoDti+TWhb+Il7qsMvKRW
bWSIhlc8z4eTvNgBlac/5THwGya5MG3h35C9aKNxArIlTA9CxTOGThAYSjqI5wcE7O5jCd7An5p8
NpPQMeBp/iP6P9u94b3A1TOdJVAm/Pm3+pnne8t86WH+K59D/zQiIdhST/HdtnabgSAuopN+k6R2
+x7DUNht9FJwutQdivMQnxR/BVizdKms4cxKKesiR0ZRP7Jmn7YMMG2TZnKtv2aB6RFIgwctDSws
Klphk4RctoFcEGG349rxuTYyxOAz0nbumVoSGqjaoGieUOmvOvywO3mI6UpQAM7XA0XHULPSnVHH
2bOGKsXaZi4zEEyauhZgBxrN5pO1eED1QlX6kW/qrxG0XD3lNc+zxfioZbRc28U93fptfpzRqNH9
5B8j8zGz6MyW7sXeEaU9GPgJtspf1niapm1NtUh/klroNov/ZH8fmxuFhMJMI/uW/AvL+7TxEJzY
tckPOFfpOm1jxzzJ37Ojpj6L5rQNIdDtt5V5p/C3Fb+xDCXnifI+pHNv7pOA7PTyQOpqqEnNZDBR
MS/cvvJzxxgTxW3Lwt8XdTO68HvL6Fsr3aHU6ucGDmI3HssXX09bV5aAtCVT7JqeDKxsnqPqAxVo
lJlgQVZSxS4pKSOlYAyH21/+5dEDYxfsZVRkIcFjEssylhLIvT75ZnJWajM5oFafPiBTeQgSlG5C
cGfd4Lm54g1bq+C04aCLrZbyKF35jGWGjM8g6Q1Q0wRDSQZ8cey7XKmLqJq81wItD7uR8ueIQ6tC
gJ+DnijZSyQMngLjLZRWjPTLy3ceGsT+DOZV59rCwkhVT1dKsRL9c5rvvN5R9r0EicSub9zw3DdH
ajma91eV19Ip8/146egYljlTjrJ4cy4ZW/Q4V8S4zvxz1FrmRhQ63e49ir9j3gW7OpQQ7upqKCID
Tz3KgQCFQ2CgBjAVrqkE3sbqy2a/sgmzlS4+Sacnj5KmLpN6XXIzqV2ThXpU++cqVqu7JIKEVESY
huKntq2UfNy2hRK4cVOaO8sXUfuK6mzbhFF0MEd5rWj8BYnIvqBCzHfM+Zf5Wr48U34khkVbsUDS
iwmdbHw//hNrWEgdMd9F+h30W32/ycKN4j2S4Kz9rdE6uVqSH35M8t/ynaw45B3TaJPQ3gc09s/Y
7bSILPnGkE6a4lrWm3H2VccQ1tZxGXx9fPlcGaO9EQrLJRAl1bTOh0oLi3rzdBjdXGWv3KVA5h5K
QD01Kj/93/EUTbsUfY+VPfzqcj8ydHP4ArHbl2ec2paagZiVD35raz0K9W5QNopx9O81KmDNo7RR
T+n79F3x98YzRROUWCRH1FZW4MvT+mMFGP//fsXiOI9KL3f+VPgzxg0X5rn+t1Eg8458OAB2JGD2
sfqEsK/o0dtU/UyeYbl9UzfjgBzWiRzXRpVt5Ul7TeGA99xO2FjQoK24vo+If2HugEQ5hRYd+MTs
C6etZJHft5rpn+seuuTnsXzLys3g77zc0b2/jXDXFbuy/ZFNcIOod8H4uxJdXdoZA2KVmi1lO303
dBuUUEoIjMVik3QuAgrTeNSihyTZRN5THjtqtRHifQu8J9loz8ofCCu9F+tbEx0qgKkotkfCX1V/
DuKc5rr79jg1P5DNG3xUzg7hSzyiyZMdG22trPSFFJ0dupj87J4+xyOoqKhpqPpn/b7Wt6MAS+Tw
LfTvySzGxzB6L0s726fxe5+3XNt2Ef7InqJ8H2vuFNz5zVbX3uXBHf/o/sEXvqmQ0eVHY3RbPLZV
P+rUG5TqG97GzoazL29Gih6qE/ZPhr5VVKoQHomk7gxPVJk9kvAKcHfjnW4gW3efFaekP86yYMLB
N2E/tNP8LavcAu71gYpeaDwX3/3SvX1y5K93OCuiw51FkEbtaRl5jkaNioqg+2RatjqE8OCTfGpr
VufGOazecrgDrDfe581Oijf9K6+ezE38o246+niv1iufc+1auvicxRs8yazc72vPP4/3IAVjY1vH
bq/0diCS539rRkclPQmdpilXK0NfcSEXIy8cb5vIw5SqAq1DGTxCCQpfBVJTVJn1bZ3ZFYI3HaJ3
t1f/S/r7wx5NolMwfCBqlvFx60+KWlV+cG7EB6pIKKbNiTXTrounce5FodQbQ+tOz89RImzuTI5j
MB6sVcq2L0/4+UsAHtMXBgUor83FczONCrlUWwW4lakha5WF1gM6VsOu7MiE9mOd3dUGsvSQnT75
jdicVCHP7AYOwW2eIjGkBxLyUzqpjHaCN3vwB+CzUv6nELy1LucvteH5U2n3AgUCCBaagsVztUcQ
IkQqLzzTBbKvwsi1DKTR0GExdgV6jy2yYMJhFo0L8m+R8JZUd1a1jY17Lfm1sn1f3ugqJCnkGyg2
clsDZbt0J3qhKqOe5vFZ39GeaEvvxna8x2vF6H15B1mDs1v+ET9qh+h8e+QPooCFFzcJGyFVpiYF
F//inHS82OXaCpKzXj5k1rbyT4a+z+Mnwzsr+u/IuE9r24uOCgVifVObtZt54vdCfh2KHMguDbYK
/Vvp9x6y+zHxHLMIjwwFGXjjKNqfwNz5XbDyFlymTti2i09eHDBJTVSBACw+y3qqnAf80Tbq6/oQ
mIm8Sasoc9QhD1auu3kHlutEt++MfQJuCNL7codCua80isHJWYKIa3zr/xjKsXigK6Ncufy/sEnO
PIczzgrKJBoG1A/M8KerxahSL1eCODmPyQRN5r06HqXKQEzsrjyXk7rp8x/FuEd4rtRcQfVebxvE
RzrocqK8c6lFA2mfqW2/RF+yoLZe4AXnSnKBYEW9HY90x2+75D6bNTpIKqy1nHzd0MshF9aP6JHg
SZ0FgD4onFhuIWST3Kb8MU3aX6GSVszn61mDL5iDDxseS80L4nInh5T+Fl7cIQSqPQS47VTbYi46
Qm+sdR9+KULz+7MXhCUDLnCK+wtLzSEqG1Ami855Bnrq2e8mZ1ARfZP/kn3RfnbdBpxVuQXq19/p
5qPVbAFLcUG0tZ3JJ5SfVvb269UE4ySw5dkxS3AXL77HaJB3lYUE9LBw38MyBwtKKnzTnmcNG5jU
D+mjGbjTaNdPytnSn6ph7xeHEsi5sUaU8qUcPi+NQgpeoQOUzVg+nAtxSKu8aKJzpf4piteueq6F
JyXVnDHY+KGte82hjc7a4EJPEKlHKN1sAkEZRUR5Dal5zfw40SLEpmAvaDq/NIg4L4deEvvo3CoK
gQsZ6F2lRI0rBfm0j4wyQU+R9bm9F9cGBbYMQoe9wPUvomctrgMpDcL4nASmuVfpiD307Q8J+UpR
iSYeYxTNb494JVdBbZA2PPKzwFrgL7qc51gixeqNrOqk/lbHw2hIEOTwfFFrO30ZCJvrcCO1G3ON
p+fagZu5Emj1oHZgfUQMnxya3LdFxHM5OiOVS5tDch/HKUKBDYRNt2d4bU3hGSP4IBTlz9n8Pw2k
+4rFjV7GZ7PQjAcjGwQnSiSZHIjBo8nIyRJFabq7PehsHUt/+T+DkgW5HFRpe3E0zCAm/xHYIkC9
aI1u/NqNAOvL/53Xlzygx4UgpFoUnwNK6JIZ015AWP9HQSvnTcx+jIoNOVgd39GVMaykyq8uKW/x
GXiO7tkSej4FgTSJVh2fmzGys+SVyogbKL4TDQXncY1a4KpXACnC9a4p1F2WpSwv7+JgytlByLf6
bZJUUBvVYnDvJ0bqNmFcPwSpJOyktgDEEM2c3mOA3hZYWrsyp2wTT9qwbWv9jxGNyqkNhfCUTrK8
EgtcPUkkVUQS0nT18di53PMGIAjFGwlDS0+tRnr0FHm2qTzA76pMx1a9E+tdvApj/5ryAhwG/A2m
AlJ8eKzLUUX0qhV11OKzldauP9Z7q3wRJifNXslJK9W2nYWAzFMtupKA+NAa1+K1ywPxOxmZTOTu
yEdfDt+InlxM6G+cxbwL74UcacsEzdKniPal2AvFx2zKkcY2vZRuu/7H7VN2xQ7JMkizXhSd4uTi
LwfXFD8uhqJJzm0Yb8bxpADZLTdIajZrxJvzHbg4zxAX40Bor6Ea/fHO/eREOg+6sDhM0jPJ23rW
H7fHKbaTNVqgaxP6PMzC/5dmjtJ0H6fndAIZ0x7VyQ3k09Taw1om8IqDoqRK6xQxCCwIH2fu04S0
EaleS81SJG6BOI86Ejx+PGbb2xt05cENJ/2nYRY75Ks5lb8iT89ov3hPbe/SlQWyPEMddivI+/pV
ro56thIszz/6ZbMA8itwKxGVL/tNRV/2rWho0rMQE/YPiG3nWZjtvLaLHVgbhV3by4OjZvn4dnu6
H109y5GxE7ooP7BOX9x+Xfik9dvkHNCP2sIhYJCzgRNHbR1Rj0u4QsSG3I9cmzSA+lo5mS9z2uQt
S8N2cISaBt200gog9Gaj/wqhtI+dIs+bHOHwOH0Tk0oZXMSqzXYTGxy97YDOrQLZmd80qG9VhlHa
gVEh7CILPn8fIilCI8oyK0ogWqmSNQy8SAaaP+mhY6mVkG99bfLbnQdvkY7mQ1CE2yhLaOAqiwHD
C2shjB0pGYJfihJ6SLeHiXmiTtrB5A/hG4zWfUwqOQva/B3Rb7yNqgEIcW+v7Jd2WiLDmTRH5KGF
c6VqennUIdXLoiTipTVG+xZi72LXhrqdxkea/UC3gSAzfpusxxZMACLIUIXVtkYP1LbYNf8qugPf
mHzSfGt8FgK0YfpS6verahMfpvXFAD595uJBKOedpkEDl5x56TZC55o1e7OTd96zYTn9nUZtlcYI
viToncx3hGIlnLu6TmiIapSdCCBJ+1yuU1+W0VhEU3KexL/hT3Ef3QkB7HdytQ1bgFRbHS0b0yb4
dkqIairtu+A9pLKTd45Fs8ZA0BcfPG9DoQoS+Co+QC8AZ1aKORi2GL2u7Oo1fwcJL1eXCg3LF7xD
S4pUmAYpOefjvtRPLYqPcbAlQ6SAKY+Uv8B/Nqj62h2dUF38Hc3c2DuGMko1oAMoYZUHU3mzRkfv
aZ9/H6Nvo2UTE1SlAKJm5Z10zasQm/NA5J1oKuYipBOCKuzHyErOVHY712/1wi3T0QMGX8KVVhS6
nSRpvq8qYVzZ1CuhMoxQJpyZMlfdl/JDUuUe3PAqq6SL/r4elJpi8zg9aCldM7d35No9R+nJoGII
Ppde+kvzKdA/16opxF8rkoo4B014kZW/keg/inG5ljC/llags4vEqDlDXqjhXw7nmUHoRWWbnmFC
0MsnaJRa8WRuOapCfCqG3Vjtbs/v6oX0ecRFvCIQLYVt19Oem55yWry3UWs3YG2aV33ckoMO35Hk
G4OVe/CDNnDpF9CrIKVIhDjTpF1OdNDKWgqCKT2PHW/bTSHbXv1LTnc+QFz5HS9qPgXc+BHds25X
O7Smc1FuBMeKDvL0TxqP3lpn95XAbWaQgysBHiRigIVDFUtJCFtBSEl4WN2RZgrgA432InMJ3Sui
FZyknF5/UUCwGxJ1Y+UFcS1Y/ujzJKCnOAqa4XJBYsMLYk2mP1aoUYOMvhsj9R11LxhHRdllQ7NL
/OfKrDerPAdfOtrnm4RBZehK537tZSZNlVKQJB0j9+DVyudazGC6pkwc0aOUIgqHxqf+3jV3ZtDY
frrVUN6ALsZui402vE6ARfFQifVYZg9D+GYmsxABWra3zfTKMVQxlzkLQGSvLclEhbHRIimVsnMD
PFZQDn7d2U0/96/fHudaLgoMDbxsc9oLfo7FNtDpV5tTJNNE/Bu271g9ZcHPzNhpeWGrZrhToaf0
tPuMVqDhpRZOXnyH20vizYDoaHvKi02+JmZ0xS4/f9HHF38KTIVJ1T1C/exM+fABcqnCRXwCaxhs
KfhbD2utUVduoPmqNOFQ4xXBWbi0Q0HtiWcChjONU0czQNQ8eePb4P9dryJfCbkvhpo/5dPMkI7C
DQas9SjtkY6F4ky8F99EuqP+UscFqSIM7pBvyhdZ/+/2Nl81p0+TXOyyUkp9n0xMUlSedQn4R7Qd
qKCsXefXUhKfZ2gukqipGav5qCggkR7TadZyHZWd153q/uRDegzVzX89mKV7by1tds2bMDDZJOC1
PLw/+t8+LW3WSgktYAwcFfddsBkI+wQnFrZg+BLqyicaFNdehNePzqcxF3dX1euCqvvArjThNKOS
IB+Rtupe3qoHIa9sY07pxtvqp/wuaoT/5taKHlpXTakNWNUK8OW6Ff/P/Be32vzmaJG9Y+G1Oyna
NiNCJd+B4UnVWtruSk0R3Bv1Dg2E6gc54qUVh4oQpGFPhJAovyEnG5Tc1eGciiZIFb6Z5lsd7HiR
O1pwYK8r2pbaaGWyV6pTs/g4sudAi6iFLMkCDRXdhUys0jNN+xEa2CM3+D16q5uRJXdGyD62Y+SK
8W5SD9Yuvq8eq9LJdupWNw/ZnfR3Sjc8PZtTFO6zNe6Ja0fNmHOpMzRwxitfLk8f+Z3cx2J6tqQm
cMmHyNsSiZ2tHhVga5tVvAU/t4grZrIedl6ln4Fq5eVwYyWpJaQ+JAyGcT+lSUZ3cvUMzn1324N8
aaPm1uQ/ekhmi5+5Vi4HUsY4Vzu9yc564Ri/usLOhafUty0yxW/SD3rExb91MTg12qvFMT5UaEtX
2yl0mt/DgJiqa0Ru4m2m1E3Uox/uJSTe3+U79VspPzXhzsMb/fPTDU4w6J9vf/pVr/T50xdb4vVK
3LRBi4vX3X7g/PUOzIUJGouV056E6IAWXb7vUR6+PfBX4PO8ZrMxGKSMCDkWHiKMR8PzDRy+h9Ly
nSXZpOTcsHOfcgcRSDtHJA1pHLv8E0Ik6kX22G1kgHHO76SGPiVU4cdf2carjhJG05lnifiHss/l
NooClHtjmUKwIWZ+efBVnYdo4ynp966TxLcmnDG0SjiijufJYfbSTqn4NiqZ8K5mMtqBt1fo2mGh
6UJTeLBSXlxm1UaKHBrxR35um2DaijW8YLGa/q4bUXvpKnFYiXaueEmKDeQqYeTi/yXm3RqMqNVq
JOkMWoIOZijJ24I42DUEOIqUEsKppErW4uwr0AcQGNTRZcILSlvLd6M8SrFUtHCayImra3YVbbDD
Kt8r36CH9XbS+E11y/tKPynS3kCJteISMVcW+loKXQOJSae0iDXKxiLaV8ZglLWizc/CXpfu5QoG
B7u8K1HSGm1WvXXFQ61uMnMjt9sJzsHfxuH2Vl+BVSBiC9vkDAaCtHrpqYpMViaRJBHsMeB+KlgV
XsugtBt2uSTVAMYw1cGoak7sE2zDKTVB1A+pQOuU2lorzpdjADAVhm5pJplXYTL6eCV+ihfinrzx
BGr7VbNdD5VWygPu5gXBpqdgpRFzGc5+jKTCszmz2dAqs/ABpWd29BZNMcS2rjEivQ7tQTXa6reV
5V0Gl/M4WDQPGlKPEuC7xcFWKzr8LSl5HbbNoXxQ3HoXbJHU3EQPP1U0IOw1ob0vbnU54sKk9K7t
ps6Xk9dmW9zdh8oxhabuAL/6tG3QPfe+Fe7KHGfn9PmyY0RuIEgTZ1g4c1w4cqkwvVEK0/QVSXhb
Pd6DWj80m/F1ZZylm1gOs3gSJEYwpk2bpJDlp+cfL/9WSV/X5jF/wCfrQ+cxSPyCAbydcWrsuwdl
E9mOtjKNaxt0sVyL3LsWTl5twdvABg1bhtpufRu3Z/uOceSyWXGuX3I5y2VbPDJEo5uKop6XbVOS
f+2Q7HsI7JdVMfvZkr9YAYUumB/m1MESn8W9YFahMk/L7TeQxv6tXbt7q2z9/c9te1sm/D4m9Gmg
xfoFwxSNfRGmr99hezkBO9uk27U9mg/Jl8mA7BE1/BGNX+qlKdDpMRrxmDPG9pHtOdzFdy/Pa0Hi
dUv4NMri4ERmWYLJY5SAlJe9lfa8q4/h3flcOP9Woq1rizZ3UBIkAm1BU/JyQgOF6EQK/exVCOzv
CAgZu8i39/vbO3PV1oDFwTgFTauFMuHlKGIvQutTwROOm2teyJ2dnI1jrlGMLMOT2QA+j7LwqdAi
RX0zFtkrLTHqoT6I9so8ri3W5wEWLjTq6R6qpibDlIeXjrWqnND1V2zsyg10MYuFieWVpZSq0lIP
tr3/lEfIxuBB2jn1CoDqS2Z1uVoLIxvbRJCNmj1JbRjH7kp7/NNvj4QywuHPyvbPP7U8NZ/XbeGh
82QYkaUss9fyX8Rz+691OljQ02zil3Evn+ST777dHnHNEhYeWy2Dti14/byePOJ2G73wbHd7hFWT
nm3l06VgDWLX5V01Lx8X21aO4AEKt4K78ii5FvpcmMPCTQvEv4CZ6uz1e3KYNUOFjfCf4rysDXPt
jvu0RR88eJ+mk9Gf1QsSZ0f8Z9NPNjl0+Y/2immvTUZdnFCj0v2uCjAERC3gqk2PglO66R3kCrb0
9L/cIF7ANKLByUYHBnybyxcwKWNBakUxP/di0btCOcIZg+LFvtC80QauPNpGp/gbkFuvPfIsu6lb
hURey3zMSUqRQN6AtU1ZGEknlZHHE4dv8DzxPR874Y/cKWFnh2TTnylbYTYKoi+WTY6kf7X6PoQZ
LKf/9qGtSyPYpVZdiE7WQWBW1Vlf28KQ+Khn15of36l5FcYohCvS+6gJ2rsxZHSM66mXULIeiiJ3
UiOX7pRRGg04XT0BcoGs7ui8NgT1rHRZYW5uL/q1usl8A1PRnKnbeLZdnookGdTKs4rinENrqm9g
wyXMcHOaPIrMEcpf8g/RsoWjjJ7KU1/O7R6O/qv/Xm7hYjJBlkearcPIdvurruXA6C/je6gEkupR
F9swQ/mrFkqms6UWO2MjUY7cSg+6sRsCpzn6h96l8G8nw2Zak3hbOiLUY0RwUHN3GwyZILQv16Nt
irRULM97lcofWQ8nVHOIg6dgjYxpvhM+O9jlMAsH6/uFD10YVOhAwMuWpsW1Zut5324NsNjXwMs1
k+qv99rCxOwnDzUgYlgG4Gc5KemaEuTyuljOZrFdphybRhwzmOFt1eKfBEudpq+8sOff+DIhYMOk
DpAxoaR5uTFiiSdSqlZ4pQMCGoRDqRJiCw9G+avR33ttJQV6dUYfFEqAsfFGi/3x5EqdBE7/q6Wh
OVzvUuNNQdbvtplf2yO+dpY5pUKLovrllJRazbWw8Bgko2QAnrBT0esaDFQJfiewk94e7Zplfx5t
YRF62ZtGPTAa0jbAWo5RrSBTCAPXWhbomm1Dv//BywTqYKkqUCmlkkwqAyUW/emEqRrpydtzubI9
M4E36T8dclRerJcrVyR108ph6p8TvXqvwuquBD5vB2G6uT3OlR3iyQ/+kunw7l+CuAxBgdmnKf1z
GFp7fUJrUBPvykFy06qBynCtvfaKjV8MtzxHRtRH3UQra1bnR9mXHj0t/m5l4S8F9ogy7bZQmq8Y
+tUZkh8EJ2yAvFtKZkXzm19Off8cU1GRN2GrObq5j5sTmLIVA7xy1wBUg8eb5tL5ablM18pdXDeD
SutieyxhgvR9O0MGxrSHQ/TYPGWu5jm1Zzcox9k+fWyeTZsFmqI/e2RD8h/eWvv2Mm7Ha118zmzH
nyKowa+0uKstOimnXfmtuxOl00+E3lTtHtmC23b0wXe58F4kw+jsoGUa0tllRSXyAq0TwyQ499Gh
a06ScY5PQbelyzQS7dDbkyUMJ7ttEzcJEMNST134KInfU+sgN6d+I4LHEo5GtjE0wR2yu9gzVtzr
9c35ny9cGkKmGMWkBjGc+DCCyHbzXtOYVdvQwURkM7RDfhwDODurg+wmz6N+X76Cih5+Nt+EzBnp
bQzWwsFrh+HTki2hK2Q6w7CvWTLNvG+8H5IACa61VzyYChrrrOXbHFYfhQyvWLkVMLXCVVzD+luZ
92bn2wmilrf38Or3gC8BIQRDN8wUl+YyZrKVNkEenI1qT6flWG8TNxv/owQDldbtoa6ktDFNXhFI
eXAusZjLsVqpgZJpZO6lulVSR05d9aV6CMCJWZv+ASld1wgeQRwb0W7a5I2doLbxuvINMmN8MVlN
nwnvZ5SEvLgv2lGvUitvWf9mN+k0BIvKMfIRZHBKuUOJPTpQjt7J8I4mYu1o3n5l/Gs+flaLmY8p
3YLL8bsp8IcyG1GrEFJ4r97iaZN6AWCFZxmiM121SWGHiq3JP4B9+oIrGvT8v/1/fsTCI0+FJQZD
OgXn1nihBdwy91J0Zw42whDjMzJgSB+7Uh66KhXRg0y8qNO8tfIN1zYC9Dd8QQQ+MJPM//7JT1V+
1cppUodnoXtBTCl8NqoNsguyfzSshzS+8/8IR2UN53jN2oENauiDkb0H6Xs5qFXEDeSv9KOFxS5o
EBQ9ZfIPQzkFUDKtLfK1sdhlU6LgDLBXXCyyVaVlpcRCeM5bf6Opv30D2udNAVbSsrat/gRiKKw3
Qv6vKf+Wd2nkIozg6GjQVLsEDafby30lTJJFEuAQylFXpPnicuKUxsoy9GmbsZqdnuwl8bn3dtEa
IeiVa5dFJZzldMMHunxnDkqkKMmoROeuOQqK0ygu+PrgyZz+3J7NlTtu5rWFmQj2asDoC6clq0DL
Gk1IznFbuANsQkTNansI7ytlH8oge9VoJTS7sn4KDU+QhECARQp5kTksM1xKg8r9WQVVWr/TEZRN
xyj7eXte8928cE4wRQBwI75ks6yFcwoKNfO7NkrP9Dxv1Gmwc//X7RGuzGPuqp/p0NgpkqCXdtDL
rSH1NT0x0sBxnw5hmNh9+byWPLwykZnFBQ9H56nKYJfDVJmXFGPORKoufTPExtxKVbUGOv2S++J0
XYwyf8UnF9JWahVMBXodohMbL9r0r56eIzqP/Vep5sI/rDdPzcdksUEXIy4Mr4OvM1CbGcViPXbd
UbnzwsSJ0u+JdD/m35VpB9LMrleSYlesnbtKxdpJW8MGs/SUeWh1GW1uM/KwbcCaxd/G4UdFeYbu
1iJ4XgvrvtjIrNNGsZ/eZNiIaKq8XNbOkJMy1/PsHI4RrGsJbbT+DqBx6CSxvHKuvniMxVgLv6Sa
VTpIs96JVBtu1FlQKmzT+v+Qdp67kWPJtn6hS4De/CWZmfKeUqn+ECpVid57Pv35WOfeaYlKJNFz
Z4DpwUx3RW7D2GFWrNUfIn90O/H99OX/disxxtO7ZFjkvrjmrwsrcmNqjAhER48uY9D/6uvm92kL
346KbjldagSPFrgu7ElfLYS6kMi1LzFbvQsyBumAr1k7VCClV+0pivanjX0rY1pYW5TZmBtbkLhr
ilatSRK5CLray61rTT/0PwSZamac3Vf+hdWAoIGJfcPkt0dtZXK5O58+udgotaRVhtpTimtJcOcM
JMoLwORsH7+DTlb72wIhukwGOAVcwpaExEE3TXK0fvf/+UtWhyn6atlEAb+k2DFTDi1Fme5FGH5u
DcJkGonqE6yAhWsgBpk+tsJD+mfeehS+OyB2A2wT0EFwbRQ7VsfdDgnYEDTDPSl4QOQ3ZUDJkC5m
qOyHs3i4n3db3dIjn8syKMg0I54G1OnKr4pir8SIejRe2f2ImSlz9f4xK21TPTu9u0eOGdrMpS6F
hiKl47WdsMtMqcggQY4fZuUMbqb6musE48m4lUMu3uuLS12UjpYJTRGGpmUi8euNmqvJ0vxBbz3U
KMNsL+yzapdfRZfG+GFc52dw5R9m6zJpz7X5DEa2YXAzwVVvzI/0R51sXKojDgLZdxa9ALAWoeSv
v0VqSr0Xyqnzah2+bx8Waicr1S0rfysC6yXTDVgeeKrxoOi/mqmHTPEhQMXMXNvSmSDDBnIeHaze
brJdDOXSWdjbhmEH804d4DpxFYaSAE32b+bwEjIfql528GuFr6cP/TtT1OKxoGZdiM/569p7EZfE
nZHJI2wNtv7gC7vp0Nc75T1xjbMUqHFwYCZoKp2hukLGZCh2knKbwuIgnhm5OySXSXXeHZB6K5vf
KAEKOwi24mLnz78TeXZO/9Yjnx6KkDhaqjtcHciYv+7hDM5DljofQqPqt9SCP7db9SrpVEhiXpO4
XCrcabD1+X1/Gb8aXfmcTLFauKGt0WvHm0kLXD1lqNM6ywCAn17eEkd8vSEYWvhueEy4J2sGHilt
5cKX08mTZKevXxgdsgvI7k8b+X7bl8ESDEEpQUK8xpxSFimNuiknL5p3fmPsUsna+J6+u5GvFlaH
VDd+oYdwxHoNIJ9Rg4dKqUE3HwLJcDUYyPRpCyRz7IQU2NLxjiJQ47VCiyrgqPVMGD1EIe1Bu4/n
n1DHR3D8nt67o3ZoquD4Kdt/K3LH/jzHmRlMXkmUvgRlJjTpqMO4fvtx2tKxU6JQwOwJXLeUn1cR
u9YWk7CAPTx/wOFb2T4ptriLjt22f0x8A180A7uWZtnELPirL1+2IjM9P06v4uh+/WcVQNq+fq7G
UDVlp8aTZyQ9LHzQPTOYkbwE5Vaiu7WW5bn5FKD0nRZYfI+T16mIb2Q51zpH1LBKtjh8tgyt3q3S
V8p+sjDEzqKopgEK1uXB7omZT2/dMUMqpIuLtB14V33Z2k8r6kxZLZjgnVAC6FwppWQe3MDM998Y
oT+40KjQNF1+xCcjEH7qQTxyBZqEagzah8FzKW1VY49dZULv/xhZrWSSaZX/vWfdGLgmTF1msjGx
cnyv/rGwcjjGEHO7TZbRLp+l9Ufz0mD/73eKrJbH+39pNFY3WerHqkNmleMAgN7k2t6vzPPK2uoF
fcPFQP1JR4Ewga49k1zrBy60lFzX2n72FLsOD/pblFw2P8W7qmcW+1CpZ9Zd8ev0yo55a/qC4gK1
xaX9nRH+dAdEqY5bpWhmDwkQe8p3KlWVuHsg3viZxBth3/dESWIEg7oYPo1nbk16kU9VXjWDPHsm
w7ld+thJpVuitPZDiO8tpbzIqq1O6zc027KhBM6oBTGz9h01HnTWmFuVP3t950y6nfc7+hSGilb8
h+RY2V10JwGwz3748tnpfV0u3fox/2x45ZIKwwfkm2NYDu4HIbC1P2VxSMf76eG0naN7+mmBK49U
p30lyuVix7qLLiQZ4v5XsXgNlUN9wST2aWNHA7DPq1rFyoOcJ7HZm7M3J3sr3VejaI9J4WbKS8QU
tXjVdXCdauenrR5dIoMrCz8wN1VZGS2aolOtyZq9nIGt26myB65obqPfZT238la1+Lu/QjgSvnsC
TS4P/AxfnWLVdXnXMY7vibPsCVrpaMrWd/D9biwmYAJnloHPfa2E4GuS4SdiPHgKQ+moT+0R7rqM
Wjhxknlf9PLu9P5tmVv5x9Yam8KSMadnh7Y5+LSxsxq663Mh2XJgxzfvPytb58ZzojZ60mKqXARy
bivj37Z4+Wg+7dy6Hz9Nppb1An9+SNPaRyip9CQmAXxES6qNV+WI6/hqa/VwmZ04GHWRDryOjd1m
IhGfawVuBkN6ytCNAXtOegil21q7S/PLrNxCohw9NmCxCoHTolC8eO5PnjnvwqzKFNaqTYzNOaX5
mkUlCpsHGLdOX5Cjp/aPpb+qn58syWkoj6qaDbBYyjddInqCpGwlN99XA/4W7VC09+iBEdp8Xc1c
yU0PexwhmpgiKwk3G5T4jujDdg4WNxeN1D29qCO+yqRSRu0PEB68bOsQyk+KIhc6bYLf+2IadqWh
g7W5aRBLMxhGM9p3YMl2jorhabvLQr46fswiHwqSA7SXtEbC6C2EGqUWztA8PuaXVeWh2pIM4caR
HdtOvBS1WhUdGh62r9spV0h2ZUo+I6YSOK116yvTrogvBQWZTdU8nF7SdwfMyLMMQhOyGiiAvnVe
/KauuxQHHKRn+nOJAEcEX8wgfzS0K+tqtn2YUk6bPFLm/GpzdV/gcrT6IOOlka5GumclqsVOJDCD
Vysoxrv6S2Xcb5hcCnerk2PkijmBBZS1kHJ93VNpQA5JSaXeM1400HJ2gxA5Eq/Wde/52TmfxWl7
R47wkzljjX5X01lr0wZzCwP6fsrdqv5R3bZbuhdHDu+LmVXo2tWZUAUAhj31InZpJgBAlTLog+6C
8OBvQfWOfXRQOEFVCQUp/ay/TvWTK7H6Vo/Noh08kEjpnaol1+bA/HroT9quq2rhfIgzyVaZohzi
zj8oPuzip7dV/54O0OxdprtBoh1pQ2WRLpW9b7Fg8VDWr90vQfqFal0ZXYqQH1Uu6nWRdB6OryKb
Ad95eV3l9yWzZPlhtK5T/zmbbltI0TXmzv4kVgt15YU5OiPM0/6Dyj8N/RUcMiLHpt1PP2lf6+M+
nN0MMggk08xDmh+60h4e5wuFrmT7O2Zy7SIXnap9CdN3XXvPhwe9Q0/4XGsaJ/OhSdiNxnl0UUEU
bIStAxZ4U4/o+0ydtmwL+hgm3ClIuyzX8dPJ9GNHIFMT16jl5fzYSI6w79TbBM3eDD7ri25kyHGn
mAzr3uW5K7+MW1Wa75nG1x+wes+IeBDkyKPBSwaXhmr2MYUfZBpZf+j0jUTjyKcF3ASWoIVZT/9G
WJbppQ7mOh29fNY5FEDM3a7MiRqrjK7xj9MX7vvrifa3QXsJQkwaQGtgHeGdmRZDNXpGi7JxzyNt
q/rob+hJ/Z1vXXknRVr4E0U4WJZplq/np1lFKPsmdVojLWxGufep71pj6AIpKnu7NrxZQRdQgGp5
N2RuBI3kNDjpYDjq9KjXFw3T1k0tnJUhBdz96R04drfoRaEVsbyzDG4un+SnuxWbgTQlszF6Md2f
cV9nV6pW2vdV+EcGBUEMDeCaSlnj+mDuq0OwKXnNn7/eG4J1aB8pNOgUUL/an4qFNn4SyRCgG9YI
BsfnfH6as7PJOjfMjZP4Wxb5bg1GA953uhfr6VQjFCpzMKTZa6tr8Iwa1IkU5m0LqopJYQJ1B0Gq
lZwh0yg/hdVNuBHOH/mOoDQjJlxkfkG5r74jox4MtRpHMr74TJYuAt2WzStD7e1CdsJiI844EgXD
a/vJ2upRTJNET8p2oj5g7KvrULLN4EO6DC5DYqjUvwq027k/g7FjEjeWeSSOoszPNDylLrqqa1iE
VaHLZNYEHa1y1f9SrY96fLK2OBSP7eWiCoVX5NUHNfr14hh5D2tvIU9eWt6DmrQq10psGXkqR+aJ
Ov2VHPETVPL4N4N6VMjXaBzVb4q5l/ETU/GniW8a8+G/+fPx7rDkghpYA4l5disxG9vRiwyxuUwC
zbzRzPTxtJFjp/L3Cfm/RlZhWTtYrSKVNUZ8+VUQeuOuLYqPJpCHPa2LfGMg+shTTqtbJgvnmgNN
WEW5eq6YfdX1o9fr2tkgPovWLxGttdNLOnoun4ysnEcwUWvvqmb0wjh8rEw62MqGxzi6aZ8srDZN
bIURyAMnExR/Wt81xhcJ4sQw24p8vnvBpba2IKTYMnACXy/z2CSp2ivj6JVl4Jjtr0DZ9+Vjw3N7
esOOufsvhlYhZTYnQNnlafRMqdllOQ1LeO1tJIoLO6d3GVJ3SiLCzFj+UGIDomH/0Pdkeb6m7isU
tAJZfbbGbGOXj33Ln5e/uiyKRh3TErkss2alT9BmJvswreVzsQ0QfQ+r5H7q1V+1YCr/uihhsh1k
mXTUQMCtVXsz5lF8DWpCrynb+0GOdlV1P83PGgTscKNtOeQjsc1fFCnleuhQ+TxWp5wLxD0ViZHf
AJ6NXL22IWXNaSPDpDL/Vls3ly7SF7TYeoAa44eeObMC6m8LFLIc8uoVBIm1lHGp6VIvWz1DSCxZ
TDaFold9ZMEPX1LdVNkV/XWsvBnqPh6ZsmLsarZ+nL58/7udK8PU5WhgQvu+vE3L9/wp2OiSRm2T
kofB8of5eqp4/HdBn/4splm7k5sqe/FhzvoFfTN1QkDJ6Ea30Sxdjp0cvKdSkhJ8U21Bx3ceNGfI
sjo6ZHGh3yU6LcqzZUgtcOdCyG8Uf1oYOEPO3kFQQQvf4AtpYdafiuCu6RPNulMivdVfW47kptLH
UUEO1pLeYBxq33QzK34y/VP/7pTAug7CwPfyweoQJ7AshFXETEGLFErk5sPQg4ZPdkyk3M1lH6Fh
LRPqBTMqmuCIBIE+Y9SPgEsk/DLwryrSYVYz848QuGvsBkpdNmjvBRDDpLE6cf0k5XelZzJQHWEC
HKkncoO0kAnRlOGbzZNWZ0brxqIawdYZttbBl+Q53i1Ej7cS7dvzse+s60QPZ8UuEZMSnVgutKvJ
qAWUkYYO6Ho88Vc7m5q4sdUwN5DHo2L1O+9McbaLtFdBcdQGyY/FMIsCxtdKI9ZSmpMjlqNBsCQ0
JrjvJhZuu6CbkNFtsj+1NtKIqNqi+RmpoIS1Qew/UgXECMIuVgTvnNzUFH+1pe5QRWEBoZPQJewe
uYsA13ejX0exkb9pEu+gm5i9eKuHgq/Ygh61GaMJTZvtyRn02rWMegpsUelC04aGCWIiECJ0CfSa
Bi/qonI9IYPT6u3lxJMuOGEDPc1uGPrpxu8SuySrFgHPC8Kj7Gf0aeas/B3qlda6MDZEt2oRB3eS
OWfXyaBWyLJo5j4cNR9ReeVlnE3/glB6YWHq9U6yi4p2CO3RIPoozes51drOtYbYhHVSY0gHgcPC
BvaFIlNvxQabavmRLRaRcp7LUkBonYXl65CKMuRVRVW88V+VwdHSaqLhUcQmxbYkloadUUb6a5R1
PclwZ86VE2paaDg1KH7YRrTlb2e0MyaqtFQmJsII8pWh7lrDHmdD6G29EOApHtuYyrs1AcVEjKKv
EXsY6os2EYBlZQUcwqhvDPwd+iD+6qna1nY0CuLZ0BU/mVwGPhKbI9OC05y65qBNiTMU4Z2QherB
lIb0QwnIEYouNxVHqs0x2tG78oW9oOj+Qx+JuWQPQcgME2z9ypOe8dvKHo7tduqaqyKwpMe5VGHM
MQsjf9eUTK/cONYYsIinyDKcRkvJbuMZ2mPbiBmQAM1SZzC6iGEE506DVl1Q+xyDdpNPDco+WVV1
4t6YxEC1hbzsdpTLyKOSQUmdsmlUEJNDGP1CGgNB4zHUY+BLfqeeB2WSdHbRIKWHGmZdun6tSIlT
VEY62MtsjbpL69kdBaNS7W6qFcGWW7kC3BYL8xmLndS7xswyry8DEbYsMVYVB5zzoxR15aGIpUrm
Y9Tq8zwwhcwJ6myh4pwAWKTTwBGIxhmzD4VqN/GU/gkiQ32Js1DalbqWT8zjjn7v6ENQQn0nTmNr
l40S5rDhNspkj1A4GW4n1ACTpFxCmE3tJ/8gBr4/XpShNliO3vnmnwqQ4nOGFPBHLNWRaOeVUNA0
oQmg2sh+V8EOXFsY70S9YTS4x+nBxavOk+9UUq0811AOT642poXqLHRM5zQgB81NIin+E8V1kLhk
ffVtlguWz5H1I+QKTTb9iXpB/AEDuvmjjITwqhx7XrzYoJJtMwcWdKBO8uBdLEZmrST6KxxUGU43
CHXMgyP4YvARl/rQuKVuja/RVPJGFvFEo456fCpeBUFnAH3N+4l3TdD7P9bYDR9JIAZ3aPz2d3x9
8PYFScEYR6znpu7I8qAii9V08UMtjzBjTf5QSk5U58ZgC3MfxXZrxlpFmjbBPVdPTQNbqgQyyxnF
oLvXoiEY9mNV9dKl7oc6VJ59q9pjPgJzKpMxyG1FaOM7VewNzUFgx1yqeHpxxsy1BYu9jH78w2Bp
FKgS3SgOEHxXuqtWyjShYMfcohMP3VQyk1YgM2H1YVDvokbtmvNySIrJoY9nMpys+/5jTiu14eEI
lXCn6A3+eK5HvE2rtG0L+1JuPUnj0Ij20FbkTY2kdcx7UXvImYvI3TE0B16wRpivap/WtYxD6Hh2
NO1tnJc/uUmTTnBajj7cyaVVvE66VPCglliK6lJ4n3y5K53OyrPLSESfTmzKyhPElOmkKck1+VAa
k+yYkyC4CH7ziufjMEh20KoVnmHoKH6USTc+qhJfE0BJEOM2LNjZvjYD4yGch7AmjxXkP4EpRppb
TGJ0n48Ud1yKOeZkx70QvbWDOd+EyOBGNR2ny4LyMETXjQiX9KCb4eiIYzi8+5qJdB4k60Zvqw3d
hXNVSAiEmySAQd7XxgZmINOXjCugyYN1oA4HLilsZv1Qz1YoOZ0KO3M9JFHuRN2g3jJIP4uE70kv
2lIB7/xZIuTRFfleKO1Rne66gy5YQ/5YEPhAEoXzL0DpGeNFblS8kojHpQIgWL3kG1YGaNn9dkpf
Sz2JWrftisGd86aCb36Oi3A3+J2JVs44R7dRV8d/pBJSFifPYrhkZ1HqfydVktxZYdEiM5gK8TNT
TAh3tFEB69vcqYQt7DmaP0gQy15rmP7vrCmlxhWSPD8bwrhB0XBMs0veq+jnaED2wjvYv4RDq8kX
guRrsq0JtX8ZgHeS7UgdBcYkdSXUUTHUgqesmmPLnfVcZB3GEKHSIUe8qmT0iOH1kvIAvMQSCENS
7rahDMqbSoR4a7aT+iwKavFs4QpBVYYpkNkarsqrOZ3H4SLU0Bo8H5Qel05KZbQ7sa7kZynVJeGs
6ppCp8iWlZ0TdKblZfKsPptalacXeVH116CCi1cm+rR0D4jHzPGoUzu4+ghMX/IHuDJmP4NwchLC
F1iVo37X+ync4/4c56ozdJF6pYe8CLYxzMo5/eY6crMuUh6lWe1bPrQp+DlNgdw5YygEJfe79C9l
QQJijVsLHwpII+Dbb33QGlmXjszwQZmW2RbzI8BGpzS9CDJNLxjBFCSKGdBRPAt5xmimYISSJ1ht
BY7bL+U/ckzJ4pYPFOxrOsd9Y09+mb43UlswcAATaqVO0n1mtcZjHkXxQdDl+pfJf+a2Nqv1DdGm
9susCFvsRsqLP6o16w9gtNGYGQ0ZsaUgGv1fPZSyFbpLph8gHVEAxpCENnxDkwZ5Q0iWY+giyraK
eLEDcHVCNpiI00hFcO37IRuW58IOkOr80rVZv0SkgdpRRkyK9yxW661KzV/M67cUY0GZWkuKRRfv
a4qRVhESXy2gCqpb3Ds07y9gPE4f06v+bP4hVIfm2TzXXekyQ3vyurmO1cM4ugb9hOBgNoRBtlnu
nsN9ptnxfXd2OgM6kueCZ1lo5eHGQ7BiVcgPipFmadSLnl/ptTP0FeVVKdHh0gwJH0YfWsC5YxJ3
FKqNSsn3WU7ACqhk0AJcpK7Ymq/7Ys1Vkg/SIFIqseX72XwYG9l+m34ZF3VysKR9BA38x3gYSoda
dHsTPYXRRtp5pCJEhQOA+tJfIuhbLV6VqzpJCOw9Pj08WU/UJldg1kq/38L6/S3cr28BNNfLPDkN
E1FcfsunRDM1hGaUJTaaydXiJX2FD+05tu7D28quQBheFoW9xAjxrjV3ISRzG+i8ZTPX5k2dotci
uMZaV+UcvapMc/DVyRMK6bxoLqVM3J++SVsWVtdc5BHPUpMOeZmONyahRCdQUzht40jtC0DbP6tY
VWWakr0damMCB4XMBl5WPDfLat/41dN/YYhasc5gASChdfVLq0NNnRE+86RwaUNY7Ucx71X1/LSV
Y/ePqSwKuMzqLWi2r3eiSowsrmMBSGt5H2rXgn5JqHPaxLEd+2xife1QHq+AsE70L8l2jYlG4WTX
Heh7ZcPSsW6tBj3vku1Cia2vazhDFgWZOoNVkKfrigAmLO9F0w2Azg5kpFrzFnWIJ28yah4pYWGW
/j6pARiov/XFTx+WOvcJtHDF7EVtBGrBuuxjj3uBoCIxFqk9CoY/e/OpSn4BGqE8EX2MULtb/p8o
q5Bh+PjX+w2QAr0w+qKL/PzqSHNL8gVGF0Uvp2KzVwTzWTOjPQFHTH1kyv79NwdIHd4XSkILLeWq
fKfUS0m7B285kQu4eRsFROHW6+klfScd4ptDPYIxnmWUgJTl6zVV2s6MxRCkZSqAh4YkpytvpI5q
WEs7TnvSZhBNrW2ZertLg9qprJrClenq24jWI7eZIR8Z/8XE1He2CPRRgiShCOJlN/pzUDnSvrsw
6stiH8/nvh3exLYwONYVoRClmNO78Pc5WnnQBUq7UOkqfKprbKuRpqmOYojo9cHbKD8W6UtERkVH
X53fsggqgOEubJKLMFEf26g/jwX/UC3TXD86jaGc1jGjs8p3s/atCgtXCz60ebbFLZjZ4sbXP5IX
jbdMMg3mmlcXYgr4n5qcBtvYXHQPhKqZ8SIK+1G5jxqXD39LzOsIxphpYzZF08QlwFn3D/PC7Pte
0ikgj/ZkxM4YWDs/8ndTciMK8PaE1/TVL8SnTN7JwIk2zmTx9+vlUrsFgrCUN6z1uNE85fNoEnt7
Y6UtcRxSFQgKFaDC3fFXl8y2uRCFocvUvwfBoSxvBOlWUIis3UA/DOqhjnYkk+poOcFmaf3ob7NQ
v15GYWGJWL24NLZ6OTBK0QsM9T3uop3cnJOZ7YT0A/oWfdgjFd9Fe4ap7fxfM7DiEJGqom+z9Dsp
dKzugVHkY0yZU/SGUbDH7gfFvU5ECcxOUsAZ5K+UjJBL3hfkskL5nMZ3p0/mWLiDugeTsjQyAKeu
70WXzpmJMhdxZfzY6T/K8l4/dM9m4IQhc5XqozJCRdwsBc9DEzJ7STJ5q1AwOf0zFs+0vh9L/9KA
C2l5xVfbwC6VepTqItLMtiLeVc+15UbnTeiqUKNMGziRY84JxfOFrWEZgfhLJPPpIZqqioJdH0ie
1RxG/TlmMA932W+1LI4u6R8rqyUZZjOrQ4qVRXgzQvRQodi3NS9+7C2HQuAfK6tnLOmrRlYFgfsD
4Z5hvbb9cxZfhuG9qV3DLtcDwNjiipWP+a6FqHthVWUL19QPnahOulaRUHJSJuSQot03t5pyVaW7
cr4LxN1Ynpm56ab1Xqx+QDnu9nruqv49oklJ2+9y885Kt5Cmf5/Qb1fon1+1buq3SUWRRSxkjyqy
PqGnKYf3aPpN8j4QdertQi/n9A6glHuThjp7FKBOUO2gD3LKxISyo61aPa5QDaDK2uvBAJkv6hYp
6mzROO7yLrGukLJocJmxRIDitx1hc10r/XszaTIsQoBk7C6Yi2iXDULye8zS7mdIA3Gwx3rG7+kt
Onq2WsvGXdLK+vs8mNOrKFXhUx5MSYyQ3iDlB0nrh9YpCWsp8AhWrTh5mWm3Ys/btMuUVH0upNxU
3YlZNbTYtKgtDuU0h/ue2t/PuGNn01oMXvVomqf9/0GSSxKTOeIexqq+p66SFVR8Va3f+ISPhHcM
1P7nVqypC6amncup5L4zihkrV0a4662DAvguazai8SOpMGAKpnZRogZsuA7doB5sspKSlQfviHiv
5zsx9woiGXuaNprLR+J+MNgYA90oMoa9CqjSscu1BtyoZ6YHP/2l6ZdiseGMjm7bX/pKmASImVav
jzi3SSD32mLCbXlhwju04vr+Fx20/8LFfjK0SvvaYh5g5sNQgYBQapPLx8EVknTinTaeR1vTG0fj
DeAAgGvoHqqAbHCPn5ysz/hB08u17DX1Pm2dIqUtcic0F+VVVDzM4uikLXqDZ80WU8ixy/HZ7iqP
onkXhC0e3ouo29t7vaX7GL8WaAhI+kZQf+x2fDa1vDOflqh3kWZMFktMgGHF+Zmi/Uj/nD60zW1c
VT7KYeyZPsYGSqDnQkD/en72mT2s32ZWxnjgqD52j5AP22Okb3xnRx+Xzwtc9vrTAguS3iHvMD7f
ipDXWmjuSe8K4EKrcIrb+qLczBGPbyk+ESgL6dmaMktt1CqT00b2stCZl3DYNQ03UM/q8nZ8Svda
fj62wc5EYGy4wJltYlyWW7l+RGCTFeFEITwA5PB1xXJDm5MpPXKH1qnbx7x0Jnd0tJ1SXEjxQdSv
GvV8VF3rzoo26j7HIiC+Tqo+YPt1sGlfLY9TnSbBIEkedcch6c98q3BHudkNfeLW1Dqj9o4BA+f0
9TpqFCI4dCPhigLN8tWooDYTHS1f8iKUNYuD+lYFL4l5Xge3GtnBFl7zGIRSpyr0/8yt54SqsU5A
5Czmpp+D8Ecwzofgt96cU0g/1LEjo8gt7moYzl/pvNDTOb3YY4kh+0qMCVx3SUJWqx2jhv9rimRv
OiSzI8NuYNnV/EPJdxJl9SYh6NzV13lyhr5MtXtUU6TroDUtz7Rz+E/G4AM5VrAtr6d/1jGs5VJm
BOlGWkyJafWVdVPWU1eXqPg16n6AKk4V6BM03tCdjfV1HFyPghvWJiq/w76obqV6S6fjyKX/8gNW
+9KAGpHoAjITTkAxVxEzflsmtha5js7yepK7OVEmZFypfPR0wcCsoCcz4qQl4bL1g8u+Ajzkt3Yz
jHvVys6rZqOKfHSd8JUBD6e1QxX9621noqYZu1GcvEnpf44QUApxvHGYR1ILkyQbjsXlK/42fWQW
czH0NctssyhzrKq7azLzbI6JFMVO2Hh/toyt3oaprcE4WJSKO8io9BujexvyH6m+EQMd2zW45FQm
xRZKcUX+umvxKGoTVI5UWPWLJHiQ9a3RqaN3g+QPvkgKNsy9rSyoaqMofjhPHv3xpyI5K+5Nd6hv
VOUxkySXolwHUGdyNvWGjmDZTEMHXU/eTbllnXTOARkOsodU+su7XGvBJzhDuk+Tc83tr8JrS7vx
t6q8f9UyVw8MPLzcEWhwYJhTVjHDMCJ+YQmZ5HVFnV2GDKbUVmo6xjzru4ZuxoUmd7RV57G4FQVa
vJY/GZdJrhfPEd3Qc42o/xCLs3HTF9CRGXM5HJRZNW4b/mVHXWCdn/ZOR8JT0PWLhMby3TDg9vX0
Kwjbw6Eg1m7m3Sz9UqSnSdiDTNCmjadoy9AqPDXjTAl9wnqvN7yfKjiAqL8vWRJgitMrOlYlRSgZ
QeElfVCpSX1dUlb3VpBmteSV8G+mxrWm/FHjxO6iyFGFj7/ziYKj9hVZq92UF1KwS9T56fSPOBLn
WIvkG4p8TKuAc//6GzQ518yRWMCL36Xi2pBqVzc3S35H8vTPRv7m8Z/CNz2Bm1stZdGjVfmq1a9V
8N4OVymgJFpYSuz24fvpVR3b2sW1gg2lxk/zbPUlR3qoQmDni56ZR6AjHi3pqsh2WQIxh12NnVsL
CM7/YSRzEpy08bZYDY5UJjhYQABUGRd/oq3sQ/9LFl60spfX9/oUuKDiWvXa2pvDWd3bJgSIpbG3
XEAtWfimPYAu0DRXveqfrYQ5vI2I7kj4zK+R5YUQW5OWbtjXQwat0iuVxjx5mjpkQX1TIgJxN75U
zRlYRmOnNhvA+SOe9KvF1bUaakkZ0g6LudDaOqiqKHRA9TjafJnXj6ouOCJ40NitpvNivm77+43z
/36tv9hfJ7Pgw8Y+UyeZzpJdvIx3jfbkJ2AUHxL/bX5L9FtjcIzfBTIf/dac2fGzZwgJd7UApNfT
SJ2MpKlWmVSlkhZd01bsAQgaXUp32hh09THxZfGxaxBXNCcR+tVOUXp7yEMNBm89URS7bdisohxm
p4F7YN4HXR9ezllSloyeDuMvIEfTWyFm8+/CCKp/TdROVEz15D8/f+WV5ilKkVCnqFajay82+pky
PxRJeAmUyInNdHf6pI4cFK0/lcrhUnxW1oS1ktSWZsEsgRdpL2p1bsZPWbc/bWK5a19fOmb2Ie1a
OKeooVirb7FLzUHJp17ysh4h6CZ1pqo5F0IIxspnJXWHNHMKVIZPG/0erCxqfVRrmFmmubke5jWs
DqQ10nAwVdQxIwnp29iHwtYLspzFemlQANI3XCRcxXXEng9qFvhRKHt6Q68ovWjAuarXXShTtff3
KKfEdgPA0+z2UfajTg9ddp8xWKTF79XZ6fUuIev6lxBJUDhfIODmmgNLq9IsDeRS8SRgZ0J5EAcb
+q283IGw9bdG0I45NG7oP9ZWAXRrGmaXGJVCG9xN3lQnvdXGK80Rn3Cf6RZN0XFrgF24pUubet0a
yVuCNtMaKX2Ml2MPH5b9O9D2peVS4P4f0r6zN3Jc6foPrQDl8JWU1Nmpuz0efxHs8Vg5Z/3698jP
e3e6ad0m7u4CG4DBdqnIYrFY4Zw+eJtqTk1u6UxYF/Jm27q4LnsrGppy6OQzZlTEjNYtJlQ5IhZe
wDNM9IxlDDelGax9CgDlbeJIkc+B/NwI6kaRJruRImCAn0uFmMImFc1XKfusPTeRwfC0Frx1X3Ps
d8FogGSG5gy088wQTUxMN9SThm68TDnH6Sq3aBg+KFsvJ/07f45wPuSMfWL3UOgE+7A2M9hdr6lm
SmURZ62CUfqI9NtOcWTzEL2Hj+hyIupDVz2J074GduftY/H1KGHlzvcuMo/4Cwhx13IbM27HoCnw
1E+dAvMAFvXa0E7EBMXNGGwypo3aPz5qPzef9kVOAuVRMtC/GfROByi+ZBdM2wSjlXW+xujHVOwB
h2sEx16iakX1VyXAHWqL3UeCt0Kyuv31C+5lnnwEYoasox7G3mTGADZdNCQghZkQHR1erob5jUrl
3ZhLZoDRJTSCGHBiqMxer1GnlYCaMyfl3GhPkQX8tJXvDDjPmRPG59saLRwt9G9ZuA1AYIgMDCMq
9JpsamNdOYsm7cBt0B+j/udtEUuLBjBLxH4zYyumgq+1qVDhCOVaVs7JWNLYwmBau4/SbcAL6pYs
WsHvK0gXoO2IDXH7sDPLDBO65+gEChCPakcLrdZyToRNsMNogu/6gXtbNWNp+S5lKte61Zoa+FJo
KudcywHjI8doQV2ZaoPWVq0s7yyw5J4bdHOfMD2k/BaiGVEgb714IqoQGIfBn1BFypGnT51QbycJ
+f9yBPFAjNw90YtYfK+KmaAFME9oty9LoQbZsY8+bYxF6D7gNk0UxQjAjoNfgNqTErdrtcotC8SU
YWC+ZIU2IZSqpvYnMtTtpqhaVNbUNEcBV1I+kYkDyaNc6yeMhiUPcl51JS0B4VTSYhjrjGKOCR3r
o6zbNRIQPnpdg/FnlBsVJtvjJFsj1kfdbOgL4U7zurt+lKxNpSbRm4EZJCvpp11Q6P6HDGxZn0q5
Wh5irZnu0ygaPDJW4SBjsqgDoKzSyRqd24c/x6msMiSRPSrVNbjp41ooMFenPmRVhMludEqAKy0L
qjexC5EZaE2jEW1Uk+P3FCsKGCD07vEKaAsBE/IBGHFDdgDNK6yv9HM5LSYtVM/WiwwcbqJUKznf
592q7h54gfpCnHQliwnONDX0Rn1I1bPa2Z3wOOWP8bOKulNFRBCzU0NZmXZ9aAF9ysv2LNoyICFQ
NoY3+NZvgMJvWvlDpuKWfbHGQ9shscEpqS0UTeBkAAoL3LC518xgbh1DGyL0NE3q2YzW3ioADdxL
jsGnEgzSg1GQSXnMW3Sa5/ueh4Sy5IUwuj53egE0B2AU1yc1MdpUKTtZPUf6ezm+jfkpFd5GHrTX
kucGJuH/EToBeZ+RUgRyKcqjoZ7FV+E+6Vd6u8llGwlV/eG251kWBGJy5P4kOFfG8RhyKYEaMNDO
jW3qrvIueussc7p4XfDa8Zaerhoy4F9UrWgyNhmLrBsME+Yi9kw4FonlKsmLGTwp6IAZMgftWNFQ
ULNcwVYFwFzwIqKlWBPSDYDczRVs+PXrfcNU3iAJoa6eU4ClgZpthfa4LDDsOOpQPjTtIbIbXrZk
4STM9V4MbuMcoK2ZkZmrfhI3Q4HF1aZiNc2zepkQRnT0MM17ex+/J9eAj3EhislExOCEjPQ61c7y
J5o0+n7V2mgOGQRO4PLNqwCiBE1EaAsR5zTM17m8iKDjSSz7RPP7c2Ymvh200Kjtg9a5rcxXFuEq
uJvFALcBE2QzKAobTWihFmXoP+nPvn7nVTvh2GyUdBMGLgY6u+bNkD/SkYL5ex+5ee7GgftuvSWq
A6SexPop12iCtNMnIAIdyvPYbuLwB2rhiUyTfbCqPFJ3yDbXNu4lDBif8nvMkHV7C90TPzB6FdgA
wKiS+6FYaSWtwUZSr4ujXj5UEvD/US0USLTO3gAo8VhbLkhY5uJlgUreNmy3cbRPJbuX7ZTGeGFg
gBsAkabTgx8plxsS3w0YzgQvlZaSFDgvgdMIPwoX+TpddYKD+h7V3Hrnt2jmeilZdAoMk+JNZxrd
WUOJ/hlARkqD1va9hB48fIzxqAlOHTg8zIpvbmWWOkOYGUgrY3iW8c/pqJd1I8b9OW3q1m29JCGj
FA9O3m8wyziTIwLJJRATXnrs2zH4kgv3DAgVZChZftYULCXA/oDhRBHGdvPDhH6d+C4LpTkjisE2
BR2Iw0r/COV98Vu8r0wbAwlgm+F41e+FSOY7Zs9wcU4iLZ/UoYH+auk2YBe0CDrEIsQ0dvMr14iB
mVZMGYQ+1R+AzgQQMmOd/5J+dwA0AM+4I35IOlHzH5xjBaHfThXaEP+zOIw7QuIQ8+vZDLIoP2eu
AMikChvhOaGKPoP71ODCB/F2Y/7zi1Wog7DNjRBIi0CiStZx+6RJNHj3i5NF0aKkbtqXPtzHEJ6R
WrdjYRfyUFS/k+ViI8B8Ml86GPkB6P31J2RyWrdpoQHsUd+FmABHHejBApkRoJaKn5qXkWGtZSTZ
lJrdAp+fRsR6ksIfg+KOJlyGM2SYEUfWsCdKtFL6g65uuHDN36OZ+SPx99wlqs0cDdcfOXphr8qZ
jo8Eg/02GmAw+mOmbvRm5Q+rJNzG2mttPWjK8bZBfM/mQyiK9bigYBOz/GvBCqKZWtABYBLAI4RP
NabjpwGDCWX4ECmvgy6iI2RbgdcW4FNCiI+zXquWc2ZZV8FQhrNdZXmiDIoFHpeT94jHONXvFRo5
nNuRJ4OJcvpI0PwCKMUnO3z6ne63a58jgI3sWSXme/PC0gPVnxI8SbJTT2VaripnG5CA/K8xPSuF
MWZ0kilaKEFKtNG3brXXMJi7MaonNSPH4Mzrt/wWsLHiGLP0we7p+cUXG7lGkFSnlTvZ2rragQqi
oTSht62R9RasOMZb9EUptJMIUnLzsJtcMHa0cJq3RcwLdOkBWRGznVxsU6JmgIfQQUjebFQ72nKM
gKcAkwORpE6yMP09s7fHb3Br9JMj4Bt4JvP97OPDr03QcyuzHcfkVdlFtm7vz/E9z5p5O68xfqHI
AMhmKlgnfYuxQ83RyV1F1x/wDKT8cXtLuLKYZ0HlT2paKbAyG+ze1uPewcgQuGnUH2hGR46Wl92Z
X043TIB98LRdKwhCBnfzMnnEOhD/1CRkezR51AXfHhzsXjEuoVVqXxKF2dZcYPmRnBZvqZ1sC8rx
Chyr0xinkGPCyVMwTH96Uam0Vn8lVNlwtui2CAyJXh+bLlOkbNSxZj1Vt55Jx9S+R+aGAhnmDYDv
rvHZ7oVV5vDyl/9lDZHKxiSbhPGF+cMuzquFuZF+HJPsdOgxxESnOwetXFvKnSj6LwfrjyDGMUQF
+l+AaZOdOtdcpWRyBRKvaju6S9acM7y8ln8kMU4i9qvBF4QgO5VOZR/Q3h2S59vbtXwX/S2BbejA
Uppq2UAC5q8IBn9+DM62OKxvC5l9//dj9EcI4yEkpNv6SAuzU73FRIt+5KwSTwfGKaDnvRfFHBsv
HfMnQEpslZXuRqvbOixHBX90YKICL+jg57I4O7VUfI5s8/6cOJxl4uw22yMtlVpfiR70gL+2nnp3
rXBeGjwBzOkX9SFE1RAC0glEaSDh+BWdb6/SV4Xx1lYzYUBm1SE6EmFPUr01iCTbkkakO+GutkW8
YivioNXcfnqKf4cUIxYyYiuOQX+Lj//Plf7ZqHkRLtxAgmEOJW0AMRHtd62juSZo6OnP6ZDRNbeN
cXbL37RFhtY0gUOGvDNjeUaaJWnY5dlp1Inv037/Rp1kvf18VnAp8cgkli+/C2mMCWJCvUXPb5qd
5N+lT6tthKjRsnfDoaDrf3TzXchiLiRZ67QiaKEZkDDpsJGIsQZoAxrNKSeQW4yyLgQxNlkUdT9l
AgQFm+BIS/e2PS5a/MWvM+Zollbu4dBmp+fXKSBP6a/jP/h9oHnOtBRI1X8VeC+MTR7DQo5q3Kfy
c7/StqBBXHMkLDq3CwmMBgBzMZA4R5xoD7YNLNtzlBLEBbfVmH/kmx1fCGHOjKH2UxSXUKO880l8
ylBuuC1g+c68kMDcmWZeCGUyPw/U1XNlKzszmLUIbW5H5WLIdiGIuTIxRdCPKMnATzvp03tOH3pb
3FeUcz44C8b20o1jk+aaCnUwx3IGzIbLudIWb5s/WnzhQF/YVVGUVSGBLfxkrhA7rc7nwOFsOU8C
47oqwZrEwMfzMHhBXRCepFmJa060yZOhMK4Y02rYD+zF+PiCpCsNyMdts1o83hfLxHipoiksIE5j
G2o67Rrn6D1x9pkngPFOyIeKJobusM8PHe1tR7A5AnhLxBzvwBIaqZWxRMFpWserfe5Wq9trtOhg
L9aIOdtK0f7/J9PT6vF//3iA0KBtGRTAIrjFmbOWll7TCwBcRSCMREZOR5dgJoIjZGELLoWw1S0p
L7NBnIWMtNvM3mnkWdGSc7oSwcSnRQVoTvwjP9WO4r5LZBNvBidCW+Lz7a1Y8OVAhtfAsjaP3n+r
VFSy2YPsQc9PL25JB6LcUe+OF6dyZJjM88sqcmlqilmGd8C8LVUVlDBwbVe//5UubKkAF5+g6Z02
b4u+8h4bXE+BLVWkPN2Ws2C+l2vGFgLjxuhBHAg5Nlp2846sb//8giO/+nnGRcUqugtQBszx8Hbl
hKC+WHIc7bcmLwSkVyIYJzWNBWDABYjwXlunf74vXJD4OqItPdP4IyCc47K4/0AV0dBrjOkh9maq
I6WNown7rxHLFWhH72L3k+N2lw/MhRDmwIxaYxmBCCGlo64O8a6k/ln6PI8/OBcITxnmkhqKCT0p
sxzQn79Ja/3oZK+ftw2AqwtjAbLqD207QAbo1Te70ZnuJkrPHEWWYve56fvvbWGMwBN6HRDzsyb7
yDaQMXADmqL5hARgihZ/8NKjXK2Yi8tqMDsozGYQPvdOTcxNuCEKXgz80O5bpzXs2xB1zAwq6EDQ
0bJyfcvnPebne0OdUwjeIb4rNuM2vfNWJw8l1fCgbNP9z+F53Oe2YHvO7c1buBswHIrKMjiQ5hZf
5m4rI7NUfFD2nMaVTA/1yvzFcQ9LSaUrCfP9fRGI5Wmq1j2gT6Gc4r6CCZnoBPUO3hW0EAZciZkP
woWYRKoHpRS77JSTQ0gi++mLO/72Yi3Z4KUQNtfTNmpu6hjhxTUXbYqEvpibCbA/CZ1LHMYm/d89
0ZU4xkl4qhFoHgAzcXhdVzzSj9zhSOBsP8sMoMZaFSn6NBcBRPquP1RPnBWbP5F5F12pwPgGgAIm
zVRChekejXYG+PICmpH1c76WOaIWrrkrSYx/AFa5BKYrSNqJv3vMqP/kaLLwLLr6fcYfKIKsj3Ij
wsAq8lI6Mhr6AF+DxPmjQm6L4m0KE9FWsVfpuQFJ7ecBM8R28exxBjcXboUrXZhTP0h1nmURziSy
ohvVqRLytv7kmBbnQLLDoWUfyj1I8LJTOJHAHVtnVNa8VBVPBnPoRaQTp9rAoS8BT0soYG1Juf6X
28HGg4CH7CSzhCK7Dhnkc8+hPeDowIaB8M2A1k+gg9jZ7kTS3+GhKXk5Ip4Q5obpDCSiFKDdolYm
U1ffvx15s7M8CcxB7zI0rY4VTAoTpmDG0sg5tO1/dS5M5oS3apH5Qz0ikSOi7JvYGCjkFMcXYtnL
c2EyZxwAdnovJbMPCbcWrV2Zh9vFuw1Z/sYiNzSMU0GHF8TKMhUdg5Z743nLiZY4B5ydlIuVqTE9
EX7dO+ekO/UWoblNP27vx1KIdLVcs01c3LlDHNay52G5hJ24PcwVlpzkg3v2bYszM81x7iybLIah
ciVTcUhOG6DPr27r8W24AfEXgNSkuU8RvfvfuunrTJlC35Khx9ogdp2sMW80ug3JbHOPzhkP5fdu
hSlPkuPaj+/01bpB50r749N5E++3vJzPso38+RzW4UStn2jAE54P68Ff+1v1aJKjYZv/5BK4EMNE
F2pr1mHZKAj96Gs1uRatJupo59tru3iXXQhhHE/Y9QBEB9/xybh3u1205jm2xRN78fuM26kB0W6V
QEw+ocVosBuNhMfbCnB3g/E6oRca+WhgmewmI3lE3uDYQndd/zPXcKEK43xUNCLFYG6Yt73aWOQF
7YsEtR9AULsclRa9w4UkJsCohbbVWwmbUjqNLbkYZ0XuEu2ZKO+E62HdVdR4dCpy/GgpR/K8WN/C
wQvJTOCBQ9iMnQAd7cFatS0e15vmVL7Ervq+U9e8gvbinXQhjfFP1WCGtZ5Bz121dwE8bVfPFUcj
nggmAsEgSatKOqwjJZJdR+THticax89yZLBDwLmc537pQcaMNUqFh12PKIezMYvR7Z+lshhnMAVG
VpQeNmbAQqEL9+PNo9mKowjH7tgJVhXUO1kwK/IirnbjV7kcM+W8oXXeiWUxh0D9OKTaoKGNIV27
bvSR1S5NXm4vGMevsZBpeM+HiiBCFXSWvpb2z9DtOfEzb7EYd5C0QSmDjWF+/AVgpXI627p3I8PO
T7c14S4X4w2CPipHNcTW492cnsPVj7eMGg+8+JCnDnPyFQ9Eohh1wlksn6HKXbqRKGDXOU+npVTh
5VVuzWfpIiRBy2c2gr0EYia3d7TA9kwbaRQk1gP5ADhUuDmP4wI4VxA7ghp3VQEfA1N4RvSDKRia
exytZOWm20Sl9FqrCEAmYJOBVi/dXtKdcH84jU7xgA5vTBhulWdKgZuP5ZRi51PIKTe4v715mHC/
lj+YrVVk8x0IJiRAXTi2RH9Wd/ZtQ7zt5sBIdi0kEQXPSCUcW3RWDcTfdI74dFvC7Z0CL8G1BCub
0N2EQPI0HV+0p9YdOft02ykA4+f699tBKZpwvt2yXzm5h7cOPzh+mrdGjFOI0BwiqA1OUVLZLmge
9gHGWSlnI3i7zTgEjPIBd7LEMkWb3jGff0krYzX9/pdCGH9g6WYUth2E7AyCcwNg3kfSf3CELPu2
meAO7SUm2OgYVcA/0ad5bcxuGoxt5KWz/e30+XnbrBY35UIIo0qVdknoixAS5KR83gFMELuCBs7b
UhZ35ULK/BUXnk0twe7aAiwK4Xr0U3ncS3Tu2zQ4K8bTZf6KCylmaAFULjcRr7fU/JlvJEdfhxwZ
i8fwjyZsPDNmaTCWQLA9gW1DtcWQlwr+xq/x9Z67EMC4q27QgcHnY0NA2/cw0pYEj8+tYxDhPngo
NpW46lAxsJGxPd3eIp5ijAcL5Qbt4j0UA97a5i7j1XF51swGNlPgFYMwYnN2B7lCi7gEriQSyKvH
22pwLI2NbYo41AUpgZhKtmM6UGmrvow7XjZnOZl+sUuML8sDy9dBooe3gJzv/MfWQl8j3gA/AiKs
UpsbGcyL/+3pcSGOcQUyqIyAZwOj+CrnuO8gDNjQt8ixONbNWz3GGwhmn811qjlus47CfXcC9pqr
BzbHHSwnXy70YfyBbvbpZOB5c7Ixm/dgEZU2RNo2dzw5vHVjPELQy8hXCZAzdw/I9H4i6HvMnipe
Y/Xtw4P5zWvPEw5W4GUT9kcG4RYBzHbGyxV8m0669gtocLwWAd4/029yqBIXK8MxXsGER3KbUKfa
1ZvtXX3aRRvBNbcYR0eyp1gBsJo7VbLoYE10uyGKQ5+1wsYgY11h0yxsW/vc7OLNGfg9HAtc9hMX
MtRrPcc+jIW+h4ydvsr24layQVGg0Ld/FO+AEFQB/qMGTk9Gjt6lbV2KEWayiVGDXYocef2hi4fp
QgLjIzC3OBbFEKI/JqbguEATBjreLK4rWnz9XohhfIM1mVNhRBDzMtnT/kG/b/ePOec9t9RWi6jm
z2oxjsHPpElKpnju9QH9ABmdmv4eKFyrDSAFTiT6X0zgjzDGO8hGFIfAXZ+35jk5Ta747JNQcwKE
DLcvi2U/hFFokFGgXQKT19fGBkpMUxfEIsfbYHLHZ8AMk4eJei+S83lb0rw+3xz4hSBmk4YhawWl
KdHH8jI32g9E+F9hDr78w4UEZofqbhqTSMjmRobOBfXrGx7EFOwhGJ50ZZCI3NZneY8uxDF7VFqZ
1UUaVk7EcPU9qBlIQVKI4RrDkmv9mjcEUhIAP1hUYqNWrEIPmvxUoHIy2YldU+FepSHWsKONE4Wo
nIEBm5NfXjT4C7E669E7BRQlVZ2fKojF6AUtdpuQ/pxf4TwKhW+jlfPWXcpiXLuSJrqcqFARjXTb
YT/sXWmv01RzyHj8J+71UtZ8Y17EyKIAvsAJhNknhUwvoEImDZlWHRKmHIP/RiXCKsXcFXGC1s+4
gVIYkclJ+zw6hgu4xZf+LaDgoiaGSUXNSR+4cxQSx2JYfi70GUtGY2HrYgznVJv6TrLVN9VBMzCY
ju6GV+lZX2eUcx7mdWMP+OW6Mp4kiUQ/a8pq7iTDQ210pPn0ueCWhd8PXY6wJZd/KWxegYtNtKa4
8Pu8zeEbgbuGCzJBBTlDK9E/ucIuBTFORRtbeC59tky720xrTFLkduD4PKPkLR7jTAapE4YxhT4g
cbZBsocD95Rhtr26K7bHf7d2bBsM3gcRaCchq7OTD9nxya/ebjfejvMOWbxaLpaOhZ3p+6Jv9ARy
gPb8njqB+7txsjuAAiIE4KjEMXi2ESYDGzMIgL+OWnwXPqWkA+/z/n0gpS3/wgVQ78tTQz85UjlG
yCLytb3axX0Ki+/smuh0fs7NxUbuSM/S1QkGM1UDPpwJykfmZCEQ1QS/HecuwPq1dyUnW3H75ZZ1
+SODOVCJEYZVUH/JMFBqUXCdOQXCa56bWAoJTRmo40BRNoFJxNwqgqkKTWIM85phCGs+t8JBe7O5
RFLzjcF6I3BIGWi/EIF/yT62/d4Sal+BRTS4vVzQMZMHbXWO3Y/bNrBkeJdi1Gs/5AHGzRAmiNHI
SJEQaV+at9sSZJ4IZvcNeRQbrYaIypY1JNsmO0PvpEG0TUpeDv4jyDdJ7z6ovj2cHfttm9FPnhNc
fOxfqslYR1lnDejrv9Q0SE1PYKh2PLtDmf0s7qyH2xovvbEuhTEutxUMa/K1+SLB/HyM/IVMPnPn
toylI3Upg/W36jjAbHBD+m/onOuwnpt/J4B5d8vjJIcDED0QV8OlY9cCevd5W8RiBPpHCZl9cw+h
qqaejF0p9jl5H3a/puct7yB9A2eZo5hLIUxoNnl9VQZzaNZvPZoS5ReSIjYIpcDcZN8/TbaLlMKD
v1HBXfAZrbfWpl7fVvO2OchsYSFIRClPDXyAcu/OVjeAg4QbTyzdv5daMrGaJtVj0M1CgpPwqyYd
CTeja60kNIr4Nm8YbNkH/sc3oXf32mlk6lCbggBhNjDWMdFBJxqjpTYgtxeOJ4ZxHI2fe/UIrvMT
sqfym0rSjbWqKO/u5W0P4xqMMDUBrApl2udN4TTOm29z3c+8IP/dmQPB7nrBklCU006EjKnbavnu
vHv071oikrt+g9vW5ESyiw5XQcUBcM3gDWWfxFZUSHneifnpVXGnTfygcgx68WEAVtK/BTBLVoAV
XgrLCfufBY6rb3Xwm5MRZNLA2cGVe5dVdFzdtgWuTGYJ5TIvqjiFUniKqFQg/ho47G5M9VNH3wJH
2IjzBFy3sjlyF7fuQtfZfC4C9UhJ/Mgocd/HuCBzAPbg/sDDQLc7Krq0vOet7eJBBmMi4PZnjm6R
WVtEMVkRJfL8MOhONYkCYFYotL5/DNF+z32aL0VN5oU0ZlV7Q88HKYA0tHhHdnzYb4Eayi1RLzv6
CzHMIgoqDtkIUpqTJuM2aVyNHIbcnlYgluet3+wUvh21C1HMvVX3WpYCMByTLYDHUJx0D+jYijar
OWhHB90uXyPFSgOeeXK27WsFLszEMuTQTBWYZx2vUeYRSA3E1F+SQ/vJ5anI2bSvd8uFrK4vFKnU
oSIqSXb0s6aBSPITkKQI7wW07Ekw/mQC7HceeLs2/sAzVEEPlPyUPdjuAMys+lxuxOPw1pOIVnbL
yVEuOnzljzjGTMAnWoBcU50TDhZpVSLtilf9nXeiFyPrCymMhVRW0fplDKXsZH/I7BLQJqOtOJxd
mr/1ux3+rcu3d0LS5Ebu4WS9TBkp7grUyTMuiNLiExU53f9sEDtmHDeWJEk+dEGPTkmCl3m+cu8R
47lZcS4Vrqj5BFxYXVwYoiDOy2bcb1wU//vDfkA/G686y7GBr16UCzGt2AhTbeEdJzqp8zsh+zkp
wrshFzdHBdq8asykMSyKToEmjEirYWg774DBNwqvxzHlr/39tv8XIhg/LgljXwQlRLTweJL7Etr0
uQ1pvFbWgSsDE6/edE+J4/HMe3H9LuQyRxYFdFUvEsitkOR/Lc8PJQ9smCeBOT9aVvljKUKC4ia2
9CSSbPXImwv77sUBUYepS10SwWmhaczqyZI3VZqstCf34eP2hf7dpV3/MrM+bQe2kNHELw/kN++r
le/BwvWPMw5sKNDAEOtqe8K1HZckfsxXW+d+P5Inaj+2ZL9+ox/HdkdX9oyisgVnT8nzO7yVY3ZH
H5pUbw18QkoJr9WM89tsRt2P61JKJ6wdAiDeb38xxl0fmKu105l3mt4H2VBO+HD75JPDxp6AyUSd
9xNeZwFBkTSzW9v+CCkAdW2PohGRaDb91SIPjZXlnF7OPrITkd3UKpY3K7oBLzDHkfIWkXmpAW7c
1Dtfa08YhX6+bdtf7v7WGs56XTjPMJDQwz2v4e61JagNRLZ78DYVkYnzOyDH29IWkirXOzZreiFN
9C2hBTFje1Lsp9oGwoyz9xFbHT+OHL1428F4g9EAyqsgQtBA6MdtJdTvV8G1Eow/UAo9EWJ5XrLI
tjcvTz/8R3XzsjrYm5KaDw1x1itKjvg3+mnwbNcdB6ZIV+tjtDIxjrHmJTIXpkGuP4jxIQUCLqFT
8UEx2exArUB2uDGOuk1cenzKVrtXG7eVYzsY+XQ4JTOeaTK+YxTENOxHiNYIIZwRmoVy3JVebNbe
bDWt9me7f44d4S5dFe8JoYIdnW2h4CQOvhjfb5yDb5l7CSx7ZoXzC4hXoBjG69Bx93OutibZunRf
ziNZrZ1Pji1xlo9N4ocWSkjdLNV9QjWH4za+QJRv6cT4DQ/jn3HV4dcP7mt/Ds+mk9LfJYkOdnf/
FNgCRT/ROjw6tLWP67sUPtJ3rQ1Hxa8ht1tfMR/VizPvqXJSNgO+4sW2D08f9/frkvw8lcTd5SR1
UPdxXSA75nTX7Tx7Y6JQ7vpk9uWUfq4eB+ocna26OyaHLXkI7afPiKw329/r33ciWdEfCjkcwJZF
16Zz+5h/j1mujY9xVYFfS5URflk2wJkd7U4DZCu4YNe3xXwBptxaHsZTASIgF+oEcl5cgF0QcrgX
6Ovh5Dsqynvru4A87xyRHJ/XPNiked1vCWbcGIjs5agrINh+4uk0/6+3fppxSILV1ZhPw8GV3HvP
PmwOdo9dfnW1dY0wBsMNqauQve0c83te4oyjFTuKBuISzwtLaMUNA3m/fB1t3N513m9dv4z+3W9d
n/J/91vzd/85q7d/i2ME7GiqNoF/yZ8jomBTu+mhdymve5XjPdle6b4wQfcy33vvTw+8kTNeYM4O
pBrmUPTCfLM97zrXDexThIJaRn6cNjVxn8ja2Wir7XNAKHXox0i3vs2713lGwpyiaJJA+zOrl1KH
d/h5S8fc26rqN0lu4bftDS+ftuQ4LbyRFU2R0c6lMj+tBagCiIPeISQInW79yyPHOfi+bVwcISzi
bFtHSHkmX0JEx3814J2PRs/Fg14MWC+UYYGO5WD00yY1OuSXDpVEml3/Yq4xTynY9Y63Jwv5EnDW
/Fk5lrsUMO9pPOgapp/pIX56T2nyhhZCLoQlb+2uHcZfQWSNU1hAjJ14REmJ9yuFPgnintt79I3p
GNgwV/pce5O/wGpcg2ESggy0fvfOq/IOSkQNGIAZ4CsF9I2BXYo458/KvS14MZhDg+dMiQh+EIVN
1miBEefeYHanl4OE1l+c3moNQl88oAGLtW7Qs+a7/drYJL/nKdKS8xRccnyX0pmLVSqUYgzLWXr7
9DRT239w1Js3iL1e5wkRwK+BzR5APFde+q9WMYHYb0KA+tgHFDMcgF1eHRD4F7hbwXPnhkATWXUe
/blNDsLGv6/X3OLK94zyvLd/voFR0osEAW33OBgjIJ/R94RPcM/mHW8AaqEOcC2HcYKxOkx+KkHX
5Oe01u5WVEZaNNj6R86aLjnbS30YryV5Qe3NzMUnf1fka9VWOldwih0KAfIuPY7r5OAh4KQF2UbI
Lup3pUF4ZsvTla0IRLJcWt0IXccvtIgUM4A9mLaDFS9I4kq6jmX+CoCdXAfRl6TJjp1mbe4l51i+
cwXN23PDVL+eeH8Cir9C3VTHZICZNHAAFvAJOvT8oyn6bm6K9nCtRRTEJ2go50r+Xl65Mpwvz34h
WZy8WBgtSD5YwCICawbeO40zOTQ73zYd7mIybi4ThQrcWbMkF3BUD7otrHzoJnF6RJbd9t8n7muQ
9EKhCOxYQuD7Pa6i9jleJcD2egv59T3eujHORQC3U6vMpmF7z9Fk1/Y2tmO7XYvwlwLvhc/xZGy1
CCibWdXNXqSwNdI7JZGItxHRNg9IZQOAFZxX/tKNBOQwXZXBcSNbuJ+uPSe6KsYs86Bc5x5ARFlS
C5n2d2//8LvY/ShQOyX6egSP4+ghB3DbTBa270o0s65pPxZVLnyJfgFnIa3Qa3bkXblfvMPMebuS
wrhlcHOVvg+AIfSaWbvsZ+aG22atOuWj9TQ9JuY8UYGiJi1wAebrz+pRXu/h5DKyPRcrTCmgjdzG
mLstri1uj8FSLHX1bYwrV9NEUVN1/jb3K5bC+1ZyCDXd7T9AocVs4cU+M9689uTQL2e3kxIRUwua
I9tHXhfIQsvxlRB2KlBvrWnyZ2N6tkhA44EMAPLySW3LqA0mTuj6x/Gdt8NL3gbUo7BeFW2RgH5h
vA2ak+SoEuEGSqd2cqd10NgAF5rySXGWwqgrUcxpiQYMTzSN0KHd39tqP/zd0BAwk60ccQfgqnVE
6IRq1EeJibTQfb59XBYujivZzHGR21Is1RFqFg/evnJU9xH5e06gxl1L5rSkglG0eg0htreaiy8A
ejsfrZ+8xwpXDmP5mSb6cRRBzkjRJe7t928FN9pe9C8XdsGYvIh2iUQLIOPw7m8fTLiynujO7U3h
yGCTK7EuRb7YeLjpoofQ+SWsKoTwXCf9vdqOc/VHExZfzIq1oawNaFK5B9kRVbIanO6uQTGcNwr0
Nbv2zV1eiJovw4s7Ne2jHl0mEFU66Z11p963Z3+rg/xRc8LHGJM0c7B3lznr3eD25LNFD8Nn9ijY
+K8RvYG8Qs9SaeFK9fm+vPgea0JvjSpggaV76UXE/XTYGMRcSbaLVvJXdTse/G1i67im7J/thmZv
2jqnAt07ikrgtD1Cy802OCjoyJHRSu+5d9t19/O2ESyl5a8+knELiS8NGiKRHsCVmDvcKTvfMZy7
3G3OxYFnDAsTkLMxAOMKbWnqjDl9vSKDro9aHmBFRtq/vQRbjNk29hxIhtv+kICaj0y0mIgTntR7
XG4t/jQm/c6yC/u22kuVMiDbofMc4YMpfyO5EWUBhMjgHUEoG3XoNpFIufp/pF3ZjuNIrv0iA7J2
vSq0eHd6yfVFqKrM1C5rt6SvvydyZjrlSLVjbk8X0KhGA6bIYJAMLoeZlX4Uy4duEaJn9xUV3FNk
ymt0ilq87t1pb4PmPA07hhFOsoIQBF8DLCmM8YsV2tutuJJ2xQtuhGIB/IgbPk/0wELuI3LMC2E+
VFKZyHgPPb3NUzJfh+czYokZaRzo1cNlmaNWID0YmATMthzTP5UHuaHN3MpMKj0jaEFbakj8EaxJ
uoR3405F0Z/5cflHLDKXbShTPa2pasH6t/uP12RxsT45SjPxrLxhhfHWahBps1kIGp0jOc4FMCFv
4Y5ORSVWnZr6XnVCjPUbSzK3VyF0+/0+/WnPM+KRuauSgimHMvu6Psn7fJGv21X1TiKXB/zKPTPG
X6tpEAmZjjMrevPtbADMNiSeiSbExX2OJuOCEUOMy/aDFnr7pRu4gt1ydlSdFjmc+0Toj9zTDMZf
N0IhlHIOqQHp4yieJDyNOWxw5cW4a1+vk0EtQSLPzefX+VNkrufOgtvcOOmxv8XFxqh+nKvzzAcZ
gZTvMxK/oqD0D+D/bmwFC8WVABVB1CMQwePhSUV7d4g8yfUsmIf7xzKBlUQJScZcQGpZlSRGaGLe
BmLrwfMYJiZpMsEpLOzgJZcHYJdEQLouHrj4/X9zg/6i+dWEMnLJWJzcpL4OmihSZgFYe8QOE+fz
ylEIcVrnNElWkbOU0St96+hCWQizJo+vSJtjKNl7MmIirS+kxitJd5IFeaXvfdGcWTLyUMpT6b5z
HNy0X8d60f98AWN2e0OSZ10cXM9dg3GoZWZ6G9tsbfvEOcVpnfymw9hdOUj8epBA5wULhgFR6K/a
tWEXX1MOkSmss62+A2QUduFlLu/5NNUrgR4xuvkXa84Mg61OhFHQSIFSXqGr8gpIoyHMCEYPSZdh
Fcc2XMirwlQGq35uIrM6Y0HKOi/gzoUI4HLqc3zCvxc5r6VkUiLfH8VWM1Aq1QY1afHYwUqFJCby
+TEOzOqZI/iJnC0A6ecSGnPnMrbIMoL3FT0LE6CBn/vVgErsK3nktRNN31Ad4RG2mQOelAWs8IA6
3AVeRznJXtS3tXxI9uqyO3apmWH92NuB1+Tw1d3J2moM10k4TqSj0Z15e28uoiEqMy+5nsPP+Inu
5aPJ/pBsnOc/OzTj+Ka2nR8GIpFT4OaRyRHplH8HCCGqXbqoKhILjhFe5nmox8X1LKF2vy12Tge4
V8/sLTJzFcKzf/SAfvL6TY2JJvqLcOkiIb3CL/XoES3PsQ3csY2AJWude+LNc01ppSiqgqpoWI38
c56wl7zLrIG6BJ65lTaJqSSm4NSEI0IagvxgakSGYar2Bu8SttX1X7hanhttaDoFi+LeRUc0CyTA
OWKcjOTHjDFBkZ+V1yLTwVhpdU50rlPia0TFoSULm2xeXwe8oi6vAgYL3/8Jr8jdSJpGtYbt96nE
SyjlVFmhqZoTr3zT3354GDx99YmwSAouOtb09cCNFwxVxbYEdpeKfi37oaaH+ASwWfT3vsSmbBtO
dpoD7G0lY4GqtfslrnPSZGa0Mh7qLS9PNplGEkefwJgdqRXbWCjwCWuK3dourx/FNn/O1oObLn9h
WAUbQhd2ZC8i19vxsq6TcdaYOKNdQTiTtD4CcQVYapujgV6njuxm3AfTVFwqyqr6NfMgKl9CGIUJ
Q+KJSZL3yCQUNJ0a2A23YWfSuI5pMIL05kV+7a/DFfVhZZ3iIbyIt4b9AADXYDuz5svi9z/Y7Koo
Y5KM+GQ9McT5BWxt64csJjRDtoKHdh+RtzXRljSzeDmmyTTxmCRzOz0vznsvgguxKPR7dcAOQmBV
YC4G6skfmp40qQpKxJKiysYPECejSXr1mop41TuauY9EGyCIaFlIDjWq/ErEbcqbjCdRffiLIBPn
pVmRxoDfpNmTaI6UI7QR8ArmDA8AjrHhscbEc8KQtMAslOGLl04okMwC7IG6v27qt2jV84jRz/5h
xUdssbrZpBiarUDsSUMqGnX2OfDbReBTJNz4cdJhKCrd/iLpmqgyHj/Gk7ZPDYXGGBiXRrMgDR87
8ke0FoH9X7QxTIVNKBaJiDIwXW98TauPrjY15r6mRx3aa+doYUPtRiKrmpuMnHoA0B1hCp0vweAU
84KOOmkQZiiWnkOsPRp21QMvhTTpC3BEkiDJc/RdyMxlzvImDYfhCtUDtCBmf/YYZZIASCBf4YZk
i15oYXFFf3KxvqxLK9pebBSKLI5aTlnK8Vcw93vI5Gs5k/EVtUODmO05wxy3Zj/ThLVuf56QxeNF
/ZNPmzFNRraGdBXiNIflLK30c9vOiLrMASFuk/yj3QpcYPSpoxyTYzS095SuQrLuis2XeHfvMTF+
Adi2ukwxlrmJrYsFd7tQ/v/DzwoOVcS2OeRLsW6OEexFabxUrwRaIP6dWJo9kF+JywVEn4oKx1QY
UWYRQkK/kK64DYX5ez8zkfMl2GFSm/Up3kRrreAmsaYu/JgkI85LLSYY6wZjvS1/DGfLebPajWz5
D60rL+I/gc3R0CnDOaZHNXh04btZJqDlC/S2OWDtw5x8DLsYm+6QU6ch2js3eTbNoIHkLvDIdIPt
VWjafjbHtmxaH6Kbd/vC9CyUbZFpzWyrOs2WqMbymJwy2AqQQv5DkzEGQjF0IaYYaGAkkGbn238a
a0CdNONWpqZv34gUZX8kT79WQy+QQcqCJ6qOl5VnIWl/VNcRrzVqUjkRsOiSqOuIsRlKyLYGcVXN
6BWQMtMVHB2P9ZwHazrVG4qr9k2GuQO1MAiZWng0EMN8d2du1cRM0dViS2T+JGxs8XVXAva+NMlG
I/YjTRdhE3ZsoWR0X1W/TDbrdsdfwlyNCivaqrYEw60VDyRbCiutMf0d0om/WpuiGyr7K8oRR6pW
g6kR7S100634shMc99X4hUFnF0Uj0n4KztXavQqORA48PI0JdFtIayQu5j4ZSVO3aY6PtPyjk5rV
giLHiHaQme2nKUVEbDEQGGy1f9BdckOXastI75Sq0S9GhGNao5Tmm80uQIu96PgksMtD537ePwse
m+zW0svlkinXHmxudc160z/ig+F0nnnU8jV5/Kx/9RvyX1RLp6ITcImkgKiKCh4gt0xKfdXkSuJ3
ZxWL+Jpdsx12hotWFph+XrKDR4qRZ+gBmjrvQWpwrA790IkZP9Qkdv5JLDliiZ370WSswfCisDs3
pfnWLvO1bFahiT6kBQ+WZDIaH5NionEvSeM4E8AS7XxBLyXx7Ravf58LjjOZdMAxIfCnqWv9qzVp
pIxGps4BEQXtyDdbfQAcRXWco2C4fdB68+J86gs0U1TLaF1urwteyDXpX1RVRLuoLgvYGnSrI14u
VXIi4SLoriKiK7vP8NwnryKaGRureaZxFy8vNy3ZEU3mQVAPhlgmNWgqplUc0VoFdenszo2d+9du
Mpwc0WH8mOIjaO9ayLV2mhWgImuzWKbW+/9GhPErsuEB17UEM+LKc411YqJik3JOiTqNH6Z8xAhj
ygejBGxCAxqFnb9LqzmR7PtM/M2RIBEEcBINg+yM20KJ/SLXVNmFz/gxwLYoYIo3a9+acaQ1pzL/
yco3IYaVFGgaMQDqqH8EKrv3qYRm8BrbD8mvLF+nFv9JOBmxqd8EGSMYGLIUZ23QnV9++50J0EfZ
Qjn3uqgW3cN9IdJPv8caYwONDBUEPTLgy5TnEJu2jh6peKiuk6HZNzdsA0walWI99OAm/HxJ7cxZ
FgDfxWN6zdG4aYXQgIU8F6APusEoRI82YC/zLh1e0vHOX+w18pyeMXFwX2STQdmICqMNSogVshql
Im5nDcotvimctK0O2J//jQ6jBMMliaKmzLuzdArOKpIQhSU43N0JPG4YBRBi4TpvfFAxFjFQTTtT
sTfyi8DxtfepGAJ1xSNv0Q6l6JcKZBYhwASRypm7ugmgqfsim0yPwhb8WwN+1GvQlJbXegFucni/
yPEedEteviaH64LXvjyZ1xuTYpzQJc0rX01BqqWZtsu2XviutNqhIXW5/gfouvDqI74Y7yMEXoRF
0iDmfUh7ING66YdhY7GOMzskdr5FyvS+IKfd+4ggNYnjA5N8uY50HFijmHpAlASVqIurnp/j99pO
X6qZqW422PLaurPVpxGYxfr/vyL1lmXGRwEGJ5K8CixfbH8XkKO3iDHHz3txTPYhqbIiKkCQQdXt
q3FoxGgvYPUnWnk7Wjzx7ZfQnhFhqRyydeLhAYQ6xufFI7wp2UmPMqbKMFd7WpYYFahePr3t2lLJ
1UVlDzCQnV2jPdA43D/OyVh+TI+xjJkytIkQpB0qbf66fcj3Rm5FqNNo7tzGtiTPVFGXWuseCd7+
UUw6ps3YMcBhY+ovAW0n2Qd7L3ho7eZZoCkAj5cSnDIzqoLEJmqXgoBtkrdam/n+vM97aK3/5BeA
jJ1Z3MLIpJMZ02COLpTSeA4sz+6cWP0uR1Ol6+PNuRp6ntvkMcOcWV8FSZhcQejpSl7W8e5NQtuk
FT4CcDo3yQmP4SeOlkyFHWPWGM8Wq2FwnVPW1oAnbZ+1dbis3xaYo2/4dYOpoGBMi9GKsiilshmg
FT15AVztXrVUk2I1anxoYR5bjIsrL34Uq2rWnS1psEpbNNGWtPj0bBUIhPclyDky9smseEktFAWY
ik0r3CGlh/n/d14N8Kt1ho3ZRqJjW2sGXwcmcwsq631FYvv378JcAhJBCuyzbEW93WyIsD751oJ0
WwKU8IOyfP9HKejxRzDuD6s8ynlYQVdeso1mxjv5l5Qi5d7aPNNF79M9bhnX5wVpLHlzqpTb3Il9
4i+73iSLhe+8L1pep9xkTXLMFmNBCt0LmygBtea4dbA4WyZH1QxbgoGL0+eMF65M8qahOIK5YoyO
fWUaR86n7sr5RQvmuOLWttwED3PHaX4VZrs8Pqeo4vOQxSZjFvTl/EWPkWV8actKi0Avt56A8F6Q
4s+OkMM7J+Mx2eU8psNIUb/mSVKUoAPQ+nqfiHbz2v5WTXGDp/lRQh//wjpV+xO5rpEycHpUSnCa
nI+YzCVi3QfgszBcovwshdZG2Qmhgufh25tmiqvYR23teDwOZkH8Verul+fAKnwrXxWnz8Xh8vuA
eht5JEDBbW0fzUTkdID74F3fqRfX+LOoYRydeRLrhZoUMi6O6nbrfnnfAlGz+eO2jJhmrmXa95WU
Y/km9rueNfu6xEC/xtHaSSM3IsEoUdpq86LUwYCVFkS2SoDYQIfuszGZYx9LidGgJLgoWpqDiFia
viufVtjyfDhwOJm+7SNWGF+ex1HYXxIqrfRXqmG637BVazN/XAFPa3uJCO+1PWm6MeWszTVDkbHn
mvHpniBdqlbyQPClx3iggdDrCX3/1vK4PGrkwX5+RfqMKCRZrGq3N9PMXPh7YMG8c8Q7pYTj72A8
PboGdT3BwoLzy/pNUMnlako2ORjWZ06SD4s7Xv3l+Fi11DDhhZFkUVLQ83+r9JfYK9RMv/bnlxf0
7AwApwcE+bDAkFIHJDVzY9q/Ioz4tO4J9Q3300eZFrBPHKXifgWjVK1YNJWKnDZmiiTVDU0No/Mf
x5QEjmHLDy7A1k7C82f5Fv8hJXZPfV7XV3NobV5n6mRv7FgajNo1ddA2RdtBGtYWGwvNfbwCHLts
4lNmAgEMEFY/A04Yfz6T7dXsWpsniolnD/qNoQHYXwa3g/D89kCukRq0sldfz7PATDbiqt2ktozF
MOtwU9sGniC1K2J0lJdG/Wk7bsmy+q+W7XBVQFYxPRyAvtzoZsLdAPfTCIKKrioCMtOqKrCJQUGS
WtXT5khvusVj5Xj7E6LKxf/7Ct0SYa5QqkWiJ2ioqtJWyRkwlValYEo7cY8OtM+MPLbbEzoOnu9T
nZKfLMqigeZlXddVRn5YyHCdqYVG5dfbsR1YiovRRczA3iczJcAxGYa3UhiUBFV5SoZe1i0WEvOe
hfRLby2CKo1J0E8YuUHYgwtaVFAjLrZzF+UJbpWOerp7BKgoxwSiZjBmMkRVOyHdOIhSSL3QyGw7
A2IHL43wdV/uUGNrPPO41yLjAmrXVbY5G6m5L1BL1awgtqXlC273Ckh22CVPmrVOaktdiVg0ZV+O
S9cPrOjXgInQgWCvsGFHnqUdrkDMVAAjAJO4tXiin8g+3MieBYdrulhO+gayl8xkWdhbbEjUbHGp
mqvc9QhHlyZycrfUmJAkSeuwKnKIpiH0KLDO6HmO7dM59qzw0lac68Gucym0vgiu1y/G6P7ftedg
z0/FCSwnMgCUIU2jiEAiOlMYZ4aNmYHgJSjRALnAxkKD/p02YC54E3oT0fotHcZd9Y2qlTNgQp0V
Z/+SEHhOR39tn1KHF9H9jUJ8c8R4g0oQIskowFFlR4CyQ4R8NeWTCnwQzFb5VrHm8TZ9UN8EGTvW
VFijGncgiM5vO7LyhU5BbCxerD0RRt6KkDFkUSDHraGiRKRgjdbvwBJePeztRQeDZsX/yDR/s8QY
tMS/1tc+/dKKvf9h//qs1k/3rTJX8RiT1hdprkQGFOKpOhTo4iG7dO9bhEOFPkB+mrK/GJGZXL3v
YZ6ko+qNtHboRlaKJllkEa7cBuBJJcDDl+L+CMCwYO6RchFLzcuRl1kndC+XGS+RPec1Bk0AEkIF
RlSYW2R0dVOnMqpPT21mbt88ksDGYcrU2uoPnozuacEM7N3qaGLEzxWw0OEjcXnqPgHUcfsRzAUD
8qKXxMaXHhqmsAWGC0AO8sVrutw9kssSqKpHXqgw8bi5pcncsWvWaUU8R9tBbiHDhmHN4NmzIme2
8zFp7aYVutzua84EWsctRea2zaVBaWYNstrZS4lmyLfgtK0IOnngBwFcsRLIHAuPSuAW52jeEd/l
VzqmIDu6Y7+qDf6CTY8P8XKlLK++ef/Tpp3QSAuY21mpvujnGbQgWnbW73jbrQZ0r/gOkJPvU6I8
/rg9I0LsHZ21ZRgZcYda8UsCE5qsOFLm3Bo2x6h5VVbJMYRc2C+dZmIXW0K4ffI/W2NuTpJNMarC
zK8UrD+C7rz5B0S1Oeb2ZlYsmLyuJir4O/L6GnAbhWnNXA0uRYGD2cqrAU99bAbiIg9OiAwJIICn
6Ro6SX/UhY2kq7DasMGE3gDoQ1JjWOxy4kUF9AozjNASEv5RJIyzfxnvESNa5yehR5tSUrRVz63c
adew0JibSuzA/PR4M3YTJR282jAMRpEEJMzQM3ZNVNpSSWnhiuIqzBFbxuZsp9hXwAw5J31n77yd
suQVIuUJ53BDlTFkMzELlUyGYhSfrTVDJq3b6JEVmlvnJdhCWbBLAp9RAHefBJZGro74IJ868is+
dTt5jdnWDfZLUfvrO4mrPfA85ORJj4TC2LwizuRZn0Eo6wrLR/HC3KJVubUQ4PohVp3NSWplrn5M
a1M43r/3ExVTeh4KmjYQGwK2nwlzM6UqiyyEN5NwFnTZfbzDVLxvoyFQA1aftjpdzWw1sxQAvvXc
nmJ62j+0b0Sd9aXpXOtKDzUBwRVdwIzMF3js2N0qN7W3zL08c7FmKDssQVWghXZaNAVl/P+Rusde
3jaeDHYVs1zOrcbF88pUVjOgCvsO73n1NZPwg9qcbjcWDVgmdtSzTJqujTWk5fFa0dYOwAdErCGK
9uUacPi7mZvb9uKApkvTJq/AYXzkBpJTt1sdfQBz2xAfX4KaViFqPNvmcKOA717HWyTOdqusMCWA
0+y4vekTvkTWBPRCIk1Dl5UzkVhZi3GDsVTYxt6WLCxcss0N3dnXEnWNAObAS09O3Z4xPXr5R2ea
paUc6ZlGmbzAGD+/tshBWpx7wmOKuSexgIJwkulIgWKP1RaLdRsCDIlouc2W0bJ8p+AruWaFS81t
rMx8VVzRsvWU8EelpjR4zC1jK7oBIA+5RD9EXEG+dKOLtntAKdf/w2F5wsfdnCMTF1XAvIxCmvWN
Fx16NxJEQINTIPEpUWwB/5yh8XQggCCyZ28R1qGJvonNBWShnefcqZkvDDr2KiEBqwGSSBDnP3aj
5V6EWYDI78/CQQGR+YlOidvATX0I0KR/xUwAmr09bte8OBFSULCXv+gy4p55teApIeg+dS9v+vYN
tWwDAx07y0QQSANBihdyX/CT+qwIio5mbQw8sRtEvUi4iHUf9FA17BjO97X5Srzf92lMqvOIBmMY
hrxCGv0KGukisgyS7Ijxfp8CFcyPAxtRYFzuXGh6QyjDHo5F+k06lyclHgfMwVSCimR0QX8fQpoR
Y7Xj5hcmSGCJDYboRU3FpD47EDLINeZTZmJ/Nk40CYTcWIV+NnXpu1esaNQw2CCgTn6+L7eprMYN
VeZokoJCFOigWq1EV7YVsHeMNwb5UNHw0h64PmLCoCi08xDdJxjXwOTsrfn0sZIsQNmzR9B8eWrc
Zpsi1PxTbSSMXvKetRP+SMFiKwk98hCqpjFKoc9CrPv1+v7soy0rsK4crZ5KNdz8PmOytFkdt12K
EoVwCB66ZXps9/NF+u7jHXDh3NKJ8RN1TIuFgkrmmIAc0nl/Xq+3X/UQZKDOyZ/zhZhL88+mtTfx
xnzFPAfJ7NWp3GYAXH5HAof3HZPn9y1Ttk81MkJsaMZuJHQabJ3rMQRqiG8au86MTsejVMFUbzAu
bJ7CzEz3p0/9+Lk2zu9rHhbxRPUc8pDmqJVJMqYnvzIaIzesRHqopj3kUTp0W/B2PyzPmXPu1sgY
uK69uVo5WlhqRDsnY/n5/vQPrs1cNQCSICjY8fx1XCPyg5YPzXy4DF85s7XuzgANNgMKc2bO3AtQ
rnkvZmlSlzXEzaogKCqC59t7ozRxk4pGMeD8X3T3LXp/kx8HqPUS0IytfbVeV79Oq+vicwXA4lcA
uDxGJu/1NhVgKphR/esbqG6MmL7GQ08h8gcY2W2LgMAw2015Fp9+7y8HBzvIN1ppvpbH9KE0++Up
IzzQoelDH30AE8DLSlcXaVJBCC9daPoYeHno7e3v3HFScgxJYdmNlReAyLNXIiDSgNyzR0KO10D3
NVHGOJsbOTA2s5IHX5UqnMXT0zbfvFXm7/5CfNOdERf99f4Dlr+32CRJV4dE8EQc3eMeA2NCO8Hw
sCubqgIqT739tjec39W2M5cfIXHtCK/aklxOJ0AWHnjXfyowQkJfAKoEpsw0jOzfqsAgG1UUKQNY
VxyVCAkalcvT+TkVMZlZ21eAkpya1NQ4XmoCTgIlSlmEBUQhFpMEDNlQvZYZMtRzXLeZSAKUZJxi
m26x9Svazx6RDonMlbHCZNtqsWgWT5xs0lRmEpAoEmZ1MG0l4Nrfcu0pSdCnV5CfLWBqtvvfHSa8
yODaELV5Oix4GjaVibshSIPl0U0r9LjUlQEEgVFpoqaRvpW2/8pNLk+l/m/oMA9USQ/T1MfSCbRa
bGUSrgoL3uPzwNHYqSADCWxkmOm1MTQ2fyX5ftG3hTI/axlsdbBfutBUQNjYK3LfLv98RGjQDvQp
Yxoaje3s0JOBFRTDcIkRzcAjZSYWup7+NwKMBfL6+pI3JQhY1aF/OalH6/7vT8QUtxwwtsXT+6y7
lgliitWwNu3NanfqOT584tRvaTBxkZD7ZaVQGvOXt4cWO7xsOzIf/8ejYK6snqhiETZUUk5l9q8b
MnCBmH76xFs+mGsZRLO0HlBVRiwCTFQX571CoaI3D9xhup8ZvVtKzH30i3CYFRooUTidgizNTW/Z
HIFxj565jDMBlfhLhWN52kpoO8yOvNmf+7dDZAdM/HxIi1YBgfiX8QsDytxWMar9t45xLCaRRQIL
pRaZxRZiUoDmFDkhCRaLxTvXCf2MQW/JMHGIGCIKCGrwsZ6Z8usOZ/61N5NHZwIP9ZYOc9mV6IJX
pQx2hv32pSEvL28BWewv5Pd+6+Tok+zQzLuHoz3ctwETWQBKF11HBh5JyB4yVyefiZpRChcogv74
hAUDprM0HzQCSOxne0e4yj2tFt/kmGs0D6QcG/cy3NStM6eL2GiRz8UCw4UBEAJuBz2PHHOXLkA4
V9CrjMj9YgpLdW8trrz82YT/vJUgc5V6oZLTbAYaqU+UtxVaL3Uk+qsFr55BT+Knwv8luq+THPnp
GAWVSLyAjrXtMCsSOWgSIaZ9CpFBNyze/eIphsg8Ajot0LQ+Bzk8vgZnT09r6ZaLbLHBYx0rdrBr
kteMNgEgcyNKFuQKW+0HQwDK1fkJ65DevpTx/GH+wRMLsQ/Bekne3O20Vf+WKXPrWiEpr7mCDMGw
bhxicELJiZLQLT+Mg1X64Br3RdGf1UcF0auzxH5E2XLRYwdsRMLVkJ8ZvVtyjK+t9MrwgwxHVmAD
ItZgX9cHixMzTFTvb2kw9iIA1JpXirjAwaY5ooqzqQD044QuVrzAvc+PG/PZviwx0/GIFgXt9dMf
cKt1IvEtM+/sGFOitJmU9WkFBX2Jd1tMXpyRtTSDRb7DAgqOlZx2Nt96wtiRwSjEWTWnZsupHo97
uqttcTz626a2jptDPFhGDhBPnwJ63af8N476mzJjXQzgmoSqjysRm9hyuK0cHOyec6gTb46bQ2VL
2JGHrEOTQ09fLCTdz+YSeQ00kaPHe63bPFfHM5hsLVtS57V2oT4gA0SZ5W+rlxWGYw4HjsGc6Oq9
5Ypx3ZdIrjxBBp31OjXhb/bOcvnQEvejXhzxnFphsMlASx+XP3okdww1245m1IDyvNagu7Ucx/kQ
H9yHjU1b8iPyxIP24Tg4NjfUySpmKmiK08J6iQt5xhKDSObo4Jepv8cQY1f6tA9LI6CuwHpxKoJe
ESQgsP4Xi4dPuYs5gKf7Ss8TIGNjskitQ68EvS1q13j8IsVjDq/3aUxkNm61gzEfVVyJ17mOi7WG
0r9B6wPniP3rjmtnKFrCjX8e3t8Fzjrj6essijowgoFgi6fj7WO7VGQtjy/QjbAzhdcaWRsPGx+I
qPHOjLqWH2c2IsSwJ+jRICpeCsXAk37rpDayt0vsxHZfVza2NZ8WiITW7/dlOv3YGxFlzKRiZLKW
6SAKLEBbI3P3lawOh5p3dJN+bkSG6s8oEirnwyyuqRChj7oLy79HzFojOXm1yKpfcHORky+yb3pf
PRgjel04v8zTgtJLzafCrDeOsoGR1JBXwOCnHb+seHEy5/RkxnQliigobQOKClbFXZ85xzTpzUb8
MFHP1SjqpKE+fG0JtrLwVvvi5bF9Q5sPzxZO+ugRJcrnSHJo+K6QJAEloEZdXoAExeFk0vyNfp+x
TH7jzy5aBEuBlrrtHobpg74mkMfAkCXPnfBoMVfXr4S2SWh09YTF0rRc/BYvnHPhLl3kQjcDuWL5
OZZcp84CrzReBMITJHOd6+Q/CiGdQldxOWLkXKivtTGjY2qlHnCOHo7JcKJ9vkA5BaDI7zweJhK6
MLmj02Luba6WqTZLIEHJtPRfGPDZzFeAulwYD1hMwVO9iTzuDTUW9FzT+7oWDarl6FAZlskcwzQl
ZniAME2q34BVWbwvTo/CmttxOB1OffOpME+nqhCbVIngWhB20KjjA0Pp8Cs2WXyuD7y5F45asktd
jWyWxT5gs87aXl8qyElz9H6i6/1Wjoy16DC+Op+HODUK8AoEF5qKJo5u8/b+TIcZI7ExxgLYw5mn
tF/q8YQG2be3/RIVJ6xnajDHTDBhzAkzeJJjjEej9ZXazuCt/ARJQ1QSeRlinsIrjMkoW0B/Af+L
pvIAROo4/2LIshWysjiJHJ7vVRgL0QMLC5A/4AYJStOqsCyuPBlboTUrbu/utHcyMGmhyJjq0pl7
HDaNlohl3aOltt5E57ft0uwIRnTPux1v/vtvlOIvWuyCkUiKa18ZQGv9BHhvWo4OsR7brZGuhru3
8ULh2EIOc+yykXlmRIpfIaJ+2aY7gbyZOShhaNedLTmUpq3uN2uMky8zaQ4YV7y61uEvZPs0Ir4g
vWjdpzL9YEdm79+Hxfbc5DNU18oKVC72C3zk+c2x1vJ2XlhXMuS21xz0PemfrcPi85RsowtBWMgR
KVWHn6Ho9xcw97oPND0UYki0tLBVS3MX3FrtdEDzTYG5ydJMyPWkRyrgStD6Z+2B/OibH667MdGk
gBXXNHVUAYaON9I+bUG+6TL3O2vjudDO6QleP8XXcvfJudQ8yTF3Olb069zIqAsLsBEMUPr++cAh
MTGVQM37Nw+Ux5HvbyS5btQWp3MlQNzZ+GbsHt2HXXlE3ua+Kv6NOfwmxdiNoEuueHBBXOi3ezvD
HWNT4ZdhX6e/ee5/Ovf2F194bd3ypeSp5Bc0f2mhaL6kQAO0Yo2kFM01cDwJhzOVLUaIgZamKfWR
b8bew8p7GYUu8pWz5HWDTAeC/5GhKjBGo0tyZdA7yDBcfRRcZL37Cq0KjK9XwsgHbsOXC1axwGar
5+aQWALHJk1ngEZnw1iEdqZha0IJvX7CGBja07MFntv67p2jbzTO+nvDo7KA1b0UDkmRQVazhZMH
prfATD1FtuBdofvXFEXuW1WLKrwPswh0Smv98rZ3zg9tikIn3gFYAU841lSil/4eV4xRCGrpms0p
V51jva3RpwujvjyG249zsj+iWaCXzI8P0yQV2pEw22ps1qcYC8YXvFQw9xQZyzFTvSryaJ7LAnRJ
vsQM1QyRB0e4Ew0wY/uEDvdb4bYz0Q+VGeJbNMBs5+YeOfTOdLEoYgERn8hCwjpVnn7e98zqVxZn
ZBNDNNN3Hn22XjA+QWZvgkMOCy7qAI8KVd8RlUvf4UFJ1Wb9VtAJDWqkHgAcb4rm5wrYqafIvX8h
/uZJ9Jfx+IohRxRjvYqjjua8AG9DU0JIYrgtBXuwS5hFh1stUDk3kO0z1SVfupZXCFKPTSNAE/VL
T6Q/KZZoJiH+i46C4CEN+5zpMATLP3DZr6sVXu8n2zaXgeNZf/48ox/5BR2HxuGyIe8e3gGrlY0X
QXPhphM4xvWrt2QkH6TMtLTU8LlrRJrOOTShbOawQt2pWdw/iq9Vcndu8ZdbHpGqwyumOgMcxdpy
rD1NXRxT1wnXb0gZI7e6qawNLMickNPCAh7QIrQOySOvyMcx92zxV5tnF92nD/JhWVieSTG47rM5
nWX9tvRfjnPEZuuLtVh1kGhsogJ2eEEjF0X5OWJ2wqzhJHc2CR+AMnY6rP8Bpt+N5fiKEEa06zqQ
W4MmhxB3YtntVlvs0W5cWZ3LO83pYumITcZIaUH176pYZdfWOkCnor4xXQxPNoS8K8uDb70/cRG/
qFu5o0JsQbjV2yjq6HsZCQ4ztX0TbZHur9LlolhP12W/2ft6pI0kKaVGpaoaKD0J7gtm9rb0ae45
z669+2XjbW5bnOvxNymUvywVWwkufBkrMmlRnZYcQAy4oarloiHhoO44DpVnFdmx5yIVqjyfQUef
6j+aKRnwMW62GJB5eAa8/kBkB8BTHAY5N48FRoShiS4dDRiLC8kXqnk59z3Pi3GM75dnHZ2aHzfx
9SrAxFjWVTUHdCyav8iCBByvwosDvmzAiE7dROqgoxZL03rA8YLHRH9Agj8chjhPWTQm3zrMpgmT
KKPeJP21RQdqTNyls5VdB5nfo++iv8Pc2egFxyJt9GVxiPNCfLYJvK1R3ahUEO9dC8mc/TJy6vUf
uE7a98170XIiSrYgO/g4tvpfuUsU9rwHgI7cN8y85xFbhI0a79+NOA5WDqHnxyBHk/xa0ffRf7Hi
iGOq2KZMH8jJNRbk0JJoiCXB5T59+SyegdONKhQfCpHjxtkCbCR0sS511Fytc8CBGDvhNQRXB2HB
bze9n3rAKOStTka54hkCrQps4doqYtjCH7Lya87TmWeBv1r2R3dMbDu1zufIcEgAuN7npzOCRVdc
mjYKUAtAQXx+Xr+aETlawjEhbLmyDv6jhxfXe4WhB+T54sRz1LwQ//9Iu7LdxpFk+0UEuIt8TS6i
RMmyJC+yX4hyucxV3MRN/Pp7Undum87iKC9mutDoBgpgKCMjImM9cYt4JocrI0UoDfl2uNNpB/Qz
bOzAc2Za2gNtDbO+zJ6UmHy83Z/AMf8883UDUZhQb8shEsdbb4e+Dnoi7RGLaj2sCEflOCafXS6c
CVXbxCMSLQiSCqBTQVBUTnl5VvAVoO+bWBAoY1/pT2EsdPOyWJRUzQAHvYp3HGngfZ7xctq4v8rN
Ap9H/Ysc/tB2GweZNWdfu/cpzT/J3wdhJ5DGVAHkfgtK7u7swDp15De6wAzygIBv7ylP98nNV+Un
5JhIbGgDUYzpwW7zLpltvguPHBIc3rF7Mhf0PBUNvdp1tgFY2Jfia2cSYhPgA5Atv7i5ttkXZHIk
JpMTy43ZJyro2Vva3ABcq9TaYFpr7wG9kHO2Wcme0GJsoHpWzpoY3fIfp9aBp71aIUEP3DrMLCB8
uU+NKxuU0xN9bbD5NMNYHxL0GElx3z8QxKL+mhHy9oDq197nsXK+BDE5HpPeAVY5cpa0xwbNBpjH
ADeXGrobNpBH5HjMVY8JrJf7h+RJC+PplAn2kxv0vfR1zPFfVve/zpMNxkwAxi43lIB+HUiX0kNO
9AMv/Tpv0ydMY23FOOiVaYLGyxbhLXgGuBv7gFF5/EHcQIcHAWfYEizH4/COp81syQgT1oHQYHAQ
+GZb7NZ2pCVgZHmvBoeHbJnoWoTQaBqg2Ggf+ghRb1gdkLxAjRfrwLihHtWgv0K9b26ysyZKbJad
SbMF+SreDr5pDWgo+6I+doJ/OWfjHY0xHQKaAfKiATFbrYmQYv6AV2Sbj5cn52EshhxKwSKkeWbT
e3FT50m3/yBl7qD1iiY8WkCn3Jf4WybjHgMZo1GF/fWqGLfrOtWbM/F7S0UTs6u+icauWnmXlvOE
cSkyVqPNuss5VkAxs9+BSP9nAJgBceIVOsvCkmeBZ/20CT8Ze5HpqWnGt2ySakmHVzySSIrypJB7
a4zdAJb6vzLPJx9IKnQ05Q+yhxurtrwjEnMcMeTqMWNCojDLIrOicqjv42VGbq4u5zWht/Dv5eKv
PSjBIESXJAcNjfiDZz6nHxzBo/WYewQY10JLq6I70wkE//385+JqSF/uDeeFN+s+Pz/yjwSYbF0o
lVMhuZqggw2kyKxiTx8Sbr1lHstdSK6Pv3u3W49rZRumKIF4HueU9+2TydaNmiqXgUIE6nRpZ7Ek
SGASGHhPW3Hu675twnbJn4+/Jpq5LFOzG23sbeaKvz2bJ3azEd2Ek4yp6EfFiPr/JfFBVqsF9i76
OvBPTFt6u/D6NO8/9Jhz/XkeozznQxFD/rajDbQ73lnu2wVTZOxCrixSow3ALhMnWQYu2p9J4FwP
nOvnkWEMgzpeQ7kYcQqFBAC/fcDucHmz9o4xLw6e73KZXA5jEzLZLPOLDEqt1a/tga5j+z2uq5Xl
8w5FWfO34uoIpQCmtDDZsDAQdLkwcgSlruTLjxmReeaUMuUeAeYosYa20ioBAeNPa2OZNVBwufsM
5i/mn0OoTBHcMNK+Vq5wXeX3DIuXNo/O29riKT/nIGx77GXExO05ABGFoETXvie2Ujry6xVLN7FU
AE1vaCm5L3CzVkAVRYo/ZaKuy2iN1Cvnhg7MPY2/sYjYUtYIoe5TmE9AT0gwmqPUXVx1ZkcPhRlz
NG/tMKy2QsoR2U2EUSmviDz/uE4IUi5PwhppNCKpK3GmFASv1hZxBtLeDcHsACZmEbi9cE44a7MB
ya2YiinpiCd+EjSUJhrzBGBW/la0yrdL/JBhHPu6gIEInEXJdct59Fh5vxR1pFJs/+oQA2L2cMtd
IeV4vL5yTjZbWP0+GSv1ZdqNqRlgV4Ffdj6aJM7ro+ctVnsOmVnlmpChfz+5MaDuyabWgIHt+mTs
t5FV9vYnr+141gxNiFD/YkLE7BeB3qsAxTp/xSmJH9chV39nXZQJCcbfR7K5zxZnHVCcHRBWmotF
3PRPuAy1Fdfvn3W3JqSY51vWjKjSRypzmErQ/6QyYNvUeFmHqBgUEQGoLQWri1zx4dPeLxJMV/ua
zbk2jhyySPtpnBZhkIGjSovxo0NGfjeYdcV8Ds+EzL7tk8MyVkrrFXGsGhBK4YjFLx0QWDu7AwTi
FQPXNTGatSO6nMPNOi8TmozZMjUxwTIsMLjX7AJg5Q/HT+0TESLNUnDkn3eXjP1olXoY0hHgdOmv
5Dj+4nFv1sZPTsKYizLWsNOkpdplUXuI3Syb0vud3VqrHn4VWKZkv3CYxzkR27c9AIgtLky6SGVb
fq4G8tT+CYlbeoFqAQrN05449DhHZFu3QyxOW1wSWESM2AJbJfVh8glwXRfrX4pztHn9zvMlrG+W
aoyip1oeiouMap/d/8KOKhpx9/bg1MSzPu+fjWO2NKqEE7Ol5HqsiFeQ2gZLd+GeOZ+nsvWX7zQ5
CeOjG4u0itUGsocGjRQF1DcAwdw/AEd5WRdj6IyxTCiv3MPXf/dlRkW1qyCFZYEvBys0MF84W+pu
RdB7rGHUsguBM23E+PyLTSFhCwe4x3bxsH1vR8s4kmK12ZRO6+o7rQYOB3Ze8xSX8yyyQKSSEKJO
JcDstTXBdpnzsfSSlzE4RryCynzr6rcUsHCcedxcLleJbguys5IQdCTkJD8cj1ygd46i3tqcJtKc
m4Mgng0QenlZEGxJsa+76vW+VMxHNpPDMA89tmui0224GZ+C9E4EEOF0o7s58nv3Kc2nZieUGDMg
dW13XfRQnu1p269pF1azyWP3kllAsULX2f5oWc7bw2FZajzSHM9MZ8yCWnaYUjiDNJDlJPedjsQv
ASSHRDpgai3bvn/SW7/WHV3QGTOB6f64j1N60syuG2LJBCdERQK5Kq5bwRF7nT4uExlJBb2pW2ow
aveyDeC010vuYOx8SmxydYztkKUiCJUWB7oCtfi12lYdsbCGi/cQcsyrztiQfLjIRivDI+zXW90y
HlOrQ0oHQx5XG2rsK4/cmj3PbOnMc9+eq7I3U6pip1OwXsUOYgRXXmEkgmbM7MLzvbXu4tHnZc54
VoTdFCOmipidVRx24aE24RD0G3oW1t/xOkjma/jfl7dg4gUh0o1OCiAhCok2CBd2bmK3zytyED8x
UjUsj4DyyJ55Mwo8w7JgDUslFHlH38ooguUiSzz66LpAhoY3F8R5MtllL0WryKqQAFXXbEgckAvv
SeYZrgVjPbTLVS1GCodMXcL4QkaPQuHR2tJ7ZBuxH/xGoGdieUO+VRJ/zxtv5mgFC/F51YO8ayOQ
34V7JLewFI1jrjjWkV2ThTh9EV5HSOJgj+T8HC8xz3xpUCTjEOI4ZwvGisS1ftbaC56a3G4+HhyQ
uH8QHqMYXc7M+NKqNDIAUI3wW7WG9bnDnsn7RHi2kO0RoB0xzaICt3w7WAsh+nTRM629fXLIcOw6
C0JaFHpRqjHcmcJ5Ub+adZmRNXe8d76oraF0DRRow1TZXtUwFZtcpcjiaMwOfc11McDnrcgaNdLj
80O7UvBw8TLdXKLMPbWLwmix+47Wgelk3T71n4yV+jvGxgfT9tYJ8Y7ensdP6l38/Sb/c1K2a9W8
CIomJ9h0qBxd9z1/Un+lKQncX0XrcLyNfxPvfJNiDO4iwMKmRUfPhw0nMjmpSzRevPTGUnehv/ae
Iykq52SMoY0AdDfWNGJ9yTbbqzW6cEiL7TWmy3q4DbLzOvx9NsaJKxu1jNMBxMrN+eEjt9FLfdls
XjdveC+5k4o8YvTkE99GxJhHqxiw7C8+Gqndbd9jO9BjcJRtkWShta987sITHjMZ160tgbh4pjDe
4853V65gjQdsg/zipdf+zaP8zUfGbbtcz53SCRQF3Qcq5W4V2BihoXgtNZZCAFGOR5B+7574M7ZX
KKVANQqw8rywA+zZiuL/VuoZ562Kuy6XTXoijJ/nrnBItxCKs70+xq79n8CHosv+23KxfbGVWDVR
L+KiAFB0IcbjhsI7AurmvnJxxIFtiC3MNOxR/IFv4WPuI369/3WeJWS7YRsghpZRAJ7VGIulswIY
Mqawq3SOD8EJYhPM1dv3id4+ekcU2KbYLlDCPNVuIm6f5DW2yWEXzgcF1xkwwRVbDfofN+cVCqkZ
gHbsbMndCz0b1y6wAnYhGViR81fnOxb0yGWZYPbzAni83Dlj9TOFtLx/0Nm+bU3HdlNADGKZhMbI
PPpWq0i/0hluGyLSfRQWcNCgZubDH91+xHh16LZ+6OoPnyGAIg2HUy2aU7kpeUYhjKEdlHgA+YuD
UUOH94zOPjPT7zPPaNdKnRHTEXX0vwfrwH5E51tGNjSj7OkOLzajrwgrNRNqbNIjbeo+URTKzG15
TF6r32j2CC/WJ29FGodrf+U8tMpA5Qh0sEyoQMNb9IcjFfSFuncQ5rmUgvg6VhEKXv7W/XD/6KvG
oyPbqE/mkPTPF8G9T3DOK50yjnkxh6FRTTFGRe90cu0BMBZJRe5TmHVJpySYd1JanHO9P4ME4Gh8
1Sm9+NHjLR2cfbGw6lKTkR5G8fPWeDR5jEOp7odOFmGr3JMPU9U67/lb7MhvF5PEq0ZDArnHXtMv
LxCxLLLiTgPNdjZNfwCjzn3YxLomjJCMFLmj7Ue1JAicpSUZHc+THjk8nYsqp9QY7b30goYkOY4L
Ys7WBhy2/kRDWLqknmMo5iRkSopVZBm9QH0MUkpMkteMRPscKIr/3XlY/1cKWwnoviDSWgtMPkoN
MQA4VsNY7IUS98ataswyUJURPEo64LDZdsg0xRB8L4GgfXoPgOwH38bD+7zg+r9zCr2YEGLc7TEs
iiooJHpTeERdV3AuLjkeebMxt7eeNRxTOozhuKJz8BxccKAXH2sU38vHhZfshpBc7BoYLvYxcNDk
fLR0FyhueM24wdqcZZzSZwyJHp4L5VyCPlbSIwsXHu9LyKwUTtjIGJEiFYZgqPH5DK6ouGptx6u5
sJL0I/d4yLjXiiwJY9WDCF2WfZL+ZeOTB3J95Rms2fdxyi/Kz4nB6ktpDAEQDX6V6E0bcSpsMPWX
zvPaC12OCs9mu6bEGOOkLq6DlKH0RH0NAD9g6Z9K5FeOEs82a0ypMEapjYoC47sQdRuTFu8rEi87
S7U3rzlm0q2WSKueF1zO5YamFBnbNMRqL2MVA8WUwhS8CdWy1urhvuTNvl8L+GiiJhoG9i4wmqVE
cmhEzQLH6ihggvJQnAQN5+G21M+K34QQo0LnTMRKzlSloCMnuNvR4wVD/SO6APxHEWVJqG18FP0v
z/7UHR4n6SH+Ev0JbUa/9CLHXKSmQEIauonAkVD+9PCUcXjJI8NoWABYrlyUKJlToZLh8Ibehi/A
xL5wmTlrdycHYvQrjuX0Uplg5kuKghsaldwBIC6mtVwuH6BjX3uPB9Q8OzM1FRRGywAAbKZjp+Nw
/dq8bbId95K119AB9l+ykdG0wigvBnbTY3+AHTyOy80RB9JWhsXTaB4TGf3qBKlMzoOMgdx35RU9
n6pCGoc8O9hkmOH/0EBkqMs9mip8hVS8zPZsDWLCT7YGoY56lScG7ImIFFW3Eh4y//L74atH+q3i
b+KYfWG+BYYtRJRDosZSjbO+XBws/Asf3G27VM6kism4fxNf9y+8ZsrZStz0gIxlKfWmGKoUJO3a
1m4ddYOr2PIqf5HtNecuucQY6xJGciprIYj1FibtTh+KrdoZRsdgT/476WQrEtkZMwzVRYPUOBQV
smyI4Kiv3ieHDFWnOyaLrTxchkwLjBF22W/cbW4P/lhbjxaJEKx/Dv+P8SOuPDImxQzMRBUlmBRI
O0A7BnvxABtG0XO4LJx1T9Fli210Cha23t6kiXcQA8+oC0zj1tFr2ekhXIfbUbT0ltTbPapUD9rT
wBtkVGf5+U2T8VQXXZ0lkgKaGmBJiehgLxzK4L8Nso4q8vnJA0Cj3Pr7+r7JMcIPr9wwRhnk5OX4
4HEH1OZ9ngkLGXlPG1HWOx3frxy6WZwCsrfu1cY03H8ih7qCZwvrlGWdBf5T0/7aBVTcsaxd+Mh3
52cN02MNahPNc4k9mf0rvx1/9q500zDQho1EFZuaGwZTNoowHtHkke6xX9uBk3+08dJw4UlnX+wJ
JeaaMHJ6TQWM6NK+iGg34qHBJBKviDibasRion/Ow1xWoBZ5fu4CiiMQFQSdX7EjOAvTCjZ5Q8qr
XdZEJ5cNYrRPP4ofzM7iXOKswk1+AGX4ROF6tdMrOUuw0qtxT9gwgtD9QQK5zOKWnnl3x/hAWtBe
RKEOR0SELyc73isHOm2IMp2VC4RzLPpA/6Vkk2MxJkvGtGRjBrg94BwCPFQgmhdJlrwaaqzquZLU
pSeURR43eUdkPKGoHjszlsFNzJQVREqs12fLa30P8sk54a09794JGVdIabAfRk5AytbfC6K4uQ3E
d/eACYjXP2jReHRe3+hG7YA8r9drdM6eaHyK9w91gM9PoCZZD2+45j0cUJ6TxmMC4zyFKOqlRoFf
tlU8DZ7uA9YDAoGDt+x83tB937FKg6SJ6C7SMFUSNRqRyUWxBsgpFHzGKrlYz/MexIQQ80C0IkCR
RCpM4OG22MoKCVeg86U8Fr7ucCSXavyde2XBvuW8zIREgZb4p8u2I7lXEkBWygdeSDKLOTUxPSpr
esaoM/Qr1XwgmBjLkwIw/zB1go1HcT88zwKwb0P0HjzFGCaNwbC4CdMbrY+UCjdtPuuFTnjM2CGx
VyIpjalhX6Df7R0LaN1goywx5YfCG90Y9cljgDT7EE9IMvYoXkShlokprtV+H32ldU3r5mRHz2pI
uCgGN+yPexfLmKRGWDSSrIAcrcSNduSuDqtoZ+QWMn5xYntwbwLLkL3SbgkU9Lim+532L7yAlydf
jIlCQlpO2gbypRDfNV1NtBy81sCk4g47cp4WFkd8vCTGNbviwEFK3GotJkRAeLF0Ymz48LS3lteC
ztVTxvCUed4s8pSaxPfLMn0Ot7AHR+DY9kTY8DJLnMOxeOKJqocQWPqY1cQ/beXcEj9L1DqxBZJo
NjfEnvX5v2WVbUZPR6x8VUTYOoQwW2xlWQEwb3t4NQhWbpirT44N4lhwthW9FeDaCRcqqggIsetp
ICEg7ekAJ+etuFU17ygF24QuLMwiSK5QeyQrMOakW4ovYIjdjh1gE6+CygoACOj2aNWUYye0DA+i
E0JXqGf+Hw6GT2wi26geBhHmywQc3FeXyNNIZ5Rb16IfY5kPoIk+uclQjjJqjAlSkzqRx47SwwRM
crzuPA+4fhwmz6dcJ8LDWJ44j85lX4DJWxhX9yNHRij3gWIZHz2fG39wPC+2vJuW8VBoCxwJHQBn
YBeiIYRXjJzF4JheE+P7nPtFh+5QeM3jrreSzQIjeXi7UPSSHkTAnF9WX3sUjgNLd3huF8/GsP3s
bS8bcluDNHq/b8lXQCRvUOryuc8TRwnZ0m4ryedUr2DNrmvXrSzzir3CwMIUVqhhYIcWR+Xn7Jmh
YuGMrhiyqoiMJGrGmGMuPbsp4ulkm4iAe3I5qWcUoV4+s9N9crPdDlNyjEjWQIoNjQvIXZcVZhJ8
Fz2OBoDj0WYREs20K3SBW6JPO1MXqwXGlYJb4pk7KT97n9MfwjyHeZTHea/dNBAdsTGQ3QHvh4IY
t4I+665OKTFCu5AQK9eUUrCMjspI9DMOR9M1CQ8rYbYgMSXFPITXKpHSLjiPiMxj0ozYqoWZYou2
/MCx+0LkY2JNGScgmc0CT4iyqZsxKzq0sIAoFF8gKfCovesHt6xIw272wZhSYXzxEcntojMhOBho
IbkdW69XGGdejmbWwkzJ0J8xiS3SSO6ihpKxt3bTEAgl1i3jny+ETMj7fr7wbDQV+HvnYrzxqpW1
blyA4Emxi62CBtalF+9y6zPZfiJ8vK9+sxm96fEYbzvT8uAaaZSLJ7sTIfabiMIkIuj/5PkSc++B
oRomfFsNe7tFRtNLDQtJjCynnNwCgOd9q7jntbZtVyIyljGecvv+2WZTKlOCjEYvIlQzQwUEEay5
FGto8AagyyKdR80nAhifm5Gdv7zvMzKqLWiyDtQr7EUfdy9Av6ZJxMQu/XSTPmGKn9dBNVuYm56Q
Ue/oLGixUGIZvYJ2cCj2/8FO3Wfkv1Hof07FKrTSdYLR95SR2a4C7Lu3vy45JOa1+ZsEo83iJUQm
WwUJOuZ+suH+eQurf+JNGs/iW044drPNE3UOmyLOM4kK4cntjklgw6HEojWkzF8/v754yNqzkeWU
HKPMmaqnotjhgl5OeD9tHWV7QJ95GELg8G/OR5gSYvRYlUapMaihh80N9yE2rMWAdyWwT/8lIcY9
6K/qmLVtSRk4btKKmPsEaQnaj25/8nYYzaItTE/FmAzNEENdjqFOQAsTrV1kFRWpPfVpsf46Lt7o
lsb/x55GHisZsxGaTSsYHUQEnngPXAeATz3TIhHvyqhI/2XoDUWGKTThb7H28Ho5D3qtGkgRApGn
32uOtrYS2c2WXFd1VrkmlJgTtXKqhgb0C3emvSYYeMOwm7DCHD1POGYIaaKsSupClCUsM2TMnxyd
8yZo1FvU9FR+mIf+ra7QauOHH/fFcK7b7QclxvINtS4IuaGBkn/auR9PzevBdP78Jgi8sdQgs3qi
cYPhmQcMY1qSKBmmTqs2jOgHYlRURWiOTzqC4ReBFFbVWwb2oziV/Xwst+XyX/NTnzzzOOfHaaIu
mSoqHaqo3QK7idmKr9ezlKqFSOdAgvUTXWpL3q72wy9ApHOB3m5AuIxk/qDGXGNY5nV2HVrxlqAq
gCyLd+yX6V7IR0gS9wC0k+y2VfHtV/1guBjRLC3MqHk+AvH71zxnrnV4CpIsQ6AWf0E7N+I1HgYA
sT5ljyhELxYA+0IOEM1j19c9vNcXbtA65xD9oMic/doJSTgGiUiLZlvFDp4ouihqPtwd03PuyQ9K
jAjn2XkEzFiKO+0Q8u/G0ZY/Xz2r9cynT5hTmWIlWWg15L4VVN2Z650SZpvm404r27wHU1vL38pO
paKjB9GOiGv0vswVBaW/f41zTrQuS7KJUTUA8yxE5nWSUxhAvYP4vtj2h/o2fuh2TiRAZTakA8QG
TeT4gcmJZOdCyx9UmddDuATyJZMoVX97fYj3cgV82sh+VFfLcDMgwMNKici5YkMzGgPti/8Z2le/
/eAdfsYo/vgZjPWV20ithbYSYapcpF0yhUgh0i6DJaCnGV3NFra0hzl3Q8oNX+mva54wnZHkFEPw
YtGVoFuQq5OuC2v0QvKxc6OSaOhIeMgyUthwfcrlcT0srQfMylttDPwdKnU0zEaxyLDSV17WZq7g
8IMjjOT34wiXMsoggGvb9swGG6ZQmwv2W18jCokAhVK66dbEEADc9SW2/W2xzQYOlPCySMExbsmB
emF3OMX6t31YZKae3W6os7dBYncHD9Exd1plLvKfHvzmaE/MeJWq6TkScXBgPWsEs76obbgGSXih
D5cQlckJoaI01U4McPcI60RLiF31U43RFjIWLke8VapF95jHuLh1ISsIxHGmF40MLvjnjhsMqTpY
cr0guLTEAiYbBnO3mGKplsabgQ6qj+zVXFrJYPW+hy0f2KNnRS/lwTrvjnbHLQHzrpexPuWlGM1I
xy/Ejzih0oFJISxP4T4dc/MsP26X8Q+66NzX2PYFTrRrlHaw9WkL8zrWy8YB+isMukUsY3NWiUY3
EhsfgMTreEMtc2msHz+CMXpJEppFbeb4EUiLdEf57fzkPH9VH/9J5uAHIcasJYswGkwDp72iBog0
z7L2AnfAYmeYs8/778dcGPWDFmPKMAOb5dKCmjKbbnp0QiApbGgg1XrRkncy+rG/BFpRsFLKkGQ6
wfZTd7B9IzJNkVoD3F5h6b9fuKXd2SdhQoLRGW0RaJpa1uKTsIM4vGE0DlVVlDYtDt9mJX9Ch5H8
Xhl6M7qAjm9TBUzXrfsWweZyyMw4xgCK++YYI/ipWQOxkHJMX1i2/CewAfSolpjebVeC7X3SImq8
2+85VOmPv3dPjKS3OmA8JJPek+xcrBi+RID3DEs3jrzqzJz7/eOAjKwbAAY7Vw1ItdZtZRD8YGHE
FPaXB6A6bPLhMXQmNPxBj5H3rOwi7IHBvSlk60vojNect3rJC0B5Usg8w4tBCvBE4FQvrh0kBHGu
iJZn+vBzbopDiHU4E9UIu67FcQZs3Xj9E7jhZ0LGwcrgAHG3RnDE4uYVTp4+1C8aLQhArLUa270+
KH4ALMgN+b2CM5ETr9neso3Zlpv8o2J+RyDZwU1Dzqusj+mtdVa2MzatK5+aB7t8/hLsz2jJXfE8
bxa/9Y5daHK55KJx1kAQHt77e0XcVUgywIQd+bnU2Vd+QopyfcJVcUzQ/HkGqdJuXLqoLa4sTKaa
RLdSRzicY3+06v3X+Owd8+XXgnYuvHCkiHexjJU5G2epLhf0tFtbsi/btiXHr/YDjwB3P/38K6qK
qoGgU5QQd/88bhqEdWkYIj3udte9LhzMDB29bMlLAs1azgkd5kxiONTxRQCdlGRP0gPKh8fP+2yb
DzMnJBgzeU414dJjzuZJX9cl6bfFn3R7fv4deesmtY/tDrG0TwuJnOua94YmdFmbWYmZ1qpXhO61
h5TumaRfKNphNIv2GMlObRDpUDutnT45Tkn3rwv7HnEweea2p87q5eSXMNZ0WLSJVDbgQLTxT/UT
EmDKGokT64hmNM6jNOc7KJIuoh8VVRUMYv6UG3QSiYGmjzRPU6aWUhGb553MpkQUWUbELOE/6s0f
n2hihkSeoWUGVQOsFhrOsGmIkZ7C5eCsYwCNRjz/+dZoxtq1KUXmJjMlGJM0XIB/MVE+0nEtSE6M
BWhrw187Swwd/SGbgDysCYXL1PX13kYW4VM/ADDsVwiIC/u+RM8q5/T3MPcpXJVEyy74Pf7pFCEB
R14f1rIXcBfAzb3CUzrMZS4UPQzR3oPLfAoJ3R3tmIm1Wi4JGhkFvJdW8gcSVPEAAG4O5h1+sx1F
wlWAb3OhN4x4eHvaPbk3lG5PBdwAikjc55ne3z16lA8TiVK0IrleC9BLif3+PpLdEujCGXl49v6j
9iV9wlO2oeiSpuFFbP5Xeg9B5wTowq2X1te+R7sUxuI5ojJnX6fkGEdbNmqhkigrxbNTX/zl8hAB
Wvb3m3VFK8+X1cgud1p49lVWZHRPSBLNXLILnTrUOLH4JoBbJQCmlpyAaIdxsmIgQ2WhpMXThnkp
/YecyjS/XuU0lI0skp5erkvYWWynT3ui84Ty35idbzKMkOSjrNVdLtC48j1LCDZAh48ieRYJSqmh
TVeO8B6QObM94SPb/3pOegNtzaCIenFuY10BFsVQUM/lI0W+tmgBtyeG0xLd4fF0Lm6akmbEZjCG
UqlNXGFbE4kEq/FMq8YI4FE2+eK44bNPxre4qOpP7asL46IUJUS0OfY2YChQtONQmM1pT4/DeBly
kMXAXwMnfXuQregoLfXTWv3A/lov3PHnyObc/Sk51uPo8NheLuAeHLVuMyRW4ln7AGOAq/vaPbfc
AsbkWyaZh6m69OV1xJIueGkUrhLQ0RYdcjwYG0zpY+/TryN2bX9yB73nypI/6DIPUNjIemLQJ1gh
embbpepd3dByru5btVo37x6XIk9GmJcoWBRFd6FmbHE4ovsSA9P3OTlX4Z+eiH1ylC6+Dtj5CyNi
t44ATUN+esn14GfVCtD8KAKoaANhmyrNSmvkTsikp1y2IxOjSF6099bP66okXCCsmcFobF38psXI
fCyMZyQ+cglgczHB9pvEUk/BKw8haPbpnFBhRF3vh16+tKBiGxURf+ve8fzKuRqq/3+9zhMSjJB3
ajlmaX2WnnrYIi90ni6ksozV4l2y1o3OxYWY2yP/g3GMcOc5kAYVpNue/IuDGeyyg17R0cw2JC/B
Eg3AJP84HFAItBNXA2aP/hSfMNexWjvVSi9Iu8JDzm0EmDUpEyYwCmDIWYOtC/hRyGenTu0plg3w
tD2H1bPewjcVttFSy9rFOb6CCg1xt9tVAvi0jiw3dPk4F/FrNkc/kVAWSScZa70aNFxse7Vs8Vmi
xc2H4tEyXC7kPEfxdMreiYfXNdA73YTiwWO2xXAVY6LXaXfrq+T8J91/U/nRmfdMP+dlq10T6ak0
SNp742ghuXklX/qZY/5vW+L/0gxtoSBMBzSBzqY/ykyqGix9kZ600su9B2sILdVHIZquC+BVVGbD
aGVCjD1WGzZKmxRQQyt8UOxqGayUQ+4NB5VgaV2NwBW1RBTMlM+U6M8cwZy1ARPijDEbAqlRAgnE
0Xew7dyCYMWN2dnI1fk8OKT5R3VCizFpcdLpgZpXEh43oDFvsXd1h/Dn0CCzVDuDRcvhnq0eON7e
rOrpKtItQBzTxAWj4OF5MPIubGCubRT6L68e5/vz9/dNwGDcZKPV+lTuQcD237fv7tO1IlgdSqzM
i4h42wzNIzkfCExIMi5zE0gSNi210lOSWVvf/ag0qyyXxoONPonEinlYeHPd/Tpmpf+Ph+wu0aQO
cm2sL/TmOjeXrc0a6H7O4Mgm0rr253jkSOWsUZ7QY7zkWA7K9nwFvWhDq8vhevigU35paaOsx6E1
a8EmtBj1y6NEVdoctGwk5GIHFXSMYqCJmbtYhctFRtfMs1mOmlJDErdJaOu9o8po+a3c5+b9mGIX
yZL77NAv/mXHJmdjNE5Ch+A5MCEn2AWiLoFlBXya5LUE1dyxbA4jOYpmMO6EpgA5I7jieP7JlR3d
QnLhgHXll9X6+AV0Vw61WcM1ORrjTBQUeUoXcW0+bAg8lxjbm1X36AUI2zik6KfucZGxIIuwross
AakGfXvue7MyyQVZVb+H++eu9Q8Uou5TvG25vkORRdCSL5EpGiPurXJqlyLmn/LN1TKA8VoQDG0D
+WzjvA2O87pUAWmB1mrsvUXNyLRtn+O5zMGkT1WfXTsanoNE19urBPC3rY/dGtvdxfqIsU16RUFL
ncxbl0R2356P/G5/jmayO0izuo1NZQAXUiLtsD/zeqv1q09jzQ9kqSbc4zhjcSJpESmlOUjAQ0Fs
ib603om3Zm0JS+tSrrHKnStVsw7+twCzhYAR2+kDtQFF2B1NssSKxM+5T8ENjteGHJN1+1F83Jcr
mSPJJmOBmguAIbQLaGIUzqbZoyeJPFXPhbUyNstflpXuvGPmHJF24bWGcUkzpqi8XFWtiCnpF7tY
R7tLgrmR1WqXY62noJFmacG58jMr2gJJMNt+clvF5r3iCcNZ+ySruh6F+AX5pgBkxcfF0nc12M3z
iW/e4T1ZYkxTUv/fzWqUDipZLvWrXro3tG5sc9c8aIc/hycsNG+fB0+I0KhTrPQepWyeReYJNWO4
5KJR60GingngM+pd5uZAajzdxIsCr6IP6b58cViM5+VnNNAqfb6ItB7vDWC2IgtTLeOyWl0+DG4e
7b6HgM7Zn5TiczoKWQ9KtWBfHxugJ6fY37XyeYON9x81YJD8pJPUZVCMCui4/TL38MCID/d5dhs/
/ffSIomM5Qk6CYsfpQ4PWedu0eSkuKVbPPemYzpoJ0IO49h/5JbVLddo8ln+7qzHw+N52aK36TkC
Yg0G55fjUtw9dA72n2aW9zL0y+Hx/o+cbVPAUkc0WGo62r1vhYVJmDd0kdlIoUgNh7jXSB4TzKCc
tuIVA5jr9k2sthhL5mYX5zItU6oM88UIAVpRg6pdR7ZwyK7EKtcU6+L+6ebueEqGuYG2KbqoGkFm
aK0PN0EmGF1U63Nj3SczG1VO6VCXZsLEc9zowACixzHR+axaeWN169paK460XbxxiM0pyJQYY+qr
MDOlCqg6T0i7nXbb8yENLemMpkyV3Kc096ZMCTGG3Yy7Jm9CSXqS05VwQNVwjKxA4E7Lzfl7UzKM
9ZbCvBrO5gg1wYzXbldZB+wWWS4sh6zh+tB57cTiVkR5TGQseaWm/2Ki3xyV5Ruw7faGxTOavJMx
VnocpOSSZLgp329sWwPMyDMa3naVG2noJuRG4VSaWXszYSTbMqO1ptzlBmXkCxo7dmjsWB3I46sD
KA7AQfh89F4OE9m2mf8h7Ut7G9eRrn+RAO3LV2rxbseJ4zj5IiSdbu22tS+//jn0i5nIbI0579xu
XOACDbhUZLFYrOWcuLnkeuhDPx/k7rG9XDazz+uS28nHOcVsj0xUVoaQ9xCTEGF+RDf0onPKxNEi
T0hJu7COOGq0IYFXZZksGo8XlHEfWTwEOjwVFtTabTYJxirRrhhatP/6m18D5G0f40S6Nk0xdwtp
QPiwvPMKTa4gzUCF8/GpnmxxH2vF+A9AqNfqJaFaYRoryL3kI9zphyx06oV9MRCA5+4clIiZs3W3
ir08u3MEcLpBvh9/x2SFSdcxG6NrqixpbNKvCkKj8SMF39H4BHmO5RYErslu/0KH77kpxqkH81ga
o3WTCOdGTFSJYjptCsSJshsWXrxdXWOC4JRTPps02ZFujOss9EYAJLksHYSa5BvtDfACtR15aNnn
LCKNhv468yNBjPNszaJWQG1Ok9wCUReocaLUw5ExaZgjGYyvFBShijsBMhzj1/VdAoR7JjmJ6OAp
wYPTm0y5jbeJcZmXa1SY0Vm7ZS3V2Wnz8bFbYPABZJ1rF6nuV3sVzv6Zeixg5nkQ0zhq4DZb20mf
LnZREDquuuJCTnH2ymAiWxFYsRezgm7o0GwO0vNSdl7p9fZYn8lb+2e3WI6u0Mi7SoqxW2FM2t8i
yot2I/OwkXlCGM8oXcOhrlt61cBZqWdbg686PtZjOqgaKcL4w1y8WACVgH+4OsDIGZzLzHgVlrg2
efY99Zga2Rw7oxeGTaUaN2VW3sduIDmUQaMAptm56VaeKMYvVNJFCC8SdDquCp8EAhqxkBVA/WG/
F9ac9eN4PJaaSxq0UFKAG3y4DHODFuRie/hqQ+d1icarGO9yXuZuasBS11E+Nej8raGzoypBn7Vy
AuxZJOT9GUKQhbf4/RTZM8QfQFq0QRXHTbZML+iPSBqijCLvQa70sEoNLCjtY4kWnDWcjOBGGjF2
3lWdHOalDtdHmdtbdyBXr1bQeoTeBG5BffJRNBLGGDwoJtUqDKgwijrYrPutAGT9/y30HYlhbsKr
qbb+oEGMgMN7at3rS7oqjsBLcTiLN+0kfvaGMfZILjQpzLE3joFX0WmTu5suBKqtslFP2e46+zPn
h6TTRv8jk7kPQU5TACEeylF7KGRShcRw08/gSl6Q+jpyNORZH3MzdnUbx4kCaYb3hfb+5+fFeU4L
RGgVu4DOyn4sjn7733f9j27M3ZgVbWNmeGkegJAiPftkyUsGqFMSDBRHKYKuClhRZse0zkgUFC1l
uFx5lvRE/cBVlf1Bcqt1NzsSbZ4vduodFs/PAATv7PiIPLFmA9U6s9BQ6UqueyZbGwUWLqDq1N05
/jJmX8U2PKc9StIYfHX896fMAeAIBkAfL/Bkk85YCrOfcpaGZX+BFJCTfYRglH023DVxEYkvAbDH
kTbZszmWxuxnnOat0ueQduNeAbrJYbFYgFOTfH6CT5nXAjvZkjsSx/brJPIApPwM4oCY5HgBwriD
tzNIjXL+pt+jbcMgOzoPQJ7L9/7pqpEnt18XIIXFUNr8vNnnb0B4ebzgU+dn/ElMRHTVOkEubutd
oAvE4iPkTvnvsQDmemis7lyK1GzQVokpMKQXzs7iAPRE8f1X/KaDwvqKeelj7vM6EXmaMReHWrWd
1tDFVkA4b21T9/HCTQZHY8WYu6LDUEOS1fh9VKYt1BdU4iouqPM4PnwyPTiWw1wWGdhe87CEHHQP
bA4Y5CfgI0ZjI650QGt+W+sjR7EpBz4WyLig/lxf6u5KBXqb0k5Fosz+H3qy9M69CacuXMOwLNkC
mxj6y5hNyqQuTOWokfHiXm1Af3Qh4ScnGp9sjRjLYDYqNTGzHOeQgdfFBg0ESQ3YqZhknnOdVfby
DwbB9n8iIApz1nEqNzOWy2zcFXdvUV8gd+N5MHjzvZmLX+XXPxXDbBedaIgHGWL6GepO2C40vCLM
4zmvySLTWB3G//uy2eidBDmYFT5c9gEJlmmI7nqCOukMtG/2yzUnfwCrKzzRBt9vjq+erH+M5TM3
g677yfVKHcmFpE8qUiO3oRPOafsP98+PQTI3Qt/96/5ZOeb+ZJFN/VnN1QoNNDEWFmikM1oJ+WeW
wt4L+lkTtHNbw5V40ipYWnbuRd4KOGWP5Uw+7UdLyKKQdsNVVWILW6igbNZvDuHuN/lF++Rs2ksz
n8czbmmSc8DZyYEBAFGdOEC10wnHAGhei+fZE54jdLqO9/rhbd6tHDR6iohXrUc5na5jNzjeAg0S
wEl4EZ5orzvA33ll5ikKa3DO/ttY2M7YwepE0aohj8JfoT3phlYGPiQ0vP96mq3f3dC9tbuX3DCJ
+kU2EB1LZnyLRQkIjKClhxFxIfgtF+ho+y/mB3jbxziXQasAx5FCzvWlcTHGQhFVHhvl1BNlrAnj
VgAaHXYwfhnNAcfNl3pIPI6A/3CB/uwS4zhS2bjiFYldwhgwIOWwWIffMyBUrF0M53J3Zvr2/JHG
OJBGrKv+jNG9wwp4uB8fZwdIcq41y7B0vMNFf+qBEbCtqIZWGf5QQRTmjUoSbCpao+StHucWY5tQ
k3bojYtCowGHUjsqc/D3ljZGK94pqHjgoaEBZNaPbWKyMWZkFDoTFmhFkdSmAs1wo2ne4itZYpRk
WCMytmx4j/B5u7TrlbqSV5iGeCx7sv9vLFu9z2egk0KupQEKr1As7irSCrQdyUFGCoCqX1mFJkA+
DeOkazYl0dQUVUJm4O9lrkw1pVEeUMWWSLqW5IBWbadXiGZvRW9pY0jQQgcSL+UxeTrGgpmlVq04
E/yE7u9m8JAxQuMIyZ03bbbE9qIxlnCWd+qBi/lcQ9YUGvKJzIOj1sIObeEilpfCSe6+SEZDB4CN
PZYzdTbGYphnR55V1aAqPRXjP13W2DLeg/g/rNyPJszKXZOkUzDPeNNEQmEqdChf3CeoieZ7FI04
YTlv3RizVADC2RmxhH0qnqKnFy4o5dQ5Hy8Yc6PkZqT0ZwML1qLyc9psfGQ4Lu7cit09Dz14sllz
LIu5VcSmy/ThCll41248yTnkIIzTwLW3wEPjmxcg80yBuWGMwh+A7zJgn04I6Lzd80w9zNzl8tZv
zgUymPL/Y92Y22ZogPMOjk5qFc4O7jIiGIF7eabdmkj5oqtk9tKCC2/FTWxPXdVjwczFYxrNpUCC
AYJzoh5wEXDjx8n4aiSCRVyqizwELylWEm11Z08qQXOjVtQvhmQJZF2HD6LN2Ts2n33V5SDLO7qa
DrzFaXMUZyfLiyU7uBD/GRmoCDRFjz3Hf3DF/z7Xt4fIKIqUBiuQtZSeNDqettmhIxNJIYwvupgl
BA3TP/NUtzzDSJwW55GklBC3cmAwrffC+f2pAGu8aYzjkNNr2PSgC0eQ6tUfBkaCrrw7c7LsMJbB
OA8AMiRF2kAHzCJvNs0CHYCLA71HMBzzvtXQBogJaM5FPRl9j4UyXqQ3Ez3Jb/uEbstiMTjIFyJ9
R65zF0WdxlXsV4x30KH2xwYyOVQ7Fsw4lEt1DROtxYrWtGkWoRceNSiyvKFUv//zz9z+7VtG1nG+
5kpsRB2MsXfDyDMlPuM5x3HcTv1IhKBIV0u+YPPCBXpkomXxZwlQyMdrNplpHa3Z7d9HQnz9X5u1
StcoWHoH0s0xqfX89Out92xbeP/mmMfkcORYIhMBDKrYJ2JBj3HjNG8DbBAEjBwhU6QwGH35t6+4
HYyRWg2wqIZEgZATLRh5X+j4SXCXdXPK5TTr9r4300kHMNq1vUWzISlXwvo7bQkvrOKur3oftTaC
7JeWhg85bjR4rV1HFrNfT2uAHqCDxeHs5s3Rsy+PsdrMeS+vZ1CuKrDK0+mkzMtf2jtPAicckZnD
LVVGlPj0cHubbrEL0FaB6qXvzh+bJSeour1DRtsnXJq8EiKcZLMgTYCxwd8c58u5v25JtZGAS9Fb
55a6CmD9xMBsXM5t3tHiuaMbpMtIhq+1Wh7Lt4hD8zYf4XewT56Sw2UBQuY9d3KAZ2lsjxvaLMNA
lrAzwCzwUqeYz2a2i8YhBPG0vMxZQK445r2QSEaRooEPK4gBkd1X4mbzkmxIFBCA7KsNUJ7rBCA/
3PEejmmwLW+ARmz8usHOIUY9AcM6tA8zY4/cKmCaHhvhZJPb6DSxE5G9LhigBoKKDu6SYa7MXlHe
drg7R4/Mg0N782UjO+lMXY0Vg4r5eOOcI54fVBiH0GhxoyU9fru2kedDZhE00x3BlNLTjLytz59b
QCT1by/p/koB9bkTEDxnfxv6GemWZobeGVS3hJzRWKY6fkT+IAbmWSMnmLqNYY/kJFl+7dUzrAJ3
GNC7kAlBSjMA5eiTuSZk/Q6WDrC8gOOFkhtxcVE4bwuFft1Iehj1KRotqDfB2yIiqSfNAOOMZzq3
rM7xWywaiqQ0SS7WkHR0tF+rcIHaJLrbmoOq2WkKMFdkArltEbyATqWBykg9CRn+SMqxiYV3QoEd
J+6QokrqO8+LiqgOQWnbdu15ItjcAJZ6kQdn44bKOxKdnrMix5GnVcrTSbdVIHUj5F+70QGWO+eu
Ly9gZlFS1DpJzIZePM5JOol/LqRY7DBDks3U1h4wpT9fXiTymodk//LN3VxOwMcW3YCOFAmCQs0I
HRqZG2K2Yc4JjCarNSOfxuKjaOWgDm1PFXRacBLiXc/10Bx/pjI+J+zyPpXF27veK59Lm7LXZk/b
Oa49zJRx4nBezoJtzGh6v5fTkC7aadMBJdc7mM7zjHSzV17kykss3XpERsYYpr6pCcHtmY0cMrgx
AeH+FbjvQD/7dO1ywb1jOcEWy/RX+UNRGPQFsII5eh+b9nm3eMactTDbVnY3Aw4Mxzw4jkxlchVn
rRsGKcZiRjN+hMK7T9lyWmNe0AJHX9Rw0UhVg5LkHaXylz0aCjl6TAfCmN3G3WIib8vGd35b498G
i2bNApXIKGn5oPyxOQHC5P6MpDDLZZhZFJzbQEGrQbm37MsTKJN4c7GTW/Ijgw3r4kABcJMMTVRb
fPKfOcdn2rePfp4J4wrzoqQ07Q2QjuNmEz5tkrkH346ylTNbG7O1DXZfEKTNudm/yThuJJh5BhoX
/Ryb2Lkb2pCTDG5z6L76eE1hIV/t4pXyETzeLp5EJi8cJIl+STJI/DrQ5F+1efzz0xHxSCP1/pos
CgW4QiKWEsj0CImbl9QpZ6Ejx0RCQgxD/AktzDgo5vKsfTL6GUlmPK7SZkJUKdAMs9IpqYfTL9s+
b4wF4IDs4urtj7yBmskJBXMkkd4BI1doDH2hipEPXREQlCAJvtizd9lB1DN3eMds2u+OhNGNHQlT
o6pIz7qAlw1abTwPQ6SzJ0LTfqAN4z2hubvIxHJ13559P4Zm54U4zLb9+h0YHe7FKXc0Mf3yAog2
Xj83V0HGj2DspOw0EX4EkJrADATnIhj7nvTDrML0HyjKgy/umnJMho3piiQQQYyGNU1Ia4OABf1f
O6TLdLQlPyGa+/zEVi4p4xFv3IRzCtmILrHqIpQj6Oro3/M/R94owXSW+MdY2AjOLLsaUEBQ7FSh
IaYku2cA3c2Q5b8SytoNOE3uaeDZDBu4hUJYKoIEmasTesFod+TiiaxN8h5gUpWL+8VbQcbPRGnb
KVYNC3XCxeba2ANRv6XlBSDQlMOVgs9yHNv0NYdnKFDGLPDlMO6liGpMkFeJgscV4ApRFvKeYSi/
gNyZusBA2H9/cwROa/gjkPEutRWmZ7GEQIzbXhcfXwJBShKXEhqWZ+iwQ7yFMeArGKz3fBwpunp/
vTjUH9mMs5FKwBP0EmSv0sVHs8AEB2KtZkMfc9xK5eTrZiSL8TVDFEuxQmVtnA+kbAac+sUTTHUZ
Qzvoxn3KTTZHYgTh31vJeJqrWgRZkIUK3o87PaYjv0unJfMGIRhnDycfMz+SWPSvS1/ncXKFpBVt
uPAEdDYtZoD/cpH/B6S2wxHHWUq256KvfP2q38SB71ifbT6+yAETnu/vrQOMB5646WfUSDsmetEu
4tB1El1HChtcxOAKDDzhwDt6XDlMzAJOsFoOMBN+WNH+A/QUgavqukqBZaPymq6nb4R/mwY7dNjm
bd7HFkQ5oU+kfXWc/+H5fq46jCex+nMW6kkEGRJCJBMuC/0TtCT62Br+Q3jyowvjQBojKAejhJza
PurLEl2JS9xnwtPqmztXMdnGOjpSOuMw2trMfJHKckCC+OEtAHJBk/wE3epLCtZGcVV51s7bK8Zx
XLtUTqI4hszNrTu9tzGtgryX6H5kr+kqOCCf12LYIt2iGyjmBLrTSb2R8TNOJEvP4XA9QzqaYPAX
olELkFrH4QTsHC3Z8UMQQhvVcIF71L5A+EmZFDTOQvIM0mCePw2o7ePwClVWwkv44tdAUJ4HL/tI
JDzWC64oxmVU+dlHzzhEXZL59U0rPDLHbP0R/Y+PjZ+3aozLsNqrKiW3yzOZ9y3JFtmLw+sUmYS1
HBm9od6H5L4qnYNcpwbofNXPmAzMalzQuZ13IAVbEHlB1qRzP6PTEo4RHLghSfe01jwfnhKCJx5H
5+n3vmaCR1DURFNn91G7no32mmXUH6t2/tqQtLdz0+M5MGrZfwUHIzHMHsqAxR9UcNIe4qtTHl7Q
RMqjYpxOkoxEMNsX1ZURJxZEFF7htDZYoNZFCkLEOYb4vx9byrSbHMlidrFLAh/M0mcFjwB5Vjno
wrESVEVvk9Kcs8yVxbj+xoz8MrFSGkRWHk2foeGzWZkRGAviTTi7OryRLe5KMpeAnOStGQdYyX62
Oumzj2wpdOSMPGTOO9s8s2CuAF3plKzsoVto4TUFqJiKiN89d+JkMsYZbRfj9YfSH6TmCoWUG6vv
Bs3Fz4b9VAFf/h0dpiCXIxwDofb8yN4ZT5/kQ1eBrEc5REddwFgbcu5765C9JYQb6Uy6rR/lWETJ
/OJHvaBjDcWZ/rHa7DzUFoZt+YsSq3NLbtMv7pE0xu+nvpBntQlpuXtydjeY69sovQuXbK+O3O4z
ztaZjOO4pOA+KBXIS+iFaYA9Cq1LaA1HJw7mhSiFMWfnJsPvkYKMG1FxqfmaeqEOMZkbG1RLkADl
yKAH6IF1mIz7MIcga1UVStWweccLHR19lshX8I7X5HNwpAvjOjQFDxaF6pKQ0h3Qzsa7PXi7w3gK
yyyyi69BEYBUgrfTRezUEtpMzM2b/b0tpqRpsmqB0kSWFRaYtex7K22UQqGM5uY+R7q45j9hOULY
o3QGVaWlFSU9So0jHi1P/q5lIs9LLjj93ztzp47JHKPhLAdVa0EdzBQPq7PLMTBqQPcGdv/zzKkB
KrxhKQoUoTx1SDx44qb08vcQk5ccE5iI4u9FMeel7otIA0ygcmMjPukFxrItskMEVZJFsBRfirPb
zfJ3OnDHazScSFndy2bOUX7WS6W/VvDrCOY3wBFFv1xEQifbGJhQqNFLIYOIucZY/XnDuZb/vrnu
RTNHSz4ndZL1EJ1WrjrYB8FOTUcbbOcf7iRzwiRfLOS6gBw6DDeEDsieUw9OyV7xkqkTKY57lZjL
OBFTsx6oSpQm02njhWFbhn3WicMtT0/E9PeymBu58S1fAzQBng9ZMh88g6j7MHcaeVlljvnGWcO/
3e29MOYylsqhzxRQaaBictxY6Bd91rbDBxxugBQO1+lyLIOFYz0XTRS05xo3ZOt4wDVUn0RQwNk2
R6m/r/07pVio1StC6kHPIQYz9RhFEwH2ipD3F5D2VDcLnw2eIdJz/MClsPiqTZCU0rWGPMx1r+KD
2jq64KXHKx7LPIg9niVajE+Rm05ocgDS0YLQ5vplkhe6T7wWw4nI+n4JGfchaJGRDSZUOm4cAS1Y
/qLBGO2Nj4u3ehwTZLFUTUPNMlGDRq19PBk7z5HdtnaR6hhcd15pHOPgmSDjNGopDsoqaPD+Jyvn
2hBz3f9KeG3YE21698vH+ItCvvSJ3kKnoybB9lbDlYgzjCR3QPMv5jbmS+dzg0/d9HfMcS+WcR1B
qmZNL1PjCBty9W2MeibOH3QG8vaMc0dbjNsYSklV2paaB8bRHHNmgdxwdyCzWaxjPuDIOc+Ppaks
Gmp4jrK0ozbvoC3wo7XAJFr2HqDSQC87CLxcx8Qbb7yKKju1VMqYrQgvMBE0XoX5co26p2E70pOF
uVLeQj42R5WFRW2LRm2khBoKBlY6B8VdsJdZe3Ty4g8nHploa7lXjPEdFjxHBh5YCENNlwzrIkRA
sMCsSlnTjlueuMcHWxUZH5KXatEM9BCUxbpyelte5gR3tGNs1pGN4beOUovxFvRxnKqKzPmWYsGS
2hrRI1p3RJ2cP0X0I805Bkm//D87fFVkjndfgIlHNSAE2B6inZzdS4BJ4H6n1nYtIdPBWUlOMKeK
zLkWc7kUU3rcIM//QCMX4NMB1PY8A0/IYo2xi3+uInPCjdqvgrzFIXBwg+42JNu0C5v7ouSc7FsK
blSFD8rc9KsBUkBAvsx6grpHlREivGoz3J5I6fGesI+vavWWhh4JNMy40oUSO+cou01xSAQybFAT
476VObZ/C/JGcvpB0xCd3sww+128cqyct2zMQRYwkTxcqRabY/QZeu3TmbdOnGN085Gj7zdCIH2Z
PiQIFokrUj/hffTCy8VPJP3vHNItChlJKcJL5bft7VGJCB7Vmw5IZpsk5Lz5JjLL93IYpxBmF7W6
mNDmuDnVx4/etchwXdZOodNa0Ytr6+QddGRb4X21WQm7zcqx8x0FUJs7/0P66/5bGN+hR5cWMz7U
MiKd1LPfyUJJCSBAuXc0fWY9cFJ/TRMVfpiIIgSdusDVSLEGWnKAlmxX2zfhhtvkMpEuv1eM8RjZ
NSzEpsFmZseLTsxldLVLc6FG5OJZ7xbHBcvTB0zDU102NQxRM1mC/NJ0fte19BlfflregNlS/EF/
RvVt2edtHpF2bfdgjqFkTX/iV84NMB1p/YhnsgiNJdV9WN3Er7o3Fxcp4Te9Th/CHyHMMe+NzFeL
GkK8HfhFZ2Di5eYQp43kRwRzR0dnQAqrGtXjhHQIxup2B8BiPQWAVXvHCOvLElwYfzjX2cRoKbWU
H6H0o0bHPjezoht8CD3RMb7SXmQ2elu2aGxZnsHfzDGVaWf5I405/Mmli4s26eHKagpwJOzV0uZp
xFtG5lAbSauIZY97bLUBvefGLh3KRc0Tw5PChAG6flb0AShmh+NVJD7I3jhG/Xdm/n5fmBPcVLKZ
SAV+PwGHleJIW1gAujR5YibvYF02RU3G6QU28v32C4naVpUx4AkWknidbNN38be6qxdnN8Gg70s8
5/Vv3SZSGFeI0rIpS7Koq7J5y9yPDM7UMA8j54WMDCnm3dMFcuUfQWHvUhSOgu1uIa2eBRu0BGtg
lLXOlaQBqFjqdbneuq/N7IVnLRO+SxPxjJFEA65LZRcgzcCuFVQBcnOVfRqcOCQW0C6v4GIDxzZ4
7Np5Fzv61rc5+zux8JqEVbdUWQPvDbsMmGMNhmto0TIgSL7jg+UmQBYGrl9NTLvw/qE0xkNXXZMG
+QXSnF3+0bz5a2G5/KPERHviRENTeVZMO2oW2CtETKMZzLm4pLmKE36zW4Dr5We3kckQ4FGqoD/o
ubFVjAiXw1bYdDppZq8oN/FmhaaeVuibEcHrDVoHVdGYT+iDritUX0AKaClvv7p5FZFojsynIc6y
BaCoQYU47FqOZ5uKn6A0NlIBiAnm4ugFMrJrsU0ywfAl64BI1m1W8iJfhER+2/MOEP165vxYEkjf
sLYiWvVM5sT6behrgahYhzQi1nOyhs28cHThiGBTg2GbCvGQaRYgLxYCSOy2FMeJY5E8GYxFxpJ1
rlJBtg6lG2w3qRctS/sjmAvE2KYpabaxe8EQDrcfhCeWucbPQaKp+VXHLjnysv1UnLYksZfZmg5G
dsV29dPF4SdNJpzMeM/+SqvVVllKARZ0FS9qt7fspvWsrUrKAxBEz46t5GQZXzgu5jZ/+sBSLPpV
I4vMhFg/dzkspXB6cGbmnyIt/hfHlOz0BRD9iUCyzwb/p2yk0H6LI+QDlKVI59pMg0hPvADnNrp5
/0GWiEIewFVVlULu0M0ZfVAQgVTA1xKfAjwcv74oJkiDUZFTC4iJw2y7RHFxWC4le3AB47IMgCH2
2OhuLW6PPoA5OzqaFq1rgQ84nna/PW9l2nQSC0AoUkOy+WW28RxM+Hl4zwNNIZiHuydQmWJO63O7
3SrL7Ak5vD3IvMlyGXngfHixP3nVDfoFD76Q7arsMOJYXXJ84Ul0D4fQxnvkxOsNn6hqYB8007RM
OGoKeHu/D0MUaHJR+D5y5IPXNESbD/P2/dqTdH7ZCe/c0v/f5n8vjznrQa5Ul7axfNx150VUEqAd
iW6+zG3LDrfB+5V0x8KW5483e+JVYokW8DQNRVN10WKrpFF+Nbvz5azS4SrKWaXaGN0EiifGC9/X
2NBXNB7wtm9qaW+3Ohpw0akE3pv7pQ1iuUwvWq2CDmf3of9+HlJMqiEjtOco9/dzBJcNood/yWHe
PH10NXzRasAbtxM/Kry2FAd9iehKVJ11t2xPKeazW87x+dt33stkfKeME93HOXQDU9LHFWTeiyLw
/v/jsXshzCPIFKRGqPJWPagUhfiyTJ1oH+z9pwXpT2dXf1O/hMM/XEvmCRSUqR+XEUQiFJUcdKKj
MyV3/N32syUXt3YNjBS/fD4WOjG4fa8n45z1c+hLgMpV4Zzha0BhCYrO376z8DanFQDHvr8vc6dt
5jnYspZLUGXt9YxYV7I/Pv6Ovx9k95/BPJbC8mx0hQw7Mmfh7vlJWQrfjwVMHUPwnCiyIZuWLIKw
9v5EILjGP6c9AAbROuV4O21+WOgCWmgBME3xwpd/+i9xRQen+NPpE970Tjbj77OgPkdxAtnNKfrU
l1jjbg7B8Hju09v6stgCIifkZpX+Du2xpj8as+5VVYzGGIxORWjjnZ0DNhVIrcR9N3gHcgIa9l4S
422SPrsIA11bynuI1mRKd745EIHOF62eQSQ1szX7ha5udAYznrLg7O3fj9R7+YwXUvpSP9cYzKe5
vAB5pmP6siDD3nWzp091TVG3bIubTJsAKbyXyvghQQUzQaZhfQvEEZhsongAuQ2E5myzSOynNzoK
tH19CZehi3osx/NOvC4g3RAlFXGMKIrsLFA5VJmZttD56njaPCDSlvKUIlaBk+e92ybG1e+FMd7w
EgVGJQ0SvcMoNOECFvyM8WfdAVY6mkbOs7ONByO34jxpwSMdGY8og/fmcr2KOLOD3ZxxaMSX92WJ
asqetiI4j61ookB7ryTjCi+o76GVDUqinWNz9SR1kW7l9bdxWO3TD9rn/j+kY+8lsl5PzYvwKmIP
dTAzfAlwCAtp1gAcd/6n5g7KTF6bo8VkHGBoZbEsJQNVj9K8AeJgAGys6RDyi6xbB0EvqN687zmv
+3fa844EM94vVQwz7S8QfDxRBHjPkwig718FIEf/WruIr5cvAtjfUzu2eYeEY0DsJHgctNJQnyFa
dkHGCoCfxAbsq2KHrvr82Hp4R4TFVo6rtGzVFqIAYf6k2xLFjMP5WKOM4GJq/wWvyL3J4beUJiLa
sRNg0ZWz3oyR5IBQkbZVQ8EDwIcXM6BObWV0/D1WcSJHe2euLLxypGiFotHVbBxzWRLZdiARDv4J
ZIHCLJ1nnuAIDhehlN4ezFvkTknG+ZgFCEWUAqfE3ORLAFoRMsOcHqa8KL7z2Y0cg3OfTD0Q7yQy
fscYsosBvmIVJUjwNCTzfNbMu7eLbT3/RuEL2MHE/Xx9LTaJ0xNrsdd2xsJ0U1fdcqJQ3tHRGJck
VyH4WzJ8SILOlI3XLDpQFiG8jtbrtQJy6OXFQbFK/C+aBbmmxfimPNYzSUsgOneP6JJCd+9lVvR4
dIpAN/3fYpUfH8E+yeMwSS21hqdfrfTWBoTOnGb9uf3YEwWpOxNm37WXMEmipIItaUhnf3izZME7
JJwjyQ4IaiGgO3wfhwRpf08ySYPqAuZI6RQp8Oc4Do5nqSxssCley7AvNRgIMGRqFwkMOoq8iGZS
RuRf77RN2lgjhAeb4CcyaHC3j33CLZ344HCySM0NumZT8YwPcK5eutOqrbhA0WYOlCfLaVeAy0fX
oPUurMuM8wr8u/Bxv5OMV9DDpD73sYqd/PqV8Ej9Jror7n+d8QAV+O90QIbTXQTwgPjpLTpCSGTD
mb8C8gXO/A9nK9XJp/TPEdCZs95Z4CoWEwXXZLjWdskW026b+lisJedrAXzcijw/w/GstzIGnrY6
wfN67Rqzd58UEZ3+Tr4e7+x0CmH0PYwDqLTCTEITSxC+hy/yt46SqfAOCh4+BDXnlmafZt1QReAI
wOHXgpUHfo4BBA+hjf4ZAdl6gbT1DFF89QxW5tyai+T8ylt6aiuPjJiJUOI40Iq0gqpJQRyDiHYl
OM/eQXHqWe4TtPSi7J/gLzrbcM2unNXL/MV+f3+DGx7sd9At8ZwI58pjn26lclFaoPurhxjbT4DE
A4A9l7O/dP8eKM2OsulWFJ8DEw6+QdLmS1otZmB4BEwmeDXmES42gxNf0/jyL3kWXt4iqm4oizBH
SuyqQC97eIpVdHaGleoMpuPwXirTz6KRFMZqz2C/S0PJoFHuCa29HTjAvjoXQ7mR86edWwDOOZr2
45XkKUb/fZROFv06iGLLgmLntfal/gIkCsdAuVoxBlqEcelLmaliIutEMTTo7O/zK2jB+eBgk/fX
zwKyjctC4xuhMmCbRFu3RXf29PYmAT+J0jE6vGt/AhUIbhY8hSj5KqA7YwHtkkit69gPtIOzapwc
5x25A4x1nleIsJCPBabk2d7vHR4gwnQYMJLLrGdn+WHgF6F2AMsvHcryF169kFe8lhBlejH/rd/N
549MA/XHcy7KAo3fHPDPI0Ow29TudeGUtnd4BoebBT70NZhC6vUWaBPLP38AR8TvKJ10sD/qslgo
fWGpwOL3by/bjwakPTNrRqGsBSedHR8fhulrYySLycVchkoyex+yrPnGUVDN9+RF52bv25o3rsXb
RTYFkpsAnAyCSLsNKqCT6XLiAvxy1WHCjEJrhEubxBoCRmfjpCYS2yaxgYrALRdPBjSjhWP8o9Q2
qa/0sMnjaXMyvHoz7LevdJds7rNx0vWPRDGhBkjoELOpEOUoTrpDqIiI7U+7Qnw6/+bqNeUeaRVe
N3VRxSwao1dTN7nit6l2KJeocl2I3iORIxyjhXpCogPh4TeP9nIyelPAKKZDmkrpre89sqpedP86
XDREb5UTRnQQEkCdrn+oSOnMgFbggvcLjuWbY/tTWziWy1w+hXVt0hLRMI574ZzMmYFyj4GS8nUV
PgcxcbgOdGImw5LGEpm7pyq1xpdlqukJ3TnKW7JeNq9Aq+J56hvgJ3t7jwUxHnOIg1pTZKiGJ/Fp
o+FFeBLmYk4Gy9F/2c78eHUy0i/x3ww4e/PX16U72G/nFC1jNobKed8z0eZwp/jNN4w8a6yalVr3
GV1qINqgLcn+8/1fTAtTtR6ozfYGq5d6EFoq5oq4EOA5FFoGyFVr9xW4OVylpvz0aJFvzmiklKLk
XdMrWGTksb3Mvcy6Z7AuKS2vq4unFePUtHPgXwyRHklylQgIJj+l3yLnfTaZEBsr89e5D1PBbKhp
Ip/6UX4mW2DIrrI/m1OELhy8hp1+zUeWnMDIujcM5uw3WaKFNT0RlJML0O8e8tVAmwd/A0EDl8aH
6JmK1VWMj2k0F48WKkZgAYiUustabJpwJhvrJAOozguQp3nhuZcptz2WxLgXtRFMK64haXhBHCik
Nkh9vQa+Da1N2ESaYSA4BBynNuW/x1IZF2PJfWZ0eacdYov0iZPNxAqpmQEkf3sKjiWj4PDNy3tN
HQRVp9SFpgbUZpVZ07joBKFLNe1wLp38iCKd+G7Z63WNLDVuRGLM3mwQxL+E+yHmqDvROGZJY9HM
Ijc1phyKHqJPQOZFTIFuFCKR0NMs5zrPC8cn4NsF0YNdzzMfKJz9jLPeU7tsoF0MHRHorZIM5tyI
1hmKD6GBRDKgK3ab4+U52IcpeX1t30KUWjhWNVnGGstj1jrL0JRZG5C3iq+I1kLJ1p0GoMsX+/qG
PjXkr3tvvWyJtdaAqXJxw1mPCbK5wpvCm6q/yJYiqyrt/5SNv9q3Kxm4TXJjHIK59oYp7y/MQu+P
J3X5f5x9Z4/byrLtLyLAHL42k6g8kjgzni/EROac+evv6rl4OCNKEN+5hre9YQOu7mZ1dYVVq143
9frLt8bVwtYXJc58Vb9nY8qwpVwS4HJZkQTKU29J64ZW0cZV//H0JE6Ejt16/Inv1UuvdkrV/4+d
Tysl8NCWpyCcAykiOlFfMXqYu3xM0LOT6IiXzwy8k+vpbd3sVozzgxnkj1dwL7tLIZ+KRMEhiE9m
0JuxQG9qCtTKpY+P4YU3UPsZN6lFo7ynehPY0r/HAoU7N/pKILWif7Y8JlnoJx0DLQMEjEtBp38Y
jHDFdibjps77+uztz2uTBM+/pSikIJCAaMBhGgOG+ngp93wmkUcKQJPRR8pLc7bjKWE0BKQlcxF4
PeL179OBlmsKc2BMYM3Bvbl6LPDek/RX4LwKNU4y16spBDKsURlwWKIvhjOlzQRvydKJetC5HXtx
WdSpn5ZAT7e+MLYpC4LKqbzAAek803G1VVmGrQbv4qu6tcv3xVk0I0tRSIIs+97UOxMJHz09LJzy
bTpzJnem41WhRlLAQ27NOc1LtcG8WLD91rqwQtBtXHYsKnKJRezasi+ZYdm+HcFrjALnnJiaDKBJ
Zie6cHz8KW5Dxt9VYficyAO0ygozNVS7xssCUQD0T/kUNtqTpK/dpda826T8TMh86znoh1QWQhDt
pyvcb4W8bgqjC0z5GNsAPKpHxTOlkbDoKbJgbJAt/wFnBj8tPGa3qk5XApAjL3OSwGnK7ONr5dgl
fCZju4KHwuvh40BnjEe1kXlAtq6DYeGr3yaqZgJnW2dLqQrSTvIuQ7VqGgDruq92p+wms9rv08tk
YrAt0hz8akku3ciVnz6TO/No1SRPMERL9S65RNiaNCxpTOYpPcKA4lI9VqLbF3MmbPZCZ12Refi8
3mUT/2xe431OQKKfkfjNs17ikCZRUe+lzph2fMLIi/OS/Bv3ncqXRUXkwJgNaDv9+z+2tPVbrWHF
gLlsRNt7io7Z1jNHEpkARejiGtx8QKCA19e3J2B7/6UdLRgAT3v+eXwOt4/I9Trm+GwO6Pc85xgP
XTR2XJJcMfmtHhuhEVo/kdlgGvRmaQTGbdvGTOb8AgcMRs+oPnMxkhxcQMPWSj4vVhhjBteO9G+i
QN5la8Vv1uPL02qVmMr7+2i8u3jQlx7xe19BkdDoC4qdX2ft+itofunX3lgzaAm3nn0EN9OlOwSv
6V7U47Vq97ueI+vErOExiitt3bxFGA2yLjliLKLJqXbPtF/jeRGOGl2LPA+GC7VvwN6OW0dHvO1h
18wB1K5IegdI6Cw5TXf2rSGvwnGY3ymwypyLpwmjtiqViKEZsfTUvnUxUivyQfp5543E7NwVUrbK
YlfaLcmFBpL2P2JnpqyLlbyp0phBJG7E2KMYkW1pyRY8hyUC99tkB5Ulge1ewC9ITc9igLgY2WGK
Iet5g1kPxZdlvb3tNpvNqgDVS33I8MVl/TB+X+qStK6ZXjjqnpf/YMqzxQDzFj8/W80sAIuHXsuj
HKvpaD3qqVtZwqp347cLveUENUEwTptn8SU/IKELZMsHlL3ftPpSAefWXaYLgeVBogdFHFadGXeM
iRODtu1x9xTi7TLAmEPdj4ze4j9RicgpceYSud7dT6EJmqiiZqRJ2rxlIahbT2I9OXCZSA8OJYle
eV1dB3piWODZ0xO8oSbKshk5HkQjWcWGWZzWsfWuvK8URzIaS1v1/rIPefveoLkGmUU40AhTEfhf
X34vqyK2E+LMbW3MG1KP3j9kUUWjxzTK1klc1iePbe1NEK5ReSJuHRDzMnz2a3lDmnGKr2WZC7oo
HxMOf/qP/w+83U0JGlIETVV4hGA8oLKzXeUh5fsug9wtnNeGJ2y0kS+MzW6qEfHf4w3duc8qq0GQ
hpdMUpGrvd5RFKV9yoVD6fp0XB763Xy4pSgL9qTbebWuHdtVIRqPhd4G94Df/xU6u9jK0LMoyUDo
brjw7of1EZ2TyUg2nD3p6wYlXsvUFRvtFWfJ0aNuKRCge7q202imRIpIkcAfysMbv95z2NSCXKli
5fLryNkxr4fWTkuSNDqSKsZkJgGRQ8KS6bsA4zlKJ2ZmVzaGPi55S7fahGElCPqgwEDLgyDueh1l
MQhC5auVyx0qq4bvQAl2J4BXVSOwPMezuL14SECf2i6cwC8Kbn4CfyXPTEjZMQGakCBZOPQ/yme+
L/eNE1gcQNj+Jd1amOADw6pPVrz3ibKT7GgPilw8325CXnT0XoIehAVlHsARrP4Mild3Jdm8FR6i
hTTMbfpSuz6j2bfqY9krkaWoXG3F66GvDzC6CNdfMXiWJ6EF584QnHyT6dI/T6/XuZlvBIfGq49V
9o4BxDpUBR19qqDIym+w8cfZk6esCgQ1ql12vWMO0WWy2PcDYMaynq4aWgeG7WsooFJ/aQElTx1c
WJLomd6Y7wUprZ/EWYHaTQKoyrf+e4QuTkmlSRuEGIqK2v61JuVZn4P/sW5c8Ko6l+gs+aT+p9hn
FeHeQTH40+PTuM2cQJ4GtRVk3GRW+A21/5xGzAWDlCht447QjyM6YkWDz/RyN0ZEc4u3H3X/JMHs
hxanu5KTblQzMltSrySHX2Knvin20KXgPUSSkkXKeZ6nk7gUJER1Vbujnl1amWAAba5PdmuMr/Fl
dAJTM/IFn/MWgTmTOTOaVRvloOz9lakBplJsWyS5BQMvgomUHe0X2QqU6dzMQGP9+Oh/U0Kzq4um
UtCjyJwm8dx83FbrDWoICHHt9utRF832uySsRAqjXZVmYyRHfyN8DCQhnM5anR7iV0Hvnc5knQEV
t2Efn5dyG3eXBF+EUwSMneahftfax1SyyAhS3bqVkTiDwRnid4DejgmltwoJeFN1Qj111EPs9OA5
PKGJDQBGXTjAlTDFFeYNkZ/Hh3THV0OaBW8aC7wH+qrnszi13lO1Ms9bl8tIaZcu98GCsNrU9Npq
YLsUvSAZKnQiCzyKIW03yC0qlqhvOmRbB1JukiUtvfXWsSABXBgKHDcZTeTXRzRwQ6V2XdW6m3Qi
E7BjTnfARKzTeBhRDJl8PDQp6bZGseZ21VKgSoOxvyqjoZ8dmTZOwhsjs2gUvhYedpyqtKLfu35v
NK+jyUamYOffdQbY7g6J/HHrAwGk6r2x4pYS+fO3VhMVFc1vmiIhyyeo8/ksTMYIWchWiVvVerqt
8//WlYBLiowKYlwMPJXwrWcHywyZ5sVCnbg8Bu5iQKKSWI1nvrSvIXrLNZMOLozXRayDEtJMD1FM
xpV/kE/8EgR8boboOqD6Ci+I9Hb+vmN/LCJf+gHbqnHqCmfenpBrelH/wQqrBqPgCWAqvFUD6MPP
0/mxqt+ken4Fo50YLBropuJ/bdUfwbJaV5KoZamrHL6qz5R4dhsb4uugK/vSqXRhrZvjx5JGUc/k
SqPobv8j9BeO+kdoIDBRV4VF6vZ6a/ob8X10611kfUcHVPkiQzUqzBqpj/LGb/Rxg9btJTN4Y4Kx
bfQNc7SvEqgZVGiudbqfsq7Bi5y5GA0fWOJPYTH66XvaH2NA/V8KgqnjdaQzxYIf8MuuNNv5lVzq
0/3ZeVm2slrEkJtsKwwYRRyq0+lNpxN3+qwIXy+Y+5tM6e8+KX8B6poyJ8+ft3Bsk0YMIa/VR1BJ
86He1XrimcFkw/H573UJCKT/CJttrs46AQSWXOYCJwW+j0AHM1FJ8sge1rkHZkTA96zQeFoiwb8x
17NNzsOqcUxCpS4gdwTxnL8a0Efl5HZwHnC8BqaNskQvkEAE8rQrgfIEBO4r3Xg1eX68/xsc3Hwd
VO3/fNy0w8sLEo4MVhoPOsrjtFG4hk/nk+/2n10b2wzFawDi3DOtSuXmY/nzeOB/xYMuGu3JCLHn
bSQ8P1WRlvGZiz7B2OVY3Tvok7fg+9+/OTIdDU0tBjeXIrd9H2eNmLnVZ20WeJAlcMtedOGZNdZa
a1YWgCNPMR1tuGSr53Ht7/7+SJ5FHT2bFFxcQPIz+MSiQ2DUu3AgTUp0pMkwQJcW+4Do7QmXLVyj
m9rPXPQsjNAYxfcThX5Zw2q/A2MioZlhtJzaOdkqA9z2J9nlH31h+lZc6wsbF+i/PjcaKmrIrIKn
QcYJXOtVgDHqQclNmRs58lP8/ir+HMKTspGdFHSLqMlEdmP+UGaidXoOLcnZc7p/0AUdf27xRnh4
rGY3tSh6GH+XM1NzWVaCoBugZ41ljKZojt+WIx/tDE0Sn8WPuKL5NQtlMLvVlyIH7sYXEVUoOMrK
vIQnC7zo10chYmi5Ekhl7n5ghnipp2/5pUH1Jfx4vMebkgv2KPEottCWTAVuwezIRVkBx42Y5S5f
WU2+dmlz21rcBgSK/fW8FBDQVc8+sMQjl4ByEisjbzMrRVRdEA6+NOYwnFNI4l21qVIiIyjdA7je
EiWzCoYsaNXvpKFrocAHI/FFwRkoQsxf/rL1RTUestA1XsGblzm7yWgchrwB3qoBw3uodQxowaTG
wFAdfFlCaQIxXEFfewD9bLd0GkGHzB2GZaMhBkSLmM0KnO+5+E2fFiC0AO530QZQ3ZovWoUjrAmq
htqvOruIHF5tlPtRrDBkG0w8O+uDPqCw9+Lx+MLCtsrQeLSyIom5BDe+Y96R9Pkje/aV/LxEXE9l
ww8e9QJcU51R/xRbtGFal1x3vj9HjQxrTETZTj/xUVpo0uFufWHIl8BAAUogBEvyTD7TD14/CTlz
SVfe8RuParfeI4HxtRPIRgLUf+EK3F41MF6AFQKVEY3+TmOSP6/ZOPW8omYMc8nN2ExtFRMK1z8+
qI2XkiN3fFBIQuVDUtDXj4TWbGN13Yq1V2mohEkkPvUm/8Tgk9Y9+eR0M8PEC3mJLfQmA6FhOiEL
tw92BMxO8I2uNzeIQ4B8TO67O+vgEzouEL8N5PvbIbaDHiHaRuvtE9jR88Jlvympz0XPzpWrJLlu
eoh+BX//s2w+9/po5yvUYcBppZlYwseFqjQaFCsfIHrRAJukoTcUkVmvUIFGlXnhU9+5VRx+UHYr
QZBRLLk+jaaauLJkeN81WpN73UWiHlnCbviJamCKvYVYR6Kfc3aHaXUPvgPSPxoC/2tpY5BMHttF
gWtg+BKwb3jNKY07rtOXv9b33BsfGQ0qv9+Xw8E6bdGTutfPT6Ax3KzO4kd4CNFmvPLMLwXd4wCp
li8Lp7G0vtlpMEPDpmWcBNSN202E48zx62vzjDyq/tWvBGbpot0+7wiFBCAZ4J8DJDe3aewoD2XG
poHLoiYimrU9vfBHZF5eeyM1PA8t1ezCJ7jzjP5GXxJKMjSBLM90UOrkLkuyNnBHWyIlmg7liOQ5
4XQ9XuJgueM7YRCoAPo0lLuRpJ4nF+Ni4pKpmQIXzqKVAuXbkH8CiDyzveu6qRUbuQWKTXzIp//D
d4SvwOJdFTDma17dGWpJbXwWRSdeT00FcSWjeys05pvvkv6Vf0gL4c+99wEgx//Im5mxsFZEACwh
r10bGMN1yY6x2WyVVb6TjeC9Wgn7aY1Z7HUGvGWCsm774WOa4UIQcte8IGeiYqwZC7jI3EMKAyka
qq4O3UDQrde3XfDZ2rWOuJres1c8FZkzAj0ymnJoHmUikzFEWnnv7tVVBRCxex5fQAKx8CluHRyN
o6oGRwMj1iVt9mzHmV9MicDC1+hNTNNej7uQqBgPgTZIRdK5438vTsCYcyArONSk0Jp0bWGqOhq9
rNUSN98DgWjw379DMNcj6BgN7dJ/LA3qufMyX8mbBb4h16GRdYA8Xj8069EaT483dINVwZshAP+F
vaCsh3zM7Lni0rTi6zJK3efazCu0LwL+c2m23Rao1i1eCwy5xlgA85iR3Mkys3nmKKHY0jNxY6gA
taI9XjyPnDlckVkisOCSqOO4DgFYSpIAPlAHdK2nR5LlH/nNhll4KW+dcHBpou0DyXkVZQLs/foz
CkUZhXEiFnCLsV+nw7wKPEjkWwZ0eEK6EWZj4Zypab96mmYSZ3YR/rk8xIxQuJti2HyARMmmOfDv
yOrINJo6cH1fKz3+NJZC99u8EASjUovsiYSSCFJE11vNQy+MIz8sXYNVjDdt4zHEs4jPG++NrUXL
c7XpRuYbFVCOgvcjSxI3R9BJEcNnndKXLurdqHyIK1kjruotIVTpF3okhp73Hx8ySrUBoSTEtOFX
IhvnFjXZcTQef7WlvcxiQj/MQWg+QIho50TDPCRLCvQpJsX3sBD63pS7NXwmgDARhCMRD8K72T30
+QhkCqxcQiPlNxUIrTet3rfOO6hke5J05uON3RUnooIP/icUIoT5CyY3Qd0UYlW5De0S2ITvZW5h
PO2LnJGzb4DDa4nM78b1wf4gCDcc08ZkuP7X36tQlA710qFyK8tfJZtkaUP37tfff392v7ownZI6
bCoX2fbW37WtUWDAY6DrBcLFQVpQjLu36o+4eWKQrQNVyOW6csvQgWqg989SSyAL/w0U+n5UQCG4
8MXu6OJvZzSPyhEU4XdFfxQeJnpsw9ir3aF6jRPCu8mLtE8wVrXnSbRXUQzPNn1PprVqCXB5Hku/
aVSFeqKsxwEbocGzvqHE5DWpbJleaFzWbPHifyCaVyx/HbqXXVSB9ON9zeOtx7gftN/b/gFEcObp
XH1vAFwHoHmJxPbW8/tdjiSgjga+NsR219rkY2J511dqAyPTfcWbj97sjApc5JYGO84h3CIxs+YD
UOL1G9/YLLkBt3lhGDbkQlHKw7fA77P3A65IqOYYSgnH+i3RdyNmHgNsMBgf1O257DDa5iUk/94l
G2Vmff/y/vX4c9yAD7SZ/Jm2p0mcx5zPDm6NIgNClcZ4g7dNI80JSeHQvGSbApxx50THbV4STk3R
temFVYeBRz0JHwAwv+vDR0lnkEvOG9z0OdsKLyJ6QabVKUGiNMDJlzrmZRL/S0M/4xN8UcMsl5RR
XFjAbPe8NIliWEuDa6WgZjXeRn2wWnNC7hRTJ9ACtIX3+cHDM03RP10RWsfV2Y3eY32L/ie1Ww8O
49dp/nMtGU0cMrXEWqDlCYnNaZUidRVXqA74lm9gWjoq7YsjL+8qANiV4Y0jl0jZNa+/ARP6Oc9y
DL4B4T6t4Hx8c5jPBqxHMine3wUF2TXv4O0FktjAmjGLY6Nu0xz0aUelDWhSBV0Dv7CUP/uW/BDz
RFR/dCF+TEA5EJJLvAbt27f4ZZ+c5GwjeS3p/Ie4/1r9AFyyFEz/gixvTh65FhBZsyK6NOZHwCSR
6KXp6GIM0mEXbj4Eq9wfEIyF5FRsbNvemwBZr9fvtbN3AbQNCCULWGJSle4pAI5awNONhAMcrOsv
wY3RABhQPgLh8rzbDRhdQTaY6fa6Ay/o4VLuLmAPMDJOP2EYO5hPPRAYXIQNxhfQyeymm3PEDdaU
PU47rs4A5ZrZHkUH9yfTvxYerbtW63dcuoLzkvi5K4hIucNwCJxYAZISVILRvYY8p3U44bMBC34U
njKyfTdz40z7fBJ9Qf4NHINarb/yZ2FsD3gdX2bVCKWNtinpe2ReDqx5sI7FqiMnMIWBeP1fZ/57
F3nyzhJjmQ/pptLzuwQkeQVw+qPpZma4CynllTrBEYTRCuTOv3RzoFE+oSIeuqf++CmSHneoQ5V4
D6tBzwH5XrJgvm8SoFgFMI0cRk2hi++G1iKJI1Fo+W5CPN+gnokZNs5HVxhOvCPmljd8vVor74W+
Upe8pHvKin4PVPBQ5WBRoL5W1qjJ8jythQnWCn1WLZ4tXvdXbyDltXwXs9P1DCzbS6Vp4SZGx3Zp
jgbzC+Ddouv+WmqsdjHGX0uTCwJZfWPVIHLuLiUI/tAs/Qmie9ZwOf1ztMz3J0oAAGCnjf6AdrPE
p3h39wqPZSD6U/B6Xa+DKz0h7DVtchleF1SrWQkBcHBTtKDnd42zTDE+SEjgmZyXxuuWC5GWCFiX
kvwx5gl0p4ePN4mye3w4zskhDRqAmcXc222aSFKQCkHlBVwp0K/f9OgfmzxpAZPGXQTsNxF3aG5u
tjtLQerXM06n4bQF0dhe5xHbQq++Hmv0HWN8LXp2r5TYY8KQh+gNShh0UESKsIJdV1tsOt4Ahbih
SBdwxbSgx/inm+jvNsGfnxHvABJUQH3O/eLsupteENytq/OYvRB55QclIHFYFL1jgORroDHCRSfZ
wfnOVp8vGUGBdb+uG/T0uR4JVu8YpEHQneC/PD6fOw7r1VLmmWklmIaYi+lSKMsLyuiJdfk+RS/A
fK0BNlsxxxUqLQtCb+/dtdDZvZsalZ3ATdK76AaP92/w2wPjIqwcB0h022StdbE+46otmbffEP/6
Zb6WO7tnmC8RpXwOuZhB3xJjMN52H935Ej9d8jVYLyXzJYGbnBHW+gdTR1qOxpzATiwyQ1Kte7SQ
mbmLVa8oKg0LGW0jAs0HnjsQ4ME58QGGPB0V/VM9/8sdkzfcH9RA8iVq01uQzLUGzgtruRbwTJxg
AYXh7TxbAteHtxIP3mZc8IlvwRMzSTM3pKrqPEgLSAKxSPm+E7awMsTuAZj2j7j0Zx8jAxbU69ac
Xn9m+vd/zA2vtUAyZnHvMqvnV1SXSzwmsk7NTbMJjNO3YoKADjVdnnDuGvNTluhUbnOXsz3PjI7K
KGk2xliA6r6OP7wO5nyOEpSnNhwaefv5Ih7Qnb7fA+pFgjfo+YLVWzK482JHkv6/W02LHbtdtwW+
7nDIjBSVY29rH+HLgBxuL2DoKKLQJXD1b07ogXrPoQRjrRRK4mP/zwIRDhJsHNi1Ax1Z29ROdd5h
HfvlH2qr+/pwfiqXqiBLxz8PwltwkaRpAJXjwaIDqA68CVh7Wb+EBGyIdrE6AmL4gj71M5zJ3VNg
Lykgvb6P9j+zM3GWln5F37vNrjcPIvL/qACQy4kSv7JWeFzTkdRPX0totDv+zJXiz9tgRqnP8vD3
XSkxJC8nvfn21lw00lHnf4cDiIyTDY6ydLv9l0smJmJhKhqtKCb218K9v+NrXK9l5lM3fZ8ovggd
KNA63lmvAAtTzP93A/i7iW4JZ4tTWH2pprYk+daVvpY8u/6RqrWDRm9faabIvOxE8wBL6hxNbg03
Ay/qYh/josbNLrxQU1qCAiKRbpMwDsUJYMk70mNAFG480trbbQq4QoBBBO3L15PwJZ8WsRr00bxR
OmA7BQxPkiUgRa6tXumHatVECd6UJxGEQjqYsk3iKBOy6p71SfYIHM60wXHB1vwO+Hogd84fnSuS
lnQa9i6R8akDnjYnLGwer39kIDiCvcF/3OZS4USA87f3e95A9gUIVwSVvFU9b18ElBxYAG7AUFSB
LZR3XlrrX7SX6DwbzJIMkVTcMVt5XFr6L0vfo6XP/BB1TOooynBk4m7z2iLeK3XrFO9O6iXsdRvj
hOMn9Pg0G+GEkJjONcLUmuyJPhkrFVyfnfm1BAy5bzqB+8b3o316cxbD0svKUFNxmgziIIXaLcRA
Hgy3Yk57Fd2CINiowK2WITDf+B+rcrlySW/m9amo6K7S0LIjoD0ExYprRRoBn4qnoBjhJbG2dNjQ
KT87dFZBlQOjXFCf27o8egL/SptdnTLruD4KstE1GJ7E31GkR6a4eWKMcQn5fpsehCSaIdRQVaRt
ZNf74jr04XYDJAGmG5akLIihP/Y8bhpNNboZ3D6agddYDAe6FhHWWhGPE3IuQLhQeMcbJnIBTjGR
l/GgtmSvP02Z9VjmLTYRMtEmgOokMuFoZpoZWq2siyFq/OkXWd4js/xxOE0r2agt9LTkDubYRGZP
fiJ9yeLcologWRQFaClFOYCv4Xq3UVkpXdBJ2O2ug3NxgJMTb0A+CyyuqW1q/aO2D5huDo4SaZUA
unpwtiYa3EPDHUlju7klrzp7ve7sfWmdGx0/17l1ZgmdoEVppx8fFFWkuVr/Xe3snDqeD/iwxGqB
CzeLjDCIA7eRrzPOYzl3HgMcC/ok5V8IBqYMXR8LJ9alVmE6IZol26dSREX1MyGUCZcmbX7AEqKv
Ggsz595jsFguyL71PIB75zXkj9BzDBjn7O5qXoTkUq5ObrZlNgWwjfguDLyPk6J/IIX0ouJoPcLs
EGNV9lL+m7sjHbIBxkbhgxYgZgqB5L+MNgitc8PBYCNbKuwh0Jl1+sKf8o/yQ+hJ+vF4w3fqPyro
eTgIxMhENOPOkFUCWzR8g+N2+dJCU9e2M4qtYFjRobMwLMtOnI0a6AH6c1PXszBMKtkJumelcAjO
ytugVwkBPoVZ+Az37MDVqmYPS1IMTMeNWJXiWa+SR3aoPNAKBGO+MkD81eGmDWy9cBfwP3deD9pr
qSGHiOuIktjsA3RpFOLjIOmPscVEst5689XwP2KQfq8Qy6+AIC19nf/XsSQdN/iTBcf33r4pVBOg
DUwqUpDNvFZ9vuxggCuY2AoVEES1Xk/5963DRNiDfOi34bF2ovWSw0et6uxmX0md7brpJ2AseeRO
N42FoY4YN7UvQcB9AFNtan83GBJibT8VHVnt3lkPO/e/Zr2G2b9awOzG4yxQGxXpG1aXOgcCRKUz
hnfeR4L2bDxW+DuhHW4Q5KH/WUSJcc62LpcVk9UDN7lBqguv7XuMvCU8liORjc+Xl31nojhfEeX7
XGHolrFw1HeKCrAf1OKjFZySzc2uWwnTxjVaOSBz8zzqvSm9Rl/yz7DlLAVBtgQS9DdMxDPAKbIF
k8g7Z+0uNmK9SS/ecfnKbWdu/6Hmsjbt7dZ8Hx3OFNHU4LxM+haTAn+elhTyNqENEJyCRj6QMNBm
gpl30ddgvGkkjmb2y2ewGaF7ndsXz9HCudz7KldyZg9/FQ+QHvJQwd1Bfk8M4Mhdopya1adtmyj0
Y4AUAzA5/9Iv3rk72v9X9JwjudMEUB+o2CJvl7B0IfmwNl/PmIiW68mzZq/fGfQVLyghvVGzGwfK
SAXtc4oINWBnsKhEbGpm6rDdHP5GhvZhGaYdeGnWYXSU4VFZQteo+poa5YFxlOMXJbUEL+DS1727
9T/LmGlj50XeGPRYRloRDsjlfYNN8+vp1RQPjNt9MGBoQPkZPUnOGX2aqbTgUtz0uOMiol4FXAxP
UTJoY7y2d1M0Ic4f6sFF7vStcwRj2orP6jqfiIyMU2Ig9rErM3ZAv6jY7hnRFyaQ064BoA6ZY4cS
OSgUrBGP8pLm8/c+EfhOgDpGPymu62xpET8wE+e1g/v8yq93YMpHDsA+hbaii0ZpmP94CF39aE6C
QGLJEVgUPjOIaG2WuuhXeDvqKborcDyHwvrN725TB7VwWQA3+xkp/8eaeSexCVdYxA944Co+yezC
BwHfsV7ns0g7sHQSQ71j9gVJj95LsPDY3hMlUaQtpiTTiGLueGfj0PkZn06uwb1wnC592C3iWkxn
fmkXdnVHz6Ff6FsBlBhdwfMhM0IsT5WXZRO6oZpWH4waOawB00ZPgfn4+O5Uz9FuASpYFGkgDUbz
WqHrlrIYsCkLe9kZaE1AAEr/rzUHw1/JtoYhoCwQ7PCwwo6sEY5KdhuiGW40fh6v5E7e+Golc46u
ovHLJhOwErgRFPxpdB2BWaXiOtPH4BBQ1ixc5zvgs2uZM3sS9krbDmXOohhiYdJDYYmOnhrdbgkj
eM9R/nvM8yifBWgpGGoIonYDbyaSD2/1K9oki/+DJ3olaeaRhYmSyY30v8dIv+UOpT/7iPISWjPX
EaqMSzaZXu3Z03AlcG53ap8X/JaeITqVPrS9vfYNHRjIxXfvjoGTULLFTEz8wkJdr1VVitJC7USF
dXPih/pbUJnVy3SKAewH1Qpyba3xFX0/VkpqPOZ7k8FkBMg7ILoAeFyLTCIv56t6YF1LYnTuxIB7
54lf4j5cEjI7QBkGTCoTCEkc9FZtNdw/nc0A4368l7vKLoNmALkmOJQ3pFh9rlVCOvacixR545EY
3W0iGRNLfd27eryUm76XpgCyAFhuXgCnPhoZr88ONGCqqkTiiJqIVCExa7xdQhCFq0Zox/2aVt1w
q8ED1hMwTH4tlf7uOWh/xMvzT1cqcipNjDC609nDPJz4/c1CScapNoA5nxpkSrSd2GIRe4RJT0Am
fT0+7RtqTXgK6AEAp7+ASBWog5nqhEk4pLnqIVci0Ek93Ouov1avxityJgDipDqHPHH/L9RNzN5E
O+G4Obv1UV+8NHf8YVD+iWiolYG8BrHG9VdoQoHP0QBJXxLpNV1xGyRco4/USQuSIFOxFJ3fpuKx
6z/iZukIqexVDC5jRrejzYngpAtQdEWR2cl1OCJbgFlM9593ePnkFOz8/fzUEu3y+OTvPtPoDYdl
B8gXWdXZGqp0wkxwDo+n71tMQ7rJ4Owe1GeEkwy1XLC399ScgoihYKAIAevZ7PZOkwxadXGYkFLe
vXKw7huo2/A5WB5OGPYpBwAPc8Z4tJaiBPS8sNc7xlcG4EujZhE9E3OMeySzYRs0DMXv1ObrYBn5
aCeMCfgrgo8OhWTzsUB6djODCIpeDURCCrgW0Kt9rU5ynjENkzasO3DkTUXx/L2Ot49F3HNJZAHB
Bq4vzW1Is5uDrrS2kfmWRX2hMnjgB8N1akN/ZEqYYxXbzJG2Vi/r6BwQYMnsBoYMs2vZTbYLrSVP
7O6G/yxmtuGq8SKt6rCYlDAamVaaOzwn7sKO731FtHxTMBhCCmBZr08VTG9jyXQR59IZalatdyAJ
mqxwpX5bvN4cphNPmv24VYFPCjbtJUJS6/EKlhYwuzL5oHBMMgWcK/Cmtu985/E/f+eFg3P5n/3N
noIgl/gyl33OTWpTjQk7gZ7jhV+MQu7d/L9y5pFx3eWplrbYhtHUeEuVFarP8B4nfaR09I/3dC/k
gTBkR5D8BJRrTgKvTbS/kMNHk4iEDhr4yJvwuXNAlCeSNkLqg92Kq4Dwq2QdPfUf6Icrqbu36MPe
sfBX65ilHuMiyHLWSzk37Yzm2IDebKNuswkTR9Xq5fGe73QrIVKAoYNAoPZuerTYIBnaMc84l0Vv
ne0nK67Tc87QnvzXtfdZH4pJT88LsRBHNzC3OX+FzpTTm8p0HOWccwMHV7DGlDt6xBVCPUM9dG6F
cY7xgpmjF+5WpIo2dJr4AovY9YXk/cBDY2XBwXng13lmtLXJBwvBB1X6GxkquJBAwwBE4jwkGAO/
TYRcwqX37AHJtINHX+QYZZFCf/zZ7klC260igtgKI7iV2fVTJ1TCBK/iUQgRU3PavnWb7FnljODt
sZy79++PoHkvijrkfpfkGe8G2noC1ngkaATl4Oo9ZXpYLHAF3PtGyO+xvCCrtAdipveRVKc9vB4W
mUkNnRYSci2Pt3PPhUNN9D8SZraf4ceqaagE6ROjdSVrcrSQVFuGgIjTApmSBz4/PS50z1GexBUK
3Mma3/AsYEY8igyMLYJfGxmCZsHy3PucSMSBNgxJDzAXzJTTZ8CK6fUV5/YVZhgVgdEXBGUX/wLc
4MK7cC9mkFVwJ6M58384u7LlWJEk+ytl9R49bMEy1tVmw5J7pjKl1HL1gmllhwACCPj6OahquiSU
JmbG+um2SnJi8/BwP34OakuIML4ehL6gHBwhAp7blZ99FwCmUYvtNDYS/DzZl17IaAtHFgevAgkS
AJNTznxDantmymCxBIgjPFi9Vx/pnY9UjpfcbIvtXOX9UiF6bNdGsy7eQ4AFT+axVdV26BNLHiHI
1W7fLVOoYC2cwNWufx7bBWgMmjtRstIRjGpwKpNZNI2CGeWAjG2/7JfxLlyH69p7RI8M/gcKBHGt
2cH6AyK2uWns2eTtBQcK8zq670H5giFPBho3VBapQCEUrQDPI/8mAY0rX0FhHG+wP/V+wboQLk9z
9K2XgmNYRlcIcA3ozJiGpwyi0H9abhzu7vdX+aJeRh46eW2YBiCsWaMQfHqdg1t+hKET3wpHhyz5
yG4IWPs0hMRMZJaOoBypyDOIjIAIzEB9l6FUVNrgMQHn/EuzGKko+eptBy60ykZqEsru+8Ctt7OP
0Utb7cv3TDxJZnZWXMUDMofBSnPUyH5EDn0/HPp4MbPVLq3155FP1lo3Khklm4+Rj3clEMaLeGGu
Q7e18dgFyhUAMHjKbjuKVszYvuCYvoxyEsaSlNMgj/phzOAh+kIgm8J4sSz2/tEf+0y8A6AJyaJa
ZosUXL4jpIUscmhKzGRqvxMEoOf38yxMnImsiriSNHwJejt6x9zryxHsfHXGQUvt+M7aW3vhcPsl
w074gGG7iifWACzimfF2b5MNX6Jl39HBkUdApTvHkX3pokRrOQiJxtraiN/66lbbqINqbjL0cD18
IW1cOgC1AUmsnxdk1szkGOQ6bUyewoyyRHfWQ/3mWxBQWcwxFn1n7cF0gydt5GeGEhQw/5PhoJtB
KfVOwnDoyxV6jZboLZJid7hDdhwtoP6c3PzFkRmIQtF1hrqUPsW7EnQ/lZpAzgxapUR1HqNkGawt
kMgkzmyryoWcBkb3b1vfuEERXJtK0iPQaOz9Q2ei+mUMe9ejc73QH+5w6rYMjAjcAzKIG6clHDPs
favsZGSJJdMBg76xs+Cp5E22XtrXY0flooa2db43AwA4T1v1fKcd7kDeW+MgzaV1xzX7/i2ITDXw
MVgAF3xd07gehlzWMOp9/BCcDEfegJ5n7PB8h4Oc2agXmjawgcYw+C9jk43aGanfBdW4nNth8fy4
eGyW3dLcjBq719eQZrHT7fH85t17T6VzXy3FbepAMQMayTfzkcjFSwsk/shwqJTi5prsZjJEIRuI
PwaWrr80JFtD56TkxisXjspan4rnd+KiSWLdgKJ3LsFyMVYAYxCChDFeAH3QZN51tQi7AtGdkdto
joMrbVLgeqtfoWlTD6EeRZXmaG6ZQwiYGu5+dhkXB2+NuDJVRuYWSe+v5nnO/NRMuHybB8uxXcZ6
uofuEQeGF4Cm4NdhszkZo7a6PNebdcmJwBGiMw9NQ9gN02NmZkQ1hgpIpmaT2GhkrjtvgH7bEeCB
1Uk9NvbMJXFpptEXBS5wVVJ03BeT60okZqpFGWZ6q6KMJ+z76n1sw0EXkI0nWO5YbgnSdHV9t5p7
0Y7Xz+RsIRBE77wGQQagxibbXdOLmoWRKt0OYHbbXEWnZCV5KvpnFStAR4y+woleZd2dxLyZQc9Z
nuztTJGIXpSwnLX7voXwaTS4OZ+jkPhuBVhIQDDGWg0uuen4IqbJWTtwBTlR5WS8jJmYxFvKxkF6
8CN7pedu7fnecPx5747r9XVWYVVRRs4zELRiRb9u3Tbo6gSXvoI7YQ3Ozu3Me/NC8gOxpIrV0oDu
Ga+7r38/qJNGT9pMufX37Ay8h0u99aiYW7ueaQ8elJbV888jupD6gMkx16rhigPr0mSjkNDsG4ni
+dWfCtDojs0UGiRkhXNIXPr/OIF4HxhIEQDLCNrgDy/9qY2Go7hmRF2KPAHAmx46SNir9ARiKdDD
mDK4bu3mQcf/ed3dz2kYXCj+4oWJmUXCBcgKXIFf5zbqdeITbMzbELSnjgL0zAok8VsDAA/0L3Bv
81auY5vdwumvZ+b4wrb5YnriBrg5aJmfwDQ7CnTtL3MX/PCLsHak0HMIum63MOtk93M8JLNjngSp
RBm6ghAYlt6ZWx5Udx1sMgfFP/+q8jSUiHwE7XyZhHYp2TODHp8Bk7OCsAmgc0ShKAtNoQzKIFvo
wW7B3QEZD8hcI2UBv7NDjZ9uut2Tf7+BpN167nK7tJ9BRDhmTQGZBmvAZD+zQqQoVeUqHANIeR4F
ZILkx/KhWOPVPfcc+f4aQZHzk63JlkrDpGBSBFudI9bpc7MOFhjT3ESOf2UykbCCKufI4QSRhcl1
HaVSbDQ6rADyqL9CG9C+t9XNe4Eul3ru2XDhxhqH9G9j0+d0z+Ge0tFY57jZSuOjooRA88JL92K+
QIHdkm19q+yHK1Rbw4XKbO06n6Pyu7BzRrAnOOAwYDT3TpBgpOr9WIzfsKfe6+x0jhvg23TCh6NS
OSYrP8KTTy6oSgwTmVf8deiSL+r3bolMOhyAdNXsbppVO0e9f8mnYzR/25tsyEbRg8JSCxX41fys
OItsBcRU7UoLr/iFHenOHLvxivg2PAD3US4EbBucGfj5p+E1AGvLXdIp4KMFai23jdg5gKrktrtB
jHOazXBdMjdyXo50OYAtTduwQ8Zk1tFGub1zIajQrtaJ064knAfb8IBQy6+VrVsbiGLLuZTzhSIe
IrlPpideNe5KmmQBHEx/UtBLX7nc9U+ta9k0stV7qfK8Xwi0HA3kNL+Wh3aP/pbZ2velrQqmdvB4
QypKQZj3dbZ1P+ryZhDj8F2I85bQOSA2BEzhVFcrbY5v8nvmBSP+ZG3yphcB6IEsBdZUGx2+AWhP
ZID9UIY9dTNB3IU2JpgCMTRIJ3UQqk2p8hDEGUGVUOWWPtRP0p2xFW57Vg+Jdzac5Q4MlwAUhKfq
9uZGvb2t0Mp0n6926D/d3JzQfTuzpy/5WQUvFfT7Y/iohX+d5Z4Ixe8LCUfIDXrbukHb33MESgVo
MedP6PncgCv73bn92eqHfML0JH22OjlJrdawOu4U9TaCikUPhkB/o2/aM0DRR2+3q9Bo9jQMTrii
Tv06Y/rSthoFzkCSBrVxcEl8HbDCA9PIiD564dbt74J71KmPNUAO7cpGp+ULiG8Qob2guY14z2pt
h/1SnvmGC9nyMVr6+xvGb/zkSHpTr/uc4hvCne6EN1dg9z3J4HhS7NRLl/TXzJAv7e3xMYzRjjRt
0zU2uzS34txXAf8Nd2ju3APkD1pbgAUf6BWabZ8K5milq6eOQ4qlO7PFLmB5MFqcHiA8sc1Q8/g6
2oz1SkSlXIOX3oNB4REQmrGt218EuxYo/83q5h0aencQzJm53i+6MeSt0dsCiAdSAuPEfJpnEcQs
hmyJNtYI9v3748jlpHnndLG+TrdL9n7/KzsfNrdICJxWuG9nBn7hHQVOpb+tT28n0PMZajBot/2t
t7kNkTL9eV0vb6NPBiZbmchMUrsYBtoHeQfiJPUeDB2G01/dcGSKl/HME+pCuwoW8pO9ybYtjUzJ
WAl7hbffP44USYPdlUhsAaK425XrwwHsbe6NEdvoUv95rBdP7SfTkwuJqAPp5XEutxF2zM9/+9I9
CyoX3DMgN0bD4eRvW6KLg6GniIk0L9kYTnq9kmeO4MWl+mxjcgbEUNSyHOHEJyOoEyBrSEZ6/XkD
VNGrPwvqHC+rqXvFnh91RQH/hVrr132fgyeH+02qIcpbsK20AP/962qun/BiPAtnglCPQqUL3FVf
rbRsQG3ciLTbqHL898Vzaec+fMqztb1ag7EgvDYr9+CoiX3b3ibuzc+LdqFIhEvLVOBOJPTOIUr6
ap2oap7qtYodMXJQga6gPcZI6ZX28xmNrzjhmm3vyMm0u53DHT0BMjgCdJ8A0g/YWjNLTPlRlfo2
6UgtIOk3MvpOW9tIEBAGHgOK01GjzYLcDItBddL14x5NHgzt1Is3UKbnWyiXndJ39NQnZwBSsyMg
A5EbLMLbnyfow6tPvwfNFiq0ehHqg3Tx6wRBpjckPFVG56cigjOw8YBdFjcLzI8NaoOdx0vHW41Y
35N797PxC+lALMon4xPP62fEkoMQxt195+xH+p69FTvVfbrNdnQT6uhunT1j49/8NmAT1W7gsNDP
OH2ealE7FJrZjwPeu9XRujckJ4QCSuyAsmOWtmD0Ct+tGSg8j9AoRZucsSbq85oBtok7/O7B/xBf
30Mcav3WHSH0UOwgkHcAY4Jz9//JPIzsruDKhNwa2qMn/irQE0aHtqSQehlJKrHVl8elU9lo0Udi
e24lv3lHnG8QdaOEgqwZnq+TMLzDe45Cw7O9FVfJQXbVVbbX1ZHhOFlGDt3fc09za9dq58CRl+3i
oYoUPqB1U4BIWyCvU7EQpBzaEsVntlVmrufvVaiPkf1tYXI/C8F6swygGpf1tptfcSRs7pIMwXe5
9Z9mzsO3+2tia3JVd32Z01Yebdl1atNipaYePR18G5rKUIfptrJzY2UzWMy5KZzc12YS9q1RYgrl
RXhlIKr10eK4+hjZf7yI/wzeiuOfO77+1z/x75eC9VUUhHzyz3/9V1Pz6imNnvLf7KZ6e2p+K95/
u+FPPKp59FL/c/xj//7lf339J/7WX7ZAFP305R9eziPen5q3qr9+qyED9vEV+Krxv/zf/vC3t4+/
cu7Z2x+/P71mUe7iq6rohf/+14/Wr3/8Dr1vBf7xPz5b+OvHh6cMv3mHXyiqCMv+59/79EtvTzX/
43dcQP8Y08rA8pqowIxBcPf25w+kf+AyQEYbjWcQURh7MPOi4uEfv+OO+ge4tFE2Qzbtf8CyddH8
+TPrH2Dahv4HQPj09//5sC8L8vcC/ZY32bGIcl7/8fu4tT47qpHbc+wAhdA4lJngHL/eA6FQkwHl
6u7GJGF8BbqZ2lVKQ5o5TdNgF21ccBDgggRMBMy+02AglDgpuzDXbhJ04FCPvtRsy4vjoJ0+Tftf
o/s8mulB+rCDUjWUWFBjBX3v19FotE/TmDTajZHsZI5eJuJE5ky0dnEsSHIi3kQGEhijrzY6Oshx
n8raTXmXgZKXgXdH2yGzvpBm2yyw+JPFwbR9MjUe4U8vFEDdsQHkQbvhC5E8ao95a8vN2VJfMv+Y
JGsKsc402XaZoysg0j8pSmBXd3W1tqitQ292l84RYH/bLUhR6qDCAD4UDXlIvXz9IC3hAvALTb8J
jcSW2X2Q/h+dEoD9uE2Af0OhEFjpqYEqKmgWqXJwrtGpeq6KPrerTgROHhqAulRV61DcttetFc49
B6c39odlnIWRNhyxyTQ7GapR0A6ZCM5GsTablVTurWPXvP68P7/dKn9aGZVIIdyjAN/4dQJ9PwhZ
HGN8tEQSN/IqMwJPo2PGS60e1roxskjIPFj+bHbq6kerKPjCV4wgUXiTr1ZVVH6BulegbU0zZ9D3
6Ot3WA7JlHApxy9qOtf19O0YIvZGBgP6Voj9QR082bdEgeeuuRafc7qr42NPX/1+LgH6fUzAu6GK
PyLBVERZ41b9dDbSJo7LWKnScwvUec8OmZk7be8RxLPttcqLmef0953/1dzktuwtHqhRWqdnHchX
obZ2kjg/L9I3vgXkP1Chkyl2sCGBs3X0Bp9GFCtG3NRUS861ehIA1RG7HLyguybqTstlD7JLtp9J
66JRlhVdxDVAVlrjFtVJsJ2O2horFj9/0aVlxIkA9Ti+i35LhlVK1nRKrGDMPmuge4N6cpYCj520
1dPPlj524JdraKRWBtM6elVHCacpOibS4z5Aj2h2TootWH12FgQkwkFbB1LkKulrIS8gv5XbfVC6
yIuJwlbnEq/fHiXj9H/+hMkKsyTmjEdldh6AqlKcvgjYW2wyhTh6lOevaeMZnBeGGxp82EmC8Yec
KkJ3ujbIblLNjOCFsxgomiSPVK+qSfpSU72Za0q6tBFR3UOG2ESdAfjHr7uEShHpoEKQnZlJN5Zo
b0itzcHXL9iApLiENsIxuY5H/FcbeKg2AUiXsrMpMbbsYyVwrKK1ZrbXtwINZhzxAEAa40MFsM2J
GcsXRt5XLD/7ddNdWaRSHsB5o4F0bKiz3JGlVjftwGLBsKhHOK+tDQQwel9vwcOv69CNLOtrqzdE
7NQs5Yrjh1YdznzlGOl9vYQpijkyOqPGR5VpTr+S+0YfMNNozxJzzAAPqQp8YuVwKoM3Hi+6YqFY
1127jpXohoSWjWZgt6/PQRM6fbsMfFclHlgdbFbuKjHj1z8Kcl+PDb4NV7GC3llM4LRgJw1Smeqk
6s6kXJWBvGD+cyPBE8TXQQhg07DCM9RLKBCyxiIi0dpv0yWTbVAa2qRwsgdhPXCyo5pdpAudemG2
SsN3NGV3JhiuNA//dVNBTs2OQDpoDcwOhaP34GVgHjE8IiFWZA9EW9R0XzJU1vyXXEIW+RC9Ze2y
Sp71+MGC6BtW9Gd38d33Y7OgOQfUTFgP4BK/7s8mIjxuZdqds7LL0TPS6p7UpNJCi6P3GiJWXquY
r21D5lpHPmBDk/lG+gZh+niLjvXnr4blyNcjLpndmYp7n4q1kBZFsC7y6764lqKjatiRf2eJuwi4
RR7azJI9dqU+62sFxEk76SY23Ng0nfggIMAYOFS+CmubD2ttq5kLqrvyvo8MVxYnA6xWXnRUrIUR
c5tVttgXALpGDiAF1psy1z/8jXkJBcRR42JEA6IWYE6znKLSRNKHfnduI3R1LLpykZTHBILxULBm
Vrbs9V0P8DxoJ3b6Wg+f2jtARipypJKT8QfSugZqYuYKS7/vQ28wXCXbAzRjElcuHNVfJWiQynWn
5xDK4OEMOOhbwWj69ZOQPKd1Z/gV6c5Sgkyf39iVdmVpq1p3DG0ZDvumhLBm5Bon6uhbGtzoxr6s
UCiNl+YhQzkNpcOfN+h3MIQM2jiQPOBlN/KgT++zJGshtzuo3ZkNle2n6sIa7uowtivT1oLcYW11
04L6QXN8ehsqMy7rW5RpTaxPrzJegvkAVHxnqXWHPHZLri78AnlGbc245ujGqkqU7VDOjXqc58/H
48MuhGfR3Cnpo/Ts1+PRpX1j9mYhzrxfpO2GGLU9FMNKjpmnJYewf6+sRRzEK0lsKa3d0jKucy1f
cuyd9pU37swiTD33x+dASBpFLZQTkXb9+jlS2XZRq5TiPJRun2+NRLatwoMuLaGnQD72thIXrinm
ZmHqnaZmJ94pQu4dYTHMEgm8OXLtVY3dil1pWHYVr/r+gfA7oq7Nonsu3D6+6mTD5iSyh/yp1/Y8
v52ZBuXSqnyahvHnn+JKLQgUI7EqcTZeau00VKdyWBXksX3XWycZbvCIbFbi/3ok/5wEsF4CTwKZ
3mkC3oA3IT0IOM5BdZf4N0YK2mCFO9ZLAql6/Wygd7N3VRXJrj3LNlXpKP6e1NexfKrSGxmP6WDm
2f69p3M8FCMP559fNN0NQ9oVpdx24ixtEM8Y2rVRi2Wg0GXNHmPzl2osSj07xKnNyI0Voc8bX1av
k2GttnsVILHyKGRo4IRntV/q2pUZlTMPgGm4PZmyKfdqG+K+qyVMWdypD8wi4RL931uSK8OcfxgD
q+k5BVUE1LgBqARgZeIvaTQwUw1kcc46P6+8VidOW0GmwIfUmmsoRCxD4aeu1ZvDIqflG8dL/aqK
0W4RNPke4Zdv1yhaIVMUNqswrWY606bh5zgRgD4YKN58NKZNDlBsEZEDoy7OaZJjummurc1AT+fc
w6X5/mxmci70GJQZpMYsJGRHsl9m9jb4j/qjku8i1Ql4i3thFR8KcaP0h4HMtm5dchOfzU+cZZ6E
aaSmMA/atW7Z+ttOtiX1OtGeSPfwswv43u04zijAUGP/BjJGUyIlgD/xesRrBQH9r9S84lIJbqPW
K+JVDUWheGvovd3J0VWTcChc/dL5U484bsjXoDFyTPTnhW9F6enZQhNbvJIQoF8P+TKp6cEk/qo2
O4eRY83LNdflTQdMfT9T4b10s6DAgDqiZcgo1U92LOstCkwMEWcBLQbNZUUZe9AFQkDSMR67iNFx
yw99NbNHPrI+307KJ7uTgE+UAde1RBfnWgEBYutGebegTHU0/2ikTqIli47cy2wZtPvGWndBZpuW
HSm23lE31B8yMNgEtHMiOLd8O8eB+731bFxWA/w1yE0gHp6i3FOT1trQGuJcaTECnNcUclypm5q4
2NbICBodsauNn845qm9Poo8DCjwx3p9QdwFk+uuNkhKto3GA1aBhu4iRl0Dqaav7IHo1c9e3ejsI
Uhc1DOJvK2ZL8p6xc1y7ECyxB7wuskHdGsEi1499sWFoe/h5t1+aFuCcUdREZZNCiGZyslq9y5Gx
MJtzJQ5Zl9ksulZCR2iRk7QA/ffngKF1bDcnoAsh0e9+dSRoQzIKuXQdJBpf50UUCmDOFeYFBJMh
mCtkKT8MWifvGz9STloTyE+B1sYvpVloii06mrjIurR7nxD+1gP4g+RfVg5vpGErlffRtuqwBG5U
ZfJjlZfyYaBa9aKFrQIyocYIto1CiOlSwp/NQjVuO6vwr4aOG3dV3jFA4mBBgV5gEG2qPpW2SqAP
9SrP6v6MLL3SO5GGZ6ncDPk5bNSYOrGOgoBd+imoVKmUNMt+AE+I7YuCyOuUtuk9YiqscapWIrTj
TuOvyNxE55aGbk5Er6w51wmqt7yNYlcx0uFu8BUSemkmKzEwkWVW9GwXVyC0gTZ4wJpNqOJX3L5X
tMpjyAe8klT19Xei5WTYi7boy52I625YFEgAFeuosbJ+EUuqAnlzlZN6ETZN/Nw3hCYgOlIr7sa0
HUBfHvWEO0oNNdSNJEnwD32iRpXdskRDYVQP9dKFlmNMD1phFtm6tnKKNg0WscTOsek7N21U5jv9
EIvETtpalbwWIreSo5aJmS0R3PbGsqrMsM1ciZlo7nL6uo2i3m56iUe/LDXsYuFkQdSU/BAnZaM7
uTQAu8eKLFpYRWqCk6zyWQxquzYMHAFFH31ZNCG5E7iI37uyUd8aYZS/cgjXIuPYEqTD44AbmIUw
7J24MUNhK42uh7aRiVK2I9ojPYkFZTeJL0Ecr5Jy2cSCKsodpIoiZnNGuhv4/qq0Nb3TritDQZc7
0woIqGokKKpVaJiSv1X1SNq1Pldlp9Capc70AW0QJevA75EyPHT9qAQjTkTbXHEsUGkpdi5F/mCP
AxJOO+gj0Ic1cIClLnUdEnYEiW4q2uhXFyDT6TRMLhq70IleOXppEslVmZxAzNWIy2dflFx4TDA9
tTVRKpVD6wSjD1pKG9dPkvAFQEmNOTVv5XWUWKL3yo5hffXOiJHhSMIks0VW1arX5rq85iKRIBJS
heUR0lxG6KHOEd41eaMgq0Hj/GgpbS65kj4gUkVmCopBWV89ttxi6P1PywZ9Ehyvf+iJZfTWLPwq
dnCwANlJkHp3Q18BX02lcfDmqHrT1sCUyNWTFsiNDnJqEV1b2A04kbIpkCjsaIA3dqsqDgHFruJ1
ST1AMt5PrWVRIolTB4zwlajr5CXwTW1jZYmlOl0EHQwvyIcgdYY8k04m08ojS9qi8BDHNceaUixx
UlpozSxi6vs7XQP811fBbujFgSig/5Y22l4rYrxJjDyod70kI6cqrNh60oyU35LUGK6KEePv9H0R
NnYWmtIWxbCeIWUkZScmh5VwlSSyAkfy64VSQ+V10abMXLXNUCUO8lD5ETDpuLRpF/F7i6nI0Hcd
LddV4GvAvph68NZIQ/LQRH72qGsEeGWL9sVTTytN3SXpwJRjqBjmk58Yxq2VyFno6GB/yZw2xE/t
1mjrzlYSo1nxsOWtkw5FelXSgT4SgGtrN0jVuPEaqC87vZQrvm1mSie5QaQEsVMSUwSbNKsLE1Na
siuRDcG5TAEzsGPaWcs6ZTXyXW3RQWizZ0K7Cruse8bFhjd03Ufte9BaKbLRfi0dFJlQcH6mdb1i
Q26pwCFzVbJ93gau2XGe2lFEyT3cgLSJOEndmA8V9yrVxzOMBLV8aE0Z/YC1qfavjUlD7sgo2JwH
nZAH7HzIBBTISp/yspESh3Z9GtuCFNZDXwrprlYDgaIf0cVJizOBxKRI2jult7KNRMOmghPz5bfK
IPG5Yqb/ItHCuk3SJNgrdaM+yWmhHJsWqXevCDWE/HVuDdm2aMxsPcid+e5nDTxFJIS2K1ANQAeu
og8PSSPJmVNbQ723ErRi22aDnDE03Vhwl1ttxp0iNqxfcRWCW9jK9MFOiqI7tKEcPBptWgOlDRTa
qQf5cO3lvmGUdjoMkmbHfQw6a9qUSCHoEblSQhY9DHpXFC7mywcvZzEUlRcIoiIcs6LqVSENsmVK
BjIwLUB63paKtPNtfZB19F83iYyFNJsc6rWlxSGAyMPg1MkhKqVtwPrANnGJDPag8VhfETWRdLiY
WL8GGy2jtloF+aIp+uoNhTv2qyx9dt2ghPMwiGjY+RrcUl709dJPQlABVQ2KeVWqx5iJtqNQaezY
My2ZeKrSlJ7QDlQjLYKLDkSckWFi0yg1bZzKx73m5EOib4ba0l7Ciut3amQkyoKFprHp8rJNXDWS
szUdpAJsKMTMK8eiBfavZWD+bU0V/r7zB0td1oGBVdIVFiN1nklN6QyVgqdd4gd97qA1lq8lLSsf
qxIuHfMdIQ2Vh4ORrLVmMKLcSaI2SaWN6IyugdaH1dNUcQzeh/J7rIVlpjptlpjJHU1ZrqFjVcnl
DIxIEWn1Y5MhcEBesKeiQMdc0aj5o9SiWO+palMQD861Z1uzKfL4CvQ4Ahmwmhk9XK1v8qVMsHb2
0CFYTHOSQ7JL7auzMbRQ+G46XSCZQv0aL5e+1PdVUEbwbKmSmi4ItCV/3ZYhuQKcl6quLPlVvbQ6
0XVXfqMU4HLJyrJZ93jyXTWdYflOOrJ1LaMISK1lnulWbaeiihsQAmXcugrxHN4bVW0ZC4obKswh
H1bhFulkIZ4axs3E06SGXOWRkMF15XOiuYrFfe6FfRr5bqjEZb3JLSnVHYEc9RrMvuVCy7Ar0UBg
6ZGTNWkiuYXZg4k167WFXAwhbgAmmwlCg6bA9dx3mlirQd/eSkruI50PRvh9m8KF3bRZVxx0lXfC
NXhCAF8MS/pOq9zKPamv5PfUEKq04hmHaxVWH6eOEpZF7KTcGp4FIlvLSUKZpivoPYfHQklicgh5
omWu4gflqTX65AU3kZ54kp4FK2KgcdjO5agAUW0d9JI3SEoA6o2kS04IGwJ0fxBoYwQ++JnVWKBZ
wE9o5IW+1HgjzhkMhYURmd5gDs1D1ui+bmetllyJuhocq+Ja72aGGT4aUSpAI5IXzVEOULR2g4pL
11SN+2dcxaoX8tAs7BTRLSR4JNFVTtTqlewGLUcGOotCAbEkTJEAKKMIgONMQnpXVRStRqHeFitq
oYLXRXn1KoeoGNhWqeWAPYZmeA99XUtxhBT4Kz9hyosCh5O6RigNmqNYfYgUsmqxypF9VX8MDCmo
nK5T0XjCUO8rkeGLh8YjQ+E/xaqCmHCQC50uNK02jtiNtLNNXsS+Y7C8ll0aKPwkN1kX7uQoEcMC
LwJZ8+Qu6AJPDE25r6VKo1dRxCxo1bQpPxl5rUGJu0LEZfMoC5ONiQAc0heEly9Jn/iPjMvFLxEr
CBjNtn1V5abgdt427MoYInFErJk8xUNFf5WG1mQ2rblvgmavbgX6BAujsrUKQjJOVEfpLRw4epiC
nCRXJJSsAxW4q52QSeKeRIb0GmfUbJ08Lqw9DcsQcui9aj3GUkLua4T3zDEKQTaVFibQ6uZZOixS
VmjEi2gUAe9QlbxwM3SGMpwsSSmdOFYxt0anKbeCJ4OE6KOVZBvkm/mNwmhx4I1OYk9QuR05Rqsh
vQb4t+n3ZV9WD1oWiyvTqkFJpYBxD+zgQ5qcoqaIsWvzFKeQD+AMdZnUNsGq0ozuEOpW1y5VveC3
Haua2vF5L47CIhC3QAp3jR4nrq1JYOaIgfxWXfFK0G7f1fnwmkMbOnJ1ZsbPPz9dL6Q5UBQFnAEV
GMAmzDFx9ylVmxplnpo1ac8Drna5WA76si7KhcgzT+1m0o3jI32S2oAt5MVHHA9wL5NXsmWBuSbQ
zPasif8m78t65MaVrP/KYN51oX15HEkp5erastYXoVx2ad9FSdSv/47K97YzmZok7Hn8gHZ3A43O
UJDBYDDixImbCiXkfnhKBU+X9725w8uBR5S0VJQADzUSepjtDsIgdtpArwpYNknpjzQl5cOInqpV
Bbke+KkcscHeKlD/LkY+4EEOB2ObFbgWry/vQsoNFKao5QI4h5nOKlsXUbNMbmKrP96bkWwToiJa
8EvhRzY1Tsbre77EoEsz9xsotlFZm1trGGnZZBEBV8twTHU65wE04T4zOgGXZRoCNgCMynYkSJrA
8KkLSH5kiyPK3nkZaaktTGb9E41I1Oll4YeFdqVtWpWVR4wE9CEo8OxIbD6mcqQgYUt1Bzc4BvAE
Fa46Cwkxw7C6ldKY76AMqnwBvImeMGTxSqVg1CQIAzxVpKgLIwhEzkpT6unPE3ZQHrgjTQejKMAZ
55Y8RiJmmOUpCopZ8azB2anCd2O46+tvrfJ4fVeXim3gMJHRA4muKB3V8HNZmdkhKo7K4agGK0vd
JGWwsVB2LOCyq+ETrHVum+fPtB2c3BBsitkVnA9YyKfjA2bANRRWQZNz/gEVnMpkAOF4rFUvGE2f
ANwlI8daIWwdpl0zbQrwnAqRrasfInkoSeGZtW6P9KVIQk7lZcnGAeRE6wV6NAFRZFyIVkxar2oV
IAHBW00+qHWTggJLt43yG16FHMXnlWV9CIIF1PvQzCFhJPC54mEzylUp98NRCYQPxfSTwC8r5ETD
bZm1vjBRl5LRiyXMkCgmVwYi8/oHLPmwU/lzJeHEX1JDww1akOEod8n3ycjs1NAxoSu+0T96Aayc
oUNkHgHGbLmXOmOJYdcW6BuYzZ6qriOZ1AF8gKp9sqnJXssOKbkRD1K3ikenrEq7qXZSAh8KAo7D
xEMqLuY3Yej/fMG8KydaC0OB91+CL6BCu5bS2hVrJDn1TYwRGYWhONL8IusjL9EwJcO/vuI87ZkV
R0pYTxIdK55QcFVI7abOrb1GdE7H7aIVn6jIuI+G5LVK5xOlRAICOqRytMILbtU6wMyA9JtRqC/X
9VoWCFQVrl/ZVHRGLyFoTKEHDAmVydcakXP6UCBTQe8V4Dk4RYWL/WNRykwxI88nta6HUX14Sd9r
5AfuIy97Lp5gs+/p83W1lmXBL81D8mAwX77zxFaycrImMVGAvH5S0ASvOvFKujMOGBrm6iuOLNYN
ful1IovxBoY0on4UABmNrnBEdMiK3dLcJZMToie9BXY5d5Wt/jHRFeo212VfFGpY2cz+KdVEWjHV
1Ifd4LxYNsbNq+AiLJ3IjZ3ReW2P7++fmNVC0O10XfIlim3Gtp9ozZiqoapRLEWQ3DdrsXT6G+Ne
QSuX3W3jPbIJt/03PQCPGUcsa6+svoybD2u9SLsI+4ogQLdNN3kPN9Gao9rsSE5dHSuEMVRRLSbD
mGQIOVQP1eZ7sEl9aytsLD9Zxd51YTzjmRU+MVSrqkG4DFj/g1vfbfon4U+B5ah7IvSUMCrSxClg
OxDqyArTtAnUBw1TZJHJX1t+Y6e8kz1bOLNgZ1LmBT1Roq9Hhaq5pT400SrcBbeYzeELb5o/faKi
HNktjzXkEjPMqMUcuTaKJxXvMTQ8PDRHT0EGYSe+qrcFiIuIa4LisEFrsYXU7S1X9rz513RlThx6
35oiwMvvwfRLez+ueN5kvkev/T5zripFAPC/wO/PrLzGLth3q+AGlue3O+pft70LL4njC+rUGbE0
+39ws53vWxyFoxyLwFEOxc8hPuiRgaQ5IPJunu4zDN8KvM+y++QIZU/XL6EKyqe4cYCSZ4T2ZVeI
XY/gCWOVqDmsFE9T/ayye+KAC7vX1ibpNqRbRz+vC77s/fzS9h/BKoOLqmrLzEptQAQzbaToPg7G
x0lEtrRCoIhgMcLrHakKW4yfSiHcZcVmGA7Iea0tVFGHLnGmuNok6hGllFp8kAG3G2VfAmAmAJJI
Rp1KXZv90/VvZr0Ds1YX7O/10I2kxFrpM38+kkh2OKxR/XOui1laGoyfAZYW/GYKHsWM0UXjUJJJ
aYHBQV7Di1YFcZQWI6eeAs1HxTKL3AwJHz2/y763j1ZzFIpipUxobLaCW1k4ACyilwdRUrbNN53c
jpM/KOsRUJLrn8k6f6wGSF/QF4Z2nJlTi/HLYA6IpEqYV8PPp+0Y3GnKpo4zl6oogvCmrXw1NJ0e
xF/SQM+ARoAv3pfzw6FWSpcWvYogO3kIRLClG62fITdSoHCEipfbdjfIvhvdxsR+BCOyNjUQv0Zz
0wTNFq0gBySn/moBfn8Ss00J6qPVVIuAV2atU4v6ihbv4Tb0NeSssqH3/ma5f0ubjfPEqwfxNKZC
riE2BNi4WIfKYEuiracfYj4gv8Zt4WU9368FBxwXzCsow7MwAq3oZcDvseCFqm6kCdXMMpn2Uob7
ze472XDMgaavAED/1MrBOCKHI71rpODBalkH//UZwIjhG0RQNpmMg+/ViqDNCmpX9V0k34vOgFnL
ehg6qry5vsBLL3ikoH6LYvezHucBRjpWuDZu6mLdvdQ9cWnc7kVhG380mpscApThg4J3Y8+/fGHc
OOdfaBZgVpmj1I5FlVATwGeRrs2Yen27A4U0ANfkNSR+Q27Ibp4OjkY7StymeJc4qs+LeE0+cwko
aRA0jQToskFKE2NIBtW2MAGa59cWxagqcCloNJUu+BNr1N+mPAYyV7vpQewCjaT7Nl93xmGSfMwL
KjBMd7wHZRWaWWx52E/pvdR4HSaLpcTtam/S3PQG5Tun4MJTF83s5NOYFQgDmhNqpONRzr6NnZO1
2sxaJ6B02bwkiY/nJjoI7uuXru1sZUJTwzeL3HcOCV6vG+GiJXzhqTCuHeAd5pRjeDwoWeIY4J2+
fImt+gfA6lH+fl3IorLo/JsxbOiQk5gzZQLVo0kJlC1GSQAGD6iCAC1OCKVWZdDtLUAnrgtc3HiE
NqjLIlWBjsNz31WgHDzkJBmPqEIlW6Wd0ncaJQWHJGVx7U6kMGHoaClBZkio2iopUffBoIa7Soki
DyMGrIfrCi3FamiQQ7gkgr4E2VUm/6Koo6LqVYQrGmM7UI8aUVND+TOs7lKAUMx6HYT33eFv0tdn
YpmFDOpEifUO5iFUh1h8K4OHHhju4kbL7D6/rSSfd2YX1/RET8ZUytSU0sjMANvuY7otx7FZlaRv
NroZ80afLlqlgayvPk8RAzXMuZH0woiOPKXAERSGYJeA8tupmlLdNy0KO1GJ52ya9gbnDl92+idS
GQXzsmjNAmCSozyUq3GtoQ4vjDfNGi1VTXHQshVwG/2wEnLemfhfTOi3vvPSn1zodSZoGekqwGEt
QBDR52I6PdAZwAcZP8LXvgCcSnoQes5RXN7Q31IZByMRRC2BAh8sat2NjDgSGFtTGDge5iIf8XVt
o8KChDS6qJGaOFdOaoS+SBXYTR6s0CLXkrsuOZqqS4cNZlkTBwXm0tXSHdBjdjfY1PrzzD+Al/+R
jyv1XL4QW8XQCVCzKkJkm/Jynxqrbi7uVbz88xIQ9UwW4wvyQE4lEmIjY3Ed5hZwCipqo75cxy7c
6kYbJ6cLPCLiJi9CF0B4V5Vu2+LVat9rYyO8h8KnPO7UEj2eGBjIcVTzfl5c7Ug2KOqMlL14341B
afTSjOcX0tJL4n1qfavr5LWybq1kDezjbhJflek+F7dJtw4IcROh3QrmvrZ47UicL2EffLGg1qbc
d+OxxwtORY9UEWDoZXlHEFJdV/p/2ZF/lGYfaoEOeJqozg8owVPVZwuFRdV86PKbVhNXdeJquMRl
AIpMN8MB07BnpoqxJYg6cgPps5sRFeEs3klp78ixxPk63jrIjGkqRd+rDa6pQH2R6Vonr7qQ2ZF/
fQ2WXmcAHcN1K6ABB+z+XErbWWoCOAZaX761+q0idnYKtGPsxeU2l3m1pyWVToUxJyA2o27USgqn
YtTjO1iOZhNSRxfISWnf57nGW8Olu+JXa5uM6hIYpc+1M2mnyGMZwL28h+X3NtqIA2a91IY/fL++
jEuCDLQgQ4yliyirnQsKBG0w5Wqgx7Gu3anCwRbIY9UM66mMb0yV5zbnXWFP68wXD9IQCyUAtvuG
pnjSosxPj1Np+Cl5HMbcy6feMclWsXZWJW2V+NNCO+11LZcuhVOxjEmGUqekWmTQIwDiRruN65c0
9a6LWLLHUxFMcDZpI8a6CTo99u3L0N80gG9KGC2PTmozPWLYPeeaW9o3pLNAa47+RxQFmX0T4qBW
hFKgR+BCnRozz0bjTiZrc0CrEArd13W7DG9BR6IgEgQzH8IzlqK56zMtQ3/6eER7BHrI1EDcCiUV
OSt4ecjOpLBks62ZJlkcivDk1rYz3ibjpSoden9dlct1OxfCnOTQbMYkiiBEpWvaeL38rryVsm2k
nPv50hy+GFxklC5RNEcR8/xc5ehHaYca3VWNsYnMDbrDV2n4jGFLjpiIaMrgJN4vaTZ/Mcb8I29e
3JNgC+hdKvaJgqfnKDmj+R1Rzyjbw7iaBDdsAXToN+WLHP8Q6FOu7Qz6g+KlXUUCMFIVMknJOuo+
ovinil4Sui3Mai2rG7l0Q9wkAwHglbcPvPVh7LccgNc1BqxPXt7S6a5bt26v26Xs6iGnyHlRtAIU
BRQ+GqhgLJQmFJbLAVKEKB0tiEqzg9JH67ZaNf0DOHbseiAPhegXpjcALjukmNZBgWkTnTBM0WTu
d+KG9I5UvCfFe4SEVK5t5IhT6r40e7yxELmAIgqMxJhac75z1ETfyWRowdEQJy+QN3UjbadPoRv+
+HghwaTIwISDyRnvVMZCGr1uW1K1wlG0qi24gT7qKcR8zyLvV5U88riovt7Yp54eVa2zIg0jLq9K
mtejoD4MTrIpbutDWNuB26BkAmzrY7Qlz+36+tG+eHCwIhmbSqwyr3UN1SfRH/eJa3/cag6ec3te
2+3FmwpJWvDxSTjXeAaAn4qJPWIryxGWKMZD9SJ+Gh5yJ+BpaG3gjkN7XKVuxAv4WK8FaiE0Wc39
AOA0QpqQWcxOUaJGoXJ0pFtxhRTsRloNHIe1oBRk4KSANR5cijJbm69lYDLTQIuOwtr0DS/cBj/A
IbaVVuI6OggcY1xU6EQY4x6H3FSirNCjY/ztRnou3kuv5FnDfKefGeC8ZicimDVLxSQmwwR9hm10
G2NoXHEr3b0m3+qN6QkbjunNP3ZNGGN6gVIjuaZCWOMJa2Gd7M1tfWgwILBaBWvpLt5I22TbcMn3
2XDqyy5OdJy97InXz4UxtuJejY7RRt2O+3Gnb9q96iUryltNniTmvVtEZBKEEhuWfjvCN6oPkwM5
h3rN27f5hy5XUgJ7HQjKLHRBnatUKFampaISHZEJX+nbcD2uFT+4KXhH6rKoC/sABNSSQQEPcDyb
jkHTZamnehMfy9WEIdGYSOpqu36nu+lmchRM+StBVovhJbwBURcQTeBBTVGxgAnF6GPQCzFLSUrA
f4NKRq8IbCW819axn30avrrjljguN+1MksWsJaaONmHWQ1Ln9pvJDjCv8VlZIffOCa8vnf25Siyp
FsZtoSltVgnNPeG3t/72w0PD5IF60X34ii4KTrTDW0KWmLSiySRUHeRRWL3gGCviEXebe7y6wQVv
+tdeoWQtqgaaJQEZPrfGMgbcDZn+5Fivmn3m1U7mvvUentHrGMk0NNXSW/nGvKk3miOCQJ3ejx8/
6sLmzXblfgfzukhyvOHqDt8xbLMNaLqcbm/eAQIHBPeq8MJV6MebwSMv6SZ7Sr5ZPohxnNQzNtyd
XjSpkwVh0olxlqu1ZiognduTyY4wSsm8kVbga33g5oIvfSqs90QUc0dEZm0iiIDOFUZfgOOkdYT7
7vnjFf2Wh8aPvQATsBIOKcKl9wGnHphI57Q3YkbWKYwYKmZicstsWBhSbH/X3eAh9/789juXwuxm
nhW4fi1ICd/VrbSTJbdxRM5D56KgPJvuqSrMTqW5XPYamOWOvac3trKPnGk3BY7pijf1vnvfOsld
dajRVm9fvwsvOMm/BCN58R9eQuYurAIJSH8KXkLRV7eBL26HbYLBTK0Xb1qP+IHf+s0aMe7K8HUk
SUtvWPM4PS9DQSgPoq45QgM1ucpWVYfJNEsd7StH8tl+k3a5sw839Yf0mByk2+vqLvk+ELzDVjCN
CRRJGnMHg0oBjChTXhwbFzxAroQLy9zoruoWtrUN7smah9pcovFDQQbFPAWNGcgOMeaDVjBVkKWi
OLZ2jdxvuLKc29V75a+NW94Vwr78sZcQhbwGMF0zeRyzl5rR11UXlMUxdW65SMb5O0+vegTPoMT4
zZfBRGg4arUyFUjhuY0MPLGLl4htNba2SQ7otjO9p+s7tfAQPJfHKFPohRHjk/D2B7LiQZswboRS
r/I/C79wCn9Y0+/4swZFPf4ubDKfD96cfdalynDW4NM2gClhVA46XSckApcEUsSiE+AwBH6zAW8U
/gnyhMYDyCfautcVvwjtsdAAj/+GMjMGE4yyMVCVDMcu8w66jqDUihzzZTU9PrRrjjDWYiALr4ff
MA5GVi1Ug9pSwCp2GgaxXVeEvRHY32Y2UJdg+iXBb4PjaR/4nsEb57GQRsHXnwAVmMPcVVLSZBrK
ntlm9PojQRbATlfEb53u9kbzFO9tnl1/SETwKn3rszXybihJouWgXN9d1/WLP4MxlbNSKLOQJhGL
Ju5QxAYYq/c6j25lX/ZFP3gUvMivXgAc8MYPN9mI23ZF6U3ph/vndEM964144aZCTCT5g1d8Ru+a
4bRkg7/3q4cYM9x4XuKr3eHyW38X3ZhvbWQ0n4Uxiozlath2nuzjreUKH/rD/CXFJ+jsvML/93v/
/zfacx0DrE9MYyZWP6M9f/7Zdj+b4r/+h4AzfWZ4P+M///V//5v/XLb+hRkq8+MdmXwZ19E/BOiS
/K/5oQNnDipHXIc4tf8hQJeUfwGpgrl7mobXlghE3n//1z8E6Nq/MLQCrzBc50ifzf/f37OgG6jO
gaId1NPzjEpw3TKZrkqxWmUwS2Gnp1T3qWWMD5M2BBwHxD4OvsQAraciZBdNcDExMTsAUK3SykTY
NShGBkDuGdUPK0XjrAJakShBv9IgmegPa+JD+HCyM7e/LP6UGZ1xUL9Eg/gJ9I4mlu0ilzeFjZjK
g7CTAc6n275xwFckapwglXGxF1IYBcdSQmtmOAk7U9o2EmYb629/rAbyVwhmMJ4QQAV2DmxrNk3e
poa1M26y+lWSH830kdtQNjvrE58xa3EmhHkGl4CyEKu1rF3Xg/5EirUHVWi8uJETN0mCdB2aWcR5
pzK3LyuSfQ8PaRT2PThYdqH4NhTvGlrNM47bXrAAAJsBGxVRmwHTMnOBiIrepoIaR3tBmJwkBHeA
TJwxvOsVHl5ywQrOJDHrN7RJIclTFO2JFAAChH64eHy+bgcLWwQRc7sfautANTH3bW328pjXSbQf
KhL5/YTUWRqCSyLUd2lQ0QOA8by5qktaGYqOUQ0SXBgaZ88f3D0AgB1CTogMG7+mw2ujG5yInSOC
HZPdNyGtyxoiGtpEtmI0wBpjJPj1pWMekrOpgTPMkOCDLM2ANzjXQ5oC0lQBifbwBEHYb03Bp2Ct
6WAGhbUz64fOVNzrIhf10gx4d+TOAGtl3stSZSUGXnyYZ5c2PviwQK1Hcx7v5pJ9463zj5D5v59k
HIlIazlToFcoH8QQnfzhnTDcxdy+h/mcMN4B8+LQQAvs2cyAxigjZkED1qO5cf9GB2oP7bQ0u+kT
6pu5LdTq3+zWiTRGqxz0QhNYF6J9Hua+TPKt1Ig/8ogCca64AZiOmrYCK4zB8UdfhdNrWjIHTKJ6
L6QB5DbRvVh3fmsRN6y3mHYRyfJLX1M3DTVbkho7JsTJ012U/Qyjdd4GTiy8Dc0hjz+GXrWnsDuE
Q28D4pXoqZdbqd8qmj+WnVuY4BdBnrGhf+HpTneI8XQdoBBmnonRvhoiTyqCNZbQBWWMrf0hnPPX
WTrZHcYnDFqnE43CFiJy14jVt3qKfoTNcxijvVwAp8D1Y8Q+E3+JQyiEDnqk1vH0PTfxHg3lgzEp
0b7HpNXJXLflp9W+SVNjT5S8Kr15DEH1NtYvQuLmGniH7xJgruaqewlKZlJsk/4OfG2OYoARCYUU
YBevf+HCNWYAEvKfD2RT5EFCIrExLXj+MrM8sVOmb2QUgTmawAp9XdTScUcSTgN96dyY8LVWJ8ed
9noUdNoIA43fW7CUD8JbR1UgbHhk40vO61QQgtBTvxKLoy5VRIr2WZk1LgGlgk1UNd9cV2dRyky1
j3IwSnhsOiMB7DmNR5y3VDxG6Bvv5T8cyvFlPFimfyQwpyIWk2loeiwYSKhs8AHbZnPHDZ2WDAAw
UhnkOZjhgsf2+WKBcIROTTxF+0C6C6myLsXaAQPf+vpiLUpBWgulEQ2FJhYCXMZVoSD5AxcM0xf6
p2p6G6o/gzT/Wi6wNqDiiIFNmFp0romsl6Iegw9xnxSHAKP60tZPtJpzMbLZwAspzIlWlAka1lG8
H+VCtPNOld1WD6PNBL6pVZzIB12pXioMHGhD7VVru3wVgnqR8xVLwRSyMP9WFQHiuaqjFirgsoKq
09hi6EimWi4dY8WO6aiBwj1cieVQ/Y1MZJuQm5yh3F+5y5PjG8RUrFOCLdzktLf7crRN8Oyo8g0P
zrHoJ04EzbZ0IkgbddL0xuySemILyrum7kNcUhMdOBrxBDE3dTK/WvrRjPal9dD1lT2axNGUrVlV
HM+3aP3AYwPAg7cqEL7nGuFusxQgbKN9ITyGibFq6CNaQDlCFrUxJVTcEeFgGDVj/kSulQGkLPE+
kT+NEARuqN2Ymat2EedSY7PUv44A6uEAK6CygIHe5+qMpBDAtBXH+17R7Zp2Lsg16+FQfE9BiIV2
qxG4JHuyXLHwWivGiM7rvmTpUW7OXDDIViMsRsfVuXy5Ebti1KApiAh9RI/GVqfxqvI6mq1pDRaL
7IdgypzlXdjDM6HMHqZDlsSYW4LltR47TLTBq4/nwFR8NxPBmcCAwHeJoomsw/wJJ4ZPDHlAoBrG
e3Q33SW1BlY08IReX7xFGQiDIQZAMswqY2SAkgkTwYp4HwWZTQyMjZ4Mjn0srtSJCGalAoOgzbPI
431ANA8PfpD0rZqAR2m8pMjcUIkZ2PgDOzxXpKz7aBStLt5P5oEUjRf2OkePhQOFhyoazYCUAbku
C2Kx+igLu6KN9434FMuHYSzvI/mgiLwJavN6sNsO1yBjco+Cus8XQPtk28sWfSNJpsZ7NZrINkyV
2iGlWvmgy9vmlfGcWG16h5Lt3YA2JI45sPWf+Sybp8KZZZzMGAR5rR7vhV0r6b62Bq/41NtBmNjK
z5yCklryVYKRMOAHy/8i+DwTzgRqHYbhCKSH5q15a/VPifbaWZ/X7X3JGE/1m83oZHFjJWijrNZw
bPWfan4vDI9dxlNjyVBOZTDntpOVgUSDgn4Bktm0WNXac5yDqS79uK7LohyEz+DXUkww7TMHC92d
ZipGGoKoF318H/qVWh9FXq13UQi6iuZp9mBmYjMaeiEJkTIZuKuoNay0Nr7XG5nabZMqTjyq5l8c
MuVEHHOXlKOqJ+p8ByvGWp1H0ErGDr2bf7FwuoXYBWlZFDlnnU+MAGgqIa/Bfrg3ogyUDpWrd9us
xmRRLrh/6W40FfADWDMjHLJOzHmSaBDUGHQHt4QRzc+50IBf9E6a0BBpR+2OJIpdjY+Ya2FbxipM
0VFEVc6KLsSGZ1/AHKpRVWvSGPiCRopsBPVyMjh6TFx1bOyccJB+i8cLWFiwd+Mvhe0tsGpZ6qRZ
mACwK4lBMi08cvOgiw7yRAhj98VYpYFkwBGPIZIS+AqMm6boYWjEXnUbyQrsDMVft6Hp4JdB1d5f
tx625PnlI4GMRyYeXhqJREb+BEJlQSTN7EM6kDfe1JjqFI+HJH+JcYlazbPxKJUbREVuPqacR818
H7OXgyqJwMqLKoquOrObRNSRfItIvH+iZWtHMag0+8gp0x3oQj3F+It3GgZl/RbHuMsySUIwwkKc
OIJP3rjLmp9T8nR9PZds5lQG4y5DVRgNeYSMqt+W5XtM7qjGWbWlM3AqgjnwmIwb1ehHhwhXlQ+F
vKoBRKU/W4lz1hZDUUwHwu58zbSea2GnniUIJDDMU5hmGxEHITH6ou7DSnQTIvwgUbUXC8Bkin7T
pSkHir4sWoZdoiNgjoCYfF81ZIpUzmFDXoXKRkezuG0NZHRjqQLmVsx6G9yujY/8nrRXmnbw9TwP
Oeu8GD7gXWOBTQ5lPzw9zvVPhCyuRUmE/vJdqVP0gRLDBlDjex43BwUboAig0kPaUKnEVSb4/bCJ
C5FTw1o0qJOPYO4QsWuaMFbHeF9LB6tpbLG945axFs8huvEBX5lfPuwAOxNk9qB0LRGkNVKKbjxL
32jonFuRbNI2aQViyobSnahV6sf107JoyiredVg1lE5ZBwDG/7wEIWK87yqQPEu96ieSNDkmZui5
RqiZblyPdHNd5vK2ohMIjxB4deC4z7eVVLRPMlLD42oCZrE9pv1aVlZl13mS4FrIRxLzKUjVVSxl
4G8EOdPr9Q9YXO0Z9YVJ9Qjvv4g6Ty7sBl01shHhlSLk1QuC0yR9GA2wurbxXR9/ZBlnjZfeEl8g
s3+LYzzS0JkB0fv5xZIEB3SkuqiGcTzFoo2eaMR6pCQG+9IAjcTyaarA8S0eFJ03zm3+kYvLAhPs
Zmok0LVK7EUVBGpDrQpC8u1EQfycbZFtjnLOhbhokhhNPI+MQxGe7RfrJTCdBjpMcgQlegf4j6G9
ZVqBaTH8c7eokgFSTOCqkTdkM11SlmAOyghZyWg6cQywavlZyXSlDTxXtrhD89BcdGFjTjubP7GG
rOqqFq4cRJigJ/gRUU8mnqntpixwNpZZOSi2xV2BKRxOgHBOL3pvoD+uGz7vI5gdLDoDl4mEg5ck
7xhb6nTxdoq/X5exaO1w1XMSANOl2EpsqktDEufwzVGWOIlxFwRcPPyyGr9FsFmG0UiaMeiRIQJ/
tjzepGltJ+1NGW/mQgaJt9VYpphXc59oua8pxI3Aex1iPUGp/39TllnQsFCzFFOg4T7RbagHb2HF
O3SLvur3crKthoaSVGnZYjnBPNXp9yGa+KMI5Nn96FhPzRRyHAlPHHPZ5WYVYVYNxFmIezVzPSaS
A16vELTMlRdMHFvhbOTX/KQTR4wunkmrG2RZNMCym8bNW8muorvre7QoxJRVwGzQx3BBdYMEhaFE
IlQyi9ZOg0/Ugbn396IfOZHB2EE91NqY6bDIMX2X8tTJICrCBIygb+3/kzZsSAQ2waFsyIAXoPGY
R8qqaL9Lab66LoSjDtskIQWN2mBUJoxu0ta1XG5RGgKMwi3K9+uCFp3F73Vj02xmUZAKUwvgkKZw
sGP9Zxo3vBPE2f8ZNHYaRE+TYEVGRnHbx4BYE2PaTLr2UoxKyYmZl1cNrceIluf3HGMEYqK2uTpC
UC5l/lCAvST/xEyCfRdzBC1r9I8g1gYUsCBaaohVM2p9lys/MWN1JWCS7PW9WZaC2FsHfhtFSEad
MquHHk0PMQol76JEV9gdzF/i+JvFy978R8jXM+TEA1TdYJRUhpAx1Axg0TBICujA0k4kbdVksbQz
Q4mHAV30cRbyrjPqaQYhnhtEJYYREgsTXhXlZ5optt6v1fhnLzqNDmZ9cfPny4iBvxJQjiDTQcx5
Lq3oEpJYo4VyQoT+3brEZJAqwIDHNi0zjii2keIrlTAzjqMVBa2zIqtZS9KGqFIQA5I0rVtLsk1c
TWm2aiPQ2le+1XnzIxLDpVZpT11jutMM8tARdduKaMIRwPk4dTwuzaVToaEBAEAzMKIDmH+uv2z2
k1Wm+CZQabkI5aTis+gEjKvj+KwlVzKzdc3zBEDbzJYehoRW3WhmyT4L72n4iSLY9X1csprT32f0
SKIASSEhT/ZlAWSPbitguESffEUxsQchRsHljp1fQWy4jSmOAGShoQGVAsZwIpAX11M3K2Rh/HZT
p6qHmUCKnYylsQ4rObXbDDO3aj217Coc8xdqJap7XeklHzDj2wANQ9bx8u400q7UdCgthU9yiD7H
aivoT9dlLG2cDiJJtBlikjoo6s8NJC0m0k1ymeyLLH9s8dq3gdzitfos+Rl8PrrKkUcAcnj+iBM/
U8c1ppfRItnXbaE6RIx6RwQayO2r6qOtetzYls4jvliyGJRk0TuJ4iwSjPPinshEXrihYkkTzFQ7
hO1jr2FAaPkqYWxKnh+oVXL89WyArL1gtBzwCXjNqED2nouLMwulloigoTcxnioFcwBfE3k9Fut4
DG6l6hYPQo51LEoEkYaMCSVo8rEYCy0VMc4EzLfa9+0KgU9pYsK7TjHsSw2RsTXssB5f0ILnXbcX
th0WXg48VqDSwTRP1DLxL+eKtlqVg+4tRKHiw/DUzK3znZQ55HvwExkacEpYmK1NfQydBYdXn24n
vXUiwFtCbjr+0nLxIfNAC6C3xTn/f/4hA0CLWRXW0d6ieyK6UsG5HBdSwxAA7hTdhLLIzzBWSyOx
VgwZEMZ0wMOii11MiGuCW53WgGqDkeYnLTDCrKkdRQi+UUwWvL7SlwYM8UgK46mP8iFSNef61RXG
AEdTG+1x19hh2tgDKvK91DjdqlNfUfriyLs8pCoejKhvzOQSM13ZubwMhGBNQfIIo9FbzHF6aysM
jhw+Mt2Lct40liVZoMAHaAjVcFzNjNfJKiGPyhAwEKWvVnL+MB0FYwIU2s7VP84fqpKJDgfESlhG
dOaea2WhiSpKSwQAgvqZJohvsq2UxhxTuTyKGG8L7wnABBrFgUU9F5JLGBiPzj48RGNULvLHekwc
653q70LxU362Bs6baiGFN8vTdBC7wTTRLHEur4nMcTApMglCJKwNc8QE6MALjGrbxtskDQ4W0VYt
RkAGA3psxNKtes1BWMwxmKUDcvYZzNoKQKrERYsHpKRnHto5nb7SNllk+KbUPymA+obj59S9oUMu
7mxepmPheJwJZ9xfk8uj1lIUbsohQ2VKwEjCZzXw5HRjlhaiyh/XT+NCSh5rrqIVT5yhMYAMnK+5
IQZmqc1vc90aN3KH4Q3iG02eMGAOEypbR1FeKSb09Qrv7rwMAnAoMd0EmWmUhYHmO5cb5BgJium0
cHMYoWhavY0SDsr1PBNmiQpnv476F/L5aEhAfpGNXhE6xxrNgHaf6A/Rj0SQ/lCM1I6cSJVsmtuP
2kb3p35dgCi15VQaF9wB3CyS7wYw3LBnxpBm5pSahjHyHsaHNGL4HzgPmp9WcpskH5xtnD3L+T2N
PTwRxSynOhng6s4gqkxbu/0WgVWhBMemP37/f6Rd2XLcuJL9IkRwX15J1qKqkmzZlrcXhu2WSQLg
vvPr50B3ps2CEMWxbnRHv3SEskAkEonMk+d0zYfUtgL8a/mohxw2DL9OKK8Ni2+wykc8t7dALwnD
9fiDzs+l/ZDlZeAkH9zlYDmn2NuX5Zc32BSNRV8UPUXj+NpmAhkVz5sQJ1J+sYZnrf7BnlsN4geg
wPM6UFUn+5xslS8UbXKhgW4i68JUlUgsr616UM81ElEgzJceSnKfSPulgKouXkKm/6uBgjEROrDn
tErfG0Z+SP0P8TxtMD+IbZS3efUbZKRDXOoYLZ/wSAdPq6gux54flmitGMVGLFYdT7xjUZgHlzOg
k9JipzZeKJQPUQ0lRA8bAqqH2AVAxDHpll6a8ojiTYKTClAFvFhKvSBwu6S5PmcXaAeHltkdefUO
VI22e6wtyJha3mfdgsySG0eule9El9Dg7JLSZdcY8dNt31Kv+89vka48HxNS4mWNcKizJ7/yorFw
9974fNuK4mJFPv3HipQnOAaoyvoSVgrUsavCh8rsDwZpRMdxgwWiiTTNoH/w8w1GMcOIuSzA6DwZ
G9ZWjo0hEh8hYtGPjXcwez8Squie1TxTL1oskL702vG2UZXDuhraO5j8wjSdJa3UgLaDV48oixiE
HzoI2Pb1ozmiJLDVoRe5gXwy1oaktBJi4z20tnUUljjmMYbKImEOPdjgDcvREbhBcI7uuSbcZxXt
8ske+rgn2DgU0naA81WH0nZ/Wzjpe71NvI0sT7koJMvgcYLkFd6Y1+a6xfbGurQwRQWxrXZ5nMs+
esOCxBwi0mOw+MqqdpNpQ/tUXFHOcqTLvubvK4hy6JBWvW1HlWcIPu1/DUn708+kWCYCQ1Axurh5
uqtTI6TTcIc+S6S3IL+DAMIeavK/UHb4dtu40glXtsVnXu0a61tgOYXtvPZD077XtXJHktNmCVW5
XXhXoSSFPjAa39d2vAqzgrGNyRnkUyGGdcx82d1eiSI7xGyFBrWGl6xfHqszeTNyDKRg8sEoIjRJ
YySJjv6Vd9m+Qv/XnTaud1U4xCyHjn3DfzAefb0ik9dMN11MDtBuNzsA3kKzbMMzlJuzMiFF3Nwv
0NgEUPkCcr57j4KEPH2e6i8GbT7c/nZbazGu1zITc6CYF80uc/eBQpC6TXhgzFucZFvLkfzctAvN
ICVGDkaI+bDAdR8xN7JUP26vRWRVr6Ld6qNJHl0hq566BWuZDAhM8XpXT2c2PUy0Dyu64XPK7+Za
SKCRPuOZIPkA0FWNnYhXYKtXSJl18Sbx7e9xUdtvuSxWliRX6BkZ9E7DOa21ObLqz/psQqE4miCC
fPvzKY8R5lMBgwKzN+rn166gAzE6LRTgCddql3djEWuHfPbedS5U7Fs3g1b3/NPRlnLjNCl3bWVW
SqqavNL9gmHX8i4LZ/PE0Mv+1FG09Kwy/X17iUo/BGsN1HCRr7qvltgauZX2ACG4Wlfu3ASzImUR
fywsG6P/KZ02TrEy9PkoR7ioRbwOfe2izSDGgjnuotZqlwx3MEb43uCKqFx7eKuauIVlpGrGvHzw
BCKF6afObjCeeu+U48ZSVP6+NiKd4KWJK7eq+H/whDi/nfn4/7gPVb4gJidQ6kMNB1RG1y5Ik97q
5mLCfej75bGgtQkUHP/OG5rvOfcp8L46BHsbyH1Pfu/sQEKvRUNM0qgAP+ZuWFgejNwxj3qa+UgY
l+QEXZat8Q7F6Bg4+lY/Uwqa0E92/gPPaYwQjFJARHS7CZS5ownlMOvUx2fTZyHeYd1m9UnlUmvT
0j7EFdQrIdiDuOOa9Ud9qOvAJrR8wxsdhTTHhVIZJIheul+r3MC0uWZmC4o9yEfOQAB6u8Yqdq49
5Cg1pe+sJdsIAmr3+mNQjj3Qe/d9qJ9f2h0mu715v6l1IwKyfDmI/BRyzZqo9IrQsFrSOKNll8zI
ue2q8ndVTyCCPmplQIqR7ZjRsKDuEzA+eXjUVV1ZfWvscqvKrFwlIgGyLsFi5wr3X/0GTkenT2MD
t7r+HbOTPm2ClP28HeLUzgkwkGGDvQVlFime6n7paIWJk5oZ2t6NQ22ekdfNj+jL7Iau2pPme27O
yJP6nWe0d7etq+4Q9Ar+z7hMglskIDoxYgbjbqQZp9psI4K6Q/EdeIak/evmPI6hbaJDgVEAbK10
3+caMbxxgTEKZOxSN+9E2OuTZqO8oAxKKzNiV1e71tkjJaAkgxnrF5+IF/gpiyrGonZOn6m+v/0F
xfa88tOVNclPybSQ2QV15sWqxz0zsr2hn9u5P1LtU2l+tqdgM51VhpSVRckr42FGCCBY3xTnkW6U
wZJtPXS2TEjH29ezKi0smCiGQ+OF09ZFqzxYNl6EYIYA044sJRbr3qDRl8ECyPrSn5SetidClG6A
ojBIGDEh4cmakbh+WN/MiIlLGqEF96nworr9NG2xTijPL15KAISLMvAryGwPGAVPNVTUOO3PXVmG
NP+0OADsdk7AXSgHmCPoFFKUKLL+MOfeVnFY9S3R1Uf31kRGYclFLt2prawc8Zq3jd8cSCQ0UXqY
vu3lijiBv46tQtaCvpocjU0zz7SihJFmQEvNbIOqP3BqRiiNRGVaBmOxEZgUxwoGMWMKNApugFfa
7IY7u7GOrjQQkyGN6TtLw71tgDh79j/bdnbqNegLbLVtFfkmQNe4bITWEmjmpdDREKepe6eml8ZH
7c5xyKc2Y/cdqeOo0Fy+kcArdg7BUMcMD/JbZNTiG6wCVWmxiVsTe8FlcLQoK/1+9B5vb5ziFKxt
yAHepgWGAGJKLx0alLMVnxj49tLpfuw/N5kX3TamXJDoUwixExRKpHSwszy+eKSiF9KFVnKveT/a
LWIPpSOuTEipXDwiGTWTgV6s5QUqkHdBbVvp3og1vi+18QepkxIlBOf575eGZTkIJShcwC+lvcJj
R/P5SC/+6N0ncXdGsXqY/hozixTaAOcZJgBQapSJJVtn6DU/gRHXAErnuXS3JshVXw/DBYAA+cCP
g77yehW+O3et69n0kuh31gg+HlJexMuefWZ1E/Cq2TjFt+2hPXdtD1Wx2mxmFwua92RooDiqaV8n
u0YvDlKd3o6bW2ONKn//s0JQ/F9bbM0ixpsRwIuMgzmH7w3vzjhmTR5Z9Ottj1DFirUlyRMLC+0E
UE7Ti+mDm/HeyXZDnQaYuPnvzEgPiElvbcy04hOKPBusGtneAXK2iD/cNqM6uuvVSLkZHUy7c2MT
/r2gJe3Gbdh61lHr89+37aiuS/QQ0UjE4BLKcXIrc2G2zwoSAxkDzbPazb9B1OhOG5sHWna/6mE/
aM/Ns52iJLiU2haxi9IfgWwABhV0aK9Y25t4aOLWJECqeQD5tVCtBh0pZuQpDyoXw2oLOJx+3V7w
hkkZkQpCr3gZc5gcdf0d75GLFNVOp2DyaNs7i1e7NCnfEPMFfuN/VykjHpbeKqrBYOzCHBpWqZPs
m9wsg3KEjmaT8mM+DmzDpNJ9kM2Jdza4bGRAV7Xw1mwEktzgux5tdoqqYetsNBKURjCDLYajMOIr
0/JNpK0wqILuiNX/AGYz7Z82O4bK3cKzU8w/gTBJpl/jVUr5oOHFl41GyGYMl2k/Y1C0E8AajaOx
RQmvXNHKnPR48EmtgU7BRDVXvyssTAo63g4t+Pe3XVB95lZmpBcDI2VaFDVWVWX0ManHYIF4zHKv
Z5BOandabAS5ecf4t+oNZQITZQkgXHFlIjWV7huvy+M2mxxgb1CmdstTw6EWbB1uL0/xWMGlrEFR
BZR2ALlKERL0fW7W5TBCbf3CGn4erPjHbROqfRKAOhRbfXSwZLdwjHRE1QUmGKYXIKBt+U8gzHuD
DRAoAfOPXwy9o+ubq7DBimxnGTLe7kQw6ZfPTUBRFL9tRSZHFlASATj+14zkC87E4yQvO1xbadLc
EW7nwQR817Hr02nXZFUTJWbnPmoERIcQJ3feU4M/tuP4zR3dNCDJMh1KPcmCyvLKKJ2zOtAWiAhM
qZaFvPG+eE6CUfsS0/Wtmfh3NQRcgjzj6cGduv7SAVEPRk28T4ak3WImUd3I66WJw73Kp71kAA+P
k+AOax4Lc9lNHVjz8pNN7I20RukOyG8FTB79fnncL65MsN2g/nxZKA1d3u2QuWfu1mX1Mg8mlRbE
ECjY701TzPhK6zHjBe+xBDBnm+8Bdz755hx6Vi4mWyDjbtAng380LIF6BpqreUwd+lmndThASbH4
2dM0Wsbyrh0ffO0u9x4Bqt9rxlNCjNAudh1/IOA5C+DU+9sepoDaw8OQxKJPjgkJUN1cb0NOQWOh
pXgFONWZjvljNgDdu5R3dkojbV4uM03vuxwY8aJOodKeLjur7A912walm0WGa57mzNjF9ay94b21
+mEyRIOZDq1aG5Btp5/CiVZBdmqt+Hh7+Urf+LN6WZEeiuS+yU1gtlueheRzPT0X3kaBSxnwMJkM
tLagK5KfCXU91/CXBln89IH6NNS0jXCnSqKNlQEpRpR0gOAwxTN48u6K4TROJ7At8AfabbiK8sCu
7EgOnrZ1O5MMCxl5BIpVuLFhfGTJ59s7Iv7Kq2O0siL5Y6N7PpwJEc+wH1wSTUBfgxC0IT66E//A
A29bU347wGcF6gj+L5fiszHzOBOPejN+pwEJRBCDMMBl+7sGGeZtWyo8gtDf/NeY9AH7xWOuXcOj
kXaZxhKOLmZ1pxworg9tG9FGP6OgMOAn3LYrvtirL7oyK33RMiZ6uUAkHdnyzgNlpoXkOaiWKdRT
N2hNP3QmPej1egvHrzxbmLCGzwteWVu66alrQyergV/6yQ+0kzD5/1TmG9ewcv9WNqSH0NximmW2
4S2De+IdiwOmY/KfD8c2zlBt3aIYVuZmGIRwQVOKV78uX/t+k1t2OWE2wYgnJ9Sr9LR4ob78iDFx
nYNgJekOVU4+gzS3aOjT7X1Uf88/tqVzng6kKSsXYxgEDxO8FHh56IFkfSzYkm9BZdXf9Y8tyVWL
pc6HacQ6R/4+nttjZ7UhUEdB5T372Vsqa7ifkRBi4gmdVqnuAO+ZS/BO00vuVl90ku1i2/1H853o
9vdTrmllRr++6ZYeBIP5qCPWa33QdV445z+chkYjmOnRV7xtTLlZK2PGtTFLT8umHFH5Olc29Fsr
sChr00aHRh1QMFMNHiWwDLya23D6OunSBiNpldkEs83fVbF9rvLTUJZ3hC0PVXGq/DD/eXtp6kPg
CcI3QSH6CqM/QSbDzReYreM2Kqkb5tUTOLa64dNU8cAcysBEC/Cw1FtQOOVVik4UwH14V4Jg8/qj
EiQwdFmQyRl67oZuNk13Y6y1h9vr27Ii7sFVYhrrGHZuDGEFfLUhcas5ihlCy20rSgcBEgRkUChv
QAji2grwmD2fGlwGLjhr+50vyKaXjUbzlg3pFHeodzlOCxtmfPLGH3rE2NbcqzIpWC1DulysGrMD
+YR3kElTQ5T/7XDhGu62Gdo6GHva+GpqcyDSQqcZ1V0ZEM36yU7NGSvS3HAyf9sgKus+0SLfcAHV
hxOFeAstXh9RUHI0I6EmM4wWubz7q2yBeojf1fVW7qHys7URyc9mx3KzccT9yLsFqIu7ObV2t31M
hR9HjUVImAIj4wBree1kJJsIJyPSm6Y9Yfp5SiKPsggNw8jCs28OJ36v50eiNfsi+ZAXD0XcbGyY
8ktiEgKPZNSZoDx1/Qss7nd+l2PDSO7dYZY8NPvqHkrWx9srVcV2DND9a0bKNWa2DGmzwIyFcwRC
frCs9daud+yoyJxosdnTbXvKvdNNC0PKoBzSLenDlixjk9vh3eDYe9C5edpWaBc/WE7azJUB6VzV
CYfu3wQD/VBFjXvvj3NQ1ScU7UD9N4BvMvWCHO9Ds4jIBPrzT/2WtoF65/5dotyLMqulQVtZ/ILm
AXP5uI5HUrzJO/7YkK7kjGrVUMyw4RWf+8beL7kfevTveYUtjFkCkwbaDBslBynUMrstzHERiWhW
HePEi6pJP74FDX5lRXKJwRiIzTo8pL3Y/JkmjhemFRTWbvudelP+LEVyCwoCkCIW478oO2W1cfLs
X11cbBwmpZEXkBjYGTEUK+Vj3lDT0tOQaJZODeqPHhR67QC2ScjR5vvb61GeWwzVo58KLDjGC6/D
Q6WX1ZxQmEp1Z+d+JTMLpvJoj8nOetOqALjCobKgEyRPnfG0tFE/W0SPWguL5LtAZLf5RtFbdT8J
VNf/GZFczbQ6CPppSGV9I3MgsDfSQzrO7t608gLcYOYWUFY1QywUJ8G2iPoNRgREoFolK1aaV0vX
oBO0tM3JaJfQ0bXDrINlqix2y+DfufMQGT+swd9DuPgfDGo8uHZycej7hdGTSR4FSkkwvLxhX1c/
S7jY6mdlrteg1KThMDhER2G0oyEme9I90VkTFb6FVk425m+oGAF7Br5rTKli1lf6FjZv29mufVwC
Gl5haCT6T868Vb9WHo6VEWllwBvUxuJ7eKygxMfcQ2MlobfJjqP0I+AMNFSWQdEvh6wxKbQcmS67
lIYXgf0x1sCF5s/hMmw4rHo5fwxJUQtPSY22AwxV/hQZiX90LBbxN1AYIwSv1iPFrbjEaNJMCH0p
ybPBOmluF5R5uREexa99dWv+MfPyYFq5ndVSIoAvYEeIjT3SuvcYm/dpFvbdvRhSxMzHxj2t+nyg
lQTfA9gKhP7ptZ/nMaMaYTjvqfYwfdBzfLqNk7RlQcoSq3FM60VD2ErHj+nyPA/3fbZVu1baAMoA
3RIoyII6+XoVRlkxD4TaSHcLekxL64g5a2qnb9gcYDMxbC0Sd1RRrq0Q4rZJzyi7ZO0cgE57xwAx
QMVfJ0VI6iWgdGNzVJeLbeKBKmZxIQkrLcvEtK+5xB3D/E+fBUU/x/8kS+aGXj14YeVDWsCI9a2I
rHJB4LqgRyLGcfBMuV6lPRbNVCQNu8TDuBeToWm8b7wBpBIIEn49JkfN3PIR5UJXNqUkO5647w1j
zi6W9bUq9rjAD+SznYZZUx1ux3VlyQFfEm0OTOljjkHKDeYynqoCLJ+XuYFgrK8nAPbO932vQ+Ev
BEgrDQwIKjX0J2DcG+Fd/WX/mJa+7FCPRmkuI7v0NVDhaAqXh6oz+d3iM+husUnboXCwyxh1Nir4
quOB5ETUMMHZhNnu6y0tOGZwjdJmEFJgX6Zinu+smX3NZifZCMaqqI+xOx88Kw50hi05mowGqCJF
JT8HoKIF4Ktu7tssQW/u6Q3buLYkRZW5Tr2SZ0hWzbHalTEeMWk4sHJv/2xN5zxUn/PRj1rvnw2z
WwuUTiSJgSRlAjLVlEGR8V2dAVY05c+AhLEYZSN32DONB9aMLmQ8fu3zA51O5fhjKYeHccuXVadm
/Q2keGTM+DW5hVy61O/T7lxUBGjuj1NyAj51w3WFh8j3EnRAMMyEtjr6g5IH9W6Su2mJcqrTVBH0
raa82t/+tCofXVuQXCdDawxkMrAAztGoZ+4OrrP5xFGefjEHCFAaAAqvxJy02EXulk3IoVP7wDEM
XmoYXEJuF8fRCD2E0pyMoOv7M+FbI9vK3VqZlnbLa/SsjBe8FBq+1xG/kynw8wbM7V04OpvUPCKM
vd6wPwuV8hXPzW2k8shfU/8J+NXQSbJ91zJoFxraobUO4wTaSl9711Gycd8rjwiGLdE5xawvAIbX
wabKoBrDGgDVoE9TNc07tzjYabkDe/OGIaVPrgyJCsQqV9Jj6hqJLTBkyQ8v/p0kGzFGvRAhZQn2
VHTeJY+kM/MnPqPcbhnlbuILBOv0w1LsCdD3b/B9ZGBgjBJscY70yVKzZWgZ4pMR/z72gMUAub7z
/bYNpfutbEhfy7YokmSBxexyLRTNYs9Ld1nr7WrTjpqtMRPlt0PqghYTRs6Akrrem8Xwi3YAO+zF
oh87LTLN7xR0NBsbJHz4lY+vjEifDY8OJ60IXjJwAAIacjAhGw4oHp7RAT0SkwZ82morKQuSQN0L
9DvmWKBbfr0wGhdpM5oxikrTp9F+T8wmElTkAHjvzYUG4IyZIOvnVju7NN0w7cK8qHcVCE9PVb6l
BKU8AEIfBMhaKORo0pZW89iznuG5SLX00GpN0Or64bbXKPdxZUKK+zGhOutaLDcD7Xy3ZPflS7AE
R6G31RtROiheveCEw9MX78brLws+63R0JjzkzPbeSL0INPZB7Swhz2iwSXWnNAb8IEYMcJmBm+Da
mO/1A+kqGGva9PPknDqr2ZOkPxBQBlWQwbn9FcVfe+WoL7Q98EmQdUhf0URa0DGMBaGG/Bi7LGyK
E4dw3W0jSm8AGQGQ8ABFYibneknNWLXMdjOGQVny3abu/F4DZcC720ZU/gBMFwY/MFEFonrpEsMk
eG0zs2IXbSkCmt9jULMDtgojGUW/YUq1RSDtA/zdcQXxqeQPo51XhI41u7h6pC3moeBp5PH5VKHs
BZGu/e2FqbZobU2KJa2/xBWlePVYJx1KDt/fwr+DUjtKuJ4DxB2Evq+3p9DmhKC3j2YJv4BHOkhB
9Om2X2pg20BEuNe9Jpiq55ZtRSz1wv7YlXbMr/lgFz2C5KQ5QV5C0Zz64VBsveBU3ueihoBeDTgc
QBt1vbxmIGVnJ4hFRf6uyd61fy8qihrr6u9LR2jgPIfCMwIRAELtCB7B+kua/8MXGr3BDzCKDxZF
UAWAC/N6HdCqBhg9wxsfDIYVa3YYb0r9LWU7pWv/MSLLLgwp2i9GjaPKCnRmAQriH3XmtJiPOI3d
lmqGofSAlTXpIMV5MY79LGId5mbRAUltsG8nof6tag9OaVzmxXvHtY8OX8JkfEw7QCnb+g5TsEtq
RFnyPW8e8/4OUB9fR+LwAUOxvSh+TbX94Q3fHpUoG2h5XJRyBPPG1sqcHkByrYmjzq8iAesu5g1g
gyprAJbnXyvS58gKPXZaCztc8NAn3w2H7OzuH8j3QvLnDg/VZAusrtztlUEptKDR5U6ZhmV1/XMB
KRHCjpr/yaYRr7aULpWnUJAbo1gJGLQpBRkTAFkyzQjPgxv/8tlxaKdfb9mjPxakcELjSe+8GuWT
sSp3Fdr/4NqrQtrZ2e62IeVXAy+CA2ZDURmSDmJT25CccmAIXMUpPY62+7EkbVDX/SHpsi2ImRJF
KmgY/teczO6vldmY2ATxH1XxaRih5XOesjOYhA5VM+xmHsb8Z2o89X0RztPZH6t7lyaPEJI4FvOE
lk+78Z2VF+3q90hemuatl7UGSn8+/R6jAMzG0xiDQm2jYKOMDRg+wAcGUgCcZdfhjmFAxSFDicPg
YyalPjXDEoxbhAjCJ+T0ByAbQME1MUYhG4EisD8u08IARhi/1qn1aGbtHj1Tp4xQCdtT4Ok3ciEV
HSWYdyAain8wFSWzCi3Mw/As+B4uiWeGIzkO+SmG+LaL3np9dsoysizQ3mGwqQ8d99ttz1VtnZh+
QJMOFQZM2V9/U4iVtqTR8E31pT6lBdmDs3/07fd4T7whr1xbEr9k9QL2GcuzlIDXLVt4AJntxns/
FT/+u9VIIQXlvM51HKzG5x14K+Z3gAjek7wPNSAINrZt68tJwaUc/TknvMCukfdkGe78EsQZvA8L
bUvPTgl290QBGOQryMllYIndEJJoxoDwMnshKkI+0OA7P44IZvf01vknGed7wJsOfp6/n6kR5m7x
6PLyvWDQ0xft2P5oe/7E6LBPEh3dAPfAxm/puBxnrfUDzNnepaRbAoB28WzStpI65Yda/XopOKLU
m5Z5juDYjQfLSs9Je8/KOuRLu5EOqQ8SVIbBRqGBBk/W4B2LhENCBt+pGJcnapsQdTk08y/dS0PP
DlvCztBdf7Bz75wmXYBp7o0ApVwppJQxgIWEzJYPU1/21QhFEbgEWlUHnXrO3VDm5mdz0euHhrxB
wllobgoCdEz9imnw6yMFfaKJgg8ZRwrN2MjSemffFZj6Be2zcbx9slSXNQYTwXwGmj/oRYv/vzq9
XdpN1Vzr7MJByhGCPQWIsMHYKhIrS55rM1I4GpwZXXuCFZXx+4FUh8X1yrDk1Ue0C06aNz95SbNz
4mFv5u372ytU3S6YukSNTryxQWN3vUIDSEfkeug72CDNRnxCF3O7d6TyEFQMgDWCdwIXIQWoJYZk
blvGSG+L7m5xi7uUNUfW920AUNlGoU61ZQLkAZJ8zH85cpZQMrOt3YLgIW+wjy7Kx0bZ0jcE9bUN
6eY3OlI46SjWk4B7e7rvliLaTIJVO+OLXMcDdRjmsyUjVW3FLIXqzyXTDqhhBQyQks17X/m1Vkak
xHcGI0Zvxx5irPkbAjOBNvy+7V/KrV8ZMK/9C3zeNAY1AMIguTc5SjfN/TyA5brY/3d2pJPq1bmR
2yD4uEzdtOfJ9wqdljTr9xQk4rctKfcF8A+MWID7AixA1yuyR2jvaRX2BTNlJUAMGDnYbIIot2Vl
Q9p74MfYzFM4MVTqhxbaY1Bzv70K5b5gbBEehrEUeNj1Koa2w2hezvilZuWuabtDZz7WrNslmFq/
bUnxvfDUASX+y7znKwFDl0wThZIanoxDE2JwqONOsElqoSLbvbIifTEw5Cd14feIY202BkaKrJEA
NBHp9gBpl95I2HlIYg2UXg2JrLj7as7xfQ9Ju7M9sCwqNRAru/YYNB5xNo6A+rcBSg5SZ8BHfVmc
hCRD3k89ECPgBo8SQB9o8jSSoDaToIw/o8ftTCfiDoGVVGHmoL6AITktSI03QDDQ88UzAikNoIpy
6zdz9UFzS1QZ3IbsO7LzmRGa5dPfb/faiHC81ZU5F4n30se4CJHczIQUkseCzn0DAS8mCUEZgNEf
F1LA0r3F0ylDjgA4AqFuBL1fMJhEBK4MbtK/Pyng8kG9Q2Bw8Q6TIlic223jEFjC74B4bRqlfbWH
NLYNmrG//3Q+5tgxaOFhik/2E79y8s7WURoAWjWo4vkDt2iUUD26bUbxbLfWZqTbGNpRZkc6vFtR
eMd0ZWed3ALzFAtpv6HmVoZDViUbMUARbV7GpA3MUwCO7krRhjV6Uiz6jN0ajTEYoKJ8rIdj2r+z
bb4luq2KN3hTYvoaL2bgFcX/XzmgUB6qE4r4bM1P4Ny2P231tBTBGSwiSEAFuR5ehMa1Ab0YeG9j
fP3CU6cICtuww8lvtt7HimVcWZHcTuMV1HyBX0DOtJ/6KWBC03DaoglUWsGumCBhBsmR3CyAoGAN
CVvKL1AnT7vlAzr6Xldv5JiK4gJA+X+MSGfV4GmWexCzvtSlO+6ArvkIdg87SmnnBZlV8l1Hei+i
C/1x29HVi0NlQZC9C6G5642iad8DnYpivqZPWaTVLWRzxzFy+79/AGF9f+xIb2JO/CRzoNJ7KSp6
9IvPqTsGfjmF7rDxHFGcXBjC8NrLEDUYFK4XNDY1eBubhl8gQ3OMQUAUGdaDwY3jQHRQ2LL07g0f
EBMqL8rWQu/h2p7p903qNgVYMHNjjxd4RCAKyN0N91CuCpEcNQqA9vCOvLail4M3z0PLL0P8NMXW
UW9HVHzKsJj2eV9ufEJVFRFMSn+sSacXfB6LwVt8wxGTKmj3JEHH+c5l2n2KAfS5jx9G7+dI3a9J
F4fdckod4IXABsM+gRkdfCNPXrH1mRXR8eonSUfd9lM7RsmGC/WDAe8vBhkqXJpCNP32fqpKBaBl
haguht5fkvLrT50abYfVVvxSzqT73Oec3tWjDlgWEGkhyfPi0au8/kMBPq3dQhmNPB247tGij/VQ
+F9v/xrl8XSg8iOI+9E3knbCgcRNSRd4F3gwPxGtxp3natCGSzbuO9XnBTZT8HRBNAWzBteLtsw2
b00PO65V5i5HuTinbVjnT2hYbVzgKk9eWxIrXl09YtIBumn4vBr7QsrAsgJohJv2tzc0q/G6/bMi
Kccyl4HxyYDD0BaPHWAb0qncbc49q4AUV2ak419OeYqKe41maNBDx6o5PFdtOBuByYP5o1sFfRz9
3uJVeZlulirRV0alYOotRrf4BNEgXvgYoH7Z45awiyawqkfoYuwBJT/EVn8YoOsQaweL/c7RsWcf
GX+c0o3IpCrMIG9HuBWaYho63NcbWpkjrrVsxBeYYtCVncZ+t5hBOe2d7qUvB3BVMNR8w2FVB2Nt
VXKjqm94kno9Til1AgJIr5CF3n4yifP16kuvFid5UUcdPyEavGioH902QsMWAXCxTzq9M9ooJR+J
u2N6SIePf3/uUQeCmhienkCgSec+afO5HRa4FQexWNKCjXXc5s5RHkU0uoEK0wCIlF/pmK4ljcPg
RiDqTc3mwPDSacFyBDFNvgWnUw0rY9IEDH0Cg6YDjHbtJkDt52SwivziWf2uM/Q7oGSOybLvnI9g
WonHYZfUO7v+Trs3eArgpXjLgVgCAq1SZpXhyZC4WZtf4uphTNB7Gr2AbxlRfUphQUyaC0CJ5I52
o+dO6/r5pXGdf/pR+wQNyP2UG58q4Lcm6DHddg9xwK/cEnEN6C3whqEfBa4b6czNEzIEQpPpDHZN
tCyJpu9T5L+tfk5M65C008Y3VNnD0nDJCOFQiNdcb56XQzZ0GqfxbPR++atwsyZEgEoiKNHR/VDY
P9C+8o4lxdzT7YW+dhusFGTxeBBhQhvaGtJKtdqJp0Ybx3PXY1Yqt1P2YWLOl8xa/GPB2DvNrP/p
O824mAUdLilUhu58szD+9tLCr0Bsw0NJHJdXGMqxADdxR9LpnPcm6rHfi8IOuF8f/OqsoQV/e82v
7mJXEyR7thhnxZUv9wqawWZVwlxs7vQA3Yods+x74G6OWeFsuNHri0SAoIAigJAgHp2W/JrmRZKy
2YWp7qt1Gu9J6IbZU/LE7q339IGcmqfyZ/tz/vDX64NR1NNQY0GFWG6Jm2SZ8gYSf+cZYLx5LEPf
YzuDsCBPtxAqik+JoIM5Q9xNOPyyAOS8tF5f5t18ntiAoY8TxOAEX2zBPt9ekvBC6TximgajAkJp
EiIF0oXs5qWjz7Sfzwb9ktRfoWRy+++rjgGYCQG/FPwxmiMjInxBUWAybz6XTbYn7mcKbVDg10Ja
FhePQw+mQOJdueFifAUK+3Dbump1APWKBBQVHlceGDK1fuFl5k9nPPbBr5LkgIPyeovdWrFXDuCf
gqJQ1CRksuRu0rOGdUAltJq9czrtscm0+7JtaNCgdHV7RYp4BuIY1MXgGroQWbqOZ4axgFmlTfA5
nWqIugFKtkM1YiKyNPKfmZtpF5CsoDuat38tYwF+SRTF8bCwdBxuGXibLm42z7k9nStomaV6J9yx
/mvKR2EEjAmIWqi+mHLhTzNJqXMjnc8a6DLa2g5hxDA2KgfK/QLNNF7buIw02cgMuRaT9dl87vkz
Y12g43Hij6G3u71Vr25WrAUIZdOzXlAIsppAaSRW00MU5sydXy7Z2+iKcX6yfCC/hy34jEgFpGMs
WBfFyw9eDr+4dgvbJF2cddlyRmPhkFfJp2HJT7P5m2pGaBih3jz1zvR4e33i6nxl0wYMFa1FYIFk
5qtpLEiNn4IQ7NAgth4Lj0eolWw4vOorItwKumwMFr4iAfUBuknLzJ3PFQAyjOyq1nzmc/XQV+55
5MXGnikCxktbERLDghJUTrlKzWoa1izLucj65tnLeT8EwOV5f3+RgAAc9BxgH8dIgIw/bCfulNSy
53OWtv9D2pctOYos234RZhBAAK+MksiUUjlXvWBZVVnBPBMMX38Xee7dLZEcYb2vWddDW3XLicnD
w93XWopdUgM+Q1blE0/g7QupJRvYgzWvMTOc4w8qBKh3X28PuVV6I9DkyZfybCeWvhwKv3lt1lri
NtXkgnJ4I/pZ2Y+IBfD8+CIVAgzl2mATdwZEv0PRn9TWCaXJyRO0jsmvtPEy4gyKjerUhsmVUw2T
aHNSgBiBi1qYbLu4EcBFCC3LKnRbI3OEAYyDn3K1MZcrGxIUowBVgysEgQBdHLVx0pBXop3oB40E
fckxVn4WYO52SxrqnpAq6UmcgmrjIlsbHLosAEOd9dPRkH09nyVyHIoKjktfjczMmQKn9TZxQyub
BKWWf2wsQoGRqlGTa2Tyo+GsN50bpH4iqaYRqHgThyboB277j7WJvLS3eN6MY6rXQaFMPlf3Wnru
294xiEfT+7JNN6ZvxVWhC2Ku7yDC0ejyhs5BnpQXYzb66KbyhAZdxRl36j7YgAuvrBKeUPCGc9vb
bO16ldqhavNRKUd/HKTYjIL6DEhp3HG/LbfKjmumvqRywIijI+BebIgsSeooz3LcYaWVtMmLoEDn
VG2IrYOb4fY6rU3epanFvii0kcidBFOp+iglkombJZg2HOLKXkC/HspwKlYJvfKL4ah4voltPIw+
7QpTUk7K746jwg+6uK184YqHh2tHwWAmr8Z1uXCF4CGFlmMC1wtWV1NAaymZPm/P1/e8Ep6MCM6A
5selha2wSHkLUAyVBkXCYFh5LqKHgO0A4y7Ffd3/D2l8pB0S8fm21bVVAigKvm9W2EOgdr33sCch
kBASXCmqMJqQQN/JchKZjHX//toHvhhlCqwXKLSWj6BYjmXWaxgdtgMLKrBO4iVvbIHg1ydRhYn5
8Qo7C++g074eqYB1grSnPQp/k+Cjd6NTbnV7LhzHrb6PeXoWwQwIBWaaZKRe8WZfHl2GTKAmpJMP
2mebiWhWzUwB5BwxOdTjeAhlwbm9XisHeCZ8mHXhgLkiy57cQCymMG3KyVcgnQ656eIlCtHLEKAr
3y0n8vu2te8q9UC9o8VNB/YWccc3OhCDsFDrhmbyq0rpD7IGNdsBVUNLS/p+VwIyBbGQuDIjyNn7
STTIO1mM8hPVUlqb0Wi0fpJNW3JbK0cRpXcEQUDzgQKDLo4ikSClRNoWwVYXiohRQW3Lq3ILpbpy
MGBl3kFwK/izOBgoB+SMVd3k9wfxPP7ZYuFbW0eEcCAGgIIgnhPz319UBVpRZ4pY9AitYgM6ggn4
BFMR8I422ctDsXHIV9ykMbOh4qmJxUE28tqY0MGDUG3EjNHBDJrc5iNI13ADNJPdTb829sz8a8sz
cWmNXFvr646AdIhjix609+p1AAOGq9vju95ZxZ5sWVsJGTG2mckLAnDQilgc+GCosHUbTGSttX5J
xB2Ag7sqoM9j9ztNT2rwArDRPQTLtMmuSr8SHQIagCpDrMesTH3MxFDcRfK/VnrFwUHGUkML5Uxk
pS82aTjRCUBabB9ZflTIfdzHpjId439PialJCO5m7CUA/qC8XSwt00HBRFQ4INq/KMaThlJ9ld4X
9V9Val/jSLF04xTQgxD8+6cjDKNKN9PEU+QKF+eDQRh+JhXGKje/KoObDFGtzi2qftY/Q9UMQV54
e199X2j0bqBOicsRrFPIbl1vq1EEJz3kZxDLivkRrhGl0A4rWN51BOiSfh+XUm+n6mjdNvvdD8xm
58aR+f5Hb9y12d4Ag7HWwgPS9E2QvdZ4mqINL/v9Epm7UuBiwRUzFyfmT7jwBXWXAlYWwgSYs8Yx
ssdeBsPJqwEdbJEXbrDVWrw6JMQZgDSiYQWcKtf2Oi1tBFWBOxBTQnaFgoIvHi7hT6mMNpogvhfW
sT0RXRgzwzvqLcsyaztOyoAbZPLL33mVe5nQ2Z3S3NXtYLZVaENhxG1YDlxV6A/NsW+rczaB7SS1
io5xFN57S0mljRVd20jzhsV5Qe8ddsr18BPkkKSZvcyXsh+Ampij26EmS3YNu2uRX9wIg7/fVnjO
4oii+XzudllWLlASqYNEkTAD/Ruffsn//o1y/fuLzTOxSqcx9Hv9oDj2wt9Z1m1LHGxtv6CMhX/A
5YlM5eIIQDSD5lD7Fn00vbsgWsLRC7tXQYs2kr7frylgjTBH6ECdIU3LVsRJh56WXEWiT0JixlLn
QjvUBhDIH1loB8bGNlg7dZfWFjewglSeNHJYi4XDJ2ktJlvq6JSCd9t/bJlZPFHaDnKACYOZEL3H
1OvQM7Mv6+PgMfqvI2xMH/o4yZzOIIDdXu/relQztdXnnZbHdpCWdomq3zBuidGsxISzHWTVwBM0
l+IW5wcnJw8QTMARt7ErhM3d7LMMZhzGxMXTIRXbVzD8uFFgg24+aa1B3Orz/N6yArdy+Qny9VCH
Uq0RPSHnIMBr0QgKvR1kgccc+iKV3Yd/cqN+koby1CfMkwUwGm1R6K4eCRlyxbiJZnXKxVwHXaP0
vMUHiOVRR8tIoULMbgNIv2oDRMAII5B8Q8x/PUhV4GnZciQ6aP+RT4/ACm3mzdecE9YRTQzzfkGx
5dpEL+YtpFYMRCk239Uvt3f+9xAXi3Tx44sDlimkYZOOH2+FQ1I8luH9RIHPdG5bmWf6OtqEFTwn
Z7pCJNaWDUOEoUpZRgFi23oXFJYq+H1hxrXV9e5tQ2vXBoAXWPMZpqsu5TTEWWiyLWEI5Zx7IZxO
aZB8gjngVSa7IODPaEfWIF60kTZctYpRfZH+zznY6xUCExA6ldRY9AduvJasc4qBu+AksEqdWHpC
IBehuVmReLcHO//sclaRVPmP2cXaxULKk15MRL9MGiuu7wVygnD8f+GBUReaC5ZoNQXdzPXYImg3
h0VfwTXWz1R7oKBtl5UTZjaO8V6o3/79kADXQlVlrujhJrm2RtJyxGaFNaMd3huB+cLQ3EFxbX/b
zNquvzSzCFNzI2yrKixFP8odlVtZ7Mc50tivt62sbQv0B3yhJ3BXLq9kZiSgIoWUms92qXQklUlH
lzuBYOceCzcC77W9gMIG3hcGKvRIEl1P3FgpFAx4uMFUgnRuyCBL92bgerk9otV5Aw8kDvNMDbSs
KBtdXjVARIi+Hu1GgLO4fNJQYOPJv062Ioc3DwX9BnjZL9F7dS5nVRf2ot+fu+ZTmql/PbIFpFmb
sksji1NbBzKL64YjYoInUkKwTWJVpPjXv58yRNZ41yMBCr7kxY6O0LXJ00IU/ZEcxtFrRSvovKjb
mLA1Bzs3SyHfAqVbRPPXyy9g9ctxlEUARo85ZkrpGmtglsFHZ7sguXIhzSLjkGeD60FdZt73F0+h
fCDIaw0C9ydQj/otBHLMGLyWT7cn7ut4LNwbDMyso3DnCGwX7i2BcbnnAffrYh+Jeznw1Bw5T5NI
B7XZZfGbArbzdwEyNWPgBpkVPRfCQ+mCw6QWoHH0OFGk+dhdspsUhxifLfFqeldP9wz/c2ESN3yJ
H0tm5m21a4QDJKWFejKDfOPIfGcIQUXpchjz0l3MFpZArOMRw6gyv9Le+9wNCtAJ3unkhyC91pUd
xIfxU3kAGXSW+xGIStLxTn+KhEO4gyKzkpiBpfySO7tJ3dszvBYkXn3aIj0QJ0Ye6CE+rQXvw3Tf
s9iUC1sznFzeh+Aj/dEnZ0XehS+b7molBXw9K4s9JI5NYwwAxvrFB9+n9uPkje4P8U79cXuIX2p+
NzbR13dczD4NB82oBtb7Sv6AQtcAgkWIJ1O2m8laJpNbxUv4OzPrvRbYE3xAl5vJSS0sis1T+Sl6
SsJdpB0FK2Fvo26DMrvloZ3Er4VoVdRvT9F52LMDcRQwokGpg9eyid1UH6TsqXCLB2GwyHhSzrpx
zuKXRDgOYJ82+6fhtZLMKDnxI03MgpgDEGzkTgxORmaDHcYIrdsT8ZWfuDURi0BV13p8Gje434DN
IDpAf0gPJJP0L61EzQSVJk0zYyTeutCdeiuEYvF9kxUuEx6j2EvQ1B4Xe314V8twr/gqe5eqhzy3
VSU321IBWM9Op8RSOygBv8TC36ZnZgQ2kXhjGCstR9g3aGgC3RME03C7Xp+mctSFZkDKwQdRFjr9
xqxxaF1N+6wqwLQ95MSPC7AsM5me0jHrn7OmAwHlMG7hy786Q6/nk0iIT5B6VhCaf2u+k1JedbyP
en/CLKH70pJU/syR5kZm1Zrq1tc/KyjG1+ifKCrJSQ3qyOLeGH9CNNeMe9kZVHNEjqU1BfAFpn3i
gFpsNyd70zAxKxHMuYLVeh2td/qc0AcQV8/8tqE7cYu9cHMsC09LuoJUpRGinVE4QJlFe1d3AnZD
cZJ9ljgD09F66wzDDty9EcRTsxDZYlQki30ineKTrJmKsIuciHtFYgXE5sWfwg0PSDBq8rnoTFwX
5pZs4/dIBNOPpjMEO6ix4EV9vQ+gvcN7mWa9/1PZP8gPtw/LimO8/vXFhERyiEdlil8P2glrUbsZ
8Vod8IPCmosYgnQ0+OS0Y/ajk++akuHRFG7lbr9ypd92GEX/I0CF2GrLjks9rmMx6+IejSTjSRCF
B9B0Qfg3fCgS9ZCD5rskNXqWcXoLFAxGYouVFQSpVxDjsdOnp5CPv5G/uw9rHWLdvLnnVbBDseYR
oqFYVCuSZJsBSyi4BhQv8ql3WtmVdV/rHvscXdAatZiwcX5Xlw0NYIAxEgNYp0WYWooyz1I97/06
ztD6GNtFxlHscALUPG6v4deb8tv0XZhaOLyylpSqZnWPS5c+1iwHVhetKgU9g3XkRVYjO80FtHtr
tiiP97xP33lS2vljG36mTWuCKmXHddHs5I++PsiZYhF18Ei22/jK77EUdtrcWIAgB/XQb5hHxvWi
Cafeh6SL5o4Cd/NcauyMUWrnAqTrCiE4olUcV1cCyRoBquGtwmNbaEbDrNJcsqZGUHDwus6t0OPh
KmC+uAtZDr6LIc+dqNJNeMkMmZ6J4l3aUrchSvt4exjfhSY0DAPBNMpWcM/fqAsBtAATh9H0fgGu
R42A67EDPahQqHtl4l6j7nXdG8YPRbCM8B4iDK5umLkECnRp3JcINfrkg1Rbcijf31+QcwFuFdht
CVDCZR8xQfV+ntre7/XgMTe8tjhLTHG7JtuhG7XifjhtqWCuLCdMAv45VyShuiFfu6WhAszYSESY
TGprig9gjdyIJ79H+hiUPLsnPPfmutK1BQAVc7Uo0PTeD44cmVCnG1RvVB2+dYBWZ+/CELk2VLZa
L7QpDOUImMLQa8lRI6nVcC9FTbs7FONW3/f86YsTi6EZKNTrczPxsnhUG8LQpwMmT9J2cRHvEFrc
q0cmHpvf9StPA5dtCYZ9z/vOk/mPxcUtEqR6kE0MFqN4BwnD32gz30MM4PbhWJ1IhCzoq53rjUuR
q1zJprIIYSTd9/citfRTsxdiMz80GxO4OpoLQ4vN1zElAe291Pt6GZjZ+NMIBDfKHuWQ77vsJ//3
RQ1M3oW5+SxchNZ5NRiFoo09Usw73h2bwefxVoV2Jd67NrJYoSRU66bA3eS3LnrMq5fMkz3xDuLV
exWNqVuMAWsX/9WYFhd/LCMVr9UwJ5/CB96a7S/+1tnhQXS7Pdq+urfbW2PlOrwyt4hmJ2ReS22A
OdBSP4IyoD+BPuK2ic0ZXDzyUjK1OGqwET/UD7JoCk7nZjZ16wPuRG3DO628667Xaz4MF5uia1Ka
afo8ge+Z130GPzJL/qsAFWs2G4WojblbhhIjUcYqGXGsOMSziwxvuj+acAeCM3djAjeO1dcEXwwp
4l1rRCKOVQcV9cjKdnlo5pM9+SS3MImhGfqCp7uiaWvcCX9uHOp5g39zilgg1HLQ/43i3vWECkOU
50IANwwQwiFt4IChx5tvARfXN/6FmcVhNuIsiwQBs8n8SbaLz7awB6QCuAudEiNk1ljhqgkdUGpZ
u9vzuzXAxQnXBCLF8XxlKomjQxBL9fRp3DoEq5sFGWVUw8AvhYDgehbLrGNxywmeC/keEsB3sl+k
JrXiU92atDOLfeqI3BTOSr0R8K4fvxkqhjwZguulFmALUpUEtCHwkshFcTLtundDLRwt9/WkB9kr
wEblD8NQrV4JNg4jWbtQZ96aGdiI3bPkl0untinbQMX1VoVnJfUa+qal3FPyu0k8qTK4ZtmvWjGV
GCRY5F6KIPzI/K7x+vp5nD/O+CEaLlN2m6yta2sOagIUXgAb+t4SGkQFBxVtCrxJ9Fj2f4Xp59i/
3t5W37l7tLmn5x8bC78Xkyicpc8GP75T6Q6Uem7qh0dqDjvwWZ3pk9nvZe+2zdVhzcEmSL/QJrJs
DhWFXGOlhGGNw0dDjkPhKdr5tok1Z4Te+/+YWERlmsxJ1QF45QcvijXtWtM4Dofwv4n9Lq0snI4K
Lik8PpIBLu9JMxKTxoI3pWh4oV4t7pt2t0lntnZAUbYAyRxS/lRcvue1LNfVacqB5vI4ChjAxR3o
y+2p+6KXXrrSSxvzN1w4clL2WQ4KicEHDYdT7JiDCoZ2rO7Vg2HVO34YDtpD9GtyqcdO8v628dl/
frONov/cQAT1p2WXeiYmytCWGF9vDeYW/dB3vP+81y9+fRFHZMguSUqDX69t9HDv9H3ktbvE06zS
Ux4FN3P1jXrD6nJdGFwcrkbOei1uMyxX1gNSX52k4Vco8COmd+NMfc3MrZlbRBRDHYzBwDE24cmt
HsvnxmEf4Dzac1PfT7voUNnJge6r/eClO/IeH7UfwXH0m4eNcGP1bBMANIARBXB7+TghcaC0JMGI
VZB6H1NBNaVyS/B09RYGrAYNXzpMoWR0vUN19COW8rxLDDd6aZ+Ug+6AZ3oX3dXHZt9x9/aeXGn8
wra5MLe49OWYJkWRlwA3/m12xlOLYyG7kSP55a5/6N/DY/rxhDT2xoW/uncurM4zfXEMR1aAAayr
cBTouzh4YSiZST2A1nXj+tuyM//9hZ0kn9KIGvORAyl/78gqiGar56TbSBZumVmePXHIu4LCDNd3
Qv3Ep9OkHMetxPdaOutqrRYnDjzygA9pBcxUuyyzda/c08o0cxtiHrZ0aJ4UcwLV5IPqVJZ85gfp
oG+s2xdy7dtJ/KJuBfABHSeLIIpqjEppi3cecsDMlH9Nd+OH7tU7ULi52r34G2Eb/R3vDvIPBMVC
aW7xC6x0FM37deaO/Z8PWOQ+iqjk8ai3+IBzX5n5D5WYaX6f80d0vH1SEUBPNLlvhI6r5/7C5uLC
HZuai1EJm2A00AUvipym3XCmWyYWpx7oW9EoGpioJg/duWgQGLcAvqvXz8UoFic908CcHKBy4g9G
jLbfo4S9s+FM5om4tTsWx1ppuyExmhqLM54akx4ai/5RSrPpkaAygan/6Laoz+eT9d0idiLkw7H5
l8DYjAlUqVW4Lx1ADvqasafqARTD5manwGoQj9P1H0uLMy4GVd8EDVxW8tofQILrkj20onelBXoS
9/Y8zuf426AQe2noekCPxXJQOOGKOKb94IOEJLGMY+Dqu7E1q7fbZla91oWZxYgiIqUjiWFGjHc1
MSUEXUZyUDaj8NVdcWFn4bakQImnCSLRflzt04d6ZMBlvdHaZfy5lv5U6U8u4SLXz+12iXl1e1yY
XgQOQTOFIu1gmhP7JHNzgoTge3+c3gxm0jvt0P+hnRX8LmxkrXK28e5bPXD/MQ6a/OvLpzVUMQp6
cfCZXkh2JQyAuwWCvJEcmIfwv28WICCvrVRgBCuUch5i/aYQAfxOzqSZ5HcenVlqJdvv6K1hLbxh
JxhAMsVwVeI5uKfnxgKvu1U6va2blT0capNs+Mb1o3cxkQvnqI5FkrBu9r9gQ9gT/iMTT52kmHFg
yiWdS+eFcJJHvuXObh8QdLlcT20RgRJ9kjiOfODIlS0hOqqsPZpREE6g4mbmu7sys6NnY+OhsB4D
Xgx44UdZEOYKxHBxYjIL6kzFXwNZ/j37TIiJ9Lv+VP1p8s1y6mqqADJQ/9ftAH90PVxowZKKo+kO
SBG0SBjsTpRtudnHp0EWLT2tTX0858aepW8h/WWEs7dwg34ftb8Tlr+x/CUe+LEd5d24hd5bux1n
KDY6eGfizmUCJQvqME7bafCLEUqLg8dLRHNb7C9rB0kF5SgweyC2MpZAmb7u0Z0vEQw/wUitDkIy
pUOrPeAPQwEI1n/hHS7NLVxTXCqcNQTm9OApiH8JUGG77d5XJ+2f8SzzXWEBwhY1gIFUfmWdbop0
3+aP/382Fs5nECAiHzcysh3kYJSSVbVnom4BilaftjPgBsBGVMHRdna9MXugyfpWk/Akil7AZ4NO
s+DQapXVZaqtN2A6aj5B25WPT2VVo+dNBEto3Zkj+3F7sGuO7/IzFm4oLhupkwpMaLkXrC1mitXV
uhjjwtcMoRonRYcfT3YoTb4LGy+U1VTY5ccvXMqcFR2GCr9P7jPzPJwGqCOZ1Tn+kM7subX+4l82
opi1pyVgKPOiIclnfOv4rgOmtLGmYHOkUaZZXJXLD12PwkNMxpQ5SqrS0Yx6ES19UipmT0FYKiCt
iCVp2Ce1Zuw44MmpLSiVmICNLdMPqpoPd61qdAxNeuVWH/9KsACkKprr4QTBZvolaXLxWNRjPRXa
HlOkNEAH510m/C6qKvUgej9aeaCGvjbJW7CTVaPQ/wCVJlo8JLIIjgYyiBHAbAj8+QvpP4xmX5UK
wvM/pfJ0e/uu7LAZPo4XAJjSgCBfuHcOTZO0T2EpGWTFVqqQ7mJSFxaidmNjt60MSgE3mjHLYeNN
+nXTXMwkk0uhU0T07kIzRawS4DmnO2hxBcL9SLPn28NaCZbR7IpmEhGcmoAxzN9yYWs0aiWAtjE6
4Ln4hswrWq2M4wzJk4ujGE82uC028q8rYQEgVkAaz2QTMhL31xY5ynlAtUsikAwGc7MpMWwdmnb7
DsxvDWRNvNsDXDU3TyQSyuAdWCaEwlzPiz5H97AB5lMZRRKhVbxE1D+ZVm+52pWFAy5pxrLIQK5D
g/V6aJGeQUqtTyVfKQJwBtdWOExWAgA7Vabnut0qOa2tnQT+PDSMiEAuiou1q8pQoy0a2kGhNLnR
uGub2rCjWHB0ph0aLX+vqPT572dz5nXBTKKvHJyu1yPkGhPFINNFP/krZ/LfrK2gZ/EbdDN//ws7
WDI0nUiAwH8DVEa1BiHbTvIzKCYk4wfw6a1kNk21EUasnGq4Drx8obYtoRtyMR6JVGqetBz8ikX4
rhml20+qDWLQjU24VtQFehjwWmgPyHiWLpaqaJKGoiFJ8olQTmdVzVo7QwzoSoM0OLrBNWcc2uZT
N2IBxLac7bmqb5E9ruzOWRl45sCCqhQGfL12HUkGFqFW6Ovosm0T7qZ66eqM3bcGccLkz+0VXHt2
XJlbDFlSwkKBoITka7FolShKllplK8MvuFAjTTyKC4gqzBpy6oaQATVvm18JR2EdVP9ocUSj/RI5
MoxSUOWoL/mFVJhagCtvCrze0NGsfl+WXioqf1Kh3ADBrhxI3NeguMF9PVNXLIJSXZGbBrOPXZuH
zxDSzd9yLu8F8blQU1em5QZoam1BIQEKeO8M9AHw+HpBdSkPA4OjYRd8TnYeo7U/KO+iKnGzhkGu
VQ02Evhrw0PMDZQv2CjA5rA4LCSZiFjQjPgstCYRlVC0A7LqnjNwENd3MToIbq/hiusGSAZAW4hh
Ilf6tcMu7iY69YNeaQ3xOw44DpcqYIyQBciiKHxo+Zak4epsXlhbjK4dx44WqHD7xdSZM1u2caem
0S5DK3tGthjAVoJhMI4C8igClaHgurteupCmJNGUigDGAJYxPDTQJw4NAvv2BK5bwVMUuxKX/JIm
U0yaoNOSmvhN36L1MqJ/aR5l3m0ja7ExmrcxkNnCLFZ3PRaAV6auVTpMXK3z0qzbeHrIxXp8wEO4
cfCQwjs3Ux1WQkO4DKAKJxRgt44HSNWFAy7lkFXyoRQnauJq2dLsW6FCRTclyskgGiSgP1sSZ+jR
MNUV6YkfhpNZawT6OIaXUGPfS7mdpX6gZh9d1PlNfRZ1L680k02vdebpSIsU2gZRwNoeA7OipqMX
mSK+Wyw72kPiTFDhINBq3zUfRgYSzMILoAxPkw1Ta2uPznpdQuMCDu2SBDpkk9oURJB8kCB0uwR7
zUoTYIVvL/5aizVFPQ8H9Ot5+TX9F2c0zesy4x3DFsugxVBMRNn1Qch36oDpjfRcfJzwjLELnb0V
AdZZBSbNA455D4WvZ6rQbt/p/eDWoyY5EiCF7kAmZtU9ly0FvwyIawAYTQ7hIr1NiTv2QWE3gZQ6
ug5ojyFPdMfVUjXzvJLsthdeVTnJ9iGXAkyr+N50g+ImXbal97zmCnV0X8/qjOjwXHJLVFqR8H5S
iF8FcbjrdDHwlbJMfith86PPUMeiUq3bQ1rLG4HRqmFUN2d8Ltpw6CLEDBNDLlpmEH8S0IAG6us8
zN2yqU8amIRlNh6KVNp4+aztJLTiAkw4QzGpsnCMArgeh1BJZT8ExabJosPQAOJwex+tRgsgBsEV
+RU8LwO+SlXKmYgXvj73xsatvPC1+WFMoIkzkWX+tZk/WksSgjjyH4OLFz10zKSOBDCIjkUT7fzS
LzAVpx/0Cdh++YM9MNnuArNwN8Y5v24W+WYsngLtbrxyNH3JbamUiSbVXCN+D7nD0E5PyT2944or
dqZ0VD3jtXuot0jM1zJAUHqF6BViBTD1GIsVbHJlGMBDgUPadRZgajFEv3pHFd/02BkOgNcYeO69
xqJgpvFfwLY2xrx2jwN+iHgMHVSgUlheEEWA0KEPiC8I+gQIiFK/BWmlTZYCZZx9VpS9y0U6OSjQ
ok+ZCZVbMa04FEzRbdWonnIBSiVUahOnj/L6rtkESq69AhBAgSMGDFUgbptPwIUTiwwBXLVCLPtS
qU+PBRBPDpFb1SvkfqsZY60CC/nO/2cL3TrXtvpkpDVJYKtTysNY8fsxE91eqI54RLkxEgol8SU5
dQU6WmFfWfWWYu6aB7n4gGUNOhnH3JBTJqNL0aFRaFFlb5AAmMlij7DkjhT27eVftffFKDCr6aB3
53rAgB5x3M+RjLyQXoAOp3kvRdEm2vSzpKAXjifm5dFm1/PKnpvzGSo602cKnCWMgIrBILAYD9VI
PiSD7gUqs5SRHI3pT/vGzlWL5Pxwz7TSJ5puT/iQSuu9EdTD28dvZXvhvOMSRgwCEq/lwytgRpCH
E9IC2owiUZ+DRvCriFqRk/Lj2IkmKcWDWJ4Y3dXZI82DB6b/FAO2cXWsBB+z1imIpUB6D+jGYpeH
GmtSWemlmUIHOwvuJ3DGKQDC9zMBA83tVV+Lu2ANXFIiXvHfsVf50Fd9GcyvTbxFVAl6Rvno6WXy
1lMVoEmAkUsb0G4nJR2eKr6mMTvP2Hmom4cobx1hux41B1cL14vgFMpRkDOBpt2ygYyPNMwKAU/C
WqxeJ/ISKoEZpNmTwTNHHSFmOejMNNiwb+U3km8BJdZmX0bXBdwgmi+wANfHoEso7Qxk/H0uoJ1s
PEhN4uQ91GT6V8l4vD35sw9ZjvQfW6BuubYl10WotzVsSc1hfG1zs1dM443e0fYQbeXX1i4XPK8R
WUN3bm4jmG+8C+cZA3+up2VCfAUVYomPFtgUzfDPOa6BJs/MnrJ72o7W2IYW+ESr4DyC9+r2eOed
uxzvTKCP0hNaA6Wl/zZoFydKZ+CAMb21IVAbWIaWMve2lS8KgG9mwAI3NyAiTFk+dADCjMBnGOHR
xgNPYr+gwPAso2RCa3Qjy+GhGGqfBzYHuaFY5WaArHQ3uWVZ/g1HyTPggdI+siL2p8i5NUzZXipD
j1fiPmZbnVvfnS4ykGiSnNMfykzkcr0oqVJCZjHB07mtux6vLqdiL1HrNPJeDOyIaZ+3p2bFHLRR
wJUE3jo03S0fmjK6W6V6wCOrZHyuLRqVWau7Gk/niEOHu527Fmgvbyz7Sgw3e1OEwvCu4AFZRqaS
EeZwdRLxUwbEPf2VBaWVGbahxvddd6CQU5h+p9UfBVwemZyZSbuVUvtfvkDF0xIAWvQcLsJxQP8N
oQdPp4+8b2w1UwF+vuCuE4O/o/4rk/6GQvzEejA4C81nEBHcsrnFB771BP/u2uaJAHMfYKEGsIOz
87k4g3ldsIyDiQgt8h0Qxolcudo0yY+kjXtHH7XMVmIl/9MoXebWqZxabQY8idCVW5RV36+66w+Z
N8rFhxQQQI/gYolvCLHgDmlYPYzGlLoKesDOt/fcdyd3bWoRSA0hVE5QiiI+fclUzQmBLx0zt4uJ
1RnqrkrO49ajbyWLC5NoFAaZBl4pSL1dj26qUWqa8Pd+p1naEx9dSbSQ4Ov5Lq1A0WjX8UZ3ysot
emVx+Vxg0HFp6xYWWRH8UYAaZ60rGxzZYghjDYcyfSKS4kbiW6DvM6gUFRaTjhHeTZ3k3J7uFe93
/SmL3AUVkJcu8Dr061BxY0UBXkiJXmPDzrlqCc0pMs5QBCuGwSlBUEULdPia02tLLRqcssHVh98a
qsrQ1AKefWZsgDjM7S9c6U7HFwITjRoMQhzoC10vT1imRguOW+KLctObfX+ivTn1d3Wpm7Eq7Yn+
p4rLnVR4g4ruE8DhpOcxqrw21BCWuiOAG4mls40l/CpBXt8aMqJQJDFlXBrQulhcxhUpq0Io8Xxu
Op4+kzFqnJzxwRbH6R4MOsJpUuPIbAELfox5Y8CB5aLDWuksBVpqghD8h9a1vW0EVLeqIkztyNCh
H2s0H/iPfKhgiQ+oWb5LrZagrJ/m5yIh2bFr084e0A1iKVM27nnXSBtOZ+38gUQCjDxoZcWELw7D
fOVTzoWvFEjPTeQHx3MhGbWlK4VgFTp9kA2m5WYhSoapoZ6xEWGu3TlAOsyVjDnvuKRRVCBeReQJ
9ilX7Aq1NoBs9TIyQUEijNSsjWyLT2AFow1BFJSLUNpDmIE/1xuMaoIWVGEuo323A08HF+unAehz
u4vS8Pf/Ie06e+TWke0vEqAcvkqtjupJ9tjj+SI4jBWoQCpLv/4dzsPDdrOFJrxvLzbehatJFYvF
qlPnWJUzR4Y5zOC2byFjadUqCehiRAnRmr1eZPOmaRLv50g7LUgyVnx4NQRwqoKlkcJiQ3IauFsJ
boerH1UbcDtzjiHht6LXU+RMG4yTmiw7ZupQpWG9vgHEtA90AOv+udzIyZk46l4Ff5Indv+radDy
HjR+aK++6WaGNvK/uxuiKyrlGHgCDb54jIYsacykGM1TXLUg1mAb5rq+YT/bWRwkRb8viN9+vx9Q
eLwQtxDz4dAiQecYFvnfv7zMynpwaJebpwViXvvSUPNz0YOdxkhdLVD7PA9pb1NJlrl2yeAmh/QD
p21Fa5JfsRdWbQSxziwy69Qs9ZudmAdmpF/jzNsvff+IkfskmXbtkh0h5C4JVSsnCu9U9ObxRkTB
wxMeiJNXecwaXPPkNTpYeswlDfPamkJvmOxtRhQgngcl+2iqpJF8XL4mYaf5tWph0I7Lf1tCGhU7
du/GqJefisEDNLCEr35rZknCcPtKMPD0A2coRq5xLkSGL5dqKEShj3EijZKHyZw5vqcww7/vNGub
iBYZWi64i24h1VOp1Hk+W9ZJ7YbTCKFOJ/05xYc0SUMKli3aLl/uG1ypKOExAkZZnAsbBINiIIT+
sd131LVOEPVNXniTBXFH9Reo+84+K4Pm/W8pg9+tHA1kQOjLQWsLsHFRGB63QtvTurQ5pqwqtyrZ
ZWCpmJMyqMgk6TGs2ULp0tHQw7HAeiJcoPrEkh5NJBu0Kvous5VQwwith0kCowIDSvom2U7ua4Iv
fuZ3NiRPOWBdCJy91jJARCBy3ylnczlCoafKdnVtpL5OnofejTxzAyZKyVvm1m1AcIcdBWsDUhg8
aK5PfcOA7LIwOX8q4zFMKm0A4AvvBQ8CA+o0bmyjzAOvmTLJLXF7JmDWMnAq4DqoS/KfdRFsWi9d
arxX3ZPekHlLNUDZSZ4cJFt6e7yvrQipwqxgIKU2K/fUs/TNSKC0qmUvOISb2K23RhsD3c2exu9G
ApKn9IQxCzAv/xnyLKSTJNDc3or4JZxVF7EGvUCxzRB7LRtsxO9TleZPi4tBwhgTW8UjLaBte3/V
t257bUr4oo7CckXtE/dEwQlWZmdU1+kMKicQk2Ea/L6tlUuDG0N5FQkRSAVFPRCQjJjMahr3pPEt
VYbsZ0baKVAJJZs+aQBFqBv9mJT2BIZpxznbjIzf7/+GNVcywMmM6hbGM6Fvee1KE6lB0Te2LsiK
B8Blu24EvNw0JR9wdaUGCKsAMoTSE8LdtRnQopnqUvXuKcm/TJT6aQnJTuOxZBWgq+Uujxkin7vJ
Zez1a57DGVXAmYgn9s0Uuu5A5oAm2OGalewAaML0bCXq2Ukn9WzYoyo5M2u7aVqIr59awdAmu16m
lWWgaCtn96SaJ937NqeSfVxbzuWfL3wtorReNZDF/bxxFeVxbN6zFI8jTVakub8QwAyvF+JNRj0z
hoUMJQ1QBMhd2dzUWugEjRzYwNETBQjBuLYw9WNjKlAaOU0K2Cf/DM/9o7HsOrq1ZFU1vinXVwMk
cpHmctQiv9qFq6EqiVVOveKevPpHDJrDPuiTTTGHQTX5oyVB26xtHFycD+CbkDQRW8yZ2+D7F7Z7
KkncBUAUNgHVoPl4/9SuhGbg3qDGBeVW3HY3aMzO7qemaZ1TpbzWkxrMbh0Us2QpMiPCmaXEg+pL
1jmnHNS67aD60K38fxsR4q1n9JUb0x4rKZJApw8AwW0yGYBjZSVItfAC5NzzOrgLr33N0/B012do
BMxZsh+LGLwQJGBms7n/VVZcGq8ohBoUcDnrheBojT6OVqaU6skGo4SX1I8ULKzmpinM75xEwG4n
CXJtJRxgMWD4woAAQo7YopqrpVwQsQEDdna29dUJaqPxPVk5a233MGUPChZkjTioQlCr1GTq53JR
T8idh72bFRsCwodtOslmj9YMAfbi/i/Q2BFfow603dVOx/7lVv3e2CyoUu9paEZJEF01A9Qm0C8I
jNg3wRuwpXodw4yBcabUOaf5l956/XdX4Pk9/uLPXzG6pZSo1PRa9VSyzp8bkPMO4UA/huq72/my
7rRzG+AQ2IAoNnhZHbt3vaAKjyIg7uAGyUMXnztWb5hto7J57CVPzZXgBgVbrjSHsMOBxNeGcj1Z
1Nzp1JNi/zLjv2P9z+UITDlf/PnC9dZqOvQ1R/z5y/zg1j//uz8feRYAAzxtF4tfBhQMC5uB+bp3
WYugiQFI4jX7+59+9WsAsMEVXFD3EL04hhY8kDY6jAxZ6MXDI1wssdKfhvpegx32vrG1CMCxqf9n
TPgiEDFIyNABJw9k5c7Qf1ZT7xObbCzZyMbaobk0JHwaZpVpQ3Pg/0n9URgsmIBJ0arf91fDf61w
U4P2E9kwhnZQMBJPpjHbZj7g0/FptBr0mN+m5cXEuuxtKatdrLoyh6pD/IcfGSHBibsED9fWQ6xu
0RFcfPu/ENlCFQjjGQCn4qV2g7s1rVFb8MTHxERZ/tQ780Wd2dEAW3IiG51ecwIU13htE+AkvLav
j2WqWIuTwt1PtrEtTd9ieI769dBKfG3t6/DojHY8VCQQO6/NuMDOpSUyn5PVe37/0EHjHDVibXAC
VU3RrD7cd4Y1j0Pnnc+b4MmHSYlrczQjaW2ghHByYuUxR6ca/5+wJj/uW1mpw3wCelFjQmoIfIFw
aZc5YESWk/EOPztXyXTKIKSJaTt321lH2+v9Lkt8relfujqJJrXYSMn31vYVsskYvtQxgYUq3vVC
Y4xaZQ0kPE8zSJHN/lvtPnkEpmbwtm/qQlJPk1kTbr/FpjaNSQmEaZn6jUnDFjyQPqpqbrKFdmHI
OqOWZKtrERElGQcXFP7NFh1HrUjRaJ2FNCXemRj5dMdhB2J6LrI5YLTg/gddWx80IfGghj+A8Ew4
2CrLyQA+SEgoUHzGyTv1qMG4ybzJmQ8Mpm9lsqGF1eVxElgAGXApisPodp4Y2lTDUXUAg/WS+EPF
fKPco+qMJFOGmljBXOKuB/4KE3tcg11sZ5ZLVnsWQRNpQloOMBbOhhl07tdR0zazqftmtUezash+
d70kAKydyAvLYlsTUl7g99Zb0OSAvcw+6vHZyiVj72t7iajMH2qWzXf0+izgRu31dmw0XsZbIJdU
J79HWwmmeYd0c3vfU9aWw9X6gOdEZQBjgte2tHQw+jmBLZvFYUysbxWjQdeWEu9fN2N9SvNCFkrM
B7gC/EwwRIvn57PR+y0cZCyoxMjaFYAHB9dCRXhGF+B6LahDMgWJqHYaExaMZJdAL7dxn5ZJ8iZc
uTbBUgZMMcB5SG7F521lU7Au87cA5A4Xf0K7bq/XrR7e/zIrq0GYMHixCBUjzEBfr2YxtXmqqwly
K305hYlhtqGxaP6QTFBco4okIq58ILxtUFwEJJ5Pkgg+V4+1ZaQjEjYz/5I756V9ocvu/oLWTYDF
Ep7NSey4218UbGM8mPq4xw1dAE7mq4l9ruYWYtBMRg4qM8Sj44WhyW0JZVjsyaZ/++xE0+fZkiTp
qybQieFFQ6hbi02EDj1vPeNrmZcKnAFH3F+gBZVs2KqfYfIOhGNoHwB1fb2OUsmULB1T7WRocXcu
Z888oGv6/f5XWXUzPlpnGggDeBFcGxkx32IRjWqnwhy7DY0tEiimFe+7BaPImQco7317a6GbZ5ug
ecYc3+38wdJ6o1X3lXZSF9YfRkVZNqbF8gClHhW1IiUNnay0dhphcPQhx1iFptPNoIwyBNTayjnO
E3kvUlQMol6vnPO6Wo6SI+Wocz/Rz60Xfxuqja30L5Il8z9JSOnxbAAPKNCTwJWKNAb6qNpzBfZU
0Po00dIeO8iqFP6OfEXK2Ek8k5+iG1v8Zcqb2sCTCN9zQutgcEbYAvLLt0BUNCPBgLi7Q+nWNF/v
r2wlz+CIAqAXIWala+JQEE3GeVJbfMu6xODgSXEBybXfl55uXOObVOVy7YMhPcQUKLCwwAYKOWLX
5QjJJZY2aL7i/KLl+2iNgV1JdnDtbF+a4X//InwUo4dB5BGpTOt+H+wmUNOfpScJt/wqEr/SpQ0h
uCfTOJJ24F/Jd3c13fVO+NAtQf9nLCSrWf9E/9k0Iepq6POztIGlBpkRpB/Qxg3MPwxckbYkM1rz
PKScYG/nKlQIjtf7tnguG6BGgVTCoDroOZYqNJ2sOSBF7YOqpMnj0qWyW/JmI4GR5OIDEN5DfEB9
89pom+UqhnRd76Qvi6/HyWFMhreu306edxjAQJYtf0aSfrvv9jcegjITD8vIMdBkRUfn2qjaZObQ
DLpyUsr6UWEHSHW8eFYrSQNv+0XcDLCwHDny+eAUzBS0VDwzVk5FCQ4i7yso1ZjPMCeF0btk22eg
vawkxdSVleEqQCMXA0t8rEbYTqgk6kYJFbkotUHjhuoWzpiMuU1mQzjGM2L/wAhsQNcrzcKEbAz3
7Z8/0NUyhCNckQWzGaaaRgRIqrzddcMCfkDJGb65nvFQvtwr4QwrzMOjbpzTyD5W2+af7wz86QCV
4DSh5IxpPWEJQ1bgj3ewhLF6QE3ft757zo9i2ibTsav/JuUcuMO/uzWv2wOHi9FAIKGFBTHbpHVX
Lmk0j0A/e42PCd9gGiQB6SZM8IWhrsTnSvDDReoHtXJtpdWNNBryGG/S72UWxWAWBv5ZlQGv+A++
irKCKSGBGpMUXafOTiOk84GiEsBLWl8rj/Pw91/9DWhdDBhyHDPW9FlfubgyJpC71XZjlVEGfwOR
Y1dAAeuf7yX+B18YEc7m0JookCwwoqTxUfVgQWm3ZSnx6tvTCSvgo+FpLdTHRZXHeLbyYcjNMlrc
n+bUBlVxrFLJdt3OXfOlXBgRrgqoqBGUC40ychIApsoxHEpn01DyNrvDGXT0mj/Gja/3ZpjOQCEa
IHXSKIuAUwymhmIYSVa+WFs1WJIx5oc2L76hsLdj1c40a7Is8pKXTKWBNncbK0skD0eZFSHymcts
5qmWZtHkvTeqF/BTzMDv8O/OeLkWIXKkaQcF2oqvJY2o5aDltpOq68hWIoQKk6QgLeX71divVkv9
UvvS6zL21c8M/Pr8oggOqAQwPvB77/OCvDhWrZ5ldVOqZdQOhU/cdD/HiU9MH4AJtydntadh3dc+
mAEirf6e2R9G0WyHtgS4nQSk+IDz7NXWPOgZBT/uuPnnfbY1G6ARAJDwdhbDpTfWTd3HkKPvtd20
eKfFOlokkyDIbi8ZFAEujAjpW0sIXkS0qCOjtiC0dx4cdXd/GbdB8tqCECQ9NR0p4Gh1RM0WCGhH
Idtes6Go2UFebzb6TGJPtiLh7JOih/LSSOpoIgmUFj8y2aNEYkBEZDqEJhpx0jpigGmZS7uJe8kS
bpPOqy0Tnz2DGs+pZcEC2rJDz5nLsBLlQ7Ofm9reoLob2pMkH1g5cKhq4fnooBAAfi0h5ZytLE2K
idbRjJ5KgMbt20ARQeKq+bjvDmu7x+9/PNFRjMfIyHXSSTKotjsLq6MyXbjkapaZD5gOk4GhVrwO
7SAkN59yBkilr81oLXDcCgZ3I0gUxU7gvo0tZi1HScBds4IkA+UssBdxWvVrK20HVc4MWU1ElLCk
6jOr1b9mewBmXQZGWdk2fBmkaaBrRg9DRCFUIwafB7uqI2+p6lNsp/rWy9pv97/NihPwNieImNBB
ADWKsGkqJkSoWZp1lKtJe5i0JvkF1azc71C+kwXfta27sCUWOUcol6M0DFvZ8qqy5mBZPybcySZE
5+4vauWZw3uqqKMhkgIu8Dm6cBHlu2FG5WSwEeIcZVsgIwgW0u9o0wSGUWwGtQxqljwWqQ3tiaf7
tlcO8pVpYUNRVCo5MwROFbriPnxf3xTID9M67Io/Xt74jlJEfQZOuft2Vz+kDvI/3eKC3Y4Q1cHd
AJqPAYdMHd1NTF/7PAW9kzPImk6rH/HCjhDbNRK3GmnqOmqhIfpcqJBy2zvD4f5i1lwf9QWU9TEk
jnkdIWIAk6qaaCLAK7vUPBrQp9vMBZOpkvAtEXIBlNBAHsJHQwAq5Eu98BLdbSxixglF7oS+oFKe
Jqd/gHzm7wxjrb5nyriHVz8RRq7RTkYHzRLrokbdm5XhwDXcrK5CMi91qBSNu63VVJd4w9oGYviY
N2HQF7zhVWhJb9mNQWjksXjX6i3GXmOrB0bm/ndaWxFgRQgegKCi/C3UO9F9KfELahq17tNss02K
J1dbDuF9KyuLQfGAQ7+Ak0J8F1yuywp3MVhHI1Pd6RgybEtZ3rXi1CiMICUEISwydRH3l3a5UqTN
wCKS0Se3Lk51unyYevphVf+s6QMcAQCGnGAe5XeoHlw7XVf2Yz/UeRmhEzcNmY8JCK16vb9ht5/l
yoaYrvRFSSrNy8ooz38q9Xdk66YjedPdnh2YwLwDCrUAmt5go+w4RhtLxzI81A/U8xyQ6nV0D6q3
ub+U23B6bYcv9eKMLmkWD9A8LiPoIx9i+8TSVzae3eTFKHYqeHBk8nZrW4dsCLx1NhaFive1PZ3g
H6jglxFtoSia2KciO5sgZ7i/qlsrSIcssEFgVo8bEqy4eZ3YSjWV0TSZ4TS/DGa1kRbFbp0aRlxQ
/oNqA2OgIkdrN+ud0w94dueWEmjjNweQOeza6Epc4fYTXdsRbh7GEKSZjSLCyJagBiWdCX3pZfib
pVOAoc5619Yyrs/V/fOAPoaMHYcDC4cIwKLMnlQdSxvNsMSElAemASmGdmUDgTwAgAT5MfqYlvCV
ZopLiNhOGem0CJxYw3OmRNFA/SL9VLcRDlH6wpKwhfNSqrSzYMnrv2fT2RtlrEO3BoDIMjDxhdlQ
VcfYkODWrqKhoDTHJwa5QdJu50wGz7vdLD6OxMGfKNi7uLWvLZAqNTTa1t5J6ZuQKN+ScsF8c3Ws
dKk61YopJHdQTsIUInKdm++yaLQxDBYDqfGn6jae+g2tle3ixL4++8qi7wfliGFnxZ1/URReaBcl
zcHoshCKy/96jlHPgmQpYFscmi6+2mju9YsxLKA7m90xos4AvYQRbYLGU2XKzreAKryc4IPA76FZ
ZWNE6XqD0waihpR0MXoh3Y66H12ah0ZX7ydFP05l8WRDQp3NrT8UvzK6vNZ6Lqkb3B46jhjjPQoP
IFX8husfMIJqrcUrRzlRY9joRpQlr1UiqzTd3itYJgbEkR7hzsdf10am2jOMsUMpl5nx1oP4CqJj
MnvbOX2HdPY/fz04KhohHD8Abk3hAexaDTPokGQROBt/Fc57pT2Tyvp238jKyUMAwVWJKA/WI/Eu
Zm3ZEWaRJMom1m8WkJ2B88SU4VRWtg0zRriP0cV0wMcgLEUverbMqIIDbXcGK8uD0T7k5rNWDkdz
/nV/QTzbus6a8epFhxvKCZA2APPp9RfSyxTkNbGCWqA7bMoUHOPLLjbarYZee0H/MltS3L91O9jD
UD3/Suhzi6rbfYqUeUm9LDLjeW+mS2RR5eSBuuP+ssQd5NVplCcA9kcVGeAhIcnMzGlxMtKj/JiV
w4m1CkMPqay2aq0gdwZvaJBjN/7xSGH0DoUXGAPuB/8qisCVeVKYeIXmUVsdFe2Vt8a6v/fXJfof
TACs98nAiy4qEoLrz9XGmVPpJCNR6mA8p56SL4lVysa0bzcPqADONQRH13k7/dpINrq5R+aORDFQ
ci6wFbGjh/Mw/q7BWJiPMm8XXYKvCYAi0IcBLOXgPSWYG4xKtcAbFzktSrS5j6Jc5vy4v29iVvNp
w0X9ADUluLpIJ+z0bpY33kSiqqLBDGk+AOft6QlcBv7Ufy0bf2je/90iJntxl+BpgMebsIkLeHVL
6pIioo32u+mz5SmvzfHRRWDfsLbJD2lsz7sJ0lE7wloZI5d4rPl6catYuFpsMIaICEGozqlNo+ZF
ZHrgr8g7d097661zx00/TjtjOUqTnrUdBkYQjNQ43eDSFL7i1HRmpoNqLHIXvd1g4tcI4rHbmipY
ZwuF5IFVGHVYNirEx8EFIjnvN2QyWDDe4cAmI4yhlic22JRe6d3JKqBd27vIjzPW7CytGAIwdVsb
px3pTu0oC4lO+71GvRy8mFPuHapp6g2/sqs51C1reKm7uDhlZVO/FKWaSYpJK4cX8/kOR2t/YsLs
a0cfEivOS0MroqlwSFgoZvNeWEojQwXwmuVlSP/cCqDo8BVwQ0Hm5doMaMQqV2NuEcWvNf2bPwLv
WO/sr6BBjM9ED+gU0A9D2d939xWH47B6gB6RSuCICe5u9k5dohNTRKQ6JUhbCPU15yuYqphV+KqM
sIfv1O0S/2NNWKJldJDSzY0i6kprCka9ScAqY6lhXBig7W67ZHN/dSsR8Wp1wpfzjNjVFw3OTbW/
zfCRPujKsfySv963shIIgRUxUbvnY5Gol11/uCEhBHgtvYjmGmyNuO+PpSm5ftcWAv8A0xPnTQEK
59qEVZC+xQkqorqnaWCpuXfGoyg9VlrhPNV6sfi0kWWaa66BA4lgiLSa041c20QFKetICX/s46c5
9PzF15bfKfubf9zfvpUIBP0SPB/xYgEaViwzzm7KVKfBM7wdFAyVJon5At2o9kzjioXzqFgHlFvT
h7lWfgE1+68tH37qMPKBhzk/BjfWFYLpdNDilBGbyBZyKrNP2Q+HAZ/dhAOUP5c2fa+IxC/XzgGS
a9QfAXFXkfZeb+1ojgw4VhuVh5j4vPcJRZO4+eKG93d2zTFxQ6MXg2Se02xem6kyq3PGBmaK7tiC
jMZIzlTW8l/zTIxOfjZyMTXjCp2Y0bD6cVa5jcx39gAvTFrgNP4o05ddW4uJmi1yNewc3gvXa+kp
/tchb6vIADEs2sD+YmwXUkp27JNsQYxQl2YEp8+GxBy9klbRTJ+yLEPxSQ1A9J23z4bqqxVY/ept
2QO58N7EHeRQH2sPIjhe2NiJP+ZQ4YwNQLk7B+PX2WM7vmnpPh7SI11k7+9bF8JjBrxPDp+MQs1X
iAhqz+ZxJsCJ6cMreTHw5l60Yg9qctm1dLvxXKIGtw8wrmA7EYmaO9YDN0nVKprK2tfA2aRov1if
++pSB5wTxBqBJ+rSV418cVUF73wCdOriD721TZU/9x36UyLj+vNwVQmwh+J0ID8Tp3WzplOUEtIS
EQv7UNsOUXcwQ+2rt62PiLpH8pwdl9Nw6vZO+AQe062yA3/tDvsP8e+/+/JL42NAZz/s6k0Vgvd2
60gO9ko+c/0DBf+pRkyrzXYMwFCzhd5c/FB4u275k5VHZDDbtBv35aKD1Ns4udMfamXPzGiC2f47
Ztv7W3WDsUBcudwq8YW42IwquoJfYjsbcw6Bk3rsw2ELiZVD+uQeh4PxUg8+Gfy22NL6YSE+BkTu
/4abDqD4G4QHMTUAJQF5Nsrsm7cxTAMS+v1b9yCLDbc3FZYKciOcBf5+E2usbGpyBiLUKmKENFti
LDiZrtMEWtH3O9XKjbBN7Tisqk62wpVTCMu8RqLjzXCTPhlLkdt6nlcRWRS/ozvWB03ht93h/kau
mQF7E0D1fO5LFfl/SgVpgTqxKlKtosDLB6oRZn1uijTIZOWYtb208fqwkGRgDEaMsx5iuetRxNmp
AVmfBZRlP0RGfAKTGvA47IdFZAHmNu/FTBSyJ86Vi1kFW7hBFreYAaBKq6hgB0tlW2X8cLCw/B0K
YEasYaC8AEtsElnafpSMfN/MLHAHvbRtXt8q8UJzktewjb7k1hm9Tdk+1elBO3r4nrURLD14GOf3
Ghod97+o1DIPuxctFYxhxh2ArFXULL+9dNdqKJ0nPwrWbeLMZ/VzP/2uh20i0zVfi+YuXnm8zG1i
6UJKkOv1Ug1zg6OiNHmQkipHIx41I62tZT22m1op31z0ZzkPCnIr9Keul+iYmeGAYQOb6x11Z9Nq
+yTFQAZnrdom85MXTngDIA56krBzI3sqGubH6WJvx5Itham6VZTYVmAQ89Wz37txq3n5djC7g9bZ
PhCIC2g2v3jzBs/LcTpm+vepKc6x3ezm7gl1+r3+ZDM8Mu9/97Xjdbknwv6n5jxiitSsoswC9zHk
tpRdD+ogyEGNy7b2ujzMbacHR2PFJDHk8/0o3p2gDESxBjQUEHQRnimj3TGPQXoOyBwUUg6PSePH
3+w6+Gh8LUBlxe+CItR96n//AbWTgGwwZhLQINsmW/6fyQaZThiH9/eD34c3PwolMVTTOShaZGnu
ms72FDIigFa7PquDen5cym1dVLvUZ7nnN4uMJu72BHDZJrgmkKoo+XnCF4CWy6T3YG+L8mKxfKdJ
TrGnQsA6Zfv7S7sN2teGuCtceGHeGK1ukg5wtcE9xcT5noBjqzHdoPlXHXgQJGBJHEEM5Rc0NAVL
kCgaUUUBUMPr01+oLvXBUJSpLLXh/nH9qa6tCKlN29t92tkDkF2OhySwC3T64TEWYBYsmOvFT60m
1HqIGyghZBVan1qmpDa3+ulQ9ebc7pjs+qR9v9hRyxwXZeI76nivKNQ22lnVX+9/tNvnDBaJ0WNc
C9Ango9cfzRXZ1XuACYfdR6m1TcK3Q321vqqNpIYdRsHru0IhzFjblvFKuyMz053ZAG1/CUN4jeS
SgLO6oI+zzuvcN9MjM/EMFneq9izzsJp+q7lX7y2D7Lm6III9/7mrXr8hS1h89K4Yy5NYKsDO5AR
zloaJCyUFkNuYwb27sKMsHd53yhm7E4AdzlBYvsYnQbIKoFcedKFk769vybZ/gnZiZu4TVnOWh3Z
2V83zVGYfClQ/1NsKdGNbFlCLjL3pKxooQM71teYG6vOuTM1PvSkfR1o56HaxrP2OBuJZDJItkB+
6C4OVTtCL6uwscBmMc9FbO6dfNhY4x41Ct8xJLjNlZyAfzskAw6UZEGVJzxb7QEZSAr+tSjPov6b
pbhf5y4c8/e5GXbLuPeQ3nqkP+A5i1Eiyae8kYX4jJMXxgX/BI1toeGpSiNAoys/oy3xFYug4N0A
negn9vzmaDNq+oAqOmFOPHA+Giz7Htt2vrHLvDq6nQImTAWE1/edbP3T/2dXBI9utSkBHtvCN5j+
xtkfS+98aG7jjGplFjhPkzZKTur6R/+PQcGrqwWwm5nB1zTrVx77rcuC9hCbj/bL/YWtvADxvW1I
+eKVhCqCSARbJt6gxCPQduVDdmKB4vjKK3nqv+ilv0jK9Ou2MLMNhNonE4ewKMsoWy+bcT2k7i4z
34zaN+IpsL+0Y9CpP3QXOQ7d/Tfrwz5iRhakMSjzXp8er8At0lqIRd12Vq0w9t4G9kV3d7bxooyv
yfIxMckNxcOAeA2D5U0DCg+debyari1STWvjoUSQXWj1lHreudPm8P6q1i4n9L+QG/GaMy7baxNe
wrIuMxUMQJhb3E6EWCl4l1qfOOUJBbLNIuNfWvP//xgEOOba4KgWYEysXEQFZ98h7ozlKe3HYFSf
yrjw0+6dmZKe72ogujQpfDhjAf94Xsb4cP2b2k2B1sTIwjVoL3lQTSlVEJK3G9MDKX/24rYv6RzL
CPV4YL35kMCwo3rneJyz63rRporOBxB8dWQW+36Ig7Tco10hyTPWrmQog6MygUEWLhRxbWRaqsqd
BsyyTNYfY4LMUhJA1DKxZOeAb5e4mM+FoAwDTguxQqEOSbqg94wUNCk2rv7mBYVWB5qFp4Wn7/Rf
Q/2lg1TEfT9dqbbhFYvSB5IBPoIvTvqrs0kbZTHrKPmmKEc08Es//6qCUKuqNsZu1iaf/YmzLWM7
NgeTuWl72ZWyFkgBHzQ9QGU+K0HX+6suJoVegoM87vjIfM/n/zS2nv9W+1sdAP4j/Zm9se/31712
PoEuAUEmBnpR+hGubKOfjBHa7zQq8JbuisesN/2CQhM22+nGmSazZJ/X7OHliNITKmxwJuGslGNr
DUpi0Midute6eTXr7FwVbxVNgaP39lPbPd9f4NrRwPAVMgXek0T54HpXNWrR2qtTFumQb30Y9bk/
FKNzLJpZ29+3tOpCyPX5ExTd3RtumdZ0Fz4ayQACnbZmuRlKN1A8CCW9YnUaxDcYJD2Tt6TYai8Q
krLrxybpgl7mSJ+4LfEAXfwOUaddIxiXa5yMRdx/kn13SPbJvjmMqHKjLxvvqgM9uMfk1B3I3gzi
fZOekyJSN1M4Rqkp+eCrV+nlrxG+uNYspHIh1oDptB+1kgex+5bH5zx2dq2tbCmzjnnVIUV7vf81
Vk4TXiiYuwfuwgPbo3CDD3YeV3SEWeKNG7DV5M3kayD9M7hSXi3JRT+bBcKWo24LWBN4eNBUErVZ
oATSmYqN8dMTWPd99q2LkPj6zbbeW/jv7780tDzTTRKm2//9iwQfQ7AE80YLYz8JrEDdaMEUziiO
qL7xdH8r1i4o0M9AGA/DA5yTSIjcZB7KuZ2wFybKvXiyoQGb/VgsgF+c5aDmYO5ezooLohUyh7NV
7DvmSDZo5WtwdQIgPJFPcdGq61NIzKIq3bFso3584UcdOoTzIdUec3Dc31/sSoDBOUd8QUGS83wK
T5/MTNUFErVtNLoPnTJtjOLcql1QLcdm2nfp4b61lTsR1kCRinsKzV+x4Zw7o06HYWmjFlo2u2Wz
lH4pa8/dniDOvoo5OyS+gNcAXna9eRA6Tklb0jQqkne9GDZk77qBBwGcQnf8jG0GSh9iTXJ+bvIo
blTTkYkCo6cB1HNtNFNI5VndmEYqUUm4DHoVKTOGnpyhIeeq1OsAA/ok6I32sSVLJqmm3/gL8nte
8AVpLyckF6N2WsT2Uk+cZqAo82gET0BAzDIOPeY0x2TEU53MfSl5Ot2kw8iEecWGA9HQsRCHdfOJ
mm5RAapa62rAYu3H1A6ykbmVhUFJnE+yIbEBTEkISwZx3cWloBvA9/uSGcy35yeAjhRmPmnVy33n
vDkKfD0XtoSjEJttP+lQ7ovSNKysEI1ux9vGW7N4T6jk7pMtS0gjar0ve8My06ga/IR+0d+SP/GA
N67kcK8dBeCIUXTW8KBwHLHnMPTq7FqVBr/Ivze9jRLKg8N2xQkEIcWp7Jb9RD/ub+KNBh6emlcm
hdOX6IMCuhPuFXR6ASMK+vZdkE3Wxp47cFOg/pV12z6entUJKoBOsJgfJSG7+79idX8v1i08o4a2
axxLwbprZ1O3W7Ivz47ypEii9E0040tFGsynASFmLOrs1Xo5KhDigsPoH6kLxeLJDMbMLxuZFA93
h6vrUjAk7OnQ5guddRhq09kvyiXInOcFPHn3N+323hPMCLs2k66q0J/EYWt3et1AxKX2PUPZadlz
tjlr/aaqX5rFB7/nf2UYFFRAHwPuJNLYeYuadNUC6gPiQp0xo1CMwgsiC7yl/qLlWhZgnuuHRuff
dZeVgVF7QKSm1VewuNqSu3/tk6LA6UA9A4TuxicK4qIkR5p0+h/SrmtHbp5ZPpEA5XBLhYmbvMnr
G2FtrxWonKWnPyUD/2cNlxjCPoDvDGwPqWaz2V1dBVYxbAFgj0cj8W178J1xIZLADi92gg4c4B3N
QtrFyi73DhR/29KOzwat2l1fqq/WqNeCAM0LaFsjTBaR5qWSarOBxTT0wxzd8kelU0gCghguqTyz
6tO/ffLCgXAF4fHwmzecHSjoW6olk4pVOfI9nd8cq3It0+3UR4G/rD+cPQ+/SSkh4IQs6XfY23wl
24hMAK7H5FwOXmzt0FV00/Q4yFAUfFxqMquudK9itvC6Wd52ovyzjhlggPET2DDSk6IwILpzpvI+
ngK0zKzvTejKJSBXIhULnn9sbTH3XhRO6jzNsOVgiFrC1HTWC3CNIgvr/2/2cOzjkCY5LChl5Y5Q
4xDim/kWQM+7kteutF6XFmwke2oGbbJzQkJPEmSSoj/O3KBZ6GTFrM/JeaEGSfoHYauDF3NXkNf/
fv0aKTb7k0G5z55XH8OkvjuZ3wyjcov223WX4l7QWyvrRbaxginpuDCHdY8asrwm/rD/YQeZb5L9
dUOi7WJukFA3Swxdwg5YNSF/8NAqIrofkQXm8tCarsMXwQfpLZxABwWYRABXEXwRtoEhq40hyRI8
No6e9R6FJbkmmGr2r+8U7wZQkcrjCsCdjgv+8otIihJT1YaVWrHcWp39IrV9p/1WVwJD3HCyVs/A
OgGcKIv/HgywT9X5yrNj6weIfr442l2rfcHdhBqHcjPQWeAD3PsdmPz/LK4bvHG2RdVro4pgMb6X
UM3QM1I9ZqfZA6GRAs5HIuRK4H6xjUHmDI3ybKUmSlZnxXqOgBitm5sRsIfrH+wz5gS3zm8K8HUA
B/qWjBXaFG1Tt3JyVh9Mk4AENSP6c+Sbu96np/yb8aAHGRmf0nfrmEbkUKeBKfDMT+Rba9KLZxB4
i9d6BrBwlzsLjbh8UlszOWdzMD4sP3LPrE9OeFyqByPTz7P2AmAavZN+RHGF1p53fQd42e7WOnP0
2jgDaSgAP2e5fdcGGzRDMojfbuzxI5//5WJCtRlvTYCnQRK5hoGNDzlxGRtFqK+BxHRIScfcA2uB
KVgRL5hgtG4lTTTh/iaTuRiA8ipGpSVniArvHSc9zrOosso75xgIBm8DQP24ztXLhRRd2xsQLkTk
lWWil0H01ZxfION1/dOsW89mKgY40AD7AncscMOXVkZbS9QuCmHF9kBrjPQy6PTeBSAA4qVkmQdX
i4VM7muIumaUPRAajrluwmg+f0MbZQxlgtmeV1P5MKM5AJbkEIp4DnnrBKkWyPQcBX0IFrzRhVQx
wxRDisi6JBRRI3852/d1HvzT4lY1GhOAaFAssEgUakDSrmzj9GxNE14oO0ioW3NCQJkCINEDGtwk
TQAIF1WJf6Mv2U1FjRqaSKiRotLDbGrZtrVZdjhkGu62REcDu89V14J2NCqkdXQ7v0rKXR3WoK9/
mKE+/j0/DHXQfKTmE5BDglT0M8QY/r+SWIJkGUwNOIyXfiXZTtZOEvZ79qdH/aV4sL8vQf8lehi/
mAe0DvfYGI+eh4cmcaPvaFBcd+vfhbpPu7GxzxzQxLYWR9JgP4Oeyo3hGT+m+8lLyPjQob3/Tdkt
J8cHQdRIhvA2cudTccj25vP1X8F1us2PYI6w2rZtItfwc3V8rlclUM0GzsZtwB0PGSnU7iGJIth4
XqjFbW0hNGE451NBxUlGJ45omp7nY7KHvpMKbxdFJl5isLXBXCZVlNIEyOb0DBXKowkBe6u/AYl2
HTtBdJ9/v76Hn9Gwqyf95pDA+C46+IxfJ0rfS2WfpedBg4hFbrqG2f2KwoHMunasaH2/ZlyaQ2+i
8C1pRePu/GOFBiIgKRDrQ+fh0pFLiCiGLVRGz7OL+EgfytQrHtOvwJGPu/EenLzJnew6b+Wj9Ca9
ASX8L6sHdg94fcxgYvD00ryl9sqCeeD0bD5Mh4R64QsFGv9reB+CEfHrT4G11SE/nRpUMdfmAiau
DMZh47ai0hS16bnppr08PoDI5UcCEdDSJoAsdI1reM8ibS3uIcFrFTyc6Fs67CSShbJzVThDeu7f
rX3/TN3yLkvc9iScv+DdOuuz+H+GGLc1VfhRUowpJg5+oRD2FHr9eblFD1FU1eSej42hdcWbFASM
MkU1pDBkGC/Ogn6c7RXOWdffpcPQTIJIx32hrROoFnoWK/KN+WbpZI8KRR//XLTaR5pau6LKD519
H5amGxqHcLqNNKJmotcBL3XemmUcc1BA72LmMKsF9Hw0/eueyEt+tn99zb82W1hIyxhWFFsYTN+1
XYcr4vrf5ybEWwNM3gP5QAfiFPj5ZZ65UxzUYFt263if2L55GF4mbYehuPKltW5UNJdBgnfdvmj3
mKCmDkO1DC3WF9GEyNK3YbhrasHbnX8HbjyDebuXRZKGbQ0jQzD74TsmtwHnPrQv0lfHs3fREXoE
oIebf4Rv1jddISCJCjKDqCJGZv4B/+OgzLmjlhMuRoKfod7oMySiQQZU3FjWE96slWmQWvBpean5
ynaGjtPKOM0iEpaxNovMhrlQz/HAMqwGiVAvakty2whbM8yxq3onlfUIZkY39+cHXH3H9vxzcTHl
6AMvJzjl3D3cLIo5baVmDiAW+W2tOquu7k5k+GW4v657JffUbawwp07rrWi2myk953vQxXn6STSN
9RlSsV7mGwvMsYOcfQEeIljo36cTMtSb6ZT7lZ8CkkODboexot38BQwO19fFDcgbq8xpk/USlCvJ
nJ5pucv1hwWdM6f9oo03xnyHCWnBt+JnLBtzzLnD/P+AaUmY8xaVpAPJH/TdUnn12aKuUd03o6BS
+hm8yuwqc8IkEEwv0XqzLV50fLP2s2ucutfEDU/NQ/JY++nu+n7+rpN/yhM2K2RuuCUv8PiOsUJ9
hzFP+k0nhdd6QAEC/UCPjt9WpH6avdh7lXbyXnuL3XpX7qEM6dO94cUkdOdAJILCO/frlPhKn4+b
kG1wt1UM5FMspecEs28rz6GQWv43wQe7bKCqwBBpommJ4tvlrZRkkP8JZQcfVr6R7qSD7moHrXfB
TN6UZHlK9vQ4v2j74h2p/tE8ARVhPUDaBuQMZkVaPD6eoh+aK9/L55SEtyKNbG0NAtd+HhOSFhUt
ODPHz+t9sNXtp68/lSDGd4nvxnftTva778tr4+dHCO3sw7sK4T69wS2nknEf7bpnm0x7aYcJm/11
b+Ee+u22McFrmvvUaecwPTuPEOgks6/tez/fZaR0JXfwJW/+WhxFDH7cxH1rlQlmUASGMFgLq5E9
B1WPaaUC+J0w23XRvK/C5Sj17T4Zu4eJ9ne2E98OYxhU2eRJy7zTlNqPFPt56e8kUSGae1y3v4wJ
gu2SG1JJ8cs0YIle6vWf5b6BQ8E9fojoBLj31NYYE/tm8KC3GUofSAJ0N3ExQEh+FCTHVFe2Axmb
9//81kzs6yU5hQjhag7hIL4DTB5j1XEwB5E3YW4MxY/di+DW4mbA2yUy4a8fxzoeF/i9vEu+LHt0
8B90Lw9qrxNkVNwC9dYSE/e0UE3AyA1L0l0TqH7ltW5HEj9+X6fh9OD6XvLu/I0xttAPQHloyiCb
P4++cV5OOnF2qT+SWFAB5AbzrR0mqgH8hq5rgkVZwSDhVasfx2O9G35iuPY8PUYnDGmiPt26zb49
V7vuV/m13eVPmt/5/aH3qtvoR7UTFax5+fH2NzGhzDAiAG7W35TpH312r1W/clFRWvQxWRkhO6qy
Wk+xv/LRIQnRdsFXhegk9d9FBZPf5fVPkdlRNDTUIZkF0uvLi0MfwtYApz89K80hSX8pEyiZ7b2D
dHiah/sJUgWx6bjqULlpgQk9bdzHipuHs9sBfZYt+dOI6Yii73ZaWAZL1aG1pO9pLflR2vidpd05
cnMT1tmjQ0MytLV/3RO5X2Pz85kY0tJWnqU8omDfbbxG2eVW6aYiqsb1jzB7BOQdOORQT0fHiVUj
rJQRqN68g3BLtYAqArTjWuyqoDAcBQ7PixcgXUZNB9VJAy0CJkbl3aRPE9QCznJX70s7u2ubIKG+
A/Ji+txrXjtErpqJ6g+cTUTqAL5XMFqBF43FkMyRTts+71CR7I7xkHrrCFwHWd2//lQXVphY2M5Z
g2d5m5wjQOyaIQ40E6+RUjRQw1sMIIyYzQVfvI0uxaVD40P2SgpehXMLJ/V7+UPY3ua4AxCSfyww
obaWnLLTW7Rrs6U4QanymNtT0DTzy9LLgkC7/ljG82wcS+A00Opc0YmXiwmbBdyMKnrPaubTIfHs
WdH8bFq8PvUns812Q2z/PR4SJtGSW5nrUNNkTCYj5HYUB/s3Tn6BMb6Gjn7aY3DQKfZAVAheJKtD
f17gH2vr19xUUwC0tNteUpNzZy3TLowsx5NyB/ws+fTRG7FFUl0XVeC5HrJZIRMzFKudLKUEPEEf
vc58p+H3UJRYci7IlVAT074odkMtk+kxtJVeqVGJpmbdqF+KMQ6UKHSlTtpPi+KD4iRZQTfSJAte
k9zd3Jhl78u4aSUpQ4cRc85yfBP0FrR2AkgfXz/J3AMABkU8N1YOPHY8J1PzJjRaAwCSdPwxGcvO
UWNvpFnpUoyxXLfFXRIq3LCC6PupW4NBhq7sFfQa12muwm+To124IX0eQ0F44l26aDL+scRs3lgP
mOlf8M1ivd+BXTAo3+NhZ9pnRfuW5bvCQlfIjEnUzm7b7K6vknvON7aZpELSzVlrC/SEsEolem4i
TM+eU3/uTsX/0xLz4jGhDDzWHVaZKIfa1YA+1sDbQOogFE0Zco/ZZk1MIJEB+NJtun65VN6l5bFb
qJ/XAhzp+kc+xQ+wKIOkFBN/n1qLpp5KplGjCaEtH0v08Pdzi2hYQtL7v7+/uucmPlla2HbDiL8f
Jb8M+ZvwLuH9/pWhEc1RqOmAzPDy7w92azlzB9G5tqrf8xhcmZPqiFS1eed1a4T5Ep2RZ6VRpb+/
OeBYFJM3qX5v97+uOzHvgzsauH4wCrGy/DI3rz53Y2IqFDS4zg2lH40qCeIOd7OgxAa9CEBVgMy+
3Cx7aUoLM9AIb0kkuSNYDQPayM0/RBwUwf6zwpzF2QDJQdbjk6AWaDbzTo4kgjOzKvVJ6b+8uJFz
/bHGOEBMrT60KXA+aQwRVqKEZefNcYRhnQxkDrRXBz+XafdUgsxtsZphHe0ab/u+MLxRyVtvLMZn
my6ZYBO43xIFKxX35IoLYjahaeu5G8wagE1tchGOxB+Td0ViPO8/C8zCh76Yuq6HBWCWH8uMBtIU
kkQdidlDKlUnlaofO5HaF2dZgLyChQ0PHugiscNTlp1PdV0DHIMdJzFGLqzoZq5F1zDnvF1YYQ5C
DELGMlZgpXJu9Okm639BCaI3BU9+zs14YYVJQ5UuBiuVBiuLKbndQE9tW933PViRunXuKY72f328
QamHFqWD6TPoIjGhEBw9GpVrJBeFHe4zIz1ggMwWuB3nhCOIg30J+teQ72FG6a7/Xl596eKPMWGv
B/DNpDquujbt06CIkkMrxdF925X+nCYKSWhRBqVV/qIDpefUrIE706LXudGWQzv1osnp3+1i5q7C
7wHnP+RiwHqjMB/MjIxEzzNciJGTnQqzPsrRe0XD1yShgRObxKzQatAwMrkQsHsRFAeJnQUlVXcW
pasg+pucmt+vbxLXVYEIA2szJnIB3L8Mqa1lVfkc4zflRA7vv1LrJdQEfsP1040J5qBrkdPlmYbP
IElesvjGqR6eUDKJRfVE0VKYzy1nZm6MPVBG9oRRfA+qHmF4rEVETKLVrBFmkxCkYV118oxMLa7K
45Cpe3kZSB0bBwUS3U1a7v7l+6xCL+B9AvqUCSVKanTh1MCcmqJIPx1HL9O+aoOg7sDfuj9WGM+s
YyumQwYriUUgsgroPPWFUXH9qZ/cH9OFoB1EpgYhiMudA4LFLnQV5P+Nc7Ts0dVbbRcu962cEgMC
eF0iSA1F9hh/yJVGR40dWKBUU4liUZKApkX+2pd3UHt2hbUbbujaLI9xjLrV9bRfAK6rbbsn6WRY
LphOReg1vvv92cT1S27cT7PaFOWHBJAKozulZvVMs29Vdi+bkMaNRXRP3NsS1M3oXIFrGON9l8ZQ
LLJQtIExsPDjbmnfxr8moVYgKY5EDgmwiXH2T+JZdk1BZhil5yoevSoePCkSeMHvztcnt9uYYNxg
0MG51NRwA6eLEj/NrdqL7Lh055pKZB6K9KmHIgBos2jm1ynoeyK7/jpp7UgcKdGh2dOG0AWFk+pd
/WueAOOKYtDNL8mQuzidjrtM47uRtT3plOIljmfqWXkangCftUkbaxE0YucQ6IIlmV+cvgrdQYni
u2WMFK8sMdda1RnU9uoBPGTOVLr6ZE5nBaq5kCwrLF+JRokUemOCDELTgn+ILhgcA7gJk3gyW+vp
y15Wcg17Ez73t/Z98jQJ+r/cwLIxwBwKhDW7R3EZhWzjQYnO2rzP5IEYorSOVzeFH/1ZCHMszD6z
0lKGHfOYO34WgiHJDXWkycfkh3TQSsG+cUPLxhxzMCxpKLMaWEa0MxXIsMkYztzH30dQI6Yv178Q
N6psLDHxv1xS9P8sfKH4nvQCDi3Rx2GifpFpWtXVWEWYHbtmZwMT3P4DN93vI/7fp2FHT9CM19Ql
hxUlCzAU2ds+nhOYUpRFg8GC5bDoGrA0dmqoYKtKYHn1u+a4vF3/Fvxw+GclTK6kRtqMNhtWYqFz
PiVkiG/gc+S6EdEqmFvSHLrGLGcYidLQb7TnZgRdnHo/iRyLe5FARc5A5geaBBYFrbdjj2+/fvzm
iwOslWT2ODQ2sT5MEWUFd9+gwQMMPwgKMY9+eY20UlSUxVQAkiHvkP4SbcpJLYLlcddjgTV+rflD
74eJNBnYDKTEqNMzVEc0jOUVrUVyKyYYzatNQbrEXRCKn6iRg80c1AGXC5JqLW8sGUWhYrrtjA+j
PFZJ7F73A+7B39hgnA1l+DGVetiwGyjBklhwLXIj2ObPM24Gac8wL0v8+Tb308QHGyEwmWWO2WC/
EoGAREthvr+6DHmoj4BJ9z0qTy3VLa+Pwufr+8X9/iAcAQsmnqe6xXz/CC0GvFpRskHpO14wEZgp
BFTTpJTPYyb4/tzrBuoPaI4AGAytCdZYBQGYBUkFaOxTHWJFy6011vIuagvFi+Y+cTGcdqPbs+7N
/VRB7FapBPcCzwXXji0GhgH3MdkhaNOOq4I2gEPXUecV1CRW8b3WBHsqMsL4eWq0KzNCCT9ffqbR
0yQaROVBXUGniK+l6WCFgzDA5UHSanC1xFDXO1fjKZPByoqC8bnr7qc+I7laQ4MYRIIlsEz4oDR/
SHs7GI2OTMa9laSCwMtbLPI4jF6BigRhZA3Mm8y6L1MznGL8FgW6kR7qKLVbZtnd0IreqVxDK8kK
IPsGUKDMyYbOYaiCPRzzPov6sYSF42uJ1HsJzoR//UysFzib+pr2KgzhQNztM7FK2U1xZUGXLCzp
81D152q+K+RDvKhu234tMcq45IKwxYsr2EEohKxlc1C6XO6iMfV0atoJL0kaBfm+cQoC+tE5Ut1w
jkgoYnfgrnBjjtnLQS0xpT/AnF2+YISexCNkHZyFTNCWeNDixZNFMwG8+3m7QMZl47wr1UZRUEFM
rIPi5E9ZlQM7odSkkZPD9e/Hg2uCfASvI3S/8GBmfbLo6iRdEoxnFlNgKPRUgi0p+2Irk287OclS
Lz6ZyV2diIg2eS4KamtoDgIWApYA5ixAqGfB/QO7EC/ZVxpeZmmwdCLlN969sLXCZNEFujmDqaP2
FNdJ9Av1+M6VoMYpiJS8D7a1wmTQeQZxgD7DWix1/qa2BNnoEXRgbqKLYCLcXdOQrCPVBNcHyxzf
whFjXcZzOcT7fd/m+XcMKssutGxF1Xnuzq1NEMx3IrFhkx11jixJ01FrkLQPaI65IGwRREORBcYD
ptrOh3BNQ83F7vx8obGXtbWIV55bEl1FeCDYiYFRMCFdhouuwPCj1qEzZdS+A+B/F5TPsnRbR5Ax
ODndRz8d5p+YuTfmr2lUuNni5uVBbe+vnzNe7gDibARJYEYwGsk4orZIfWfVFYaA6SEZoyAuD3Vy
O5hzoMWi8VyeO2LsEBFylVQED+LliiWrabqqAaJjCPPd0LpveRa5yWAKvh8vMG7NsN9v0Ix66HHJ
0F/NW08JnciXRfJN6DX8Q8TfWmI2L1bsvLLkFU3xDDvQzrV/ym9hekdFs0vcr2Rg2mzV2F4L+5c7
16BrnYUGIm8OFMoiny3jK23QwTHemnB/3SF4JxlQgP9MMR/JTto164Kpu+YRXHUChA3vr4O8D4P3
CpJV1C0uF5JLOVjW1gntYmq+mLXxJS67vSF9/P0a1k4DRuagPQQJlksrc4y/2oEA6Jx3kK9AgWt8
tOZB4GbcHgt6vkBbrdLQoMq6tNKPVG6nDPidqfFrNC00CNUazhM1bTcvHJLNeyffmfEOLCek0I6S
bAXXl8k7T5A5gb4r5j5xnJgIQuUmVYcZm2k1aY8hcSeogM3ywErekEiK4r+umaxiXsjd1hl+YPkZ
c0sPbaLKwbupm2p36ED0WI/7tWxiVILL//PCYAkXF/zQVi2gAy53dukdK6objIHhIZiAwwZENnLS
+BPG9EJ9d30TP3vkpS3maC2t0rdVClv5i5mB0h+XpMACfzVIr9fxc3Cksvu2aqS3Qw+choTZGueX
VvyCxwt5TkRmmPQzt6WqaA28AukI5GqqaOm+KHMoRJqJQ2yL2oJl8TcOxXGQUeE5yIrJd00dlYM+
45UuVe8AyN4XbXYrRVCVu/6BOOAkiA2ia43UAnEJALxLbwgLO7eLCPunZAVRo9i1cpmYeJvUUYo0
HipHTrrPWoyWtO99degqy7/+C3g7u/kBbL1IytXRXBY8OFPnWTFuqHSj+X8vl6dglauIk4U26Yrn
uVxlGWl22K6TawWmg7IdoA2KqPDByakvbTBxUS5aXWrxbof0n981FUGXNR5TL6pzBC/M/+ixOxgF
0WvfEMJ7199/+SBDW1tF1raS9gLQtm7y5o1Z17MyGwU2MXqJCr/Q3RXnUBH5UKlHufMxXVaI6omc
YZNLm0yENrNqrJu2w5F4+Whd89h4xvl7+BYH1YtzhG7V0bzPH62nyLvuL5y3/aVdJu82LHhoNcFu
2ku+0ezttwrz+Oi5gATFi+cf0+zVxuCCmF2D9/YUxGrhMc3VV8HvWCPLpz0H3QBIL1ZSWDbyyE5e
jmGBkxMVHabwdbeFMPxE/RWOZobHfqiJ1p/jRZAWcUaLsP6NXcaXzaYbllzB+ksileRuMHexp9/X
zwB9ItvrvtQ2MSMSUzK+imTWudFibRajHmaCoYUV5a0SChoOCWFQlwwiNz+gsOPH8bRTnSno4/Im
7Yr7LAlUZcDCs29GMf99sobVQ2IOyf2KJGY9vamGsE5jGfWpebyFOnSgOu13ZHCvUEe/aQf9TfCV
uScLxVjgDSHMjFrf5cnqF6hnOXQBPYBcekC6HxNpjMhc2V+MZzt1W/m1mQ4GOF0Jlb9ft70eoE8O
tlY7wIOAe4BNCSwkGWFoKQjNsWfnlECYhFQmkZLerf8eyYdt3dhinKqxanSYexXNzDvEjeJOK/xM
0LL7/PK7NMHEx9xctGi2dFSGe/tH5+gkUaQv13fs8+MEJiA+sUqi4nuxoMe5aAYUu+AcC7JCrZN8
tJ7KAVx0ykci3dhST0oRIJt3UWv4QiYSYZAjsYpdmrnMcryYyKYMHH/zGzieFLUXxDyuJ2yMrD9i
E97TpqzArG/hWZ47pZ86ZuQPjkyWlqaksrqYNLVQ4Ip3L+OmlH/zYqDoxoT3JrURU3MjPU/qSyHH
xKYv1vStBDzw+jfjrQ3HGO8eKFWi4s2kowno6Sq1wQGbsBIPiMbhPIfG4OnLkLjqSH+Ct0AR2OTU
2VFkR2Ma5tbcw2IWt4TxMOcO8oHRPNWv03xvxhhISCJXKxx3yo52/ZBbAv/nbagO3JypQcx8naa9
/IjQFhwGzcYRi0HHJLlhihK0dK+XiuCC4G7oxg6T0S3UhII8ZDjPw9R8l8vHlsY75xXUksEshQ65
/vXWH83GKB0FZxDHoxwMbu/LRWkVBJmKMafnevk2RiGpQFFfSY+9dFS72J2nj+vm+B9uY49ZXCF1
09QUQNVF5a5o9mn0AnpYMqAyKzWvXbtTjK/poj9ct8oLK5tF2swbo3W6uM6aFco3OGCWug/HzFOm
B2PyHNunERBuIvQ511f+LNNmwnEFKs0p7zKKkgS4rJQvmCwhinK3oBByfWm8oLxdGhOU66UqqdQl
9Gy9KmDKEPG+86Lj9s8zh7tCigZIdYEhwNEg5fhgg/tOyGnKzYhQuFm5tJ319czsVt+qNOyWkoI2
bteY4B3rMhKNDsRH+vhulpJdYpj+NJZuQw+DHAZKvvjlowGqsEUuT3LYC04gb9WghLTxKMWAFV4c
l4diUrLOkIyGnmf5xtKf8SQVjg/wHOR3SRGtOhWhkzl3uuToyZQZ9IyaBFGGXysBddSaRFVEHsJz
frTSUJWyoLmBusHlYmS1cKR6Mem5BIVjfIgG5dQV0SlbGQCKo7bQp6ERAJB5Ton+AGoTKOCuQjKX
JgdLm+VW0+m50SaS4k0qxNRx5tFX+ts1VUCxZc1kL000jROOSY2moB3dgUDATaWbdRR19Mb823JS
Kow5aWga4EUq++0Y9KagTc5zETxEgX3DvAGG/phzF7W109kaHg9Zqx6i6QH1vL3423E3cmOFWWUd
S1OVr89e2ttFEFfSc+GEojqtaCnrj9gkJ3qczBFY+PAeC4tAayhprMkVc9lyzQDKuRKSY6KFbU1U
lTPaK6bsnC4YoSgUgHHrQnmXnF5EVMS701BKwrAsSJJXAY7LBVVOj8anjcynkjJ3hGJ57KDXroMV
mCAK7fo2kiEQEAskuLgnGkzroPEEeg2sMJdWo8RAI0xe04PmMEvWqcZYRo+NrEXL427kKt4ADkwZ
lEHMbSZjiDUuDWSsNZ0PWr3rZwioGIJkh7uHGyNMSNbg302x7iGQ/ftUs/agnDJSvKASLcjLGaIH
opyObxFvGMyaAznDPtSMptbCboB/UPMrplrawAgPyvhSV7hAm/u/vzXXN6gB7WCEeNYXuzhrcrR9
UE6yxu4+ylXprszr3r9uhbsiG5rjeHauzsjkOoZZWkCD4W7uUdVcGy3zSG77FmxB1+1wHeKPHfad
KbcWTWYbk/qq/yYTwV3IdWuMk6w0pBpUpplFDAa0hevYRl1bxVSguriYRIdM1n2ZC5K03zIAbCoK
rl8NTfR1/IfFnMo4tYuKR8vZbkf7rZOo4c0h1LSBnYmP4ToTmy4RygbRck7rVHVBtxATXe/NUzVI
Pmrvpidnub6vJ+U5lhSIIBVqFlROmh2UWcOsfFgtXtuk7WvSTUYAShWZ2AkqpOWSfRnyZiQW7VGK
idXqbkjxO6KpV6CNUiX7KRsTtzQB7ZNLc/aB/qG7oczjU4S/TLQUwCUHrLuCrec9BFbtKLyJQaT4
qSMIkufaLo2FnieJPs6d/ohShvmQUS3z6iqK32KpMf7JpA2UBt5W6/DZZRBLcoXKWjrRc+WVTnuc
rLeo+ZC06DAaz9edlnuDA+n8nynmBm0iszITDabAKNF4CmgsXOdVebJe6Yf8I/+pWF7auMDqXTfL
u1HBXw6BwrWxAWKvywVSAyPlbYk91WsADhuZPjVhLdhETu8L9wsi2UoFAGIINvtP5KyWBgf5T1xK
FRll+rwoSX1XGaF8yqeoeIiKKMUoyjh7o21Ih1BVvhaRonnTnFcHNNaFYiC8Wuf2FzGbbQONVksY
04KWEanO1vdICdQfw7tM+tKDtvX1PeY+8rbWtMtNRo2vUXppphgIU/dT90qd5l4GPMuZdrWzz4uR
YIdInzxdt8sLVei/QQYTQC280Zl7X2pbpetjLDJKMebWHLIcw7+538PWvxgCugglKgewAOYGTmJ9
pg6i7hlSOzJaA0rXEes9/rhuhX9CAFoE3wf0rz49i+a+6YcCuCk03zQo4Dx0e5CM7DX/Z0xmT/Js
8BNdt8gNOBuDjJe0cwsW0AYGLfIdZH3uMdtdNyBcEuMZmWHRdBgHkChbPxofRb5M79+kotsr8R4Y
cFRHZ/vGGCB1C30AKyNDIRLkUXnvoRUK+r9dZdLdWarzMG2xyAlRhxjQIoQA1i4h0TcU30nQnjFK
lXivqND5KNB79SG6G/znj8UXgfB46cH2h6zX+ibvzqLemKd1t0Gj4YFu9UB3yVMs8lWeFRTddIzB
r4mOzez4oA2IT2qIW7Ve3BTUPA3YxKv6Zdb9vDXxMisFh4OXjSAFRpEMTPDrq/NyWXjrJrqSpxlm
saEi4sjJTwxY3uZUVCbj2jGQJwDbjcIV2wafG8AIgGSBnfZhqo66fQA553V35ZhYaYWxa+ZaDrAY
V7HaJcvqcoQupW+8ZqdYxIPLOW8KMngD+D1ZB+sns1Vo+fVVUk7ZWvfQgRrY1wM0Il01/PtPcmGH
CYytPliF6QzZOa9+AZMOOgQhlJsTewEnQcKAhWASWGdCR5RQakvmnJ2rzArm4WYdW23lDyHCmvtJ
gGpGuRndboAAL70rsjN7alITLF+N3xbHMfVBUP8PX31jgsl448iR5KyHiVHZGe0NTABJdN0Eh2oe
atcYGMFz+Dd9FONZhdlUkPcGBudF8WR/IstBBc2d5ZqkcUPvtbyXwe/x4pDYv26Y63Ebu+v2bmLO
1EPP2Kxg16iekHrl0hd5elXc2RHs4e+3DZPMXyyQybOmxC51A1nPWfF6Ut/2RyWwD6arIcsr3dhN
D8qe3lbB4lkn06td5fZbe2wOMcgVd5oHKm1P9vQAvGFu/wgtKDXIHhRolcb7mZjYFI1QLwnEtI8a
1403+8OcyCTqC6nu8bOlmDg/7IzMp+h2OMvPS4D6p5udviv7zptOnZ8Evdc/pm62r73yud9Bofk0
B/q+8dH2SFZC3UdQOIqiOa+Be7GvjP+jOdBJ2foDw51xCoM0QH5JOnfe/3wWFQ55aeyFLeYgoP8y
aPHqpGn6bI1HbQSdPNDFDpTo5dgrTA+c503pj9kXLfvxD1WprXEWVgLloyWtVgfKxnDXGP4oqzt7
Ca4fh/WYsV66thrX0jPuR5P53JUTzrW6wmWhI97s58W7/ud5kBJA+Qy8zVEPAtkxkyjGodxbmQQx
hQoD/RpZ8iCkmG/uXtrMj2pSZcQy87vcEtxbPC/emmVecaoptZmRYFlWagXdhGEXOqlnxezfzSEW
KZZyEgysEWraa/UeA1ZMSDHxnSLNwBqpah7Sdocqm1L8H2lfthw3rmz7RYzgPLySrEGlkiVZkqcX
hNyWOIIE5+Hrz4LjnDYLRhRu6+7op60IZ4FIJBKZudZK9uUxcPadd7j+RaXGuHI3yOggbyDSdNAS
YgpkxCS1lS6fHK+7S4bvrjfGWduEulHsJ1slXSWLmHij/mtROHB2RojDOFC1a9so16tbVNN3Xf2Y
6TN4mRVVN+nGQa8BlBk83xd7tn6Cmh+rAIjKO4z2LawBvbQLvFLV2kaYAxtyvP455fZQkHUgVoGB
fuGEBzk4wYIRcKXEuPlxk+fI12ameA3LbmxUMNBLAfzOgJrT5ZWzVNmyloRBWYC4GMqtUT0i61PS
tJ+vr0UarraGBK/XszkxOw5KYsYXnbH9iPKQmT2ZzbfUvpmGm8RMwxIIYK94a+wjbb9ety9fJzrg
SHoxTyQOvCYY3cXAB0a4AJHoYvCdvdk9Bu6o2ygWqjIkeKQ+DYFBTGwae3aGNGL1k+0oAgjfdzEu
or/y71oEv2hywAvGBntWDZDWKsFNO+BG1h/ATWcVJTSB3i3MJ13/ftdtAghx6ScM3FEJJpMBnbO+
g4301sr7Y0ufTP+1MR7KnO7GXkXZIQv/f5bp64LHrJlGgD3j7g/WqMz+PPi/rq9JFjy2BsSs2KLa
alC45JK3h94NYraMj73P0shym1CD1MUH7BmAmKBcoNt49V1+wwXVTc20MITMHmYklElUTMfCCnv2
et2O1AVRIdQBEXYAdeV/36SRpNELsvIRtrzzfi5kLCJikLt5VjGDSjcIgrH89Qo8oC48Xp2mdPyq
5+Nq84s7HDXn6fo6ZJ1ngIl89FF8yKL9JUxI9KXQ3AlNB80AlwXZ0wIsk4BVv6Mud5g8E/MsjR2V
rf8dgKQ+rLoHp8C4tTmfKb5yApjv9R8k/bCb3yN4ZJYONWqDGICawH1FHYzSYApVH1U0BbK4byIa
o6ps8qlr/vfN/lna3CzFxDtkqFE6Nyjnr0Xoq4SApIsB5xsXMAMNn/gmpIk79eA7QkcH9IxQHi5m
AHVK1UChyorgI95sL1VaYwstyIvGmeY+DhkUwJUkdvJv9mc1wtnSoJCsOSvsYM65Yz97PHDt6cEu
Hq97gDQMQtsVDgmyX+zO5dbgHJB1RXSFyAsJbvMl8COLQum7KShaEMPUHtqg829qs4k1o1V9TOmB
QzbgYz4VomzilhULLUjSYFBtPAc/LVWIl20VEgGMiQGhZnnirHowg0HF0zAq5llgetAgm4TmnssU
F7Es6G6siC+HmnVGBcVRXCTujC8W3K1dcO/2/WkM2DEvHq7vlywj3VoTTmyeYnbFolhTWS671utv
MqePpm7cU/ZsdodaRe4m2yH0L8B4aiPuAod56R9ADQVLjv/Orb3qAOYnc2TNhvLlwm9bMQNACY+z
NUKT7a+2HwMFQF/qCESNU+9t/ajVcWtGrT8dVreKl7KMwf8ag3Nof/1zyk7Zxq4IX2dQxNAwkwl4
If0UjIeedvsA5HXo3F23I3XFP+sTAQVaMFX9yNdndmWYa696ou/8wlDkNNLN2lgR7n+nLAyzbng4
R/P3aVJk71JHxy0PwCBk3gwxY0LMTT19BcW5Y3xxIR7Sm5gZL/Vdvbx11ssHvtfGluDmE3PyZnY0
BIaAHSazC11qqyfBpCuCFDhCD8g6PPE9rgEyZi9oyp0xcOOE89qlUTCPbVzYrD32bQ7AOCu6w39f
GnAzPOAiFYDlyxOVVMSAm6FNb9hv6B9FJSR7lWFd5m82HllcFzVAvsH/vrlxCZZLmY9Butk2Po2O
/inpnU/zEny+vhbZB7TB+uCB1wqQNxFEOlI6LmbRoIOzgAH11bPPVRKDPy4uVLmzfEF/LAlxaBox
B6OZyB/gCzdpGkIB+PpSZJEADxAMx0HqVf+LkdMtNX3QBwwFsm5Hil2dnLzqsI6KF7d0GRsr4uZP
1jywHstodMqnzaGuHAcqqjGpEVypoAQxAdsXN98abYzZ6RNvOe305lNOqyjFbX79e8mMOIA44I3N
e5JiTt4ajKGw4KCdNJ6N5mCtO8NV3HWyLdmaEPa8WGsCnSGYaNMd6EsDEgX2Y2Huri9EWhzfmuFO
vjkr+tLZnWdlaLu0DJIv4zpF7Wp8N5Za78KVAKqsUYoZCLdLdzMZ/GjoPRbVNuABek9OGE9ikeUt
1SG3Jw1QLjcIExQH4tFawR8/jyBmWaz1+fqvluUBoGIEzkRH8obZ0csf3Y95nowtnkSJezsML6BD
vTe7MQxGLoLxNlmt4itJtxvzCxiVQbEI0f/SXqMnNejPMRpIgz6Px97Rby0MVodBmzuKACm7xcAB
+q8pIfa3rZ3POZhSz93O26l0RqQ+Ba4/yF9jIgsDlZfraC3M85Q2vltnVrFfsJOzlFEwvK7uoHjs
yb/YH0vCQ2Etp8EAxh6Zmp6EHfWiFKIdgQrKJ7UCN3DxubAssYTXmYbBFi7S2GevjveIXpuyByZ7
IkARFMg1TAfxrtvlJ7ODrtDMFTkSHaydw7LI1pqo0cA+P/tRukDaFTIdc6r4fNKN2ljlv2pzKt1y
aJayR+Lp5C8LdLY9SMu6waMywZVNj6AmDxpcTDzxO5l/4Y2hJUucbpmQNC0Oi9LyfoJ6S8KieZyO
bpVBJu0fM/EiqEOoXFHq53iXABuHF6snqrGx2sxna0IiUCLRaMh7ANj69SAhdY6NBeEkoXhut2mH
x91MXsDZSgwQ0g5frtuQpQDoVmMSFagzjCgL0bPDdMWSaXjCFcwHr94UzvY9SQ6eDaido2Ipl0a9
jTHBFdPMdSc3hzG/OugQ79NCy9gF3T5folml4CfdHozjoxAIegQgxi/9InXBk5ksSKH8BOryOq0e
6rpUoPh/P0HFdw+AgnjzYNgRMU8Iq97sthMSTcwQOY8BJqOgogplif3sv2rmrq+/2E+5HenlV9Lu
8iV0Okz/wTXnmIGivTCr/X/fSwCNcBhM1Kcskdli0Pp1mUugc0YdqGD6aI51vAQo1dDHCZOR143J
nBMSQ8AiYHYKuaOw9JqAHR3S33D/m1oHEV9wBz4NxQGQhS5+sD3QJEBQSOT1WoyAkRkshueh1055
DmQ1LXes1cNiBHzFx61uUQxkOtqsMCw7FUBBoOuOyQHAOgRHLQao/2gEtSjdjyC4/ASkem61UEAZ
otmzFF9Sdiq2xoRQqQ2z0eWED0+DV8sp19jN7LCc6M4jn7oSyExTlTMplic+m6kP/hrNgUWr3BcT
O4NJ02qzfWLPZ/DcKpYnO4ib5Ylv594teqPBmOhZn6qnCv4/zcXNdV/8HeT/Oofo8KExxakUxZlm
Wgct5nA7jCh0qHOE1ULrIeo0ikRPT03ta+VWbR6WPq2qUB8MYIVyo+vjeqnNnzbtvSbMoMzFwISQ
Dv+AlLF7oEuR5YDuL9mereALqkk7vSVBSzF30RH9OZ29jHC8OXkYSsMnONxjm91pRTk/XF+c9KBZ
IBUCYQgI5cRMHciHohgYjzEl6lFGmPTHyVBV8qRGbAiHoOsMDKjP/765RUmyJvqCct5ZI5DLXAGj
bULdfr2+EqknAILJS/R43YhgbqqVFZ4DANaZE8luM29ddvXsqJR+ZJkH4j2nVwmQ9wTC2c39dWh9
Ay9BQCmGKSZ0tzqn3lC4nHQtoIvxIMiK93kgXi9zB2ZQD+FvzcIgGp4/8KU8HZ/KBznXX2mubmu1
XWV4Z3YThcB5XWlhk/ldfN2KdNM3VqzLTQclcJF1oM4+O8FLkX/y0jbsU0V+IZvhRIsJJRoMpQPv
6/Pt2njW2mvQxuZoPbbuMU78zb9bQq4+tx5b0NEUn50jGFAjfTioRsZlq+NiTw4uDpQ/RVieMehV
3vUYq26qab/q7I6i5Nq1s+IjymLp1oyQQM3Lki5uCcBcmVH8+8nQRaVXrTfauNa32qSfTQfUjNc3
Tm4TZH7gfQT25a9JwKzr2mnCRHFqWzHx87jJ7djUq4dg0EPaKnimpHMpEJoAeg3JBWgYhAuq0qfR
ZgnGcNcA4MNPqRU3p7baudppcA/9t2Og8H7ZzqGSbMFv+CizqFbnzVWSlD1e9E39AGgzCq7OTsvr
D3xE1O8wTAkICfIlYeNYZlUOHTX4hwOeJ5A8dBScj7ejTs+sVulzy3YM/REIZIBOA08xwZjmugRV
ChOZTD1H+diGoM1YIYlDiB9bw+N195B+v40xIQLWa4bX8YrJdpKPMYo7/eSFg4ooWW4ERMxAluFg
u8LjJK+DYgKxPBQzQbKar+SQjU7s6JnieKnMCHE2sMq6BxYBdK5DOKcH8AVVivxEZUGIgiNdly5p
eSXMySM2Osgru0OmogNQWbEvw2C9gA8A+hg8N285NHrO2nCcFTBT/o+IaRBIgf7dE/4jNrF2SZw5
sRoY8Z0uGocubFfFqId0GZyrGseTV1mFXXcm4tTE44cmB1dw8DPPC9AGq/J+2RXuu6D0ABkcuvki
wrtgGdc75uswTs1rSW4NDMB9xLE2NgTHMqqmDywNNhz9vWrvEtCs4JGoeEdIP9fGiOBbLCuhylX6
gKpz3LZzR5f/B0C89Gt5FnhygLn7m2XVWPwsTacU4dK4q+I2N5DoPoz/XdsFd+nGihDBcmIjAaFA
BtD0qzW8V9ZhSs+NrfAv+VrAQwKcO0p84sB2PaAb3BcUxdwfaJwPnyAwX9iJYlf4ffXXMcGQwf8Z
Ee6zxM+g3sGK8gwMCaQpI511eG9BJcnLw8z6WYJsVZkHKRYmvlDaEU9zMwfOAaCZo5meij7YW+Uh
qBU5tnTkFwV9IM0xQsF7SJcxoKeQMnTwOUC2/bByQJVlhlp3U/aRxfmx9LCz39j63Kxt2Fj27r/f
PAH6YqAvQvPAEicE7bXCKz3AqHjNuA5E09552ZfrJqQFP9TcUA2wudyhSGbsFrrRBTm6fswmkE/W
y4OdLZ+8sdtRjBYv94OThBiKxIOsUoQMyUPdROsU3IOo3AMSzvd4E16nWrfKIUHwW+vv4OKamtCB
4oWOKZX4/foiJd4CSQUDi+OEEoC5XlpaUyNd5rkpz/nkHFH6s4dmXxbHSlUkk6QlsIPUHFxQgGK4
QqZgNoWz1F5bnscGNwbN+jE0rfyhLYvHYsZMbqPi9ZYExAuD4tHT64YWVV+evf7kZDssLR3/ewjZ
mhALU82qsbwxsCbf1l5mu3sdJ++mWpJTjSe2IpJILlwM7HFKRd53hG9c7hO1rKarbfiinn5dvSH0
VW1NSai6MMC/58blSr/srLlHKrdCHn3YNeZySOiN/4D50b3bdgdbpbYqXxFKy+hJoV8gYt1Z2ztG
afJsKHHfNNN5AOLp+QPOjXkPDNADzxs4gg/MweppMyDWSOmi6hfrb5PgmLD4uhHpOvD4R8MDiCzQ
blx+uLnTSaPpiPHVTI+j7+xTlSaRyoJwIa56EpAGWmBnH7Nd6N305AN0OrgE/6xBOJ0ol1sU09Dl
2TUfG4zvlO0vdDo/4MLA62O0D2PkqHYKH8qd2GJDwLA8A6dBrHAq/nt6jXfjn39f+ExODo3spMS/
T71b9nMIbj4AjMS7SgeqAB0uEAKYlzudGONgm4yV55bcr+XzOE3hGg4L2y1OHXVE8RiWHcitNSGj
01t9tNExxnL0kbOEJNG6BMfS9EJvyTDi92gs+pNjpsfr7iy79S5Wyb1xEwhmFKJy14TdnCs/ksqE
VmcPYqrRyR5K575cjPslC35Uk+2i302oYtmyC2m7bCEOzUtfThWwBueU3Ondm2aj2g9xlETVVJPb
QUMBFRvOai0sMxu7tGQWlmlDhGHtQtOOtfJUOSpklNSOCQwPKqpg9RA7C3iOG6kdYD2YsViHE2CO
VXmCWuH1XZPddri/TYzw8EKNJVzjZep1XsKvcfBO4HIovK8eSvx+pQraKjvCEdBAs9gmK+xgKWR6
xBdTNqrlH+zPUgS/L7xAS3QftyqmczFfQ6dobfaBKhhJF8JRwJxgjqOdL71cZxgiBFl1ee79Fz/x
Y4SLiakIF2SB2+AVQczNYpjZEjpXxqK1ROvxtSxNq2LaoPuh5Q5T7L0stcLthiwYpSU+K3a5lKWv
zNqAJt+5M9wYm0L0h8Y4tXSMTRXoSLYgXBRo2ng6Jmp+U/duYgPVpsqjvVGeA1a3MYDw0O6ti+UD
gZz7MOyAEgPI3csFaavpjBkBZjfPyjm0yPfVzOIyAFfk9UMj8zTOkwXqRD5EIurasLEHjUlp4dBg
GOdQQAjAijLv8boR2e4A1G/97kZ4+l9wcKt0097EJ6PGibX5ERhkNzkAjxQFharQKHPqrS3hw5VG
3faJaeJ0IuUZv3Q6ODQU4VnmAaA2Q1IFf8OjT7hkSysrmtUZ6blrkj0eXrzUff2DyRZhoU6KvYcC
EDCKl7ufD1YwtTwX4cTrfBihBWXmBzL3rQ3+G7Z+zMbZsX4//rvXrqCnanjXy5fEKxWXqfRrbdYi
HM3S1FACSP93LRpbwko1wie9rrdLETYkTbzMtCuYwEAlSU5LHluPzgtq2cu4t5cY7EHXt0d2aABz
AngC3QAeCS4/nV8MywCwb3k2iXXQWjcsunS/9j9IreITk1qCagZQqjiftvjEb2jdeoOBEG3pX+rm
IUBVIQPfSEBV3DsyjwMSFjjY32Lhvz/xxhvSoCe2YYPuAE/FLrNu4AqF8uaUucLWiPDdcDILlvcI
aonroGpw6nqVgop0GRY0WvA/vHjEcDbZY1J0IG88syqp43L0vWj2IScNSeEPjGSYoJz915RwR1uJ
obkmhSk7o3EwvHPXDqYpvu5qqgWJkcAeyDiM+GQTBBF6NFk7501JKCdLs21cAOjpA3OESvOlPzeL
XaWDj5g5fnPfy6cKgKOjlodd+1XVbJLdBIB0OwbGdzglthgMdBJo1ZrTc9CubrxW7fSrS5gfpqmu
PS5V9Tq6g/mR04pRTMipYG7dEllWoMULHqiyoLhKCVqfM5hKIShVjbE7vV3fLNlpxViSCaewUagQ
V5dpqdbUFaiNDOfcsQoKXI8gngZ7roLOUOYUGCMDCRiAdwDGCfFunsDiFCQVhZItCLJ+tr7C6WT+
sP33hcQQWK25Yg6lvNAyT7fFaz3dYoA2Gqw31NQjJcmsaj1CjYJVo+a3FN9N926H+oxZ8mRUzHXI
Qg/QvxjMhPANp7e/dHGw0i6V5TcUp3UJV9cOh+HL9c3nH0Woc/NsEEEakzEYixE+mtlBQS9p8dGK
hoRD0ewq91v2HST6vldHaood6aWHSR8+goNJf0McuaMrMk9Ga9gj3UNH08cajYhEh8B47mrhXP5M
qvcp2xtQa7++UJmXbw0L0aIdQYlGOxju0vagrUu4ZOOe0MfyA+O6XMqOF7dBI4uJhss9cxsrT2Yd
XxQsQmB6KbM777+rvyG/2pgQTpJbpiRofZjQhgNQDGQ42P9dSPfShOAXfeZAqSHAYYUJr+YmlJ1I
2fnZrkI4P5DsWOcOqDCAXrHlWbQMpzF5v77rchuYjuGVclDx879vEgTLyVMfmEYKCHiy7vEMM6LW
8t6dxUh2H7AEnBmOEurxKJRfWmJl5uaOh6Pq6j+w7aR4UW67LMBxqvj/MyHsCVTpmFGNWIw/9xNg
H8aIt6KDoeWgnXUwxyf93UDc5rg2vfFjHc0PtPMBZwLTLo4vgoaIne4TreQdWRwhn0U+uLPrNbJV
0ADpOd0YEVIHzZ9wBXs+PWfJdEiSOZ7Gx8w3H5T8UlLX2BgSXAN86rq7UAeRqNpxnBsqIp6K7kuW
OID3CfPfXMDXEAlIywJ968YhYA1M9bBt7zooLFe6Fu4UV58siuOO4O1QiBrhdr10vqxaA6/TrN9r
0UwICoXpk/8M0XDlpSdb0daScCM5vdtV/mjj0jOTOK1eSPNul+O+70D0Px6vHymZrg8w5eCz4nIn
UGwUtmik2ZgZObbIWoezN7rgd27ryK/c0O3T3YJxfkz4zocpeCu6Yp9O5qkfnG+BOUdNoaLnlk04
XfwYIa5PGHW38ebFN34H7/kKdMmtFT/4Q7SQsPzhUkX+J/3QqHD4yABB/SmiWHQyThBfSavzoJ+m
1NoPHYm86rZ3nshk31z/0BJbeBJwLBdKahi6FDY1c+bFB6YUHFUscO+bRYdUSkJpqE1AS3kdrSG9
UZeKgPl7Ak1IPSw+Es/TAAMbLNzIDvX6zEra7AxwS0S+1M6euuEchI15D56aXWBlD0Z+V2pjqJc/
5gkFe+OrUQ+7Hlwh1bC//gkkYQc/hhd6AXEEVY7wCdwp0AZnhC6nGfT7au90aehqh6xRcRnK7fCm
LYQlcYULdirHSfXKhE7yTPJmD/xLF9rg7d+Ztj4dgUFrFJFBEuVQuwavBn8gcebfy8gATqDMA+9J
draAFq7afZrtK7dU+I8kTb0wIuykpnUTAhCMLAPg92tBqniYHfMjSwETCZ9eAurRFmqyE/O61G6h
/tm31cEzHygDz20WfsAPNkaESMpohee9P6J9AtRm/kysN+i6W4oi1u+i/l+uzw8anvuox4jl5Wxx
FnMl0JJOijQqjFPh3me2dmDOEk29/QQOegjvPRrVy6KDg9KNgm6OSdPFtvkJWmJhuwtmMHG9Lkvo
+cfWOuKUnbWiu6mnHFPr984NBk53A9N2pLvzVamh1IU3P174RJAAWpnhYR9G0zoV+u5tXSK/LRTl
SpnjYpAUED7QMnJ8x6Xj0tpMxt6G2CYSUKREUVHg9dPb0fXtlkW+rRUhpRrNCUqiBqyUddhqt81N
8X18Y6pZNakV1Ckw3QkoDM7+5VpmaqDLzNdSWRFB42WFMscD6b/a3vP15Ug/GkrVyDVQr8bw0qWh
NdWmshtgCOE7cunrbJwyFQe9dDEbG8JijNmDhPGABqODke2H0k9+tX1mxiuh2sEBA3rsM1xV19cl
czmg6QGhQt3S+Yu32OnnCcVxkLSh+RP29A4cQbV3SPbXrci4eyzglXADoA7n/JVGkalIKnsAy535
6H3zsnBYw+4HxvGKF/9+fCXf+tf5E8iZ00eUmRSmeRwWI8LWtBCntXnsSpNwGjq3OKD7tXfnPhz1
59JsdjO1MDVyap1He4w9rw4rFWbdlkXwrXkhght5ycyEwnyzsw/jWTuCw6KKyQ17qKPpUEHVN/RC
g/NVhnSf7ovd95evbWSdXsadc0weQKtuhtONd6giRKeouCniLxCYjPJDeTO+Xf9Uqp/K/7550o0L
dKsyD5uUVUi8up+pdfiIAf836h2tX5MfgI2BxG5HPS9BseU1CcDiZcXiFLzvCpeWHSO8fhEPIOfK
cSiXVgI6Q340AXbYA71hi/H/2Yhm04tsgkrPrLigZcqcWMm/1kQ0l0uqBtlBC6ohbe/kP6B0swON
0pENYRHaXRaCzjJE97FaYpA7franIxqebjHuASdN0jRelP0V+S/i1BU4aRycK4QqJ02png4VHL5b
IkaKeAWZXkG+pX5YDHfWXfVzNkHaPe6hn7qf74zP+rJPDC4SUY6qiTPpXmx+i7AXTb5oSe1ix103
9tZ/Jg1MifWxdkMGqrPrziWL0HjPYGIHRV3cBMJBSzEOYVOu8rMkNObigI4bda3Cg6Wp9daKcEZc
lqHObwAyjhf6dDvibEYrmC3DrA6T5/49mGPjRx4uADQ8d88qMJ8MzgNg55818m+wOUClhRa0M4FI
gOiPVe4DMNSHhXGnNSeyeHuSZCHpYy94ZtluZseFkypOo6LYzLfsr3iK6vlvWdQAHCmXvyHI2qWZ
V3wBkPYjJzXNE+d2pj916zyOrxjt2F3fV9kNBRwKZk09Xh0RwXHOyqqgcrBmdKKaDH1JTH1mNYoy
qskEWQUVWkdQW+dFWzwLhJsiyRnRMIIHJsVijKr0c2N4Ee/mkYxFwQikCO4NPBI/X1+f7PnLRVaR
xKANgs8qnBFqFblHU0A0Zxbsm7WM1nJP2l8TJOLORR7cBeuLUa2nXJEqS78rKjGY6UYyaItN+JlU
Wd45gO7r3lfMukUTiAgAtrzJVaLTMrJPCMX8sSScGUNPmVVOUFsKzH9yc0bHst45ThZO9W2VJnGb
2hjjWsI+gcTAuoZu1h3xmFOUPGRuCxfCmBomRQ20aS/d1pqp4w9mUuBHxH6/X1+5bt0YZf/4OKuK
DFt2kXoWiHYxw4mWjBiBjdkFl+Tq4qmTOW81a6co1XLvA9echyEdDpCGMpI4d4J5NDRPWQ6+qqj+
YpzLJ4ZRTkVM5VeFeNa3NoSP1hXTSnGTwjWdnTk/ps3Oeq3T8+CHg6rhLD0GG1siFZxdp2tRTLAF
JscfwxQyClWLfA3NPAIqVkUcL10ZiEt1UC+Bf/N3pN1EUi+v/dxPYI14+s1i8/ZzOD8mswGujDEk
ncL7ZJcT1OU9jtbCURelOz0/y/mMEILmZGVR1ZC7oCzfSUtuFMFEduFCIhugVXRVQS4lxLDFTZKg
0MH80Vvt0THGmNLbFczEoG1Pb8vlnDRVmLmfzOALCITbaZ8AbhwYN+n6nBiqmSXZMYCeFvq6+EW4
koUbea4nvQX7FXjILFbc+F6f77KkMxSHTXawccgwQQuZbI66uDzYVb1aC5tt6BCP5JCW2q7KMK6f
dnEACai+OnXN+Jh7THEL/s5VxaMBULgJygfcuoAVXpolK2d2rWE2De5rd4gJIO4OrU866Bgqbw1p
wh+kFOKsKb3PizsN2Sc0NvKmODDaTwCH2SFe4WBkzzAA6X3Kp11SrnvbOnTgkDZAoWbuvUyFNJe5
x/ZX82OxcftiaTVAm/nHgrxQvUtmPyTlj6yM+kJ1oGW7vzUlxA7DqG1jAp7hvLaPbP1ip6siOMnO
1MaAmHmDIwg68ehDndPRj0C44bECkmGKhE9uBIziJr86oP5x+cHAQ+EUdYC7C0wAmCWCmjBKiqWh
eB9LvxWG5dEDQhaARsOllRX8CWNBfusR+hg0zyJNRX0pXcfGguCuWmes89xj42sDs7CTG/npua5U
40lyK1D5BCMJet8izmpI7JIOHbbEm714ROuHV8rmRbEnstgNGYB/rQhlMpqRJgX5ADiV1juTOHEw
vaEjN0Kx3TTjSk8UPL+yRCnAaA/Ih/HMA9nq5ebU0zLbNAAdSVZ9QtWQzsXdAJZNTOolCo+WWsJY
FcrXqFxCSO7SEn7EWnucnzQd2K4clkd/5M3H09qpqiLSjdpYEuJA1pKi6gjImjml5oLcJJhe1JKo
/Pf+FSNRYtQhgImevZjZZpWXaGkGt+7qMSamuV+CJgn9MTnWffq1JarGh+wq4CXN/7Unup/nFm3v
EThGCWHiCmMWjRM55TdAQ5hd7Ixxh7rv9ftW6oqgVYCuESrnYKK43LGsLmhTcKLhomoDQKRb5zi7
3U1VFSxsyiSLJ+C+DuWcqx4r0g38Y1jkPkrBhDlnFe55l+PYhzvTfgNuTOGPUiPgPIFqr8V5CgXP
zzBjRlYCdl4SWAfMgxYobHTu4/VPKHUSD6x4nDcJU2BCxpKQtAP0DTEDDdBwsPKb+Wswrrgb60NQ
qNSiZY1PSJaiXcMJMYBvFnISuyJj12uIgz7LwtRYj2CSDPDSGtERL8MUejd3+omGEKIrD56781SC
AJIjjklRjHBjpXhBm8Jq08TSDKeE2HiuoTBuJexbkzbQBZi8iCS1IkmRGsNcOhBYKFrr4g3pDe1c
FhooXyZ9qeK5Lceo7qkV+yBO2yEhVRE3Se1BQgWoNL6ff827Fb4zOVMPnoXZAsB1NE506SJ9rXZm
lv5z3W0kvgkEqgtSPQtJtf/70bnJZLqlzlMNfDZng+BZng2hMedha3wARHJhRjgCtPFNpuOMoysP
kEJSzqheAYMf24zk//1BB8dEKOGMuiCeFVwD93OuUZ0nZhBd8sI371DE17+ZrAx/YULw/inJ2ILm
AtC77ucsBEd5XDwXN3pI7uszi8a9c9Ki+ka7uW6WfyPhGoBiD5omnOYOHUbhstHKZaSDB5xmO42g
n9H9PfgFvl+3IQn9uM6ADrYh54FYLKwsnZLKYw6Qk3aTziHS9Vs9KXZrvbM6Y1dn9Duoo3rt/bpR
mQ9iMgRC2RCvNlELu4z+y1TmdW35SHEBeyvaHyU6C5rq60muGDS3gLBDmQaACXFl1G29vMcD6twn
XVQE5l5PPjunFGqW2ouSYlcSjDGvyIMFmI8gCiiku3QZXE1fYayuvlCIAmU/rJyEU04jDPR94OMB
BYRSDOdhFYNTz1irg8ME68prK0yIph8woUUj1i6Lwu+lq9qYEhJGbS3xUmOIFRmGAvT+xzR9Xvz7
FjWMhqkuZpmzo0gJFnZUvDxAky99YhjZUNIJywqSz6OLSU+I6Fz/cLI6Ja4uzirqo/wDzMGlibyY
Um+ycIcARRwmQYOcd8H8zhIVpRZm3XrI6C8HleFA/wAmlnMt6i5UBwDuFR3e0txiSnKAh5kVdt/H
JsKT/vriZEfKAikQAjofqhAbutbq53NdgxikSd8ZfR/bH759+v8yIULUxzRbhtwFqU3StywyMpeF
OYEEi++UusLxZBfiZjUiYQt6+WmO+iCYxJbyuRzmsK7rU5YHu+wDowOYsUFwx9FFcV5MRFuXBmXt
YVG6nUc1dFEwWlrVyT4bFMFcvkEYGuMvYiB+uf9v7l0waVQpOPqAiWc39t4JdsHxI9vzxwD/ARsD
Q8PKtWUwMM27sT6WyI7+e+Ub3+qPBb5rGwu+xZLOhiuf/SX6iaEkcvsR+MyFCR6RNibIOjRDwgmH
iPk95Tqur6vqMpcFGhDUcZJyLojnCBvRWsWQFxXYPkbICID3VMvp4fpOyMLm1oKwEy5b0mDJYAG6
FS3EpUhzV5CbyX/8dd2ObCVg4UaBhXPO/EWa4hMnqL0Z9FytEWPqZrG+XP/3f1+RYgKyNSBkVgGb
NKjqclqFMuysbmfu6jpCAy85euvTlL2v1U2OgQC67qaRRexrD7bkNWrKHwsNwvyUJzeQWE+BU1V8
YNlZAvE0YKNI+DDnJdwVy6L1befjd3k+GGm1tzlRi73K2sHIi1BRgA1Uu0VGRpKYNKi1BKhemh8T
827Jp8idY0yg35McI+4W0UMDI4lz89y3ftg8FXXsLN6hNorYSj872W3LVJMu0h3f/CaezW2Ox9RY
szd6AS7kakEr2MCws+KMy7ImPtMCt8IYACZOLi0sFhuLccCqE6++M92ndPll5M2tWVmfWsu+gWCL
akxddlpA3MGnhHH7g13j0mKpr+YI0kjwRdQPhtHsmfdr4BVpeuvSl+sOLZtyQzWF4wCB04X3CIkn
I2tdMxPMVv6de6rO+tG/s+J+79yORzN2HouI7tyn7K6/X3+CpjC2QxZBhRxjPX1kx3TvHXRI+Sic
WdacvvhRQkBCO6InnY2wqt3TowbJWHoie+MrOYKF8Zwfhpvs6fpnUFoUAtSsUcNNCnwGYuLY2vkR
iX40BvYx0/1DsXRxD9pLe7ibFzvys+yx6uYHv/e/YpZ5f/2nyNwNu24jHwOlIRzucvMp/h9TS/FL
5hEihlFW73B5FUcEjv7zdUuylGJrSbi8bFIwc+aX1wBMazqF5vx1ZCAoV5iRteNs9DZ0pLDoDbti
qme09mjlHnqYQ2M/BU77K0j6W7t0+nDNnn07LopdhbEH0nqx0brH64uUBUY87fEQwYvOQIZ0+Tm7
QaNmA47fc2EdyOpFTZ/u5/oDg+AQt+KjDBiE5CXKSyuJtVgO5BMxblmMoZs3GmY+K4BpAZFgo/1P
2mmKVpUsRGD2zQdxNzzlr3qoZy5mtrr4phTv7PJLFv8Pad+1G0mubPtFCaQ3r2nKl1y31C29JNpI
yXRMb7/+LurizFSxeYqYPpiNGWALqEi6YDBixVrZnvx3jRQQCf9jgk+BzkQx51Rn4E4lbEi9yY0i
amyJEck4LO4BAuhE389sHGTv7i2IOwftI/2bzMvlSDgPrulTAsJpE4hLVM5G0Ck23pvuSs6tcKNd
TBfnSCeo/xhtgY1GT5v52yDJv4kP0cXPczts1dSkbQaMwQTkjwlhay/9FuWDe2XynXsq8cCiW/Vy
xjgntJIRrR62lZ42vuQ8ChNHlz/NHUidtNWiNZinyq9DD/86ZaOf7PTXbt/sp613h86RCXpJ/m0/
IMrqXJplG/EiTmicWVFAc5qeICvlK9/HXb5PAi2QKa3LJo67ujM1Ns0chfnT6p4riOouRBKNsOnh
A9DLcXDxjqLWPYGEFvZyOJztTXsOb8+TwfbpDQN8OcBTW7zKPSy9R8LkSH6TwPpuQXF8BjqkiOKD
cdI2iPHoZjqR/jhvgQzLH8xj+TpH1X38q7zv7/JN7s/PHlAxko8Tht8Xo+fpEUayqjFJMHqEBBHo
i3E/RgmoJaMlDUrUgw71q9f7LjxvsOzT/azcTb8h2t4H6s75i9fr5adwTsVT8hghJ+bJto9qeZjs
neZK2mFFyIBLF8zDHjTcqMnoYrhhXN3pwQdQxa9ZmN/p0dfkOD2njf8O+kd9kz/oxwUP9W3+fXwu
dlpwe08ISx2XY2W7/uLwGDbp2oQ5n/73cqcE85d8WyBts/h6UH/BSyjdtfXdVJ0X2b0qObU8i505
EvQzxpiAFazBrl+lm87yx5AuH4b7hQySsyU5vHyskFpFpVoKllSNokQyh5KLjieOpmY8VRbbuXgO
/qrCNVDD+nB7mWSfz/kexV6HqWCNBcp46Jzc7zSZ7otsEJzzWUlMUIllgyj80QATLjRJfufgqkLW
8PZYREoQl1ufT60NNUZQsxtoiYqw9POjsc1qIP3NsD+p790jfViP2ndjk+3NAJneBzAZbbX5uU8P
rgw2Kt7+kA+BpCMqfdC7v97+LaHETjLcHaoCkMus+96q+/PsbEcPSJx2gXLJd63ySVE+poMDdHKx
tSEk7Nrl6Pe5DCcuXOZ/v4aXHHNnnfSLi5lx0jEL1tl5MmtDBoEW0c8C3/jPmF0uMHPMZYpVdvLi
cxGuG2enboyTe4JrTTfjRtYsLzznF9Y4Z1oVdqZ2zFr5kR7KbR1pR+XZRDZhf3tbicOoC0NclIa2
F2JNA5ZSMV6ywYzibL9kAwSgI8AW0umgkTGsoGPgIkl127RsiJwPLZzBq5GTRgCCe5UcgEk0IjIH
5bflKOM2lO0QLnqrplzzZpWFWFSLluZ5KZXo9mBkFrggbjCtvik9WPDoWzkdK1WGKhF6mot14sI1
dzFmWzNgAJREJfpT9s4U1o4kZGcO8Y9QB827gDgydC2fgCYjqqd4WmFJ4o05I3poaz9K9Id5km07
4ePgwhK3Im06t7OXDEDY6jmIhumANFOQDvmQBvVcUi101Wqx8HLMl8mHmPX0mGkulJLzurHQRaVq
D4Ou0XQb09JG122fIvL3qCGjbBOfevCYMMUSNDDxJSd1TA03WRIgubsiyGz0l3jnTPk6P/XoYnw2
IRthw6VBAsvQvtzeUcK49sIyOz4XIYatrbptsN6qNo8D9Pb48bKJpyYclffbhoSLDo1ty8RLHVyp
3FIYq1qNw4w+EpKub8uUGHuHzqzgRdSgGdFItkBxbOMurSxFKxzhhWHuzFidVyjUYPrxeumnmaH5
o+tFdmwcsOyycEPobSCXCy4IVLGBmLqeTiisthYpgRLu458e0q/pdL/op2TatMl9BjARMCl/Ma0X
BrlpLSxNickIg0s3bUF2DLjS3QwyHKKhiGRZIVkl0Q77wT8OL2huGdYHnU8eN51rA+EPIHtwpD4y
gx4WrXuxNbQD3R6W0A9BVtUwQXEMTj7uvqhSSN25c5edNg5U7uYtJLwy009kNIbCQizAGmzB0GiP
0sX1ek2ACy5OhdFQECisaN/Tf1XpdlEKX2sf0JfqVw3wwDJgregsgM8UlAhoe1XR6XxtddT6pUkJ
tmQf2pG3GULE9pGMW1tmhIskVjo2ZVnDyBBZ+/aBmWCvs9vrZIgW6nIoXAQxJmvr2hRWjPtmN0Qz
cthxUL+aB9+5q+7MfRKth3lrfLGCabOE6bagvhnRn9lmvVvC+Y6cpm/470H3859kRwNL8n2faCx+
u15+H7eR1s60UqDg0B0bVncehJPvvC44Ifl51B/ap2ZXB8MOXmijHeLXZN8ehr367fYUCWOfy0/g
9tjcJXYJKh8gNYMpUP0scI6m74blXvfd6LYtka+7NMV5g7jV4zL32Jovfts/1vUB5NFQ8Xq5bUYY
mV/a4ZxAP2VunnSwswTOxovyyAmqbXvMNvmzucnvjdfscZWFJlKjbCteXFWJ2RsQf4HR8/z7Id/P
fueP0egbwTtkEvbefSnJ/ckmkx2wC3umWrupN8LeqvnK3XrIcYJuz+MnburW7uRu33Qg1QjdJNZU
PZ+WnX0g2+mcvE1PzuQPj+WjvUfc/1NX/PVY7+jjsqlQBRq+NIPfPqPGt5U9/0TO/WJdefAQYJwr
tOVwm6D6oWJmZWBbsb/91/N9lsUu5rQoIWxsDxhwsbdCc5sfer/1Y2ROZAlBUcsawJn/+FgelJqt
GUFKDZYW+tICMHk2g5r4aQGpqiC9o6Hq/Iy9o42X5O01lRrmPA4pFmOKYxhWsZrZw884bCNluwba
6Vf5IEsYS9yvwfkWB/RdTqt8biC6eUc7qU9le5RdRjf2KF8Ys0AzhLsKzcjo3kSurwZPelAd9MgO
rZf6Xt0PYzCe6d38UmGgw+8fEIG5PaPCc4ieTlaVBWrp8wq62DPemqqZs+KO9tpHdAV781tnPDvD
X1REHLCn4PUNImDkCa5P+4I+pyQueyDdLb+hQwB1tswL1ySQCkqLHRn6A6D8agJnxoMGKhBJ0tIA
dN/44oAO3t1MaN9x05dZ0zajqweoh/oDWi+cwQTNEHrnzlb5owTNye15FRZf0a+Hxk70z0GplYsQ
MrW05yzGkLUeDJC/E3vT1NEIUYnvqfrWgknJXmffy8qotE6rcZDBIoWvHhC6MoUGtLqhN+N6yuFt
CteaGTi9NoMh/2Uus2+CjZJOu+mjzDYTlEinvTYfZu+3ZOjCcwMkBZ5wgJqCEOTatOoSy6wJQOS6
O/pwD3P1moK9Ag1VirmrBnXTl1uUwxnbAMLGoDcf1b7x16X2mdaLTOZKHCIAcQBdMDBEo5/x+nPy
vm5bpUabBbTAQtJqX03jdUxOaDPZr5l51w0gLSuTqPogMiJ/0YMF3dL/WOa8FYVAnFUXrAUrp65f
tMqXofK+pD2U/Dw0c0ZZkRF/Au4cZGL56+1VEB5sD6wiJuDmlsU/JZAPSqp+QFsOlF9695y6p6m+
n2U0h6IRsn4Sl1HhMtGj67mlVdrave0hJmrHY5LSg14PmNXma0N0vJb6H2urfQc/3K/bgxPtsEuz
3OGKuxXtRSvM6tsefQlJXUZKTP3Yac79MkiOsujeBmYfO9kDW63FZ7kX21DqfsVM5vUHxPEqtNtK
haNE7wmQK4FplZ1ZUKJez2NnFoQoyDhhVyZBZbwivjQrGuZZtAygIKo0idsXVizBx45SO7K/aBTg
gkxVb6r/35lTW6g3dT+SBtz/TefT9tHbDYWyqQnS4WhoVj3URNJdoyNF3K+RW7s/aqJKikLCKUYj
DZhgIHqAltHr4Q+KWpgKwXoaZusr2nNuoCHXkbXfCT0ByHws5IHAi+jwWeZpyWo9dxWcCVDsGPuh
z301d9DcOYZjFoFzxayDlAaoPt/ersLhgW+FkekCps53tcTrapWkzyBPN7pMbsGa7XCKJdtUODpG
OAFFIcbYy9PH6FqvF0Y9AJyeptXRpaoR5EZHIi9Ws32/6v0GmWLjuNT4vyr31Zga+zggr//lvw8W
7YesnwZ6D3iCX68lpKitFv0tQMA62W4Ax8o6P1NFupYiF3BphnMBfTtmnoJs42lcHpI8bNPJh2yi
b1g7x4mqNbIU4ww1qmbtwoSSV93cxeZZQaqjYoLZfbK7PWqRIwQNJjrYQeSAlnluB0NJmE5TA1df
dk7keG/L3B4rBx3ONjgju+TO0Ru/qYaX21ZFbuPSqnk910VhF0sOadBT7XyU+hi4aGFaX5zZ8Mty
hYyxjMRddKmgzRLRDBi7ca1wk750swu1CAfRYv4MOeVNlh3chgSD+3h7XKID40ErAo3xrE+WT9km
aRcn7gJ/oJgfRIHUCuLeXpcl/IVWAN9CdzwU0oALv569BKCGfuzRi1B1xdka3lEO2yTr++2hCKfs
XyM84iieK29O0PB4Srr4d48KppXOv1dbOa4qnNxtW8IzcWGLX56mbJqBtaeYThcszYcKjSnzYS1D
OrUSbyPc7xemuKCKdnk6qBmUs+3J+KYRKDvbSFC15t4p6oCo5t6N5yjNpD6c7Wj+weRd2OXOmaKU
zdzNmE7caqELjtJKMjDhzcgYydGkDXEcAIOvd0ULkjYncWFh7COTPKpzoNoPtNy44z1Nfrha5rvr
2XGIX9vnRP2eoB5a4SExF7LcunB7XnwIN1Sr9vTJZK0ydZoFmv6s27lfr9vbW0a4PW2mm4PA2AKF
0PVol3VcbGXEOiYduWttK3TabkMc83cJ9sfbpoTjuTDF7c64qcxpHLE70+5DrdF0TN5rGZmOcHtc
2OAWz8vRKpowG1qShKANQv3almwQ8TDAnwyuVnSU8NesVYO3QWVdnK1KA1d5b93KR9DwN3P1rxEu
PVZ4fVkPOGQnd31UEHCq43lc/oIiBy0F/xrh/N9ULouZejACCHwAUdRa+aoB+b+OQP8nr38zIJQe
8SpEQeATGnGRZ9DVcUE/EfZZq6H1tX2uHdNvZT0fwqWBJAcLoHH98CyUU1VoWlxhQDF9oUMZTs3j
AlKRvxjJhRFu1sa0nEbCwiyniycf1Fvjzp2reNPXuSfZasLdjLYENMyBsA1iDNzhbFM6xMaE/qjW
eZ5W912RElwKpww6wmAC/BTo4kYDUoMxJjaaWDoG+ZgeoZdS55IoRZiT8f41wmc+S4fYZtktiH+d
BMR/ZLzTzPJIyyJM+mGTlv1DD28Dvr2zUucoWEY2TVI07ZAwN5LTZMeSdJTA6aETwUA+wASnPXqk
r+e1pSO+YcAS0mHYzaqbbaFeWIWkcBZ/UmXyhKKk5ZU5zinVuleNyYxlLOtpQ1u4i+mntqrPrjp9
o+DFIcU+d/ZKZ/hGWUZQMgxTGdpNsJPAmwIeHhUDhuQfN+LcJuoCDRl0k0I3Hb0szhKZMXUll4kg
/riywg20M8rCpObIuHM+3CysN5q1nVBwr2XgZ1F268oSdzcidBqyHpgQED8/EfuxTqdwMM7rLrce
oNEVmpALbc89mvqHUXL8BSH3lWXuTCpzbNp0wRirrPXVrvQtZQhadY2Inj9kIAGTwYj+l7GCw4w9
jaEqzVmEGI+r5h26SlP7S47rLKnBfISH6zbX0sgFczNU78/u8jTb+h2iI8l4BQ4C47UBJ0G/s4d+
t+uzQucM5Ag5us/WsQzz/pCjTVMpnm771E8WKi6ss8D7xZgKHMizmNzOQTuv1ucWsCQA4QGHZrzG
WzjXdEdO3pf6K3iFhq37qJFI8Xy1CYrat0ikgjY0LoMd9ZNXb3/7g5jbu/U93P5y6wIcFS6+J/0A
N3z7GJvHwiLg3zvpCOFL+/22Oen4uTWGUHPSqiNYI0m5meienPIdeRyKcJju1Tb3C+I7yMzrXxfw
sGkgpgKdSfdbs+7jIqBWmIAObo60e2WryejDhI4DpM4gBUG7CdAl18s/o7neG50FL0zzA/WBypWM
XOgy0FvCKvXARprMVV/EBUo2YPMRlviatSOZXlKIfANLZn2AKEFSchS1+qGPBUE9WpDAVsWTv4Fo
GCmSFK9lTUM74bepDDXzRe9Xf2mhcFV+BY99WJjOya2SYLQ3dL4n1qZpgSBA+G/bb7Mk6yX+IAuU
SUylg4kgXA8+xYeS2cMHQWrBG7d2DRg0+BDBOvc20KeiODaOB0BNCGW51HzWw3p4W80dgX68V8pg
sMKFtlwIFUMYwYOcx/W3OCrJ1yUFudKMrnzLevVSSRQgdCQXBjhHomVYlHrETqLFs5keEnRIpIUR
3j5IwnN7YYSb0bU1NOrNMBJ3L4O7bKdm3hvuwWp+tab7OhsvBdhsbpsUlV1xNDQP6VukU6EOej1z
8JmVlpWguaB1VkUFUsVR7nnORlcJbgivB2gDOil+os6ALJlKvB21dJTcvMJxQ8kCsh3A/Nl8/ri0
p2ZCBhn+qv5hfMMuivBupSrw0sYauDJkj3Cv4ByhuAS60D/UZWK1Iq0xIz0z9mdgVPxGCsoW3rIX
FthmunALo2rESRljThfTusfFEM5gQO2mnTXSQ/4wq/0gWUXhBLISBsiHQO3Bp4bztNas3E3zTwnR
rPhRDoHWBfSnnUcxrQMFunS3t43YIKoJLJmGxzf7+8UIQU2KhxKj53MsggvNPGXzGplZESWlEmSo
36sRMWUIOlGO2EJaFlloMOmBYImb16bPyJAlBF2vTJ+7KbU0cObaDge9iLflABGUfjVWyFo729by
sp3uLO3T4iWpZL8KgxoQWEBCE13XuF+4By4YkhUKmev8dF4Kv/5+XttwWcFNGU54C2DbEva/2zMu
PKiXNrkpd9SiQ8ENa4yb3N5qlRppxsdoTZuyfWyHNy0+kULi9D6VlPlA4sLm5zddLDP4rCZtrmDT
3hph+SOJpq32vdw5G/KrV/3t1wocrhAUsrZoJQ8Mw2+i/C7bgx6tuy/+O7gQPLj/TDn/6jEog9gO
mPLSh7pOEujfJPMrcgtgaGJvbyST4Biut3TVKtAQYPM7BOhH3Q9hnwOYYaSb9JDuvMjYQasphRD9
/9Gsfm22X9ShdTvQ19Sjn5n0hz5F81Edxldajfu5v9dRIJxfEvqcgN5mVcEGYT/e/gTZwLlocYq9
3pyhmXmCirpPmg/dfr1tQHxcGJgA/NdwGTxlstl0uGKQYTjZff2ej7T2nUXbgF8pUPr5vnCKbVKH
FgEzZrLrEv2gU313+xNE1zd6nVGbg/Ip7jpujFqWWc1csxtm+EFTJ2Rl0ETaIiPyipdW2ExfHJcC
IOmyd3GzgOQdigQ1KAobX/+tgQMb5Sy1DQ0nC28PTOgTL21yPnHJihmMJyhqKBp5oVnJEOtRvCpB
aes7vVUDFaTcFoWeJzQMZnAh37YvHDIcMvgKXDCV8ID9lPaVumgxINRr4fcqWBhJ1E7fjeRNrU6l
1WxQE5XkP4Se0FBxTMGMYiOs5Yac515ukU6FJ3Q6hAjf+9lDrfl7WsYQmV0DvJ3jaX0sxym4PVbR
QQFHl8la50F49rnNL5bXIaPeLA54X5LcZgJqKToUblsQvSegW4Z8C9h3wFHP/n5hoSR6T5QESXNq
zmHRx2lgFAYCWn2Am8XNhzgfqu23bbIAj/fxlza5u2yctKXLFRz/2jsbUGgp05dhbnwp2EIUFF3a
4e6vfgUlmFsjh7rmG7d5mX+71dsQ6tDrLsbuL1bKhFKEA8oGsBx4nC0osxrqlKGKO1QfStz4toyB
RORP8O7BP2BJAvcdd1l489wqzoo0+vol687KnIRp30kW5rN68cfKoFcA3C7QekO3+vVuyFQKvu8C
yYs+7fVdGrtLuKRVH1JvVALoFmo7NEuAgpemXmCMxRA6Uw+hTquxfN1t67dizB9zzw2rJI4DsIqx
aGlpo7lq3SDuQCPlFYkhmXnRxCAmQkyIrwbkhHO0+WCQLFUVXNP9HEBay3V9e5S1AAiN6AgHQAED
R8BzpCmeZY5p3hSnNQWTPJ66b2Yved2KzjouLNSJGfHrH10G6RADEEjS4lQg46+NH7T6C/5VlheH
J2G8PUiNXa+uSfHUc5ERQfPJY1uam7GaAmnyWnToLozwAdzcdbVJVMwU8j+BgudH2SVBZ59xDTIY
oVQdVHjVI/SHzhlqSyBt565ATwWJSBtPBZhFRmdrtxOaqlQyHb2mSbYUry7In/brtlZBYaakNfIU
Bma2JIX22PSeKqPdFC3j5edwV4U1Kl2VgTz6VCc/kMQOVeiv3nafMgvc+7lYC2VwLFggCmieAM8E
hdZtC6I1vBwDdykQa7So7nTFKdNtf8lxHWgAiKjo2VDbzVBlO7OrdrdNim51B0kzqFrimsPFfr03
LXcyG6fqQStVPeIqiEMoStqn6qRYQSwh4BadZXQLgYAYaRsbcq/XpqAaGBflWBcnazzq+qM2QNZG
eb49HNEVBxJiAFpRfDfgla5t5MRq21hjm7LygpFOfgb4lOaF0u0vnDdcOgDRAJ8FuNS1oaE16mWk
ZnHCCQFyaN2a6ltmvRFqHWICEPTiRCSX5b6EZw7XBEhqETeAy1y/top2M0WBtGDxyfetTtZjRacg
LcxDZXydxjUylm+lkwdOhjopmcLYA5z19gSL4hYPHUseMu2WB9nB6y/ANTTG2hqzcUMJgJWLwLFG
s6Cf3cPi0EjpaHjbouBQ2BDo1LA/XYh68wSjqzlVlT6XqMgqjMzt6NThaN4vax7YkDyQXfeC8YEp
G7cN+rLAfMyT3MZ0AKltgXUl+knPv9H5V/ujru5WWa1RZMdhMCwNGVX7Dw6hnOYOKrR2cZro0YxP
uW3dL133bEFRD2QQP25PoejpwEhMQbwKFuQ/JTxyL3WdkVnrnFL311Grw7pb6ihvMw/lbe9r4ZXj
YSqcPqgAjg9UYk7bHEDg7e0PERxPECMDXQ9kIzYwv5ZNrbWqNjBd9rYJxvrXOoQuot5BRl0hnF08
F3CnO5Bj4oO2qepoQ7S6PLVNCBIv1NbXb2p/0P6Cqd6GQtA/drjz2GsVqBtnZsdEMnXq/c4FkY7h
Bdrqm+Y7zWXPBlEqHjhtCy4O0EUWd12fP5z1eGxjzGCX7UBypX/UDzFoGUjg6n7xlCCX8W3dzh8g
zreCXZGFslqAcAX/tc/jcOosLefUgv3MxhtF/aLUaah5rC95lXga0blnCU5k+jFi+PLrkRqJNjl0
tIpTFUeKiq6yTKe+ZZPNVHk7mjUlcta67KCwoJULxD/FO5DqA9wOr4prozpVSOLGUJB3tCm7mzv1
VYtB0hZ7MfH8qagg617n5SZGz8LdkKz1Vndn+jznlEAMd1qj2tCQb7h9aAT3JhqJ0SEB6B8AgPxj
1JxiqrtxXp5oMpabtSyGIIXI0osz6jI4j+jcIEj9dH4IWfkSQZvXbQaq2+LkrO92uxxGSGuHeMxt
R0WGGRHh13CHoNsW0tYICkzu/VBDVFYbU1qetLad7kbixFGMBhXgAUkS4SWQ7ipauVGKOnawaBPw
GLglonlimhpT20XaREdAIdTpOK903qidVIpaOBtAKYNaDgoDfxCe9wYt1WVpSxQ7q2qbV7WxtSjx
NnllF9FqmemDGcd0f3u1RQcMQE+GpwM4Go7yegd2kPxe0RlcApY83CWO8bAs31tbrXw1lkltsxiF
3+y4yyFwxIj+ETFdm9KKNE0mis1etwfLfiwq2REWjMWBqraFtmpg5v/Q/KNG4vZrgiWuracxfVJA
Qa5pQWNKYljBOjlQdbGRRkFN/g/lvT4FT1GuLVgngvvUvSvc1bdmxV/0ft/Mv26vj2DSICOEqA5F
YKhP8OqCGi29xCYaTiO9z/pzSWUt2yIDEFrHwxoXPTwtF8LOHc0LLcNouqp2o9zQFL/vemd7exii
OTOghASaePbm5duuYt1ulMmElWnZrmpgfNRv0xLash0gM8N2yEWay6YQ2mxmNhgAhpBxyqOSBsD6
q4UkVSgzxP5+YUjtxqWMKxiCGvZcH6DOarr7tQKF53+vTmCL/Ttx7Nq6MLTgyCzQ9ClPA8o/xoyW
zvkZFJgSny86OZdWuMsPCi3UGmNYeQPQ0Sv9JPMLM7y9BYQbDUgWNB8iUQ9g3fVIQLcBog4KlkzP
RKW+xSMxQhVN/4uRWPAAILiFE0Wv47WVrpyHCuX6Cqwm8Q8vfoiJs5lyd5cUMuZawT0JVA6yqXgm
QJqPb4OFUl5qNKuJLVA3zrE1u853iFnuUjMxottTJ1geIBCg18hQ/8hLsam92ARN686EKl55cpUi
BMkPKO4NiDuB5v62HdGDD8VeSImglMFETbltbZUUFOq1Xp5Y3vFJMV8G+2e7nqil+pNydIMVgp/9
g9JLtoYo8Y7GVEhsQikLSkw8nIbMMYsujPKkVv1uIXlkjk8enY6TBlqaOTlXFhSt7aNjKxLLopkF
vhvgdbg/FeD465lNBi9GjQybkila9SYUJarXGUog+vPtmRXaAX7LAgO+BpVY7oDVEISdGw0rmDSZ
P4HRvzsM7flv2E+Rl4ayDZpQUIviG1GSDtDsekjpqdA/mumMtmWN/HeHBBPIfHsmumfxurqesWFF
vKo6JT3Nyht13ghgWNJuZeFsgaMJeQ6GsOKr4FWtzi2Ydemp9c4AYK9r7jftWVo4YJ/KBSR4FP5r
hlsUUs4uyezqc7YslEM7GeO2aBysgoUzBRAKElHXc1UnWk0zo6anRjsDRGyA9Bi0mjJHJLKCHILJ
6PxRBeXjKsh4jK2tZfSkjUfQR/hm/nNMvqfV99tbWCRijX5W9kQCJAl81ZwDX5w8b5VqxMoPnm+4
fQQY8abI00cEc914ZO+RdGr8wvqaFWG6WRP75HbeYYW8zfiuel9vf45w1Bdfw/5+4ROVRVfbZhjo
CV+xLaMuwR7R+8CTNSsL3DzgPJ/hMXBMf2TTk3qYKo2ixFx408GLrBxy8PVfKH5cGuGz6daq1UtP
UCqj9M0cX2P7SbEfUmt7e8pEbhbt5+hswM2IXcmnRNFZpqeOieoVkB7V4vjTFmvWqCrTHLWs7Zra
vm7Q022rwglE0YZ5PoAf/ig2lbXWZBCqPKXqltSNnykPWi+5uASbAUpzkKNG6APRMt6No1zrOHRY
0P5kLuE4JcFSVZscXVZxTiQ3hiDyuzLFFehig6rd3KMzwJ2foaFTHcHQ63fWGmpo1L89c8w9cP7p
ypR+vcVJu6q64sBUbUXxy9JUD5l9pMNbaz80+Wvs1ZKhyexxb0GvBfK+cTGLi3q2s/GYFmBKUfdI
5wUKfScd3SVSvk02Bn6MSDCzSidSDmDFuh6j0xOLuC4Q+Ki46Vlo/1C0wEmQ6vFd4nuqvyjQWN42
1l/QYUFq6V+73DIu/RonaoxSf0eCaQuwnh10YbeX1cAFV8yVGW4JAVkBtCrRoCFy2MySm1iUZr36
cX69XDtuF43NXfeYqbrfKmCTqJtoNY1wIcQ3mVh6oDuI5qFI99/LK1fG2cgv/C/e96Wm19gsOv2Y
dM3XjEd7+H37AMhmj7tx8M5PlonChjZWISSywsRuJMMQm0C8hBewgRQnZwJdqF0VezCB3Kl+kl1S
sl/nLqkMsrb19CluAcmWuy6JuyjWFBk9tdCvQzfsn0FwYXvpdUVblKjnA6/t9+HsF34VmH4RFcHt
BRHFAFj1fy1xz6uqs0ctZsiBYr88m9vyvTx4QfEFiJz7NjpUSrBE3r4PZIlCkWdCehDJMdSidI2P
axWq9lrCpHjiMwo+ypEogACEKP8j+yIZonDJLkxxJzbRiQK3YeLEatu836KF9fYUyobCHVpFXdq2
azCUCjVWSKkDwOa32aZbhh34Twb13ZNx3sgsshFfnFQUngzaDrA46dAO9aYgIW6otUik69+7fp8P
T3SR5fpE6dZPjh32EHFxK3N+ndRVF9MY3TmOEXinp/qYH5TI+VltO/+X0fj9k7ozN2l4e25FoQYj
9vkfo5xTd+mkDKMDo22YRE/936wc9HqRvGSSU3yQhpfCCD8Us6tqDqapDmbruHbHJH/WqYbGKlZD
lyVmRNEGWgT/scmNSE/xWldMDwBH/VWrzqqq7qALhAdXkUlwKaIQ6tISt+9jh2gayYCvcZqwSmf/
Z4NL0Sw3t1foz9OFXCYK/xYeXniLWpxDpHqSumBdR2UQKI6Npk2PU6vKtoHgYmRWkJsF6SvD2XBn
zF6KZjaKokA9brZ9sLZkY9AY1lYfNb9Lfi0DGlTn9Di+xDLuR0FPJ0wjj/6ZTWUPv+vDVsypWqw6
wDdFo+6q5HsGcmkTqjc5QJpt/01vnjVkGjww733Nyu1IHWAGtHq3KLVENebP9bz+EH4OujpF0A34
g6mfp6JgD+jOeAbZx+0FlZnhnAseFPbgUuCARs3zNzpKRAbYpCRGhLsGGT3U5FW0vJncKTBKr62b
ogLMwmn8mL5lsmZCmQFu1VylNey2xGTZ5Z2B6qa1Pt+eJsEVjeVg5CAM4omyOHdF564xQP8Q+0In
5i7vrE3dPVD1PNKHbAGzIj0UID9MFhmPHbuPr8NrmGWwc6TdcXPyeafF8tiNPcNsAWWpU/tbVx7K
tIx61Q2l2EXhLNpMPw190zh+3CzOmUbzcWbGiOM7ygOqGv7tafzTwWM4rPiCRjU8KXl8XhZbOlkJ
LOTExhth8Qe0HVbVf3/zX5vhBoIEGmCezEwJ3BjjZOjoebGGvxoMQ64yOVtUeK5dRdZqujXEK2pI
Zcd6zNG9qCSyNwI75vwGAPYBQmLIbgL6we27rEDZ01ShL1femaWPphKvw0v1Lhu2pv5mdUaQxH1A
lhykJAkQ3bJtL1qwS/NcvJgDBJzGJU6uuwR4o9+V9hc9TQNXPSuF5pdjqNTgSBne3MyKer3ZORBM
LBX0edhSSo8/r1JGdY6MPRJYtvmH7LLbVW5cmjiB5rZpfyVpi3by9wyd5fJJZ8HNH5N+YYpzinNS
WErWYNRZS7dxsyHJ3ZLmm2pagjINK7f0tSmgv26fDdHpuxwfW4qLMK+O7X5clrJgiVnHfK5GWSzy
ZxzJJtBFmwOLfpADvjbQtGqlqisAiaqKFXSiJn1KkufE3Nnb+VlRJKdD5LnA1gV/7xkggOMrhk5r
UMtNYK1kZYddMoWF9mu2tlb+hQBveXvuRLfYpTH+KBYAkXYlu8Uq17fM58RK/IVSUGdtbhsSLtLF
qLg5dFu9zuwco5rS3255jhfJQGSzxp23YlVrai74/TQZyUarwVkSL8qC5eryvT04IK8b0IzvOIXE
sIDNAbtDB1CPpfqgJsJNoeO0naPOY3FakEWc+o8y6e9qcu5+VcpBN34pxlY34khNIRgPFnwZrlQ4
boNFe0hRQ1mdi3YYaq8cBnhsA+2zyR7pIu0JQo5BM73fXkChF7kwxBb44pRl5TIPaw9D2SvZkMUH
vzh6Q4L/mxHuKI+ZAt1xC7DSdn4fzcA+ZTTqBr9Aw/9tQ0L3bKLexwqZEAbnDOmNk9VGDUNz+f9I
e7PeuHUlWvgXCdBM6VVSj27bcWxnx3kRnJ2YEjXPw6+/i/6+u9NN8zYRH+Ac7IcAriZVLBarVq31
A2PsaXdbJm/XTUhExuAY6FpyTD1uII+HlbMdGzIvKaD4gORtQ7bYsHANIKFVREUdriAlh3xiWG2B
gKIB+1Zv2iDFjraRcZ9ujV35un4zfxY/jY0B5nLVO4G75Icw/eeXifBAr0rm2i/wy7qNFhRQiFNl
X1JnOTMg5K0jcDzZbMJAfTAiKN+Faagr0vx3XNq1RQi5CpidWtZVsNGeTMwC3zQ32Wvyr/XWzcG8
aTf1dgydNqi/ao/evolUWoVSBzpboXDu9BVcrdYC65ZzYP2dPm315lHhQNLb9MyGcOQ0neRzZcFG
dXSDZzvIjoD+H7/4m3r/uw3yMA6GoNu04a8SpYUw9EJIRTWbN3uvEuKUBhmw90JEhs8ailUo6BZR
kzYWsk8QGCa31vTWgjSm3FvNL8BdFTFAurNnxoTvus6tt8Yc8e3MNOjjYExRqLYUfRPVioTPNxSZ
xQYNK5percgBiPNk7N0DSffXP6EEV4AYAD1YC2SmDgCywieEULSRMhNAcgIj6RAN8d6yT5PzMpIf
6Io2vReC9S8DojRR9Wvk+/jHtBDi7BhSLN6AfSTJM6dRdbVvXTsqrnVpJPF1SLRitIGjJy9jnFXF
ZarF2MfUGOYdXS07WDzokhtFC+LmxrOUwFy+Yx+OPVrwIG19v2+F0AIh6n5KSw91BnuNQNVsjAFo
5ofIsW6negiQfYYtkn2oOlP0izKgKGyFg0p95+wXCGs2QJJGtQG/QA8n5582Q/wud/kR4A3CVMmg
fH//rFbwU99NJrwkYgQ56CJkye85e9RicICwb9cdVZbigugD6m/AqOHFJKRnK3GA7etZcXK+J82h
IlFH/inT5YtD782+35iNpnAcySC8BYQDRvBQpoLwi8h3MJsOiJnyBAAUv7WP3WQVQW/1bJOO4wSq
r6wAIZW7bvHETw/DUiUbDO9pe7/vhvspq63QqMb6OPWx9lT58WtJigFtedR3nWYBTwPmSoMSxA6b
sRgwNFUO3jFLWihd27N/6xmpfwMYKz1c30TZx4IAM3mfP/uIdclppXWAkOYnzeu2qMYGdZ+GvZ5t
Wk9FMiI73DYEjt5nfHhh5fLcjU46ZS7YXk8OrjuzBVdxE2i64htJ1wOqeD7kYxFQMV0aqXpmp5kJ
R0dHoGyOTnV0jIPuKGpc0goRiuX/mRHOEx89jLsEMXL+d/gBioBqh1bejDwWzLWdIu7LjWFBULoH
La9LBEfX7dUllOPqV2rG4TotNKq98cUu1zT0q+mVZUO+Ndo8tO0CnJfjsrnuI9ISLTC6//0AHl3O
ssKqHnvMhQBlXkco42D+5ckM/X/Gn3SE/EA0fqaiA2ojLrWOPjMGti7NmV5jV1THeot8D4jjsnV8
1YpkaQrHUIOeBWO1mPC8NJHabt01k4YY1UagkFtv+mKb27eJ9eD9k5XB+HJ9B2W55bk54V5jc54C
z42QCFzArzZ/NuJxR8164xYs6nsFR5Q0LoILFXN7rg71BuFrzT3EAnyCr2Vp4VputX/zbr5jUPH2
2D2AsP/MlaM4dNLlYRPRnQK2CdCRy91cwFk/dslYnLKij2hz4w4YL8MICLp/Saa4yaRRBFAijBqB
A1B/b3qe+WI7ZOZiZMDAV027bbR6o1f+sapVd7Z8SX/MCJtIVtf2oEXDzWByp0p2I/hVAPqJzHg9
pqvXB9c9RHZBA7DENUwIQcdKCChmnqDr51bFaaRR5+SRXkQOnXd9px2RaYT+9HDdnvRMnxsUorGe
xKD9JBhPMqtvc79nILNsy3ZvU+Dj9bAtqx0aV0nzve9Uit+yLwgOMxPdYSREKBpdeouRa8xsbIxO
GFCLddOwTG/T6u9ppAG9/WNE7P+5s265JIab5GSfQHqAsSqahtDPdkOhwvRJF4SZIIytQhgG/CLC
gty2sofEAeLXLexwNJYyXDXQXxJHVy1LasoFnO+dBhNNlktTZO0MMowT3NIa3RtmrEtU6d7BBCJc
caZlFynGGPgEIh4COGmXlioLcotLHQPl69WBNszRkHzTwXqW1ZvrnihbErwe8+mcdwwF9ktDdZkn
AyabitOSHSsQ6uqHVLEU2dk6t8CXehYyWKaPSBRgIXW22ppF0/hVt4Pm2YvLjTeMT9fXI924s/UI
t3UCrnYoEgBqjrfgvFlTCyOMAwnnmiRbm+A99b+ZEwJVP5Q9RFmBAk+62yrbjG1YxIdS1ZqQbCH8
AEKEBoZ7CVQ+LrfQZZNTMht3SpfMwbJCVf0nOCXN/lg2d0WmiE2SHUTRHzAEAOpQuhZ5O/xqqOpp
4LGw2S/dCfPgiQvtUZUWniTEo5OD2x/4Sh6NhDiEuv/sWByon5WboQ2X8RYs2GUD1hVFbJd4+Lkh
EVSZYc6CloBgnXSMXTte2AxHR1NFBtlq0GeDMBWOkYPX7eUXshZnXfwM5xWdw4TaG23+4UKlcnB/
AG389z4H3D/ES/lQFfrmwt1BaiczulVDgmYcnRKEP4HZPDBVGihzg3MrQo5mmpBHZjGsIJWPsw2r
jqCRXEdVKi81A+ZKIP1RJ8Lc7OXGDVoDrpQ2K0+Fiaau9eR5qHAONm59Up38zj5Z3ZsGwJmOVjO1
vbdMt3fJLkZxPjFurFLVFJCVX8AlA7wFMOjo24jcKX259KWNAUb0o6BDnQSeB+Sq1t5yocaEfrHz
0PKjYfxOfYgF5cbv6+FEojiIcVoAxrn2FeaxRfO21i8z7QAcL7N0V8fHaTo02k2baGj5jQ+4dba0
W1AE6sJ2HvTQKZ8nvYF6wO3sglThxtF+x2Q7ZLtpuCuB6Z2M42j9LlHU0Myb1NwV/cFT8fy8I4aF
+gp+M8AGmIyEuJEu3FVtoWtDsnaA7pMoT9EUcuk+9+0QAz5JSH4VTlDTZaMZa0i0McCvGvWgSu+y
6daYWdCtZIfn6v3UqV683EM//C6I04MzwHZAFSVETX12R7x5AdLWzIpuZiTJu9puekXbWHLywW6k
w3sxiMprPJcOTGe7Tfw6BUgtP+ogNrZe8V7yyRdVC1wyX455AhTO+LMJj0FLuGoGI+5spwXbgv+Y
TMcx+ZeULyWIcSqLhbketdN6Ay3Te/+Vtb/74neSjo+D2Qa4YYme7TGarngKSE4ub4RgJBngIT7W
dbnwietcAUrO+fizsM+Ht2E1dysjX6daFV1lpqAXg3lYtMwgCySk52OcrnHDtQyKNIu85GA6LKhm
FvqlCjUht4SHDQZ2EMh9YVHUXlPPrgH7/977u6m5q93vixL4JHkigrHzjxHh6kMLVyunoQHM3/Si
PPZDLf+peVDXpc4dmX91O+agmrCMW8/qH5O4i5J4D3HVLUVNFp8TSDDt1P89qM0CtoLPQmHum9/9
l5+TaZ7b1isAgWv73Yi36XR065dZNb4mOZPnVsQ+UqnXTo8ZQeDmd/Ve4ZCyk4hxcMwAu3x8/R1n
eZZoOsbYrX0MwG3fHTFrWhwd/6b1bt6uh2hJOoEwZ2H0HHcE2u2CLy6gAkJvHwR06AN6ax0AlxbE
X6/bkHkhn/yE2Jfl4aQLkWvR8yJuWgqMFS5FG68alm1xDkF96StyCelqziwJ/u62wMVDXQjVePPJ
WU8FxUCralaC/w0hDntwK2SvQHSZUAi99KzYBzS9KADMXNa9PgPu5G9BPIWxBUDvIYF+fetkDnZu
jP/7mRMgKo21m8BYCnnrFKzvEPe7bkH6cUB+C7oWDLUi+F1asOYWH2cETCj96qSbxUYx9aiSx5W5
MlgG8Pd5tfvDkA5QPa25xLBhfCfez+YrGZ4biolPxVKkX+bMjJC1khJPTzJwpN0PDWjPwI1Bi68/
6eRrp8oSJLuGHAHCRxx3A8in4GgaCDrytMbBN+kcdbaJMnsXgAk2sPVWEQck4fXClBDJKrOk3loC
xF3m3T2xu0ef6ne5i1aPx9wnQ9N3oAnAvEcxK0KDrKoDADLuDnw4YLk9ITZY4B21PAruUa+wTon/
nDTpFxaDtza+SSGCiOYEK2g0zEvgOYpXm2zR56YFr8TFRag2goJ0Rb66Ggd/+lXfQ0HDeLb0Lsxd
c3v9FMjSkYu1CgcNdZwhy3ukI3HVGF8c0tMts8rsjs49FGnbgW3b3OyDITMw6RBDf8oC4iX053YJ
U5CQBdOYjtsFZfynYspTF9OITlltTRBUbiFCNit6/zL3Q+ghcGiAsj4kTxmGBjMzwa918NzsjSUY
jZ+ejhanqyli9/vzSwh3XD0IKZEH0jbc8pfxIS7LhtQmkhUoJ27nZuOxPpgdLwJZ6t7qbqzihkKL
Dj3BsPPKHeRbDbItm3/LdN/HfqTXO98NqxnlY7CiL33A/Pq7NahOvuydc/ErBVftl47mcTVgDqbY
jN0LKmbBstyP1rDVQJ8LIPg/ybR+L9tDN95ZQ/bluvdIAg8w7cDYYpQTfNIi/DWvp0xbJ+xRn54w
IxNYUDOm/qHuiwCC66H2P5oTDoe51lqTZMjqck5U9uDGUOisQ2NcAhpbEVC0n7IHNB4Y0jnHlXB/
p1oCNV6CzQVFaaB5z5rVBS7g6xo0NjTzaaCd4tZ7R/N+cLp34hM+ng/c96XT1YiipbNAzcaZ0PUd
M0xBsjRIrP7Yam5Ug27PKvdL+dyydp9P+jaNSeg163OxxIfY+Fqsp9qyQJfM7vtqW/lbannfrn9y
2Qm0UFbCbYYmBYiDL3+h5zaUtCmGhcxxBAxEw2C/SfptbS4bd7UWxayaLBxi6/n2I9XG7P2ltaQm
g1lBLuGUVdXGzi2obOGwYwbLol8aSIh3nfl7Ld399TVKsin+zQFQ5phPkNRdWu37EmxMQAiDOOlJ
IyXkqfdk/X7dhnQfwSXA57tAGSfm6ZXeYOC/Qf5J2GvfuwGGFTiLaKpSaJDZwUMAlHAcjIJ6/eVa
4oK2/x+JrMmOtb8EukXDcti6VFXOksWCc0OCY2hmZ5XURQraJcO2aOjT7D1AwWS0+93cxhuro7vr
O8j/oHhWQCJmAJ8L4lcUIC9XBgRNNfbv6N/4eab2bWnf6mNYe+RYmH9Pd8ermwR4cnQNbDRUL21V
+jTS3sC0hJfaIJGfhk0FDtbav+uzdA/lLhVfsTQFOTcoLK6N+3wpXOCp0+LXqm3zxH429J9QbIiq
IZzpA/TKoxjHHGzEn9hVFy1IzhMBERNhpWXuj908YOTLLqM8sK1wSaJC9VyRQWehIASEpIeKMfhK
heWBitnpmA1MaUt8uh81DovvmjUi62CjveRpu9KN85sya+hNNltGmJTJGCQGhWh6Yzq3BkgYFLFX
dugh2cvrsQBuAWV0+Yk7MiZ+k08Ay3cYsvDfvPZhpqqcVvpd0a/j1Sz8B+Pfl1aanrjjYBmAENnT
3QSxwGomkTMWR4O6+G+/M1M/6jT76AwPWb9ur39c+b7znh4+L8KpOBxTrlZJ5ongpUBzCJbF5hg1
S5pvdCh5B/bUjCFiXx/aWRlHbJg9DHDNZdi7eE+OQ62d9BXawtd/k3TfgZRDkcmFmKIIyNWLucpT
hwPJhjzIGAnW5Uc2qGiuZcECX9YzLBxirvZ3ue+eX3ZDNXHW0a6JVqA/Njqr/SBOB7ZrhuKuKxSJ
vMwgqlyYQOI8rq6Iq/JdUDCPIwbyOubeFtOLoWNW+NZe26ObZofrW8izAjESntviofnssbz6bjyv
fNKqS7gyrBlrG7rYRHErSn2X6GAvBLUwWEEsvuQzM5Xt5RP1cWiZ39RbUMmwTZJ48RakcFCLXaZ5
7+jDsrFmo9y4+eobQVnG7WnxCnd3fcGyu4bPREFAAG2nD81vq2oXd8QA+MleaxDxjkAcUrA4b0ea
zWFuJT00DPynKe1HRZCQ3aZ49oIBC/NsBM/gyy0oaZPYLMZOj9Zbi4q9b992A4s8Fe5WdiggJAUz
KE5Al1LMA82sm+0YCwRmCFmOZ2d7NAqaqF/oZ170SA3QcgfnMWgihYC/jLgFuhpXm2MBDdv2t5kF
sdzsDe9/RfSRLQrvKGCRuD4VqPgvN8+u7Xjq+MRC0X7VesDeocBlFssn4gmUmyxQ/8IzPszbYs4c
1LQjmqwV0vRbvE+eeysh+9WncXDdC6XrQe8TDR4gGoHyvVzPspZjmnsgX0Rv1Uzf6OQEvqplLHM4
JKL/2eD/fnbmzCrxqeOhi8v4ldEEpLqb83+d5BPvakyJobADpgEfFf9LMwCbZ/07gNFvH5K4jkDt
RyAslxSvn9iyMzuiC1h+2Xolrr+0a0PDfE6g/lFniuggC4d4s6OPy3nQAaO/XAwCU53hIkE4NCxw
MhVRDGe7vg7pZzkzIVzj06KVWl8ChVnHuzL2Itv8gklCXQVWl3rYmRnhbHpIAFuzxUpyoBGM58E/
tPHv6ytRbZZwMc5tO1QUw1EnI/ECrWlCqhNF0FStQghmMaApmt1wbmyDgC+yTSIPY24gjv9MgPGR
3ODKdeHNIhYB8HOfkhiGBjvbWuarlWEKxXu7vmGyT4+3AObcQenIZe8uvatyk5JmEzBROPU++dE5
WoChmmhmvcKNZW9fzjqG168PgJcYLlO3XuLVB0Ogi8wwf0jHV8ybV5AaSbR/2plujPmvUxYAwQGJ
AnQO/wPH4+XKmgwwDzLhcGYzJiKWL6vXBToFmN/MDlP78rfbiMk1TEm9c1Z+pNnO5gb8HCUAA10J
pcu3pTrV0w9aq+APHzMFcDqjVsEJhg1epbpck5ab62q2KBmZu3QD597UGyPMFWfo45eCEaTzmIPA
Z/pANa9XpPD9FpCRCQQfrh55erFtxxoX3AJmJzdEdIc48LK/voOSfIzzVYPKEVypBOVqIWg71rRM
RYICObhrWbpzrDdrilkAdFuogXsns7NgTqswW5eTHv/1mYZtVB4RZbG1UI+53Nc011EGytGfweV6
qC3wRE8zhlZVZ+DjYbswI7Kc2VXa217NX6NNF7Bi26Pb4BpfXW97fS/5Vl1m0Jd2BDdxncYoV0xh
n7yp2GQN8LfT7WT14bw8TbpKmvRjPOTGuNohHAa5gxAPjWZlTJsSZFzlfZ7fG10PGoS/pqDjNnwb
6E3kdWijXn6fZtTiQtcpWo94VeXdbW08uOTX9U2Tuv2ZDb7Os9ykiEHgACEtZOHVnblyEl3tlWmb
qgiXJ1vV0VcZE4JT0XqVZ1cwFjsBaLRX8KRNQO6EYPpqq3Ciigte/o3+7J9wtha9XWvPwP7VTP9q
NX7g9c2tOakKvjL/xn0FfSf0ufGkEFY1AMk5JSCcP+lsr792P/yBgqZQEZ5URoS19N1kj7kFIwVG
hd3pq1FA2cPOQmUXWvaN8NLlNDRonDm26HRYTj1y0hJO7+BmhxkgovH3ZDhHooH+ozDDvCii604o
+1BAe6OiYQLqhW7dpRNa7mROZtGhMtflYYZHdvoLLR2FEdkOnhsRop3RugQ6pXgjEaYHyMVqj27T
kUVQf/rEagBIIBCDxbNCxB/6zgreXr4aM4EWbPG7N3fKJ4VkxwwdUxsO8E4gIBZ5qjoLauZ6p2P+
2GboWB0BeAwKvDKvr0SyZQZwKFyGREcOIwrptFOag4oFAF4wVD24cxV5nQcs98sniGwAOoS7AWZB
oB4ucsHGozeUGgEutB9mvhx07XbXlyLbMPRkQWaDBzmWI2R88+JmI9OxYSiObia26W1bLXckuYE4
dvI/I8LZAcVwy6Ya8Grg+TMwbSFDDvP0tvHptlNJ8MgXxKXWeesXOJvLM0PzxBjjGpll55L+BNWw
fKu1o47K50i3n9g73EJ4UvJ2lhgSWInZPXPMS06F2vdFhCdM2qpeY7L14JkHyjDeqwNE8HI9Kbi3
rL4EHTBNH/oGGnN9HwBe9NeFBbS9INGO+T4X6CrRo21auAlugfKEUvX+p6Eq4kkXAbUAzmoMEXix
DjP6UzvUFaiZ22RjOLek3Nl/z6yPFZyZEBy5J8xeMk4yDQ5cG13h/OgNb3//vcHZDmQIGmhgvuWr
PMsJMqbpem3BRFqvoQbZ8YKLHakmB2XBBTVVwJAs4Gxx8i+tsNJA8oGqH16UbjSlFmCxD1CqJyz9
zDfnBUYgCdH7ETvAbt7WpKNGeVqqDWp9+Chj+Xp9x2QHH9zz/5kQLjAydo2dZ2Z58ulX8LB0IG3j
rMQ6ZgQhRba5bky2cXzX8K6Em30o4eYEb2TS+iC0TssDs1mI82hUZZSsfz/5gozmzJKwrNQtVhvt
2/IEcJWGKmmy6YrbuVWsh0dFIW+/sCI4wmBo9UoHF0TgwcukuMEkH8bkY8roS+Dbg8dMcDKjhGpl
jenGNf8BCpSDUe5XPd0XuQP+ur+uv2F8+MyWcGz0xfW0RIOt6WgvadTrYQe1zE94M79iHLwXcSFj
xPByRQWtWMF8FCyT8QY04ut0n6ha5xIUOQLkmQ1h19aFJRnhI3j6jy6BpHD3tSvarY3ia9/u7ObJ
mX+hhW8tQcG2HgUzFQQOuunkoy2N2IHJ2L2mWrbE6S9+krC5rdlpFfQ68ZP6kgaNBk6Zvvl3xYs6
InoR/71Lwhr0tFBUx3UuQo/XvLX81eMjgUsRZPSr0T5fP8MSn78wIPh8qveLHUOW94Qey8Z3uhuu
5H7dBN8R4VidmcAqLh2lARXV0mkwMXiPI32evDjA6b1u4/oywHN4aYMW1CMZ3yfPeyyXX9r48/rf
f++RXFuEeWnAGOyRgZcCH8JxhxByV/0jyPk5CeBMwxkTqfdWTcGZ7kJme82zClqZurFN7T479LOf
BywxnXAox+zr9R+m2lzhFFb56EwJXzghqGlYh7L9MvnbT9jAgBnKhsCvfWiqrlqXuYOOjGjud+Oj
Zhwfrv996cdDNQ1ZN94q6CRf7u0IWBTVMi7AgL6xmRznTnVoVRaE+2O00pLEC3Q9KkyVFakOveXd
9TVIwwLKj0B582eQ2M5crNktl3aFk9dgC6/DwdzqjwtqntfNSD/3mRlhIRbuJ+pqMKOx13Q+6uUP
sMr/vQnUUkHggVogV/e4/BpLPEyGnuKt5ds16JuH28LVbxnN3q6bkX2SczP8389yO1vvRtYMfAJ0
eNX7H52S4kW2VecG+L+fGejcjLLJxTrskQQ9uTVAeq1qRqgWwb3izMYy2ZY2ryb2ig6B4T2Z3q/r
uyRzK8g+8Clmk0vbC9+7HAdHH/nHKCdzb/jmb1e7qwkGwvv17xH5NuaiuLgURmr4Sb9ci1Y7/swF
mE7x2ryVECsJMGdWNd0Tsb/P2e1KEpVSonT3ziwKLtAW4zoQE7vX5VmAQeZ8+MStcL4kwQWM0iZJ
onMD9bcZbOeVo1qCrGyOXbM4Oyxo81A1uNy1oWBGY02EkwTkY9QayW/fbKM166zAcsMMEEswxbLV
+V7py0GPVaVmqX9AqQgcRibGD8QnRWcOa+VquJa25pv9/eUTgRmTBv/9dcH7IJiJzpiLvz46z6z+
PY6Kvy9Lis//vpB8lEu9LjNIHZAU16i/JsmxGe0jKb+tk71rdYCFrp8maUjgSrao7BDHE8XNnAEK
VahYQZ5L2zpQ+ln0m1wpHy9dFK9OIMnnCvVCKmJRPLgqQjG8urCfTY7qMmbO3W6fm3akKppLAPc4
tMAQEkyCozYvdm2MbKBTn6IiMuUjJmDthQbjQtf96i1jaDhaHOqYdX70egzHJVbFtqxrHmrGXkZP
60PMdoEcgVIKTVjm7zPgBDEKXYNg1h9m1RtOuvl49PJeIM/phcNYuHU7ND16dJBND7rfTB+wM4dP
fGCUhsBTw5uB4uAwM3xjyfEEPZH+2PuYV3vs2b//mwnhwEPO0tZoUmKwdfi51M9jeze0u+smpIf6
bBXCsdMx2p/RAiYwlgBxREBRa7B+qkoFKivC4fP7wSpMG1ZqGvXTLrXv1vbZ+992Sxztm/PKJi1f
ikFjqCxzeJUTzCraMblr/ffZRRykwzSLTBPfMPMB7RzfOK7r5vo3kZoAnskCZNeEepvwiLHLqmJe
0pan2IvvMNmfgqBbT8ATp0I+Sz+Lj8ceJB4xRStSdGP2oFm1Eg/qyW63xpwGZWJgIiXeYPzj+pJk
1y9/ugMSwiEO4psp95ZprTso0Xm6FmT+t1ipyMtdSHw0nVsQHk3eWE9tocGCBjhfO35pQFbdu8fG
M4OuPdn9JmMv19eksigkMTrrMXHYIx6SHuMcdOtNkRf/0pZ/J4/tAUBaiKp3LQv379EGLGrQ6RDh
/TkFoVzmI+TMOt4vwVKFuRdBhSx+ur4ymV+g4o0Ku4uJiQ8OaE3VSuoGDrh6+5rd5zfDus0yhRGZ
S/D2PxJN9ON98TrBRCYkd1YbMYH8thiG8tknjhEKYJiCQ1qBsrQQPbvBcBmpcTlCkLN4IXnThi4p
khMbB5WWrYSjDQh74MIJWkZgbhBn0YnVx722Iio4K5ivqoeu1LeUpRvdPNW68bBydS7nd+GpHpuy
UIHFATeE2juULIQ1NqwidZeALYI0y6ZmSeinv9mqYBiQGMEQASYnQYaNZF2EopCETbOZYJaFOLn7
2NZ03lqzNR/rfowVWbTE85DfAqbKy9a28YG3aRpBPugDkALgxksC8fgUwBo3ZXtGFBFJls5cmBJy
pzpth4lyBbUqjbdNkt5bCXC4Zh+tzW4mx7iakdToEygen02QWxB/fAACPihvPegW9plRBKafoukd
q3h6JVh3uNDZJgihrF9KkjgDpreyYdlCRLpJQDn2PHhQcrTuDWsf1yd3ziM33cwZw/WjGiiQfwTO
vKeDicwU0WiVM+p5jEoJcoIuWOibmYEvwzmY+ffrYUbqV2il/v92RLgjepMLJC8AAyqmJb7vp6I4
OOnyBPYRFb2a1BII48BghBOKWsPly8lzVs2ZaqivWZgecpwfSQLaitndXl+PREgJH+7MjHAaxwaj
H7UJAgB3DTG5n4YoZwRrGW9XY/yZjWC3cpoN8Kq3I7Xv9GradvW4HafEDwp93Xh0CPVJJTgmXTqO
LsI4xmJAW3e59NZ114ZMcPN07APzEMdZwBQMlZJrCSEPU398thWodmF311yrFnS6cZJ0L92DRi4C
t9Kz2zYPhT58m71ZJcEpNYjROiRH6NSBquZyTXM8NQleotmJYkq0ciJ9DaqXIZuiTDVRzf+SkFWg
5fTHkpC4Wg7SfLeBpWV5Mo0njWWBobHA9VD3X7bapLgTZaVfzNbo+L8HDh440+XKWOazpOHKThPT
11BvCrZx6imJckunIajs42Busj4ykngOQPs5HsqRNnu7hqjVmmQ/47qfo6Stvb8vBeInWdgIaGeD
lETYcG8y59HR8bO68og+c8D1pszh8frxkXrqmRFxr5dhSIwVkDmIc8cRKKeN8LoBvnnCx8SIFI4/
wXgLZx+83FwwMI81MzC5yJbWj+zlYeCVNFo/JOhZbq7bkmQ373rI6Kagq/wBA1vGDsY6QJQFqJz1
o237fTJ0iiFfQ7JhsIFZDsj3gOfcEb4KxsnQHfI8EPJk1vc1Xfc5AAp2kUI/C7rVj4XpBKUxRmN/
17YdHEd/ZWb1w0ZcyuxUcXFLjuTFbxE+Xh8zc9EpYGeA1dkHzLiQQM+W+kiGOg5ykIVt52Kddtc3
+b3k9PGL/rcDrvBSYtU46qSEy/Rrc4BefRCPKDu4EM7JwtIErKr5VmXf1qIKgOJ+MScW0nmOCHok
k1GF5YIeXq/4KtKPYtoE1RgE3A+sRDqda2+gwJeSZOeze7c7lPE3xbL5sj4s+8yGsNlT2vm5V2Oz
i+k5RQ5iIlfR2zePvsW6F7YYYE+Itdca1Yil1Kn/2BVJIcs0qad+wnY3DuvCOunwljP09XB9edJj
CgQZPJqrwonF4Www23IACutk6zu3OCbja/8MConrRuRL+WOE//tZNT0Hp2s5VZhN6TbjF+3t+h+X
hXGQ4/3569xJzv56XSXNutqQi9JSxwTGY+43eZ5iFKruDehtj8Z6Q1y//YdNrD3Uw6zdoXSWbTSt
oaGhxSz0GDREKhbHiqxX7p1/fhjf+7Mf5g7dEiMIArapl1BCbqJl/v2JyW0UJM9Wz2PFmRG97P2k
1IB4XectNW/X/bjuW0vxKFF5iRD8JjuzutbDGRgo3VBKgmF56xIMMkGL+PrXVO2ZcNr6Lpswvgx/
nIdjA3IiNz54+d/zGvMiLifZdICtRjp1uWcuRfV7MRE2olK/M8Yvlft8fRX8V36IGWcGhP2ixchY
z7BfBqa9MuNYNFDvIl+Y/sQvc87sBa6P6yald8KZSWHjsqFBRZ9DuXsWh86wxbXEup9+fiyr1+uW
pKf5P0u4iC53zyz6FQ6N/MQg03EdvrLUVQQl+VowZg1eHaBCRVi6WxkxSxbgW1fwBu3WLqYPXRHv
qB8HBYLVzjYHpvhiEiIX+ISDdzC6Ij5Yy4T9W11vmYvZxVUyJSd7DisWTWUezLaOUdkZ7A52F2hr
9zggN5y8NgmmrAuycgYnGEq5ftFtQO0bTA4N7XaOLKCleicqhxhlkOGRGKWK00V6UP78XnHmoULc
xtfG86exXzLIFbgMwyMqyCT30w9+jLlkCAi4Fqh0hE89ziOHxWBT0joJXHBRTlDQsY65/r2/dYnq
KSx1LBe5IljNOSJYOJaJiQwrd+FYmb4H9nzYXfdb6Y6d/XnhUKY9w+cYeLrvtbc6br1dP5hhY0++
AqalMiS40khmvS8qpIpAJoQOeSA9HjJ0URx4WYfSxlAPEh/Ixhrg17k8h1oH5BlrYaYpj0ZThkZ5
yMohBBsk4kyZuhHtN4+kVL0H5V+J81wAR4uuspDYM9vM9YwgQrdueTD7Yl81n7ltUGT7vxbMy4WB
J0M3CaepayYrGFb6BXQa973tBjZTQfb/H5v4x5ZQV17KOK0XPsGRJ9oeXHJgMBg3YElDRkuDLvH3
7nRghh6tSf5P16hqv9LzdbZS4RPmBDQLNsaDT4NfBbNFAjPVf6T0RoOqa+Alp9lWJMyqj8dd9yxb
GLReXyHFi609zrv99fOl+ttCujMkw+xnfCtTdGpuVQ9W1V8XgkOVF3WHJxhG9MwHm9BbMvqKdE3u
CxingEgfmieo4Vxuzphq1bRmWEDVDGHLxt1YuVGyrAdQrH1PK2sK0Uh9bP3hMWmTUzKoAPfSJYLz
G5VODH7h3Xxp35s0ohl8MKZb8i4wMUnytWza+efffyZMdvBSI8gR9PeC6JkL1H1ZsHQGOYEOvWXa
eZis/nbdggzdiQr5HxN8oWcmfHCvWTmDCdRWwxX9+LkwotXBW5maYQXJ8yrooehrH+3pKe3XTTbq
W8z/7vvMCgAZ2y5Gc2iZAT619DQlriJ/4Z9RvNTAlaDziUQPE+BCALMGSO/UDcZ0ivxA227D0gZ1
QXAe7ZEc4DU77kubRde3RJbRnNsUQlrmemUFjijsCH1lUC6k2RAW9VOMxWbd23VbEuU7oLYx6wJA
BBoxhhihvYolhUeXd81H8EFmO7RqMS/W7MZGv+37r1RLotkFiLa9adCiKSeQ5oCBUofsQJQM7RYw
x62PXGKN19Autc8cs/OfJ+zFaOctIxD7PhHrWwH0aNH4h4rOL9noQEPFvbXHjdGCwjlxfqRZpcqT
ZZczhmBBPu4ZwFW4gm8ayf8h7cx240aaLPxEBLgvt2QtUomyLbWXbt8Qdtvmvu98+vmouWhViijC
/mcBBuMZRWUyMjIy4sQ53RjlBtaV+QQvdf4xbXeu/62WAs1RjLC5NkgR0UTWwpijygTCcXFjeIKi
8V3R/Zyqn/X0U9MWVy7AedUPEhmkEujHdu+Ib3XIrn6BEObT1NSa0uFJXNaZlwWRN7TPilF6eSg/
t7biNUFwhBo8gKF7x/e2qiWMOFscfxOecFs4XLIawrfFzK/fy5Vn1U+lXayIWW+YF29Rwaw7+SXs
Hpp42Ll9Nk8YNCgrgxk4tzd18bgxFaRBqAJoUCnWzmOjfFPyS+4w3I9Y2O1lbjrRK2PCZQQSJWvi
VQc7C5+Z8j9L0ZOzO1WytyLhOuhyYxyGcOQjBqqfG0z6oErdl41r2e25hgDq9pq23vgwQkO2RboP
T4lw+1XpxM2wllGifDhJ1gV6sxOoWC/DWW9b2lzYf5bEQqJdjjXzeJwPtXG8eDw2RuIl8teKMuYS
f//fbAn+COmPXTTrquLimLS8HNvvs+T2POZMva52FraZQbzaQ1FZSIsHOZQllUc4mh1N+ZCqD4EB
zVKCspb1nYRuSADL135VDTs586ZHQgREQQP+Q5o111fuIkHu7BTEfMWOvA4Bzrj2xmrHyKaL8DpT
4bdDKFxsBVkgvcx0ZDOd5j5XvyLC6TIxfIZ84Pn2V9u8ol8ZEnzRzpxS6XoMQTdytsNLm+SHdODS
Ck7d8JGapdsp8k6RcnNxbB2YAovrU7w1GXqzITWruaKzaT6X8zCQpFQLTK6h43Z9uZOJb34wmzTz
/9vPtnBJRF3Y1N3IPZTBmgbHzRBDWblH67jZtUBZGKY+TV9zWiGGmHIylN2qYzw62aGz2/4+sGjH
GpXi5b0NSXEGSShM08u/SZvBVBi5g3KCOfdugUJwtvdaW5t77HA1qox+s8XCd206Oet7By9t+nd1
my+uXfauri9HLSEHue1DWxus0hNYqbEQtn8p+LxKQkMDwttAXfVNQdBiahg+DX8Uyl4bEb6iMiaj
2kVwyYxl5qn9D2U4m5HmdnRhVUbzbq9o/WNi4vra2LriVyuCsa5r48mArSGqDk2B1K6yY2Hr+0Cc
vCpeIwlIm/nawuzw/gzJHgGflF5dwAU6zfdtBCcwp+H2YjY/DzxSGoT3IJzF+zq3IOWMTHbOcD4V
Q+vG8TGDS+q2kc0de2VEiIpFygxU1di8dUYPlec9vs+9NQinSw+U0Yo1C/qH4WJLimcWj1Kzd2b2
jAhnpgIBQ7bEGlIz8Rr1ULTA0PamGNdf+sa1ALqvSpDkbYZ6/eGXPkkMZ2GycDDrj5RXvWZJP/W9
fplU+dyW1b8huInb32YrC4BdgKIrJJNIywq+NqiDlGq8FP04rn3DBFqj3ccV3UyQzlRSbxvbdAQ4
kmCCpeltiOurND2o2w66N0XuuItlazzbiVbtXCGbnwopkZWkknknEeI55FoRSVPO5GTqFN6qvOfp
Zq9wH4/F+faCNk8qvDArUyXT2uKCJilxjEZmWtGBTajSPzdReJr61LWSHW7lPUNCgQzxId4SC0RW
hhXAom9/b+wPUVYfczM83l7S9u79tyQhlnZgY62gZOKt6h23GaajM37ap/jc8gREZYDYUV9c6SCu
PT2dy6zVYSr1w24BcWXqffovkxZ7Drfl3TpX+wsF5DoKc20mGzS9701un3EeHmaJK7YKq59Rrzzr
aKMzT/rX7c3b7IISsiEBY9YdmLFwnHKL6YBRbqEAhALHU2c0DyynNZ5a3UZGSrZTr5qb7l4P04Hx
COdnbwah12uyBCuO4ydSbXotfNl/4Kavf9W6Ta+uLClO4mGacNNK+2zZPxT5Gx2pKO93Dt6Wk742
IwRi6JjCsJYZJ66bxivsn4lKaUtqT8WelOeWj9oGr8tVG3jNqa7Xo45FjuJ2RxxBm9HsLuuVNXZ7
tEJb0RiKCnC64LzAcK+/4tWumZlta5PKMKBaotNh94ewL79aXX1pVemY9FSmY2Xn8G3tIGcCxlYY
zVcnujbZGGFX0BOFD7NfNDcaPqia7Sl9JrtTvxcm92wJBx1AWWcb60AaWJO/i/jYZ8khpCAQBMvh
9qnYOoWU+eAzBxekkgder4rcrJSlGbVQTZ38xFD8AOYpmLTOWWaeqizdweWssUO8RcGSQfoBCBpE
t+DtutLoVd4Bgp5zaK7M3nzXTsg5OA+RsarXnfn/ujiTuROhN9QdGHtaZeyYf4IrXixp6VFmTlLE
mK0RUdOJuqcgbt8XFD5yWztrBvXUpfDyMnmU6/HBXAI3Htud8LP5SSGKgEWPEaA3+YM6J/GsWszh
OnN9GWvrS55oXpUOd1a9V6bfNoXi8soRi/C4EMDxybRUDCYBChjrJmd8ZwEOHGbj0f6TdHiV7dWh
cod3C6HHa/cp4O50nBmguV18tpvFa5BmrQuL3vqn2366sSYKL7zQVkQ7dMXCgVeVykBHhC9YK4+M
aX8o8l/FfJFM6/cfnQZpCfOkJFwUcNbf8SqwGK2dUkRibkOX5PsQWGMut+fdkemN8HVlRTgG2tJF
VbTi84dBej+AljSlv1SpWxtaRRcfAqvbCf/r9gjn7sqg8J1qfYpae2BUo6L2l1hPsRG6SbmX7W+d
M8ystD7Oyx0gxMhqHkcjrtYJHsvs3cxE4CZ9Mo3PM8SNcnUsm9Itw8Gt5S8hTHMM6Nzf9pKtZeIc
lPSpW3PeBc8vnUIaxlLmnOuTW+W/eG78CfmP8cqGCBNvTTojao+NXEcdynrSbN01fp/fd+XBpB9C
FYA7R0yO4iyju1tBZpOov6yCUkTzlMDyfHu3ts6Uip4WARmafrp6177eL7U81GVW+kusl+d+Nis3
yLWflVy/h72r2blpNq1BT7GyHFBnEb9Nj0yBgSIBsyHhct8ghRTW9V+9Fh2KYk8bcuNSM7hbCLWg
Y5gQFS412YBQMdbDctWcagJ3ye8T88Ea77RkZwe3/A3eSTqFQGLIQoRzPCWIYKpaWvrtwhPmbOWu
M76//ZE2snHmm/8zIZxc1W6nwtCS0h+HzFWGX329R+26twjh0NSyWlVmIBW+WZfHIugulJ4f00F7
vr2Q9c+IIYgyBukaSBlegEJOY02dvcRMRfoK08FI9w2N63QLCIJjGk8P1qQfpLp6kHLz822728v7
z+76768iet9G8Mr2fCOz/sz+mc4nefh128TW04KaL0NCCNQBExWnMKuC5LCzDEg2ykY7OxWi7lWs
9W4cdAU3iE2AJ9E6T5NqfB41ixHkyvLSItFQw7L0e1qfiSdXM6SVt3/Y1pljFBtRCAhmyVyFN1bV
jNHoULX11Xo+owPGq2c5zdpjuexV3rawz5DRKyg0ktZxRQufd0JtkgcBXqQkxv1s16clvddq+2iN
jmd3nkyvcoydOzhyvPCD0xmnwBoPcxl/GO3JU5u/TP0PwFIrMQGSlCyf9EQ4nM0Me0QYl6Vf1Ebt
2o0eepEe/L7sBu/kV1aE89mMo1oOGm49TW1D/GwMT0Vv0bWDuTrd/pqb1yv3K0OEmm4zYifY0spS
jZWlKCkG/bJqxRuBmVXx2h4dZRhwHirlblIf5gIwtGPdm/X0ByEcQB3MzEyT84IWdrQK88TMi6ak
dXmZ1Uv+Fb0Dd+csbR1X3nWIQyDrQkopHFdjyuFFsLBRAg0jU7Hn2kWo5vZO7hlZz82rmDCPRZ13
fY1rtNIhzs5LExyi6U+MUGvgKnrp96rXRhw5aLXMmlhJ9ETxwaubx2IY/+CTgIcBBEq3iXkn4apz
xnwpSXkqRtnb0rWyx2pIfqoGc4LZn6QLILHQt+Bxzcy04H1tAkFc19UVUuBI8hbS91n9V8njBw7v
7a+zcX1zQ+jwCRCzoFAX3GxO5BjepQ69c70LXKeSTlIXXmyLp0UyHoz8y21zG85wZU5Yl9UFOXWw
tvTtfnaD8puS0mcq9zSbt6zwPlobTTaJndhsCaa8lqNAxuXANxddew7vYiPdSRa2gBWmDZ5i/T46
k4xCAh7IEcdmqiq/lezz6OgfovBT1cePJkOlS1sdyvIbeF2vSBq3DfIz2BUP1codx19DvXDTs8oX
lXGoKAjAguMbRpHFfVv5dlndl01zKfbUPDY8hAE/7jOgnWs0Eo4WrZE+65Os8hu06+rgXaSfQwj2
tTxyA9REb/vHxnIoVpO50CdjgEZEQ1lIvNlWNleURhRtOeD99VcjinhB3baztSjgAkgcIx0gox9y
vW2j3gfLMqvEC6fLUH5Ti3tzLJLTUOiKG1TM+dlLpO88DDcWRy5Oh4nVQZwtSivn9P3GAfo438iq
Y7qqhrWJ+gej72wd95W+jkfSZb1eWafYhuRMTsVwhGOfu0pKL3HkSBe9nNqdE7CxietXQgiaN4ZF
ELk2VTRyT1mTfknM/8FpMgbtotd97JqLqZ2KAtlZq+y0naLB1iZikCoaNP4IAAl31tQ5vZQHRY28
SPNNilYcvBOcb3vHRvxgSpCBdyp1TD6KKWYcGHIzRXqN8NajDfVG41SwPOwxYW1ZoUZmvwAsqX4I
F2NqBElRWknja7DnWssnWsKNdPz9lby2sX7CV5dvEk5IHCZp42el5p1rpt+UdAeGsfVBQA7wqiVb
cnDtaxPdMKutPcYNt2JyZy/Nzzz5kyFuqKeYCQMmxzcRw4LWKUbTa1XDJLN5Di3poNThse+Du9u7
te74dTBlEegW0QfkafGGZbxLqow7NyqZuvjLSv7JA+brzPep9M//ZkYIPkXZtGik8GRezNBv9K+m
0rhN3rlDvMds+vbbsCDiAJ+Ghy30FNffpoJ4KexJWXwpRbHPOhSpebi9lj0L67+/crA2scxu1gby
h+8oG3d7j/69Py+cdhR44jDq+fPjsfX6+9u//e0B5KkCsT54DC4d0p/r3w4kYu4qk91pgrPlFG7X
fbajnRi5tQAOOAULhlZWmpBrG4batGE9mXxre3aL4TP8c3+wiFcGhEXIdUHlObT4AM2THX+GGxlR
p9smNoBkVMWIuOu54MYUFRirCb1yE2oYvxk8ez5X1aH9NNTHJjxJl7h4VIadD/P2HF7ZExPtsCj0
SaaD5ptloHm2Xgf3Uy79U8hAVLUmb3Yi2J454TzqhRzNma6UftqimRyZcu83SgXqoKoSb5LGZScP
WHOy6zCzLg8WCGa80CVUBafOAykqem1hOyVtPBSoVbo6eYAyNkd1+FFr3WFSSskN5nEnvr29sFfD
q/Ib6RXCecKNMwRLbGkBrySAQTlqiEV4gK4fHXQvTp9u+8zWGtf+wcqpzgCV2NhmPi3pC5UEy7Ea
P4f9ziovAdoNdn5S0fspbcs1fz+pWxW0VvlBHk2MLAiZaqEm1phqcuuPU0xh4F3gJuH7MnZTe2dx
bw/1tSHhUJdpqZFNYUjTfnYrT/gOZnvDIbno2DYyELBiokrwStHpaIvaktT/GLN3+AIyoehd7GXb
G/7AtYoZyLXJc0ShgzxvDWuZgtaPTOOusuBF+dhLpbfUwyUzdvqCb4Mte0Z1HXdHjNMQeSRKZJ8W
VY47Lr3YLaG10SNeE//c9rpNI+iQrHVPyB5swQOaUlpCW8dIyH6VyeehP2Xt59s2NjybMY3/bAgf
X1LglOrDrINQRvbsLLnUgFsnZCLmWD5G1U9tRMKqU+OdF8umz9kWKe8q4wZn2/VF0gx6YM5z3sE+
8lwUT+O4V5redDpesxp/noekiLjO7JKpprLtfLn+kE0BhaDpQESaVPV4ewM3VkJ/2EJLmeuXMX8h
J22KWtYQXu39mGneo4aA733bxc5OkN14ntMOXYdqmJ4FASWy33RSFwVOr/f+XCxe5mSfy8h+HBTl
NKYdcuzj89znz/pSXIz4bKYXxf5sDl9vr/StqwC7At6zksPy7hMDPfcHnU1TG+BOCYpjBLLglEgq
VWF1DJhxSbNjFNKaR9rk3pjm/P629bcfFOugzGAHUagliS+lriIt7Gp78Blh9AZncTP5zO3uVubO
k+xtGLk2tP6QVzmgMthFEAbW4KfJXZGdxuo0MjsTPkrm3jddK2zXNyeddi4uJi7hKqZqdW2pjYPG
bs1h9LsxqVNIvLP6ImuFfSwgzvXiBTJOx8kDD/R541ZTqJwkuS3Pt/f1bZDhRzBNY+irWgj1xusf
ESu5mXR4sJ8vwWEKIXlIJldq9J0Dv/H5qMuC7uGg0DQUS4BTEBSzMULHaI/H5EMbrsOnflQVO2be
+uj6dofUEiUHHj9iDbild5JZaQOroFHLD5XWL4+RxKiVNmTfOgu6bHOW2zs9m/8CiK7tJCQvGMTr
DwpNK9M5UMwBCrfERVbLsNhTaSm+AXHRrKNTtXysssfsx5gc0gdneZ7VxJUHL+hPRnrpnvlD5zn4
OPwq9L/S4F42Y2+PHe7tviMkvzJmIQRFDVFMPnO1MBjtjFQ/ntrqODdyYz05RTLUnhEZJYN5FR2d
nZC4MSIFud5K5MPABI0t8XYcejUbumxBzsgaXI3Jt9zpGT60XVhgXb12DmVmHeclOTbm74djIM/o
eKDdRSHsTTgOlSQr20xRfC2XkIxLTcNv467+ePvQbOwqYCDA9sgEwW0qphp11gzg30N2tYiVe3kw
G8ktmQZ0e40X8AjfwU5QentKucNeUg667qxw/fdXQalOlsm2qln1ma5UIRM04dL6njVGkz8mUxnb
O568tT6Yu9ZmK7Pv/E/X5uQkMJrRLpUXjo1q/NAfSqP2IBy/vY0bTzFqvK/srMf51bLKhh5NUraK
L5uHvPZ0Cz03t9IOCAEg8ea8y5n2mXYuko0QAUvs6pXwTZLLCwEvrXlUUOlTfCvXh8ZbjE7Jvaxs
Ct4tWVqXHnVcdEPsqlsOYbQwhJZLECreXvnbS4bc/v+HRwhS6MFcLxxNMVuapIEfISnqmRqTfZjg
PDspSWPdG0t8Gns93jmWWzbXHBxSNuonXOHXNiHKXybo9RR/mm1/NqPHmQ6gW2pOgxaH7IdOsrPI
rZ0GHELDzwI+x9jDtcFM0lq9g8vQL4rx3yhiWBEeTDUHYgkh5l2RpJ5Utm6dNjveu3FYuAXWOjgN
1rVjcm1XaSK1iSdiHihB6WhPY/etVHPH65J2mHcu8Y2TAoHHKtuOti2QOeFDOnlOoomaARxP4XM3
MMae1sfehIuI3OS2z7zNNLnV6J+uaLb1KhViQDpKVTNACIfWgB59q81mOKlSI+9s3rYVCsWAOuGY
e4ntr45kaMTlohCBfHDVsZvPVX+XVuPv49FhzCFh5umBWgbZz/UnGseuHDMr0Xw7yxdf1vpfehR2
Xg2Scue4bzkDDzRGhYHe0lEVPlDFSUuTNNP8IDO+T6Px12x076RhT8R70wy3PskHKTr8kdcLorJP
+zTLNfA8KmREU+ic12rJXVXLy04Rbg2+QpbBWsAMMZnAkkT3XiLZkNrQVOGEzy4Aozyt/lI3spcP
HzRJOvNft/1uY2l05IgaClNLFj5+vbTastSoh5HA76d/iiVzHYbb1D1el7du5wC3oPMI7orGt0h8
1ENl3OfyyDmK6FW5khJ+tsD+/Xt7KZtW1tox3VRi0st99Mq541Q1gkKtVdhPEvh4C01tzgrh8Odt
M293jMW8ABkRTCDarpH4lZm6UrqwyqFM7qwsOyQOQPZMkjWvNpXpeNvU5ooARWMEZDRH9tpUGatK
MbYdsU6PBw/WzIF5dMveqSluW1nlUKGcXV9/11YgolxsOxoYlU5y55mZo+RkFpF9uL2WN9uGYAu5
O3MdAIOprgjbptu10oJvKskG0rvY6sDDIC93dNS94sCeISG9MWtbCwoDfE9mDge1+FWOT1YV/24g
ZTU0mikLgGkC/C/cfkEwt1G8lidLs+OlXJYfC7nPf/fDrEZIIKDzoc7B9NX1h2kiKZMCm3p5P8Rp
5hphH79DML7YEwF54wCrHVAifJu1OyZWOQwng9jFscEqhXFwP+ZQb8KCsMdlKGYo1Fapdmows9Kt
gjpbcLOoy+2mB6P9YM5epaRe3yduwCvBms/T76peYAvsKn2SF6oW5hivd240Z8uojMB4yOQPdjd5
9cHquh2HfnnwvQ7VL0a43YiaJHtQ/F4bmbOZcRcmAx/kxJRcLYuSz4uOVMuQqcalnp3w785q4stS
F/Y51JbYs0mZvsi9GSLY22TnXoLiAfhZeymqjDQt1/8tS0djtCrRwz3uFvFeWX8szMcrzoSXBkOq
1z8Wme0gsSEJeSD0VseTcVaOw+Pwz+0z/vJSEbaERzJX38qzTAwWvnGlLXNj55n9gMZN7g056rpZ
XSsn0IHlmVb4dEASrD52U40EkB2n78y2nc5SZyIcOCt9cClVuz4GVhm9s9o2eLSkuPzYyWX37ECp
drd2xu6XJQqSA70q+dB1ZPu8+nujPeoWQEM3UjLYz2+vSswC2TpeMeuTwkLQVxajcCXPUBISdh+G
5SFUB0+DXCuP36fD5//NjtDb0UbKzhN0eg9UMNyyOitqey/1X9Pc2VnQxkkknQVGz1WprdLB174g
WWnfq7xoH1I0UMMDo7fPd522Y2Rz114ZERxuUYuui+F5ebAMrCzm0Snir5VeH6fFOt3euL31CMF4
NvtSziPbfgBw8SEAKWzVp25+7Ay089RxJyhvrcuhSMkDhBzvTedGzfpYG+bEecgGhoNGZkLuW566
d/bcv9OtWdlxCjE2r87nIEDx8rZjUGn9Oa+yDXnQokApMTc2DmTaZtEfGjXeq6y9oOyvDi6wSh5V
vJx5ylGNEA5uWoZ14lh15I8qWgYecyBBdRyibvjShoPFSK41qt9achFi6ZxFkze1EGF78qR2s5eW
Tv+xt+UiOjQMcDDBMaYGeZ4sFVTn5jLVkf4K5+X7YObZU+i0gXSMJrPRvQ7k93JsI5BGD3LVaBnA
gnRwHlimMh7lMlT1e3BehnwHcsSYTrEa1rZ323veREaeW0gwwbUBRA6AkLDDuaZPi5EY0kN/bOtP
KOOZd7LiSck52JMqfFM6Y5aOIUF4GoG5Az4WL/QKrsnChnfZt+HhONXvSFK/z83hkr/fA+y8ORKg
cJEgpp+wdmCAzV67TU5LVynjMfQ76ZLLCblWfc7UszXaqPTsjVS/wbmzritr6rU1Ze7jwFKm0HeS
wh0H+ylz4ju9MXCBQoJx5OtQw4rBmIXe5l8W/lcJMUHvh+Ms7ZWitxdO1w64PbLPYlmCp+dsRN0c
+nH2Jdak4zD/GqKPcMM9DNPftx1HTDRfVk1lnal1HYj7GxpJSNf6tlxCoO31QQ0uU2658x4o4024
oSvirAA8AEVrvilsrWOUEGKVVuw3uf3YB58DJT3Dw8Xu7TQ933DPsRwsrW9ALuc1Sbj+iIPjBEGU
T4mvK9KDYZXjUYscv6u18q+x1uZzOpXTMVOYijRDJf0wRXZ7miPKoqitDucgkdUneZQWv1TIu2vS
mg8BOf/7vtCey8Gxnsd2ZLjr9id4Gc4W4hY4fpJjcjw+gQgh1APVzOMxTvwocBX9Xgn9ybiXdTf/
4FyU9GB8a38EweEUPBU/+c23ja/XylvbSH0TnAEpiFMUZhFEraInEBPlB2TlQAovT6XiOsl5Gt16
p8/+BuTP8ljpf9YER5hjqYhrDWt18iMKaxgf5oO66GfCzMmiM1fPDwA2D8UXQmxmLTtr3TS/Dugw
BMkPIZO/9o66jMpmlo2EMZ2BKn/ZHpmCvHTG4Ia5wuTexJ1hfEAkPmy+9K1+iJJhb4xw42g7r3+C
cM2XSgr7uGGy3/O3MKGC0LmBdBgQ89b29MI37gTeWzKFTeoVdH6FOyGaLJ0hGVYbzHdj/WsKFjcc
vubQiKnhJwMKwtue9PaQ03plZ8nKeCLTdrje3LHQgOWrfeQrsT/YptfY8aFwjKORf79taOMGwhJq
g+ujklEN8c1iB3EI9KSET+tkuHD4PmZu7UWU5Q97ZH5voyNURUBboNmQuVvfwJalSrZLXYv8dFQ9
p1bdXPqU7xl502PgwmYUkhx2bc9TIBHcMlHapRmbELbL4+QHF9N7NvVjeJAOzSE53967rY/02pTg
fklWdP2QYaouf0qSFz4VzkPXfLtt5G1MWYf6EIQkObfADQsP19SY20Rq2xgq2GN8POXGQTk2T85P
fY9Lck3oroPXtSHB5cxkbuOywJB6rp+1v+VjErluY52e6u8ZLeIPxafbC9tyh9cLWw/3qzw2rWdD
TXrslUrrZdUhg0xLmXebk2/SZfyB8jaj9Ks+PE/zazOSFWpWYBqxr01fLC3/IIflubSiZ7tJTxVi
izFDUI3+txNWk2t3zftlln7Vcu1K/d3t9W4ETJ5XvBrX6TeU4zQhXtf05CsL9Tjfeq+8Nz/bP8zD
v+VBvmu8kP+8bWzLNV/bWj/2q81dprly4iRLVuGbSn2hzGvqHnWVvZ7e1lfkPK9YfQKWIuLAs7iO
6sweE9+UEq8YY7c3JjdMdmrgb8jX1lO9coC+TPkghSWc6n40KHO1S+J3B/sp+WBewsXNn/Pn4aPi
115wKNPCne/6nSt2axfhDqYOCvKLcqtw9iK9lKJF1xM/lHtXIleplt6lgDPoO6nWZtSiTkJlFzzD
yjxz/b0sqgkKbhr7fxsnc3aXh/EDbKPH9l477uXmWwfitSnhQLSNrHadjan2aBzHvfRrdWIxirz+
68KWVUsyKZnEXx89x3Xcr637hRTE5XXj7dna+jo0Z9d+NeBeJq+u94yHm2IuU0Omx4SNWXXvK61E
o/MpbOydz7O5Za8sCaFRVgY1CoOS05R0H0olH901BTzcPrKbRmiT0UoApMyE3vVyVL2eHCftEz+x
8sRtpOS9LI17lL2b1z24EJKKF94dsT821WXVNBnndVaH6dxEPKonZzEODRxybqPZ/86SJrtWaGTH
rpicYzA6e7D4t1kbWSuUheuMD60EkRtcV4MJpKVMHIyN6CA59kPTquMxkrVfc1sZh0nnbXF7b9e9
E70SIj56xJBOUMsQ7ho6qM0UpOtBTpwzlRwkp5w49RIolXYOwIYlsht4W9A7BYioCV8RvH9f6YmU
+IaaHZtUvgSj4WeKc7y9oA3fvzIjeKRZyX09FiHCIcavks9E5qGljZfE1s5FspF+rG9NB/VMikBv
BujC1OqGPE6RrRid+lgFRTi68+J8N5O89WjDIu9rB4oL49EYHtRqnHdOxVbkv/oBQmRcpBg+trpE
XU2R/4b++NzLxvtslu4C2RzdydbfJab2pUZNbu5heCKIh0c9gas5T0AiTVkuuzTn98QOtj4zBTjC
DhMqK/Dp+rAWpZFlRcKvihrDtabkmC3PVmX8bmURNI5G0UZTV3lCmkrXVupEg0O8Y/NbpX2s628R
MppqfOdQO7ntThtHkvITfXO6mNSHRNojudesMWjz1O9h4srcqPiktD/LLvU+3baztW2v7az//iot
ial3xbKTsW1ac1T0zoXKt633+kobkXRtk61VLnrMYNCvrYza4CRjA+WtpMId2AxVyZN0PP7+Ul4b
EfwSWEEFcQjMy1HmaUe1cHcO3tZWQZdE2rMOr/A+u15EHjZa2xoV10H7t5p9TtS7Jvl1ewlbQWSF
60AcyaggxFfXJpQ6D+A3qjERvsuD5ym974ODuYfk3foaEJ7QBALRhs7J+u+vvnndAy6bDEKVVi7V
z8RpW4+5X3NPxGfrZtNf2xE2DBhgX1lylPoUoIoftJPMn/Y/1UNjH6LyGO0MUbwBaJOQXlkTAkDT
VqU0Klir/s7IPSXmiZUCGb/AlQG2NLV8DvLskoE6gFors6J3haLvRIetQwtC4wUltE5gCpcar7W4
NcYE+VLJn+P8/ZR1ntnejWkEkn+PE37DHSmgUipYUYlrE/X6K/YNFBlWglZqPkG4b/4K28LNLOP4
2x4JoAbIAYCAtYIm7Oog1dEYNIi+VvZ3Ge1p1MmdMWNbf1cbjc9H7xMYBZ10qjrieyIJ7b5uJySf
lL5BhjD0luUyF3tECBuuv3ZYmZXC+dk8wSXHuoiZMUS4M7JN/CP05Lb5gx2jNAv2DbATfFrC6cpG
2BbgFUW5qPk3Xp6GIeZ6rt20+ev3v4xJKAKNhrIhn+f6+5tJoANRQudtTba1MXJ1Nk3LzoB7fj+D
WgMFfLY89hg5F1ZkhFozdcyo+Abyl73+xSlDqFh//2W3hiQuVTJQGAgEd06HegjyAcpwg4Ge0D46
4XsleqyzPejJRvpEKwksNocHitk3QIp8lqY2x06bwhUYp8emie9Tsz50rT+U4SXq7QukLOfbH2ur
1IA9GAxxC250McvP8r6Zl1HhcvLVJ8unJS6fi/d28U099D+GFNbSnY+2fn4hwb4yKOxnJSeNPqSr
wY/qMTtIn5ZjcdTuby9rywiE2jBo8WrANYR0iA6inOcDlOeL8iGdXEiKqqeuPf3Qqy+3DW1cjCub
MuVDOCNAfQurKeSqlihk4h1D6Jn5d+aQ3QEpz91q5fqHxG17bUg4VZWpafnkIHJgPlZIVB3bH23v
2t9vr2brZrxajnDPJ9DY1ibUQz5RKD/axXN6AtttfV5+hqk373VgdtYkfqUhRNg9tLA2teevybf0
n6X0guedJa3Z1Y2NE5F9SxkqkSHBCbz0D4uV3U1fuXWL8diZXpl6Q/oQJydYTPr6kp5um966CNdJ
Npq2a51DpK8a5CZaafdzv+2SH6UJDcYiPxhme/jfzAhXh9TKUzRL8F8j1XVXFNH9ks1fLT3ZS5u2
lkMKCPcXbIg8jAXfAAcXaMUCm/eIxqfbt3l+SsdwbTQYe9W0rduQ+4PXxYuWtaiACNoDdJSy8mxr
iekpgYbsHUR4t/dt4+giUcCLzGKs3AGlfX1PTWHjOONCjKBk7kWG5Uqt6tEaBTC3Y2mjx60ydk+U
XeWJ1ibNtSnLru2st6fMT/oL5HEuQGM1+1JDkFgBy/hXHi5z/D0Pv9F6rhXDm7u99GJzrSDaAJ5A
Nv8GeJIETalNIyetlO8sHlMVcwRB7IV7ydL2SumprOOAK7ONsKkIuc2pPsaQKJ+Hk3wBh3GM3ahz
PyiX+n46F56x4/0bXVz29j+Loq9EbZ4s/Dccyq520r3l8D2/TO5PV6NSXhwNL6Whc9txNg4CFjVy
GB5DIB6F95yilIYzyESUIMvPZa0e6U5J0U7TdCM2kmvqJOvr91LEtKM3UViWuwABAo1RjOW8ZAhI
aU9d8Fna47fZuCwBoTKaBmcz3Q8xBehqwDtGymkrwsB2hzxMXMdJ8nM+6xPSzbwnc0NrH+M5zv5g
J2kEMBxLWZaCwuq2rx58FGtUNec/fEuHtvZn76PStnP2tvZxLUbR48dLGNS/NqENkNtHYRT5ffe9
mgCVGCUjNJd8jlyHRvRvewYV2ZW0ZxUJYKhdMDbNrSktc+wvUeUVMIeHutvMOw/KjbMM1voF5Q8S
ljHpayOxhTjiqNOmsoxnM7AOvfQtKZ/Lca/4umdHOMoD8DQ1NXTaifpTvvQH2fiF2NGfoFRUsl36
bmtoXPGw1+vRW0VDKcKJ/crKPJ3nsZqgwAiTt7wnTLLhC1eW1GtLUBFMzSTZMXNOydHmaXKIDQUQ
gPJ/nH1nb+y4su0vEqAcvpIKHdTBdjt+EbztbeWcKP36t+QL3N2t7tfCXMwBzszZc7pEslgkq1at
hWtuGn+MXbFE8H4jVFxYnIUKowUnCjL4IeT2UFmTIjDN4XmnLjzvl6zMjpcgKaJMgKaqK9UeMFQ9
j8Gpn6zVFp5C0+/MrlK4yCA9A/5vA/nG2V4CdZoXK3oGEEWlMMcQ4lUnoXX+/h66EY1gBLBFEP3j
1TUHG3c+VBoTAdmsmK+tRP6UsopWvLbihJ2aSCYeXvS+wduj+mdw5udxXys8mj6iqewLpqIfLR6+
/7sFvIRRlv994l+1sEClrvZUWECp95BJ/QoikC/3TVy7gIQbmQAg0wTRUOYsAKgueExIEcO5Qqd5
EIPk5w8Ete4buV6ayQhE6pALgdvOi5xoHwGbG/Lkbl54dmIo+0h6DlV5GzB2CNJmg4Nsdd/idQwC
WggHBKBlCBK4TF/u2MrjZAMAb2i79CrpcBCxo6+fuiUyuSUz0+yenUNyayQN10LJAu0FQgMl4v1Y
7NUllNySlenPz6yEhdcEVQaplUy1kkQJoVKJnF8K0eHK+Ht/3q4jHeZtKiyheqehTDyLqaLBJXrE
9ykQQQdoLb80EDAsWI1h+YQFS+RYt/wCFBRIoOMiPfWCXQ7M41sOdzTcpIMIlf0QyTGOvZQyuvaq
5icY0+WkzJW7T9tVAxEq+k6QLJ5383O+BrGvsWhdOYkqswZE04zjLl9JLWML4eGGKdwdQJQG3AIu
8L/3z7NV04CtyodAAOtD6Mm7lCVvLPJFe9SUJan0KdBchFcUWwV10gETpj6nOeFC6iVqXRWwhL0E
tcSWby2uLKEMm8XNCtC6iHJ8JdqyUhsmi5nwfN9nruLgzPzVXlNFmOs6FxVdk9MKM0jW9y1cJ5sm
EzjiJ3bZyS1njhKgcTzDJbRzuy9ZfJDpWtCIv86A8QR2m1a0XjB45Zi/9pA2wZsLOiT6LA2kp7ka
lzpmlNU0/xsApZSbRWuO3H+9ZM7szLab74dB2aH27+7Gr2NgCpslkM51bXNmYXZ1kVo5Ej0DFuDp
5UtK5XX417AaUlkhff7hzdhe8IarCDIzOLu5dKUXyEMiYuqY7YPrWhNPvllJe3EJZ3AVFSdD0EhE
5hNVY/TIXAYPXgXatwd1gTt+5SEdaS6a1oLb3fTsMxOz5eFztKyUCvhpgvAxqs2wOsoyaVau15EC
XQMv/iuTnFj55uz7hpeGNlu0vECqM53cr1a3CXQqPDDLRhodxq/7dm6GqLPxzdYq90J+CCMZ45OO
HfvT67tc+rhv4jozOFumWXQA8m5MwR+LMBikZpeaRkDlt6ImsYn+qszxxIUtdZ1JmBmcBn0Wdwul
9MfEx6IpB9EoCE97Oyjpa29L/ErZvFefBVnwk6VpnJ3PY1PGQiBgiA3/Eks72X9JpP9IY6xgUJKE
KxqK9BND2MwTgyiMJKZzncuHjPDg3WTSkhzuLWc/NzFzOiHWsjqQYKKJPsTmEHWPC56wZGDmbYEk
cHUpB73rITsAMmZmldCq/OxP3U7f89vn8BDR5OG+0VtLcz6omfdhQLwQ+WHvioz0a3W7xOu/9PvT
n585W9L4gLRqfu8mWWnmQklz4BOzJc2om1bAPAZukSnbctXhGGZimmQYhQd5AgIgQEXvT9Ot8w7y
aP9rYDZNYYoSKAQXezf7BnaDRsqpTp2us6rQkZeS97dtoWtyIrhAO/PMz3i1jXs9ynvk3YYfgxD2
87mApbsZAvAI/F8Tc0/LEki6B1nvDsIHL7mGYiMHRgLyk1Cdyh9ws4X5u3UDOzc4m7+ggxx3pU0G
aSFRHqRLfxrIY/dmMSIHZ95frBveAKJUvHFBR4Xr8TxVqrdaL0g+fK6oHrLolIB2JTrdN3HjADo3
Mc+Nim2BPuHS6Nw0qZEX+JT0d6bzVPjPD0MDd/B/Q5k/N/K8KLQYlE6uKLznyTfCTpkfanDBHoV8
IfzcuJfAFIq9KMWC6HfebIgMtygMGly8gb5JXKOZKeOsWKIcdLXUBVu3p++frZk7TDGn7yTsVziD
0evQOETSkIdJY8kXpl+aXf1BegJKT2hwTHyps3PB5wdx0IukB3S/JZk8kh45qf+DL4AAa3pGQ491
3qoIaaixiQvs157fpKVv67gOy+pKZunqvqFbKzQlrCGa/FuXn8VSvWRKLyctAyMA1GrYOile9ex9
yugJS8zGN2IQ0uMoz+MpiMr8PEme5FEfhuAoBU6+O9UcyQSrKCnwJvF/hibBw88tTV9ydkCIUe73
vFyziTlIowmUs2lbZUsP6Vu3LJApAPqE7kOkQ+fsN1yAeqgC8U63gZCfy1te7vDciqlkTJxynS+1
7l4p7OA+cmFvtla9J6iQV8Na5VZn1zQ65M/avjQ90hABiO+AfKdmsDMWPOTmsp2NcnbR6vVUyzkG
q4EUb9VvTvTNcHgVfUsQHICbF9pVbsXZ8zmdPToHpF0NFmNOlS4y0xwEs95D1y4E88WVmzlIxRhU
kaSGuWK1R0+bSjWDdns+3QVg7u8sbiEVe+OkwsIh+QGhBYTDOQdwJQBvUDcVc4dyC7ZIUG5DsrR8
r0oied96YsvtUmnvxrZG/QS1DQ2dUjjwZ+f9WFZx0mY9XNMsdwX53CwdvtdAOWDyzi3MjvvBTzyj
kLFQlSnY0ptkN39cZTO8NZZHPJq/3g9TN0LuhbVZcK8lteO4kDG3h3YVwMnVEsv+Db+7MDDbW6wv
x7jlMGFCieND2QXIjSH7f38UN/zgwshsK0m5nvByCyNqzKw+jigqyp5vxYpEElEj0SSAvODqt8c1
yfCCc3bKOV+GQg8Ys1JpsXtPR7pEl3FNAvLrA/9+fOZlXp5VEBXEj6N7H300+k6ORROMdE2LshBH
awi9j5rppY9lYEnsNGbAbhBAJxOD8siMtE5X2nnnreW4AFDP0Ue7Mfa1wBam/dZ2x7z/+86Zr0Y8
8q8Fko3ggl13AMaMkopsZ211rUriyORx9GkgF+XVl/vrvThBM7dtKrlJ5R4T1NPg2DvdGpdiArVI
pwYvi2yGlr+tncrK3f3IcISgG3udmrn9ff8zbkTwi+HPfHtI+Cr2O3xFsi5OveW9t27xuEQ4d+v+
f2Fl5tyArEVjauDQ1Ws3qU0BPtCHU6L3o2zfpDC3eKaQ3PgjxwoZOp3oIumhEH1/qLfjHm4XqHdA
h2XOcFWpkV6hWQFRye45st60K2UhS/n/Gec/E7M15ZjYAYoLZ2pMPNqwnoKtEcEMPiHPGDyYSBot
vHOWxjRbPiAQu6ExEDVa3qmZCXRhbaAxw/KW6p+39wnYYgA8QXsCKkeXwUIX/FZGez9zQ2CeWVKQ
CtiWBKX+VKEaI523jxq7hYTO/UW7lS8FJck/u7P9GYDLiK9krJpkfOqJkxy5zhme4/o3igTvnf9R
m0UnkbER8d8h/c8dZ1McO7M/W1LUESGAHcA+458MPyfJqy97ACkv3KRuhv9JwQdV5olFYL5DCsWP
EhXTq4e8K4Wc1Rc/IKW0R66mYtjZHHvmvCV3neZu9lgBM/U/o5N3nd2Fk7ZvAsgEMhfpjAcdRPoK
OF2ifAMGFkXZ+tDOEF9kLVnzCM0B+MDHfOHy83vEXH0BIixARpD8RpX48gv6KgJNqyTglFAVW/FS
szGOXutIzPSqXQ+rj8KwLpDeve9V1zQX06qe2Z15lTDqZS+OsBsraeZIzamVYqvx6g+htGW+s1pt
WJdgrPclM4iBMqyKbSw8dQEHmYZ8HfvbavzQjF2beJvUXzgZbk8KNA4BGcKT6KrYIQ0gNx1bfJzy
xK1OHhBXbCMeS9NYhwtXp1+3upr/M1OzK0CgGzEUNmAKKqXg1GpXfklBGUwUV42cINjVsoA/epH4
nGZ4yPocqeJ1NyLYVEvtVbeD59m3zHxBTMMkKBm+pU4twT6hLcVUnL2FJ5OT7F1v4TS4HdDOzM1c
ICvDLMJGZC4nmMNIhdFUXe6HS83iIaOBc9/hbh6zZ8ZmUSRL89QDOBt+7qHvwHfwKkxSf1dxxufI
FEvXuYWU2xT4rxdWAaoI3ODI6MwmUx01Li98EQvbOmK3U8RTIS2YuB4T+gNBsAPAD3DT/DwnldcF
gyaUMLhvid1YCLxLd8jrmAgDaAsAFS7+Bsn2y+AwDrUUDgUMaH524lBURAErHQk0TcsyR3LlXSy6
hevQ7yXgct5galKEnfo5UcSdLZTINzJUlqRhereLtPnjMyKthhfJFEi40Sxmheva/ltZmkpKpH1N
49j/eVpKL9+c2bOPmJ3q3sB3zejjI6S3nhEWUXCnHdtDtJRJum0HegvotsRh8rsjz+I/8pkqUypM
sKgCY1lRecuZHr3v+deOiAmdeulVYOtRA5ydMWVs5LGQ6sNvEgl6Ep5aQ1pnwch0Ol6t2pmRaaDn
A/HKOlMTdXBTnXpICYA+UIjMepH54Bf3d8/Q5LJnhjghCYuG1zAaGyq+VmM3puyA/Gij02FPRqpY
xvQXrawMvQqxUyB8bTKyQZsuwWtn8Zl1cwX/DXzO/R9L/ThWsjK40YlXSVY5HDq6Xyv+AdR+C3N8
I2BOK4lu9UnMBeIHs61hjHlZqBxWUo5eMzA5OVlqy7ieJNIHyKMNUD1KTFkwett7/tmc7YSSdYnk
97CpynZTgN5oxKoucXhOLjhfVAgWg/YOxDvXmWjQEQ+d6MOIFtuR8dVHjtbsC4Ma6RId4o3lAvkt
NhuevqAqmC/XIKSyVNQlSGpiUp0gK5VsvUO1MRYgxzdmDby0IKTGvgY8Yw7wh6TmYMR1PLog/MTC
tIfCcMewtO7v7Bv3FCStAPedzhj07s25wtqiaVg/RqOr5Yf8EXqKGFVaALpDQv7AdNJwHZxj6VS4
kV2CWeiLAGUM2NBVxgxoRhRkG4xujG0v2MlVQvrq1PUb7zEGn6rGWbJkcfKwGgKGdNqfhVFfe8ul
eekyBGi4N2pxBvP6jiOHbN3YvJVbIx57nPW3taWADq5g/R9yapdmZ7vPj1WuzxowqTdf+nOv4pq+
4jR7hb5Tx7cbRkJcTceFa/K1u17anO0+Nc3HvlAw1FoGUXO+zcDdx6ginXzAw5pwdX9mlyZ29gRq
SmCtc4gDullYUJl/K9XX4Q0Abdr3P/8XS0BYypOyB2RZL5dQrtsEcZPDOrVPEffMex9B9SN5f5FS
vm/otq+ibQj9BZAtQ2vXpSXd6FpQtAUj+kU0CFSHVlyGBAcuh2Ri3dnAEhdeYnZo5hW4h+KjQ4vg
whdcH41YQyC0sCdQaUNj6uUXjMkoFgOUWtxgnVtNYObBqkDx1fKegkdj49Gn9il7CP7Grwt2p8vZ
ZVCd7IJhEq3DIE2YU8WJaduklY7gMPA7bnyqP3OKTDBvqqEOSp01MiULR8X1bfHS4OxoFlO+4Q0f
zjqoRFVJKzrCaE/woCahpbYRH+8P8Ka3Yj4hQAYpuivSD32UoiYIyhH0CWnxqHuAmBzE0ozlpaeD
cHMFzyzN9kUBBqtcg4YP2No6W7V21SGm4fTXWiYe+Y4oT5a4IaYNcLV4ZyZnTlPVmV4zAyYN7z00
/sRsYfJuBpaz35/+/OwapbcSq/2+gCwEFbayqW2UtUaWMjeiuDCKmUdUmh93wQgrrZUdRHoaSUDH
1eHxT0fefVOgePjTxMnN0JTo933vWFgzefZ00QZ0ssc8YlkzgkdXLgkY6ggw48Gwvm/oRn4Mbv9v
KucFZwgcQ2s4hyWZd2TU39R0NJXRjvlTnrxl3qkIFKvqHJH3aVEIa4Ar6VCvm/bP/e+4kVEBzpXH
XsA1HxQ/c96SrFK8Oqkw2cwGoOxlXDFSrJpVYmr2AeLrG4FiW9oQr4tI/bq0R2482y6tz/IYvd/W
HRfBuroBmRYtaUoDO9xVKw2wSkbxARQia6a8i3bcWt4ivUyWUlm34g9086Z7JB6tCLWXPp1mYGj2
awSExq4t7sBs3fJtxaytYi0OSAKrPQUEBelZEYpzJEOD7MJ97JbPgbQVtIGQU5+6IS8/oB0TTczT
bnRTpG+abeomSy1Y6nRczePCuYnZvtWURM9kHrJupVWSwRGdal0d2dr7ATLyARkU2SyI5Pj0872g
LyDJMVv6PZDIenb2z886CalBHxPy6dN351STdUhQUiU1tT5dnzLL3Vd70VZo4zw991v1cfHmeCvs
nH/+bIlQSxvqLsAM5S9NS+PH6pQdxU+tM7N9/ypuGyrRDg+3bNsfmoXT6QZiGh6qgzMPtEroHtFm
EaGos2RI6hEhz092kGtLaSPV+orj+cQqxJHbpX0LseCs7miuFlai5eU6rdoIpRFfsu9v1lvhHb3s
E1katGXAKnzpKQ3fCUMZiqMbll9acMiW4OHXZyMGCTkEcARODFzzO0cC1I8nB4ruNjI9gmDIzTbJ
Av7yBuABLLgA8gNoM/ExzXk2QrGWE62PPFd/Ll+gY2rnFE9Rm1HeFteDqRIrIInVv96fuRthDmYn
GhG0LQPuNcd6KQHfZbVYea5dBNb4mpZk3f2RT7hSJTV1CjKs5VdQ0vKeOUZI2rCFl92NMw32VVys
sMMRZuYamVzqS32bNp67NRKqbsQXbh9/ZN+MiGvjw9j1Zn4qj40TreqVQqUjv1+UCZlC6WUMAPce
6CUg4SIjh/4bI87ObqEpBCNXNA91y5xwh/CTI8w2DqLTW4odPtYksWNHNRlBpo6cHlXTJ8f9q0pe
9wJNj/2aWbwp2p3Do6Y9WiKCxP0lut7kl983Of/Z9+mB4HmFqHqun8amziFncFS4I3JnyF/3S1qE
N45fgImQO4M0C2Qn4PaX1kK+SLyGcYYrO5ytvNVO/lxY9XP3ajxX+/wpc4Qjerjuj/B6+17anG1f
IxhjLY99zw2yksjNuh0Wrmc3Uj2XFmZx3ktTLw8ZLNSPzXZ04OlWRkGxRJcgCDciBdIhaIuGVogI
CsSZIb0vgpTpeP8w6A+35T61pPhBhi5M49yfs1sb1wCPCDYN9DsAaZtZ8vKmb7RA4Nx0IN4uOHZr
aZs85buCJ/KaX3urYD+4yrO89Q/ennOXmLvnAwWuFh13oCgWAQrE/p2Ff0iwdqwsJM7lACjww++s
6EgCcU4wftG8XBjsfAtMxnALQJIOY0UL0uzd3gxVJRZJ7O8kz1uHTAeRacnZZY0Une+nJEKigAen
3/0ZvjXCc6OzneAB+ajmY+TvmnqdHXGkrVIQtuqAYQfjQpvs/Ko1H9/0KWdbnA1+UWUpTFWngx6Z
4U5dx4i2cNGFW+3VRvgfS2hmmXhakSCcLZtao12nbTkO/BWMtP5JHZ2+X/m7cM2KH38UwL/wfX8a
f9kqzuPr3OTsKosUq5QVAUyinRA4XFrY0Bczqy1yyQluUCphVkVyOz0Yx3p13/bNecX1HdxVEnal
MpvXIRc9reYwr0LjiIpZMp7wbwBMEs17HNZauHRlvukyuAqh4o0QCnWdy3VMBFbxqgF7RkCQTTt4
m3YXPw89diQYztxon+zbdbELebKEurs9y2emZ+EgBx95MsbYImOYQCg4N8suI0LtI7u1lp6D9EkM
n30PXJNbAKCjiUy/oHXndFlAgoF0xV9xXCQXubVtwTiAct0vLFqdrXzQ9FkbxIW/U4hQ7aKv4tV7
Lw6to1EIGmxGyQbhCOdKz4PNrZd4za+EjSe3OzcuXq6F0JctgMswDm1LK7XYtjmkn2DWofEudJWA
4toObQGLf9pzx44j/X8lcYF9QHIANJYAZIW44uxuLmX9IJSt7O/qn24z0oWIMX8bzX59vo9zGcG3
7fHrfuak7aEOHph3BP58IQbOT+ZfM6hxTTBm+ZqFEt2LYYb7B2Kg3r17YbX223ghofdb9ZzFB9Qo
0HuJEgL0QOYUgAHkXvDO7oJdtNadwtY3o5lu6p2y2nGW+l3vIOmZbAxz3BUPkFY7eEhurFYoN6BU
lewMgAjux4yri/g05vPvme2kJNPLVhVaYAWql07/QB2Q5K3ZDF/Vu14+D7UJ56l6i6u+azcGp1ZJ
wvRZQUrk/nfc2DwXnzHzH90IIROGJpNd4nnEgFSDIT3InBm3Gyl2ImXB2lXCAaNWUGAxUA+bWJXn
dGFVGmiln7NwF+QEirBUeG3AqAEW7wD1afSCA3ddWPKBWUg4/Axb3gxKkm+9mq7uD/uqCPM/H4L0
rozrBVQDZvu215JBCtQ+3BnsSVSgd7nv/Ypq6EoLVvEBudadsvQEuMpqTzZxhQJbHyr/4JGaBSou
ScEXpY7hTvI/ezD5F8BKevUhhewWCtbbtjiJhVlkliq3lFNeF0Z8Y6UvrM9GLDDogzBjCHdp7Wp2
yXKi2ZW2iWQ7fGDZSjJsuTRV75SE376dkkB38RrL9QUPuHFWTgIawFCjWx6MnDN/Y2AoRqjWol2s
vuqBRjyFKoJH4o9ci0goeFYGaZb7I/89fy+2PmAJCC1ouAa5D94asysWOmbKIk5KtktJjtRJTVUK
nUAqWt1RpeMb/uePP8f3wYzhkCN5rdDTGYCEnVkFEAQjrg5/OdqR1xHNuUBir1pimD1eYdTkcbnf
+iaobvCPPVl6sEz3zavvRjYAPDoouSjzt/pYgOO8Bfxz1xWnEPrwRQWk2cJGuAq909zghg+lTBBJ
Qhz68vxKgqADXXvHdq1WkH7qHIkW80e/PJTzgSC3NwkAIuMPbY5LI23D9YkRBMNuoB+7bWeu6Ftl
jl+t5a+Q9RTpH0ZeQ/KRYgbfZIsc7Mx01DUwrfRwOhhEIGT9cVp/dSQwXzu0fD89PEjE3Lgdff9J
yaa3ZaKSI1JDeC0ndDWBavaCg7+tzJ+Ofv60VkwUktCe/qgHmYi2hH/8nlRcNj2t7CedMKqTeJ2Q
PdJvygGZbceVnNfefM/Is5sQa0m05mobYNrPZ2QWCnQoC3T94GNGnLE+KZzJf7EMrsmDKXZtZAsp
zt8c5r0FmO39rPM8P5Nhzn7JMK+7t0OOhuJtTHYGJvmE5kVK0Uz/ZtuPDUKw61jHjeM+vUqUbp8f
MAnfi05xdYmdzcCsxFfreiigDWvY5cWRB0AViF8xJlFDcKlVh1PwzXnbHBwhNbf1AdFAXRPcwW2x
cMG5vtDOPmPaH2dvoi5Qw8jo8RlNtQ4ALMBp9NP+5b7U1spTksE719DY28qHJHzg0IVtZm+LnaS/
Rb17yzN7eHJd3reyho/Y7j52PDVj8pKT9e77Y+087szdYV1Z+I9rbTafjvu3ct5WCyFyaTFmEVId
ZFAWj/iAmJTWm0aXKBp/6XfujXAWZtKQRWkvwID60ZiVq9L1x8H+a9tHy4TfFeTJ6oijEodYK2vv
0peVaxFyJBvifJr6IvznSn0WSUgD7ZooNyCxDAKV2SnkdZ0xFGGX7FIRIJx1XT/XeWaWH2H2KuCQ
qNEnxbs+dKSGXe+BihiNFTVpkKOrTSNaYuX6rWbPJgd8IMDrgQACtCdzcV+N06Je4cZk98aRzjSb
tb/NTG6fHJiZ6URZRTiZSlNwqpW+xu5sHN0nHoKlWaGCWdo/0a55zhY7PK7uC0hxIx+C7k+gFSdd
pcudgdRHVgtZAN67LAeIOS/9HQ6j2PQKj3cM0WssUfFLRxhYYzXV2HzJmWisMyNP9/Ek7p0MWWBn
uhhCcWFInb7OuR0Ihn1rDPmlTonrkxLfKoMLecquIls1i29MlEctF6N6V+TvrVSDn+EpAuXJ/XvE
zQkB6xMOsUnOfn4cl5oBkhMDRtQpKXoyRgK6VpTl1XxhN0Ii7ZYtFCjBHw0YMbT5Ziem6MdMQ4tR
vi9FFjzHqc4GwjdNe4TsVFWAXmjkI6v1eb1bNQZXxlTxm1SxeSERsZ0knfurDVAKMWtpjPbN4Ekh
GduglmkWlVB0xA3VI10vYmHRiDAoeJyHyUczFvCsvOeyt1htvE++arrKHIo4+0C/hIIHypACGxgm
uliZWc9rVOe0/hXX2AGigVwUHVDNM+K1IJWZHQkZFMqbqk52TGXBa5SqdU8UqN4g+5MPxWtURl1l
I4sJJ5KTTi7fWWsoNOPkGCVXPpPeRt+vc7AJx9KTpnV6QNWoLGMzSdWKrbRaSP96SusHNFV7lq1V
eCJUBEHovCrHqmKkEpge4g/9ByMVEsgBZzKKDHWXJVSrm24fj7n8oStjgixK1DVI8EENLcUMGUlC
Cq/kQKre4HTOIFj+Bb/OZBJlEg8KT4OFCbooK+FHgeCraDEAx4CbQiqsJHxbVw0dVfWpGdu4/m6h
CYuHBT7DAS8q3usk4kewx/lFASm8EopTEtVigF3sPJUybq9VY/6SQY85cHyvz14TpmZ73A0ynkZF
p+OeWYcgYtfkIPxqJbmFoEiVMMMdmC60tBIjYwM+XElZjRhM/ChrjdzRCAKEeE62jY4UphH3O02u
JdEcwwIJibDk5IxAJN0HU2kXeR81XEpwo3ACFLX68N3lg8remTAxfXZeV1iZ2kEfRsgkg7QQQjMD
kECHtEAXIVtVbCzLVR20Q0iUKEZ3hCpGgOwNMh4FdCy0PqSlkhnfQlBLu05ToFMy1nqvWJCnHaot
l4zSZwht0pjkwI88x4oIr/AYhDIPudDX5WOtNZJmpnqDg7jm0OinxQhkbiJlTYwOhEx5ayJ/QGJT
hUd63BCXVjDo3Rv+Xx5yg2I2+quOC4cMHXMD9rLRxR1nSbmfZFbEAi0nkKWH/2BDoWc74buKI0jF
h7qbxqpPu1D2TH9sQzP1QWmHzPCjHshpE5NAq6r4KYU4iLFXtT4TCsikRV3BU/BYcgK/1z2WJZKd
R6XigcBBb5X6z5gCAVyZqcikRiEpKLh6ZqPDpOPahySJhVI4Qh3Zl1QHvCnp0Fg5ugqCAaTeetQK
8YjOzdFomISzisPhCoY14K9FtZI2uhynYCeu1B4PFIhn7KtcMBCRNQbOmjbjfiA6HLuqntcoVYBZ
+1ik2DFENEpIDgdxWWmOV7Tp1xD3cm+yoTcSdDIIg+6khhb9NWKmFlsFlNJ/eTSqtdTQukQhRT2E
MYiRvaIiLO38L4EDaNxts2EMLKWNO34r6AxdmonW1vjZDkf1vgUWV4YUsm+AEaYRekCRs0FPp6Xx
UPxXCv7BZ7nMWTnw509BoVc6LQGj9AlkiTqIMLaaX+4yHp2IKznrWGJpUl/HVFID7zNJOxauR11F
8ZqLJRW6aHIH/Su/MLRmZUSeIJ00yfeCdeuL/ldRRU3VEDUeG9AjRak0mFk1eKDfazUwgrUB2tVI
50vtm5/1QgRukSzayik/WLowyhxReAXNmEUQqg9QL8t7Cs6ySWidyxvRUUZhPNV83YY089tKIpHR
GB2t0y7Ej3aRBpeuZO9LkcrkL1dJoAANmCKllpLESU96oMOCFRtk6LSwOgd2WecaGQXcfAw++6BW
YtLWjbZhUYV2wHwYcIHmukbF+WCU9UASZRShMK0F3EZlog459qBFhkXETbylxYA3KKrowRiZScWA
0xcTKUBzZVw2j1ylMYF4ADedskToVTKIYGq2ikFTjwMfVJ8sK9gbixt5pBCfD9/xjtd0s/Fr3e1x
FvwBtVsKlIOGM2TLIk/fiEzg0beNLhp8KV8hjsu1rwU01kPo4+VSCwjs1N8GmCx6PYgkoJFVacbh
Ux0ElCXbNlJkKtYKvrMphwyddX4BgZnKC7svNdOGJ99PxNbk1IYnQR8hYucRB9UCeRADMMcnQv6c
Zhl6tloPkmU0jHANo9JY5nggGkaXWm2QhZ+ppw8okcddkRHZU1KkKvKG/8jksivXjV95o8lnhlGR
qte099jH4iGFwcRdhKBg+lqjPvY4OxH/ykjmCcOhO9IS3eqnRNW0B8MXx+9RZckGYZ8LLMb3Iea2
lLlnaIqh4RMnThyQFPJGBlGwZCp2ZgA2llrqeFphZz2OaSWfxiDhA5JnbbdvoLZkqbHQAkkctdXf
EAJscHZeRntWIcWqmQpVcdKSZs2rnvDjN6UIJK7sQ8NSVOJoJLKOECp7rHELjg9tuYJYU9WK0oAe
gWxQ16LcRfyKG/MoB9bbb1DOluGiRGe9muB4abKjMgTJGwoYimFWtabb8ujnCB4ZF0Pc10+AaeSl
+KCWYrzVCqYnRGxHXyYQPap/0lwcf2qpjEMQ0AjlU1rW8UOt6ugF1TgRQzfajEe23dPGF2iAqlCj
wL8l+aw2tmPZMioLaDWwS69mzz0XoHiHo7t+NOK4OBh6GXpU7erhKUQ5vHc8tIK+a6PEpzRR8BFY
41L6m0VioJBazmKcjoKE0JT3o4osQZqGK8YGkQySgCKyZ+jNTzgACKvGic7MPpeLnhh+yL4YSv2x
I/TgJUPDtsJ9NkxRUsL3SQ9CHb5QH+uB4UxvjQh3DqGPtFWCGf1b+Xy3a/pQFyxeYuJTH8h/WIEo
aPVCr9nCYBjALjfDAOES1gSvfGiI78yQi333/0i7st24dWz7RQIoUhKpVw012C6Xp9ixX4jESSRq
nkgNX3+X0ug+dtlw3b73pYHTAcwitck9rb0W+BO7QI8+ycOEKLVELVgbnxF3+2CPd5JY+w16MDWF
lELQQAlDB8volV1IZjdPIkiCQW6o4Vl7wHBSgoIIyLoSXPN6+EbX2nyROBkGeOAG+M8W8NUhoHyG
hvCSsboPUfkc5iBNhXvTghZcXTgpQjrg2EuD65crurcQ2cwYUwYLKKKGxtr7GKIpccUzSPeZDA91
i4AFjRMoAoHkqPem33AoEGipK5Xjf4WlLhqvpPd2bddt6NvesEYBor5FlEZAbjH3uLklhjmavil+
kcLladCs5JkBJn3pPoNcy+/EWpablGn9B1MAvh8slShpjEBGDxEqYMClpAjSjj1ZQHUDJ539BGiA
R5Q0/FWSGhx2s63AtCOaadzA/6olrGoFfDAeY/RHOCKHMJcgVoiGss9eF0TiaMtB4sGghSzcS0JW
lXdL5N1W0Nl5daCNdWu8skC/OZlp6DasPCIE9r/TyluOLQKOZ0NnfwyY21dNPBA6zsHksRotAQxe
uuiusuIaowvJ77of9C/QXwEjjVx7xgw+1AODrinXuq526lh5GFrdgSveXGellH+goXhda+FBCq5A
bBmMlaetYHHa/oloku1oBW7g0BeyyWPgkv0Hn445XKujLQP3U3ouVPR89cM31HtReBTawKZTgXAH
LvGJOkl+L0Va34x+Xsfl4viXRVJmsAGfabymBRtuaAFX28Jf0KBXRbsVTgKbAOYLaRXn+pXiPw+e
Stoy7Bo+fRNeD/vX4O5PQ5tWCH7w5lToJPR+p+LOKx07JIsh0GUsdXvXZQSmgymM6nn0XDzh+Wyk
t6NamOu0Ax8sG3Lx24VjuGdLyW94n1EW5GM1//FmARGiWjDoCGu5bB0rE2U4ZbQowsYbjbWtWgHU
mW7n+bVx8syG/y8E3oeuIU3Aq5n2gR7AFnttjWzaNa6s69AaOO23zcBy9WpZef3s04EgyXH9hqGq
PKc5qh0gfr7XcoZkVEpHnBeUJqaLRkBsO8wr+GcQOwAa35HeXb7BGVNQhZd999zSWWHibWCYpciL
YgkTQycZ9d7iXtM6dVRgKrc9gmIk25PUspcw68Uwwcwd+LkS745IuHhKssGjCAkMA6yuTu5k1i0m
LKe0v8DAIR6XrsrzGZ68bVOQ3fb9fYrAH82bxQYApesQ5AZOR/Ib40j/bu6J/G7rid3MyYA3I5NV
ehxpzvOAZgn/kduoCCSWo8GBuiLfas+g92D50FFuSN51m4qzeceWPkHoPg8VdI7U4KFDlyt0nrNs
TF8dWTj+xVIX5ME1Kr0sp2l5woAuKg8ZN5CITbMZ8aNdln7kko5dasIwozx0td6BgtCjkcoUg/XM
TOqNaXt81QnY9SZIeOKgtU1KUCsVXT7dW5YzzKFOzEofVRdXTJRya+X60eqEZQVCYNvNMFd5XA2s
y3CAib7ovFnTEMNFSKp6R3CIlTL7t6jz+baUc8Vgwh2IAXjDOgsD613y5LT5kG1KuM8H1knxigkI
m4WjbCG8XIhev/RWNTzLeZyeW9fBE0np0I27bvToI/zisB9YModTm5Y/CE/UHUZah3afWqbMQ0rg
2cPEtjVoQep19R7sbFGvPDcJuTOm46axO/5UjLqDBs7ArEeWJcuFsebuqvPBexFkCSH4E54UVQi5
yXwKZVti6GtallbFcAHVwzQviLk7d3G9wMX01tWygFVuYSn4+vF6IQZ3ZtfUga8wKRsIuE+AHmGG
jQHHhOmd8SrhRfWq3UoUyLjy2gqRrPgvvLHFz0rTqQEfXcUerLLrvzutRaooFy56Wwp+AsSFUuMz
qUXcalcVUI7OaboCpUDqGmJ0f34uSKHvoXVdo97MEDfGKBuIJVpcy2+Oqb+0cJR5ktJYlZ2lQ0go
kMe5stCEYbwvltjuGFA6XlZTbysrkbihUwkPiJOSZRg97eb2no8e5r5J0xQshGIsedGOSW8yUDmC
HonNFsa9+iRJ4npenAINUKMvSUbbzTRB6QI0jIiWuzLLrGi+tkerxcxsNQgazWJZdrIrk+OQTN0j
HSvahpBEkA8j2KyaqEuVgq+XSa1jvCnlZdKgthMUhZFFWJvOe260A4yMDS9bRBNkGZ8g4jT84jzN
p0OddyP0jkajRaxyqpAPJJ7VBwoG9jtfaauCUSwZOjFF2bBNivoODTXy5FegP5N6Q5qcb4xG1LKT
aVqlMbF6eZU1ufs66lz/oMpDv8xlepM4vfzj1m12ozvXqfY9YE/oOwJSdOwWMeyUoyowFXuW3QVM
dC+t1Ch76BZqqhEmlPIfTWLRIxnJ9CLHBuk6txyyFwusKuRLa4HPo3bYfumJ9wNKOzMLJ1Jm951B
zSR2FqeJF2J8HellQMfBZWnDQztHJZhgBPBbNRSTHfnW2L5MrPbtDV7/2o4SIwnUGXvFjmVjMNSV
jil7BJuZcHddl03Wvk8mTaKMlCk4NSBdnEcZEPbL/ZJkHUohE5sfHeO5mM5aGodEia/AHVGlfC7i
BVMXiI6TVO2F7uVw4WGaL15smu2nYswfka0u14nlI1mpl3r5VTsFbL2GNokI2aCJikVTqizCiXXo
kk3LyIKqqYcq1JTKfZYnYx+Dwp7nu9EjzaVEjY1GNpmt7dSjWxt69iiQyGSDHMM2rdNN6idoUWN2
wSvxj+50OwPllMa8gjxSQKXKMU+XJY69WxCugfYiGVV1AamdlscObXnYLf2Yb1Knb4udGoyod6j3
QFcFhcsffZt3dlAMPfKtkkmCqqDdqIj01KB2WeufXem3f2ylxXOdNYwHxlqybUJdNQQJRFhJ4Itk
uPMQyf4qQVFziZG19nFMGzz4DYoa40YsYxm5qu62LqrViAK9gj+Zlq/pBwqsDZ6J1IPadgkkRmAW
r7me2CifSSaTb17eOWajcj95tgrNvjVlWqNiMxU9OHjqEYiFEW/wkS7MagN/cFCebesJTsvCrpyg
yo3ocQlBqRpPQ/mvBzcfgoX1ZRNOivdX7Wi8HQphiw4H121fLFMR5GZDq68s3IJfg2VLWE3eaETz
o/UClEZ7j8vdfq+GHsodTsOGTe5MvkJjAsRXwcic9gdxWfZYj0Qi3x6La+oj0eyXtFqDO5n+SiZH
siAZmFKHic8WjzxP9pu0Wnqzpxj+/Kmc2f9patRbN8pYRgcORmDGqAWCGxzYuhJN5ChZ/kGB00w7
6VnVDcIBK9/2vFr8oK+nYQglkgxUPGQDQRPt5oPYS4NOQ1ykZY/s1nWnORwFTS80IWqI5ELtOhya
YUEUkfTFDxCuZg78LknHCA67nTcQbxTyihCJ8kXO22xP8Vwdld24h/URxo3mRQrrsXRDd+CzUWjS
O14tQ7saXW+L6Me9b2k1yNixaptvdVvMT7ozJQ9Txc0LzTu1Yx7quOAusbspwmy16ULjLUaHrqXF
iyBZ80rzmgILoKV/wZXAnxdFWabBXPiF3LSJVaigmZnVRLTv2S1Npwrj0CgXVy9W45v60U9S9E2I
Em5z4baMWFsvrUT2nSOsXI7+JKvairQ9uBwxblNw4BYLbupb7S++CxqwutPbUWfyvpUQ7zpkSCEw
YcpWk056Nv5BhQ8hwip1hDmNbJlfmmpSd9yV3lNS+LrbGCCt7AD3NLdiBS0zL/KWtnmFVLX1Z0hs
BGjY1XIpRyfVO0vgAwblPM/VZoGjCBV0QvgarlM4Nr/Mf6lkMGloeW2F7i3N/RKhaQloaedy5QG+
VCi0GXCUU7gApTZsKyUqLwRzafuL57gLQTa2c79N4Zue0gFRcVjjXY3Ttk+XyHaRNo+j6X42vc5/
w7NUM1K1NreilOjEiSgGQ+5qJ6+ejBJW9txYAgVI2czdA697AhUnLkvrUMu8gfbcoFkTicnCJOnc
F0jQSI4SAy+SBrqZKVKV2hfPbopXuvJV8zKOswSpXEcvlmYyD5Xpyofa77Xc9rOnv/lTArK1utHV
91YjvQuQeyxbUw4jATh5AqTITf3+p9uSyUPh32sAaXL4/Kz41EdV1SIa79J0craLQ+wSnrrEpGs2
+og0kxGDaBkdLHhWalUynO28vGUCcKXA7Xv93XUanYcQ00h3jvGvqNOhOmmjCDYhvq0qgzzCKZCO
1DUKrKJNLloQGCOrWgSam/OQ8UsrSeph6zRLjzE7yCl4x8SBkWYQQMAlGrn/MmlnwPgdnP3jnPri
pmyyFLIWIwpB0dBOpRMyI6oHl85cbRYmTcT6xfb3Lkd5KZBpT1TAiU6zmDlwFOHk6UIEJIWhR0Z1
8mkidn1lcpTkQ4QmyzdhCGIaMhSF2ta87duNa9X0Z841NImtYfB06Cxeh8Fj3nZBm40JuP7QCHpK
7ZRhRi719Pc5n2fzrU/cFMGSi4lo5jaPTdtyFPN9z70ildPfeNJZHrKcqMd0yMsKERowaVCC9QDt
TioNJFplu+kDxhdyszM2Q+wuTVeX25Z5wGcwCQ7rYMTfHzeae+gQpH1fIubzYJGysBB4yiLNXgeR
TOSiqikeK+MS1IUKYlnLTpRzQ2K98PZPog1EClE4Sljo8R6aTDIX4nnos/JhyDPsqmqs+iaXJLtH
RFGiWlp1k73pc98DdZhjXLg6aGW8gOdruKpHjpI73GmJ1Hagl6XfjVsPnn1EMje7z/O4tEhmBPiC
tp3jI2meMGmcRNzuyxcuEsHDknb2Bt7QrlGXnooADYoawGl79i6Ml/lZ4C7KG4KpakHqieLcKK5s
44HFfU64zvAujhOg8jnc5s53q+E37TxSb9GbhQiu24EKcsPQfvwuusz4COK4V28QD7IxQJcQyTmq
aXYbNV7hNlfdPDrVRqEwA3KrttUvqOxojridleMxQR1C7UeeLXpLSNW9ZI1rEJ05vNq2KA82wSJt
qBjyLG1/T+7kvcB7NXBrlZ2FmRH5TS1HgbRUZS/cyjoaQCTTtyObi96NKl1PDN3DOn/pRm3ZlxDJ
GnMkib4yaFL5/T4fB1cEclky96q1xqy4HCB0xcKsQ6kgKFXFQXszOrKLOETc60g7lmuHjc9AJpGh
A2RiJ/Xsmy5hjyjrQJrGmw3szpIJIMIJgT8EFHOeoMbItZxiMdo/a0CAv+NTIQE2+eCi/jWDUSXI
idvNUdOX9vise9aj7V7WU7ITTuMAP+Xj1iLbmOBDQst2xzQWbc32Rc2HB6pEd+siHj6gQTOgIl4W
w2vFFz5HFhyG/x2j+VW1X1jXL7/72UyPU6WoxjdxWI4hDGfp/HjBW1W/+nKwky3qj2NEvbRAjxH1
0zxAlD7pUCgJ4pq+rSsaybQzCyiIABSvfS9tAluimRsOJmtRg7aNVUeuK6tbNmcwW58acuHYEOWD
Y2/Te/B2ONblQvHCRNmECsl176Ulih1d4zsR5g0wrDs34wASGxcVeV958DC4kiJDWcIensAV13uh
5ov/IIGGNEHtiOlJKp2OT8u0eHbQUU/p0HSrrY9J7vxG8wpfKyOzLXdE69YOMWaw4FtOC6OhGBYX
39sxIJBxqrmMOAr3KBOPa8dFLmtm1ibMzcPez5o+ZLUil7Pygd0Aa5fz0CZISAMpwHAbeOh1o5aY
WJYGrZbWD87UVE3Eiw5d2aZWUkacduMleJYyjL7gUI9ob6KGPkiMWKBxV5ehW+tRx0jPiEEbyJG4
dBYGBULV9gQ6fLVHL5H46BeoD5sRrYhsPpSoWILoP5cS2pSG++D2blpyS0TfmcjRqONDHs5F0X8o
mUE7E33oVzdBTTFQUKa/xjFmU7QMFRR/C56QbyLzmia0UfDDPKhxENbJueB9qOqlu+kRnRURyv+o
s1s+fk/sOp34wZgWTmRT5GQ4S6pRzkgwaAnnu6CWiPtTtrGXaTPEo1VORUhERTZoMqIQ5sPlPHnc
935WJKvx34RlT0NBCHQ+kf6HdTd5j4k09hw641Kv4jcSzYSkQRAkkElf+agKO8HYoLuIWA6PI6pO
o/cKvwCGcD0pgceTuRPbTKj62kgTixnPROJjWrz3C80PaiHDTaKs+SaldkUiW+Dnbr3Sn/5A8g6Z
c+YOug5Ado2YwWqabzWjiAUEK3J3Z/cTumGdTtzXMpezCZacGVT9vDS/A4IdmO+mZfraRUnJ+V6k
FiYMpr4t752pK2iMiYBaoRM9ZRcSnIQGvSKS76VoZLNbqhoypEAXVwrasTaTVYWHXjX+gU+VhQEN
6VLMNzW2hVAHNVcD5Ccf5z77oTLUrEIAapzywnasdkQw5/qAwCfgGbkl0JIRN05bie4Cz5/5A7QN
CKtRx9Lpti3d6gniUJZ7WcOz9Q9pTWYZpBjbBba3KsS1yvsFCYAi+NTYWp0B3YEGA4A0zEJTInNQ
CSlFCpTDnGnLj/tEOvmhr2ln75GRO2NcVtNYPC6lm9yMqDcNkM1syV1ORNFdZj7EJ+MsR8M0aIEG
htAl793uUlYM8amjfRt1nslrrQA9kuU1te0BQG9MIi4him9y2FCSJ88C2RVyOiLdP6j11BgRZWnN
A84yd+8aMVwAFUOzXbeMwg+rgsojYN9Kx2by+9vRmmy2d2qZWHHv9pncyk6yB2fI+h+Lg2mRePF1
A+L5omHztihmTH8hvBjGEUrMZQ7xR537YMnkXHrzviMFWS4LXBVxm1loWrEqB9Brylo9Rv5Ak+Gi
bzjoeuBUFOoNiJpwr4tMWFHWdC2GadXIZExJCYeU4JLvWsXMt4FW7ElnIgO5lh7A5O70nhAQw026
l0UINuFBJtA9n3EBfnRAFzz7VW7hzk4oTAYTBuJ+UcSniA/6nExhMvqTeRpRBoXBabypm1rMzLnq
7akEHmCyB6iKkALJoQ+hKNACd3nkz/XkQE2+nJPIoI5d78umZocEsQa7BqyFTBEayqkHVklkz7cN
ASYnJCbX3Za7o6xDw8fkzmKeMcfJG329ASV9lqAV3FgKBGMp8qxwsirbDsoiz4aQtHXHdg5LE3SY
0nriETpR+IAt1Jceqtw1ZqP14CKL67mMfRgVCqiWQ8FX16N8CgQN756bzup7BPlFuUd+pIvI7pTn
wRnIqj16CXgwEUyS5wZMj+4NQe0FFZ+MlTsbDeZXdyBdGSfadXvcu2kpQ5NRepFrh6a7EQW/5AK1
aIk6L5Kz8XvljyipuuVYqevcl/7wG9WYCqCzQgJNGaC/X3AEE+l83SSl8wgf5tcRy+wJDOiUju39
7PgO8lEUQWr8XOEWjwqcVmoPLLz5BcG4pMdrOyH0bRrOnt3Kmq9zMsM2a1U3Oerguvk2ZVN5z1Wx
8MBFpvaiERH8cvLCLFGOIPCyShWSXcy0zygkMQJwGBeTe+/K2UsjtxPsqQA2aIyszCdZmACCUONU
EY6GYzPUCJLaAeBeVH4rlDfxOzkiyWV6dE2Ts6DsVPIIEh4KB+zN3RQzbYo6aPFCF/dfQ/v+Uva9
h2BSFOddTFERaDtiMOU92DE3pS3QlR0OZEaD4Z4WZVwWoG0SBm1WEixW8gA1po2u7b0AeVToaXMG
o/1hJBooPyHoqiOyjhBiMuX9T2iBWWgmHz8B3BczQPEgMQ9FJKPyUO4x1hYmG39/Ztfrn/ywawaG
IwD/oTDLTzDYFrZl4Lb1YSzaOTYdZjQ7tH3jehxBQoICJarsIPLZ5lOrN5bHn1H+GffEpBT5IrK2
4Ovf82HaDNMZ1LHBignWa8A4T1DIrjadnda1PlS0i828y8rffvI9Hc/gOD87aayDkRAcNqY2T3ne
gEFMKXg+9aH8AWBaM4AOCEgWvHe/3MO4kQEBKChIbZQ/z2zw7zTFyYG/XflUjw9UppraqtMHcTsN
D1DEnfb84AImGXL7QVWHLmKIoy+hdFiDE+lY/teTo+sJ4y1fRSqhvvUXdvoG7b5wBa4TMmhMjoIe
Hiqf+tI1QZWQbZNEfr7x3WY/zX+cDp3zNm4WtDiG/cz+0NHaNHV+xuQ/onbx7BAMUIL3Bmwa9OR7
d4NfgareNweEyMcEnQ9uDll797VRfboIMNUO7Jt74BJ5f62QUDPQbgtzsJ3yFi3/S6bvMufM+/Hp
IiCxQdAE2Ahs62SRKmGD50hzKFzzCM7E39BHuRUpOzOtcLoMrsU6hE9gtHhNXbH++5vP51l+D86w
Biol6qmz7yj/Jtr/fgkbGHQPCHmorxD/BPWdGuY6NXR/jgXkS4GRQu/lu+Pdfv1NTscNsI93i5zs
w03zAjkSXRcJe31koDadYyh7et0Zg//kwN4tdGJhCoNNS9FhN333k6pfwj8u54bqz+3lZLLBbowP
wkbsxWCsdIg7HWhv1xW74ZzCyunreHpoJzaWKTo5vsFeRnnjJte5/EMytNf/S0s+XeVkMkIBt+lk
iZsdWYaJKOs3mqpo1B+//v5fbwV8MO/t2KaNOwjhZMesuR3yO2yF+j87fWaV1VTfPrbvtwJ+qfer
NNYk00mx7MjVN5r87uszVvz530cdEAS94Hb9+9i/uY0owDRWQ7zsWDVIuJFMXJBhOTeG8elRgakW
sQlkY73TmdHSlzWKKUl+TJujoIhDXTe01a9uPCeb+NlC1MXjwrhjY0/rv7/ZDWaQQDGcpsXR+Fv6
ozIAHQokOeeWsddve/pV3q5zcl9Q9/QB50mKY254UAIpk6Ly1QNJqPytQyO/tRFxbTjqN1/b3OlE
xWoNb9c9uT4TmkuzJfPimC40Lga0t8HXvgD41lkNsH+Y3nz6esEPzv50xZOrxE1lEwC1i6Marrz6
UvVXQuexKky0NM+zy3YDkqc84ZuFHiX/ni/VAwMR87TOIAPa4E/pmbv9gRJx/UWgi4DLYzaEqv8G
Rm++sRa5TYAfKo5+ZR3txgZ8+oYCxphvyySw7vM7/jMNFdTyLryr0kF7mzjnRhE/MzNM6aCaukZ6
mGp9b2bAsbp6RvftCHllHacW+iR16Lhnhb3Wy31qZgIRDl0Hrtfh3/frzLaQ6DUOxRHYZYw+B66K
i/x2sZ9lwG+dzUKQKiZn2WY/GDeY7KCSAkStAz1ftPHfr0pmxF5oEywHHep4jMct2GX36Ieos6Hc
ajzv9oeVKKPMFxCkwtvD3q9UukiWlEnIAbCbaNpb1yoUG7JTZ0aRPnyuk2VOwoHZ52mZoW1x0BdT
lO9yOIPd19dk/RAfN+JTCDa4iMlPQ9JCZsBEkL8bGeM0FFd4A85s4sOwP/+7i3/WOLmJIwp7QNhj
jSEawcDnbkTkvAY0wHhL+PVuPj+v/6x0OumcosSf1QtWynfoQYX0yt5/vcDn3/2fBU6cWp3IEl2j
jGCUOrkE1iPkt3SHnvGZfXxIiE+OjNP39uUrXhLLUTiyvb/JQEYmgj56TW7CC8wnX/36elNnbODU
mJOmB2iJpuRAwzRsLlmcnN0Q/RAKvrcBfmLJLfEBRhmxBr8HYr1swxG0QHfTFXb3JI8qlPhcY6Ru
0sv0enz1byV0drMg2fCrs2f72SuBm/tvk+cnb6BVAFneVfgpkMuKligNW7wS1Q+zPWcsH+ZcT7/i
yXuEQv+IzhhWkrf+TsfrFUYh8Db/1lz613TPwnZDnySgNNE5yvazS588wEtr8racYKjLxt+U0479
lDd5WF06waph24XetX+DyRUgsJKzi3/w9Sff+sTXD25C23LE2n3sb9YP61+o6Bxh3gdqyr+Hu1KZ
gLQR1eRTQUBgqmYQ/uYE8pA6nuN8x3cyqnbpjsV1VMRfX5Gzq508+J2T9y1LCnIw+IgqLmEymJ6K
Q4oZ4LP6Nh+853qAb7Z2elmqzFFuisWAio/lRRHRfRvxrdio6JyNfnov3yx1chkq8FstfYal9ne7
MwH6x1hz3YbncbDXgfeRnXLLOhYwYylryWE1/D6QEfAeF0Cohees/VOD+89CzmlCIxtLM89v1oVW
g6P7BtIV507q06f/zSInTz/GrmmRADwAq54iJ1z9C78YwnPaaOeWOXn5dQFAvcxxaBqXp0ABEhFM
ONySM3WZMx8HRb8TD8NMaVkV1unwcdAWjKEVddMc5NkNnV3pxJpNpedaAImDq2P20z6LIO76JwTa
4v+7pRNbtoH+Je26pTE2e4BmY4zMR85Vtz0rAPapC3ljCycPOxouvp0x2EK3QUUcpDb+NciUQmd3
LqT9xDUjTAdZib3qTX+YrEfhzEUtEVua4Kcy2MJ8VT59/bR9cnneLXFiCGC5cRWKoqvB9UEbEril
cXfOqj8LaN6tcmIECWZ91aJ6cmjBfAJOaVAE2iAIrHYqxDwXwcGJczHU+sNPQtt3S56YgwaGFO1s
bIwdvdv12bbCaofZch2R6OLP/8Um3i13YhNL5riJFn+tD23nKBiCoN5b+7PhyyfOAbyjwEtx1AfF
B40sWw5JVhu+Oodp3zw3lxMsj/9QEcCe545w/SofjvDNWie2UWKuBfj8v2utL3gR9Yd/PUjtxhy6
MEWi9bUx/u30fLXiiZ2MfpbzZvi7YnltMLZ1N+K57UE9xMP8it7Lox3WvyjI4silvDvnSD5LVVYC
Ugy1r+Rw4D59/ypSkEEUQCjhcFXgIBYGGxrIeRhUporwXDuAfvYlka1CHJpjiB7Z+PvFMFZrVQzT
ufAo1hHTcB04/UW4XI3XeMCu6CPYExLgTcM5ksfhxyrF1J8pN396Ld/+hJMwcehLqxz63D6UJYYR
MNuce7cu8o3vy3jrQpazvKXWxrCHPhfBKK2AW96ZL/6xKrJOEb85hZNo0U5blSsPpzDGNCwi/7r6
ScGF9Sx3wPmEAqy2EF/+SciZdT+1NHdVkga/CgDz/ok/t/oiAQIRW0+v3OMQHbor52K4UrvNxr7e
YrTghx3af6ChG1bbr238A+kRIlew0P2z8omLNzbFkc+tjazePTZplD6oO3W3vu887jfl1VwHCiMe
d9X1yoV29ile//zpFQNVJbha0GhlmGJ4b3aY4e7Lgmgb7+IQ1dd9aIUAFYarIBG41M6FTZ9Fzvbb
5U7eEJ9P0rFkv56zicprf5MiDpyQ7EGP9KI581U/N+g3mzt5PzqNku0iutWa1oRLwseUFxgoA4k3
ZseR7Jzd3ycB27v9nbgZkVCVdB5W1BfD32RSgi/IHMcthgQi62CH/U2LwN2PrLOp7Admt7+W9Ga3
Jy/INKyDTHzA2rg7Zo+egb9ZoiECjDGmYIeWQbuxbjE/jpvEI3+XRAVSsbNHcM6iTl4R5Jm9Z82w
KMw8NUG+Y39LI300R+4UjPf+7usL9IFM9HTbJ08G8UA0wRS2DcyZh0XHkN+v5w1A0K4P5xh1JhQA
7YBdTnsMmeP/l7sl9EH3+CpfAZxpN+czbnruEE5cR2apdLAW2Lm/c4/itovGW32xbCgI/tOoIEH1
s3+dI7NtQnBZwPxXo/j6XD6LtN+a4mn5i3fMHTGsZR9e2OW/btlaZAN76rkPsN7ZL54QfvJ2etA8
9cv1g4tbedFe45RjFnjXydMQ2ZsGF/uI1P+IvuLOD9M0MBfFowfKwXCIWxPwCx0VIEmGtMv/pi7w
Wczy5r05LZ0BZltTMuM74Pxjd9cfUiQccrdGSTSg4Is8F7Oce+FO62dIgDlGBVfzh9WttQiIwYb8
rtrNkQM5h3NP3PqgfHX4J08chq8zwLywwSkqohRPXH0AK/Ae88S76mAhgrAezt7wT0OVfx6a05pZ
2QJt5xqsWcePmGJDue5m695CDOHc5j5fCN0RD/ioNZ5+75wyj0lVgdjlAHx81IfVUd2uzml6SY7n
EoTP4y+IEP17rRNH2Fl69Hpl1vjLRPb9tFn17A1WTZGXJDdDwCHhu9pNBs/Bz5bJPhDS/usZ+2f9
9Za96QfhutpTBVAKUvC1EGkeZGTWxwEspzRwzudg5872xHCAJwK76P+Q9l09ruNMlL9IgDKlVyo4
y+7cfV+Ejso569fvUWN3rk1rLcx8aGDCi0ski8WK50SQpx7GT/JrIdrtJC1cL+X8Jwt8raN/l8Y8
imTMGszBYmubLRoPQfs1GeBwiU1l7qrr6BgDgD8OEf91uYGxFCOHMQiTlNoMQW2IqSW8fDi8TQsj
o9m+ddvCzjqNcNwAXEjA+w2ZlxKTjnhJ2nECYKyHn94Un6V68ziBAxZ7brCCnK7zQ2b7hwwBLbdS
ltz1uauPW4g2IlSKCT7hUjxOD72nrSdCY9y7zGnx6ik71yx/yNYzpG+e1uhUu73k2ZDoXCbzuDeD
q+tJ7osHHRqj4VZIYN1F4zN4YRdj6Om3WLU5l8U87GKABms5hCxyxJzNe/tIgL7omgAm+CnfUwcs
5yi2YCLrfmGNM/kczGD93VfmWItGA/OZin0dVsiCHHSjv68p6H8WY765e6EDRAz5UBUhB/twCmpW
B8VYYzPXU30y+K427WrRD5i76OdSmHsRwKhpCjp8cNEnZ8yzJsMCmAAqHIqX21s35/2ei2JsWC12
IhnjTvwthMYpoEurTY+DWlrTkhzGdoEqrgKZIJaE2ZP9lBCYrjmWtNCxNOtCna+HMVxRwhWZ4GE9
pQlAIQd4Csjy+2u40ebtjVuUxNxlqXWFuvIhaaqK8oh8Mb25HcwSlG8LkmatxpnSMTc4y4QKAESQ
1GyndyZay++DM/nFNYqKmHcxx2ylfy0IXdJB5iqXQy6SJG0nxWiP1d2khRlSi+1KfgkWOo3mTdTZ
Apnr67quEGH2Cwu0AF9xzLaeBTO1QjcQv1tKES0oIttD2ipKKUQFZE2P9uQqIOxYKXCyb+/fkhjG
D1LKqpswJKYlRahrtVvMdlHXUhcetLk6IRoneTQcoZKGqihzfysMnSc8YOkOu9f8JFrRbqTo0Dda
A50aQAO1Qiux49WScky6zdj5C6ny5TtWgWhCVMDxeiD0gMHBXW4fNycrd6rT0/pr4UrPBckXwpgr
TRJAr8aAnUN5u3OiNfo19pL5iVFr5Duwyvcn7K1VPDx45t3dguw5F+9CNnPJa1JIuQjEsgPIBw0A
bE/lqcas9smpd1R4XdLjbbWZc1AuBDJ3Xe/7oJZL7OwrJgveeAOAiPa42XxPFDxvb6KdmWKK8q8L
6PzbkmcU9kIwc9/DEWihcoiVAgwAmawA2dqQNmtl4V5MmsFqDnoJkTBUCWgj2B6qKohqUe8LaI7c
OElRPkVxtLq9krkckijwGvpvwREuiCJjTpQqkgAeWmEpxm9OcgKopZPnM4XvKPcCmOQ/BT7nQn9z
HmfBQIBmIwFEjxCKVp8pFxgd8l3tTM0BS6XzudsnAHidqIquoHLO3PkmGMqmEUqAJKogYtAsjn8j
yY9KFrvAZrwdUeTBsS5pKhgs2RSrLOTAfCCTcfk4fEjmRKy3Wp2Q1exXDx1djMPnVPBcHOP2uGor
gGtcEIHh7m6j3UdkeRZ/mB7Wlha4dp2JBLfjd+hvWdL+q6EGxHIXS2X2FBOqHpEjWTxwYm20LSYO
gdS9412MgmZW2jpgYSrzD8C+bnLlRSuAHR6TBY6dWVt+vn7GqiqRjNHeGN8gHN275L4B2QBvSeZj
S3VQZ6fPsYPBdkeyuvXtC7O074yBlUuR9KizTarboYYYgsqyQXpr6UlcXB9jTFuxAchMK4m/ZE+R
Ay68PejrnZaClI4CAgb8mbZklQaszoJZnStSXBwvY1abpIkSIcTWyqsW2VWU/5HW29yD8c8SbaSV
TB6P8+1dnbN056fJGFTEthmnZhAZpC7GEu1K+b4tYC7/cbEoxs4lGX4eo7iIegx1NZofBT3+ic1N
D762KQ+B0dMpD7Hr6NfidbltGTS2Y8MHGDSmgnGUmJKHygD2cHN8XJ2mZMs7htCRqbtbSvfMmnXg
KCkCZkQIoPUZ9cFsYw20XUU8+AB6Ne3Do/erOOIr/6lsOXOJJHL2/M7EMSojyhwJEnQ5H5QoA+So
I2ehefsAr1ucJ6NzJoJREVJyAeb6IaKwMJkXgmr9aB8D+v1dWqWFeXpQFv8siJx7O85FMjqjtwDi
ytz/e3CyIVuBlRmQNylLvC6NH0w1Ly1zstvsm38mU5+i97OnUaoFCViokImKN1pIsi1QUwwMAt+r
a9DbLeRYZjUTbdoIzhFRCGz6uKq8UVYDVTwA+QlI00NEZQyuUA+Taku3YEkU82ZwyKwUNQdR6auX
UK818xd0+BaSBUjQ28c2a6HPFjXp6tkOKoE3wbGSKSEQJLQ6jDyAkqgEvIY1EJ3+N1nMaxA1WadL
BVYFoL0E9E0KEjgBDORn8xUseRjz2vj3sJgrzatlWYoguTgAeTPc32Mqw12KLadDuFI+ADuDExos
6eg2vNw64HilOjCVpAOwekDUXtDEM4BhxNsa/pA6PoKBYUnhZ9JRuNh/ZTKmQ4pjoIsrkJmErt36
ewDU621qu2Nm6v6XHjgaX5tSnti3T26ukCEiBuR5gsZ9FQ3hl2tVMNmbC5EvHbrBSoBSRzsZrkP1
CfhXWUTySH9bWuqsYmLWFGBSoPaAN3opsQqLUm7CSDrohQkcal42U4UGX8NjiOHn/6KYGEZQMJEg
IYXKhNQu1/IC4LKlAxBftGfhBe0MAfDZ7wTPEP5DlkDEYO8/siaTdnbhAAsNwjPg5h2msY4I+Qg3
pdkjhvqzBS9hLvdxIYkxIllQaTEgd6RD8+PdJ+t2zTmS0z9Hj5Etk4UdnE7j6i6crYrRD86TMUja
pdIBcAVKa1ef/U9e0Fhc0MNZpTgTw1gQH/R9uRtDDA7KLSmf2wSNEKfwvtxyp9sqvySKud1Vybva
KCVgwkgAppxaQB8HtggQ8wp/z4VgUX353+Qx+g5gz1EBeBVuGNhSMyo8Agwcs+1fmal93JY0H5Gc
7SLjHERyqYqAUoYKUv4Q/EEIC9xeIMe0RnQa1uVT9UGA4UTVp9tyrx81BOboVQSjHfJKaE681Hy/
G6MY/cb6oa81AzhfgD7NLTEHgVcBPmdA1hUL2jKTY0HuSkYvnyJI6Ir79fvO7lpUhLkmYH7uoIBY
gCtRY3a1TSoQ2g2NmWKDSbqNAMnJTWzq5anxgOmK2YqFuzEp5eXduPwKRmlzLmy8bEzcAxG/h2iV
pceCrG5v7ZIIRlk5kYApZYjdAzAr7DDe6N22k5ei6FkhE5I0zk+5JmrF4NrAA33aPVRAqGjzU13s
G30hLTbZicu9msiVYLZ4NIYL8McvdWTIyhF9DILveJKnG00COCCukkvj9nZd3+1LKYwmgtOEE2Jg
dTtatFVehWMuWXz4VenHOFVpVf776BuJDhlFJORSMY+qMYsCFG0S5iQA39OYbpLsAYSqMUpkMegk
BuDBPCelB5i8yAKGSDluOglY98C4Bu/PERw1gNhAIXZYinkmjbjc6MtvYragEHOuBulp6ISA6C7S
B6nTN15816ZL2j9zCTXwS2LdMsi5EFsxq48bTJfJwEF1NCCKFuQlTzPDhzfmIT1+BwoCRwxo/60r
C/Z7phVIE9CoOc1LSJIEMrlLVZLQU1wDFAmU29awGozEomi8MEPbW3mWYAIFyNRM9LbRcgXUL/CK
BivVBv+O/SR8ac5tffud0WV2++JbmD0Y9bAOtbZFbwvIZPzTiDY+NBupEiAeml0rfAhRaqRfkrIK
AfYH8PrVAIqreA3eB5F7RcNp9CdITK3ZcZwFgHQlfInTh8Q3BQAFeceyMMPiCK6w+I9UbiKAk/Av
OrDebq/h+mZiNhQeoCKhsVgQVeaFD8cIxDKlGjtFnH1pQgYfon+4LeLawFyKYAyl1AbKANjK2AHt
ZsTvqsAC5vT/JoIxlD7wiuQ6hggPc6YZhg5UcygX4sQ5jb/YKkbzZNJ6alxBCL9SPpvVWFNwwk1M
vofRAmVWA4KO3BqWXLCZsiGMjIT6P6JTgsiHOaEKACNp7jWZA5AggtqJZhVA95pwwVf1AbjI/tLz
el3IuxTInBffeZ7iVlXmcGVhV+QklA8yqNMAk0TTwYyVDShUAMccrfwlBIFpB5n7dLFU5hjdrm+k
MaszJ9Ee/khZaWloqsB96cQFrZ8xkzK8FthsNHjDlDCRAd/LCdhQc+xpA7I2gC807yRbAY/HvK2X
sws6kyNeGiugzCYgnMqwIPmNq0vaEg5K8lakOhDel0KQmWgOB4fJOEx6I6QTVUZBQSUzllGD7fO7
wqiEjepv4QSSGrPm4QHo1r16ApuAP92QBUs4r6Qa1BNpG0RbbNCsjylATFFJd9xxU/qcmTyhAbLM
VnX1RPhT6e77cOEhmGmqBhTEBJyioFIyFTMv93Yccm/gc6CIh5vRLpxspEg/oB+0NfhX/VDsw/XP
OjW4k2YtNcfNFBgvRTOvLHjQajlXpdzh1rwh2aEdPYmbYNXvdCuKDVDSBKCuBhCfVf7yVA8eRTe7
ZmUvcrWgyDMp8otPYVNlfBVozRCS3Bmad/k7aTHRC9I9Di173H7M1mpnuZ9iuJK1Q3ccIv2pBeBB
/0ZaSwUPyG1ln8lOXn4Lc6tIFeUdUJNzJ3gf7fT0wRndSQammgWSO1PcIU0fPxFzKSCezpkxGtAA
Vcd0PnxLwjOHAQoHwAOkae5kOQCeFEQ7g2cA0iIUkeoCp4g0LOz5rEAVqUJ0QALogCWz7Yba8yVe
QPFaeQWbqMF3B0DYm6HqVFkHiI0FcTO2CnAkiHVkzL0qeEov9bwgIwe0RzF3ksEHCk264tyCAn00
bPQF/3nOt1IAoyAC6QjdmFcTEp4q+cIYBoXT2vFj/TiipCzQ8MhZhdnu0Ntuwck6+Jjmd+3eeB+o
9wCA23Vip6vmw3vQN+XSU3SdF0NO6uyDGPs58YRhUg0f9GeaJo1WyBbRJ+8oLvQVzjhBEKOrAGoH
z4zKgmTwahrCeCWFU+ZAAstCAzRMt+/GnAQFEBwqxmtFQL8xCwE8f9gD3rdwqiARdj3RfHDlNEtP
90xLuqag3CFJ8BQQzbG4WHqWt0JZ1IWTb0QDwIR2tOYt2VJ2Pd17hroerfg+N546zBY/gVZp4bWb
yUBcimdUVVa6pGxKiBe36SP3GmD4nUPLsLnCpOQew8whzd7+dWR5IVKZNOgsF5DpXJanwLB1ckDo
Aq00F06gnhmWTNvs+QGpcLrvErjamMdG8ZRCqwHL5+hrcRt+gg3OfVPN0qr2guXu1A/PTD7+g8ac
SWT2skwBezkNDYE2FyQzyQ70nwuGZdZeA4vw/y2K7UDA6IIcZBVE+BvlU3rFsT2DSuAj3QUbkMnq
2/B+aqjFNMHj7aXNeQtI/0rYSPTtw1VhPMzAC4PK13GtFcBrS2DBO8auydcrfZV6BwEuvBYWCxfw
/yNTBeKjAugTRDqXiqKkla9FSD87oEIyRMs+xWhL2Db/aU9VTKRjfZjzY5cWAyabk4aucDAescKc
tc1Z8IR816j2wCunzU766qhPf0JuSbI08w7CbP8jmVlgmQAQWxghWQGPeYmirnIf7+TjaLzrZrMj
C2c4HdHFqwvsb9SXFBnmEsh1GqOeSp41eZXCZKLlNTNKAvoKVQGpTokwacmsXAUkl7JYHwc9bD0R
pQhH1/1gxMn9SQYDALCjBL7t0VbIczY+C4W+dOcXlsiWD0C94AmFBrGq9NpjjoxsfOGB89+K0TdA
/hlt2mgVEtNLDG5YjRhJEhaeP/HqSJmFi5c667vgZUk9fEHSPybh1/fwx28NDHvVuwHEvZp8BImT
kd+5KXhsqFIfwz/49/BR9tv2ydtUoHHxxIV7dBXRTFkXBbcXeSYRHhCjZRiBr4NWbRpH68CigTFr
YSuS1Ij7DPhOX7ftxNUBKBK8LF0VYSQwr6kx/mRAJDCIqWrpFEn8mkeeneYYrmqa538vBsU+AKsq
KINd4cpFFVacNBDTKeJjmGEENdEPo5wtrGbamYsbg9Wci2GekLRXOnRAQkw1oDNWegiUfNVlqLxl
C0c0IwhOwJQcA9wqAiNGa4hc5QqwfCEod/IevWz+E8ntTF+qxc6oAhQBfgacXKSPWcdbCEDCKHdD
6YBiK0aHTHkqZJCe2v/6dM6l/Nr1swd+on7UJu4Dh4AJvgpPgTUim3tbxnVNTYFOw9XUFUALiljL
5UWrQ8CDK0JYOQLGGg9ZW0gpHQVA8iPKNLMQ9GFR5UZGDowdQwdvOu0rLrJa8JksrHZuT1VcMB3N
k9M/mA/hE4AC5yCjdniCHidFXvHBJ7q8DJcEpgzqqdvrvjYwWDeeDHkChEUphY0twjTsxFjzSmfM
30bvMysABuabkohSGGrfUpetufwUZ/5Tn9v6n672VnViDoLj82tFbA3UIlTS0Azk4i3YlIBtvfB9
V/7/7/chPQmffCoyMa9MVEZg6eq0wmlKfV2nqaF++mCQlqQ/wha0DNFjTqgvrTl+G0eBrUmbvD9U
PoBzXGuQD6UO2rzn258kX99ioBgjVQpOJ31C97vUlKYZo7rXCPzNoXgBtKJRR/KCSztj9gggbada
CUCrMHx0KQJYguCx6orayYXRFINt76k0Uv+9NcIQvKYJsoSB+CsXLAYBi5qqZe0ANdwQG8Bdfrb5
d6D+ub1dM/p8IWayVWe3N2gqUoxRVTtZtBXGn0LXzTAEThuY90DSu5ChvQrMFeA3TM+SBERNVAYY
bUGFpW9LP2sctf7gwJmiAdRS8ESKfimRfwIK7oKHcB1uIRYATCjSiOBgAdjltPqz1Umdl0uy2jWO
r62kOkT9wQMDXvVa1yKVdKfapMA8I9bwmT3yu2iTPertkx5toamOuqvk9e29vtYbGck3OJ5AXxY0
hLKXXxMn8cDFcoAu6fRUq99asg9BRP7vZSC9iGZp4Jailsfopi9nMZdIaeOUYFIKvGOaId/VLmTz
r88Rg1nId+AQURRU2Y4skKwrlVzn8DEGZNd4SwtXYbICkQ1YB28v51o9LyUxW5aDArAKG0gabYDU
weh76G/DMOZSYH5tNSY5uNOIzUFmz+abfamTcxSLGlAtgEWlFvqjCBrrhbOZ2bYplQ0sTF5HUMW6
5BWoLEHsp7ROatrTQAfg9BfSvNMFunRhwD74VwLriDdqoYe+AgnoZbALIzPAnGnfLeWxf0MxVgxS
yZrKiyCQQcrkUpEDooN3TwJrdiwnh+5R7eDIAhaxLMAd+JT4d2OTv/J9shkqQKWN1uAe3F62MfJk
NIAyfPRzq5MCGh+y1JCKB9Ar7FVwCegZCJ/ub+vPdZswngKiAc0FgwN4FAjzqXlZgn56qFonAWSn
Z6SyAS4yY5Tf/ZOc9IZy9Drw1uvZqefT5/xH9e1wtDwxXt/+jhn9uvgMxvJpmMxHrFC0jqtVHJhb
2sBqq+H7XwtRgCMukangDWR35u63GQgmQUg0OCFYOvS2of++P1mBRQFk/ORR8gCQZ3azBTgOnyft
gIRECgv6Gt2Hj81zv69PlZGsVDOm3ik4aRjBGq1qI9KvpemoGROq8HCaeWlyAwFhd6l5nB91EVeJ
ILpKUbsH1ZWQ7cDwbt7eyOnRY/QbjzvCAQwU4+n9hc48ezbUOEuysQedlpD2axCWgOuDGGn6Ii4l
5OaWI2Ip6OpQ0ecnMyeGbuQmBZPX6LyaJ+P2GmZcRxlddX9/mwnOhpJw4D3Abw/GR7IKgUmgbeRN
uh5X1WtlvlfrYcXZqoPUMO0MTC9b2YLOX5c+oC3nXyBeHlZXpypfV+X0BSOQsaRd/jCBoExIM6k1
7AYanNAOHa7Gh9tLn4kWLgUzWiKLIbD0Syxdp/Lqo93VmEZQjLvIXuoXvm7YR7oYlQ346BMDAbot
Lpc4aiNJC8BbOP3QAcyTBNTlXkJQPcrfCm8ljYGiokFccB3eZ+JzWdlZ6dtR2h0DF1gcyBjm6rhu
s/04WKL2r5+baWAK5gDVCYSZbGBW+gmapj1BdkYuBvPXKMjmCDa6ddznYOeUExUMJnyDGrmkrm4f
wGQGLu/PJBk+MgbMMJevT2p/dn+IlukS4DBkp0SPSYfeixQ8Yny/8jZZ9RpowoKqXxtXNLhIgEpG
r4+iXgWHCNJCUCGHshOU6kHhcrvmlgZaZzxJQGaCDQdI3fASEPVcLkkYSIIini47tW/lpxCg2fVm
1Ki2Sr4xxLPPHTDARiLt9mViSrINGCsqnIQJHtQAheHt7Z151C4/hnHaQ1dPQY+myc5wx4NRT90J
soFZMS8wgn5TNWvNTorH8RmElUO9Fm292Sx8wLVbhg/AO6CowNrGMBnzAZlWdAMQ1WUH9H5oyTQk
4S7YuSR9ykORqs029g9is420rSKA3koDk5wdKh9hc9993P6S64rYBGWKmQBkcuUp7z/pxpmqcUpB
ChW0kw751GJ0YFO5vo+8I2cEJwUg44rVcKukOBQ7cetvZSe8U4/lNr4fvwXQgFHxRSBrtF7pa1CG
57gjCw/JtT8G5DqUBCdAXLzHEmOIIpDBZ3mIrxvqzwaEnrV+l0g/P3JrliBdy/KX27txPVCD3TiX
x+6GDGOkJpDXtyuy7faOvnXp07vz8LWwsOuHC4LAzIQtRwc+kn+X215H4HwjaqKgEaSlKkjWQCOi
yKfby5GmB4KxIxdSmOV4CWAMQKatONIR4NRaRetTP9refWBFiq1ivGXVYWS4v0fLYplRb1c8g5he
PLRv4x8w53D2KFtibY/kTlHXKdcbuTdawA1YBfISmcLMk4MNQekJ/dYwExpLViX6Qu+RqlMcdwD9
5gjKaUQR94Go0B40wQAdkuWa6lFkL3lE100l05nDxdXAWSWLcMouj0IHX+qQcK3iBMWnsuOAuCyY
aWW2CZWGdR0cBzQZN/z9GCyczqwK/JXLRprK4AqNUtUKLN9zGTymOIx8aVvn7IyiYaIKy4PTydaE
UFLzVQxQK44SKyuli1WDDPlniWxprLcJqCOaJbi62VWdSZy+6MyelHXHDVE2Kk4T1M5IojUIDlcg
vFyIa2deSIz6ooI/nZ2IStulGCEp3Bg9QooT529RuQtqu4qU+xLvSscFa7/nrNtXaW4jAZIDhHUV
+RCBnerI1IhIo6cqTtenVPZeFLFbgTUdpJi0L5P/8B5PDbdIwU3OM1utT4KyD4B0qDhollMpN+rE
ytJ0aWZ6xsEF0DiSjlMoDcAotuTrN5zSpKooOypY/VKtM5ToPomfZRD08LKl4th6S+dpb3WtBRpf
1F2i1C70TT1R8Nq69Bai2armFdok1mLiYtZhUDXgBCMg/52muTxhBWyrjRipspOG8bYuwI4MQE8Q
jXZo+PdVkYKl0lBczgBURmaM73EygqJ2lQiGJD16+hozybpM3QcQr7XNPg6WUmPXrQAwGyDfIKhC
ELzhbJtuOYy1BAgx2RGGEjSuhljRrqwAbNHk9B0ARh5tlPvg1HGaOfBP1dJM2qxCnolnIsleRsIO
6g7ntE8KWvtDZwVhUZiVh3E4gA2gN0IfpIVbML0X7HuCDnQCfFEdNprNP4LOkHRkwHviiqCtRIIr
NOVBj+3bd23OhGCGH88+gkgB/YuXJ4/igVSFqSQ7UvwmI2vVlWaz5FiQ6UeulnImhLFTJAcdbtRB
SP2IKMICKO69buzvPWr/0an9uQooZu43+F/icKZhWfvti/VN3/fvTw/Nzhjol0+36wdrtX9br+/W
69fHn7uH54yaO9NzXndAhN/dLbVlzR35+b4wR55rXVtXA25EPYKKNHwiw64jgC0WjgIaT26fwe/l
v7U/zKvouXye1z2Rnd1rRnsbfehAuR7NjIqreEOAEA5kFaunGkCMTx4VwRu7R3xITGUZiGBW6/4e
FRsjuok3VtogQx8wUZCXW/R3gqgOZO7CBwf8LNlKnqSttg/znQsG4tv7MOeAgkkQSj9lwsH5d6mL
kdxIUgxOdMcb/mT9up3eaY/W4zGodrxil2myIHBusaiJYNIO1h8O0eTSnb2fRa0VXBmg1a4Ai4aC
OTt/oWAxp/jI0cJ0YUwFLj8jQBt6WRzbSYCyGxxX6hD2/EER3ry9cfLcLT6Xw7zQler5Q0pi1Uno
sE3o66tOP44fwJWn5f71w37caOZ3YnjoetON0yfoaUGamVNkdXtDtN99WhuRfbfLrGb33BhLmCvS
7Daf7QJzruguSNHLhq+zNxvO2DyO9Fs1ZfpJLGJ8u+b3KTAKU6UWaDvpw5ps4tfnhGKy//5rabps
9jwwVoY2S6DAIB98eeCcUpe6L1aq00OvNTQ/ChoIYynJ3hcOZMbgodT2jxwmnVURJFDrulGdxutT
cNZXmOEoomHBdZk99TMpjHaNha+lQQ4prSvRZti20jpL2oU7Mi+ETIM5KElpMqNafKmBtrjtVQfs
AggU9mB2FaSlJMHsueBIdB0+kophvMtzEUHXLZdhAghYfTd+8qGZF2DgqJb85TlHFqCS/4iZ1np2
38Gl3Hp+mqrOoKEz8xmTCPkT6THgiBxI9nFbBeaMmT61gCLdhtebJRMT2qYrVb9QnRxo5KG0qSre
GPzC7Ps7OFM9iom6fn9b5MybhXNC18EEOoT+A2Z5Wp6GXh5L4OZRhmGnARrdqgNhNebqoUKWyCjG
YEHizLkBSRJ4lkigYd6cnfgmQSamPDhHHCGSKbgaOXAOy6OdJNmShbu+UBeCmKXpg0wSj4MhlUrh
RQiRSmqrx9u7N6PoYJsTEASAp1XENNqlcow1TzxSYi119AdLacha6Bc6g5dEMHcpHgOvjgSIKIov
NJ8Aup4O/cIg4eyRIJkpAyIeh8pO0unq0Mb1gKvUx2pK23F4VFWE+DIA62mEMY7bmzanchj2QuOe
oqJZ/jcpcnajRC9NsmrsVIcTM99q/UyiwqhF1K18zDUlgb9qMn/hZv0WGhh3CWliUA5jck8Fditj
LZrc9Rsh4bFEO6HAgCP0OVw9AzHbmthUAIFhHD36TazV/en0dtLMezrYKd0DwNk0OirS9Q/4Iunt
jZg72vNvYhQ0LMHBgsEx1dEwJlneh+ImDhbqpbN7fbbs6eTP9jrh0L4HaAdoj14/1kGvGZHWpGaB
Wo+sD7RVcnlhUb9Y/lc7DXuiogcCYRfbM1dLfNkgBY5ZhO2wBXIzglGjxqYjDMVfRMvXnWY021eJ
ljZc18fvDIhxOBEwyVM02WfG/ffmHnq3UTG3ERgyoIGI4fpAZJZpaUWb8FmFH/LSGpVNeQq0t7v/
dC5nK2BudZf2CYiXsQJ5PHbew4hpt05bsByTvt3aJeZa614FJJ1ahqkfu89eqD+5rLJuq9fc2asT
0zYwIdCMwgIHt5U89ENGoF6KJ9uiF6srL8le80HdiI2YHFXMTJm3Rc4ZkonOfuqWEqSrSXz46eCf
IzFxFPI0xBuEBFkYGmIWLXgxs0tDryT8C8z1w++/VOs4VcpCUTicUFU+hHL7LPfiCwmEmqreoBh+
07f27ZXN3VVksv6RyNgPIM8PXSkEBN4Zhib4VALhW4t6f1dp3cINEmdXBzruqcNrynkynqAXa1he
kBDndUIfKhHNPSOdA7KdEEHeRJgYA+ceqKN2bWogIngVLYEiW7xGMeA/LBrEpgqm+jDzzE8femY9
UkUp+lguiaNzW0694/lvHX7WbRmzi0VbiooRbnhyvzXWMxkciZSh9TLiFP4YGqiBnaoMhkJRkFOW
TmO4ui1u9hwBqQMqVXBboVPlckloLhjFwK2JIychVTAXl2nv9fh0W8hv2pa93aiaIk+OQRh4c4wF
IYMvc8HQEKd0B+p3u67G4OVaAH53feJj2mq2rmE4kj8VKjJ08qpojNjdAXCYgp2Ku+/biKLOQXvO
o4PbHTwfKENgQmpO/FLr8fVUgoJ5I1witJ2i4Q8lnMsN6fq6rMp6II7rJ+gjl2y/3nWIOb2NWJuK
YKgYzzAqUV84h98YgN0iglOQp2EvFByZZEnZoXufCyVcKKO1e/wpqNIPRkaRwcDgEHq77tNNbyaI
RwESh8e5p5Hh7VtrxGRjTE/e6tuz6D7At1EflA/bu7vG0BccozltOf9IJslSgtoC2CL4SKFrEfKR
+g4EdsnKRUp0oeNsVhLaPtDRiYaeK71EZ3iqxEAQcYJRfYQT9KiWpDDcXuQX7tsvYPvVxsPZhxeE
7lEw8lweuFCkuZ97OnFidaByY+qvQ/bFAdW9XrnpTk2c0K8MSUUGS8dEzAcHNpkmo2W1GTJL7sD5
MvY2EICoUKARmtvp0gadwmau7oZqLYU7LUSUDJDCOqISIDD8bdIHwBI8Vo1dcUbeIag1VI3yTqCi
ZpRUZqe6gAXbKDkgAduFd2K6zbfWyrg/XNjX/dgT3MMWY4QBsHaWSvPSZIxviWBspD/GeTwk2E4F
/ku8iSh4HewJYPCIgt1aMCdwvJZ+xnSfbXIAAE/kBx1mtvBKUWjsbcMz9/6iVIxm0CmmQ2Hp8myr
KMpxxz3NIf2pHkFZFjxqUmpkzcJrOJc8wtAWAFYR9sDEsbcXRQsv8FOsusQNzegrMH5MAhcPNTmK
VwmwGDpm/1QDq7939571/anRz0+ZqrTAFa4tg/+cvLiBatZdZCLdQUE6tVRAmQndCbpW8HShfAhP
iNmNthBrIvmh5kjeOz+8p30FJLX3In3XlcKStcS6vfnXYBwwpefyGFMaFn0h1TnkEe2D9w6uZBfx
GmhuDvHxaucF5Qsj6agMxrFdEHaG3ttuuvHh26rDXS1GQIjpjViwpEHCddghNjdcpGyTh6owY+Ft
EIzR9YyEo3lxH7fPWvsQATF7BEk3tzRZMVdoJ9O+TUMc6AnRWbUmkar7RaI5bV0bY5a8KPoL34D7
6Aj2dk+/yzXYaIAIjIGlRnfA3XOVJWCQ2afp/BuYJ6JvuswrFHxDvNH6Nxd4iD4KXht53QIzXHb6
hXrv9Tw/zu9cHmPtBR9ABdM0gtO7R9433PSBiOjhKilAL3R9hekPUb7DuJAhEXtMDL/rLcK/80F5
X/rr3AfXweLU7kxGCHVvzIOg8A6oAcK4gjXv82UQQaU6nL8jFcgAZZ85+JzUbeyti0XmjUlFWWsG
HwuTdRL8PdR2Lg3IoBaVX3mZ5ii9XVfqrs17dCG2Bgbd1GrlD5VRV0cJCO2gdRbNKlsakpzU6pZ8
5so2vRfWYFPSEK/mW4l71SSD8BtewiwhSJ1u39e5lgZs7t/FMve1qPKUy7xccxIFM6CWclLQyed4
/Vth1ElFR2CPZAu5j7mq6YVMxv9ESSF31WmDe7SVA6/I9o1+zVlAKqInjb6kMIoTA99AXQfT7eYS
AeSsPsHzxfw36oMoz1+ebyj7yqC5Ja7UIFCgRxl6BaKwmIZkx6knUSqMaKmSN3+N/8pke0BjKZdK
CY27jiRZ8qojiUGgUCgEow+BqvVL/iS4P7ePds6bQu0d4SEQhTAXwaiRpoSFxGmd5gQKb9bpK49G
mSx6vC1kVleRqwWsI9ArMWRyuZdANBfkrNSIE4aJEYhrt4tN4lo1OM45b2Gw5LdafXUxoKpof56a
81hia5Vr0a9ewRBgFNsMN+GGNzCJSEfqURkFEo8+6niHfaBAoQQ4mhz9QBVsre5P2f6XcuDp3aXJ
Zv8EZOXYSOF7ABwFBR3Rfvq6vSuzGoZYDokHbIzGMxbEB7hslXYw2oqfOpqLWztEuwjMSAQoWEP/
JyoL6qWvt4XOvfRA50ebMdpB0ZHBHMX/Ye67mhw3kq3/ikLvmIuCx427ivhg6LpJtncviHYD7wv2
13+neqQVWcQSK82LRittjHrEZLmsrMyT54gkb1APh1Gjlq0sRjRymS4bE0RvOWIScn/e2uTuOrDG
RZUlraCJpGJDa/AShfSmSB8DXmvnjUy+IRFPoL0RoD9WbeS2l5nGmSQEcP3CQ9pACVd7a+t10935
/lNCVwm1GgD7xBC30TbKdilZ9aoO8g9wv+tvkbkdWNd+A46ooXAruXikPl1W4bIwlsUcG/vEScAD
Eqw/KqJBILS4NY8VeQy6AdPv14Ol9c+Kd4POQSvurqpolo1q4opCOIKmDAYKQ0ceFxWUpO8TeYAL
C5KXXF/UdbNuQ9A8qAtdtdrumkGbxs8iia00X/dzCdWpncYQgWjfJ8is8S2nadAZY932xm6IN94m
rcPL2Pso/Rs91JwsbFfnN8Gk7zww9/Xzg+yIT0ZaFkJr7IjvBqqb50uQ7Fe2iuRFAPg1uannQoCZ
AX5dmgcWGy9vomSA6xzi2B0VBPL0rk/2OfqF/aRzFWFOYWzOIOer9VTxowjTugtDJCD8UXj2s9jN
PYrGtfcq7p46xFnnp3XKR6HOhkcSEAMg8uRMqo0k1xXyNrtUQ8qjuiDGqhMsDdhF8KMaT41gn7c3
mdFD5zWQk4ByGaAePj7LXdVlAGwAncaEIgyobeh4GxZX8gJ8gdaL4paWBh0DGLfuYlA3tdZdbY86
nt9ulsyMfeqsIjFlYtjoasXT7firJEKRgPcCWeHEe6FiZbF3CTEgjxkjUyXM7N+J96hxaIzzlMRv
B7SiwRj2sav7b1JRr6huWHk3R0M1aQk4aSg4guUGuiXHw/LbwC+jNtB3KDkhVowWiuRbtZbbRJzN
zzJ3xt3FBnPJoFhifKL82ygu2tEvy1BnmJMwWgP+P+prLX+HnqLwHPduHBROfN8IFn0byGVYDzZI
EIDAadZyfzdoSymeK3VOLipExNEbwFJ5X0jCg0MbI7ev9Rkyxm0M0tn+E8hBh+afDfo0UKOcuZmm
nBLG/6c17mYqY7PKhBTW0i5F6fa+IjeK4QbaSyGkaz2/kv38QZYfz5+hyQXGNYgyK+55QNeOF7gZ
w0RsxwIJMrIZUpStUGRq0ZXexVY4zKEk2IedrPCBMe6QiIKsZWGDEYphCoXwBCBFISn/Oq0IMp/I
fprolwS6H5Lsx2PqZFDz4cJGKu6Jis7b6FuyBzIfyEre+A/JX8cVGTABfQEGj0V/27GxkZRRkkU1
kvnRs0HhyZW3un6UhDnwx9TcaYjDAJcxwdHB78VBDxO5TQd91xt34bgz6Mf5jTC11xmulkXBhgEL
x+Oo9Naj6InQdwZpLbV87kH9YGYPpeJbnfp63tbE3QQIJ0iJEW+wRAjnv0q5i6IIHWjoA3VHqbJy
6TYZUXm5rpEOnvPMU0m1I2ts5AenGFWQRAJqWt9ltbGW862Yg7Uqeq6ENcleA1BpeXalwrMFyUWU
BE5RETD7jJs+qVxT0q0xfuzrzhbrtRE86H1qeebe666D3G09WwDHfY8kengRlxsirlnz71hvwDax
Bge50cJd3KAxGOQjViagXyS7BHV1M1hCeqP7oSUNzvmZnbiCj8bKZv5grCB89kJQXui7WgpuOro0
NMEGLB39Uxdo9OnWlMwVmqb2pYGTxnhJANoQ+cNmJpUco1a6S/XIjjJxawjF+vygpnwUtiQoKHGq
8f7hjpjpNQ2kYVV9F+eKYrWJZNq6jPZ/MUUeqfB9feZ6/ULR836K1T9RbUUP3AnQSheDOG2op++2
T6rlAEQD9OcDS0Q/vWzfIuctR0r2Cf/0LdTTbZZ+VvDXUkvs9v780Cd6IdEmg04pPMFQbta+qL4O
FjQAGbXcSfgqSu/KjZXqTqpdxMFKa9biuG772O52tAa/90YEjm6ELBbQmQAADRadI+2Yah87eiKw
zXfwXWJTH3IsN7IcqEwgbViugmA56qsBBqM+QBsjrsXYiQFHaK1+xL+UoLZyp3Z3M5PC7gl+fQ7e
KryvMo1Q9olRGjuhXGk0XAmlq+FtNNzkINA1l0i3ZNF3T7YrPO8+wWUyzBXKp16RrH0A/ZFIH2KD
cHGR0SStkLfUABk2+pkradGk460C3A1NbiN5L3lbyXf96J2m31X5LurWw/vo15aKamP0LIaD3RcW
kWurklSUJGuLSB/0Ob3tdXdmqibODmpfKHmjNCVCv5xzCI0i+K1f1sbOM5/wjvVTKFCi1dDIqq06
pLahQMkwukipHVzJZmYX3moYHXSzOGTuiTfhKKDrjKgU/0BjDk9I3fokDYuO4OE9giMEkrxzigwT
uwIGUJEAFwKTwOQ9URPWpZcpxs7M7lTzjRXAqLyYmc+JIPXICLfwgS/nhVarxo4ay0Z3zJVAr4m6
ZZw15XWhKVZZX4RzbBanDNWIZlgyDERWJkMxckPDLmkLIxeQCRAj4HNTMM8rqVICnZDfZ3BUdhv0
0aIHKAzV1D5agTKx2opRY1xruqBZpDD/RkYZbgmwWiyoDg4M7lKtpTJLCcVqUmFLyqV3JagXCVL4
6c35CZ8IFZAHBKRRR2IApGFcWFLTMlLKGIsaIykk4gUgxRdNvUKJxEdcF8y5ljlz/FUjxEUzDjAX
NUhW55ZRLEglW1Lp6pfRXKA6tWEPx8at6kDywasrGem1cEul1yLcqqDiPj9/U+efFR0Igc45rjTO
hiHRJG6U3NylaCeOyZ3coEAoPDXS3IaY6idEK/uflriToXSFmsdZBnYcqXhM0AM0JFZWKcvaW+hd
fZGbll6+1g0edQ6dAy1PXU0IvwEkQvcwuJv4A0JyuTabsDR30lIZl3F8lUA8wGtsWdrHxERlb602
N9TcFPKdAEbf6F5Go3UzEzdMzTVzcMhbQ+4PmdHj+1EZFDms1drctejpp2ANGVUU7Svfro2ZvPVE
sA6gAcCe0B6XwejLnb4sl0IajYKJhqTMUf3LIW0sGq1JeG10D+c30NQmPTTFDSqDEkJvtr63S8VN
7YGgAC3jgCmcNzIR5sCvSaaO3CNARFCsOp663AujQYiwecLktlSdLLHV5onUeBqEW79bJ8BFhOsu
fdEFQHZK1wRbZLME/o0KqznxzdNVRLKDIN7C/+Em+dpqB1FOAqAdbTWcmKQQn3NSPgFOAzUavVsk
cv03Hv3o8Eb/L5OnBdfCV6BxYE0sCeCKHcFKEtUGu1RRsYhKRbBuhIU9JAvRUoqZoOB0SWETrTZ4
S5owy8cEXYxcf08jb0cRI/p00UiB3c0AbyayGcdGuGCxptIghkbg7erkexTdmIsss8Cmqa2r8V2Q
RScb517IbI8cR4XQUoCqDZgjULRABfJ4D6GRfhA9lFB2gQzQr/ech9qu8iHzGXwk2SVQMuf37NQs
slUD/RPghABcHZtrlSIASjcydyL6NIdxU67FMppp952cxUMj3EGvZbAgVHJg7hS1cYl8mUM0QTfR
dyYts+i6Nx8172MQipkzP1HCxVTivtBMoNbBnMnGfrArM9zHdTziDHTZLpeiDeQNHch9WNW6YaAl
fdEFUMH1Q2cWwPv10SereGCam1YzzalpCJW5q1DG7OP76x56dZD6hiKUFy0zx/gwKXr624Weu8Ks
OuxpeMcGjoQygAEYN++HdAWs+0nA5ptkjZV1nxHwVVtZWmUjbrMRaU9b9v37elRmdtPU5kWOFfwn
EoAhyCIfz3hUpnLrZ7g7tHu1A9umb0ua2yIRSKRnZY5hZ4IgAcmxA2vc+mpqQauQWYNWzc0d2JCA
D3/XbQ0SO4Ldo/wJ8TnXt15GC79F5nxZ3TjDhekAZgahSYDdF+fP0kT9Hl8IjNWghAcgA2Tcx8P3
Q4DhNIPiMBkQNgjxIArVZSk+dZ65qKrANqqFp8BZEcOuPDw2B6uXt3o/ohql1vYQOmLzIVYLPUEW
CXSX9VKfoy04fb6wbwhKZLAKQEJS5BbIIHLsa8Fo7jJNuwqEwLeqyr85Pw2n1zpsyPC+oMYHNJgX
28hJQutuwGVgglq6BtNH1N/UOSSvUYqb4/udunLRmcIypOAXQUMZF6+h4T83IAiDg1bLdkzWeBH6
ANQaRm7VUJaP0M8tC3sxXoZCbwlSbxvaMi9GtEzFbm3olmLc+cNcr+/kLEMUBz3WaAZFq8PxPghJ
nhZmjVtDa+NXI4CIag+lkfOzzDwI72GYGs0fNriQuJGqeixFBE9Co2zrMFuhD3Gj4LEYzXSJzBni
ZlhJqkDRQw93OzB76oWHfCGBnEhNZ3zHnB1ua4ZVAIrbCgMaelc1LZoug8Ceg7hMXkWH08b5DAXP
IjDWw8ro2R5QdsrSx765f9cjx2+uBn3OJbDZOVkmQ8d9jj5EEMdxy6TqkZiQIfV2sSXcigA+Bne9
w8AZd6BAp8i36UsN/FyX+mbXgqjm/B5hg+GNg7GOdTUpYEfhe6/Rb06ENs0QInVLXXkp0+tSnelA
mzrshya4rZ4ovcJgeN5OVwMrQ3iJ7lc5exRrAK/bGVtTtwvCPdQomAMDNpw7VrWXeKiJeLugB/jO
MSNiNf2FJ6+JvNHmVu40B404XkSTFZCyJgpn3LbXygztV2MNpFUqXiI4sdG54giB8KkhJV4Z0qXU
vVfdzItozih3BmhIw0IbCm/XDBkw1EiQmheViJcf2LHpmKAZWweaXQrmgs5JuwRyAOCWwM3NtzF7
OBJ5XFUeAETKhhY4fNY42B5x6o06976ceGJjZg+McVtGlikYNCUY07x+39KtAhiIaPgoQWz9/KZA
/hNstBq57Lt0UUnB6vyZmPIAjBxeARgFSo8Y8fEuIkEYyGPReFDFC3FBWwDdpqNLDSatTS8aBRRe
c5Qwk+fwYMTcxm2UrEgjEXvJz74X8Z2hfJTC34mxD2eV26+pV/uCEmFWVQ1I5o20rlxFtvrhJYq3
IPXMfdWamcgp16aCY18C9zjQLjwYJE+1YhxSWDRQB7OI5g7pW0FeZf/aLG5JujKpbImylcSbeJCd
7Oa8+UnHc2Cdm9NxZECUgnpAQBGrBLBJ7fWV3jkpxIA1+7ytqfscDP/4H9hLENtxWyaqlCwmPp6a
KKxBUiFYnv/4ydOHtnumjaOBxI87EAOIxdVGhZsOEUHaOq2dPlR1O2+9Zdu6/RPNbfxHM0Ynkk04
huyj0VaCKeEZrOquNI0iJTiGIbVz8JcCkyWs+tFJIFSllE/UWBSBHfovIRrnFlFul+VjQ+ZEUSew
5Mdfgxu8iAp3rHX4GnEjQzfKarTbsXB9d1ioy94Bu54H5AvoBUvMijCzh6YuFB0KIUiQKAaiR7Yw
Bw/E2gj9Pg9xoQzRisbP0NMC1NcqksqqiZ2rc+wgEwlwsA0xNnMwg8D58DCFKNDBaC9ioQEcsXst
vW+VdWnaiqfZeXZJaWiLYAauxNgtAFcTwVfazFyhU56INdZLrOUT+qjsVB2M2JDaplMJLhhtvGeN
XNUWamEzjmFyVg9ssJ8f2MiKIRKFkdlQRZtEC7NYogHIKx1JujSKmRtz8jY5HBG3hkYyDn4qwLci
/vCqyomll0QGATh5DL3UJp2/StFGbTXduCgyJ+uTuXM05QaxeTCfoo5Ii29p9hq5ToJU93YR8qWJ
YgP+46DvAjAmJPnSC9oumuTNKLZZCHGmcKELD3/dexza5xwh+EvRnZloHvQw3aTGi7tPbkp7EBeF
2t6KSDiEf6P/g8HVgD/FHgJJFk+1PIhRJLSSiXPTacs03qnS+1g9Vt6FmCdLT+ngunQHUoOEvpV+
5IIOdKuZs9ly5hn46BZxNcIV0GEgEcDtM4mKtADPtgC3ic6P4TZo1kYJojNwMvoUdJZ9a+ngKCjl
aJfn5Pb8rE/0g6AOgRQrEvZ4eKLIfrzLJaMra/h0YRddMj3BfgH+bqR4sADQ4NjFS2MdukLqSt0i
s8vV33nHoDsPTdRgBAFfAl8mDJqurmJJEdi215LYCcJFqty0brw30WXmetJc/wsrUXGzDYPoCkAH
IjwXP97e09MkTiRhV+uiTUvBBcCmGaBTX1uGt9SL76LZ2fLs6ZpY5COz7NV44ExISpQCqyfs8uS2
J1dSAxpj3QAu0wLtxQKsloiVa6cK5tjqJ16jiBIhugKgEuDEEheJh9j2vVEhShwEEKRDGyuAroev
XoB9Yn1+J024SwPxEwgvQCavARlyPEKaN50WCbgA29xYG8hSGOFFmhorQwttIj/qIPk8b3By6zLO
GnCToGEAjP/HFouor8tBkeAyBZRBUFgC/RwalHptHRop2siuobduQ6zBJTl48HRQOANHpyCDgxDT
iaSnzL+V/Ht57jZmdw+/wwiAKlBVwlyAWvr4a6nE95u6CYSd7o2pVddA+qg7rbDKVgWN3Bwqcuri
QPv8n+a4FQ58NZTkLBJ2bQLRLMFVM/x9GclwWXhhksyqh2bp10sp7dwyn4OhTK46aCSQjANaDcii
48GGSSVBOKbAYCEFGkR4iaTNapBDXPnoUEgK6CKR2Tz8RByLFjYQB6CywBJm3GHKaCM0WE8BeA8o
6ElS42R7ky5yb595hYU2CbDMIm8WgEE1v5DKfZZe5P3MdTU5cI2RY2poAAGO4njgctwljRBmwq7X
lkZJF3oZOjrK0niAVfIHxLpmdvtExAM+EchaMipOpAq5+LLWwP/dI+MDfWpNdMwCBZxQIJnT6vkc
u8nk0xIiCwA44nJEgoLbUrQXPT/2a9gKa8/G7loJgdivWwCxHCPJt76Jnv04ydVNlweDHRBt7lKc
nF3UOvCMQAEXlY/j2RWGIBmaQBR2Hg6OmSBrEKBkddGAziWiz0HyeN6VTB1ZGCME4FEdbwku9ojB
5NTIBIuZVpY2FlbhNsBMJW/ezANscmYPDXG+YTS7ofdSGKrTCy+Knfq7otkqVfeQr9DV2MKbV5yr
ak7NpQT2AWwfMLmeaAh2VdtSQTWFXaV5z1mZL4oElJmgPkpe0FihUH+GT2DqdKIYjso73oHIT3Cn
Mw5D0cvZ2nX9aIUNkPd/x+kcWuCcTh4TqUljWGh0O6LhUtjXS9JItlje9enq/NaYukAPbbHZPbi4
y4zqGS0GYfcQUMnV7DoUXAGw0fNW2H7m7wyAJXBdIMGJTB134rRKoyQ1EQZppbbtjZXf3xneuijB
P09KuHQ3uD5vcHJYQKEx/ncU2L6oCQ+GpSp5VDPQwi4boRUlmDb1IAQji0txTpRncs+jog6xXOQc
ZEQIxzOoyQJe5hpWS8YGF5MLAhZfeSd6KyQ9q0//cazm+DKnfOWhRS6m7Q2aeGOLYMuUvifNd8Pc
F+3z+fmbM8Ft8rIhhZSlCCML9aHTLjP9KZjr75y82Q+HwW3zMsEZq5D63nlg5fbc+mE0VnpsY2Nk
lu6E8qf5aczV/qYOr4JiDJp4AE8C/Px4scyyo2FjiP5eTzrRGWV1sMYsm6NwmKors5Ql5ACRdmNa
scdm0tCT/KooAM5xSiuwUWEEPZnuFu7zfQHKTXE1Z3Fqvx8a5I9x7RUekQFpKTMT/Mxua761FQG7
uzlzsE7lfvGOA90LEMLIugMTxF1dah6YoxDoAD+lnw0IEjb0qTLvkasF7ry3wHcuQrHD6fNdH9qe
dEkyV2gux3gWazq1Qw++Bx+gGEVADSPUUMM2GydG31c4vpYb9GFkHWD9xSautoG5GHEJDfgOlXep
Rc/peHP+mExNOyNBhMqPJjGA4vE6JyKUPjqp93ZgEbKKGBDNaFuOptXGdMaDTiWlkKz50xS3wpo/
GmlijIC4QPjTAKMacAmbTItWaGPdd2aLtM1NnIFJ3CBbVbmpmhmMzdTJQZsUo/phuk18yFJHRa1m
Gd4/tbgdhAA0DjMuh80Vd0fgYDKUGTBmYJXnXE6r6blujJm/r03QjYU+fCnu1/glKPGkq2eDwIml
M9kzDi4b0AtQ9XJLV5Dab+Qk2KfflQ2arfcgqNikbrztb9BW4d364M6N0Bm8OL9jTm5CKL8wnQ0A
hxD3ASl5bLYcxqyjuR6ATjqDtORLICWWMOzN+gGKhE6VbapoJiUwZ5EL/vwhieSyhUUQ0Peyw3AO
Sg0FEksNLwt9UXYz8dHJOmKEOhJtGB+abdDdezzChlA/7zzF37d14paZsqq6ZRJfl6Zy7wnO+dk8
WURmC7ghoKIYGxifXjH6tPGj2PD3jXdVdjLoJyEgnEpWOccTMGeIC2zTsvh9UIB7AZOzLMFvRnVh
OYuWmTQEAWEJTz+mW8FFEwayRRVeDP6+b2UnQreQoVxFo7nOpbfzUze1LVChReOsitICCorHy8Ra
8POmj4M98AK9F6+FdlNrUOJTUieuIfyXpA7xP8/bPHVibL0OjPL+MhLBw9sFwR4UVVUHqctocJBY
cZQ03/RyeJEkwNOB/wCNRDgHYv7ytxYSXIM6YcJwTA32eNi6XNSJbKbBXsTjEqwSSgcqK289W+ib
Wke8m8GuD8AezgK3jm2NHmy1L4K9kqxE/5NxkYC8IvjL1L+Y0EMzXDwTlWia1SjMtP7gFiHU9GJw
sMW1XZegJpk7BaexLjPH4MaAKiCtzNNlFCU0ofEKgzk62AQe5TkKO8sLdr7Ruur9IDzFEZk546f4
QGZUhRQHuEgZcJVLRWTDUNJkgKcGd9lSWHXX0WWwDuqdvNTmylzM6R/dQcyUZiBdzoRBkN863h1l
Qds+IF0AQmM0qVz62JRbL7wXpGUwdxam3CTLPjBpCyT3+HxikqNxTqdtsPd3yhW1qpVioSvx/Hkz
mVs6Gc+BEe628QXVaAdm5OLpRbdqd78n1t60PhaL/XqBTrP9Ym/duDeQYLBubiJn8XkHMkUbIatz
9+le3b1c7R4/QXtoXYLIZrOzn3fu1WjvAvfj+/WDub6+GOyVDkLYDTh2n1e31x8gcb+2b69tdzOz
CdhxOTcQ7hKL5TGU27zHbPkRYh+t0RBu+nNBwUlMyZYfTS/AKuPtCEGC4+VHmwmQYEIF57CBPNHr
TO3/C8dzOog/P54bBAgYtSoG9eieqJGl5a+tElpBDGzf8A7t6VEJbSntl23hIutXdis6VjaoUG0x
vqu0mwwqQp2Qgx1DdoAqW57fKZPzC+5OPJfBwm6ePGKFPgkjMgb7GPSBcQJGgZu/bgANrBCVZQEe
cvXHU9t0sdJ2uYmTlai4XUq4qmCoypltMjXFTPMToQBUd8BHyl0wsRci4UYNRHVoEB2DFGT/xNXp
Hhl9S199FvqdQRwtfBDSBHzfVq84xWDFxVok34MkQfwwj+WcuAmOvhIXaGp5DMi9x77SjXWl2tLM
GZ9YuaOP5y60ljZqaQyY2LZNlb1RqGQte91M3/mEX0QJAoUIzB5IAwxuWqO061pfEzCGEpR2ohMB
PtaAeMJMHvOkRJNy7p7fLhPe8cggN2lx6tdiqnjYj5BTC0zPqcUL0wscIZ8Z2Ve6jjuUR5a4+QMV
DI0DGZbk+FI0oIuBHssR6VFWUCoTDeDvrTJETqI3lt4YF0QOlj1kM8iFYHxQktvq8FZIz4F/1/Xo
xFy2kdOo4OIKQhsHFT5mJpr/QiKe+b48BqwDnDkhHtZ7fAdy2roznLu3/VVsx3ZtPwnoEsYj3KKb
x8tnt7fdD8PeWK8ruZ/xF1ORwOG0mZyrDNqsDVGBRPgYB+hYA2fkCpLFkXwNxfTYQjJgjs5hIl6F
QQUt0iBcABaE2xFyV0th0MSQihOfyxaQzMyRCSjWaieVobimPqvj0/k9eIp5QWEYEQc6c/DkhSIS
Z1LRqiyq8iTcy9UTMeB7CYUediAtJQF85565Bj2Zawr9WgvvFUGwG3o1SgDpdHPcTJNnHJ07gE+j
KITRHzvPOqzEOvcx9l4nAWgkB1BGpsUc/crkmTuwwh1ymolDRiFttW+jF2UZqcsmeKCZC3bu8/PK
po3fwaB8wORC6gcEPtw16GleKKTCEO1NxHJoQHUV12+2eaDaUEg4b2pq0xya4p5tYYP3D21gio5o
KNvl/sZrM3B0tm9ZGlgmWlttPLHO25waHqC26M2DICBaobnF0sohxFM0j/aE2i3THHeB1CyVK49u
hdm00KQ7UCXkMRiLFur93KK1bUtAWUBhLRVdARKObcRqg92dUCw9n2zDFtqrUNLVroVgUQLvUKEz
ygzv+gjz0HW7sv3sBPk9fVMu69qu+lco/JbhY4NCY4/wJKrXgbbSwYBD15H0EilzRDxTmw6APcwX
om48HbgzFmpjMwpRGe3DkS5RCAOoTEsvUwL6xrkK/tQpArsOAWcS+ujxuj4+RR4N40Qwk2gvhR/I
zUdzCe2pzaahZAu03leajLtJ6jIcVDPGUpgITIV2XEfjtkwuodZjAR/YUUhQ0DntyYmIFak46AMg
C4KkHJ+Vi/QaZF9QmtpnGlqG5NaKog3SszNbenJkf1rh3yoYT6YRs4n2Yv69T7eq6ZDsQTRWgRZb
Rv4czTVGT67UgT3uclHwAkMNqsNKaZFppdT4QFFlTlxwaueB+vgLzsF4vbjlor1aQ/8RUyfpt6Ja
u0THrb0P9XqRKc55lzAVAh6Y4u9s0skDAlOYIr4TxJeJGFm6ApKnbI5ud3JMqEIhVGMpVJmbOHCF
9qEw1jhNtHKk9sZsUIAVbLN6iITP82OaepaDFgzC2SDqQpcSjy4TwdABxU68ZiRfvUqHbGVUosUk
erx4cGNvdGQVxMa2IdyH4RyoeWKcsK3jkYaY4HTtNL8XTOTYg31jkNwqgM/UoksZUtL9qN3Eyvr8
UCeW79Aav3xKonSJIGGkrXxTFKsMsga4tOb0yE+LRoysAsNhWg1oTuPlbQYpVBJk1sN9E0nihRcn
pSMmOuj0i6xxfTFJXLXrxmVPSvDLFrp3oddhtA003VugtSpDmTPPH4YOb0OqN+HMFp5wAYCOI+MD
H/2FyT92nlCaIx4iZYRfpr+sQUKBtPoHVVKrT9EKLnsOqekL5NRfz0/9hH8DNzmwg7jFJyDdmgA9
c6XHZdr1xV0cp7cZqOFkee65MRXOIgfDuOfwuAH1HBeTqFLt00iPkz0QhMMSXPCl1YwRNEf9nQAQ
gUR9BHy5BdWjBpFnMad8e1oL1VCjZjWkH6xbfLowHnVdoGaT7LvBKgdQsCuCBT7Q0opecwcMX4tg
5oE1MbFHBtnPDwrkrSzJaZm2yb4C13/c29rzCPXq84s3cUphAz2uADAjzuN1OiIxCz0P/TD7qjJi
cOqm4rY2iAnIXBY86aQur3wlneMW5Y0iPQnMNqPaBhAFFTkuWxhoopeGphDvO6kFpnap+zsVsLBS
05eRPJPROclnM2NoxwF1E0hJAPPkQgpZCLSRyjDmi89FAzpoIlhSAUV7sNsYe1N3WvLcQKAqFS1P
J3aszRTl+FVk9lUof2jQllAkwlNB95pn9lnlJXvZSyxks3tAUmL17xhhxU0sIzo3eUHaFFUWMwZ6
e1+ptaWpj31FLWFWDHVyKH9a4WmW/BH6C2IcpvsBZZUO85cz7g6QlZ/fkyePOjZl+BswcLw9UOTg
rshe6eqooyTZxzFZ1AZUAIPsHt0+irciG50sRTVbk9RYKAKFJkkN7jtIUc8cjJN22K8vAbYH4AoZ
lyjP6ERIJbSNgSkFgNJwqOeAb8umNpDolrC5/fj4nu47YCDOD33qZDAlBZbYRNfzF9704MijrOqn
RoLNktPgBpxzSEVif3oLkri5OIf4mTwaTD0HlCFI3uPpeuxg9FgKRLliQxyhG1I4LWIeJP1YkTxB
9qiO+3Vo9laJN8kIiYUi+J6C5/hvjBh8iTih0Lk4Ed+GGItXVtDE2Yu4Q2yjw7XqIzxyBx29x15R
e1aS9+HqvNGTjh0sLihZVRwWXClIJHOuFUwQo9cZsKqCjUXwXvJxJfX5cyLZZgduD7D+dw7oNmXz
TVRTxxooVDNQ4pbVH6mt/3nv/9f/zK9+PKnr3/4Pv3/Pi6EK/YByv/3t/zU1rV6T8DX7xWqqz9fm
l/z7L7f0laLxN3yv/4992L//49+Of4vP+t2W80pfj37jZuhxHK6bz2q4+aybhJ7/6Y9vhS/NPugq
DzN6BwZr7iP+qz/0Ndr/+EG/fH596N1QfP7r1/e8ySj7fn6YZ7/+/qP1x79+ZZfv/5x80Ndgzn1A
gkmjzQc+WZDUb2DhANYQh+jHr19/SfLM//3nyGt8U/CkhfAGIwtGKenL4MFk/qc5OPlWE/N0/s8c
jeD1Iw0zB0tdhe/0cAok8DNhW/43s8B9xsEsEPMb0HxgImUg9a9f3CzI39DQDDZB1oQAU/+o8atI
Bf3c8GX1m4JcHG4lwFUmhq+Y30TczuBXUP55w0cT40+PX/oGxC3Q4UjcfP1C8HN4CBQd40c4h/rm
P/QQAMH207MgSd+YAipY8kDRyH7hrB/NgvINSWtwleE2/medASQJWPDzk4dA+wbFOdTM8XL9D8MH
9gFzg/zU169/3CwgaMbG/clZEL8RwDDg6nC1HK4+fATuCDT2adI/dPgS0NE/O3yFfENBF9E02GS+
fsG3Hs6Con1ToU6tfjVd/sMOAZJlP30TIBxQIJaKYA+U/L/v8sPxw0ewPQDU8V+4Cf6L2/LfEZMd
hMnHV0AVftYHUdnsH/gjljj9gON46ejPsfDqxyf/GW79dhQmfF31Bz/84+r/MvP7f/77+E4tH9n6
Y1B//MtV+Fm9Vu/B8PWD4fdvuXtNEZYdxLo2+Cvpa/LL3WdVhTSvhuPgh13+f369f/169OUPTsM5
a7vP7pfbvKHBL4+vyWf9xweyABP5I3a9/rSFvKLBZ5X9p1F8hXA/awS75TOrk9fs448v/DWCH1fj
z374j/n597ocWkDSmPndn7Vw91qnr1n4+scnsS8v//BpP/vRD4iZ84r76B935s9+9ONnTdnCTs/M
D5d03sbU6fl3hH16prhH2n/6AzjV7IPfk8/X6rf/DwAA//8=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18" Type="http://schemas.microsoft.com/office/2014/relationships/chartEx" Target="../charts/chartEx2.xml"/><Relationship Id="rId3" Type="http://schemas.openxmlformats.org/officeDocument/2006/relationships/chart" Target="../charts/chart8.xml"/><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chart" Target="../charts/chart12.xml"/><Relationship Id="rId2" Type="http://schemas.openxmlformats.org/officeDocument/2006/relationships/chart" Target="../charts/chart7.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10.xml"/><Relationship Id="rId1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chart" Target="../charts/chart9.xml"/><Relationship Id="rId9" Type="http://schemas.openxmlformats.org/officeDocument/2006/relationships/image" Target="../media/image5.sv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659130</xdr:colOff>
      <xdr:row>10</xdr:row>
      <xdr:rowOff>144780</xdr:rowOff>
    </xdr:from>
    <xdr:to>
      <xdr:col>12</xdr:col>
      <xdr:colOff>537210</xdr:colOff>
      <xdr:row>26</xdr:row>
      <xdr:rowOff>83820</xdr:rowOff>
    </xdr:to>
    <xdr:graphicFrame macro="">
      <xdr:nvGraphicFramePr>
        <xdr:cNvPr id="2" name="Total Sales Over Time">
          <a:extLst>
            <a:ext uri="{FF2B5EF4-FFF2-40B4-BE49-F238E27FC236}">
              <a16:creationId xmlns:a16="http://schemas.microsoft.com/office/drawing/2014/main" id="{6F886A0D-DE2A-7181-8FED-EC472CFCD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209550</xdr:colOff>
      <xdr:row>11</xdr:row>
      <xdr:rowOff>76200</xdr:rowOff>
    </xdr:from>
    <xdr:to>
      <xdr:col>13</xdr:col>
      <xdr:colOff>91440</xdr:colOff>
      <xdr:row>27</xdr:row>
      <xdr:rowOff>30480</xdr:rowOff>
    </xdr:to>
    <xdr:graphicFrame macro="">
      <xdr:nvGraphicFramePr>
        <xdr:cNvPr id="3" name="Chart 2">
          <a:extLst>
            <a:ext uri="{FF2B5EF4-FFF2-40B4-BE49-F238E27FC236}">
              <a16:creationId xmlns:a16="http://schemas.microsoft.com/office/drawing/2014/main" id="{DB4E7B01-38F9-52CF-4ED3-3BC041A81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361950</xdr:colOff>
      <xdr:row>0</xdr:row>
      <xdr:rowOff>0</xdr:rowOff>
    </xdr:from>
    <xdr:to>
      <xdr:col>11</xdr:col>
      <xdr:colOff>240030</xdr:colOff>
      <xdr:row>24</xdr:row>
      <xdr:rowOff>160020</xdr:rowOff>
    </xdr:to>
    <xdr:graphicFrame macro="">
      <xdr:nvGraphicFramePr>
        <xdr:cNvPr id="3" name="Chart 2">
          <a:extLst>
            <a:ext uri="{FF2B5EF4-FFF2-40B4-BE49-F238E27FC236}">
              <a16:creationId xmlns:a16="http://schemas.microsoft.com/office/drawing/2014/main" id="{FF59B4C8-E73B-A57D-901F-4F02D707A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948690</xdr:colOff>
      <xdr:row>0</xdr:row>
      <xdr:rowOff>38100</xdr:rowOff>
    </xdr:from>
    <xdr:to>
      <xdr:col>9</xdr:col>
      <xdr:colOff>316230</xdr:colOff>
      <xdr:row>15</xdr:row>
      <xdr:rowOff>152400</xdr:rowOff>
    </xdr:to>
    <xdr:graphicFrame macro="">
      <xdr:nvGraphicFramePr>
        <xdr:cNvPr id="4" name="Chart 3">
          <a:extLst>
            <a:ext uri="{FF2B5EF4-FFF2-40B4-BE49-F238E27FC236}">
              <a16:creationId xmlns:a16="http://schemas.microsoft.com/office/drawing/2014/main" id="{FCEF74B6-94FB-B088-8ADD-72A4AD87D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xdr:colOff>
      <xdr:row>1</xdr:row>
      <xdr:rowOff>7620</xdr:rowOff>
    </xdr:from>
    <xdr:to>
      <xdr:col>11</xdr:col>
      <xdr:colOff>487680</xdr:colOff>
      <xdr:row>11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BC7E252-0228-7FC0-C291-3D36D16675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2880"/>
              <a:ext cx="4507230" cy="1744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102870</xdr:colOff>
      <xdr:row>7</xdr:row>
      <xdr:rowOff>76200</xdr:rowOff>
    </xdr:from>
    <xdr:to>
      <xdr:col>11</xdr:col>
      <xdr:colOff>537210</xdr:colOff>
      <xdr:row>23</xdr:row>
      <xdr:rowOff>15240</xdr:rowOff>
    </xdr:to>
    <xdr:graphicFrame macro="">
      <xdr:nvGraphicFramePr>
        <xdr:cNvPr id="3" name="Chart 2">
          <a:extLst>
            <a:ext uri="{FF2B5EF4-FFF2-40B4-BE49-F238E27FC236}">
              <a16:creationId xmlns:a16="http://schemas.microsoft.com/office/drawing/2014/main" id="{52DBE6D1-83ED-4C18-0630-7521ACEBA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445770</xdr:colOff>
      <xdr:row>7</xdr:row>
      <xdr:rowOff>60960</xdr:rowOff>
    </xdr:from>
    <xdr:to>
      <xdr:col>12</xdr:col>
      <xdr:colOff>209550</xdr:colOff>
      <xdr:row>23</xdr:row>
      <xdr:rowOff>0</xdr:rowOff>
    </xdr:to>
    <xdr:graphicFrame macro="">
      <xdr:nvGraphicFramePr>
        <xdr:cNvPr id="4" name="Chart 3">
          <a:extLst>
            <a:ext uri="{FF2B5EF4-FFF2-40B4-BE49-F238E27FC236}">
              <a16:creationId xmlns:a16="http://schemas.microsoft.com/office/drawing/2014/main" id="{9B2435A2-9870-7554-EF60-A2C0DE23F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203685</xdr:colOff>
      <xdr:row>1</xdr:row>
      <xdr:rowOff>78082</xdr:rowOff>
    </xdr:from>
    <xdr:to>
      <xdr:col>3</xdr:col>
      <xdr:colOff>266464</xdr:colOff>
      <xdr:row>9</xdr:row>
      <xdr:rowOff>8562</xdr:rowOff>
    </xdr:to>
    <xdr:pic>
      <xdr:nvPicPr>
        <xdr:cNvPr id="2" name="Picture 1">
          <a:extLst>
            <a:ext uri="{FF2B5EF4-FFF2-40B4-BE49-F238E27FC236}">
              <a16:creationId xmlns:a16="http://schemas.microsoft.com/office/drawing/2014/main" id="{98D4DA2D-948D-908D-92C4-B7634588E5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685" y="249318"/>
          <a:ext cx="2066240" cy="1017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496584</xdr:colOff>
      <xdr:row>1</xdr:row>
      <xdr:rowOff>119865</xdr:rowOff>
    </xdr:from>
    <xdr:to>
      <xdr:col>8</xdr:col>
      <xdr:colOff>425452</xdr:colOff>
      <xdr:row>5</xdr:row>
      <xdr:rowOff>154113</xdr:rowOff>
    </xdr:to>
    <xdr:sp macro="" textlink="">
      <xdr:nvSpPr>
        <xdr:cNvPr id="3" name="TextBox 2">
          <a:extLst>
            <a:ext uri="{FF2B5EF4-FFF2-40B4-BE49-F238E27FC236}">
              <a16:creationId xmlns:a16="http://schemas.microsoft.com/office/drawing/2014/main" id="{6BEC16FD-005B-07DC-B4E3-9352F7F47DB3}"/>
            </a:ext>
          </a:extLst>
        </xdr:cNvPr>
        <xdr:cNvSpPr txBox="1"/>
      </xdr:nvSpPr>
      <xdr:spPr>
        <a:xfrm>
          <a:off x="2500045" y="291101"/>
          <a:ext cx="4663542" cy="436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2800" b="1">
              <a:solidFill>
                <a:schemeClr val="tx1"/>
              </a:solidFill>
              <a:latin typeface="Times New Roman" panose="02020603050405020304" pitchFamily="18" charset="0"/>
              <a:cs typeface="Times New Roman" panose="02020603050405020304" pitchFamily="18" charset="0"/>
            </a:rPr>
            <a:t>Sales Dashboard</a:t>
          </a:r>
        </a:p>
      </xdr:txBody>
    </xdr:sp>
    <xdr:clientData/>
  </xdr:twoCellAnchor>
  <xdr:twoCellAnchor>
    <xdr:from>
      <xdr:col>3</xdr:col>
      <xdr:colOff>590872</xdr:colOff>
      <xdr:row>10</xdr:row>
      <xdr:rowOff>22470</xdr:rowOff>
    </xdr:from>
    <xdr:to>
      <xdr:col>7</xdr:col>
      <xdr:colOff>586698</xdr:colOff>
      <xdr:row>26</xdr:row>
      <xdr:rowOff>91963</xdr:rowOff>
    </xdr:to>
    <xdr:graphicFrame macro="">
      <xdr:nvGraphicFramePr>
        <xdr:cNvPr id="9" name="Total Sales Over Time">
          <a:extLst>
            <a:ext uri="{FF2B5EF4-FFF2-40B4-BE49-F238E27FC236}">
              <a16:creationId xmlns:a16="http://schemas.microsoft.com/office/drawing/2014/main" id="{354DB626-4D22-4FA6-BE35-09805F268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606592</xdr:colOff>
      <xdr:row>10</xdr:row>
      <xdr:rowOff>32427</xdr:rowOff>
    </xdr:from>
    <xdr:to>
      <xdr:col>12</xdr:col>
      <xdr:colOff>779123</xdr:colOff>
      <xdr:row>22</xdr:row>
      <xdr:rowOff>128427</xdr:rowOff>
    </xdr:to>
    <xdr:graphicFrame macro="">
      <xdr:nvGraphicFramePr>
        <xdr:cNvPr id="10" name="Chart 9">
          <a:extLst>
            <a:ext uri="{FF2B5EF4-FFF2-40B4-BE49-F238E27FC236}">
              <a16:creationId xmlns:a16="http://schemas.microsoft.com/office/drawing/2014/main" id="{388E2F0C-AF33-4FDC-99F1-359F2C460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590765</xdr:colOff>
      <xdr:row>26</xdr:row>
      <xdr:rowOff>119865</xdr:rowOff>
    </xdr:from>
    <xdr:to>
      <xdr:col>7</xdr:col>
      <xdr:colOff>590764</xdr:colOff>
      <xdr:row>45</xdr:row>
      <xdr:rowOff>34246</xdr:rowOff>
    </xdr:to>
    <xdr:graphicFrame macro="">
      <xdr:nvGraphicFramePr>
        <xdr:cNvPr id="11" name="Chart 10">
          <a:extLst>
            <a:ext uri="{FF2B5EF4-FFF2-40B4-BE49-F238E27FC236}">
              <a16:creationId xmlns:a16="http://schemas.microsoft.com/office/drawing/2014/main" id="{AC9E18A8-4E55-4388-9C91-9870C2D8F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625011</xdr:colOff>
      <xdr:row>34</xdr:row>
      <xdr:rowOff>961</xdr:rowOff>
    </xdr:from>
    <xdr:to>
      <xdr:col>12</xdr:col>
      <xdr:colOff>779123</xdr:colOff>
      <xdr:row>45</xdr:row>
      <xdr:rowOff>42808</xdr:rowOff>
    </xdr:to>
    <xdr:graphicFrame macro="">
      <xdr:nvGraphicFramePr>
        <xdr:cNvPr id="12" name="Chart 11">
          <a:extLst>
            <a:ext uri="{FF2B5EF4-FFF2-40B4-BE49-F238E27FC236}">
              <a16:creationId xmlns:a16="http://schemas.microsoft.com/office/drawing/2014/main" id="{43B1C9E1-80E5-48C5-8932-FDFA68D12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85726</xdr:colOff>
      <xdr:row>15</xdr:row>
      <xdr:rowOff>49083</xdr:rowOff>
    </xdr:from>
    <xdr:to>
      <xdr:col>3</xdr:col>
      <xdr:colOff>325348</xdr:colOff>
      <xdr:row>21</xdr:row>
      <xdr:rowOff>151437</xdr:rowOff>
    </xdr:to>
    <mc:AlternateContent xmlns:mc="http://schemas.openxmlformats.org/markup-compatibility/2006">
      <mc:Choice xmlns:a14="http://schemas.microsoft.com/office/drawing/2010/main" Requires="a14">
        <xdr:graphicFrame macro="">
          <xdr:nvGraphicFramePr>
            <xdr:cNvPr id="14" name="Financial Year">
              <a:extLst>
                <a:ext uri="{FF2B5EF4-FFF2-40B4-BE49-F238E27FC236}">
                  <a16:creationId xmlns:a16="http://schemas.microsoft.com/office/drawing/2014/main" id="{57D98CCC-C4FF-5613-EE5C-8870094E1223}"/>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dr:sp macro="" textlink="">
          <xdr:nvSpPr>
            <xdr:cNvPr id="0" name=""/>
            <xdr:cNvSpPr>
              <a:spLocks noTextEdit="1"/>
            </xdr:cNvSpPr>
          </xdr:nvSpPr>
          <xdr:spPr>
            <a:xfrm>
              <a:off x="85726" y="2335083"/>
              <a:ext cx="2243083" cy="1129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86001</xdr:colOff>
      <xdr:row>9</xdr:row>
      <xdr:rowOff>163854</xdr:rowOff>
    </xdr:from>
    <xdr:to>
      <xdr:col>3</xdr:col>
      <xdr:colOff>342471</xdr:colOff>
      <xdr:row>15</xdr:row>
      <xdr:rowOff>25686</xdr:rowOff>
    </xdr:to>
    <mc:AlternateContent xmlns:mc="http://schemas.openxmlformats.org/markup-compatibility/2006">
      <mc:Choice xmlns:a14="http://schemas.microsoft.com/office/drawing/2010/main" Requires="a14">
        <xdr:graphicFrame macro="">
          <xdr:nvGraphicFramePr>
            <xdr:cNvPr id="15" name="Type">
              <a:extLst>
                <a:ext uri="{FF2B5EF4-FFF2-40B4-BE49-F238E27FC236}">
                  <a16:creationId xmlns:a16="http://schemas.microsoft.com/office/drawing/2014/main" id="{755295B4-7301-1FEE-1989-7420E1E3681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6001" y="1422438"/>
              <a:ext cx="2259931" cy="889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93495</xdr:colOff>
      <xdr:row>33</xdr:row>
      <xdr:rowOff>8561</xdr:rowOff>
    </xdr:from>
    <xdr:to>
      <xdr:col>3</xdr:col>
      <xdr:colOff>333910</xdr:colOff>
      <xdr:row>44</xdr:row>
      <xdr:rowOff>162676</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C06C7F23-4379-593B-2FC8-6C904516C5A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495" y="5428179"/>
              <a:ext cx="2243876" cy="2089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109685</xdr:colOff>
      <xdr:row>2</xdr:row>
      <xdr:rowOff>143338</xdr:rowOff>
    </xdr:from>
    <xdr:to>
      <xdr:col>9</xdr:col>
      <xdr:colOff>248291</xdr:colOff>
      <xdr:row>5</xdr:row>
      <xdr:rowOff>77057</xdr:rowOff>
    </xdr:to>
    <xdr:sp macro="" textlink="">
      <xdr:nvSpPr>
        <xdr:cNvPr id="5" name="Oval 4">
          <a:extLst>
            <a:ext uri="{FF2B5EF4-FFF2-40B4-BE49-F238E27FC236}">
              <a16:creationId xmlns:a16="http://schemas.microsoft.com/office/drawing/2014/main" id="{D36FDF67-C85A-122C-EFEA-B948EF6E6BD3}"/>
            </a:ext>
          </a:extLst>
        </xdr:cNvPr>
        <xdr:cNvSpPr/>
      </xdr:nvSpPr>
      <xdr:spPr>
        <a:xfrm>
          <a:off x="7515640" y="485810"/>
          <a:ext cx="138606" cy="16488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457200</xdr:colOff>
      <xdr:row>1</xdr:row>
      <xdr:rowOff>110065</xdr:rowOff>
    </xdr:from>
    <xdr:to>
      <xdr:col>10</xdr:col>
      <xdr:colOff>431798</xdr:colOff>
      <xdr:row>3</xdr:row>
      <xdr:rowOff>33866</xdr:rowOff>
    </xdr:to>
    <xdr:sp macro="" textlink="">
      <xdr:nvSpPr>
        <xdr:cNvPr id="8" name="TextBox 7">
          <a:extLst>
            <a:ext uri="{FF2B5EF4-FFF2-40B4-BE49-F238E27FC236}">
              <a16:creationId xmlns:a16="http://schemas.microsoft.com/office/drawing/2014/main" id="{D6D87B3F-54A6-6BFB-E170-6B51F8104E2D}"/>
            </a:ext>
          </a:extLst>
        </xdr:cNvPr>
        <xdr:cNvSpPr txBox="1"/>
      </xdr:nvSpPr>
      <xdr:spPr>
        <a:xfrm>
          <a:off x="7874000" y="287865"/>
          <a:ext cx="711198" cy="2794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100" b="1"/>
        </a:p>
      </xdr:txBody>
    </xdr:sp>
    <xdr:clientData/>
  </xdr:twoCellAnchor>
  <xdr:oneCellAnchor>
    <xdr:from>
      <xdr:col>10</xdr:col>
      <xdr:colOff>324492</xdr:colOff>
      <xdr:row>2</xdr:row>
      <xdr:rowOff>118438</xdr:rowOff>
    </xdr:from>
    <xdr:ext cx="620170" cy="257699"/>
    <xdr:sp macro="" textlink="">
      <xdr:nvSpPr>
        <xdr:cNvPr id="18" name="TextBox 17">
          <a:extLst>
            <a:ext uri="{FF2B5EF4-FFF2-40B4-BE49-F238E27FC236}">
              <a16:creationId xmlns:a16="http://schemas.microsoft.com/office/drawing/2014/main" id="{11EBBE38-8300-C1A3-B344-F01F33600DD3}"/>
            </a:ext>
          </a:extLst>
        </xdr:cNvPr>
        <xdr:cNvSpPr txBox="1"/>
      </xdr:nvSpPr>
      <xdr:spPr>
        <a:xfrm>
          <a:off x="8466762" y="460910"/>
          <a:ext cx="620170"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STORE</a:t>
          </a:r>
        </a:p>
      </xdr:txBody>
    </xdr:sp>
    <xdr:clientData/>
  </xdr:oneCellAnchor>
  <xdr:twoCellAnchor>
    <xdr:from>
      <xdr:col>3</xdr:col>
      <xdr:colOff>640850</xdr:colOff>
      <xdr:row>6</xdr:row>
      <xdr:rowOff>5698</xdr:rowOff>
    </xdr:from>
    <xdr:to>
      <xdr:col>5</xdr:col>
      <xdr:colOff>479461</xdr:colOff>
      <xdr:row>9</xdr:row>
      <xdr:rowOff>92267</xdr:rowOff>
    </xdr:to>
    <xdr:sp macro="" textlink="'Total Sales Over Time'!G5">
      <xdr:nvSpPr>
        <xdr:cNvPr id="19" name="Rectangle: Rounded Corners 18">
          <a:extLst>
            <a:ext uri="{FF2B5EF4-FFF2-40B4-BE49-F238E27FC236}">
              <a16:creationId xmlns:a16="http://schemas.microsoft.com/office/drawing/2014/main" id="{954AD7A1-F2AA-3675-2DBA-EB9CD2028C65}"/>
            </a:ext>
          </a:extLst>
        </xdr:cNvPr>
        <xdr:cNvSpPr/>
      </xdr:nvSpPr>
      <xdr:spPr>
        <a:xfrm>
          <a:off x="2644311" y="750574"/>
          <a:ext cx="2235914" cy="60027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b="0" i="0" u="none" strike="noStrike">
            <a:solidFill>
              <a:schemeClr val="bg1"/>
            </a:solidFill>
            <a:latin typeface="Cambria"/>
            <a:ea typeface="Cambria"/>
          </a:endParaRPr>
        </a:p>
      </xdr:txBody>
    </xdr:sp>
    <xdr:clientData/>
  </xdr:twoCellAnchor>
  <xdr:twoCellAnchor editAs="oneCell">
    <xdr:from>
      <xdr:col>3</xdr:col>
      <xdr:colOff>642135</xdr:colOff>
      <xdr:row>7</xdr:row>
      <xdr:rowOff>42810</xdr:rowOff>
    </xdr:from>
    <xdr:to>
      <xdr:col>4</xdr:col>
      <xdr:colOff>496584</xdr:colOff>
      <xdr:row>9</xdr:row>
      <xdr:rowOff>59933</xdr:rowOff>
    </xdr:to>
    <xdr:pic>
      <xdr:nvPicPr>
        <xdr:cNvPr id="23" name="Graphic 22" descr="Money with solid fill">
          <a:extLst>
            <a:ext uri="{FF2B5EF4-FFF2-40B4-BE49-F238E27FC236}">
              <a16:creationId xmlns:a16="http://schemas.microsoft.com/office/drawing/2014/main" id="{0E68013F-E2AF-8667-3507-904BCB1CA7D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645596" y="958922"/>
          <a:ext cx="522269" cy="359595"/>
        </a:xfrm>
        <a:prstGeom prst="rect">
          <a:avLst/>
        </a:prstGeom>
      </xdr:spPr>
    </xdr:pic>
    <xdr:clientData/>
  </xdr:twoCellAnchor>
  <xdr:twoCellAnchor>
    <xdr:from>
      <xdr:col>4</xdr:col>
      <xdr:colOff>42879</xdr:colOff>
      <xdr:row>6</xdr:row>
      <xdr:rowOff>42714</xdr:rowOff>
    </xdr:from>
    <xdr:to>
      <xdr:col>5</xdr:col>
      <xdr:colOff>548775</xdr:colOff>
      <xdr:row>7</xdr:row>
      <xdr:rowOff>78697</xdr:rowOff>
    </xdr:to>
    <xdr:sp macro="" textlink="">
      <xdr:nvSpPr>
        <xdr:cNvPr id="24" name="TextBox 23">
          <a:extLst>
            <a:ext uri="{FF2B5EF4-FFF2-40B4-BE49-F238E27FC236}">
              <a16:creationId xmlns:a16="http://schemas.microsoft.com/office/drawing/2014/main" id="{99581673-0FEB-85EC-80CC-BBE8C94FC444}"/>
            </a:ext>
          </a:extLst>
        </xdr:cNvPr>
        <xdr:cNvSpPr txBox="1"/>
      </xdr:nvSpPr>
      <xdr:spPr>
        <a:xfrm>
          <a:off x="2714160" y="787590"/>
          <a:ext cx="2235379" cy="207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ysClr val="windowText" lastClr="000000"/>
              </a:solidFill>
              <a:latin typeface="Times New Roman" panose="02020603050405020304" pitchFamily="18" charset="0"/>
              <a:cs typeface="Times New Roman" panose="02020603050405020304" pitchFamily="18" charset="0"/>
            </a:rPr>
            <a:t>Total Sales</a:t>
          </a:r>
        </a:p>
      </xdr:txBody>
    </xdr:sp>
    <xdr:clientData/>
  </xdr:twoCellAnchor>
  <xdr:twoCellAnchor>
    <xdr:from>
      <xdr:col>4</xdr:col>
      <xdr:colOff>402332</xdr:colOff>
      <xdr:row>7</xdr:row>
      <xdr:rowOff>94382</xdr:rowOff>
    </xdr:from>
    <xdr:to>
      <xdr:col>5</xdr:col>
      <xdr:colOff>179798</xdr:colOff>
      <xdr:row>9</xdr:row>
      <xdr:rowOff>42523</xdr:rowOff>
    </xdr:to>
    <xdr:sp macro="" textlink="'Total Sales Over Time'!G5">
      <xdr:nvSpPr>
        <xdr:cNvPr id="25" name="TextBox 24">
          <a:extLst>
            <a:ext uri="{FF2B5EF4-FFF2-40B4-BE49-F238E27FC236}">
              <a16:creationId xmlns:a16="http://schemas.microsoft.com/office/drawing/2014/main" id="{FFDB6E24-E6C9-BD12-39E3-937F7F3FFF60}"/>
            </a:ext>
          </a:extLst>
        </xdr:cNvPr>
        <xdr:cNvSpPr txBox="1"/>
      </xdr:nvSpPr>
      <xdr:spPr>
        <a:xfrm>
          <a:off x="3073613" y="1010494"/>
          <a:ext cx="1506949" cy="290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2C3238-9C5B-4B16-B92E-1AD3693A8A57}" type="TxLink">
            <a:rPr lang="en-US" sz="1400" b="1" i="0" u="none" strike="noStrike">
              <a:solidFill>
                <a:schemeClr val="accent6">
                  <a:lumMod val="50000"/>
                </a:schemeClr>
              </a:solidFill>
              <a:latin typeface="Times New Roman"/>
              <a:ea typeface="Cambria"/>
              <a:cs typeface="Times New Roman"/>
            </a:rPr>
            <a:t>$3,186,258 </a:t>
          </a:fld>
          <a:endParaRPr lang="en-US" sz="1400" b="1">
            <a:solidFill>
              <a:schemeClr val="accent6">
                <a:lumMod val="50000"/>
              </a:schemeClr>
            </a:solidFill>
          </a:endParaRPr>
        </a:p>
      </xdr:txBody>
    </xdr:sp>
    <xdr:clientData/>
  </xdr:twoCellAnchor>
  <xdr:twoCellAnchor>
    <xdr:from>
      <xdr:col>5</xdr:col>
      <xdr:colOff>607888</xdr:colOff>
      <xdr:row>5</xdr:row>
      <xdr:rowOff>168370</xdr:rowOff>
    </xdr:from>
    <xdr:to>
      <xdr:col>8</xdr:col>
      <xdr:colOff>453775</xdr:colOff>
      <xdr:row>9</xdr:row>
      <xdr:rowOff>83703</xdr:rowOff>
    </xdr:to>
    <xdr:sp macro="" textlink="'Total Sales Over Time'!G5">
      <xdr:nvSpPr>
        <xdr:cNvPr id="26" name="Rectangle: Rounded Corners 25">
          <a:extLst>
            <a:ext uri="{FF2B5EF4-FFF2-40B4-BE49-F238E27FC236}">
              <a16:creationId xmlns:a16="http://schemas.microsoft.com/office/drawing/2014/main" id="{C7440B01-C8D0-4352-9AFD-4C3C62A7278F}"/>
            </a:ext>
          </a:extLst>
        </xdr:cNvPr>
        <xdr:cNvSpPr/>
      </xdr:nvSpPr>
      <xdr:spPr>
        <a:xfrm>
          <a:off x="5008652" y="742010"/>
          <a:ext cx="2183258" cy="60027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b="0" i="0" u="none" strike="noStrike">
            <a:solidFill>
              <a:schemeClr val="bg1"/>
            </a:solidFill>
            <a:latin typeface="Cambria"/>
            <a:ea typeface="Cambria"/>
          </a:endParaRPr>
        </a:p>
      </xdr:txBody>
    </xdr:sp>
    <xdr:clientData/>
  </xdr:twoCellAnchor>
  <xdr:twoCellAnchor editAs="oneCell">
    <xdr:from>
      <xdr:col>5</xdr:col>
      <xdr:colOff>611383</xdr:colOff>
      <xdr:row>7</xdr:row>
      <xdr:rowOff>17688</xdr:rowOff>
    </xdr:from>
    <xdr:to>
      <xdr:col>6</xdr:col>
      <xdr:colOff>282539</xdr:colOff>
      <xdr:row>9</xdr:row>
      <xdr:rowOff>76294</xdr:rowOff>
    </xdr:to>
    <xdr:pic>
      <xdr:nvPicPr>
        <xdr:cNvPr id="28" name="Graphic 27" descr="Shopping cart with solid fill">
          <a:extLst>
            <a:ext uri="{FF2B5EF4-FFF2-40B4-BE49-F238E27FC236}">
              <a16:creationId xmlns:a16="http://schemas.microsoft.com/office/drawing/2014/main" id="{691459EE-D05D-A244-8802-096B2A552CB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012147" y="933800"/>
          <a:ext cx="475965" cy="401078"/>
        </a:xfrm>
        <a:prstGeom prst="rect">
          <a:avLst/>
        </a:prstGeom>
      </xdr:spPr>
    </xdr:pic>
    <xdr:clientData/>
  </xdr:twoCellAnchor>
  <xdr:twoCellAnchor>
    <xdr:from>
      <xdr:col>5</xdr:col>
      <xdr:colOff>325348</xdr:colOff>
      <xdr:row>6</xdr:row>
      <xdr:rowOff>17124</xdr:rowOff>
    </xdr:from>
    <xdr:to>
      <xdr:col>8</xdr:col>
      <xdr:colOff>547955</xdr:colOff>
      <xdr:row>7</xdr:row>
      <xdr:rowOff>60420</xdr:rowOff>
    </xdr:to>
    <xdr:sp macro="" textlink="">
      <xdr:nvSpPr>
        <xdr:cNvPr id="30" name="TextBox 29">
          <a:extLst>
            <a:ext uri="{FF2B5EF4-FFF2-40B4-BE49-F238E27FC236}">
              <a16:creationId xmlns:a16="http://schemas.microsoft.com/office/drawing/2014/main" id="{02E4B8DC-86E1-4ED0-BACC-D1253390FF37}"/>
            </a:ext>
          </a:extLst>
        </xdr:cNvPr>
        <xdr:cNvSpPr txBox="1"/>
      </xdr:nvSpPr>
      <xdr:spPr>
        <a:xfrm>
          <a:off x="4726112" y="762000"/>
          <a:ext cx="2559978" cy="214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Avg</a:t>
          </a:r>
          <a:r>
            <a:rPr lang="en-US" sz="1400" b="1" baseline="0">
              <a:latin typeface="Times New Roman" panose="02020603050405020304" pitchFamily="18" charset="0"/>
              <a:cs typeface="Times New Roman" panose="02020603050405020304" pitchFamily="18" charset="0"/>
            </a:rPr>
            <a:t> Sales Per </a:t>
          </a:r>
          <a:r>
            <a:rPr lang="en-US" sz="1400" b="1">
              <a:solidFill>
                <a:schemeClr val="dk1"/>
              </a:solidFill>
              <a:latin typeface="Times New Roman" panose="02020603050405020304" pitchFamily="18" charset="0"/>
              <a:ea typeface="+mn-ea"/>
              <a:cs typeface="Times New Roman" panose="02020603050405020304" pitchFamily="18" charset="0"/>
            </a:rPr>
            <a:t>Transction</a:t>
          </a:r>
        </a:p>
      </xdr:txBody>
    </xdr:sp>
    <xdr:clientData/>
  </xdr:twoCellAnchor>
  <xdr:twoCellAnchor>
    <xdr:from>
      <xdr:col>6</xdr:col>
      <xdr:colOff>142838</xdr:colOff>
      <xdr:row>7</xdr:row>
      <xdr:rowOff>120543</xdr:rowOff>
    </xdr:from>
    <xdr:to>
      <xdr:col>7</xdr:col>
      <xdr:colOff>520080</xdr:colOff>
      <xdr:row>9</xdr:row>
      <xdr:rowOff>44557</xdr:rowOff>
    </xdr:to>
    <xdr:sp macro="" textlink="'Avg Sales Over Time'!G3">
      <xdr:nvSpPr>
        <xdr:cNvPr id="31" name="TextBox 30">
          <a:extLst>
            <a:ext uri="{FF2B5EF4-FFF2-40B4-BE49-F238E27FC236}">
              <a16:creationId xmlns:a16="http://schemas.microsoft.com/office/drawing/2014/main" id="{0C4A6B90-43AF-4335-81B7-C30CD046F782}"/>
            </a:ext>
          </a:extLst>
        </xdr:cNvPr>
        <xdr:cNvSpPr txBox="1"/>
      </xdr:nvSpPr>
      <xdr:spPr>
        <a:xfrm>
          <a:off x="5348411" y="1036655"/>
          <a:ext cx="1241984" cy="26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E78CC2-00FB-4162-A332-FCE7D7CC51AF}" type="TxLink">
            <a:rPr lang="en-US" sz="1400" b="1" i="0" u="none" strike="noStrike">
              <a:solidFill>
                <a:schemeClr val="accent6">
                  <a:lumMod val="50000"/>
                </a:schemeClr>
              </a:solidFill>
              <a:latin typeface="Times New Roman"/>
              <a:ea typeface="Cambria"/>
              <a:cs typeface="Times New Roman"/>
            </a:rPr>
            <a:pPr marL="0" indent="0" algn="ctr"/>
            <a:t>707</a:t>
          </a:fld>
          <a:endParaRPr lang="en-US" sz="1400" b="1" i="0" u="none" strike="noStrike">
            <a:solidFill>
              <a:schemeClr val="accent6">
                <a:lumMod val="50000"/>
              </a:schemeClr>
            </a:solidFill>
            <a:latin typeface="Times New Roman"/>
            <a:ea typeface="Cambria"/>
            <a:cs typeface="Times New Roman"/>
          </a:endParaRPr>
        </a:p>
      </xdr:txBody>
    </xdr:sp>
    <xdr:clientData/>
  </xdr:twoCellAnchor>
  <xdr:twoCellAnchor>
    <xdr:from>
      <xdr:col>8</xdr:col>
      <xdr:colOff>582201</xdr:colOff>
      <xdr:row>5</xdr:row>
      <xdr:rowOff>159808</xdr:rowOff>
    </xdr:from>
    <xdr:to>
      <xdr:col>12</xdr:col>
      <xdr:colOff>87911</xdr:colOff>
      <xdr:row>9</xdr:row>
      <xdr:rowOff>75141</xdr:rowOff>
    </xdr:to>
    <xdr:sp macro="" textlink="'Total Sales Over Time'!G5">
      <xdr:nvSpPr>
        <xdr:cNvPr id="4" name="Rectangle: Rounded Corners 3">
          <a:extLst>
            <a:ext uri="{FF2B5EF4-FFF2-40B4-BE49-F238E27FC236}">
              <a16:creationId xmlns:a16="http://schemas.microsoft.com/office/drawing/2014/main" id="{12564754-1F11-424A-BB47-AEAF84E0BD7F}"/>
            </a:ext>
          </a:extLst>
        </xdr:cNvPr>
        <xdr:cNvSpPr/>
      </xdr:nvSpPr>
      <xdr:spPr>
        <a:xfrm>
          <a:off x="7320336" y="733448"/>
          <a:ext cx="2382474" cy="60027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b="0" i="0" u="none" strike="noStrike">
            <a:solidFill>
              <a:schemeClr val="bg1"/>
            </a:solidFill>
            <a:latin typeface="Cambria"/>
            <a:ea typeface="Cambria"/>
          </a:endParaRPr>
        </a:p>
      </xdr:txBody>
    </xdr:sp>
    <xdr:clientData/>
  </xdr:twoCellAnchor>
  <xdr:twoCellAnchor>
    <xdr:from>
      <xdr:col>12</xdr:col>
      <xdr:colOff>251561</xdr:colOff>
      <xdr:row>6</xdr:row>
      <xdr:rowOff>15411</xdr:rowOff>
    </xdr:from>
    <xdr:to>
      <xdr:col>15</xdr:col>
      <xdr:colOff>299663</xdr:colOff>
      <xdr:row>9</xdr:row>
      <xdr:rowOff>108330</xdr:rowOff>
    </xdr:to>
    <xdr:sp macro="" textlink="'Total Sales Over Time'!G5">
      <xdr:nvSpPr>
        <xdr:cNvPr id="7" name="Rectangle: Rounded Corners 6">
          <a:extLst>
            <a:ext uri="{FF2B5EF4-FFF2-40B4-BE49-F238E27FC236}">
              <a16:creationId xmlns:a16="http://schemas.microsoft.com/office/drawing/2014/main" id="{A90C2342-D632-4FB1-9298-D22B82377110}"/>
            </a:ext>
          </a:extLst>
        </xdr:cNvPr>
        <xdr:cNvSpPr/>
      </xdr:nvSpPr>
      <xdr:spPr>
        <a:xfrm>
          <a:off x="9866460" y="760287"/>
          <a:ext cx="2325540" cy="60662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b="0" i="0" u="none" strike="noStrike">
            <a:solidFill>
              <a:schemeClr val="bg1"/>
            </a:solidFill>
            <a:latin typeface="Cambria"/>
            <a:ea typeface="Cambria"/>
          </a:endParaRPr>
        </a:p>
      </xdr:txBody>
    </xdr:sp>
    <xdr:clientData/>
  </xdr:twoCellAnchor>
  <xdr:twoCellAnchor>
    <xdr:from>
      <xdr:col>15</xdr:col>
      <xdr:colOff>436652</xdr:colOff>
      <xdr:row>6</xdr:row>
      <xdr:rowOff>5791</xdr:rowOff>
    </xdr:from>
    <xdr:to>
      <xdr:col>18</xdr:col>
      <xdr:colOff>650697</xdr:colOff>
      <xdr:row>9</xdr:row>
      <xdr:rowOff>98710</xdr:rowOff>
    </xdr:to>
    <xdr:sp macro="" textlink="'Total Sales Over Time'!G5">
      <xdr:nvSpPr>
        <xdr:cNvPr id="20" name="Rectangle: Rounded Corners 19">
          <a:extLst>
            <a:ext uri="{FF2B5EF4-FFF2-40B4-BE49-F238E27FC236}">
              <a16:creationId xmlns:a16="http://schemas.microsoft.com/office/drawing/2014/main" id="{99B68F97-C022-4E2D-9BAA-8CB7458ACDE1}"/>
            </a:ext>
          </a:extLst>
        </xdr:cNvPr>
        <xdr:cNvSpPr/>
      </xdr:nvSpPr>
      <xdr:spPr>
        <a:xfrm>
          <a:off x="12328989" y="750667"/>
          <a:ext cx="2491483" cy="60662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b="0" i="0" u="none" strike="noStrike">
            <a:solidFill>
              <a:schemeClr val="bg1"/>
            </a:solidFill>
            <a:latin typeface="Cambria"/>
            <a:ea typeface="Cambria"/>
          </a:endParaRPr>
        </a:p>
      </xdr:txBody>
    </xdr:sp>
    <xdr:clientData/>
  </xdr:twoCellAnchor>
  <xdr:twoCellAnchor>
    <xdr:from>
      <xdr:col>9</xdr:col>
      <xdr:colOff>66747</xdr:colOff>
      <xdr:row>6</xdr:row>
      <xdr:rowOff>7137</xdr:rowOff>
    </xdr:from>
    <xdr:to>
      <xdr:col>11</xdr:col>
      <xdr:colOff>588053</xdr:colOff>
      <xdr:row>7</xdr:row>
      <xdr:rowOff>127572</xdr:rowOff>
    </xdr:to>
    <xdr:sp macro="" textlink="">
      <xdr:nvSpPr>
        <xdr:cNvPr id="22" name="TextBox 21">
          <a:extLst>
            <a:ext uri="{FF2B5EF4-FFF2-40B4-BE49-F238E27FC236}">
              <a16:creationId xmlns:a16="http://schemas.microsoft.com/office/drawing/2014/main" id="{8C604B6B-C9CD-489D-AFB9-3F0BB2CB26ED}"/>
            </a:ext>
          </a:extLst>
        </xdr:cNvPr>
        <xdr:cNvSpPr txBox="1"/>
      </xdr:nvSpPr>
      <xdr:spPr>
        <a:xfrm>
          <a:off x="7472702" y="752013"/>
          <a:ext cx="2062430" cy="29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Top</a:t>
          </a:r>
          <a:r>
            <a:rPr lang="en-US" sz="1400" b="1" baseline="0">
              <a:latin typeface="Times New Roman" panose="02020603050405020304" pitchFamily="18" charset="0"/>
              <a:cs typeface="Times New Roman" panose="02020603050405020304" pitchFamily="18" charset="0"/>
            </a:rPr>
            <a:t> Suburb</a:t>
          </a:r>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12</xdr:col>
      <xdr:colOff>402118</xdr:colOff>
      <xdr:row>5</xdr:row>
      <xdr:rowOff>170581</xdr:rowOff>
    </xdr:from>
    <xdr:to>
      <xdr:col>15</xdr:col>
      <xdr:colOff>120221</xdr:colOff>
      <xdr:row>7</xdr:row>
      <xdr:rowOff>119780</xdr:rowOff>
    </xdr:to>
    <xdr:sp macro="" textlink="">
      <xdr:nvSpPr>
        <xdr:cNvPr id="27" name="TextBox 26">
          <a:extLst>
            <a:ext uri="{FF2B5EF4-FFF2-40B4-BE49-F238E27FC236}">
              <a16:creationId xmlns:a16="http://schemas.microsoft.com/office/drawing/2014/main" id="{0CC54858-761C-426D-8918-00A20844A872}"/>
            </a:ext>
          </a:extLst>
        </xdr:cNvPr>
        <xdr:cNvSpPr txBox="1"/>
      </xdr:nvSpPr>
      <xdr:spPr>
        <a:xfrm>
          <a:off x="10017017" y="744221"/>
          <a:ext cx="1995541" cy="29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Top</a:t>
          </a:r>
          <a:r>
            <a:rPr lang="en-US" sz="1400" b="1" baseline="0">
              <a:latin typeface="Times New Roman" panose="02020603050405020304" pitchFamily="18" charset="0"/>
              <a:cs typeface="Times New Roman" panose="02020603050405020304" pitchFamily="18" charset="0"/>
            </a:rPr>
            <a:t> Buyer</a:t>
          </a:r>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15</xdr:col>
      <xdr:colOff>677927</xdr:colOff>
      <xdr:row>6</xdr:row>
      <xdr:rowOff>14449</xdr:rowOff>
    </xdr:from>
    <xdr:to>
      <xdr:col>18</xdr:col>
      <xdr:colOff>541580</xdr:colOff>
      <xdr:row>7</xdr:row>
      <xdr:rowOff>134884</xdr:rowOff>
    </xdr:to>
    <xdr:sp macro="" textlink="">
      <xdr:nvSpPr>
        <xdr:cNvPr id="29" name="TextBox 28">
          <a:extLst>
            <a:ext uri="{FF2B5EF4-FFF2-40B4-BE49-F238E27FC236}">
              <a16:creationId xmlns:a16="http://schemas.microsoft.com/office/drawing/2014/main" id="{E0FA8AB7-0BDA-4391-9C40-77142DCE8D62}"/>
            </a:ext>
          </a:extLst>
        </xdr:cNvPr>
        <xdr:cNvSpPr txBox="1"/>
      </xdr:nvSpPr>
      <xdr:spPr>
        <a:xfrm>
          <a:off x="12570264" y="759325"/>
          <a:ext cx="2141091" cy="29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Top</a:t>
          </a:r>
          <a:r>
            <a:rPr lang="en-US" sz="1400" b="1" baseline="0">
              <a:latin typeface="Times New Roman" panose="02020603050405020304" pitchFamily="18" charset="0"/>
              <a:cs typeface="Times New Roman" panose="02020603050405020304" pitchFamily="18" charset="0"/>
            </a:rPr>
            <a:t> Manager</a:t>
          </a:r>
          <a:endParaRPr lang="en-US" sz="1400" b="1">
            <a:latin typeface="Times New Roman" panose="02020603050405020304" pitchFamily="18" charset="0"/>
            <a:cs typeface="Times New Roman" panose="02020603050405020304" pitchFamily="18" charset="0"/>
          </a:endParaRPr>
        </a:p>
      </xdr:txBody>
    </xdr:sp>
    <xdr:clientData/>
  </xdr:twoCellAnchor>
  <xdr:twoCellAnchor editAs="oneCell">
    <xdr:from>
      <xdr:col>8</xdr:col>
      <xdr:colOff>563318</xdr:colOff>
      <xdr:row>6</xdr:row>
      <xdr:rowOff>99793</xdr:rowOff>
    </xdr:from>
    <xdr:to>
      <xdr:col>9</xdr:col>
      <xdr:colOff>402403</xdr:colOff>
      <xdr:row>9</xdr:row>
      <xdr:rowOff>75236</xdr:rowOff>
    </xdr:to>
    <xdr:pic>
      <xdr:nvPicPr>
        <xdr:cNvPr id="33" name="Graphic 32" descr="Building with solid fill">
          <a:extLst>
            <a:ext uri="{FF2B5EF4-FFF2-40B4-BE49-F238E27FC236}">
              <a16:creationId xmlns:a16="http://schemas.microsoft.com/office/drawing/2014/main" id="{00671E74-CBD3-52A5-0EDF-7FE5AB0086E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301453" y="844669"/>
          <a:ext cx="506905" cy="489151"/>
        </a:xfrm>
        <a:prstGeom prst="rect">
          <a:avLst/>
        </a:prstGeom>
      </xdr:spPr>
    </xdr:pic>
    <xdr:clientData/>
  </xdr:twoCellAnchor>
  <xdr:twoCellAnchor>
    <xdr:from>
      <xdr:col>9</xdr:col>
      <xdr:colOff>436509</xdr:colOff>
      <xdr:row>7</xdr:row>
      <xdr:rowOff>126510</xdr:rowOff>
    </xdr:from>
    <xdr:to>
      <xdr:col>11</xdr:col>
      <xdr:colOff>281528</xdr:colOff>
      <xdr:row>9</xdr:row>
      <xdr:rowOff>50524</xdr:rowOff>
    </xdr:to>
    <xdr:sp macro="" textlink="'Sales By Suburb'!G5">
      <xdr:nvSpPr>
        <xdr:cNvPr id="34" name="TextBox 33">
          <a:extLst>
            <a:ext uri="{FF2B5EF4-FFF2-40B4-BE49-F238E27FC236}">
              <a16:creationId xmlns:a16="http://schemas.microsoft.com/office/drawing/2014/main" id="{C2C7612A-E7B9-45C2-9974-2DADE845A7AB}"/>
            </a:ext>
          </a:extLst>
        </xdr:cNvPr>
        <xdr:cNvSpPr txBox="1"/>
      </xdr:nvSpPr>
      <xdr:spPr>
        <a:xfrm>
          <a:off x="7842464" y="1042622"/>
          <a:ext cx="1386143" cy="26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DBC597-C78A-416E-A67D-275AD3CB1F9F}" type="TxLink">
            <a:rPr lang="en-US" sz="1400" b="1" i="0" u="none" strike="noStrike">
              <a:solidFill>
                <a:schemeClr val="accent6">
                  <a:lumMod val="50000"/>
                </a:schemeClr>
              </a:solidFill>
              <a:latin typeface="Times New Roman"/>
              <a:ea typeface="Cambria"/>
              <a:cs typeface="Times New Roman"/>
            </a:rPr>
            <a:pPr marL="0" indent="0" algn="ctr"/>
            <a:t>Frankston</a:t>
          </a:fld>
          <a:endParaRPr lang="en-US" sz="1400" b="1" i="0" u="none" strike="noStrike">
            <a:solidFill>
              <a:schemeClr val="accent6">
                <a:lumMod val="50000"/>
              </a:schemeClr>
            </a:solidFill>
            <a:latin typeface="Times New Roman"/>
            <a:ea typeface="Cambria"/>
            <a:cs typeface="Times New Roman"/>
          </a:endParaRPr>
        </a:p>
      </xdr:txBody>
    </xdr:sp>
    <xdr:clientData/>
  </xdr:twoCellAnchor>
  <xdr:twoCellAnchor>
    <xdr:from>
      <xdr:col>12</xdr:col>
      <xdr:colOff>726362</xdr:colOff>
      <xdr:row>7</xdr:row>
      <xdr:rowOff>124393</xdr:rowOff>
    </xdr:from>
    <xdr:to>
      <xdr:col>14</xdr:col>
      <xdr:colOff>760228</xdr:colOff>
      <xdr:row>9</xdr:row>
      <xdr:rowOff>48407</xdr:rowOff>
    </xdr:to>
    <xdr:sp macro="" textlink="'Sales By Buyer'!G5">
      <xdr:nvSpPr>
        <xdr:cNvPr id="35" name="TextBox 34">
          <a:extLst>
            <a:ext uri="{FF2B5EF4-FFF2-40B4-BE49-F238E27FC236}">
              <a16:creationId xmlns:a16="http://schemas.microsoft.com/office/drawing/2014/main" id="{F7D5682C-A188-41EA-90FD-BB7CF99F45AF}"/>
            </a:ext>
          </a:extLst>
        </xdr:cNvPr>
        <xdr:cNvSpPr txBox="1"/>
      </xdr:nvSpPr>
      <xdr:spPr>
        <a:xfrm>
          <a:off x="10341261" y="1040505"/>
          <a:ext cx="1515057" cy="26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1D36EC-DBAA-4E7E-82D7-E757CE0E8C85}" type="TxLink">
            <a:rPr lang="en-US" sz="1400" b="1" i="0" u="none" strike="noStrike">
              <a:solidFill>
                <a:schemeClr val="accent6">
                  <a:lumMod val="50000"/>
                </a:schemeClr>
              </a:solidFill>
              <a:latin typeface="Times New Roman"/>
              <a:ea typeface="Cambria"/>
              <a:cs typeface="Times New Roman"/>
            </a:rPr>
            <a:pPr marL="0" indent="0" algn="ctr"/>
            <a:t>Bruce Curran</a:t>
          </a:fld>
          <a:endParaRPr lang="en-US" sz="1400" b="1" i="0" u="none" strike="noStrike">
            <a:solidFill>
              <a:schemeClr val="accent6">
                <a:lumMod val="50000"/>
              </a:schemeClr>
            </a:solidFill>
            <a:latin typeface="Times New Roman"/>
            <a:ea typeface="Cambria"/>
            <a:cs typeface="Times New Roman"/>
          </a:endParaRPr>
        </a:p>
      </xdr:txBody>
    </xdr:sp>
    <xdr:clientData/>
  </xdr:twoCellAnchor>
  <xdr:twoCellAnchor>
    <xdr:from>
      <xdr:col>16</xdr:col>
      <xdr:colOff>58641</xdr:colOff>
      <xdr:row>7</xdr:row>
      <xdr:rowOff>148927</xdr:rowOff>
    </xdr:from>
    <xdr:to>
      <xdr:col>18</xdr:col>
      <xdr:colOff>323103</xdr:colOff>
      <xdr:row>9</xdr:row>
      <xdr:rowOff>72727</xdr:rowOff>
    </xdr:to>
    <xdr:sp macro="" textlink="'Sales By Manager'!G5">
      <xdr:nvSpPr>
        <xdr:cNvPr id="36" name="TextBox 35">
          <a:extLst>
            <a:ext uri="{FF2B5EF4-FFF2-40B4-BE49-F238E27FC236}">
              <a16:creationId xmlns:a16="http://schemas.microsoft.com/office/drawing/2014/main" id="{0B2DE78F-58C5-4916-88FC-EE6F6CABAE8B}"/>
            </a:ext>
          </a:extLst>
        </xdr:cNvPr>
        <xdr:cNvSpPr txBox="1"/>
      </xdr:nvSpPr>
      <xdr:spPr>
        <a:xfrm>
          <a:off x="12781472" y="1065039"/>
          <a:ext cx="1711406" cy="266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C1481B-1CA6-42E3-B492-51162061AAAA}" type="TxLink">
            <a:rPr lang="en-US" sz="1400" b="1" i="0" u="none" strike="noStrike">
              <a:solidFill>
                <a:schemeClr val="accent6">
                  <a:lumMod val="50000"/>
                </a:schemeClr>
              </a:solidFill>
              <a:latin typeface="Times New Roman"/>
              <a:ea typeface="Cambria"/>
              <a:cs typeface="Times New Roman"/>
            </a:rPr>
            <a:pPr marL="0" indent="0" algn="ctr"/>
            <a:t>Rachael Long</a:t>
          </a:fld>
          <a:endParaRPr lang="en-US" sz="1400" b="1" i="0" u="none" strike="noStrike">
            <a:solidFill>
              <a:schemeClr val="accent6">
                <a:lumMod val="50000"/>
              </a:schemeClr>
            </a:solidFill>
            <a:latin typeface="Times New Roman"/>
            <a:ea typeface="Cambria"/>
            <a:cs typeface="Times New Roman"/>
          </a:endParaRPr>
        </a:p>
      </xdr:txBody>
    </xdr:sp>
    <xdr:clientData/>
  </xdr:twoCellAnchor>
  <xdr:twoCellAnchor editAs="oneCell">
    <xdr:from>
      <xdr:col>12</xdr:col>
      <xdr:colOff>266283</xdr:colOff>
      <xdr:row>6</xdr:row>
      <xdr:rowOff>136991</xdr:rowOff>
    </xdr:from>
    <xdr:to>
      <xdr:col>12</xdr:col>
      <xdr:colOff>710629</xdr:colOff>
      <xdr:row>9</xdr:row>
      <xdr:rowOff>161343</xdr:rowOff>
    </xdr:to>
    <xdr:pic>
      <xdr:nvPicPr>
        <xdr:cNvPr id="38" name="Graphic 37" descr="Users with solid fill">
          <a:extLst>
            <a:ext uri="{FF2B5EF4-FFF2-40B4-BE49-F238E27FC236}">
              <a16:creationId xmlns:a16="http://schemas.microsoft.com/office/drawing/2014/main" id="{053D5392-CAF1-C070-3733-A532DE9BCF6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881182" y="881867"/>
          <a:ext cx="444346" cy="538060"/>
        </a:xfrm>
        <a:prstGeom prst="rect">
          <a:avLst/>
        </a:prstGeom>
      </xdr:spPr>
    </xdr:pic>
    <xdr:clientData/>
  </xdr:twoCellAnchor>
  <xdr:twoCellAnchor editAs="oneCell">
    <xdr:from>
      <xdr:col>15</xdr:col>
      <xdr:colOff>473099</xdr:colOff>
      <xdr:row>6</xdr:row>
      <xdr:rowOff>127475</xdr:rowOff>
    </xdr:from>
    <xdr:to>
      <xdr:col>16</xdr:col>
      <xdr:colOff>98758</xdr:colOff>
      <xdr:row>9</xdr:row>
      <xdr:rowOff>135941</xdr:rowOff>
    </xdr:to>
    <xdr:pic>
      <xdr:nvPicPr>
        <xdr:cNvPr id="40" name="Graphic 39" descr="Employee badge with solid fill">
          <a:extLst>
            <a:ext uri="{FF2B5EF4-FFF2-40B4-BE49-F238E27FC236}">
              <a16:creationId xmlns:a16="http://schemas.microsoft.com/office/drawing/2014/main" id="{2616C7FA-608D-B014-D3A8-A29424B810B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365436" y="872351"/>
          <a:ext cx="456153" cy="522174"/>
        </a:xfrm>
        <a:prstGeom prst="rect">
          <a:avLst/>
        </a:prstGeom>
      </xdr:spPr>
    </xdr:pic>
    <xdr:clientData/>
  </xdr:twoCellAnchor>
  <xdr:twoCellAnchor>
    <xdr:from>
      <xdr:col>7</xdr:col>
      <xdr:colOff>616450</xdr:colOff>
      <xdr:row>22</xdr:row>
      <xdr:rowOff>150475</xdr:rowOff>
    </xdr:from>
    <xdr:to>
      <xdr:col>12</xdr:col>
      <xdr:colOff>779124</xdr:colOff>
      <xdr:row>33</xdr:row>
      <xdr:rowOff>160000</xdr:rowOff>
    </xdr:to>
    <xdr:graphicFrame macro="">
      <xdr:nvGraphicFramePr>
        <xdr:cNvPr id="32" name="Chart 31">
          <a:extLst>
            <a:ext uri="{FF2B5EF4-FFF2-40B4-BE49-F238E27FC236}">
              <a16:creationId xmlns:a16="http://schemas.microsoft.com/office/drawing/2014/main" id="{80A20A72-22BA-4035-8161-91FF28510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91440</xdr:colOff>
      <xdr:row>21</xdr:row>
      <xdr:rowOff>168583</xdr:rowOff>
    </xdr:from>
    <xdr:to>
      <xdr:col>3</xdr:col>
      <xdr:colOff>325348</xdr:colOff>
      <xdr:row>32</xdr:row>
      <xdr:rowOff>162674</xdr:rowOff>
    </xdr:to>
    <mc:AlternateContent xmlns:mc="http://schemas.openxmlformats.org/markup-compatibility/2006">
      <mc:Choice xmlns:a14="http://schemas.microsoft.com/office/drawing/2010/main" Requires="a14">
        <xdr:graphicFrame macro="">
          <xdr:nvGraphicFramePr>
            <xdr:cNvPr id="21" name="Full State">
              <a:extLst>
                <a:ext uri="{FF2B5EF4-FFF2-40B4-BE49-F238E27FC236}">
                  <a16:creationId xmlns:a16="http://schemas.microsoft.com/office/drawing/2014/main" id="{41A1A1B9-31AF-ABBB-5E85-73EB289F3A74}"/>
                </a:ext>
              </a:extLst>
            </xdr:cNvPr>
            <xdr:cNvGraphicFramePr/>
          </xdr:nvGraphicFramePr>
          <xdr:xfrm>
            <a:off x="0" y="0"/>
            <a:ext cx="0" cy="0"/>
          </xdr:xfrm>
          <a:graphic>
            <a:graphicData uri="http://schemas.microsoft.com/office/drawing/2010/slicer">
              <sle:slicer xmlns:sle="http://schemas.microsoft.com/office/drawing/2010/slicer" name="Full State"/>
            </a:graphicData>
          </a:graphic>
        </xdr:graphicFrame>
      </mc:Choice>
      <mc:Fallback>
        <xdr:sp macro="" textlink="">
          <xdr:nvSpPr>
            <xdr:cNvPr id="0" name=""/>
            <xdr:cNvSpPr>
              <a:spLocks noTextEdit="1"/>
            </xdr:cNvSpPr>
          </xdr:nvSpPr>
          <xdr:spPr>
            <a:xfrm>
              <a:off x="91440" y="3481999"/>
              <a:ext cx="2237369" cy="1929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201487</xdr:colOff>
      <xdr:row>2</xdr:row>
      <xdr:rowOff>109971</xdr:rowOff>
    </xdr:from>
    <xdr:ext cx="682879" cy="257699"/>
    <xdr:sp macro="" textlink="">
      <xdr:nvSpPr>
        <xdr:cNvPr id="37" name="TextBox 36">
          <a:extLst>
            <a:ext uri="{FF2B5EF4-FFF2-40B4-BE49-F238E27FC236}">
              <a16:creationId xmlns:a16="http://schemas.microsoft.com/office/drawing/2014/main" id="{B3C0A15F-A93C-465D-B266-A42C8B979A38}"/>
            </a:ext>
          </a:extLst>
        </xdr:cNvPr>
        <xdr:cNvSpPr txBox="1"/>
      </xdr:nvSpPr>
      <xdr:spPr>
        <a:xfrm>
          <a:off x="7607442" y="452443"/>
          <a:ext cx="682879"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ONLINE</a:t>
          </a:r>
        </a:p>
      </xdr:txBody>
    </xdr:sp>
    <xdr:clientData/>
  </xdr:oneCellAnchor>
  <xdr:twoCellAnchor>
    <xdr:from>
      <xdr:col>10</xdr:col>
      <xdr:colOff>202153</xdr:colOff>
      <xdr:row>2</xdr:row>
      <xdr:rowOff>141625</xdr:rowOff>
    </xdr:from>
    <xdr:to>
      <xdr:col>10</xdr:col>
      <xdr:colOff>340759</xdr:colOff>
      <xdr:row>5</xdr:row>
      <xdr:rowOff>75344</xdr:rowOff>
    </xdr:to>
    <xdr:sp macro="" textlink="">
      <xdr:nvSpPr>
        <xdr:cNvPr id="39" name="Oval 38">
          <a:extLst>
            <a:ext uri="{FF2B5EF4-FFF2-40B4-BE49-F238E27FC236}">
              <a16:creationId xmlns:a16="http://schemas.microsoft.com/office/drawing/2014/main" id="{1CDF8DEE-6B49-473B-ADCA-226A3C480636}"/>
            </a:ext>
          </a:extLst>
        </xdr:cNvPr>
        <xdr:cNvSpPr/>
      </xdr:nvSpPr>
      <xdr:spPr>
        <a:xfrm>
          <a:off x="8344423" y="484097"/>
          <a:ext cx="138606" cy="164887"/>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xdr:colOff>
      <xdr:row>10</xdr:row>
      <xdr:rowOff>34248</xdr:rowOff>
    </xdr:from>
    <xdr:to>
      <xdr:col>18</xdr:col>
      <xdr:colOff>642136</xdr:colOff>
      <xdr:row>22</xdr:row>
      <xdr:rowOff>119865</xdr:rowOff>
    </xdr:to>
    <xdr:graphicFrame macro="">
      <xdr:nvGraphicFramePr>
        <xdr:cNvPr id="43" name="Chart 42">
          <a:extLst>
            <a:ext uri="{FF2B5EF4-FFF2-40B4-BE49-F238E27FC236}">
              <a16:creationId xmlns:a16="http://schemas.microsoft.com/office/drawing/2014/main" id="{4790251C-006B-430D-9A77-120E31CD2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0</xdr:colOff>
      <xdr:row>33</xdr:row>
      <xdr:rowOff>171235</xdr:rowOff>
    </xdr:from>
    <xdr:to>
      <xdr:col>19</xdr:col>
      <xdr:colOff>0</xdr:colOff>
      <xdr:row>45</xdr:row>
      <xdr:rowOff>51370</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C54C36B6-4328-4CFB-ABD8-7532E36F0C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428270" y="5590853"/>
              <a:ext cx="4409326" cy="19863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64.844208912036" createdVersion="8" refreshedVersion="8" minRefreshableVersion="3" recordCount="4505" xr:uid="{4F7CDCD1-6ECD-4583-A410-E418CE3F5B51}">
  <cacheSource type="worksheet">
    <worksheetSource name="Data"/>
  </cacheSource>
  <cacheFields count="16">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5"/>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ount="3660">
        <n v="1"/>
        <n v="1.47"/>
        <n v="1.5"/>
        <n v="1.57"/>
        <n v="1.6"/>
        <n v="1.71"/>
        <n v="1.79"/>
        <n v="1.8"/>
        <n v="1.89"/>
        <n v="1.9"/>
        <n v="1.99"/>
        <n v="2"/>
        <n v="2.25"/>
        <n v="2.2999999999999998"/>
        <n v="2.36"/>
        <n v="2.44"/>
        <n v="2.4500000000000002"/>
        <n v="2.4900000000000002"/>
        <n v="2.5"/>
        <n v="2.52"/>
        <n v="2.6"/>
        <n v="2.67"/>
        <n v="2.7800000000000002"/>
        <n v="2.97"/>
        <n v="2.98"/>
        <n v="2.99"/>
        <n v="3"/>
        <n v="3.49"/>
        <n v="3.5"/>
        <n v="3.53"/>
        <n v="3.59"/>
        <n v="3.66"/>
        <n v="3.75"/>
        <n v="3.88"/>
        <n v="3.95"/>
        <n v="3.96"/>
        <n v="3.98"/>
        <n v="3.99"/>
        <n v="4"/>
        <n v="4.3"/>
        <n v="4.3099999999999996"/>
        <n v="4.49"/>
        <n v="4.5"/>
        <n v="4.5599999999999996"/>
        <n v="4.5999999999999996"/>
        <n v="4.63"/>
        <n v="4.6500000000000004"/>
        <n v="4.75"/>
        <n v="4.79"/>
        <n v="4.96"/>
        <n v="4.99"/>
        <n v="5"/>
        <n v="5.0299999999999994"/>
        <n v="5.0999999999999996"/>
        <n v="5.1100000000000003"/>
        <n v="5.25"/>
        <n v="5.4"/>
        <n v="5.44"/>
        <n v="5.5"/>
        <n v="5.53"/>
        <n v="5.54"/>
        <n v="5.57"/>
        <n v="5.79"/>
        <n v="5.97"/>
        <n v="5.98"/>
        <n v="5.99"/>
        <n v="6"/>
        <n v="6.5"/>
        <n v="6.56"/>
        <n v="6.6"/>
        <n v="6.69"/>
        <n v="6.81"/>
        <n v="6.82"/>
        <n v="6.96"/>
        <n v="6.98"/>
        <n v="6.99"/>
        <n v="7"/>
        <n v="7.09"/>
        <n v="7.22"/>
        <n v="7.29"/>
        <n v="7.41"/>
        <n v="7.5"/>
        <n v="7.57"/>
        <n v="7.76"/>
        <n v="7.96"/>
        <n v="7.98"/>
        <n v="7.99"/>
        <n v="8"/>
        <n v="8.1"/>
        <n v="8.23"/>
        <n v="8.26"/>
        <n v="8.2799999999999994"/>
        <n v="8.4400000000000013"/>
        <n v="8.5"/>
        <n v="8.629999999999999"/>
        <n v="8.84"/>
        <n v="8.9400000000000013"/>
        <n v="8.9700000000000006"/>
        <n v="8.98"/>
        <n v="8.99"/>
        <n v="9"/>
        <n v="9.02"/>
        <n v="9.11"/>
        <n v="9.2899999999999991"/>
        <n v="9.36"/>
        <n v="9.5"/>
        <n v="9.52"/>
        <n v="9.6"/>
        <n v="9.85"/>
        <n v="9.9499999999999993"/>
        <n v="9.9700000000000006"/>
        <n v="9.98"/>
        <n v="9.99"/>
        <n v="10"/>
        <n v="10.050000000000001"/>
        <n v="10.09"/>
        <n v="10.25"/>
        <n v="10.5"/>
        <n v="10.65"/>
        <n v="10.7"/>
        <n v="10.78"/>
        <n v="10.8"/>
        <n v="10.9"/>
        <n v="10.98"/>
        <n v="10.99"/>
        <n v="11"/>
        <n v="11.000000000000002"/>
        <n v="11.32"/>
        <n v="11.5"/>
        <n v="11.6"/>
        <n v="11.61"/>
        <n v="11.76"/>
        <n v="11.92"/>
        <n v="11.96"/>
        <n v="11.97"/>
        <n v="11.98"/>
        <n v="11.99"/>
        <n v="12"/>
        <n v="12.43"/>
        <n v="12.52"/>
        <n v="12.77"/>
        <n v="12.98"/>
        <n v="12.99"/>
        <n v="13"/>
        <n v="13.01"/>
        <n v="13.08"/>
        <n v="13.27"/>
        <n v="13.440000000000001"/>
        <n v="13.47"/>
        <n v="13.5"/>
        <n v="13.64"/>
        <n v="13.86"/>
        <n v="13.93"/>
        <n v="13.95"/>
        <n v="13.96"/>
        <n v="13.97"/>
        <n v="13.98"/>
        <n v="13.99"/>
        <n v="14"/>
        <n v="14.11"/>
        <n v="14.12"/>
        <n v="14.21"/>
        <n v="14.370000000000001"/>
        <n v="14.55"/>
        <n v="14.57"/>
        <n v="14.73"/>
        <n v="14.75"/>
        <n v="14.9"/>
        <n v="14.95"/>
        <n v="14.97"/>
        <n v="14.98"/>
        <n v="14.99"/>
        <n v="15"/>
        <n v="15.059999999999999"/>
        <n v="15.39"/>
        <n v="15.5"/>
        <n v="15.53"/>
        <n v="15.84"/>
        <n v="15.9"/>
        <n v="15.92"/>
        <n v="15.96"/>
        <n v="15.97"/>
        <n v="15.98"/>
        <n v="15.99"/>
        <n v="16"/>
        <n v="16.02"/>
        <n v="16.39"/>
        <n v="16.45"/>
        <n v="16.490000000000002"/>
        <n v="16.5"/>
        <n v="16.899999999999999"/>
        <n v="16.91"/>
        <n v="16.98"/>
        <n v="16.989999999999998"/>
        <n v="16.990000000000002"/>
        <n v="17"/>
        <n v="17.37"/>
        <n v="17.46"/>
        <n v="17.490000000000002"/>
        <n v="17.54"/>
        <n v="17.829999999999998"/>
        <n v="17.91"/>
        <n v="17.940000000000001"/>
        <n v="17.96"/>
        <n v="17.97"/>
        <n v="17.98"/>
        <n v="17.990000000000002"/>
        <n v="18"/>
        <n v="18.010000000000002"/>
        <n v="18.309999999999999"/>
        <n v="18.5"/>
        <n v="18.57"/>
        <n v="18.579999999999998"/>
        <n v="18.89"/>
        <n v="18.950000000000003"/>
        <n v="18.97"/>
        <n v="18.98"/>
        <n v="18.990000000000002"/>
        <n v="19"/>
        <n v="19.18"/>
        <n v="19.2"/>
        <n v="19.34"/>
        <n v="19.39"/>
        <n v="19.48"/>
        <n v="19.490000000000002"/>
        <n v="19.55"/>
        <n v="19.899999999999999"/>
        <n v="19.95"/>
        <n v="19.96"/>
        <n v="19.98"/>
        <n v="19.989999999999998"/>
        <n v="19.990000000000002"/>
        <n v="20"/>
        <n v="20.010000000000002"/>
        <n v="20.18"/>
        <n v="20.32"/>
        <n v="20.5"/>
        <n v="20.58"/>
        <n v="20.59"/>
        <n v="20.75"/>
        <n v="20.87"/>
        <n v="20.9"/>
        <n v="20.93"/>
        <n v="20.94"/>
        <n v="20.950000000000003"/>
        <n v="20.96"/>
        <n v="20.97"/>
        <n v="20.98"/>
        <n v="20.990000000000002"/>
        <n v="21"/>
        <n v="21.310000000000002"/>
        <n v="21.48"/>
        <n v="21.490000000000002"/>
        <n v="21.5"/>
        <n v="21.75"/>
        <n v="21.81"/>
        <n v="21.94"/>
        <n v="21.95"/>
        <n v="21.96"/>
        <n v="21.97"/>
        <n v="21.98"/>
        <n v="21.99"/>
        <n v="21.990000000000002"/>
        <n v="22"/>
        <n v="22.25"/>
        <n v="22.29"/>
        <n v="22.41"/>
        <n v="22.93"/>
        <n v="22.939999999999998"/>
        <n v="22.97"/>
        <n v="22.990000000000002"/>
        <n v="23"/>
        <n v="23.16"/>
        <n v="23.18"/>
        <n v="23.38"/>
        <n v="23.39"/>
        <n v="23.490000000000002"/>
        <n v="23.76"/>
        <n v="23.89"/>
        <n v="23.9"/>
        <n v="23.92"/>
        <n v="23.94"/>
        <n v="23.96"/>
        <n v="23.97"/>
        <n v="23.98"/>
        <n v="23.990000000000002"/>
        <n v="24.04"/>
        <n v="24.08"/>
        <n v="24.42"/>
        <n v="24.439999999999998"/>
        <n v="24.45"/>
        <n v="24.46"/>
        <n v="24.490000000000002"/>
        <n v="24.58"/>
        <n v="24.880000000000003"/>
        <n v="24.93"/>
        <n v="24.95"/>
        <n v="24.97"/>
        <n v="24.99"/>
        <n v="24.990000000000002"/>
        <n v="25"/>
        <n v="25.19"/>
        <n v="25.2"/>
        <n v="25.5"/>
        <n v="25.52"/>
        <n v="25.6"/>
        <n v="25.77"/>
        <n v="25.79"/>
        <n v="25.84"/>
        <n v="25.92"/>
        <n v="25.93"/>
        <n v="25.95"/>
        <n v="25.96"/>
        <n v="25.98"/>
        <n v="26"/>
        <n v="26.28"/>
        <n v="26.41"/>
        <n v="26.810000000000002"/>
        <n v="26.9"/>
        <n v="26.91"/>
        <n v="26.95"/>
        <n v="26.950000000000003"/>
        <n v="26.97"/>
        <n v="26.979999999999997"/>
        <n v="26.98"/>
        <n v="26.990000000000002"/>
        <n v="27"/>
        <n v="27.18"/>
        <n v="27.27"/>
        <n v="27.36"/>
        <n v="27.38"/>
        <n v="27.48"/>
        <n v="27.5"/>
        <n v="27.53"/>
        <n v="27.62"/>
        <n v="27.72"/>
        <n v="27.86"/>
        <n v="27.93"/>
        <n v="27.94"/>
        <n v="27.96"/>
        <n v="27.97"/>
        <n v="27.98"/>
        <n v="27.990000000000002"/>
        <n v="28"/>
        <n v="28.04"/>
        <n v="28.13"/>
        <n v="28.18"/>
        <n v="28.47"/>
        <n v="28.48"/>
        <n v="28.53"/>
        <n v="28.92"/>
        <n v="28.93"/>
        <n v="28.939999999999998"/>
        <n v="28.95"/>
        <n v="28.96"/>
        <n v="28.97"/>
        <n v="28.979999999999997"/>
        <n v="28.98"/>
        <n v="29"/>
        <n v="29.009999999999998"/>
        <n v="29.39"/>
        <n v="29.5"/>
        <n v="29.6"/>
        <n v="29.65"/>
        <n v="29.85"/>
        <n v="29.9"/>
        <n v="29.91"/>
        <n v="29.910000000000004"/>
        <n v="29.92"/>
        <n v="29.95"/>
        <n v="29.950000000000003"/>
        <n v="29.97"/>
        <n v="29.98"/>
        <n v="29.99"/>
        <n v="30.369999999999997"/>
        <n v="30.63"/>
        <n v="30.86"/>
        <n v="30.9"/>
        <n v="30.92"/>
        <n v="30.950000000000003"/>
        <n v="31"/>
        <n v="31.119999999999997"/>
        <n v="31.16"/>
        <n v="31.490000000000002"/>
        <n v="31.5"/>
        <n v="31.68"/>
        <n v="31.84"/>
        <n v="31.880000000000003"/>
        <n v="31.91"/>
        <n v="31.92"/>
        <n v="31.93"/>
        <n v="31.96"/>
        <n v="31.97"/>
        <n v="32.46"/>
        <n v="32.56"/>
        <n v="32.67"/>
        <n v="32.74"/>
        <n v="32.799999999999997"/>
        <n v="32.85"/>
        <n v="32.89"/>
        <n v="32.94"/>
        <n v="32.950000000000003"/>
        <n v="32.99"/>
        <n v="33"/>
        <n v="33.380000000000003"/>
        <n v="33.39"/>
        <n v="33.409999999999997"/>
        <n v="33.43"/>
        <n v="33.75"/>
        <n v="33.89"/>
        <n v="33.93"/>
        <n v="33.94"/>
        <n v="33.97"/>
        <n v="33.979999999999997"/>
        <n v="34.120000000000005"/>
        <n v="34.47"/>
        <n v="34.5"/>
        <n v="34.57"/>
        <n v="34.74"/>
        <n v="34.86"/>
        <n v="34.910000000000004"/>
        <n v="34.92"/>
        <n v="34.93"/>
        <n v="34.950000000000003"/>
        <n v="34.96"/>
        <n v="34.97"/>
        <n v="34.989999999999995"/>
        <n v="35"/>
        <n v="35.11"/>
        <n v="35.28"/>
        <n v="35.480000000000004"/>
        <n v="35.619999999999997"/>
        <n v="35.72"/>
        <n v="35.82"/>
        <n v="35.840000000000003"/>
        <n v="35.880000000000003"/>
        <n v="35.909999999999997"/>
        <n v="35.910000000000004"/>
        <n v="35.92"/>
        <n v="35.94"/>
        <n v="35.96"/>
        <n v="35.97"/>
        <n v="35.980000000000004"/>
        <n v="36"/>
        <n v="36.08"/>
        <n v="36.489999999999995"/>
        <n v="36.5"/>
        <n v="36.54"/>
        <n v="36.67"/>
        <n v="36.92"/>
        <n v="36.97"/>
        <n v="37"/>
        <n v="37.19"/>
        <n v="37.33"/>
        <n v="37.42"/>
        <n v="37.46"/>
        <n v="37.47"/>
        <n v="37.49"/>
        <n v="37.5"/>
        <n v="37.57"/>
        <n v="37.619999999999997"/>
        <n v="37.620000000000005"/>
        <n v="37.909999999999997"/>
        <n v="37.910000000000004"/>
        <n v="37.93"/>
        <n v="37.96"/>
        <n v="37.979999999999997"/>
        <n v="38"/>
        <n v="38.130000000000003"/>
        <n v="38.28"/>
        <n v="38.340000000000003"/>
        <n v="38.480000000000004"/>
        <n v="38.869999999999997"/>
        <n v="38.92"/>
        <n v="38.94"/>
        <n v="38.96"/>
        <n v="38.97"/>
        <n v="39"/>
        <n v="39.049999999999997"/>
        <n v="39.480000000000004"/>
        <n v="39.5"/>
        <n v="39.58"/>
        <n v="39.78"/>
        <n v="39.799999999999997"/>
        <n v="39.83"/>
        <n v="39.909999999999997"/>
        <n v="39.92"/>
        <n v="39.94"/>
        <n v="39.950000000000003"/>
        <n v="39.96"/>
        <n v="39.97"/>
        <n v="40"/>
        <n v="40.21"/>
        <n v="40.230000000000004"/>
        <n v="40.29"/>
        <n v="40.39"/>
        <n v="40.450000000000003"/>
        <n v="40.729999999999997"/>
        <n v="40.79"/>
        <n v="40.950000000000003"/>
        <n v="40.980000000000004"/>
        <n v="41.48"/>
        <n v="41.64"/>
        <n v="41.75"/>
        <n v="41.870000000000005"/>
        <n v="41.88"/>
        <n v="41.92"/>
        <n v="41.93"/>
        <n v="41.96"/>
        <n v="41.97"/>
        <n v="42"/>
        <n v="42.17"/>
        <n v="42.65"/>
        <n v="42.79"/>
        <n v="42.92"/>
        <n v="42.93"/>
        <n v="42.96"/>
        <n v="42.98"/>
        <n v="43"/>
        <n v="43.13"/>
        <n v="43.28"/>
        <n v="43.47"/>
        <n v="43.56"/>
        <n v="43.58"/>
        <n v="43.64"/>
        <n v="43.75"/>
        <n v="43.89"/>
        <n v="43.900000000000006"/>
        <n v="43.92"/>
        <n v="43.95"/>
        <n v="43.96"/>
        <n v="43.97"/>
        <n v="44"/>
        <n v="44.33"/>
        <n v="44.38"/>
        <n v="44.42"/>
        <n v="44.47"/>
        <n v="44.5"/>
        <n v="44.53"/>
        <n v="44.599999999999994"/>
        <n v="44.67"/>
        <n v="44.820000000000007"/>
        <n v="44.84"/>
        <n v="44.87"/>
        <n v="44.9"/>
        <n v="44.91"/>
        <n v="44.96"/>
        <n v="44.97"/>
        <n v="45"/>
        <n v="45.15"/>
        <n v="45.46"/>
        <n v="45.49"/>
        <n v="45.54"/>
        <n v="45.65"/>
        <n v="45.89"/>
        <n v="45.91"/>
        <n v="45.92"/>
        <n v="46"/>
        <n v="46.31"/>
        <n v="46.5"/>
        <n v="46.9"/>
        <n v="46.91"/>
        <n v="46.93"/>
        <n v="46.96"/>
        <n v="47"/>
        <n v="47.440000000000005"/>
        <n v="47.64"/>
        <n v="47.84"/>
        <n v="47.849999999999994"/>
        <n v="47.86"/>
        <n v="47.88"/>
        <n v="47.92"/>
        <n v="47.94"/>
        <n v="47.95"/>
        <n v="47.97"/>
        <n v="47.980000000000004"/>
        <n v="48"/>
        <n v="48.04"/>
        <n v="48.09"/>
        <n v="48.209999999999994"/>
        <n v="48.83"/>
        <n v="48.85"/>
        <n v="48.910000000000004"/>
        <n v="48.92"/>
        <n v="48.93"/>
        <n v="48.94"/>
        <n v="48.97"/>
        <n v="49"/>
        <n v="49.25"/>
        <n v="49.9"/>
        <n v="49.91"/>
        <n v="49.93"/>
        <n v="49.94"/>
        <n v="49.95"/>
        <n v="49.97"/>
        <n v="49.980000000000004"/>
        <n v="50"/>
        <n v="50.22"/>
        <n v="50.25"/>
        <n v="50.36"/>
        <n v="50.4"/>
        <n v="50.400000000000006"/>
        <n v="50.97"/>
        <n v="51"/>
        <n v="51.05"/>
        <n v="51.5"/>
        <n v="51.87"/>
        <n v="51.94"/>
        <n v="51.96"/>
        <n v="51.980000000000004"/>
        <n v="52.15"/>
        <n v="52.269999999999996"/>
        <n v="52.3"/>
        <n v="52.45"/>
        <n v="52.519999999999996"/>
        <n v="52.71"/>
        <n v="52.9"/>
        <n v="52.92"/>
        <n v="52.94"/>
        <n v="52.95"/>
        <n v="52.97"/>
        <n v="53"/>
        <n v="53.430000000000007"/>
        <n v="53.46"/>
        <n v="53.82"/>
        <n v="53.89"/>
        <n v="53.900000000000006"/>
        <n v="53.91"/>
        <n v="53.94"/>
        <n v="53.95"/>
        <n v="53.96"/>
        <n v="54"/>
        <n v="54.129999999999995"/>
        <n v="54.62"/>
        <n v="54.66"/>
        <n v="54.82"/>
        <n v="54.88"/>
        <n v="54.89"/>
        <n v="54.92"/>
        <n v="54.97"/>
        <n v="54.99"/>
        <n v="55"/>
        <n v="55.13"/>
        <n v="55.14"/>
        <n v="55.47"/>
        <n v="55.5"/>
        <n v="55.57"/>
        <n v="55.86"/>
        <n v="55.9"/>
        <n v="55.92"/>
        <n v="55.93"/>
        <n v="55.95"/>
        <n v="56"/>
        <n v="56.46"/>
        <n v="56.699999999999996"/>
        <n v="56.81"/>
        <n v="57"/>
        <n v="57.18"/>
        <n v="57.2"/>
        <n v="57.44"/>
        <n v="57.66"/>
        <n v="57.8"/>
        <n v="57.86"/>
        <n v="57.88"/>
        <n v="57.91"/>
        <n v="57.94"/>
        <n v="57.940000000000005"/>
        <n v="57.96"/>
        <n v="58.19"/>
        <n v="58.459999999999994"/>
        <n v="58.769999999999996"/>
        <n v="58.82"/>
        <n v="58.84"/>
        <n v="58.88"/>
        <n v="58.89"/>
        <n v="58.9"/>
        <n v="58.96"/>
        <n v="58.97"/>
        <n v="59"/>
        <n v="59.3"/>
        <n v="59.43"/>
        <n v="59.45"/>
        <n v="59.580000000000005"/>
        <n v="59.85"/>
        <n v="59.88"/>
        <n v="59.9"/>
        <n v="59.900000000000006"/>
        <n v="59.94"/>
        <n v="59.96"/>
        <n v="59.97"/>
        <n v="59.98"/>
        <n v="60"/>
        <n v="60.2"/>
        <n v="60.440000000000005"/>
        <n v="60.78"/>
        <n v="60.879999999999995"/>
        <n v="61"/>
        <n v="61.1"/>
        <n v="61.13"/>
        <n v="61.410000000000004"/>
        <n v="61.449999999999996"/>
        <n v="61.569999999999993"/>
        <n v="61.8"/>
        <n v="61.89"/>
        <n v="61.91"/>
        <n v="61.940000000000005"/>
        <n v="61.96"/>
        <n v="62.15"/>
        <n v="62.21"/>
        <n v="62.35"/>
        <n v="62.46"/>
        <n v="62.480000000000004"/>
        <n v="62.49"/>
        <n v="62.620000000000005"/>
        <n v="62.75"/>
        <n v="62.839999999999996"/>
        <n v="62.910000000000004"/>
        <n v="63"/>
        <n v="63.11"/>
        <n v="63.46"/>
        <n v="63.64"/>
        <n v="63.89"/>
        <n v="63.92"/>
        <n v="64"/>
        <n v="64.87"/>
        <n v="64.89"/>
        <n v="64.900000000000006"/>
        <n v="64.95"/>
        <n v="64.960000000000008"/>
        <n v="64.98"/>
        <n v="65.209999999999994"/>
        <n v="65.490000000000009"/>
        <n v="65.5"/>
        <n v="65.56"/>
        <n v="65.8"/>
        <n v="65.88"/>
        <n v="65.89"/>
        <n v="65.900000000000006"/>
        <n v="65.92"/>
        <n v="65.930000000000007"/>
        <n v="65.960000000000008"/>
        <n v="66"/>
        <n v="66.11"/>
        <n v="66.650000000000006"/>
        <n v="66.87"/>
        <n v="66.92"/>
        <n v="66.930000000000007"/>
        <n v="66.94"/>
        <n v="66.95"/>
        <n v="66.960000000000008"/>
        <n v="67.180000000000007"/>
        <n v="67.430000000000007"/>
        <n v="67.45"/>
        <n v="67.47"/>
        <n v="67.58"/>
        <n v="67.66"/>
        <n v="67.83"/>
        <n v="67.849999999999994"/>
        <n v="67.86"/>
        <n v="67.89"/>
        <n v="67.94"/>
        <n v="68"/>
        <n v="68.290000000000006"/>
        <n v="68.419999999999987"/>
        <n v="68.44"/>
        <n v="69.11"/>
        <n v="69.2"/>
        <n v="69.27"/>
        <n v="69.3"/>
        <n v="69.400000000000006"/>
        <n v="69.86"/>
        <n v="70"/>
        <n v="70.25"/>
        <n v="70.34"/>
        <n v="70.45"/>
        <n v="70.5"/>
        <n v="70.599999999999994"/>
        <n v="70.680000000000007"/>
        <n v="70.83"/>
        <n v="70.930000000000007"/>
        <n v="71.14"/>
        <n v="71.39"/>
        <n v="71.490000000000009"/>
        <n v="71.5"/>
        <n v="71.709999999999994"/>
        <n v="71.760000000000005"/>
        <n v="71.819999999999993"/>
        <n v="71.86"/>
        <n v="71.88"/>
        <n v="71.91"/>
        <n v="72.84"/>
        <n v="72.900000000000006"/>
        <n v="72.94"/>
        <n v="73.12"/>
        <n v="73.22"/>
        <n v="73.490000000000009"/>
        <n v="73.5"/>
        <n v="73.59"/>
        <n v="73.830000000000013"/>
        <n v="73.89"/>
        <n v="73.930000000000007"/>
        <n v="74"/>
        <n v="74.16"/>
        <n v="74.169999999999987"/>
        <n v="74.34"/>
        <n v="74.5"/>
        <n v="74.75"/>
        <n v="74.789999999999992"/>
        <n v="74.86"/>
        <n v="74.88"/>
        <n v="74.91"/>
        <n v="74.910000000000011"/>
        <n v="74.930000000000007"/>
        <n v="74.95"/>
        <n v="75.05"/>
        <n v="75.41"/>
        <n v="75.5"/>
        <n v="75.89"/>
        <n v="75.959999999999994"/>
        <n v="75.960000000000008"/>
        <n v="76.210000000000008"/>
        <n v="76.66"/>
        <n v="76.86999999999999"/>
        <n v="76.88"/>
        <n v="76.899999999999991"/>
        <n v="76.92"/>
        <n v="76.95"/>
        <n v="77"/>
        <n v="77.12"/>
        <n v="77.14"/>
        <n v="77.350000000000009"/>
        <n v="77.87"/>
        <n v="77.92"/>
        <n v="77.94"/>
        <n v="78.62"/>
        <n v="78.89"/>
        <n v="78.97"/>
        <n v="79"/>
        <n v="79.099999999999994"/>
        <n v="79.289999999999992"/>
        <n v="79.62"/>
        <n v="79.72"/>
        <n v="79.900000000000006"/>
        <n v="79.910000000000011"/>
        <n v="79.92"/>
        <n v="79.94"/>
        <n v="79.95"/>
        <n v="79.98"/>
        <n v="80.45"/>
        <n v="80.460000000000008"/>
        <n v="80.5"/>
        <n v="80.92"/>
        <n v="80.94"/>
        <n v="80.95"/>
        <n v="81.25"/>
        <n v="81.510000000000005"/>
        <n v="81.540000000000006"/>
        <n v="81.59"/>
        <n v="81.73"/>
        <n v="81.800000000000011"/>
        <n v="81.81"/>
        <n v="81.86"/>
        <n v="81.95"/>
        <n v="82.16"/>
        <n v="82.169999999999987"/>
        <n v="82.21"/>
        <n v="82.3"/>
        <n v="82.7"/>
        <n v="82.92"/>
        <n v="83.02"/>
        <n v="83.18"/>
        <n v="83.39"/>
        <n v="83.47999999999999"/>
        <n v="83.789999999999992"/>
        <n v="83.86"/>
        <n v="83.89"/>
        <n v="83.93"/>
        <n v="83.949999999999989"/>
        <n v="84.16"/>
        <n v="84.44"/>
        <n v="84.93"/>
        <n v="84.94"/>
        <n v="84.95"/>
        <n v="85.65"/>
        <n v="85.82"/>
        <n v="85.84"/>
        <n v="85.86"/>
        <n v="85.88"/>
        <n v="85.92"/>
        <n v="85.949999999999989"/>
        <n v="86.29"/>
        <n v="86.43"/>
        <n v="86.48"/>
        <n v="86.77"/>
        <n v="86.789999999999992"/>
        <n v="86.88000000000001"/>
        <n v="86.91"/>
        <n v="86.940000000000012"/>
        <n v="87.410000000000011"/>
        <n v="87.63000000000001"/>
        <n v="87.679999999999993"/>
        <n v="87.78"/>
        <n v="87.83"/>
        <n v="87.85"/>
        <n v="87.96"/>
        <n v="88.42"/>
        <n v="88.460000000000008"/>
        <n v="88.5"/>
        <n v="88.859999999999985"/>
        <n v="88.88"/>
        <n v="88.92"/>
        <n v="88.95"/>
        <n v="89.19"/>
        <n v="89.32"/>
        <n v="89.36"/>
        <n v="89.41"/>
        <n v="89.539999999999992"/>
        <n v="89.82"/>
        <n v="89.9"/>
        <n v="89.91"/>
        <n v="89.919999999999987"/>
        <n v="89.93"/>
        <n v="89.94"/>
        <n v="89.95"/>
        <n v="89.97"/>
        <n v="90.22"/>
        <n v="90.43"/>
        <n v="90.44"/>
        <n v="90.850000000000009"/>
        <n v="90.87"/>
        <n v="90.93"/>
        <n v="90.95"/>
        <n v="90.97"/>
        <n v="91.009999999999991"/>
        <n v="91.1"/>
        <n v="91.339999999999989"/>
        <n v="91.37"/>
        <n v="91.7"/>
        <n v="91.77"/>
        <n v="91.83"/>
        <n v="91.87"/>
        <n v="91.91"/>
        <n v="91.950000000000017"/>
        <n v="92.39"/>
        <n v="92.61"/>
        <n v="92.82"/>
        <n v="92.88"/>
        <n v="92.89"/>
        <n v="93"/>
        <n v="93.31"/>
        <n v="93.81"/>
        <n v="93.810000000000016"/>
        <n v="93.85"/>
        <n v="93.850000000000009"/>
        <n v="93.95"/>
        <n v="94"/>
        <n v="94.23"/>
        <n v="94.44"/>
        <n v="94.5"/>
        <n v="94.740000000000009"/>
        <n v="94.81"/>
        <n v="94.91"/>
        <n v="94.93"/>
        <n v="95.04"/>
        <n v="95.27"/>
        <n v="95.32"/>
        <n v="95.38000000000001"/>
        <n v="95.559999999999988"/>
        <n v="95.72999999999999"/>
        <n v="95.759999999999991"/>
        <n v="95.8"/>
        <n v="95.84"/>
        <n v="95.85"/>
        <n v="95.87"/>
        <n v="95.88"/>
        <n v="95.94"/>
        <n v="96.53"/>
        <n v="96.81"/>
        <n v="96.820000000000007"/>
        <n v="96.830000000000013"/>
        <n v="96.91"/>
        <n v="96.93"/>
        <n v="96.97"/>
        <n v="97"/>
        <n v="97.41"/>
        <n v="97.51"/>
        <n v="97.74"/>
        <n v="97.81"/>
        <n v="97.83"/>
        <n v="97.84"/>
        <n v="97.86"/>
        <n v="97.92"/>
        <n v="97.93"/>
        <n v="98.13"/>
        <n v="98.14"/>
        <n v="98.41"/>
        <n v="98.740000000000009"/>
        <n v="98.9"/>
        <n v="98.93"/>
        <n v="98.95"/>
        <n v="98.990000000000009"/>
        <n v="99.39"/>
        <n v="99.440000000000012"/>
        <n v="99.48"/>
        <n v="99.77000000000001"/>
        <n v="99.8"/>
        <n v="99.95"/>
        <n v="100"/>
        <n v="100.38"/>
        <n v="100.6"/>
        <n v="100.77"/>
        <n v="100.83000000000001"/>
        <n v="101.5"/>
        <n v="101.55"/>
        <n v="101.66"/>
        <n v="101.87"/>
        <n v="101.88"/>
        <n v="101.89000000000001"/>
        <n v="102.33000000000001"/>
        <n v="102.43"/>
        <n v="102.62"/>
        <n v="102.77"/>
        <n v="102.81"/>
        <n v="102.89999999999999"/>
        <n v="102.93"/>
        <n v="103"/>
        <n v="103.07"/>
        <n v="103.77"/>
        <n v="103.87"/>
        <n v="103.92"/>
        <n v="104.47"/>
        <n v="104.5"/>
        <n v="104.73"/>
        <n v="104.77"/>
        <n v="104.79"/>
        <n v="104.84"/>
        <n v="104.89000000000001"/>
        <n v="104.9"/>
        <n v="104.93"/>
        <n v="104.98"/>
        <n v="105.37"/>
        <n v="105.4"/>
        <n v="105.47"/>
        <n v="105.76"/>
        <n v="105.82"/>
        <n v="105.84"/>
        <n v="105.88"/>
        <n v="105.91000000000001"/>
        <n v="105.92"/>
        <n v="106.35"/>
        <n v="106.94"/>
        <n v="106.99000000000001"/>
        <n v="107.78"/>
        <n v="107.9"/>
        <n v="108.44"/>
        <n v="108.46000000000001"/>
        <n v="108.76"/>
        <n v="108.78"/>
        <n v="108.87"/>
        <n v="108.91"/>
        <n v="109.04"/>
        <n v="109.08"/>
        <n v="109.69999999999999"/>
        <n v="109.78999999999999"/>
        <n v="109.83"/>
        <n v="109.89"/>
        <n v="109.91"/>
        <n v="109.95"/>
        <n v="110.22"/>
        <n v="110.41"/>
        <n v="110.62"/>
        <n v="110.63000000000001"/>
        <n v="111.25"/>
        <n v="111.27000000000001"/>
        <n v="111.39"/>
        <n v="111.7"/>
        <n v="111.72"/>
        <n v="111.75"/>
        <n v="111.79"/>
        <n v="111.83"/>
        <n v="111.86"/>
        <n v="112"/>
        <n v="112.14"/>
        <n v="112.37"/>
        <n v="112.64"/>
        <n v="112.78"/>
        <n v="112.92"/>
        <n v="113.67999999999999"/>
        <n v="113.75999999999999"/>
        <n v="113.81"/>
        <n v="113.89"/>
        <n v="113.91"/>
        <n v="114.42999999999999"/>
        <n v="114.78"/>
        <n v="114.82000000000001"/>
        <n v="115.41"/>
        <n v="115.62"/>
        <n v="115.67"/>
        <n v="115.7"/>
        <n v="115.71"/>
        <n v="115.85"/>
        <n v="115.92"/>
        <n v="115.93"/>
        <n v="116.57"/>
        <n v="116.71000000000001"/>
        <n v="116.8"/>
        <n v="116.86"/>
        <n v="116.91"/>
        <n v="117.41"/>
        <n v="117.44"/>
        <n v="117.63"/>
        <n v="117.72"/>
        <n v="117.99"/>
        <n v="118.5"/>
        <n v="118.75"/>
        <n v="118.8"/>
        <n v="118.82"/>
        <n v="119.19"/>
        <n v="119.22"/>
        <n v="119.36"/>
        <n v="119.41"/>
        <n v="119.7"/>
        <n v="119.76"/>
        <n v="119.8"/>
        <n v="119.80000000000001"/>
        <n v="119.88"/>
        <n v="119.91000000000001"/>
        <n v="119.92"/>
        <n v="119.96"/>
        <n v="120.13"/>
        <n v="120.49000000000001"/>
        <n v="120.55999999999999"/>
        <n v="120.78"/>
        <n v="120.78999999999999"/>
        <n v="121.32000000000001"/>
        <n v="121.57"/>
        <n v="121.76"/>
        <n v="121.78"/>
        <n v="121.8"/>
        <n v="121.85"/>
        <n v="121.92"/>
        <n v="122.03999999999999"/>
        <n v="122.41"/>
        <n v="122.63"/>
        <n v="122.69"/>
        <n v="122.72999999999999"/>
        <n v="122.77000000000001"/>
        <n v="122.86999999999999"/>
        <n v="122.89"/>
        <n v="122.91"/>
        <n v="123.16"/>
        <n v="123.31"/>
        <n v="123.42"/>
        <n v="123.86"/>
        <n v="123.91"/>
        <n v="124.08000000000001"/>
        <n v="124.22"/>
        <n v="124.75"/>
        <n v="124.8"/>
        <n v="124.89000000000001"/>
        <n v="125.13"/>
        <n v="125.28"/>
        <n v="126.35"/>
        <n v="126.67"/>
        <n v="127.25"/>
        <n v="127.28"/>
        <n v="127.72999999999999"/>
        <n v="127.82"/>
        <n v="127.86999999999999"/>
        <n v="128.09"/>
        <n v="128.81"/>
        <n v="128.94"/>
        <n v="129.06"/>
        <n v="129.56"/>
        <n v="129.68"/>
        <n v="129.74"/>
        <n v="129.82"/>
        <n v="129.87"/>
        <n v="129.9"/>
        <n v="129.91"/>
        <n v="130.26"/>
        <n v="130.86000000000001"/>
        <n v="130.93"/>
        <n v="130.99"/>
        <n v="131.18"/>
        <n v="131.26999999999998"/>
        <n v="131.47"/>
        <n v="131.78"/>
        <n v="131.82999999999998"/>
        <n v="131.9"/>
        <n v="131.97999999999999"/>
        <n v="132.66"/>
        <n v="132.75"/>
        <n v="133.67000000000002"/>
        <n v="133.76999999999998"/>
        <n v="133.77000000000001"/>
        <n v="133.82"/>
        <n v="134.18"/>
        <n v="134.72999999999999"/>
        <n v="134.9"/>
        <n v="134.91"/>
        <n v="135.84"/>
        <n v="135.92000000000002"/>
        <n v="136.16999999999999"/>
        <n v="136.28"/>
        <n v="136.41"/>
        <n v="136.47"/>
        <n v="136.66"/>
        <n v="136.79"/>
        <n v="136.85"/>
        <n v="137.76000000000002"/>
        <n v="137.76999999999998"/>
        <n v="137.81"/>
        <n v="138.13"/>
        <n v="138.26"/>
        <n v="138.38"/>
        <n v="138.86000000000001"/>
        <n v="138.99"/>
        <n v="139.01999999999998"/>
        <n v="139.66999999999999"/>
        <n v="139.69999999999999"/>
        <n v="139.72"/>
        <n v="139.86000000000001"/>
        <n v="139.88"/>
        <n v="139.96"/>
        <n v="140.03000000000003"/>
        <n v="140.38999999999999"/>
        <n v="140.69999999999999"/>
        <n v="141.30000000000001"/>
        <n v="141.76999999999998"/>
        <n v="142.89000000000001"/>
        <n v="142.89999999999998"/>
        <n v="143.71"/>
        <n v="143.79"/>
        <n v="143.88999999999999"/>
        <n v="143.91999999999999"/>
        <n v="144.08000000000001"/>
        <n v="144.18"/>
        <n v="144.87"/>
        <n v="145.80000000000001"/>
        <n v="145.88"/>
        <n v="145.91"/>
        <n v="146.26999999999998"/>
        <n v="146.48000000000002"/>
        <n v="146.63"/>
        <n v="146.68"/>
        <n v="146.88"/>
        <n v="146.93"/>
        <n v="147.74"/>
        <n v="147.80000000000001"/>
        <n v="147.86000000000001"/>
        <n v="147.88999999999999"/>
        <n v="148.33000000000001"/>
        <n v="148.72"/>
        <n v="148.76999999999998"/>
        <n v="148.78"/>
        <n v="148.82"/>
        <n v="148.87"/>
        <n v="148.88999999999999"/>
        <n v="149.29000000000002"/>
        <n v="149.79"/>
        <n v="149.79999999999998"/>
        <n v="149.9"/>
        <n v="149.94999999999999"/>
        <n v="149.99"/>
        <n v="150.59"/>
        <n v="150.61000000000001"/>
        <n v="150.63999999999999"/>
        <n v="150.86000000000001"/>
        <n v="151.01"/>
        <n v="151.02000000000001"/>
        <n v="151.12"/>
        <n v="151.13000000000002"/>
        <n v="151.25"/>
        <n v="151.76"/>
        <n v="151.85"/>
        <n v="151.86000000000001"/>
        <n v="151.88999999999999"/>
        <n v="151.93"/>
        <n v="152.34"/>
        <n v="152.67000000000002"/>
        <n v="152.71"/>
        <n v="152.77000000000001"/>
        <n v="152.86000000000001"/>
        <n v="152.9"/>
        <n v="153.62"/>
        <n v="153.76"/>
        <n v="154.07"/>
        <n v="154.47"/>
        <n v="154.47999999999999"/>
        <n v="154.55000000000001"/>
        <n v="154.84"/>
        <n v="154.87"/>
        <n v="154.89000000000001"/>
        <n v="155"/>
        <n v="155.46"/>
        <n v="155.74"/>
        <n v="156.04000000000002"/>
        <n v="157.41999999999999"/>
        <n v="157.44999999999999"/>
        <n v="157.69999999999999"/>
        <n v="157.74"/>
        <n v="157.80000000000001"/>
        <n v="157.81"/>
        <n v="157.82999999999998"/>
        <n v="157.91000000000003"/>
        <n v="157.94999999999999"/>
        <n v="157.97999999999999"/>
        <n v="158.05000000000001"/>
        <n v="158.43000000000004"/>
        <n v="158.54"/>
        <n v="158.78"/>
        <n v="159.11000000000001"/>
        <n v="159.58000000000001"/>
        <n v="159.73000000000002"/>
        <n v="159.91"/>
        <n v="160.08000000000001"/>
        <n v="160.44999999999999"/>
        <n v="160.84"/>
        <n v="161.12"/>
        <n v="161.18"/>
        <n v="161.68"/>
        <n v="161.88"/>
        <n v="163.15"/>
        <n v="163.38"/>
        <n v="163.71"/>
        <n v="163.77000000000001"/>
        <n v="163.81"/>
        <n v="164.26"/>
        <n v="164.36"/>
        <n v="164.51999999999998"/>
        <n v="164.82"/>
        <n v="164.89"/>
        <n v="164.96"/>
        <n v="165.05"/>
        <n v="165.22"/>
        <n v="165.44"/>
        <n v="165.67"/>
        <n v="165.71"/>
        <n v="165.82"/>
        <n v="166.25"/>
        <n v="166.53"/>
        <n v="167.13"/>
        <n v="167.18"/>
        <n v="167.49"/>
        <n v="167.71"/>
        <n v="167.74"/>
        <n v="167.89"/>
        <n v="168.05"/>
        <n v="168.54000000000002"/>
        <n v="168.66000000000003"/>
        <n v="168.74"/>
        <n v="168.79000000000002"/>
        <n v="168.87"/>
        <n v="169.1"/>
        <n v="169.19"/>
        <n v="169.26"/>
        <n v="169.78000000000003"/>
        <n v="170.28"/>
        <n v="170.72"/>
        <n v="171.16"/>
        <n v="171.54999999999998"/>
        <n v="171.76"/>
        <n v="171.81"/>
        <n v="171.94"/>
        <n v="172.26"/>
        <n v="172.73000000000002"/>
        <n v="172.82999999999998"/>
        <n v="173.71"/>
        <n v="174.04"/>
        <n v="174.35"/>
        <n v="174.60000000000002"/>
        <n v="174.74"/>
        <n v="174.82"/>
        <n v="174.94"/>
        <n v="175.01000000000002"/>
        <n v="175.07"/>
        <n v="175.13"/>
        <n v="175.76000000000002"/>
        <n v="175.79999999999998"/>
        <n v="175.86"/>
        <n v="176.12"/>
        <n v="176.19"/>
        <n v="176.37"/>
        <n v="176.54"/>
        <n v="176.66"/>
        <n v="176.79000000000002"/>
        <n v="176.81"/>
        <n v="177.19"/>
        <n v="177.74"/>
        <n v="177.9"/>
        <n v="177.91"/>
        <n v="178.39000000000001"/>
        <n v="179.13"/>
        <n v="179.66"/>
        <n v="179.69"/>
        <n v="179.7"/>
        <n v="179.82"/>
        <n v="179.85000000000002"/>
        <n v="179.94"/>
        <n v="180.70999999999998"/>
        <n v="180.82999999999998"/>
        <n v="181.11"/>
        <n v="181.29"/>
        <n v="181.32000000000002"/>
        <n v="181.74"/>
        <n v="181.75000000000003"/>
        <n v="181.85"/>
        <n v="182.3"/>
        <n v="182.98000000000002"/>
        <n v="183.33"/>
        <n v="183.35"/>
        <n v="183.61"/>
        <n v="183.67000000000002"/>
        <n v="183.7"/>
        <n v="184.13000000000002"/>
        <n v="184.24"/>
        <n v="184.62"/>
        <n v="184.87"/>
        <n v="184.97"/>
        <n v="185.32999999999998"/>
        <n v="185.34"/>
        <n v="185.7"/>
        <n v="185.80999999999997"/>
        <n v="185.82"/>
        <n v="185.82999999999998"/>
        <n v="187.22"/>
        <n v="187.41000000000003"/>
        <n v="187.53"/>
        <n v="187.81"/>
        <n v="188.13"/>
        <n v="188.22"/>
        <n v="188.94"/>
        <n v="189.58"/>
        <n v="189.72"/>
        <n v="189.81"/>
        <n v="189.82"/>
        <n v="189.87"/>
        <n v="190.83"/>
        <n v="191.07999999999998"/>
        <n v="191.57999999999998"/>
        <n v="191.62"/>
        <n v="191.65"/>
        <n v="192.45999999999998"/>
        <n v="192.47"/>
        <n v="192.65"/>
        <n v="192.67"/>
        <n v="193.7"/>
        <n v="193.8"/>
        <n v="193.95"/>
        <n v="194.06"/>
        <n v="194.56"/>
        <n v="194.63"/>
        <n v="194.64"/>
        <n v="194.64999999999998"/>
        <n v="194.71"/>
        <n v="194.85"/>
        <n v="195.1"/>
        <n v="195.16"/>
        <n v="195.35000000000002"/>
        <n v="195.65000000000003"/>
        <n v="196.21"/>
        <n v="196.23999999999998"/>
        <n v="196.49"/>
        <n v="196.62"/>
        <n v="196.82"/>
        <n v="196.88000000000002"/>
        <n v="197.04"/>
        <n v="197.66"/>
        <n v="197.91"/>
        <n v="198.01999999999998"/>
        <n v="198.07"/>
        <n v="198.64"/>
        <n v="198.75"/>
        <n v="198.84"/>
        <n v="199.12"/>
        <n v="199.82"/>
        <n v="199.95"/>
        <n v="200.05"/>
        <n v="200.39"/>
        <n v="200.44"/>
        <n v="200.64999999999998"/>
        <n v="200.70999999999998"/>
        <n v="200.73"/>
        <n v="200.82000000000002"/>
        <n v="200.87"/>
        <n v="201.14"/>
        <n v="201.22"/>
        <n v="201.22000000000003"/>
        <n v="201.92"/>
        <n v="202.16"/>
        <n v="202.28"/>
        <n v="202.61"/>
        <n v="202.86999999999998"/>
        <n v="203.66"/>
        <n v="203.68"/>
        <n v="203.88"/>
        <n v="204.10000000000002"/>
        <n v="204.21"/>
        <n v="204.48000000000002"/>
        <n v="204.59"/>
        <n v="204.61"/>
        <n v="204.64"/>
        <n v="204.69000000000003"/>
        <n v="204.79000000000002"/>
        <n v="204.82999999999998"/>
        <n v="204.84"/>
        <n v="204.85"/>
        <n v="205.46"/>
        <n v="205.64"/>
        <n v="205.76999999999998"/>
        <n v="206.74"/>
        <n v="206.82"/>
        <n v="207.62"/>
        <n v="207.73"/>
        <n v="207.74"/>
        <n v="207.77"/>
        <n v="207.84"/>
        <n v="208.14000000000001"/>
        <n v="208.22"/>
        <n v="208.44"/>
        <n v="208.73000000000002"/>
        <n v="209.62"/>
        <n v="209.65"/>
        <n v="209.79"/>
        <n v="209.8"/>
        <n v="209.9"/>
        <n v="210.05"/>
        <n v="210.75"/>
        <n v="210.81"/>
        <n v="211.57000000000002"/>
        <n v="211.59"/>
        <n v="211.63"/>
        <n v="212.54999999999998"/>
        <n v="212.8"/>
        <n v="212.88"/>
        <n v="212.91"/>
        <n v="213.03"/>
        <n v="213.16"/>
        <n v="213.37"/>
        <n v="213.62"/>
        <n v="213.75"/>
        <n v="213.8"/>
        <n v="213.83"/>
        <n v="213.92000000000002"/>
        <n v="214.01000000000002"/>
        <n v="214.07"/>
        <n v="214.48000000000002"/>
        <n v="215.45000000000002"/>
        <n v="215.58"/>
        <n v="215.69"/>
        <n v="215.89"/>
        <n v="216.70999999999998"/>
        <n v="217.11"/>
        <n v="217.45000000000002"/>
        <n v="218.4"/>
        <n v="218.43"/>
        <n v="218.6"/>
        <n v="218.63"/>
        <n v="218.78"/>
        <n v="220.18"/>
        <n v="220.2"/>
        <n v="220.78"/>
        <n v="220.83"/>
        <n v="220.85"/>
        <n v="221.82999999999998"/>
        <n v="221.93"/>
        <n v="222.81"/>
        <n v="223.23"/>
        <n v="223.31"/>
        <n v="223.63"/>
        <n v="223.71"/>
        <n v="223.72"/>
        <n v="224.14"/>
        <n v="224.54"/>
        <n v="224.79999999999998"/>
        <n v="224.8"/>
        <n v="224.85"/>
        <n v="224.89"/>
        <n v="224.95"/>
        <n v="225.73"/>
        <n v="226.2"/>
        <n v="226.42"/>
        <n v="226.63"/>
        <n v="226.67000000000002"/>
        <n v="228.73"/>
        <n v="228.76999999999998"/>
        <n v="228.95"/>
        <n v="229.38"/>
        <n v="229.4"/>
        <n v="229.40000000000003"/>
        <n v="229.63"/>
        <n v="230.62999999999997"/>
        <n v="230.93999999999997"/>
        <n v="231.04"/>
        <n v="231.19"/>
        <n v="231.23"/>
        <n v="231.54"/>
        <n v="231.64000000000001"/>
        <n v="231.76000000000002"/>
        <n v="232.06"/>
        <n v="232.54999999999995"/>
        <n v="232.67000000000002"/>
        <n v="232.78"/>
        <n v="232.91000000000003"/>
        <n v="233.18"/>
        <n v="233.82999999999998"/>
        <n v="233.93"/>
        <n v="234.14"/>
        <n v="234.53"/>
        <n v="234.54"/>
        <n v="234.68"/>
        <n v="234.90999999999997"/>
        <n v="235.48000000000002"/>
        <n v="235.59"/>
        <n v="236.00000000000006"/>
        <n v="236.66000000000003"/>
        <n v="236.77999999999997"/>
        <n v="236.79"/>
        <n v="237.59"/>
        <n v="237.69"/>
        <n v="237.81"/>
        <n v="238.1"/>
        <n v="238.21"/>
        <n v="238.78000000000003"/>
        <n v="239.52"/>
        <n v="239.82999999999998"/>
        <n v="239.83"/>
        <n v="239.84"/>
        <n v="239.92"/>
        <n v="239.94"/>
        <n v="240.01"/>
        <n v="240.70999999999998"/>
        <n v="240.82"/>
        <n v="240.93"/>
        <n v="241.28000000000003"/>
        <n v="241.33"/>
        <n v="241.51999999999998"/>
        <n v="241.72"/>
        <n v="241.85"/>
        <n v="242.06"/>
        <n v="242.20999999999998"/>
        <n v="242.3"/>
        <n v="242.32999999999998"/>
        <n v="242.57000000000002"/>
        <n v="242.72000000000003"/>
        <n v="242.86"/>
        <n v="243.72000000000003"/>
        <n v="243.73999999999998"/>
        <n v="243.83"/>
        <n v="244.92000000000002"/>
        <n v="245.48"/>
        <n v="245.59"/>
        <n v="245.63"/>
        <n v="245.79000000000002"/>
        <n v="245.98000000000002"/>
        <n v="246.26"/>
        <n v="246.42000000000002"/>
        <n v="247.39"/>
        <n v="248.01999999999998"/>
        <n v="248.08"/>
        <n v="248.3"/>
        <n v="248.37"/>
        <n v="248.51000000000002"/>
        <n v="248.57"/>
        <n v="248.59"/>
        <n v="248.76000000000002"/>
        <n v="249.38000000000002"/>
        <n v="249.57"/>
        <n v="249.91"/>
        <n v="250.28000000000003"/>
        <n v="250.46"/>
        <n v="250.81"/>
        <n v="251.68"/>
        <n v="253.38"/>
        <n v="253.71"/>
        <n v="253.81"/>
        <n v="253.82"/>
        <n v="254.10000000000002"/>
        <n v="254.87"/>
        <n v="255.23000000000002"/>
        <n v="255.38"/>
        <n v="255.78999999999996"/>
        <n v="257.24"/>
        <n v="257.28999999999996"/>
        <n v="257.83999999999997"/>
        <n v="257.93"/>
        <n v="258.33000000000004"/>
        <n v="258.35000000000002"/>
        <n v="258.39999999999998"/>
        <n v="258.53999999999996"/>
        <n v="258.74"/>
        <n v="258.97000000000003"/>
        <n v="259.31"/>
        <n v="259.78000000000003"/>
        <n v="259.87"/>
        <n v="260.57"/>
        <n v="260.7"/>
        <n v="260.73"/>
        <n v="261.01"/>
        <n v="261.25000000000006"/>
        <n v="261.36"/>
        <n v="261.46000000000004"/>
        <n v="261.7"/>
        <n v="261.73"/>
        <n v="262.36"/>
        <n v="262.47000000000003"/>
        <n v="262.58999999999997"/>
        <n v="262.82"/>
        <n v="262.96000000000004"/>
        <n v="263.95"/>
        <n v="264.28999999999996"/>
        <n v="264.5"/>
        <n v="264.73"/>
        <n v="264.83000000000004"/>
        <n v="264.90999999999997"/>
        <n v="265.32"/>
        <n v="266.12"/>
        <n v="266.26"/>
        <n v="266.76"/>
        <n v="266.89999999999998"/>
        <n v="267.75"/>
        <n v="268.95999999999998"/>
        <n v="269.54000000000002"/>
        <n v="269.82"/>
        <n v="270"/>
        <n v="270.66999999999996"/>
        <n v="270.67999999999995"/>
        <n v="271.34000000000003"/>
        <n v="271.56"/>
        <n v="272.20999999999998"/>
        <n v="273.69"/>
        <n v="273.72000000000003"/>
        <n v="274.45"/>
        <n v="274.88"/>
        <n v="275.64000000000004"/>
        <n v="275.64999999999998"/>
        <n v="275.93999999999994"/>
        <n v="276.24"/>
        <n v="276.27"/>
        <n v="276.58000000000004"/>
        <n v="276.71000000000004"/>
        <n v="277.02999999999997"/>
        <n v="277.34999999999997"/>
        <n v="277.65999999999997"/>
        <n v="277.74"/>
        <n v="278.97000000000003"/>
        <n v="279"/>
        <n v="279.65999999999997"/>
        <n v="279.74"/>
        <n v="280.56"/>
        <n v="281.53000000000003"/>
        <n v="281.58"/>
        <n v="281.81"/>
        <n v="281.90999999999997"/>
        <n v="281.91000000000003"/>
        <n v="281.92"/>
        <n v="282.05"/>
        <n v="282.45999999999998"/>
        <n v="282.81"/>
        <n v="283.02999999999997"/>
        <n v="283.23"/>
        <n v="283.61"/>
        <n v="284.16999999999996"/>
        <n v="285.3"/>
        <n v="285.38"/>
        <n v="285.39"/>
        <n v="285.46000000000004"/>
        <n v="285.74"/>
        <n v="286.38"/>
        <n v="286.44"/>
        <n v="286.61"/>
        <n v="286.69"/>
        <n v="286.8"/>
        <n v="287.87"/>
        <n v="288.18"/>
        <n v="288.22000000000003"/>
        <n v="288.39"/>
        <n v="288.49"/>
        <n v="289.82"/>
        <n v="290.77"/>
        <n v="291.87"/>
        <n v="292.11"/>
        <n v="292.2"/>
        <n v="292.26"/>
        <n v="292.39"/>
        <n v="293.03999999999996"/>
        <n v="293.33999999999997"/>
        <n v="293.67"/>
        <n v="293.84000000000003"/>
        <n v="294.44"/>
        <n v="294.5"/>
        <n v="294.79000000000002"/>
        <n v="295.34000000000003"/>
        <n v="295.7"/>
        <n v="295.70000000000005"/>
        <n v="296.23"/>
        <n v="296.36"/>
        <n v="296.59000000000003"/>
        <n v="296.68"/>
        <n v="296.7"/>
        <n v="296.85000000000002"/>
        <n v="296.94"/>
        <n v="297.28000000000003"/>
        <n v="297.34000000000003"/>
        <n v="297.62"/>
        <n v="297.77"/>
        <n v="298.37"/>
        <n v="299.24"/>
        <n v="299.5"/>
        <n v="299.70000000000005"/>
        <n v="299.77999999999997"/>
        <n v="299.83999999999997"/>
        <n v="299.91999999999996"/>
        <n v="300.2"/>
        <n v="300.26"/>
        <n v="300.36"/>
        <n v="300.65999999999997"/>
        <n v="300.69000000000005"/>
        <n v="300.85000000000002"/>
        <n v="301.13"/>
        <n v="301.32000000000005"/>
        <n v="303.34000000000003"/>
        <n v="303.39999999999998"/>
        <n v="303.45999999999998"/>
        <n v="303.72000000000003"/>
        <n v="304"/>
        <n v="304.11"/>
        <n v="305.88"/>
        <n v="306.10000000000002"/>
        <n v="306.11"/>
        <n v="306.46000000000004"/>
        <n v="306.71000000000004"/>
        <n v="306.76"/>
        <n v="306.89"/>
        <n v="307.12"/>
        <n v="307.38"/>
        <n v="307.73"/>
        <n v="308.04000000000002"/>
        <n v="308.82"/>
        <n v="309.02"/>
        <n v="309.33"/>
        <n v="310.58000000000004"/>
        <n v="310.82"/>
        <n v="310.92999999999995"/>
        <n v="311.39999999999998"/>
        <n v="311.44000000000005"/>
        <n v="312.12"/>
        <n v="313.61"/>
        <n v="313.62"/>
        <n v="313.74"/>
        <n v="313.83000000000004"/>
        <n v="313.93"/>
        <n v="314.66999999999996"/>
        <n v="315.27000000000004"/>
        <n v="315.51000000000005"/>
        <n v="317.17"/>
        <n v="317.45000000000005"/>
        <n v="317.57"/>
        <n v="317.68"/>
        <n v="317.88"/>
        <n v="318.18"/>
        <n v="318.38"/>
        <n v="318.63"/>
        <n v="318.77999999999997"/>
        <n v="319.33"/>
        <n v="319.45000000000005"/>
        <n v="321.52999999999997"/>
        <n v="321.62"/>
        <n v="323.08999999999997"/>
        <n v="323.19"/>
        <n v="324.33"/>
        <n v="324.38"/>
        <n v="324.63"/>
        <n v="325.47000000000003"/>
        <n v="325.5"/>
        <n v="326.10000000000002"/>
        <n v="326.76"/>
        <n v="327.33999999999997"/>
        <n v="327.45000000000005"/>
        <n v="327.47000000000003"/>
        <n v="327.70000000000005"/>
        <n v="327.74"/>
        <n v="327.77"/>
        <n v="328.29"/>
        <n v="328.71"/>
        <n v="329.27000000000004"/>
        <n v="329.48"/>
        <n v="330.32"/>
        <n v="331.33"/>
        <n v="331.47999999999996"/>
        <n v="332.25000000000006"/>
        <n v="332.64"/>
        <n v="332.75"/>
        <n v="333.7"/>
        <n v="334.33"/>
        <n v="334.37"/>
        <n v="335.34999999999997"/>
        <n v="335.40999999999997"/>
        <n v="335.42"/>
        <n v="335.48"/>
        <n v="336.40999999999997"/>
        <n v="337.69"/>
        <n v="339.19"/>
        <n v="339.24"/>
        <n v="339.38"/>
        <n v="339.47"/>
        <n v="339.68999999999994"/>
        <n v="339.77"/>
        <n v="340.21000000000004"/>
        <n v="340.33"/>
        <n v="340.43"/>
        <n v="341.15"/>
        <n v="341.40999999999997"/>
        <n v="341.86"/>
        <n v="342.09999999999997"/>
        <n v="342.24"/>
        <n v="342.82"/>
        <n v="343.61"/>
        <n v="344.17"/>
        <n v="344.23"/>
        <n v="345.15"/>
        <n v="345.52"/>
        <n v="346.11"/>
        <n v="346.13"/>
        <n v="346.88"/>
        <n v="347.49"/>
        <n v="348.15"/>
        <n v="349.17999999999995"/>
        <n v="349.97"/>
        <n v="350.21999999999997"/>
        <n v="350.41000000000008"/>
        <n v="350.75"/>
        <n v="353.4"/>
        <n v="354.44"/>
        <n v="354.67"/>
        <n v="355.16999999999996"/>
        <n v="355.88999999999993"/>
        <n v="356.27"/>
        <n v="356.68"/>
        <n v="357.74"/>
        <n v="357.79"/>
        <n v="358.05"/>
        <n v="358.43"/>
        <n v="358.71000000000004"/>
        <n v="358.81999999999994"/>
        <n v="359.03999999999996"/>
        <n v="359.22"/>
        <n v="359.29"/>
        <n v="359.63"/>
        <n v="359.75"/>
        <n v="359.89"/>
        <n v="360.52"/>
        <n v="360.75"/>
        <n v="361.15000000000003"/>
        <n v="361.7"/>
        <n v="361.81"/>
        <n v="362.14000000000004"/>
        <n v="362.64"/>
        <n v="363.16"/>
        <n v="363.72"/>
        <n v="364.21999999999997"/>
        <n v="364.51"/>
        <n v="364.65"/>
        <n v="364.90000000000003"/>
        <n v="366.19000000000005"/>
        <n v="366.24"/>
        <n v="366.37"/>
        <n v="366.39"/>
        <n v="367.08000000000004"/>
        <n v="367.46000000000004"/>
        <n v="367.59000000000003"/>
        <n v="368.1"/>
        <n v="368.3"/>
        <n v="369.26000000000005"/>
        <n v="369.36"/>
        <n v="369.64"/>
        <n v="369.79999999999995"/>
        <n v="370.91"/>
        <n v="371.1"/>
        <n v="371.23"/>
        <n v="371.64"/>
        <n v="371.73"/>
        <n v="372.48000000000008"/>
        <n v="372.65"/>
        <n v="372.74"/>
        <n v="372.78"/>
        <n v="373.36"/>
        <n v="374.38"/>
        <n v="374.61"/>
        <n v="374.75"/>
        <n v="374.93999999999994"/>
        <n v="375.65"/>
        <n v="376.09000000000003"/>
        <n v="376.5"/>
        <n v="376.57"/>
        <n v="376.58000000000004"/>
        <n v="376.85"/>
        <n v="377.12"/>
        <n v="377.44"/>
        <n v="377.54"/>
        <n v="378.07000000000005"/>
        <n v="378.7"/>
        <n v="378.71999999999997"/>
        <n v="379.01"/>
        <n v="379.43"/>
        <n v="379.5200000000001"/>
        <n v="379.57000000000005"/>
        <n v="380.3"/>
        <n v="380.59000000000003"/>
        <n v="380.96999999999997"/>
        <n v="381.15"/>
        <n v="381.49"/>
        <n v="382.07"/>
        <n v="382.42000000000007"/>
        <n v="383.53"/>
        <n v="384.1"/>
        <n v="385.87"/>
        <n v="386.15"/>
        <n v="386.16999999999996"/>
        <n v="386.58000000000004"/>
        <n v="386.64"/>
        <n v="386.95"/>
        <n v="387.33"/>
        <n v="387.6"/>
        <n v="388.59"/>
        <n v="389.97"/>
        <n v="390.13000000000005"/>
        <n v="390.86"/>
        <n v="391.47"/>
        <n v="391.5"/>
        <n v="393.64"/>
        <n v="393.67999999999995"/>
        <n v="393.69"/>
        <n v="394.43"/>
        <n v="394.56"/>
        <n v="395.26"/>
        <n v="395.43999999999994"/>
        <n v="395.53"/>
        <n v="395.63000000000005"/>
        <n v="395.74"/>
        <n v="395.97"/>
        <n v="396.54000000000008"/>
        <n v="397.83"/>
        <n v="398.48"/>
        <n v="398.57000000000005"/>
        <n v="398.90999999999997"/>
        <n v="399.65999999999997"/>
        <n v="401.65999999999997"/>
        <n v="401.71"/>
        <n v="402.07000000000005"/>
        <n v="402.18000000000006"/>
        <n v="403.25"/>
        <n v="403.37"/>
        <n v="403.98"/>
        <n v="404.72000000000008"/>
        <n v="405.1"/>
        <n v="405.41999999999996"/>
        <n v="405.67999999999995"/>
        <n v="405.97"/>
        <n v="407.3"/>
        <n v="407.71"/>
        <n v="408.49"/>
        <n v="409.29999999999995"/>
        <n v="410.28"/>
        <n v="410.50000000000006"/>
        <n v="411.59000000000003"/>
        <n v="411.6"/>
        <n v="411.78"/>
        <n v="412.16000000000008"/>
        <n v="413.14"/>
        <n v="413.26000000000005"/>
        <n v="413.48"/>
        <n v="414.34000000000003"/>
        <n v="414.75"/>
        <n v="414.84"/>
        <n v="415.52"/>
        <n v="415.68"/>
        <n v="415.96000000000004"/>
        <n v="417.07000000000005"/>
        <n v="417.98"/>
        <n v="418.53999999999996"/>
        <n v="419.26000000000005"/>
        <n v="419.45"/>
        <n v="419.62"/>
        <n v="420.28"/>
        <n v="420.39"/>
        <n v="420.66"/>
        <n v="421.01000000000005"/>
        <n v="421.9"/>
        <n v="422.3"/>
        <n v="422.37"/>
        <n v="422.74"/>
        <n v="423.90999999999997"/>
        <n v="425.11"/>
        <n v="425.46999999999997"/>
        <n v="425.74"/>
        <n v="425.76999999999992"/>
        <n v="427.52000000000004"/>
        <n v="427.56000000000006"/>
        <n v="427.57"/>
        <n v="427.82999999999993"/>
        <n v="428.13999999999993"/>
        <n v="428.18"/>
        <n v="428.30999999999995"/>
        <n v="428.57"/>
        <n v="428.84"/>
        <n v="429.02"/>
        <n v="429.35"/>
        <n v="430.63"/>
        <n v="430.81000000000006"/>
        <n v="431.25"/>
        <n v="431.38000000000005"/>
        <n v="432.34000000000003"/>
        <n v="432.5"/>
        <n v="432.91"/>
        <n v="433"/>
        <n v="433.03999999999996"/>
        <n v="433.6"/>
        <n v="435.28999999999996"/>
        <n v="435.35"/>
        <n v="435.52"/>
        <n v="435.71"/>
        <n v="436.11"/>
        <n v="436.96000000000004"/>
        <n v="437.61"/>
        <n v="438.20999999999992"/>
        <n v="439.62"/>
        <n v="440.28999999999996"/>
        <n v="440.3"/>
        <n v="440.39"/>
        <n v="441.41"/>
        <n v="441.67"/>
        <n v="442.54"/>
        <n v="442.94"/>
        <n v="443.18"/>
        <n v="443.37"/>
        <n v="443.53999999999996"/>
        <n v="444.56"/>
        <n v="444.64"/>
        <n v="445.42"/>
        <n v="445.52"/>
        <n v="445.5200000000001"/>
        <n v="445.87"/>
        <n v="445.95"/>
        <n v="447.42999999999995"/>
        <n v="447.43999999999994"/>
        <n v="447.63"/>
        <n v="447.95"/>
        <n v="449.75"/>
        <n v="450.03"/>
        <n v="450.11"/>
        <n v="450.48"/>
        <n v="451.26"/>
        <n v="451.41"/>
        <n v="451.99"/>
        <n v="452.17"/>
        <n v="452.36"/>
        <n v="452.57000000000005"/>
        <n v="452.96999999999997"/>
        <n v="453.55"/>
        <n v="454.25"/>
        <n v="454.59000000000003"/>
        <n v="454.86000000000007"/>
        <n v="454.93"/>
        <n v="455.02"/>
        <n v="455.37000000000006"/>
        <n v="455.39"/>
        <n v="455.71000000000004"/>
        <n v="457.41"/>
        <n v="457.87"/>
        <n v="458.33000000000004"/>
        <n v="458.36"/>
        <n v="459.08"/>
        <n v="459.33"/>
        <n v="459.51"/>
        <n v="459.93"/>
        <n v="460.20000000000005"/>
        <n v="461.3"/>
        <n v="462.24"/>
        <n v="462.49"/>
        <n v="462.54999999999995"/>
        <n v="462.74"/>
        <n v="462.74999999999994"/>
        <n v="463.14"/>
        <n v="463.47999999999996"/>
        <n v="463.95000000000005"/>
        <n v="464.53"/>
        <n v="465.56"/>
        <n v="465.92"/>
        <n v="466.74"/>
        <n v="466.78999999999996"/>
        <n v="467.03999999999996"/>
        <n v="467.08000000000004"/>
        <n v="467.8"/>
        <n v="468.84000000000003"/>
        <n v="469.28000000000003"/>
        <n v="469.70000000000005"/>
        <n v="470.18"/>
        <n v="470.95"/>
        <n v="471.09999999999997"/>
        <n v="471.15"/>
        <n v="471.98999999999995"/>
        <n v="472"/>
        <n v="472.71999999999997"/>
        <n v="472.74"/>
        <n v="474.06999999999994"/>
        <n v="475.81000000000006"/>
        <n v="476.36999999999995"/>
        <n v="477.81"/>
        <n v="479.32"/>
        <n v="479.47"/>
        <n v="480.2"/>
        <n v="481.2"/>
        <n v="481.61"/>
        <n v="481.89"/>
        <n v="483.34"/>
        <n v="484.14"/>
        <n v="484.4"/>
        <n v="484.84"/>
        <n v="485.51"/>
        <n v="485.62"/>
        <n v="485.74"/>
        <n v="486.94"/>
        <n v="487.04000000000008"/>
        <n v="487.23"/>
        <n v="487.56"/>
        <n v="487.58"/>
        <n v="487.65999999999997"/>
        <n v="488.77"/>
        <n v="489.06000000000006"/>
        <n v="489.69"/>
        <n v="491.17999999999995"/>
        <n v="491.43"/>
        <n v="493.06"/>
        <n v="493.6"/>
        <n v="494.04"/>
        <n v="494.34"/>
        <n v="495.12"/>
        <n v="495.85"/>
        <n v="496.84000000000003"/>
        <n v="497.17999999999995"/>
        <n v="498.38"/>
        <n v="498.46000000000004"/>
        <n v="498.64"/>
        <n v="498.73999999999995"/>
        <n v="499.73000000000008"/>
        <n v="500.48"/>
        <n v="500.63"/>
        <n v="501.01"/>
        <n v="501.53000000000003"/>
        <n v="503.37000000000006"/>
        <n v="503.57"/>
        <n v="504.09"/>
        <n v="504.9"/>
        <n v="504.95000000000005"/>
        <n v="506.49000000000007"/>
        <n v="506.61"/>
        <n v="507.3"/>
        <n v="507.41999999999996"/>
        <n v="507.79"/>
        <n v="508.53000000000003"/>
        <n v="510.02000000000004"/>
        <n v="510.05"/>
        <n v="510.09"/>
        <n v="510.34"/>
        <n v="510.4"/>
        <n v="510.53"/>
        <n v="510.80000000000007"/>
        <n v="511.24"/>
        <n v="511.34000000000003"/>
        <n v="512.78"/>
        <n v="514.15"/>
        <n v="514.5"/>
        <n v="514.98"/>
        <n v="515.17000000000007"/>
        <n v="516.29999999999995"/>
        <n v="517.26"/>
        <n v="518.5"/>
        <n v="519.22"/>
        <n v="519.43000000000006"/>
        <n v="520.21999999999991"/>
        <n v="521.34999999999991"/>
        <n v="521.3900000000001"/>
        <n v="521.62999999999988"/>
        <n v="521.81999999999994"/>
        <n v="521.99"/>
        <n v="522.95000000000005"/>
        <n v="523.21"/>
        <n v="523.76"/>
        <n v="523.91000000000008"/>
        <n v="525.13"/>
        <n v="525.1400000000001"/>
        <n v="525.38000000000011"/>
        <n v="525.5"/>
        <n v="525.99"/>
        <n v="526.89"/>
        <n v="528.55999999999995"/>
        <n v="529.62"/>
        <n v="530.09"/>
        <n v="530.36999999999989"/>
        <n v="531.43000000000006"/>
        <n v="532.92000000000007"/>
        <n v="533.44000000000005"/>
        <n v="533.91"/>
        <n v="534.06999999999994"/>
        <n v="534.72"/>
        <n v="534.94999999999993"/>
        <n v="535.02"/>
        <n v="535.56999999999994"/>
        <n v="535.75"/>
        <n v="535.94000000000005"/>
        <n v="536.36"/>
        <n v="536.42000000000007"/>
        <n v="537.05000000000007"/>
        <n v="537.24"/>
        <n v="537.77"/>
        <n v="538.76"/>
        <n v="539.46"/>
        <n v="539.91000000000008"/>
        <n v="540.04"/>
        <n v="540.88"/>
        <n v="541.1400000000001"/>
        <n v="541.25"/>
        <n v="541.59"/>
        <n v="541.61000000000013"/>
        <n v="541.79999999999995"/>
        <n v="543.02"/>
        <n v="544.09"/>
        <n v="544.26"/>
        <n v="546.62"/>
        <n v="547.33000000000004"/>
        <n v="548.43000000000006"/>
        <n v="549.59"/>
        <n v="550.4"/>
        <n v="550.46"/>
        <n v="551.24"/>
        <n v="551.43000000000006"/>
        <n v="551.44000000000005"/>
        <n v="551.75999999999988"/>
        <n v="552.01"/>
        <n v="552.23"/>
        <n v="552.62"/>
        <n v="555.23"/>
        <n v="555.95000000000005"/>
        <n v="559.35"/>
        <n v="560.37"/>
        <n v="561.29"/>
        <n v="561.67000000000007"/>
        <n v="562.51"/>
        <n v="563.32999999999993"/>
        <n v="563.57999999999993"/>
        <n v="565.22"/>
        <n v="565.78"/>
        <n v="566.33000000000015"/>
        <n v="566.74"/>
        <n v="568.37"/>
        <n v="568.63000000000011"/>
        <n v="568.81000000000006"/>
        <n v="568.99"/>
        <n v="569.67000000000007"/>
        <n v="570.93000000000006"/>
        <n v="570.94999999999993"/>
        <n v="571"/>
        <n v="571.45999999999992"/>
        <n v="571.76"/>
        <n v="571.99"/>
        <n v="573.83000000000004"/>
        <n v="574.99"/>
        <n v="575.21"/>
        <n v="575.43000000000006"/>
        <n v="575.44000000000005"/>
        <n v="576.19000000000005"/>
        <n v="576.84"/>
        <n v="577.16999999999996"/>
        <n v="577.27"/>
        <n v="578.91000000000008"/>
        <n v="579.8900000000001"/>
        <n v="580.65"/>
        <n v="580.80000000000007"/>
        <n v="581.9"/>
        <n v="583.53"/>
        <n v="584.04"/>
        <n v="584.13"/>
        <n v="584.95999999999992"/>
        <n v="588"/>
        <n v="589.81999999999994"/>
        <n v="591.76"/>
        <n v="592.05999999999995"/>
        <n v="592.30999999999995"/>
        <n v="592.80999999999995"/>
        <n v="593.6"/>
        <n v="594.3900000000001"/>
        <n v="594.49"/>
        <n v="595.03"/>
        <n v="595.94000000000005"/>
        <n v="596.99"/>
        <n v="597.02"/>
        <n v="597.21"/>
        <n v="597.24"/>
        <n v="598.03"/>
        <n v="598.1"/>
        <n v="598.52"/>
        <n v="598.92999999999995"/>
        <n v="599.03"/>
        <n v="600.72"/>
        <n v="600.96"/>
        <n v="601.51"/>
        <n v="602.69999999999993"/>
        <n v="603.43000000000006"/>
        <n v="604.06000000000006"/>
        <n v="604.12"/>
        <n v="604.28"/>
        <n v="604.49000000000012"/>
        <n v="605.54000000000008"/>
        <n v="605.63000000000011"/>
        <n v="605.91999999999996"/>
        <n v="606.07999999999993"/>
        <n v="606.91"/>
        <n v="606.92999999999995"/>
        <n v="608.13"/>
        <n v="608.35"/>
        <n v="609.24"/>
        <n v="609.69000000000005"/>
        <n v="610.64999999999986"/>
        <n v="611.34"/>
        <n v="611.49999999999989"/>
        <n v="611.59"/>
        <n v="612.31999999999994"/>
        <n v="612.41999999999996"/>
        <n v="612.62"/>
        <n v="615.93000000000006"/>
        <n v="616.6400000000001"/>
        <n v="616.92000000000007"/>
        <n v="617.74"/>
        <n v="617.93000000000006"/>
        <n v="618.4"/>
        <n v="621.74"/>
        <n v="623.13"/>
        <n v="623.51"/>
        <n v="623.54999999999995"/>
        <n v="624.29"/>
        <n v="624.81000000000006"/>
        <n v="625.03"/>
        <n v="625.29"/>
        <n v="625.7700000000001"/>
        <n v="626.12"/>
        <n v="627.13000000000011"/>
        <n v="627.5100000000001"/>
        <n v="627.57999999999993"/>
        <n v="628.27"/>
        <n v="628.34"/>
        <n v="630.22"/>
        <n v="631.07000000000005"/>
        <n v="631.58000000000004"/>
        <n v="632.49"/>
        <n v="632.67000000000007"/>
        <n v="632.79"/>
        <n v="633.75"/>
        <n v="634"/>
        <n v="635.04"/>
        <n v="635.62"/>
        <n v="636.04"/>
        <n v="636.20000000000005"/>
        <n v="638.16999999999996"/>
        <n v="639.1400000000001"/>
        <n v="639.43000000000006"/>
        <n v="639.89"/>
        <n v="640.40000000000009"/>
        <n v="640.53"/>
        <n v="641.57999999999993"/>
        <n v="641.61"/>
        <n v="641.63"/>
        <n v="642.30000000000007"/>
        <n v="643.35"/>
        <n v="643.77"/>
        <n v="646.71999999999991"/>
        <n v="646.91000000000008"/>
        <n v="647.31000000000017"/>
        <n v="648.24"/>
        <n v="649.99"/>
        <n v="650.32000000000005"/>
        <n v="650.62"/>
        <n v="651.20000000000005"/>
        <n v="652.07000000000016"/>
        <n v="652.14"/>
        <n v="653.29999999999995"/>
        <n v="653.88"/>
        <n v="654.07000000000005"/>
        <n v="654.53"/>
        <n v="655.29999999999995"/>
        <n v="655.54"/>
        <n v="655.78"/>
        <n v="655.81"/>
        <n v="658.26"/>
        <n v="658.82999999999993"/>
        <n v="659.45"/>
        <n v="659.70999999999992"/>
        <n v="660.34"/>
        <n v="660.66000000000008"/>
        <n v="661.56000000000006"/>
        <n v="661.89"/>
        <n v="662.09999999999991"/>
        <n v="664.64"/>
        <n v="665.11000000000013"/>
        <n v="665.34"/>
        <n v="665.93000000000006"/>
        <n v="667.46"/>
        <n v="671.42"/>
        <n v="671.75"/>
        <n v="672.34999999999991"/>
        <n v="673.7299999999999"/>
        <n v="673.93"/>
        <n v="674.38"/>
        <n v="674.89"/>
        <n v="675.86"/>
        <n v="678.63"/>
        <n v="680.99000000000012"/>
        <n v="682.06999999999994"/>
        <n v="682.81"/>
        <n v="684.44999999999993"/>
        <n v="684.5"/>
        <n v="685.08"/>
        <n v="685.12"/>
        <n v="686.7199999999998"/>
        <n v="686.93000000000006"/>
        <n v="687.45999999999992"/>
        <n v="688.07"/>
        <n v="688.15000000000009"/>
        <n v="690.15000000000009"/>
        <n v="690.91"/>
        <n v="692.31"/>
        <n v="693.95"/>
        <n v="694.9799999999999"/>
        <n v="695.35"/>
        <n v="696.71"/>
        <n v="698.61"/>
        <n v="698.73"/>
        <n v="699.15000000000009"/>
        <n v="699.94999999999993"/>
        <n v="700.16"/>
        <n v="700.37999999999988"/>
        <n v="701.14999999999986"/>
        <n v="701.67000000000007"/>
        <n v="702.32999999999993"/>
        <n v="702.54"/>
        <n v="703.34"/>
        <n v="704.46"/>
        <n v="705.05"/>
        <n v="706.39"/>
        <n v="706.49"/>
        <n v="710.89"/>
        <n v="715"/>
        <n v="715.37"/>
        <n v="715.61999999999989"/>
        <n v="715.88"/>
        <n v="716.45"/>
        <n v="716.67000000000007"/>
        <n v="717.45"/>
        <n v="718.24"/>
        <n v="721.01999999999987"/>
        <n v="721.04"/>
        <n v="721.23"/>
        <n v="721.40000000000009"/>
        <n v="721.7"/>
        <n v="722.32999999999993"/>
        <n v="723.53000000000009"/>
        <n v="724.4"/>
        <n v="724.66000000000008"/>
        <n v="724.67999999999984"/>
        <n v="724.75"/>
        <n v="726.35"/>
        <n v="726.38"/>
        <n v="727.32999999999981"/>
        <n v="728.16000000000008"/>
        <n v="729.09"/>
        <n v="729.36"/>
        <n v="731.02"/>
        <n v="731.57999999999993"/>
        <n v="733.47"/>
        <n v="733.96"/>
        <n v="734.98"/>
        <n v="738.8599999999999"/>
        <n v="739.6099999999999"/>
        <n v="739.65"/>
        <n v="740.32"/>
        <n v="741.28000000000009"/>
        <n v="741.83999999999992"/>
        <n v="742.08"/>
        <n v="742.91"/>
        <n v="743.15"/>
        <n v="744.12"/>
        <n v="744.77"/>
        <n v="744.88"/>
        <n v="744.9899999999999"/>
        <n v="745.32"/>
        <n v="746.06"/>
        <n v="747.07"/>
        <n v="747.11"/>
        <n v="747.30000000000007"/>
        <n v="747.34"/>
        <n v="747.42000000000007"/>
        <n v="747.94"/>
        <n v="748.43000000000006"/>
        <n v="749.04"/>
        <n v="749.25"/>
        <n v="749.56"/>
        <n v="749.75"/>
        <n v="750.6"/>
        <n v="751.21"/>
        <n v="756.55000000000007"/>
        <n v="756.94"/>
        <n v="759.59"/>
        <n v="761.5200000000001"/>
        <n v="761.66000000000008"/>
        <n v="762.15000000000009"/>
        <n v="763.2700000000001"/>
        <n v="764.81"/>
        <n v="764.92"/>
        <n v="767.44999999999993"/>
        <n v="768.2"/>
        <n v="769.59"/>
        <n v="769.93"/>
        <n v="770.33999999999992"/>
        <n v="771.18999999999994"/>
        <n v="771.22"/>
        <n v="771.81000000000006"/>
        <n v="773.53"/>
        <n v="776.77"/>
        <n v="777.14"/>
        <n v="777.87"/>
        <n v="778.56000000000006"/>
        <n v="779.41"/>
        <n v="779.49"/>
        <n v="780.21999999999991"/>
        <n v="780.56000000000006"/>
        <n v="786.16000000000008"/>
        <n v="786.38000000000011"/>
        <n v="786.86"/>
        <n v="787.08000000000015"/>
        <n v="787.31999999999994"/>
        <n v="787.88"/>
        <n v="789.65"/>
        <n v="791.38999999999987"/>
        <n v="791.57"/>
        <n v="792.04999999999984"/>
        <n v="795.31000000000006"/>
        <n v="795.65"/>
        <n v="796.52"/>
        <n v="796.76000000000033"/>
        <n v="797.2"/>
        <n v="797.62"/>
        <n v="797.75000000000011"/>
        <n v="798.23"/>
        <n v="798.24"/>
        <n v="798.52"/>
        <n v="799.67"/>
        <n v="800.1"/>
        <n v="800.23"/>
        <n v="801.37"/>
        <n v="801.48000000000013"/>
        <n v="801.68000000000006"/>
        <n v="801.97"/>
        <n v="802.67"/>
        <n v="802.75000000000011"/>
        <n v="803.27"/>
        <n v="803.61999999999989"/>
        <n v="803.81"/>
        <n v="807.66999999999985"/>
        <n v="808.07"/>
        <n v="809.27"/>
        <n v="809.31000000000006"/>
        <n v="809.47"/>
        <n v="811.31"/>
        <n v="812.18999999999994"/>
        <n v="813.89"/>
        <n v="815.31"/>
        <n v="815.60999999999979"/>
        <n v="816.8900000000001"/>
        <n v="816.98000000000013"/>
        <n v="817.61000000000013"/>
        <n v="817.70000000000016"/>
        <n v="818.34"/>
        <n v="819.13"/>
        <n v="819.1400000000001"/>
        <n v="819.16"/>
        <n v="821.3599999999999"/>
        <n v="827.26"/>
        <n v="829.82"/>
        <n v="833.69999999999993"/>
        <n v="833.85"/>
        <n v="833.92"/>
        <n v="837.2700000000001"/>
        <n v="837.6400000000001"/>
        <n v="842.62"/>
        <n v="843.84"/>
        <n v="844.2299999999999"/>
        <n v="844.36"/>
        <n v="845.60000000000014"/>
        <n v="845.82999999999993"/>
        <n v="846.90000000000009"/>
        <n v="847.17"/>
        <n v="848.59"/>
        <n v="848.81999999999994"/>
        <n v="850.43000000000006"/>
        <n v="850.7299999999999"/>
        <n v="852.90000000000009"/>
        <n v="853.53"/>
        <n v="855.37000000000012"/>
        <n v="858.84"/>
        <n v="858.88999999999987"/>
        <n v="858.9"/>
        <n v="858.96"/>
        <n v="860.88000000000011"/>
        <n v="861.81999999999994"/>
        <n v="865.65999999999985"/>
        <n v="866.43000000000006"/>
        <n v="866.95"/>
        <n v="869.43000000000006"/>
        <n v="870.44999999999993"/>
        <n v="870.48"/>
        <n v="872.49000000000012"/>
        <n v="872.91000000000008"/>
        <n v="873.34"/>
        <n v="873.59"/>
        <n v="875"/>
        <n v="876.85"/>
        <n v="877.06999999999994"/>
        <n v="878.53"/>
        <n v="879.85"/>
        <n v="879.87"/>
        <n v="882.53"/>
        <n v="882.84"/>
        <n v="884.31999999999994"/>
        <n v="886.66999999999973"/>
        <n v="887.64"/>
        <n v="887.92999999999984"/>
        <n v="888.10000000000014"/>
        <n v="891.40000000000009"/>
        <n v="892.11000000000013"/>
        <n v="893.23"/>
        <n v="893.95"/>
        <n v="893.98999999999978"/>
        <n v="894.97"/>
        <n v="895.24"/>
        <n v="895.92000000000007"/>
        <n v="896.08"/>
        <n v="898.7"/>
        <n v="898.84"/>
        <n v="898.8599999999999"/>
        <n v="899.55"/>
        <n v="901.28999999999985"/>
        <n v="902.49"/>
        <n v="903.78"/>
        <n v="903.89"/>
        <n v="903.99"/>
        <n v="906.07999999999993"/>
        <n v="908.5100000000001"/>
        <n v="912.27"/>
        <n v="915.31999999999982"/>
        <n v="915.68"/>
        <n v="915.68000000000006"/>
        <n v="915.76"/>
        <n v="918.01999999999975"/>
        <n v="918.2399999999999"/>
        <n v="918.24"/>
        <n v="920.17000000000007"/>
        <n v="921.45999999999992"/>
        <n v="921.67"/>
        <n v="922.07"/>
        <n v="922.41"/>
        <n v="924.90000000000009"/>
        <n v="926.19999999999993"/>
        <n v="928.56000000000017"/>
        <n v="928.68999999999983"/>
        <n v="929.83"/>
        <n v="931.80999999999972"/>
        <n v="931.83999999999992"/>
        <n v="932.92000000000007"/>
        <n v="933.93999999999994"/>
        <n v="934.16"/>
        <n v="935.17"/>
        <n v="939.82999999999993"/>
        <n v="940.20999999999992"/>
        <n v="940.69999999999993"/>
        <n v="940.89"/>
        <n v="941.62"/>
        <n v="942.92"/>
        <n v="942.95"/>
        <n v="943.72"/>
        <n v="945.3"/>
        <n v="946.79000000000008"/>
        <n v="948.54"/>
        <n v="948.81"/>
        <n v="951.57"/>
        <n v="951.83999999999958"/>
        <n v="951.94"/>
        <n v="954.63999999999987"/>
        <n v="956.9"/>
        <n v="963.69000000000028"/>
        <n v="965.06"/>
        <n v="965.93999999999971"/>
        <n v="966.86000000000013"/>
        <n v="967.21"/>
        <n v="972.04000000000008"/>
        <n v="975.37000000000012"/>
        <n v="975.42000000000007"/>
        <n v="975.51999999999987"/>
        <n v="976.41"/>
        <n v="977.03"/>
        <n v="977.4899999999999"/>
        <n v="979.46"/>
        <n v="979.83999999999992"/>
        <n v="981.68000000000006"/>
        <n v="981.79000000000008"/>
        <n v="982.18999999999983"/>
        <n v="983.55000000000007"/>
        <n v="983.78"/>
        <n v="983.98"/>
        <n v="984.29"/>
        <n v="984.48"/>
        <n v="986.02"/>
        <n v="988.03"/>
        <n v="989.2"/>
        <n v="990.40000000000009"/>
        <n v="991.14999999999975"/>
        <n v="991.59"/>
        <n v="995.30000000000007"/>
        <n v="995.43"/>
        <n v="1002.6700000000001"/>
        <n v="1003.5"/>
        <n v="1005.53"/>
        <n v="1006.6500000000001"/>
        <n v="1007.1499999999999"/>
        <n v="1007.7"/>
        <n v="1010.25"/>
        <n v="1013.1399999999999"/>
        <n v="1013.6600000000001"/>
        <n v="1014.3299999999999"/>
        <n v="1017.76"/>
        <n v="1021.88"/>
        <n v="1024.46"/>
        <n v="1024.8800000000001"/>
        <n v="1025.23"/>
        <n v="1028.55"/>
        <n v="1029.47"/>
        <n v="1034.22"/>
        <n v="1034.95"/>
        <n v="1037.0300000000002"/>
        <n v="1040.9100000000001"/>
        <n v="1043.78"/>
        <n v="1045.5699999999997"/>
        <n v="1047.31"/>
        <n v="1047.9899999999998"/>
        <n v="1048.3099999999997"/>
        <n v="1049.07"/>
        <n v="1050.08"/>
        <n v="1053.53"/>
        <n v="1058.18"/>
        <n v="1059.79"/>
        <n v="1059.8399999999999"/>
        <n v="1063.3899999999999"/>
        <n v="1065.18"/>
        <n v="1065.98"/>
        <n v="1066.8999999999999"/>
        <n v="1067.18"/>
        <n v="1068.93"/>
        <n v="1070.0999999999999"/>
        <n v="1072.78"/>
        <n v="1076.07"/>
        <n v="1077.06"/>
        <n v="1077.3699999999999"/>
        <n v="1079.81"/>
        <n v="1080.56"/>
        <n v="1084.98"/>
        <n v="1085.72"/>
        <n v="1088.4699999999998"/>
        <n v="1088.77"/>
        <n v="1089.1500000000001"/>
        <n v="1090.05"/>
        <n v="1091.2200000000003"/>
        <n v="1093.4399999999998"/>
        <n v="1093.68"/>
        <n v="1094.07"/>
        <n v="1095.78"/>
        <n v="1096.19"/>
        <n v="1099.27"/>
        <n v="1100.4099999999999"/>
        <n v="1101.0899999999999"/>
        <n v="1105.31"/>
        <n v="1105.97"/>
        <n v="1106.07"/>
        <n v="1107.77"/>
        <n v="1111.06"/>
        <n v="1115.3800000000001"/>
        <n v="1115.45"/>
        <n v="1115.72"/>
        <n v="1115.99"/>
        <n v="1119.6600000000001"/>
        <n v="1120.5"/>
        <n v="1120.9100000000001"/>
        <n v="1123.33"/>
        <n v="1124.42"/>
        <n v="1126.3499999999999"/>
        <n v="1127.54"/>
        <n v="1130.8800000000001"/>
        <n v="1131.2800000000002"/>
        <n v="1131.7300000000002"/>
        <n v="1133.6300000000001"/>
        <n v="1135.1099999999999"/>
        <n v="1135.7600000000002"/>
        <n v="1136.53"/>
        <n v="1137.77"/>
        <n v="1138.04"/>
        <n v="1138.8799999999999"/>
        <n v="1139.74"/>
        <n v="1140.44"/>
        <n v="1141.2800000000002"/>
        <n v="1141.6099999999999"/>
        <n v="1150.03"/>
        <n v="1151.5899999999999"/>
        <n v="1152.6500000000001"/>
        <n v="1158.8400000000001"/>
        <n v="1159.49"/>
        <n v="1163.9799999999998"/>
        <n v="1167.53"/>
        <n v="1167.8700000000003"/>
        <n v="1171.06"/>
        <n v="1173.55"/>
        <n v="1174.28"/>
        <n v="1174.5700000000002"/>
        <n v="1175.0899999999999"/>
        <n v="1175.1600000000001"/>
        <n v="1178.76"/>
        <n v="1180.1300000000001"/>
        <n v="1180.27"/>
        <n v="1184.68"/>
        <n v="1188.6799999999998"/>
        <n v="1189.83"/>
        <n v="1190.6799999999998"/>
        <n v="1191.03"/>
        <n v="1191.32"/>
        <n v="1191.7600000000002"/>
        <n v="1194.6299999999999"/>
        <n v="1198.1999999999998"/>
        <n v="1198.24"/>
        <n v="1199.75"/>
        <n v="1203.6600000000001"/>
        <n v="1207.02"/>
        <n v="1207.94"/>
        <n v="1209.1500000000001"/>
        <n v="1211.1400000000001"/>
        <n v="1211.68"/>
        <n v="1212.0899999999999"/>
        <n v="1212.42"/>
        <n v="1213.28"/>
        <n v="1214.6100000000001"/>
        <n v="1215.47"/>
        <n v="1217.6699999999998"/>
        <n v="1219.3799999999999"/>
        <n v="1224.49"/>
        <n v="1233.97"/>
        <n v="1235.45"/>
        <n v="1238.4000000000001"/>
        <n v="1239.77"/>
        <n v="1242.19"/>
        <n v="1243.44"/>
        <n v="1245.8799999999999"/>
        <n v="1248.6600000000001"/>
        <n v="1249.0400000000002"/>
        <n v="1250.54"/>
        <n v="1252.6200000000001"/>
        <n v="1253.29"/>
        <n v="1254.3599999999999"/>
        <n v="1254.73"/>
        <n v="1254.78"/>
        <n v="1257.97"/>
        <n v="1261.9399999999996"/>
        <n v="1266.28"/>
        <n v="1267.02"/>
        <n v="1267.2700000000002"/>
        <n v="1268.5500000000002"/>
        <n v="1268.6399999999999"/>
        <n v="1269.76"/>
        <n v="1270.9699999999998"/>
        <n v="1271.2"/>
        <n v="1271.7399999999998"/>
        <n v="1274.1300000000001"/>
        <n v="1276.3699999999999"/>
        <n v="1281.54"/>
        <n v="1285.48"/>
        <n v="1290.23"/>
        <n v="1291.3399999999999"/>
        <n v="1292.26"/>
        <n v="1294.3400000000001"/>
        <n v="1294.73"/>
        <n v="1298.8799999999999"/>
        <n v="1298.9299999999998"/>
        <n v="1301.8"/>
        <n v="1306.3"/>
        <n v="1308.1899999999998"/>
        <n v="1314.9799999999998"/>
        <n v="1315.8399999999997"/>
        <n v="1316.53"/>
        <n v="1316.56"/>
        <n v="1316.6"/>
        <n v="1317.65"/>
        <n v="1318.03"/>
        <n v="1322.81"/>
        <n v="1322.8999999999999"/>
        <n v="1324.48"/>
        <n v="1325.69"/>
        <n v="1327.69"/>
        <n v="1331.67"/>
        <n v="1331.9500000000003"/>
        <n v="1334.1699999999998"/>
        <n v="1335.4099999999999"/>
        <n v="1335.7900000000002"/>
        <n v="1340.7800000000002"/>
        <n v="1340.9499999999998"/>
        <n v="1343.96"/>
        <n v="1344.5700000000002"/>
        <n v="1347.3"/>
        <n v="1348.18"/>
        <n v="1349.51"/>
        <n v="1352.06"/>
        <n v="1354.21"/>
        <n v="1354.81"/>
        <n v="1357.43"/>
        <n v="1361.63"/>
        <n v="1364.0400000000002"/>
        <n v="1369.14"/>
        <n v="1369.3999999999999"/>
        <n v="1372.4099999999999"/>
        <n v="1379.7000000000003"/>
        <n v="1388.12"/>
        <n v="1392.32"/>
        <n v="1404.29"/>
        <n v="1405.2700000000002"/>
        <n v="1406.6399999999999"/>
        <n v="1409.15"/>
        <n v="1413.3300000000002"/>
        <n v="1413.93"/>
        <n v="1414.1299999999999"/>
        <n v="1415.48"/>
        <n v="1416.15"/>
        <n v="1419.4699999999996"/>
        <n v="1419.69"/>
        <n v="1421.04"/>
        <n v="1425.63"/>
        <n v="1425.6599999999999"/>
        <n v="1426.21"/>
        <n v="1428.9"/>
        <n v="1430.29"/>
        <n v="1431.45"/>
        <n v="1434.67"/>
        <n v="1434.96"/>
        <n v="1437.5700000000002"/>
        <n v="1438.7499999999998"/>
        <n v="1441.91"/>
        <n v="1442.9899999999998"/>
        <n v="1443.0800000000002"/>
        <n v="1444.28"/>
        <n v="1448.8899999999999"/>
        <n v="1450.49"/>
        <n v="1452.26"/>
        <n v="1458.73"/>
        <n v="1460.24"/>
        <n v="1461.2600000000002"/>
        <n v="1468.24"/>
        <n v="1470.4000000000003"/>
        <n v="1472.9199999999998"/>
        <n v="1473.54"/>
        <n v="1473.64"/>
        <n v="1473.94"/>
        <n v="1474.1"/>
        <n v="1474.3000000000002"/>
        <n v="1475.4399999999998"/>
        <n v="1477.34"/>
        <n v="1480.54"/>
        <n v="1482.9900000000002"/>
        <n v="1484.6099999999997"/>
        <n v="1485.79"/>
        <n v="1487.17"/>
        <n v="1490.0799999999997"/>
        <n v="1490.72"/>
        <n v="1491.2399999999998"/>
        <n v="1492.09"/>
        <n v="1493.2400000000002"/>
        <n v="1497.97"/>
        <n v="1500.08"/>
        <n v="1501.3999999999999"/>
        <n v="1513.3800000000006"/>
        <n v="1513.91"/>
        <n v="1517.0400000000022"/>
        <n v="1519.16"/>
        <n v="1522.7399999999998"/>
        <n v="1532.53"/>
        <n v="1540.18"/>
        <n v="1548.9099999999999"/>
        <n v="1550.3300000000002"/>
        <n v="1552.36"/>
        <n v="1552.4099999999996"/>
        <n v="1554.86"/>
        <n v="1564.75"/>
        <n v="1571.03"/>
        <n v="1572.1400000000003"/>
        <n v="1574.01"/>
        <n v="1574.3799999999999"/>
        <n v="1576.86"/>
        <n v="1587.5"/>
        <n v="1590.76"/>
        <n v="1591.8200000000004"/>
        <n v="1596.6399999999999"/>
        <n v="1599.8400000000004"/>
        <n v="1599.9899999999998"/>
        <n v="1601.73"/>
        <n v="1606.3"/>
        <n v="1607.1399999999999"/>
        <n v="1610.69"/>
        <n v="1612.65"/>
        <n v="1613.2200000000003"/>
        <n v="1613.69"/>
        <n v="1618.07"/>
        <n v="1624.77"/>
        <n v="1626.0800000000002"/>
        <n v="1627.1999999999998"/>
        <n v="1630.7900000000002"/>
        <n v="1636.1100000000001"/>
        <n v="1637.24"/>
        <n v="1642.0000000000002"/>
        <n v="1644.0900000000001"/>
        <n v="1647.6399999999996"/>
        <n v="1650.06"/>
        <n v="1653.3899999999994"/>
        <n v="1655.8599999999997"/>
        <n v="1659.3600000000001"/>
        <n v="1666.6100000000001"/>
        <n v="1668.9800000000002"/>
        <n v="1676.7599999999998"/>
        <n v="1678.2399999999998"/>
        <n v="1679.6999999999998"/>
        <n v="1681.4099999999999"/>
        <n v="1685.24"/>
        <n v="1685.32"/>
        <n v="1694"/>
        <n v="1695.33"/>
        <n v="1696.4499999999998"/>
        <n v="1700.33"/>
        <n v="1704.66"/>
        <n v="1710.4299999999998"/>
        <n v="1712.8899999999999"/>
        <n v="1717.0900000000004"/>
        <n v="1719.85"/>
        <n v="1721.62"/>
        <n v="1722.97"/>
        <n v="1724.36"/>
        <n v="1724.3700000000001"/>
        <n v="1725.2199999999998"/>
        <n v="1726.45"/>
        <n v="1739.97"/>
        <n v="1741.8"/>
        <n v="1744.54"/>
        <n v="1745.6"/>
        <n v="1746.3400000000001"/>
        <n v="1751.7700000000002"/>
        <n v="1754.39"/>
        <n v="1761.7900000000002"/>
        <n v="1764.82"/>
        <n v="1765.1"/>
        <n v="1765.4799999999993"/>
        <n v="1774.84"/>
        <n v="1778.2000000000003"/>
        <n v="1780.1200000000001"/>
        <n v="1784.0700000000002"/>
        <n v="1789.2100000000003"/>
        <n v="1791.0299999999997"/>
        <n v="1791.4500000000003"/>
        <n v="1793.64"/>
        <n v="1803.82"/>
        <n v="1807.66"/>
        <n v="1809.2499999999998"/>
        <n v="1810.51"/>
        <n v="1817.0900000000001"/>
        <n v="1821.3399999999997"/>
        <n v="1821.5799999999997"/>
        <n v="1825.67"/>
        <n v="1826.9199999999998"/>
        <n v="1828.1499999999999"/>
        <n v="1836.5"/>
        <n v="1839.3799999999997"/>
        <n v="1849.1499999999999"/>
        <n v="1851.43"/>
        <n v="1853.17"/>
        <n v="1854.48"/>
        <n v="1857.1200000000001"/>
        <n v="1859.42"/>
        <n v="1870.0700000000002"/>
        <n v="1870.51"/>
        <n v="1872.8100000000002"/>
        <n v="1878.0900000000001"/>
        <n v="1882.03"/>
        <n v="1884.95"/>
        <n v="1888.4100000000003"/>
        <n v="1890.1700000000008"/>
        <n v="1892.6399999999999"/>
        <n v="1893.1000000000008"/>
        <n v="1905.38"/>
        <n v="1905.3900000000003"/>
        <n v="1906.3600000000001"/>
        <n v="1913.18"/>
        <n v="1921.9499999999998"/>
        <n v="1925.47"/>
        <n v="1927.9600000000003"/>
        <n v="1930.6699999999998"/>
        <n v="1933.56"/>
        <n v="1942.3200000000002"/>
        <n v="1944.79"/>
        <n v="1945.35"/>
        <n v="1948.58"/>
        <n v="1952.6000000000001"/>
        <n v="1956.56"/>
        <n v="1956.58"/>
        <n v="1970.0800000000002"/>
        <n v="1970.7899999999995"/>
        <n v="1985.2800000000002"/>
        <n v="1987.97"/>
        <n v="1998.7800000000004"/>
        <n v="2003.5599999999995"/>
        <n v="2004.58"/>
        <n v="2005.3999999999999"/>
        <n v="2006.2800000000002"/>
        <n v="2011.12"/>
        <n v="2013.6899999999998"/>
        <n v="2017.0000000000005"/>
        <n v="2022.7499999999995"/>
        <n v="2026.4899999999998"/>
        <n v="2028.3"/>
        <n v="2031.5599999999997"/>
        <n v="2032.0600000000009"/>
        <n v="2034.7"/>
        <n v="2036.75"/>
        <n v="2037.5700000000002"/>
        <n v="2043.5500000000002"/>
        <n v="2046.0099999999998"/>
        <n v="2050.27"/>
        <n v="2052.5300000000007"/>
        <n v="2054.2000000000003"/>
        <n v="2064.2299999999996"/>
        <n v="2070.02"/>
        <n v="2075.1999999999998"/>
        <n v="2075.67"/>
        <n v="2078.84"/>
        <n v="2084.89"/>
        <n v="2088.8900000000003"/>
        <n v="2096.44"/>
        <n v="2100.3100000000004"/>
        <n v="2102.9300000000007"/>
        <n v="2104.5300000000007"/>
        <n v="2109.84"/>
        <n v="2111.92"/>
        <n v="2117.17"/>
        <n v="2121.4"/>
        <n v="2139.3100000000004"/>
        <n v="2140.92"/>
        <n v="2150.0699999999997"/>
        <n v="2150.67"/>
        <n v="2151.63"/>
        <n v="2156.38"/>
        <n v="2156.83"/>
        <n v="2156.9399999999996"/>
        <n v="2169.37"/>
        <n v="2171.88"/>
        <n v="2181.59"/>
        <n v="2190.23"/>
        <n v="2200.87"/>
        <n v="2202.71"/>
        <n v="2210.1600000000008"/>
        <n v="2210.5899999999997"/>
        <n v="2217.2600000000007"/>
        <n v="2248.13"/>
        <n v="2257.4"/>
        <n v="2265.1299999999997"/>
        <n v="2268.6199999999994"/>
        <n v="2275"/>
        <n v="2283.9499999999998"/>
        <n v="2302.0500000000002"/>
        <n v="2324.2400000000002"/>
        <n v="2327.4299999999998"/>
        <n v="2327.5600000000004"/>
        <n v="2329.8199999999997"/>
        <n v="2330.86"/>
        <n v="2333.7799999999997"/>
        <n v="2342.4600000000005"/>
        <n v="2346.41"/>
        <n v="2351.94"/>
        <n v="2356.7299999999996"/>
        <n v="2366.3100000000004"/>
        <n v="2367.54"/>
        <n v="2385.3700000000003"/>
        <n v="2390.21"/>
        <n v="2394.2199999999993"/>
        <n v="2400.2299999999996"/>
        <n v="2406.17"/>
        <n v="2414.8599999999997"/>
        <n v="2416.1600000000008"/>
        <n v="2439.5699999999993"/>
        <n v="2440.4200000000014"/>
        <n v="2452.8799999999997"/>
        <n v="2463.4100000000003"/>
        <n v="2482.550000000002"/>
        <n v="2485.3600000000006"/>
        <n v="2485.4400000000028"/>
        <n v="2494.33"/>
        <n v="2494.4300000000003"/>
        <n v="2507.75"/>
        <n v="2528.04"/>
        <n v="2537.39"/>
        <n v="2537.63"/>
        <n v="2544.1800000000003"/>
        <n v="2545.48"/>
        <n v="2547.4100000000003"/>
        <n v="2554.5700000000006"/>
        <n v="2556.1799999999998"/>
        <n v="2558.73"/>
        <n v="2560.0500000000002"/>
        <n v="2567.6099999999992"/>
        <n v="2570.690000000001"/>
        <n v="2571.8999999999992"/>
        <n v="2576.2599999999998"/>
        <n v="2593.0200000000018"/>
        <n v="2601.7200000000016"/>
        <n v="2604.84"/>
        <n v="2608.59"/>
        <n v="2614.2999999999997"/>
        <n v="2621.51"/>
        <n v="2625.1799999999989"/>
        <n v="2628.3700000000044"/>
        <n v="2631.58"/>
        <n v="2653.0699999999993"/>
        <n v="2654.02"/>
        <n v="2657.48"/>
        <n v="2670.66"/>
        <n v="2677.43"/>
        <n v="2682.1099999999997"/>
        <n v="2682.17"/>
        <n v="2690.3299999999995"/>
        <n v="2692.99"/>
        <n v="2699.6499999999996"/>
        <n v="2709.6000000000008"/>
        <n v="2715.92"/>
        <n v="2741.97"/>
        <n v="2752.150000000001"/>
        <n v="2754.4399999999996"/>
        <n v="2774.3700000000008"/>
        <n v="2807.3000000000015"/>
        <n v="2809.2600000000025"/>
        <n v="2825.4700000000003"/>
        <n v="2830.6300000000024"/>
        <n v="2836.6000000000004"/>
        <n v="2839.21"/>
        <n v="2856.0199999999995"/>
        <n v="2866.54"/>
        <n v="2866.8700000000013"/>
        <n v="2869.6000000000035"/>
        <n v="2881.7000000000007"/>
        <n v="2891.7299999999996"/>
        <n v="2892.3000000000011"/>
        <n v="2914.8700000000035"/>
        <n v="2916.7"/>
        <n v="2919.7200000000021"/>
        <n v="2943.69"/>
        <n v="2950.4599999999996"/>
        <n v="2951.1300000000028"/>
        <n v="2957.0199999999995"/>
        <n v="2967.7599999999993"/>
        <n v="2972.070000000002"/>
        <n v="2977.15"/>
        <n v="3026.71"/>
        <n v="3048.1099999999992"/>
        <n v="3050.32"/>
        <n v="3058.6400000000021"/>
        <n v="3061.9299999999994"/>
        <n v="3080.4100000000003"/>
        <n v="3123.46"/>
        <n v="3129.9600000000009"/>
        <n v="3134.8800000000006"/>
        <n v="3137.0400000000004"/>
        <n v="3138.9400000000005"/>
        <n v="3143.5400000000018"/>
        <n v="3157.17"/>
        <n v="3166.3100000000013"/>
        <n v="3180.58"/>
        <n v="3180.7799999999988"/>
        <n v="3186.8500000000008"/>
        <n v="3188.1200000000003"/>
        <n v="3190.32"/>
        <n v="3212.5600000000004"/>
        <n v="3214.7600000000016"/>
        <n v="3229.3500000000026"/>
        <n v="3245.1399999999994"/>
        <n v="3248.45"/>
        <n v="3254.7700000000013"/>
        <n v="3257.5000000000032"/>
        <n v="3269.1200000000026"/>
        <n v="3277.93"/>
        <n v="3282.9"/>
        <n v="3296.7100000000009"/>
        <n v="3300.7599999999998"/>
        <n v="3317.3999999999996"/>
        <n v="3326.51"/>
        <n v="3332.7200000000003"/>
        <n v="3341.2700000000009"/>
        <n v="3343.95"/>
        <n v="3344.7700000000013"/>
        <n v="3350.6400000000012"/>
        <n v="3350.8000000000006"/>
        <n v="3351.8200000000033"/>
        <n v="3355.05"/>
        <n v="3372.2800000000025"/>
        <n v="3377.2000000000007"/>
        <n v="3397.3100000000004"/>
        <n v="3399.2300000000018"/>
        <n v="3415.0300000000016"/>
        <n v="3417.23"/>
        <n v="3443.64"/>
        <n v="3453.170000000001"/>
        <n v="3458.11"/>
        <n v="3460.1899999999991"/>
        <n v="3460.9100000000003"/>
        <n v="3464.83"/>
        <n v="3467.9799999999996"/>
        <n v="3473.19"/>
        <n v="3474.51"/>
        <n v="3492.9100000000008"/>
        <n v="3516.87"/>
        <n v="3557.7900000000009"/>
        <n v="3579.119999999999"/>
        <n v="3581.9900000000021"/>
        <n v="3603.14"/>
        <n v="3603.7299999999996"/>
        <n v="3625.08"/>
        <n v="3650.8499999999995"/>
        <n v="3668.8999999999992"/>
        <n v="3673.19"/>
        <n v="3688.2400000000002"/>
        <n v="3713.3600000000024"/>
        <n v="3731.6399999999994"/>
        <n v="3740.5200000000023"/>
        <n v="3745.4799999999991"/>
        <n v="3753.87"/>
        <n v="3761.3200000000006"/>
        <n v="3762.8000000000015"/>
        <n v="3763.5100000000007"/>
        <n v="3773.6500000000005"/>
        <n v="3776.9799999999996"/>
        <n v="3793.35"/>
        <n v="3831.5299999999997"/>
        <n v="3852.2499999999995"/>
        <n v="3856.9400000000005"/>
        <n v="3857.2400000000002"/>
        <n v="3864.9400000000005"/>
        <n v="3867.6000000000026"/>
        <n v="3870.9900000000025"/>
        <n v="3874.62"/>
        <n v="3893.05"/>
        <n v="3911.4000000000019"/>
        <n v="3914.42"/>
        <n v="3964.38"/>
        <n v="3969.2400000000021"/>
        <n v="3979.8100000000004"/>
        <n v="3985.06"/>
        <n v="3988.85"/>
        <n v="3990.0600000000036"/>
        <n v="4015.2300000000014"/>
        <n v="4040.8800000000015"/>
        <n v="4041.0700000000006"/>
        <n v="4042.0500000000029"/>
        <n v="4044.6700000000005"/>
        <n v="4044.6900000000023"/>
        <n v="4052.4399999999996"/>
        <n v="4062.0000000000027"/>
        <n v="4074.37"/>
        <n v="4082.2000000000003"/>
        <n v="4096.79"/>
        <n v="4097.2900000000009"/>
        <n v="4100.71"/>
        <n v="4107.5100000000011"/>
        <n v="4140.6099999999988"/>
        <n v="4177"/>
        <n v="4192.2700000000004"/>
        <n v="4192.7899999999991"/>
        <n v="4197.7600000000029"/>
        <n v="4227.74"/>
        <n v="4231.6400000000003"/>
        <n v="4236.4299999999994"/>
        <n v="4241.3999999999996"/>
        <n v="4245.8900000000003"/>
        <n v="4251.0499999999993"/>
        <n v="4282.26"/>
        <n v="4292.9299999999994"/>
        <n v="4324.2500000000009"/>
        <n v="4329.0399999999991"/>
        <n v="4330.6500000000015"/>
        <n v="4333.8500000000004"/>
        <n v="4340.58"/>
        <n v="4345.0599999999995"/>
        <n v="4354.2100000000019"/>
        <n v="4396.46"/>
        <n v="4402.2999999999993"/>
        <n v="4471.37"/>
        <n v="4474.4399999999996"/>
        <n v="4487.68"/>
        <n v="4519.53"/>
        <n v="4529.5300000000025"/>
        <n v="4544.010000000002"/>
        <n v="4557.68"/>
        <n v="4576.2600000000011"/>
        <n v="4593.59"/>
        <n v="4624.0000000000009"/>
        <n v="4644.71"/>
        <n v="4645.920000000001"/>
        <n v="4650.5099999999993"/>
        <n v="4667.3600000000006"/>
        <n v="4750.7199999999993"/>
        <n v="4783.68"/>
        <n v="4824.82"/>
        <n v="4830.8200000000006"/>
        <n v="4838.3100000000004"/>
        <n v="4846.6100000000033"/>
        <n v="4884.7099999999991"/>
        <n v="4887.7999999999993"/>
        <n v="4893.7200000000012"/>
        <n v="4907.8999999999996"/>
        <n v="4908.0599999999986"/>
        <n v="4950.1600000000008"/>
        <n v="4960.1899999999996"/>
        <n v="4992.08"/>
        <n v="4995.6099999999997"/>
        <n v="5012.2099999999982"/>
        <n v="5012.6900000000023"/>
        <n v="5032.3799999999992"/>
        <n v="5062.93"/>
        <n v="5111.3700000000008"/>
        <n v="5184.95"/>
        <n v="5209.5400000000018"/>
        <n v="5220.7199999999984"/>
        <n v="5236.0600000000004"/>
        <n v="5238.66"/>
        <n v="5286.4800000000005"/>
        <n v="5292.9800000000005"/>
        <n v="5294.920000000001"/>
        <n v="5306.62"/>
        <n v="5309.0300000000007"/>
        <n v="5318.670000000001"/>
        <n v="5338.4800000000005"/>
        <n v="5356.1699999999992"/>
        <n v="5375.47"/>
        <n v="5409.8600000000006"/>
        <n v="5429.4599999999991"/>
        <n v="5433.6900000000005"/>
        <n v="5438.4200000000019"/>
        <n v="5438.4500000000016"/>
        <n v="5444.25"/>
        <n v="5454.2900000000009"/>
        <n v="5464.6399999999994"/>
        <n v="5499.11"/>
        <n v="5521.9199999999983"/>
        <n v="5537.7800000000007"/>
        <n v="5541.1100000000015"/>
        <n v="5557.4800000000005"/>
        <n v="5564.1400000000012"/>
        <n v="5591.9500000000007"/>
        <n v="5608.3399999999992"/>
        <n v="5611.5000000000018"/>
        <n v="5620.1500000000005"/>
        <n v="5647.9"/>
        <n v="5652.74"/>
        <n v="5715.1799999999994"/>
        <n v="5722.39"/>
        <n v="5754.1299999999992"/>
        <n v="5761.56"/>
        <n v="5802.1000000000022"/>
        <n v="5804.51"/>
        <n v="5809.8700000000017"/>
        <n v="5832.199999999998"/>
        <n v="5894.8900000000012"/>
        <n v="5935.05"/>
        <n v="5936.02"/>
        <n v="6008.17"/>
        <n v="6048.9699999999984"/>
        <n v="6061.11"/>
        <n v="6065.880000000001"/>
        <n v="6066.260000000002"/>
        <n v="6080.3399999999992"/>
        <n v="6156.3099999999995"/>
        <n v="6198.0200000000013"/>
        <n v="6228.0300000000016"/>
        <n v="6251.5000000000009"/>
        <n v="6304.0499999999993"/>
        <n v="6393.6899999999987"/>
        <n v="6426.4800000000005"/>
        <n v="6442.1700000000046"/>
        <n v="6445.0500000000011"/>
        <n v="6446.1200000000008"/>
        <n v="6492.4899999999989"/>
        <n v="6508.58"/>
        <n v="6511.67"/>
        <n v="6526.579999999999"/>
        <n v="6630.3700000000008"/>
        <n v="6641.9900000000016"/>
        <n v="6642.2"/>
        <n v="6701.9900000000007"/>
        <n v="6708.3900000000012"/>
        <n v="6740.72"/>
        <n v="6879.2900000000009"/>
        <n v="6890.9500000000016"/>
        <n v="6954.5999999999995"/>
        <n v="6972.0799999999981"/>
        <n v="7040.8400000000038"/>
        <n v="7049.4500000000025"/>
        <n v="7077.9299999999994"/>
        <n v="7096.9500000000035"/>
        <n v="7110.9800000000032"/>
        <n v="7135.2800000000043"/>
        <n v="7207.76"/>
        <n v="7284.1799999999994"/>
        <n v="7309.9100000000017"/>
        <n v="7339.49"/>
        <n v="7343.3100000000013"/>
        <n v="7487.4900000000034"/>
        <n v="7520.87"/>
        <n v="7676.07"/>
        <n v="7691.8700000000035"/>
        <n v="7792.92"/>
        <n v="7828.0600000000031"/>
        <n v="7862.59"/>
        <n v="7890.8300000000008"/>
        <n v="7909.7500000000009"/>
        <n v="8030.1400000000012"/>
        <n v="8078.8700000000008"/>
        <n v="8106.36"/>
        <n v="8438.7899999999972"/>
        <n v="8620.2100000000009"/>
        <n v="8918.2800000000025"/>
        <n v="9049.9800000000014"/>
        <n v="9101.4900000000016"/>
        <n v="9522.9499999999989"/>
        <n v="9866.4400000000023"/>
        <n v="9965.91"/>
        <n v="10021.370000000001"/>
        <n v="10174.520000000002"/>
        <n v="10233.570000000007"/>
        <n v="10622.689999999999"/>
        <n v="10648.29"/>
        <n v="10866.589999999998"/>
        <n v="11753.830000000004"/>
        <n v="11864.76"/>
        <n v="12583.420000000004"/>
        <n v="12653.070000000003"/>
      </sharedItems>
    </cacheField>
    <cacheField name="Months (Date)" numFmtId="0" databaseField="0">
      <fieldGroup base="0">
        <rangePr groupBy="months" startDate="2023-01-01T00:00:00" endDate="2025-01-01T00:00:00"/>
        <groupItems count="14">
          <s v="&lt;1/1/2023"/>
          <s v="Jan"/>
          <s v="Feb"/>
          <s v="Mar"/>
          <s v="Apr"/>
          <s v="May"/>
          <s v="Jun"/>
          <s v="Jul"/>
          <s v="Aug"/>
          <s v="Sep"/>
          <s v="Oct"/>
          <s v="Nov"/>
          <s v="Dec"/>
          <s v="&gt;1/1/2025"/>
        </groupItems>
      </fieldGroup>
    </cacheField>
    <cacheField name="Quarters (Date)" numFmtId="0" databaseField="0">
      <fieldGroup base="0">
        <rangePr groupBy="quarters" startDate="2023-01-01T00:00:00" endDate="2025-01-01T00:00:00"/>
        <groupItems count="6">
          <s v="&lt;1/1/2023"/>
          <s v="Qtr1"/>
          <s v="Qtr2"/>
          <s v="Qtr3"/>
          <s v="Qtr4"/>
          <s v="&gt;1/1/2025"/>
        </groupItems>
      </fieldGroup>
    </cacheField>
    <cacheField name="Years (Date)" numFmtId="0" databaseField="0">
      <fieldGroup base="0">
        <rangePr groupBy="years" startDate="2023-01-01T00:00:00" endDate="2025-01-01T00:00:00"/>
        <groupItems count="5">
          <s v="&lt;1/1/2023"/>
          <s v="2023"/>
          <s v="2024"/>
          <s v="2025"/>
          <s v="&gt;1/1/2025"/>
        </groupItems>
      </fieldGroup>
    </cacheField>
  </cacheFields>
  <extLst>
    <ext xmlns:x14="http://schemas.microsoft.com/office/spreadsheetml/2009/9/main" uri="{725AE2AE-9491-48be-B2B4-4EB974FC3084}">
      <x14:pivotCacheDefinition pivotCacheId="3492313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x v="0"/>
  </r>
  <r>
    <x v="1"/>
    <x v="0"/>
    <s v="2023-2024"/>
    <x v="0"/>
    <x v="1"/>
    <x v="1"/>
    <x v="1"/>
    <n v="2478"/>
    <x v="0"/>
    <x v="1"/>
    <x v="1"/>
    <x v="1"/>
    <x v="0"/>
  </r>
  <r>
    <x v="2"/>
    <x v="1"/>
    <s v="2023-2024"/>
    <x v="1"/>
    <x v="2"/>
    <x v="2"/>
    <x v="2"/>
    <n v="2617"/>
    <x v="0"/>
    <x v="2"/>
    <x v="1"/>
    <x v="1"/>
    <x v="0"/>
  </r>
  <r>
    <x v="3"/>
    <x v="0"/>
    <s v="2024-2025"/>
    <x v="0"/>
    <x v="3"/>
    <x v="3"/>
    <x v="3"/>
    <n v="4220"/>
    <x v="0"/>
    <x v="3"/>
    <x v="2"/>
    <x v="2"/>
    <x v="0"/>
  </r>
  <r>
    <x v="4"/>
    <x v="0"/>
    <s v="2023-2024"/>
    <x v="0"/>
    <x v="4"/>
    <x v="1"/>
    <x v="1"/>
    <n v="2154"/>
    <x v="0"/>
    <x v="4"/>
    <x v="3"/>
    <x v="3"/>
    <x v="0"/>
  </r>
  <r>
    <x v="5"/>
    <x v="0"/>
    <s v="2023-2024"/>
    <x v="0"/>
    <x v="5"/>
    <x v="1"/>
    <x v="1"/>
    <n v="2067"/>
    <x v="0"/>
    <x v="5"/>
    <x v="0"/>
    <x v="0"/>
    <x v="0"/>
  </r>
  <r>
    <x v="6"/>
    <x v="1"/>
    <s v="2022-2023"/>
    <x v="0"/>
    <x v="6"/>
    <x v="0"/>
    <x v="0"/>
    <n v="6010"/>
    <x v="0"/>
    <x v="0"/>
    <x v="4"/>
    <x v="4"/>
    <x v="0"/>
  </r>
  <r>
    <x v="7"/>
    <x v="0"/>
    <s v="2023-2024"/>
    <x v="0"/>
    <x v="7"/>
    <x v="4"/>
    <x v="4"/>
    <n v="3175"/>
    <x v="0"/>
    <x v="6"/>
    <x v="1"/>
    <x v="1"/>
    <x v="0"/>
  </r>
  <r>
    <x v="8"/>
    <x v="0"/>
    <s v="2023-2024"/>
    <x v="0"/>
    <x v="8"/>
    <x v="1"/>
    <x v="1"/>
    <n v="2158"/>
    <x v="0"/>
    <x v="4"/>
    <x v="3"/>
    <x v="3"/>
    <x v="0"/>
  </r>
  <r>
    <x v="9"/>
    <x v="0"/>
    <s v="2024-2025"/>
    <x v="0"/>
    <x v="9"/>
    <x v="4"/>
    <x v="4"/>
    <n v="3076"/>
    <x v="0"/>
    <x v="7"/>
    <x v="5"/>
    <x v="5"/>
    <x v="0"/>
  </r>
  <r>
    <x v="10"/>
    <x v="0"/>
    <s v="2023-2024"/>
    <x v="0"/>
    <x v="9"/>
    <x v="4"/>
    <x v="4"/>
    <n v="3076"/>
    <x v="0"/>
    <x v="7"/>
    <x v="0"/>
    <x v="0"/>
    <x v="0"/>
  </r>
  <r>
    <x v="11"/>
    <x v="0"/>
    <s v="2023-2024"/>
    <x v="0"/>
    <x v="10"/>
    <x v="4"/>
    <x v="4"/>
    <n v="3551"/>
    <x v="0"/>
    <x v="8"/>
    <x v="6"/>
    <x v="6"/>
    <x v="0"/>
  </r>
  <r>
    <x v="12"/>
    <x v="0"/>
    <s v="2023-2024"/>
    <x v="0"/>
    <x v="11"/>
    <x v="5"/>
    <x v="5"/>
    <n v="7010"/>
    <x v="0"/>
    <x v="9"/>
    <x v="0"/>
    <x v="0"/>
    <x v="0"/>
  </r>
  <r>
    <x v="13"/>
    <x v="0"/>
    <s v="2023-2024"/>
    <x v="0"/>
    <x v="12"/>
    <x v="3"/>
    <x v="3"/>
    <n v="4068"/>
    <x v="0"/>
    <x v="10"/>
    <x v="1"/>
    <x v="1"/>
    <x v="0"/>
  </r>
  <r>
    <x v="14"/>
    <x v="0"/>
    <s v="2023-2024"/>
    <x v="0"/>
    <x v="13"/>
    <x v="1"/>
    <x v="1"/>
    <n v="2480"/>
    <x v="0"/>
    <x v="1"/>
    <x v="1"/>
    <x v="1"/>
    <x v="0"/>
  </r>
  <r>
    <x v="15"/>
    <x v="0"/>
    <s v="2023-2024"/>
    <x v="0"/>
    <x v="14"/>
    <x v="1"/>
    <x v="1"/>
    <n v="2790"/>
    <x v="0"/>
    <x v="11"/>
    <x v="1"/>
    <x v="1"/>
    <x v="0"/>
  </r>
  <r>
    <x v="16"/>
    <x v="1"/>
    <s v="2022-2023"/>
    <x v="0"/>
    <x v="15"/>
    <x v="1"/>
    <x v="1"/>
    <n v="2020"/>
    <x v="0"/>
    <x v="5"/>
    <x v="5"/>
    <x v="5"/>
    <x v="0"/>
  </r>
  <r>
    <x v="17"/>
    <x v="0"/>
    <s v="2023-2024"/>
    <x v="1"/>
    <x v="16"/>
    <x v="0"/>
    <x v="0"/>
    <n v="6030"/>
    <x v="0"/>
    <x v="0"/>
    <x v="3"/>
    <x v="3"/>
    <x v="0"/>
  </r>
  <r>
    <x v="18"/>
    <x v="0"/>
    <s v="2023-2024"/>
    <x v="1"/>
    <x v="16"/>
    <x v="0"/>
    <x v="0"/>
    <n v="6030"/>
    <x v="0"/>
    <x v="0"/>
    <x v="3"/>
    <x v="3"/>
    <x v="0"/>
  </r>
  <r>
    <x v="19"/>
    <x v="0"/>
    <s v="2023-2024"/>
    <x v="0"/>
    <x v="17"/>
    <x v="3"/>
    <x v="3"/>
    <n v="4825"/>
    <x v="0"/>
    <x v="12"/>
    <x v="7"/>
    <x v="7"/>
    <x v="0"/>
  </r>
  <r>
    <x v="20"/>
    <x v="0"/>
    <s v="2023-2024"/>
    <x v="0"/>
    <x v="18"/>
    <x v="6"/>
    <x v="6"/>
    <n v="5168"/>
    <x v="0"/>
    <x v="13"/>
    <x v="3"/>
    <x v="3"/>
    <x v="0"/>
  </r>
  <r>
    <x v="21"/>
    <x v="1"/>
    <s v="2023-2024"/>
    <x v="0"/>
    <x v="19"/>
    <x v="1"/>
    <x v="1"/>
    <n v="2800"/>
    <x v="0"/>
    <x v="11"/>
    <x v="5"/>
    <x v="5"/>
    <x v="0"/>
  </r>
  <r>
    <x v="22"/>
    <x v="1"/>
    <s v="2023-2024"/>
    <x v="0"/>
    <x v="20"/>
    <x v="4"/>
    <x v="4"/>
    <n v="3429"/>
    <x v="0"/>
    <x v="8"/>
    <x v="3"/>
    <x v="3"/>
    <x v="0"/>
  </r>
  <r>
    <x v="23"/>
    <x v="2"/>
    <s v="2024-2025"/>
    <x v="0"/>
    <x v="21"/>
    <x v="3"/>
    <x v="3"/>
    <n v="4012"/>
    <x v="0"/>
    <x v="10"/>
    <x v="3"/>
    <x v="3"/>
    <x v="0"/>
  </r>
  <r>
    <x v="24"/>
    <x v="0"/>
    <s v="2024-2025"/>
    <x v="0"/>
    <x v="22"/>
    <x v="1"/>
    <x v="1"/>
    <n v="2539"/>
    <x v="0"/>
    <x v="2"/>
    <x v="4"/>
    <x v="4"/>
    <x v="0"/>
  </r>
  <r>
    <x v="25"/>
    <x v="1"/>
    <s v="2022-2023"/>
    <x v="1"/>
    <x v="23"/>
    <x v="1"/>
    <x v="1"/>
    <n v="2650"/>
    <x v="0"/>
    <x v="11"/>
    <x v="4"/>
    <x v="4"/>
    <x v="0"/>
  </r>
  <r>
    <x v="26"/>
    <x v="1"/>
    <s v="2023-2024"/>
    <x v="0"/>
    <x v="24"/>
    <x v="1"/>
    <x v="1"/>
    <n v="2120"/>
    <x v="0"/>
    <x v="4"/>
    <x v="6"/>
    <x v="6"/>
    <x v="1"/>
  </r>
  <r>
    <x v="27"/>
    <x v="0"/>
    <s v="2023-2024"/>
    <x v="0"/>
    <x v="25"/>
    <x v="4"/>
    <x v="4"/>
    <n v="3550"/>
    <x v="0"/>
    <x v="8"/>
    <x v="3"/>
    <x v="3"/>
    <x v="2"/>
  </r>
  <r>
    <x v="28"/>
    <x v="2"/>
    <s v="2024-2025"/>
    <x v="0"/>
    <x v="26"/>
    <x v="0"/>
    <x v="0"/>
    <n v="6280"/>
    <x v="0"/>
    <x v="14"/>
    <x v="1"/>
    <x v="1"/>
    <x v="2"/>
  </r>
  <r>
    <x v="29"/>
    <x v="0"/>
    <s v="2024-2025"/>
    <x v="0"/>
    <x v="27"/>
    <x v="4"/>
    <x v="4"/>
    <n v="3066"/>
    <x v="0"/>
    <x v="7"/>
    <x v="0"/>
    <x v="0"/>
    <x v="2"/>
  </r>
  <r>
    <x v="30"/>
    <x v="1"/>
    <s v="2022-2023"/>
    <x v="0"/>
    <x v="28"/>
    <x v="1"/>
    <x v="1"/>
    <n v="2830"/>
    <x v="0"/>
    <x v="11"/>
    <x v="0"/>
    <x v="0"/>
    <x v="2"/>
  </r>
  <r>
    <x v="31"/>
    <x v="1"/>
    <s v="2022-2023"/>
    <x v="0"/>
    <x v="12"/>
    <x v="3"/>
    <x v="3"/>
    <n v="4068"/>
    <x v="0"/>
    <x v="10"/>
    <x v="3"/>
    <x v="3"/>
    <x v="2"/>
  </r>
  <r>
    <x v="32"/>
    <x v="0"/>
    <s v="2023-2024"/>
    <x v="0"/>
    <x v="29"/>
    <x v="4"/>
    <x v="4"/>
    <n v="3500"/>
    <x v="0"/>
    <x v="8"/>
    <x v="0"/>
    <x v="0"/>
    <x v="2"/>
  </r>
  <r>
    <x v="33"/>
    <x v="2"/>
    <s v="2024-2025"/>
    <x v="0"/>
    <x v="30"/>
    <x v="4"/>
    <x v="4"/>
    <n v="3131"/>
    <x v="0"/>
    <x v="6"/>
    <x v="3"/>
    <x v="3"/>
    <x v="2"/>
  </r>
  <r>
    <x v="34"/>
    <x v="2"/>
    <s v="2024-2025"/>
    <x v="0"/>
    <x v="31"/>
    <x v="1"/>
    <x v="1"/>
    <n v="2116"/>
    <x v="0"/>
    <x v="4"/>
    <x v="1"/>
    <x v="1"/>
    <x v="2"/>
  </r>
  <r>
    <x v="35"/>
    <x v="0"/>
    <s v="2023-2024"/>
    <x v="0"/>
    <x v="32"/>
    <x v="6"/>
    <x v="6"/>
    <n v="5169"/>
    <x v="0"/>
    <x v="13"/>
    <x v="3"/>
    <x v="3"/>
    <x v="2"/>
  </r>
  <r>
    <x v="36"/>
    <x v="2"/>
    <s v="2024-2025"/>
    <x v="0"/>
    <x v="33"/>
    <x v="4"/>
    <x v="4"/>
    <n v="3280"/>
    <x v="0"/>
    <x v="8"/>
    <x v="1"/>
    <x v="1"/>
    <x v="2"/>
  </r>
  <r>
    <x v="37"/>
    <x v="2"/>
    <s v="2024-2025"/>
    <x v="0"/>
    <x v="34"/>
    <x v="4"/>
    <x v="4"/>
    <n v="3018"/>
    <x v="0"/>
    <x v="7"/>
    <x v="3"/>
    <x v="3"/>
    <x v="3"/>
  </r>
  <r>
    <x v="38"/>
    <x v="0"/>
    <s v="2023-2024"/>
    <x v="0"/>
    <x v="35"/>
    <x v="3"/>
    <x v="3"/>
    <n v="4558"/>
    <x v="0"/>
    <x v="15"/>
    <x v="1"/>
    <x v="1"/>
    <x v="4"/>
  </r>
  <r>
    <x v="39"/>
    <x v="0"/>
    <s v="2024-2025"/>
    <x v="0"/>
    <x v="36"/>
    <x v="4"/>
    <x v="4"/>
    <n v="3148"/>
    <x v="0"/>
    <x v="6"/>
    <x v="0"/>
    <x v="0"/>
    <x v="5"/>
  </r>
  <r>
    <x v="40"/>
    <x v="0"/>
    <s v="2023-2024"/>
    <x v="1"/>
    <x v="10"/>
    <x v="4"/>
    <x v="4"/>
    <n v="3551"/>
    <x v="0"/>
    <x v="8"/>
    <x v="1"/>
    <x v="1"/>
    <x v="6"/>
  </r>
  <r>
    <x v="41"/>
    <x v="1"/>
    <s v="2022-2023"/>
    <x v="0"/>
    <x v="20"/>
    <x v="4"/>
    <x v="4"/>
    <n v="3429"/>
    <x v="0"/>
    <x v="8"/>
    <x v="3"/>
    <x v="3"/>
    <x v="7"/>
  </r>
  <r>
    <x v="42"/>
    <x v="0"/>
    <s v="2024-2025"/>
    <x v="1"/>
    <x v="23"/>
    <x v="1"/>
    <x v="1"/>
    <n v="2650"/>
    <x v="0"/>
    <x v="11"/>
    <x v="1"/>
    <x v="1"/>
    <x v="7"/>
  </r>
  <r>
    <x v="43"/>
    <x v="1"/>
    <s v="2023-2024"/>
    <x v="0"/>
    <x v="15"/>
    <x v="1"/>
    <x v="1"/>
    <n v="2020"/>
    <x v="0"/>
    <x v="5"/>
    <x v="8"/>
    <x v="8"/>
    <x v="8"/>
  </r>
  <r>
    <x v="44"/>
    <x v="0"/>
    <s v="2023-2024"/>
    <x v="0"/>
    <x v="19"/>
    <x v="1"/>
    <x v="1"/>
    <n v="2800"/>
    <x v="0"/>
    <x v="11"/>
    <x v="6"/>
    <x v="6"/>
    <x v="9"/>
  </r>
  <r>
    <x v="45"/>
    <x v="0"/>
    <s v="2023-2024"/>
    <x v="0"/>
    <x v="36"/>
    <x v="4"/>
    <x v="4"/>
    <n v="3148"/>
    <x v="0"/>
    <x v="6"/>
    <x v="1"/>
    <x v="1"/>
    <x v="10"/>
  </r>
  <r>
    <x v="46"/>
    <x v="2"/>
    <s v="2024-2025"/>
    <x v="0"/>
    <x v="18"/>
    <x v="6"/>
    <x v="6"/>
    <n v="5168"/>
    <x v="0"/>
    <x v="13"/>
    <x v="5"/>
    <x v="5"/>
    <x v="10"/>
  </r>
  <r>
    <x v="47"/>
    <x v="2"/>
    <s v="2024-2025"/>
    <x v="0"/>
    <x v="37"/>
    <x v="1"/>
    <x v="1"/>
    <n v="2750"/>
    <x v="0"/>
    <x v="11"/>
    <x v="2"/>
    <x v="2"/>
    <x v="10"/>
  </r>
  <r>
    <x v="16"/>
    <x v="1"/>
    <s v="2022-2023"/>
    <x v="0"/>
    <x v="38"/>
    <x v="3"/>
    <x v="3"/>
    <n v="4802"/>
    <x v="0"/>
    <x v="12"/>
    <x v="4"/>
    <x v="4"/>
    <x v="11"/>
  </r>
  <r>
    <x v="48"/>
    <x v="0"/>
    <s v="2023-2024"/>
    <x v="0"/>
    <x v="39"/>
    <x v="0"/>
    <x v="0"/>
    <n v="6330"/>
    <x v="0"/>
    <x v="14"/>
    <x v="3"/>
    <x v="3"/>
    <x v="11"/>
  </r>
  <r>
    <x v="35"/>
    <x v="0"/>
    <s v="2023-2024"/>
    <x v="0"/>
    <x v="40"/>
    <x v="4"/>
    <x v="4"/>
    <n v="3353"/>
    <x v="0"/>
    <x v="8"/>
    <x v="3"/>
    <x v="3"/>
    <x v="11"/>
  </r>
  <r>
    <x v="49"/>
    <x v="2"/>
    <s v="2024-2025"/>
    <x v="0"/>
    <x v="3"/>
    <x v="3"/>
    <x v="3"/>
    <n v="4220"/>
    <x v="0"/>
    <x v="3"/>
    <x v="4"/>
    <x v="4"/>
    <x v="11"/>
  </r>
  <r>
    <x v="50"/>
    <x v="0"/>
    <s v="2023-2024"/>
    <x v="0"/>
    <x v="41"/>
    <x v="5"/>
    <x v="5"/>
    <n v="7320"/>
    <x v="0"/>
    <x v="9"/>
    <x v="1"/>
    <x v="1"/>
    <x v="11"/>
  </r>
  <r>
    <x v="51"/>
    <x v="0"/>
    <s v="2023-2024"/>
    <x v="0"/>
    <x v="42"/>
    <x v="3"/>
    <x v="3"/>
    <n v="4870"/>
    <x v="0"/>
    <x v="12"/>
    <x v="0"/>
    <x v="0"/>
    <x v="11"/>
  </r>
  <r>
    <x v="52"/>
    <x v="2"/>
    <s v="2024-2025"/>
    <x v="0"/>
    <x v="43"/>
    <x v="1"/>
    <x v="1"/>
    <n v="2560"/>
    <x v="0"/>
    <x v="2"/>
    <x v="0"/>
    <x v="0"/>
    <x v="11"/>
  </r>
  <r>
    <x v="53"/>
    <x v="0"/>
    <s v="2023-2024"/>
    <x v="0"/>
    <x v="36"/>
    <x v="4"/>
    <x v="4"/>
    <n v="3148"/>
    <x v="0"/>
    <x v="6"/>
    <x v="0"/>
    <x v="0"/>
    <x v="11"/>
  </r>
  <r>
    <x v="54"/>
    <x v="0"/>
    <s v="2023-2024"/>
    <x v="0"/>
    <x v="5"/>
    <x v="1"/>
    <x v="1"/>
    <n v="2067"/>
    <x v="0"/>
    <x v="5"/>
    <x v="3"/>
    <x v="3"/>
    <x v="11"/>
  </r>
  <r>
    <x v="55"/>
    <x v="0"/>
    <s v="2023-2024"/>
    <x v="1"/>
    <x v="44"/>
    <x v="4"/>
    <x v="4"/>
    <n v="3977"/>
    <x v="0"/>
    <x v="16"/>
    <x v="2"/>
    <x v="2"/>
    <x v="11"/>
  </r>
  <r>
    <x v="56"/>
    <x v="2"/>
    <s v="2024-2025"/>
    <x v="0"/>
    <x v="28"/>
    <x v="1"/>
    <x v="1"/>
    <n v="2830"/>
    <x v="0"/>
    <x v="11"/>
    <x v="9"/>
    <x v="9"/>
    <x v="11"/>
  </r>
  <r>
    <x v="57"/>
    <x v="0"/>
    <s v="2023-2024"/>
    <x v="0"/>
    <x v="28"/>
    <x v="1"/>
    <x v="1"/>
    <n v="2830"/>
    <x v="0"/>
    <x v="11"/>
    <x v="1"/>
    <x v="1"/>
    <x v="11"/>
  </r>
  <r>
    <x v="58"/>
    <x v="2"/>
    <s v="2024-2025"/>
    <x v="0"/>
    <x v="28"/>
    <x v="1"/>
    <x v="1"/>
    <n v="2830"/>
    <x v="0"/>
    <x v="11"/>
    <x v="1"/>
    <x v="1"/>
    <x v="11"/>
  </r>
  <r>
    <x v="59"/>
    <x v="0"/>
    <s v="2023-2024"/>
    <x v="1"/>
    <x v="10"/>
    <x v="4"/>
    <x v="4"/>
    <n v="3551"/>
    <x v="0"/>
    <x v="8"/>
    <x v="5"/>
    <x v="5"/>
    <x v="11"/>
  </r>
  <r>
    <x v="60"/>
    <x v="0"/>
    <s v="2023-2024"/>
    <x v="0"/>
    <x v="45"/>
    <x v="3"/>
    <x v="3"/>
    <n v="4570"/>
    <x v="0"/>
    <x v="15"/>
    <x v="3"/>
    <x v="3"/>
    <x v="11"/>
  </r>
  <r>
    <x v="61"/>
    <x v="1"/>
    <s v="2023-2024"/>
    <x v="0"/>
    <x v="46"/>
    <x v="3"/>
    <x v="3"/>
    <n v="4740"/>
    <x v="0"/>
    <x v="17"/>
    <x v="3"/>
    <x v="3"/>
    <x v="11"/>
  </r>
  <r>
    <x v="62"/>
    <x v="0"/>
    <s v="2024-2025"/>
    <x v="0"/>
    <x v="47"/>
    <x v="1"/>
    <x v="1"/>
    <n v="2101"/>
    <x v="0"/>
    <x v="4"/>
    <x v="4"/>
    <x v="4"/>
    <x v="11"/>
  </r>
  <r>
    <x v="37"/>
    <x v="2"/>
    <s v="2024-2025"/>
    <x v="0"/>
    <x v="47"/>
    <x v="1"/>
    <x v="1"/>
    <n v="2101"/>
    <x v="0"/>
    <x v="4"/>
    <x v="5"/>
    <x v="5"/>
    <x v="11"/>
  </r>
  <r>
    <x v="63"/>
    <x v="1"/>
    <s v="2022-2023"/>
    <x v="0"/>
    <x v="48"/>
    <x v="3"/>
    <x v="3"/>
    <n v="4566"/>
    <x v="0"/>
    <x v="15"/>
    <x v="2"/>
    <x v="2"/>
    <x v="11"/>
  </r>
  <r>
    <x v="64"/>
    <x v="1"/>
    <s v="2022-2023"/>
    <x v="0"/>
    <x v="49"/>
    <x v="4"/>
    <x v="4"/>
    <n v="3134"/>
    <x v="0"/>
    <x v="6"/>
    <x v="4"/>
    <x v="4"/>
    <x v="11"/>
  </r>
  <r>
    <x v="65"/>
    <x v="2"/>
    <s v="2024-2025"/>
    <x v="0"/>
    <x v="31"/>
    <x v="1"/>
    <x v="1"/>
    <n v="2116"/>
    <x v="0"/>
    <x v="4"/>
    <x v="3"/>
    <x v="3"/>
    <x v="11"/>
  </r>
  <r>
    <x v="66"/>
    <x v="1"/>
    <s v="2022-2023"/>
    <x v="0"/>
    <x v="31"/>
    <x v="1"/>
    <x v="1"/>
    <n v="2116"/>
    <x v="0"/>
    <x v="4"/>
    <x v="4"/>
    <x v="4"/>
    <x v="11"/>
  </r>
  <r>
    <x v="67"/>
    <x v="2"/>
    <s v="2024-2025"/>
    <x v="0"/>
    <x v="50"/>
    <x v="4"/>
    <x v="4"/>
    <n v="3179"/>
    <x v="0"/>
    <x v="6"/>
    <x v="4"/>
    <x v="4"/>
    <x v="11"/>
  </r>
  <r>
    <x v="68"/>
    <x v="2"/>
    <s v="2024-2025"/>
    <x v="0"/>
    <x v="51"/>
    <x v="4"/>
    <x v="4"/>
    <n v="3630"/>
    <x v="0"/>
    <x v="16"/>
    <x v="9"/>
    <x v="9"/>
    <x v="11"/>
  </r>
  <r>
    <x v="69"/>
    <x v="0"/>
    <s v="2023-2024"/>
    <x v="0"/>
    <x v="52"/>
    <x v="3"/>
    <x v="3"/>
    <n v="4053"/>
    <x v="0"/>
    <x v="10"/>
    <x v="1"/>
    <x v="1"/>
    <x v="11"/>
  </r>
  <r>
    <x v="70"/>
    <x v="0"/>
    <s v="2024-2025"/>
    <x v="0"/>
    <x v="53"/>
    <x v="3"/>
    <x v="3"/>
    <n v="4119"/>
    <x v="0"/>
    <x v="10"/>
    <x v="4"/>
    <x v="4"/>
    <x v="11"/>
  </r>
  <r>
    <x v="71"/>
    <x v="0"/>
    <s v="2024-2025"/>
    <x v="0"/>
    <x v="54"/>
    <x v="4"/>
    <x v="4"/>
    <n v="3030"/>
    <x v="0"/>
    <x v="7"/>
    <x v="2"/>
    <x v="2"/>
    <x v="11"/>
  </r>
  <r>
    <x v="72"/>
    <x v="2"/>
    <s v="2024-2025"/>
    <x v="0"/>
    <x v="55"/>
    <x v="3"/>
    <x v="3"/>
    <n v="4703"/>
    <x v="0"/>
    <x v="17"/>
    <x v="3"/>
    <x v="3"/>
    <x v="11"/>
  </r>
  <r>
    <x v="73"/>
    <x v="1"/>
    <s v="2023-2024"/>
    <x v="0"/>
    <x v="10"/>
    <x v="4"/>
    <x v="4"/>
    <n v="3551"/>
    <x v="0"/>
    <x v="8"/>
    <x v="1"/>
    <x v="1"/>
    <x v="12"/>
  </r>
  <r>
    <x v="74"/>
    <x v="2"/>
    <s v="2024-2025"/>
    <x v="0"/>
    <x v="9"/>
    <x v="4"/>
    <x v="4"/>
    <n v="3076"/>
    <x v="0"/>
    <x v="7"/>
    <x v="2"/>
    <x v="2"/>
    <x v="13"/>
  </r>
  <r>
    <x v="75"/>
    <x v="2"/>
    <s v="2024-2025"/>
    <x v="0"/>
    <x v="56"/>
    <x v="1"/>
    <x v="1"/>
    <n v="2795"/>
    <x v="0"/>
    <x v="11"/>
    <x v="0"/>
    <x v="0"/>
    <x v="14"/>
  </r>
  <r>
    <x v="76"/>
    <x v="2"/>
    <s v="2024-2025"/>
    <x v="1"/>
    <x v="10"/>
    <x v="4"/>
    <x v="4"/>
    <n v="3551"/>
    <x v="0"/>
    <x v="8"/>
    <x v="0"/>
    <x v="0"/>
    <x v="15"/>
  </r>
  <r>
    <x v="77"/>
    <x v="1"/>
    <s v="2022-2023"/>
    <x v="0"/>
    <x v="47"/>
    <x v="1"/>
    <x v="1"/>
    <n v="2101"/>
    <x v="0"/>
    <x v="4"/>
    <x v="6"/>
    <x v="6"/>
    <x v="16"/>
  </r>
  <r>
    <x v="78"/>
    <x v="0"/>
    <s v="2023-2024"/>
    <x v="1"/>
    <x v="2"/>
    <x v="2"/>
    <x v="2"/>
    <n v="2617"/>
    <x v="0"/>
    <x v="2"/>
    <x v="1"/>
    <x v="1"/>
    <x v="17"/>
  </r>
  <r>
    <x v="79"/>
    <x v="0"/>
    <s v="2023-2024"/>
    <x v="0"/>
    <x v="39"/>
    <x v="0"/>
    <x v="0"/>
    <n v="6330"/>
    <x v="0"/>
    <x v="14"/>
    <x v="5"/>
    <x v="5"/>
    <x v="18"/>
  </r>
  <r>
    <x v="80"/>
    <x v="1"/>
    <s v="2023-2024"/>
    <x v="0"/>
    <x v="18"/>
    <x v="6"/>
    <x v="6"/>
    <n v="5168"/>
    <x v="0"/>
    <x v="13"/>
    <x v="0"/>
    <x v="0"/>
    <x v="18"/>
  </r>
  <r>
    <x v="81"/>
    <x v="0"/>
    <s v="2023-2024"/>
    <x v="0"/>
    <x v="57"/>
    <x v="6"/>
    <x v="6"/>
    <n v="5082"/>
    <x v="0"/>
    <x v="13"/>
    <x v="0"/>
    <x v="0"/>
    <x v="18"/>
  </r>
  <r>
    <x v="82"/>
    <x v="2"/>
    <s v="2024-2025"/>
    <x v="0"/>
    <x v="10"/>
    <x v="4"/>
    <x v="4"/>
    <n v="3551"/>
    <x v="0"/>
    <x v="8"/>
    <x v="1"/>
    <x v="1"/>
    <x v="19"/>
  </r>
  <r>
    <x v="83"/>
    <x v="1"/>
    <s v="2022-2023"/>
    <x v="0"/>
    <x v="4"/>
    <x v="1"/>
    <x v="1"/>
    <n v="2154"/>
    <x v="0"/>
    <x v="4"/>
    <x v="3"/>
    <x v="3"/>
    <x v="20"/>
  </r>
  <r>
    <x v="84"/>
    <x v="2"/>
    <s v="2024-2025"/>
    <x v="0"/>
    <x v="52"/>
    <x v="3"/>
    <x v="3"/>
    <n v="4053"/>
    <x v="0"/>
    <x v="10"/>
    <x v="7"/>
    <x v="7"/>
    <x v="21"/>
  </r>
  <r>
    <x v="85"/>
    <x v="2"/>
    <s v="2024-2025"/>
    <x v="0"/>
    <x v="34"/>
    <x v="4"/>
    <x v="4"/>
    <n v="3018"/>
    <x v="0"/>
    <x v="7"/>
    <x v="3"/>
    <x v="3"/>
    <x v="22"/>
  </r>
  <r>
    <x v="69"/>
    <x v="0"/>
    <s v="2023-2024"/>
    <x v="0"/>
    <x v="58"/>
    <x v="0"/>
    <x v="0"/>
    <n v="6027"/>
    <x v="0"/>
    <x v="0"/>
    <x v="7"/>
    <x v="7"/>
    <x v="23"/>
  </r>
  <r>
    <x v="86"/>
    <x v="1"/>
    <s v="2022-2023"/>
    <x v="1"/>
    <x v="5"/>
    <x v="1"/>
    <x v="1"/>
    <n v="2067"/>
    <x v="0"/>
    <x v="5"/>
    <x v="1"/>
    <x v="1"/>
    <x v="24"/>
  </r>
  <r>
    <x v="87"/>
    <x v="0"/>
    <s v="2023-2024"/>
    <x v="0"/>
    <x v="13"/>
    <x v="1"/>
    <x v="1"/>
    <n v="2480"/>
    <x v="0"/>
    <x v="1"/>
    <x v="7"/>
    <x v="7"/>
    <x v="24"/>
  </r>
  <r>
    <x v="88"/>
    <x v="0"/>
    <s v="2024-2025"/>
    <x v="1"/>
    <x v="59"/>
    <x v="3"/>
    <x v="3"/>
    <n v="4509"/>
    <x v="0"/>
    <x v="3"/>
    <x v="8"/>
    <x v="8"/>
    <x v="24"/>
  </r>
  <r>
    <x v="89"/>
    <x v="0"/>
    <s v="2024-2025"/>
    <x v="0"/>
    <x v="60"/>
    <x v="1"/>
    <x v="1"/>
    <n v="2541"/>
    <x v="0"/>
    <x v="2"/>
    <x v="8"/>
    <x v="8"/>
    <x v="24"/>
  </r>
  <r>
    <x v="90"/>
    <x v="2"/>
    <s v="2024-2025"/>
    <x v="0"/>
    <x v="61"/>
    <x v="6"/>
    <x v="6"/>
    <n v="5343"/>
    <x v="0"/>
    <x v="18"/>
    <x v="6"/>
    <x v="6"/>
    <x v="25"/>
  </r>
  <r>
    <x v="91"/>
    <x v="0"/>
    <s v="2023-2024"/>
    <x v="0"/>
    <x v="4"/>
    <x v="1"/>
    <x v="1"/>
    <n v="2154"/>
    <x v="0"/>
    <x v="4"/>
    <x v="1"/>
    <x v="1"/>
    <x v="25"/>
  </r>
  <r>
    <x v="92"/>
    <x v="0"/>
    <s v="2023-2024"/>
    <x v="0"/>
    <x v="7"/>
    <x v="4"/>
    <x v="4"/>
    <n v="3175"/>
    <x v="0"/>
    <x v="6"/>
    <x v="5"/>
    <x v="5"/>
    <x v="25"/>
  </r>
  <r>
    <x v="93"/>
    <x v="2"/>
    <s v="2024-2025"/>
    <x v="0"/>
    <x v="28"/>
    <x v="1"/>
    <x v="1"/>
    <n v="2830"/>
    <x v="0"/>
    <x v="11"/>
    <x v="2"/>
    <x v="2"/>
    <x v="25"/>
  </r>
  <r>
    <x v="94"/>
    <x v="0"/>
    <s v="2023-2024"/>
    <x v="0"/>
    <x v="9"/>
    <x v="4"/>
    <x v="4"/>
    <n v="3076"/>
    <x v="0"/>
    <x v="7"/>
    <x v="5"/>
    <x v="5"/>
    <x v="25"/>
  </r>
  <r>
    <x v="95"/>
    <x v="1"/>
    <s v="2022-2023"/>
    <x v="0"/>
    <x v="62"/>
    <x v="0"/>
    <x v="0"/>
    <n v="6112"/>
    <x v="0"/>
    <x v="14"/>
    <x v="5"/>
    <x v="5"/>
    <x v="25"/>
  </r>
  <r>
    <x v="96"/>
    <x v="0"/>
    <s v="2023-2024"/>
    <x v="0"/>
    <x v="47"/>
    <x v="1"/>
    <x v="1"/>
    <n v="2101"/>
    <x v="0"/>
    <x v="4"/>
    <x v="3"/>
    <x v="3"/>
    <x v="25"/>
  </r>
  <r>
    <x v="97"/>
    <x v="0"/>
    <s v="2023-2024"/>
    <x v="0"/>
    <x v="39"/>
    <x v="0"/>
    <x v="0"/>
    <n v="6330"/>
    <x v="0"/>
    <x v="14"/>
    <x v="4"/>
    <x v="4"/>
    <x v="26"/>
  </r>
  <r>
    <x v="98"/>
    <x v="2"/>
    <s v="2024-2025"/>
    <x v="0"/>
    <x v="63"/>
    <x v="1"/>
    <x v="1"/>
    <n v="2015"/>
    <x v="0"/>
    <x v="5"/>
    <x v="0"/>
    <x v="0"/>
    <x v="26"/>
  </r>
  <r>
    <x v="99"/>
    <x v="0"/>
    <s v="2023-2024"/>
    <x v="0"/>
    <x v="63"/>
    <x v="1"/>
    <x v="1"/>
    <n v="2015"/>
    <x v="0"/>
    <x v="5"/>
    <x v="4"/>
    <x v="4"/>
    <x v="26"/>
  </r>
  <r>
    <x v="100"/>
    <x v="0"/>
    <s v="2023-2024"/>
    <x v="0"/>
    <x v="63"/>
    <x v="1"/>
    <x v="1"/>
    <n v="2015"/>
    <x v="0"/>
    <x v="5"/>
    <x v="5"/>
    <x v="5"/>
    <x v="26"/>
  </r>
  <r>
    <x v="101"/>
    <x v="2"/>
    <s v="2024-2025"/>
    <x v="0"/>
    <x v="64"/>
    <x v="1"/>
    <x v="1"/>
    <n v="2350"/>
    <x v="0"/>
    <x v="1"/>
    <x v="4"/>
    <x v="4"/>
    <x v="26"/>
  </r>
  <r>
    <x v="102"/>
    <x v="0"/>
    <s v="2023-2024"/>
    <x v="0"/>
    <x v="65"/>
    <x v="1"/>
    <x v="1"/>
    <n v="2131"/>
    <x v="0"/>
    <x v="4"/>
    <x v="0"/>
    <x v="0"/>
    <x v="26"/>
  </r>
  <r>
    <x v="103"/>
    <x v="1"/>
    <s v="2022-2023"/>
    <x v="0"/>
    <x v="65"/>
    <x v="1"/>
    <x v="1"/>
    <n v="2131"/>
    <x v="0"/>
    <x v="4"/>
    <x v="3"/>
    <x v="3"/>
    <x v="26"/>
  </r>
  <r>
    <x v="104"/>
    <x v="0"/>
    <s v="2023-2024"/>
    <x v="0"/>
    <x v="65"/>
    <x v="1"/>
    <x v="1"/>
    <n v="2131"/>
    <x v="0"/>
    <x v="4"/>
    <x v="1"/>
    <x v="1"/>
    <x v="26"/>
  </r>
  <r>
    <x v="105"/>
    <x v="0"/>
    <s v="2023-2024"/>
    <x v="0"/>
    <x v="65"/>
    <x v="1"/>
    <x v="1"/>
    <n v="2131"/>
    <x v="0"/>
    <x v="4"/>
    <x v="4"/>
    <x v="4"/>
    <x v="26"/>
  </r>
  <r>
    <x v="106"/>
    <x v="0"/>
    <s v="2023-2024"/>
    <x v="0"/>
    <x v="66"/>
    <x v="3"/>
    <x v="3"/>
    <n v="4883"/>
    <x v="0"/>
    <x v="12"/>
    <x v="1"/>
    <x v="1"/>
    <x v="26"/>
  </r>
  <r>
    <x v="107"/>
    <x v="1"/>
    <s v="2023-2024"/>
    <x v="0"/>
    <x v="3"/>
    <x v="3"/>
    <x v="3"/>
    <n v="4220"/>
    <x v="0"/>
    <x v="3"/>
    <x v="2"/>
    <x v="2"/>
    <x v="26"/>
  </r>
  <r>
    <x v="108"/>
    <x v="1"/>
    <s v="2022-2023"/>
    <x v="0"/>
    <x v="26"/>
    <x v="0"/>
    <x v="0"/>
    <n v="6280"/>
    <x v="0"/>
    <x v="14"/>
    <x v="3"/>
    <x v="3"/>
    <x v="26"/>
  </r>
  <r>
    <x v="109"/>
    <x v="0"/>
    <s v="2023-2024"/>
    <x v="0"/>
    <x v="42"/>
    <x v="3"/>
    <x v="3"/>
    <n v="4870"/>
    <x v="0"/>
    <x v="12"/>
    <x v="6"/>
    <x v="6"/>
    <x v="26"/>
  </r>
  <r>
    <x v="110"/>
    <x v="2"/>
    <s v="2024-2025"/>
    <x v="0"/>
    <x v="67"/>
    <x v="3"/>
    <x v="3"/>
    <n v="4551"/>
    <x v="0"/>
    <x v="15"/>
    <x v="3"/>
    <x v="3"/>
    <x v="26"/>
  </r>
  <r>
    <x v="111"/>
    <x v="0"/>
    <s v="2023-2024"/>
    <x v="0"/>
    <x v="68"/>
    <x v="7"/>
    <x v="7"/>
    <n v="800"/>
    <x v="0"/>
    <x v="19"/>
    <x v="3"/>
    <x v="3"/>
    <x v="26"/>
  </r>
  <r>
    <x v="112"/>
    <x v="0"/>
    <s v="2024-2025"/>
    <x v="0"/>
    <x v="68"/>
    <x v="7"/>
    <x v="7"/>
    <n v="800"/>
    <x v="0"/>
    <x v="19"/>
    <x v="4"/>
    <x v="4"/>
    <x v="26"/>
  </r>
  <r>
    <x v="113"/>
    <x v="2"/>
    <s v="2024-2025"/>
    <x v="0"/>
    <x v="28"/>
    <x v="1"/>
    <x v="1"/>
    <n v="2830"/>
    <x v="0"/>
    <x v="11"/>
    <x v="3"/>
    <x v="3"/>
    <x v="26"/>
  </r>
  <r>
    <x v="114"/>
    <x v="0"/>
    <s v="2023-2024"/>
    <x v="0"/>
    <x v="8"/>
    <x v="1"/>
    <x v="1"/>
    <n v="2158"/>
    <x v="0"/>
    <x v="4"/>
    <x v="3"/>
    <x v="3"/>
    <x v="26"/>
  </r>
  <r>
    <x v="115"/>
    <x v="0"/>
    <s v="2023-2024"/>
    <x v="1"/>
    <x v="10"/>
    <x v="4"/>
    <x v="4"/>
    <n v="3551"/>
    <x v="0"/>
    <x v="8"/>
    <x v="0"/>
    <x v="0"/>
    <x v="26"/>
  </r>
  <r>
    <x v="116"/>
    <x v="2"/>
    <s v="2024-2025"/>
    <x v="0"/>
    <x v="69"/>
    <x v="4"/>
    <x v="4"/>
    <n v="3199"/>
    <x v="0"/>
    <x v="6"/>
    <x v="3"/>
    <x v="3"/>
    <x v="26"/>
  </r>
  <r>
    <x v="117"/>
    <x v="2"/>
    <s v="2024-2025"/>
    <x v="0"/>
    <x v="69"/>
    <x v="4"/>
    <x v="4"/>
    <n v="3199"/>
    <x v="0"/>
    <x v="6"/>
    <x v="4"/>
    <x v="4"/>
    <x v="26"/>
  </r>
  <r>
    <x v="118"/>
    <x v="1"/>
    <s v="2023-2024"/>
    <x v="0"/>
    <x v="70"/>
    <x v="4"/>
    <x v="4"/>
    <n v="3400"/>
    <x v="0"/>
    <x v="8"/>
    <x v="2"/>
    <x v="2"/>
    <x v="26"/>
  </r>
  <r>
    <x v="119"/>
    <x v="0"/>
    <s v="2023-2024"/>
    <x v="0"/>
    <x v="12"/>
    <x v="3"/>
    <x v="3"/>
    <n v="4068"/>
    <x v="0"/>
    <x v="10"/>
    <x v="0"/>
    <x v="0"/>
    <x v="26"/>
  </r>
  <r>
    <x v="120"/>
    <x v="2"/>
    <s v="2024-2025"/>
    <x v="0"/>
    <x v="58"/>
    <x v="0"/>
    <x v="0"/>
    <n v="6027"/>
    <x v="0"/>
    <x v="0"/>
    <x v="3"/>
    <x v="3"/>
    <x v="26"/>
  </r>
  <r>
    <x v="121"/>
    <x v="0"/>
    <s v="2023-2024"/>
    <x v="0"/>
    <x v="46"/>
    <x v="3"/>
    <x v="3"/>
    <n v="4740"/>
    <x v="0"/>
    <x v="17"/>
    <x v="1"/>
    <x v="1"/>
    <x v="26"/>
  </r>
  <r>
    <x v="122"/>
    <x v="1"/>
    <s v="2023-2024"/>
    <x v="0"/>
    <x v="71"/>
    <x v="6"/>
    <x v="6"/>
    <n v="5043"/>
    <x v="0"/>
    <x v="13"/>
    <x v="4"/>
    <x v="4"/>
    <x v="26"/>
  </r>
  <r>
    <x v="123"/>
    <x v="2"/>
    <s v="2024-2025"/>
    <x v="0"/>
    <x v="16"/>
    <x v="0"/>
    <x v="0"/>
    <n v="6030"/>
    <x v="0"/>
    <x v="0"/>
    <x v="0"/>
    <x v="0"/>
    <x v="26"/>
  </r>
  <r>
    <x v="124"/>
    <x v="2"/>
    <s v="2024-2025"/>
    <x v="1"/>
    <x v="16"/>
    <x v="0"/>
    <x v="0"/>
    <n v="6030"/>
    <x v="0"/>
    <x v="0"/>
    <x v="2"/>
    <x v="2"/>
    <x v="26"/>
  </r>
  <r>
    <x v="125"/>
    <x v="2"/>
    <s v="2024-2025"/>
    <x v="0"/>
    <x v="72"/>
    <x v="4"/>
    <x v="4"/>
    <n v="3931"/>
    <x v="0"/>
    <x v="16"/>
    <x v="3"/>
    <x v="3"/>
    <x v="26"/>
  </r>
  <r>
    <x v="126"/>
    <x v="0"/>
    <s v="2023-2024"/>
    <x v="0"/>
    <x v="72"/>
    <x v="4"/>
    <x v="4"/>
    <n v="3931"/>
    <x v="0"/>
    <x v="16"/>
    <x v="1"/>
    <x v="1"/>
    <x v="26"/>
  </r>
  <r>
    <x v="127"/>
    <x v="1"/>
    <s v="2022-2023"/>
    <x v="0"/>
    <x v="17"/>
    <x v="3"/>
    <x v="3"/>
    <n v="4825"/>
    <x v="0"/>
    <x v="12"/>
    <x v="5"/>
    <x v="5"/>
    <x v="26"/>
  </r>
  <r>
    <x v="128"/>
    <x v="2"/>
    <s v="2024-2025"/>
    <x v="0"/>
    <x v="17"/>
    <x v="3"/>
    <x v="3"/>
    <n v="4825"/>
    <x v="0"/>
    <x v="12"/>
    <x v="3"/>
    <x v="3"/>
    <x v="26"/>
  </r>
  <r>
    <x v="66"/>
    <x v="1"/>
    <s v="2022-2023"/>
    <x v="1"/>
    <x v="59"/>
    <x v="3"/>
    <x v="3"/>
    <n v="4509"/>
    <x v="0"/>
    <x v="3"/>
    <x v="0"/>
    <x v="0"/>
    <x v="26"/>
  </r>
  <r>
    <x v="129"/>
    <x v="0"/>
    <s v="2023-2024"/>
    <x v="0"/>
    <x v="37"/>
    <x v="1"/>
    <x v="1"/>
    <n v="2750"/>
    <x v="0"/>
    <x v="11"/>
    <x v="3"/>
    <x v="3"/>
    <x v="26"/>
  </r>
  <r>
    <x v="130"/>
    <x v="1"/>
    <s v="2023-2024"/>
    <x v="1"/>
    <x v="73"/>
    <x v="6"/>
    <x v="6"/>
    <n v="5607"/>
    <x v="0"/>
    <x v="18"/>
    <x v="7"/>
    <x v="7"/>
    <x v="26"/>
  </r>
  <r>
    <x v="16"/>
    <x v="1"/>
    <s v="2022-2023"/>
    <x v="0"/>
    <x v="49"/>
    <x v="4"/>
    <x v="4"/>
    <n v="3134"/>
    <x v="0"/>
    <x v="6"/>
    <x v="3"/>
    <x v="3"/>
    <x v="26"/>
  </r>
  <r>
    <x v="131"/>
    <x v="1"/>
    <s v="2022-2023"/>
    <x v="0"/>
    <x v="52"/>
    <x v="3"/>
    <x v="3"/>
    <n v="4053"/>
    <x v="0"/>
    <x v="10"/>
    <x v="4"/>
    <x v="4"/>
    <x v="26"/>
  </r>
  <r>
    <x v="132"/>
    <x v="0"/>
    <s v="2023-2024"/>
    <x v="0"/>
    <x v="20"/>
    <x v="4"/>
    <x v="4"/>
    <n v="3429"/>
    <x v="0"/>
    <x v="8"/>
    <x v="3"/>
    <x v="3"/>
    <x v="26"/>
  </r>
  <r>
    <x v="133"/>
    <x v="1"/>
    <s v="2022-2023"/>
    <x v="0"/>
    <x v="24"/>
    <x v="1"/>
    <x v="1"/>
    <n v="2120"/>
    <x v="0"/>
    <x v="4"/>
    <x v="3"/>
    <x v="3"/>
    <x v="26"/>
  </r>
  <r>
    <x v="134"/>
    <x v="0"/>
    <s v="2024-2025"/>
    <x v="0"/>
    <x v="21"/>
    <x v="3"/>
    <x v="3"/>
    <n v="4012"/>
    <x v="0"/>
    <x v="10"/>
    <x v="5"/>
    <x v="5"/>
    <x v="26"/>
  </r>
  <r>
    <x v="135"/>
    <x v="0"/>
    <s v="2023-2024"/>
    <x v="0"/>
    <x v="74"/>
    <x v="1"/>
    <x v="1"/>
    <n v="2485"/>
    <x v="0"/>
    <x v="1"/>
    <x v="4"/>
    <x v="4"/>
    <x v="26"/>
  </r>
  <r>
    <x v="136"/>
    <x v="0"/>
    <s v="2024-2025"/>
    <x v="0"/>
    <x v="74"/>
    <x v="1"/>
    <x v="1"/>
    <n v="2485"/>
    <x v="0"/>
    <x v="1"/>
    <x v="2"/>
    <x v="2"/>
    <x v="26"/>
  </r>
  <r>
    <x v="137"/>
    <x v="2"/>
    <s v="2024-2025"/>
    <x v="0"/>
    <x v="5"/>
    <x v="1"/>
    <x v="1"/>
    <n v="2067"/>
    <x v="0"/>
    <x v="5"/>
    <x v="1"/>
    <x v="1"/>
    <x v="27"/>
  </r>
  <r>
    <x v="138"/>
    <x v="2"/>
    <s v="2024-2025"/>
    <x v="0"/>
    <x v="0"/>
    <x v="0"/>
    <x v="0"/>
    <n v="6021"/>
    <x v="0"/>
    <x v="0"/>
    <x v="0"/>
    <x v="0"/>
    <x v="28"/>
  </r>
  <r>
    <x v="139"/>
    <x v="2"/>
    <s v="2024-2025"/>
    <x v="0"/>
    <x v="4"/>
    <x v="1"/>
    <x v="1"/>
    <n v="2154"/>
    <x v="0"/>
    <x v="4"/>
    <x v="1"/>
    <x v="1"/>
    <x v="28"/>
  </r>
  <r>
    <x v="140"/>
    <x v="0"/>
    <s v="2024-2025"/>
    <x v="0"/>
    <x v="11"/>
    <x v="5"/>
    <x v="5"/>
    <n v="7010"/>
    <x v="0"/>
    <x v="9"/>
    <x v="1"/>
    <x v="1"/>
    <x v="28"/>
  </r>
  <r>
    <x v="77"/>
    <x v="1"/>
    <s v="2022-2023"/>
    <x v="1"/>
    <x v="23"/>
    <x v="1"/>
    <x v="1"/>
    <n v="2650"/>
    <x v="0"/>
    <x v="11"/>
    <x v="3"/>
    <x v="3"/>
    <x v="28"/>
  </r>
  <r>
    <x v="141"/>
    <x v="0"/>
    <s v="2024-2025"/>
    <x v="0"/>
    <x v="10"/>
    <x v="4"/>
    <x v="4"/>
    <n v="3551"/>
    <x v="0"/>
    <x v="8"/>
    <x v="4"/>
    <x v="4"/>
    <x v="29"/>
  </r>
  <r>
    <x v="142"/>
    <x v="1"/>
    <s v="2023-2024"/>
    <x v="0"/>
    <x v="75"/>
    <x v="0"/>
    <x v="0"/>
    <n v="6450"/>
    <x v="0"/>
    <x v="20"/>
    <x v="6"/>
    <x v="6"/>
    <x v="30"/>
  </r>
  <r>
    <x v="143"/>
    <x v="2"/>
    <s v="2024-2025"/>
    <x v="0"/>
    <x v="0"/>
    <x v="0"/>
    <x v="0"/>
    <n v="6021"/>
    <x v="0"/>
    <x v="0"/>
    <x v="1"/>
    <x v="1"/>
    <x v="31"/>
  </r>
  <r>
    <x v="144"/>
    <x v="1"/>
    <s v="2023-2024"/>
    <x v="1"/>
    <x v="76"/>
    <x v="1"/>
    <x v="1"/>
    <n v="2031"/>
    <x v="0"/>
    <x v="5"/>
    <x v="1"/>
    <x v="1"/>
    <x v="32"/>
  </r>
  <r>
    <x v="145"/>
    <x v="0"/>
    <s v="2023-2024"/>
    <x v="1"/>
    <x v="23"/>
    <x v="1"/>
    <x v="1"/>
    <n v="2650"/>
    <x v="0"/>
    <x v="11"/>
    <x v="4"/>
    <x v="4"/>
    <x v="32"/>
  </r>
  <r>
    <x v="8"/>
    <x v="0"/>
    <s v="2023-2024"/>
    <x v="0"/>
    <x v="63"/>
    <x v="1"/>
    <x v="1"/>
    <n v="2015"/>
    <x v="0"/>
    <x v="5"/>
    <x v="4"/>
    <x v="4"/>
    <x v="33"/>
  </r>
  <r>
    <x v="146"/>
    <x v="2"/>
    <s v="2024-2025"/>
    <x v="0"/>
    <x v="37"/>
    <x v="1"/>
    <x v="1"/>
    <n v="2750"/>
    <x v="0"/>
    <x v="11"/>
    <x v="6"/>
    <x v="6"/>
    <x v="34"/>
  </r>
  <r>
    <x v="147"/>
    <x v="0"/>
    <s v="2023-2024"/>
    <x v="0"/>
    <x v="42"/>
    <x v="3"/>
    <x v="3"/>
    <n v="4870"/>
    <x v="0"/>
    <x v="12"/>
    <x v="7"/>
    <x v="7"/>
    <x v="35"/>
  </r>
  <r>
    <x v="70"/>
    <x v="0"/>
    <s v="2024-2025"/>
    <x v="0"/>
    <x v="77"/>
    <x v="5"/>
    <x v="5"/>
    <n v="7018"/>
    <x v="0"/>
    <x v="9"/>
    <x v="5"/>
    <x v="5"/>
    <x v="36"/>
  </r>
  <r>
    <x v="9"/>
    <x v="0"/>
    <s v="2024-2025"/>
    <x v="0"/>
    <x v="63"/>
    <x v="1"/>
    <x v="1"/>
    <n v="2015"/>
    <x v="0"/>
    <x v="5"/>
    <x v="6"/>
    <x v="6"/>
    <x v="37"/>
  </r>
  <r>
    <x v="148"/>
    <x v="1"/>
    <s v="2022-2023"/>
    <x v="0"/>
    <x v="63"/>
    <x v="1"/>
    <x v="1"/>
    <n v="2015"/>
    <x v="0"/>
    <x v="5"/>
    <x v="2"/>
    <x v="2"/>
    <x v="37"/>
  </r>
  <r>
    <x v="149"/>
    <x v="2"/>
    <s v="2024-2025"/>
    <x v="0"/>
    <x v="1"/>
    <x v="1"/>
    <x v="1"/>
    <n v="2478"/>
    <x v="0"/>
    <x v="1"/>
    <x v="1"/>
    <x v="1"/>
    <x v="37"/>
  </r>
  <r>
    <x v="150"/>
    <x v="0"/>
    <s v="2023-2024"/>
    <x v="0"/>
    <x v="61"/>
    <x v="6"/>
    <x v="6"/>
    <n v="5343"/>
    <x v="0"/>
    <x v="18"/>
    <x v="5"/>
    <x v="5"/>
    <x v="37"/>
  </r>
  <r>
    <x v="151"/>
    <x v="2"/>
    <s v="2024-2025"/>
    <x v="0"/>
    <x v="36"/>
    <x v="4"/>
    <x v="4"/>
    <n v="3148"/>
    <x v="0"/>
    <x v="6"/>
    <x v="0"/>
    <x v="0"/>
    <x v="37"/>
  </r>
  <r>
    <x v="51"/>
    <x v="0"/>
    <s v="2023-2024"/>
    <x v="1"/>
    <x v="5"/>
    <x v="1"/>
    <x v="1"/>
    <n v="2067"/>
    <x v="0"/>
    <x v="5"/>
    <x v="0"/>
    <x v="0"/>
    <x v="37"/>
  </r>
  <r>
    <x v="152"/>
    <x v="0"/>
    <s v="2023-2024"/>
    <x v="0"/>
    <x v="68"/>
    <x v="7"/>
    <x v="7"/>
    <n v="800"/>
    <x v="0"/>
    <x v="19"/>
    <x v="8"/>
    <x v="8"/>
    <x v="37"/>
  </r>
  <r>
    <x v="47"/>
    <x v="2"/>
    <s v="2024-2025"/>
    <x v="0"/>
    <x v="78"/>
    <x v="1"/>
    <x v="1"/>
    <n v="2141"/>
    <x v="0"/>
    <x v="4"/>
    <x v="5"/>
    <x v="5"/>
    <x v="37"/>
  </r>
  <r>
    <x v="153"/>
    <x v="1"/>
    <s v="2022-2023"/>
    <x v="0"/>
    <x v="15"/>
    <x v="1"/>
    <x v="1"/>
    <n v="2020"/>
    <x v="0"/>
    <x v="5"/>
    <x v="6"/>
    <x v="6"/>
    <x v="37"/>
  </r>
  <r>
    <x v="154"/>
    <x v="1"/>
    <s v="2022-2023"/>
    <x v="1"/>
    <x v="79"/>
    <x v="6"/>
    <x v="6"/>
    <n v="5290"/>
    <x v="0"/>
    <x v="18"/>
    <x v="6"/>
    <x v="6"/>
    <x v="37"/>
  </r>
  <r>
    <x v="155"/>
    <x v="2"/>
    <s v="2024-2025"/>
    <x v="0"/>
    <x v="17"/>
    <x v="3"/>
    <x v="3"/>
    <n v="4825"/>
    <x v="0"/>
    <x v="12"/>
    <x v="5"/>
    <x v="5"/>
    <x v="37"/>
  </r>
  <r>
    <x v="45"/>
    <x v="0"/>
    <s v="2023-2024"/>
    <x v="0"/>
    <x v="60"/>
    <x v="1"/>
    <x v="1"/>
    <n v="2541"/>
    <x v="0"/>
    <x v="2"/>
    <x v="1"/>
    <x v="1"/>
    <x v="37"/>
  </r>
  <r>
    <x v="156"/>
    <x v="2"/>
    <s v="2024-2025"/>
    <x v="0"/>
    <x v="38"/>
    <x v="3"/>
    <x v="3"/>
    <n v="4802"/>
    <x v="0"/>
    <x v="12"/>
    <x v="1"/>
    <x v="1"/>
    <x v="38"/>
  </r>
  <r>
    <x v="157"/>
    <x v="2"/>
    <s v="2024-2025"/>
    <x v="0"/>
    <x v="39"/>
    <x v="0"/>
    <x v="0"/>
    <n v="6330"/>
    <x v="0"/>
    <x v="14"/>
    <x v="6"/>
    <x v="6"/>
    <x v="38"/>
  </r>
  <r>
    <x v="0"/>
    <x v="0"/>
    <s v="2023-2024"/>
    <x v="0"/>
    <x v="39"/>
    <x v="0"/>
    <x v="0"/>
    <n v="6330"/>
    <x v="0"/>
    <x v="14"/>
    <x v="4"/>
    <x v="4"/>
    <x v="38"/>
  </r>
  <r>
    <x v="158"/>
    <x v="0"/>
    <s v="2023-2024"/>
    <x v="0"/>
    <x v="39"/>
    <x v="0"/>
    <x v="0"/>
    <n v="6330"/>
    <x v="0"/>
    <x v="14"/>
    <x v="9"/>
    <x v="9"/>
    <x v="38"/>
  </r>
  <r>
    <x v="81"/>
    <x v="0"/>
    <s v="2023-2024"/>
    <x v="0"/>
    <x v="65"/>
    <x v="1"/>
    <x v="1"/>
    <n v="2131"/>
    <x v="0"/>
    <x v="4"/>
    <x v="2"/>
    <x v="2"/>
    <x v="38"/>
  </r>
  <r>
    <x v="159"/>
    <x v="0"/>
    <s v="2023-2024"/>
    <x v="0"/>
    <x v="40"/>
    <x v="4"/>
    <x v="4"/>
    <n v="3353"/>
    <x v="0"/>
    <x v="8"/>
    <x v="1"/>
    <x v="1"/>
    <x v="38"/>
  </r>
  <r>
    <x v="160"/>
    <x v="0"/>
    <s v="2024-2025"/>
    <x v="0"/>
    <x v="61"/>
    <x v="6"/>
    <x v="6"/>
    <n v="5343"/>
    <x v="0"/>
    <x v="18"/>
    <x v="3"/>
    <x v="3"/>
    <x v="38"/>
  </r>
  <r>
    <x v="39"/>
    <x v="0"/>
    <s v="2024-2025"/>
    <x v="0"/>
    <x v="7"/>
    <x v="4"/>
    <x v="4"/>
    <n v="3175"/>
    <x v="0"/>
    <x v="6"/>
    <x v="1"/>
    <x v="1"/>
    <x v="38"/>
  </r>
  <r>
    <x v="161"/>
    <x v="0"/>
    <s v="2023-2024"/>
    <x v="0"/>
    <x v="9"/>
    <x v="4"/>
    <x v="4"/>
    <n v="3076"/>
    <x v="0"/>
    <x v="7"/>
    <x v="5"/>
    <x v="5"/>
    <x v="38"/>
  </r>
  <r>
    <x v="162"/>
    <x v="1"/>
    <s v="2023-2024"/>
    <x v="1"/>
    <x v="10"/>
    <x v="4"/>
    <x v="4"/>
    <n v="3551"/>
    <x v="0"/>
    <x v="8"/>
    <x v="2"/>
    <x v="2"/>
    <x v="38"/>
  </r>
  <r>
    <x v="163"/>
    <x v="0"/>
    <s v="2024-2025"/>
    <x v="0"/>
    <x v="47"/>
    <x v="1"/>
    <x v="1"/>
    <n v="2101"/>
    <x v="0"/>
    <x v="4"/>
    <x v="0"/>
    <x v="0"/>
    <x v="38"/>
  </r>
  <r>
    <x v="164"/>
    <x v="1"/>
    <s v="2022-2023"/>
    <x v="0"/>
    <x v="21"/>
    <x v="3"/>
    <x v="3"/>
    <n v="4012"/>
    <x v="0"/>
    <x v="10"/>
    <x v="3"/>
    <x v="3"/>
    <x v="38"/>
  </r>
  <r>
    <x v="165"/>
    <x v="0"/>
    <s v="2024-2025"/>
    <x v="0"/>
    <x v="69"/>
    <x v="4"/>
    <x v="4"/>
    <n v="3199"/>
    <x v="0"/>
    <x v="6"/>
    <x v="1"/>
    <x v="1"/>
    <x v="39"/>
  </r>
  <r>
    <x v="166"/>
    <x v="0"/>
    <s v="2024-2025"/>
    <x v="0"/>
    <x v="34"/>
    <x v="4"/>
    <x v="4"/>
    <n v="3018"/>
    <x v="0"/>
    <x v="7"/>
    <x v="1"/>
    <x v="1"/>
    <x v="40"/>
  </r>
  <r>
    <x v="167"/>
    <x v="2"/>
    <s v="2024-2025"/>
    <x v="0"/>
    <x v="66"/>
    <x v="3"/>
    <x v="3"/>
    <n v="4883"/>
    <x v="0"/>
    <x v="12"/>
    <x v="6"/>
    <x v="6"/>
    <x v="41"/>
  </r>
  <r>
    <x v="4"/>
    <x v="0"/>
    <s v="2023-2024"/>
    <x v="0"/>
    <x v="80"/>
    <x v="0"/>
    <x v="0"/>
    <n v="6109"/>
    <x v="0"/>
    <x v="14"/>
    <x v="3"/>
    <x v="3"/>
    <x v="41"/>
  </r>
  <r>
    <x v="9"/>
    <x v="0"/>
    <s v="2024-2025"/>
    <x v="0"/>
    <x v="6"/>
    <x v="0"/>
    <x v="0"/>
    <n v="6010"/>
    <x v="0"/>
    <x v="0"/>
    <x v="0"/>
    <x v="0"/>
    <x v="42"/>
  </r>
  <r>
    <x v="168"/>
    <x v="0"/>
    <s v="2023-2024"/>
    <x v="0"/>
    <x v="81"/>
    <x v="3"/>
    <x v="3"/>
    <n v="4680"/>
    <x v="0"/>
    <x v="17"/>
    <x v="1"/>
    <x v="1"/>
    <x v="42"/>
  </r>
  <r>
    <x v="137"/>
    <x v="2"/>
    <s v="2024-2025"/>
    <x v="0"/>
    <x v="82"/>
    <x v="3"/>
    <x v="3"/>
    <n v="4655"/>
    <x v="0"/>
    <x v="17"/>
    <x v="0"/>
    <x v="0"/>
    <x v="42"/>
  </r>
  <r>
    <x v="169"/>
    <x v="0"/>
    <s v="2023-2024"/>
    <x v="0"/>
    <x v="83"/>
    <x v="0"/>
    <x v="0"/>
    <n v="6052"/>
    <x v="0"/>
    <x v="0"/>
    <x v="3"/>
    <x v="3"/>
    <x v="42"/>
  </r>
  <r>
    <x v="20"/>
    <x v="0"/>
    <s v="2023-2024"/>
    <x v="0"/>
    <x v="57"/>
    <x v="6"/>
    <x v="6"/>
    <n v="5082"/>
    <x v="0"/>
    <x v="13"/>
    <x v="1"/>
    <x v="1"/>
    <x v="42"/>
  </r>
  <r>
    <x v="170"/>
    <x v="0"/>
    <s v="2023-2024"/>
    <x v="0"/>
    <x v="20"/>
    <x v="4"/>
    <x v="4"/>
    <n v="3429"/>
    <x v="0"/>
    <x v="8"/>
    <x v="7"/>
    <x v="7"/>
    <x v="42"/>
  </r>
  <r>
    <x v="171"/>
    <x v="1"/>
    <s v="2023-2024"/>
    <x v="0"/>
    <x v="24"/>
    <x v="1"/>
    <x v="1"/>
    <n v="2120"/>
    <x v="0"/>
    <x v="4"/>
    <x v="3"/>
    <x v="3"/>
    <x v="42"/>
  </r>
  <r>
    <x v="172"/>
    <x v="1"/>
    <s v="2022-2023"/>
    <x v="0"/>
    <x v="54"/>
    <x v="4"/>
    <x v="4"/>
    <n v="3030"/>
    <x v="0"/>
    <x v="7"/>
    <x v="3"/>
    <x v="3"/>
    <x v="42"/>
  </r>
  <r>
    <x v="173"/>
    <x v="0"/>
    <s v="2023-2024"/>
    <x v="0"/>
    <x v="67"/>
    <x v="3"/>
    <x v="3"/>
    <n v="4551"/>
    <x v="0"/>
    <x v="15"/>
    <x v="2"/>
    <x v="2"/>
    <x v="43"/>
  </r>
  <r>
    <x v="143"/>
    <x v="2"/>
    <s v="2024-2025"/>
    <x v="0"/>
    <x v="9"/>
    <x v="4"/>
    <x v="4"/>
    <n v="3076"/>
    <x v="0"/>
    <x v="7"/>
    <x v="3"/>
    <x v="3"/>
    <x v="44"/>
  </r>
  <r>
    <x v="174"/>
    <x v="0"/>
    <s v="2024-2025"/>
    <x v="0"/>
    <x v="13"/>
    <x v="1"/>
    <x v="1"/>
    <n v="2480"/>
    <x v="0"/>
    <x v="1"/>
    <x v="3"/>
    <x v="3"/>
    <x v="45"/>
  </r>
  <r>
    <x v="175"/>
    <x v="1"/>
    <s v="2023-2024"/>
    <x v="0"/>
    <x v="63"/>
    <x v="1"/>
    <x v="1"/>
    <n v="2015"/>
    <x v="0"/>
    <x v="5"/>
    <x v="1"/>
    <x v="1"/>
    <x v="46"/>
  </r>
  <r>
    <x v="176"/>
    <x v="2"/>
    <s v="2024-2025"/>
    <x v="0"/>
    <x v="66"/>
    <x v="3"/>
    <x v="3"/>
    <n v="4883"/>
    <x v="0"/>
    <x v="12"/>
    <x v="6"/>
    <x v="6"/>
    <x v="47"/>
  </r>
  <r>
    <x v="155"/>
    <x v="2"/>
    <s v="2024-2025"/>
    <x v="0"/>
    <x v="52"/>
    <x v="3"/>
    <x v="3"/>
    <n v="4053"/>
    <x v="0"/>
    <x v="10"/>
    <x v="3"/>
    <x v="3"/>
    <x v="47"/>
  </r>
  <r>
    <x v="177"/>
    <x v="1"/>
    <s v="2022-2023"/>
    <x v="0"/>
    <x v="27"/>
    <x v="4"/>
    <x v="4"/>
    <n v="3066"/>
    <x v="0"/>
    <x v="7"/>
    <x v="2"/>
    <x v="2"/>
    <x v="48"/>
  </r>
  <r>
    <x v="178"/>
    <x v="0"/>
    <s v="2024-2025"/>
    <x v="0"/>
    <x v="69"/>
    <x v="4"/>
    <x v="4"/>
    <n v="3199"/>
    <x v="0"/>
    <x v="6"/>
    <x v="1"/>
    <x v="1"/>
    <x v="49"/>
  </r>
  <r>
    <x v="179"/>
    <x v="0"/>
    <s v="2024-2025"/>
    <x v="0"/>
    <x v="0"/>
    <x v="0"/>
    <x v="0"/>
    <n v="6021"/>
    <x v="0"/>
    <x v="0"/>
    <x v="7"/>
    <x v="7"/>
    <x v="50"/>
  </r>
  <r>
    <x v="180"/>
    <x v="1"/>
    <s v="2023-2024"/>
    <x v="0"/>
    <x v="26"/>
    <x v="0"/>
    <x v="0"/>
    <n v="6280"/>
    <x v="0"/>
    <x v="14"/>
    <x v="5"/>
    <x v="5"/>
    <x v="50"/>
  </r>
  <r>
    <x v="28"/>
    <x v="2"/>
    <s v="2024-2025"/>
    <x v="0"/>
    <x v="6"/>
    <x v="0"/>
    <x v="0"/>
    <n v="6010"/>
    <x v="0"/>
    <x v="0"/>
    <x v="5"/>
    <x v="5"/>
    <x v="50"/>
  </r>
  <r>
    <x v="181"/>
    <x v="0"/>
    <s v="2024-2025"/>
    <x v="0"/>
    <x v="44"/>
    <x v="4"/>
    <x v="4"/>
    <n v="3977"/>
    <x v="0"/>
    <x v="16"/>
    <x v="7"/>
    <x v="7"/>
    <x v="50"/>
  </r>
  <r>
    <x v="182"/>
    <x v="1"/>
    <s v="2023-2024"/>
    <x v="0"/>
    <x v="28"/>
    <x v="1"/>
    <x v="1"/>
    <n v="2830"/>
    <x v="0"/>
    <x v="11"/>
    <x v="5"/>
    <x v="5"/>
    <x v="50"/>
  </r>
  <r>
    <x v="183"/>
    <x v="0"/>
    <s v="2023-2024"/>
    <x v="0"/>
    <x v="8"/>
    <x v="1"/>
    <x v="1"/>
    <n v="2158"/>
    <x v="0"/>
    <x v="4"/>
    <x v="5"/>
    <x v="5"/>
    <x v="50"/>
  </r>
  <r>
    <x v="88"/>
    <x v="0"/>
    <s v="2024-2025"/>
    <x v="0"/>
    <x v="8"/>
    <x v="1"/>
    <x v="1"/>
    <n v="2158"/>
    <x v="0"/>
    <x v="4"/>
    <x v="4"/>
    <x v="4"/>
    <x v="50"/>
  </r>
  <r>
    <x v="19"/>
    <x v="0"/>
    <s v="2023-2024"/>
    <x v="0"/>
    <x v="82"/>
    <x v="3"/>
    <x v="3"/>
    <n v="4655"/>
    <x v="0"/>
    <x v="17"/>
    <x v="5"/>
    <x v="5"/>
    <x v="50"/>
  </r>
  <r>
    <x v="86"/>
    <x v="1"/>
    <s v="2022-2023"/>
    <x v="0"/>
    <x v="35"/>
    <x v="3"/>
    <x v="3"/>
    <n v="4558"/>
    <x v="0"/>
    <x v="15"/>
    <x v="4"/>
    <x v="4"/>
    <x v="50"/>
  </r>
  <r>
    <x v="184"/>
    <x v="2"/>
    <s v="2024-2025"/>
    <x v="1"/>
    <x v="84"/>
    <x v="3"/>
    <x v="3"/>
    <n v="4215"/>
    <x v="0"/>
    <x v="3"/>
    <x v="4"/>
    <x v="4"/>
    <x v="50"/>
  </r>
  <r>
    <x v="12"/>
    <x v="0"/>
    <s v="2023-2024"/>
    <x v="0"/>
    <x v="52"/>
    <x v="3"/>
    <x v="3"/>
    <n v="4053"/>
    <x v="0"/>
    <x v="10"/>
    <x v="4"/>
    <x v="4"/>
    <x v="50"/>
  </r>
  <r>
    <x v="185"/>
    <x v="0"/>
    <s v="2023-2024"/>
    <x v="0"/>
    <x v="38"/>
    <x v="3"/>
    <x v="3"/>
    <n v="4802"/>
    <x v="0"/>
    <x v="12"/>
    <x v="5"/>
    <x v="5"/>
    <x v="51"/>
  </r>
  <r>
    <x v="186"/>
    <x v="2"/>
    <s v="2024-2025"/>
    <x v="1"/>
    <x v="67"/>
    <x v="3"/>
    <x v="3"/>
    <n v="4551"/>
    <x v="0"/>
    <x v="15"/>
    <x v="9"/>
    <x v="9"/>
    <x v="51"/>
  </r>
  <r>
    <x v="61"/>
    <x v="1"/>
    <s v="2023-2024"/>
    <x v="0"/>
    <x v="43"/>
    <x v="1"/>
    <x v="1"/>
    <n v="2560"/>
    <x v="0"/>
    <x v="2"/>
    <x v="0"/>
    <x v="0"/>
    <x v="51"/>
  </r>
  <r>
    <x v="187"/>
    <x v="1"/>
    <s v="2023-2024"/>
    <x v="0"/>
    <x v="8"/>
    <x v="1"/>
    <x v="1"/>
    <n v="2158"/>
    <x v="0"/>
    <x v="4"/>
    <x v="0"/>
    <x v="0"/>
    <x v="51"/>
  </r>
  <r>
    <x v="188"/>
    <x v="0"/>
    <s v="2024-2025"/>
    <x v="0"/>
    <x v="70"/>
    <x v="4"/>
    <x v="4"/>
    <n v="3400"/>
    <x v="0"/>
    <x v="8"/>
    <x v="2"/>
    <x v="2"/>
    <x v="51"/>
  </r>
  <r>
    <x v="189"/>
    <x v="2"/>
    <s v="2024-2025"/>
    <x v="0"/>
    <x v="12"/>
    <x v="3"/>
    <x v="3"/>
    <n v="4068"/>
    <x v="0"/>
    <x v="10"/>
    <x v="0"/>
    <x v="0"/>
    <x v="51"/>
  </r>
  <r>
    <x v="190"/>
    <x v="1"/>
    <s v="2022-2023"/>
    <x v="1"/>
    <x v="83"/>
    <x v="0"/>
    <x v="0"/>
    <n v="6052"/>
    <x v="0"/>
    <x v="0"/>
    <x v="3"/>
    <x v="3"/>
    <x v="51"/>
  </r>
  <r>
    <x v="136"/>
    <x v="0"/>
    <s v="2024-2025"/>
    <x v="0"/>
    <x v="46"/>
    <x v="3"/>
    <x v="3"/>
    <n v="4740"/>
    <x v="0"/>
    <x v="17"/>
    <x v="3"/>
    <x v="3"/>
    <x v="51"/>
  </r>
  <r>
    <x v="191"/>
    <x v="0"/>
    <s v="2023-2024"/>
    <x v="0"/>
    <x v="18"/>
    <x v="6"/>
    <x v="6"/>
    <n v="5168"/>
    <x v="0"/>
    <x v="13"/>
    <x v="0"/>
    <x v="0"/>
    <x v="51"/>
  </r>
  <r>
    <x v="192"/>
    <x v="1"/>
    <s v="2022-2023"/>
    <x v="0"/>
    <x v="60"/>
    <x v="1"/>
    <x v="1"/>
    <n v="2541"/>
    <x v="0"/>
    <x v="2"/>
    <x v="4"/>
    <x v="4"/>
    <x v="51"/>
  </r>
  <r>
    <x v="159"/>
    <x v="0"/>
    <s v="2023-2024"/>
    <x v="0"/>
    <x v="51"/>
    <x v="4"/>
    <x v="4"/>
    <n v="3630"/>
    <x v="0"/>
    <x v="16"/>
    <x v="3"/>
    <x v="3"/>
    <x v="51"/>
  </r>
  <r>
    <x v="193"/>
    <x v="2"/>
    <s v="2024-2025"/>
    <x v="0"/>
    <x v="33"/>
    <x v="4"/>
    <x v="4"/>
    <n v="3280"/>
    <x v="0"/>
    <x v="8"/>
    <x v="3"/>
    <x v="3"/>
    <x v="51"/>
  </r>
  <r>
    <x v="194"/>
    <x v="2"/>
    <s v="2024-2025"/>
    <x v="0"/>
    <x v="33"/>
    <x v="4"/>
    <x v="4"/>
    <n v="3280"/>
    <x v="0"/>
    <x v="8"/>
    <x v="3"/>
    <x v="3"/>
    <x v="51"/>
  </r>
  <r>
    <x v="104"/>
    <x v="0"/>
    <s v="2023-2024"/>
    <x v="0"/>
    <x v="63"/>
    <x v="1"/>
    <x v="1"/>
    <n v="2015"/>
    <x v="0"/>
    <x v="5"/>
    <x v="3"/>
    <x v="3"/>
    <x v="52"/>
  </r>
  <r>
    <x v="195"/>
    <x v="0"/>
    <s v="2023-2024"/>
    <x v="0"/>
    <x v="64"/>
    <x v="1"/>
    <x v="1"/>
    <n v="2350"/>
    <x v="0"/>
    <x v="1"/>
    <x v="0"/>
    <x v="0"/>
    <x v="53"/>
  </r>
  <r>
    <x v="196"/>
    <x v="0"/>
    <s v="2024-2025"/>
    <x v="0"/>
    <x v="68"/>
    <x v="7"/>
    <x v="7"/>
    <n v="800"/>
    <x v="0"/>
    <x v="19"/>
    <x v="0"/>
    <x v="0"/>
    <x v="54"/>
  </r>
  <r>
    <x v="9"/>
    <x v="0"/>
    <s v="2024-2025"/>
    <x v="1"/>
    <x v="2"/>
    <x v="2"/>
    <x v="2"/>
    <n v="2617"/>
    <x v="0"/>
    <x v="2"/>
    <x v="4"/>
    <x v="4"/>
    <x v="55"/>
  </r>
  <r>
    <x v="170"/>
    <x v="0"/>
    <s v="2023-2024"/>
    <x v="0"/>
    <x v="60"/>
    <x v="1"/>
    <x v="1"/>
    <n v="2541"/>
    <x v="0"/>
    <x v="2"/>
    <x v="1"/>
    <x v="1"/>
    <x v="56"/>
  </r>
  <r>
    <x v="197"/>
    <x v="0"/>
    <s v="2023-2024"/>
    <x v="0"/>
    <x v="85"/>
    <x v="0"/>
    <x v="0"/>
    <n v="6530"/>
    <x v="0"/>
    <x v="20"/>
    <x v="5"/>
    <x v="5"/>
    <x v="57"/>
  </r>
  <r>
    <x v="7"/>
    <x v="0"/>
    <s v="2023-2024"/>
    <x v="0"/>
    <x v="28"/>
    <x v="1"/>
    <x v="1"/>
    <n v="2830"/>
    <x v="0"/>
    <x v="11"/>
    <x v="0"/>
    <x v="0"/>
    <x v="58"/>
  </r>
  <r>
    <x v="198"/>
    <x v="2"/>
    <s v="2024-2025"/>
    <x v="0"/>
    <x v="86"/>
    <x v="0"/>
    <x v="0"/>
    <n v="6725"/>
    <x v="0"/>
    <x v="20"/>
    <x v="6"/>
    <x v="6"/>
    <x v="59"/>
  </r>
  <r>
    <x v="199"/>
    <x v="0"/>
    <s v="2023-2024"/>
    <x v="1"/>
    <x v="13"/>
    <x v="1"/>
    <x v="1"/>
    <n v="2480"/>
    <x v="0"/>
    <x v="1"/>
    <x v="4"/>
    <x v="4"/>
    <x v="60"/>
  </r>
  <r>
    <x v="146"/>
    <x v="2"/>
    <s v="2024-2025"/>
    <x v="0"/>
    <x v="19"/>
    <x v="1"/>
    <x v="1"/>
    <n v="2800"/>
    <x v="0"/>
    <x v="11"/>
    <x v="2"/>
    <x v="2"/>
    <x v="61"/>
  </r>
  <r>
    <x v="200"/>
    <x v="2"/>
    <s v="2024-2025"/>
    <x v="0"/>
    <x v="23"/>
    <x v="1"/>
    <x v="1"/>
    <n v="2650"/>
    <x v="0"/>
    <x v="11"/>
    <x v="0"/>
    <x v="0"/>
    <x v="62"/>
  </r>
  <r>
    <x v="201"/>
    <x v="1"/>
    <s v="2022-2023"/>
    <x v="0"/>
    <x v="61"/>
    <x v="6"/>
    <x v="6"/>
    <n v="5343"/>
    <x v="0"/>
    <x v="18"/>
    <x v="5"/>
    <x v="5"/>
    <x v="63"/>
  </r>
  <r>
    <x v="202"/>
    <x v="2"/>
    <s v="2024-2025"/>
    <x v="0"/>
    <x v="26"/>
    <x v="0"/>
    <x v="0"/>
    <n v="6280"/>
    <x v="0"/>
    <x v="14"/>
    <x v="5"/>
    <x v="5"/>
    <x v="64"/>
  </r>
  <r>
    <x v="203"/>
    <x v="0"/>
    <s v="2023-2024"/>
    <x v="1"/>
    <x v="5"/>
    <x v="1"/>
    <x v="1"/>
    <n v="2067"/>
    <x v="0"/>
    <x v="5"/>
    <x v="3"/>
    <x v="3"/>
    <x v="64"/>
  </r>
  <r>
    <x v="156"/>
    <x v="2"/>
    <s v="2024-2025"/>
    <x v="0"/>
    <x v="69"/>
    <x v="4"/>
    <x v="4"/>
    <n v="3199"/>
    <x v="0"/>
    <x v="6"/>
    <x v="5"/>
    <x v="5"/>
    <x v="64"/>
  </r>
  <r>
    <x v="204"/>
    <x v="0"/>
    <s v="2023-2024"/>
    <x v="0"/>
    <x v="87"/>
    <x v="2"/>
    <x v="2"/>
    <n v="2609"/>
    <x v="0"/>
    <x v="2"/>
    <x v="6"/>
    <x v="6"/>
    <x v="64"/>
  </r>
  <r>
    <x v="205"/>
    <x v="0"/>
    <s v="2023-2024"/>
    <x v="1"/>
    <x v="84"/>
    <x v="3"/>
    <x v="3"/>
    <n v="4215"/>
    <x v="0"/>
    <x v="3"/>
    <x v="5"/>
    <x v="5"/>
    <x v="64"/>
  </r>
  <r>
    <x v="14"/>
    <x v="0"/>
    <s v="2023-2024"/>
    <x v="0"/>
    <x v="88"/>
    <x v="6"/>
    <x v="6"/>
    <n v="5011"/>
    <x v="0"/>
    <x v="13"/>
    <x v="7"/>
    <x v="7"/>
    <x v="64"/>
  </r>
  <r>
    <x v="206"/>
    <x v="2"/>
    <s v="2024-2025"/>
    <x v="0"/>
    <x v="64"/>
    <x v="1"/>
    <x v="1"/>
    <n v="2350"/>
    <x v="0"/>
    <x v="1"/>
    <x v="3"/>
    <x v="3"/>
    <x v="65"/>
  </r>
  <r>
    <x v="207"/>
    <x v="0"/>
    <s v="2023-2024"/>
    <x v="0"/>
    <x v="66"/>
    <x v="3"/>
    <x v="3"/>
    <n v="4883"/>
    <x v="0"/>
    <x v="12"/>
    <x v="2"/>
    <x v="2"/>
    <x v="65"/>
  </r>
  <r>
    <x v="208"/>
    <x v="0"/>
    <s v="2023-2024"/>
    <x v="1"/>
    <x v="5"/>
    <x v="1"/>
    <x v="1"/>
    <n v="2067"/>
    <x v="0"/>
    <x v="5"/>
    <x v="9"/>
    <x v="9"/>
    <x v="65"/>
  </r>
  <r>
    <x v="209"/>
    <x v="2"/>
    <s v="2024-2025"/>
    <x v="1"/>
    <x v="5"/>
    <x v="1"/>
    <x v="1"/>
    <n v="2067"/>
    <x v="0"/>
    <x v="5"/>
    <x v="0"/>
    <x v="0"/>
    <x v="65"/>
  </r>
  <r>
    <x v="210"/>
    <x v="0"/>
    <s v="2023-2024"/>
    <x v="0"/>
    <x v="27"/>
    <x v="4"/>
    <x v="4"/>
    <n v="3066"/>
    <x v="0"/>
    <x v="7"/>
    <x v="9"/>
    <x v="9"/>
    <x v="65"/>
  </r>
  <r>
    <x v="211"/>
    <x v="2"/>
    <s v="2024-2025"/>
    <x v="0"/>
    <x v="89"/>
    <x v="4"/>
    <x v="4"/>
    <n v="3136"/>
    <x v="0"/>
    <x v="6"/>
    <x v="7"/>
    <x v="7"/>
    <x v="65"/>
  </r>
  <r>
    <x v="212"/>
    <x v="0"/>
    <s v="2023-2024"/>
    <x v="0"/>
    <x v="87"/>
    <x v="2"/>
    <x v="2"/>
    <n v="2609"/>
    <x v="0"/>
    <x v="2"/>
    <x v="0"/>
    <x v="0"/>
    <x v="65"/>
  </r>
  <r>
    <x v="213"/>
    <x v="1"/>
    <s v="2022-2023"/>
    <x v="0"/>
    <x v="14"/>
    <x v="1"/>
    <x v="1"/>
    <n v="2790"/>
    <x v="0"/>
    <x v="11"/>
    <x v="3"/>
    <x v="3"/>
    <x v="65"/>
  </r>
  <r>
    <x v="214"/>
    <x v="2"/>
    <s v="2024-2025"/>
    <x v="1"/>
    <x v="72"/>
    <x v="4"/>
    <x v="4"/>
    <n v="3931"/>
    <x v="0"/>
    <x v="16"/>
    <x v="2"/>
    <x v="2"/>
    <x v="65"/>
  </r>
  <r>
    <x v="215"/>
    <x v="2"/>
    <s v="2024-2025"/>
    <x v="0"/>
    <x v="18"/>
    <x v="6"/>
    <x v="6"/>
    <n v="5168"/>
    <x v="0"/>
    <x v="13"/>
    <x v="4"/>
    <x v="4"/>
    <x v="65"/>
  </r>
  <r>
    <x v="216"/>
    <x v="0"/>
    <s v="2023-2024"/>
    <x v="1"/>
    <x v="59"/>
    <x v="3"/>
    <x v="3"/>
    <n v="4509"/>
    <x v="0"/>
    <x v="3"/>
    <x v="2"/>
    <x v="2"/>
    <x v="65"/>
  </r>
  <r>
    <x v="182"/>
    <x v="1"/>
    <s v="2023-2024"/>
    <x v="1"/>
    <x v="60"/>
    <x v="1"/>
    <x v="1"/>
    <n v="2541"/>
    <x v="0"/>
    <x v="2"/>
    <x v="2"/>
    <x v="2"/>
    <x v="65"/>
  </r>
  <r>
    <x v="22"/>
    <x v="1"/>
    <s v="2023-2024"/>
    <x v="0"/>
    <x v="90"/>
    <x v="3"/>
    <x v="3"/>
    <n v="4700"/>
    <x v="0"/>
    <x v="17"/>
    <x v="6"/>
    <x v="6"/>
    <x v="65"/>
  </r>
  <r>
    <x v="217"/>
    <x v="0"/>
    <s v="2024-2025"/>
    <x v="0"/>
    <x v="50"/>
    <x v="4"/>
    <x v="4"/>
    <n v="3179"/>
    <x v="0"/>
    <x v="6"/>
    <x v="9"/>
    <x v="9"/>
    <x v="65"/>
  </r>
  <r>
    <x v="218"/>
    <x v="1"/>
    <s v="2022-2023"/>
    <x v="1"/>
    <x v="84"/>
    <x v="3"/>
    <x v="3"/>
    <n v="4215"/>
    <x v="0"/>
    <x v="3"/>
    <x v="2"/>
    <x v="2"/>
    <x v="65"/>
  </r>
  <r>
    <x v="219"/>
    <x v="1"/>
    <s v="2022-2023"/>
    <x v="0"/>
    <x v="52"/>
    <x v="3"/>
    <x v="3"/>
    <n v="4053"/>
    <x v="0"/>
    <x v="10"/>
    <x v="3"/>
    <x v="3"/>
    <x v="65"/>
  </r>
  <r>
    <x v="220"/>
    <x v="0"/>
    <s v="2023-2024"/>
    <x v="0"/>
    <x v="22"/>
    <x v="1"/>
    <x v="1"/>
    <n v="2539"/>
    <x v="0"/>
    <x v="2"/>
    <x v="9"/>
    <x v="9"/>
    <x v="65"/>
  </r>
  <r>
    <x v="191"/>
    <x v="0"/>
    <s v="2023-2024"/>
    <x v="1"/>
    <x v="23"/>
    <x v="1"/>
    <x v="1"/>
    <n v="2650"/>
    <x v="0"/>
    <x v="11"/>
    <x v="2"/>
    <x v="2"/>
    <x v="65"/>
  </r>
  <r>
    <x v="221"/>
    <x v="0"/>
    <s v="2023-2024"/>
    <x v="0"/>
    <x v="33"/>
    <x v="4"/>
    <x v="4"/>
    <n v="3280"/>
    <x v="0"/>
    <x v="8"/>
    <x v="1"/>
    <x v="1"/>
    <x v="65"/>
  </r>
  <r>
    <x v="222"/>
    <x v="2"/>
    <s v="2024-2025"/>
    <x v="0"/>
    <x v="54"/>
    <x v="4"/>
    <x v="4"/>
    <n v="3030"/>
    <x v="0"/>
    <x v="7"/>
    <x v="6"/>
    <x v="6"/>
    <x v="65"/>
  </r>
  <r>
    <x v="223"/>
    <x v="1"/>
    <s v="2022-2023"/>
    <x v="0"/>
    <x v="38"/>
    <x v="3"/>
    <x v="3"/>
    <n v="4802"/>
    <x v="0"/>
    <x v="12"/>
    <x v="3"/>
    <x v="3"/>
    <x v="66"/>
  </r>
  <r>
    <x v="224"/>
    <x v="1"/>
    <s v="2023-2024"/>
    <x v="0"/>
    <x v="39"/>
    <x v="0"/>
    <x v="0"/>
    <n v="6330"/>
    <x v="0"/>
    <x v="14"/>
    <x v="5"/>
    <x v="5"/>
    <x v="66"/>
  </r>
  <r>
    <x v="225"/>
    <x v="0"/>
    <s v="2023-2024"/>
    <x v="0"/>
    <x v="91"/>
    <x v="1"/>
    <x v="1"/>
    <n v="2064"/>
    <x v="0"/>
    <x v="5"/>
    <x v="4"/>
    <x v="4"/>
    <x v="66"/>
  </r>
  <r>
    <x v="134"/>
    <x v="0"/>
    <s v="2024-2025"/>
    <x v="0"/>
    <x v="67"/>
    <x v="3"/>
    <x v="3"/>
    <n v="4551"/>
    <x v="0"/>
    <x v="15"/>
    <x v="3"/>
    <x v="3"/>
    <x v="66"/>
  </r>
  <r>
    <x v="226"/>
    <x v="0"/>
    <s v="2023-2024"/>
    <x v="0"/>
    <x v="36"/>
    <x v="4"/>
    <x v="4"/>
    <n v="3148"/>
    <x v="0"/>
    <x v="6"/>
    <x v="3"/>
    <x v="3"/>
    <x v="66"/>
  </r>
  <r>
    <x v="137"/>
    <x v="2"/>
    <s v="2024-2025"/>
    <x v="1"/>
    <x v="36"/>
    <x v="4"/>
    <x v="4"/>
    <n v="3148"/>
    <x v="0"/>
    <x v="6"/>
    <x v="2"/>
    <x v="2"/>
    <x v="66"/>
  </r>
  <r>
    <x v="227"/>
    <x v="0"/>
    <s v="2023-2024"/>
    <x v="1"/>
    <x v="5"/>
    <x v="1"/>
    <x v="1"/>
    <n v="2067"/>
    <x v="0"/>
    <x v="5"/>
    <x v="1"/>
    <x v="1"/>
    <x v="66"/>
  </r>
  <r>
    <x v="228"/>
    <x v="0"/>
    <s v="2024-2025"/>
    <x v="1"/>
    <x v="5"/>
    <x v="1"/>
    <x v="1"/>
    <n v="2067"/>
    <x v="0"/>
    <x v="5"/>
    <x v="4"/>
    <x v="4"/>
    <x v="66"/>
  </r>
  <r>
    <x v="229"/>
    <x v="1"/>
    <s v="2022-2023"/>
    <x v="1"/>
    <x v="44"/>
    <x v="4"/>
    <x v="4"/>
    <n v="3977"/>
    <x v="0"/>
    <x v="16"/>
    <x v="7"/>
    <x v="7"/>
    <x v="66"/>
  </r>
  <r>
    <x v="230"/>
    <x v="1"/>
    <s v="2023-2024"/>
    <x v="0"/>
    <x v="87"/>
    <x v="2"/>
    <x v="2"/>
    <n v="2609"/>
    <x v="0"/>
    <x v="2"/>
    <x v="7"/>
    <x v="7"/>
    <x v="66"/>
  </r>
  <r>
    <x v="231"/>
    <x v="0"/>
    <s v="2023-2024"/>
    <x v="0"/>
    <x v="81"/>
    <x v="3"/>
    <x v="3"/>
    <n v="4680"/>
    <x v="0"/>
    <x v="17"/>
    <x v="4"/>
    <x v="4"/>
    <x v="66"/>
  </r>
  <r>
    <x v="136"/>
    <x v="0"/>
    <s v="2024-2025"/>
    <x v="0"/>
    <x v="92"/>
    <x v="3"/>
    <x v="3"/>
    <n v="4305"/>
    <x v="0"/>
    <x v="3"/>
    <x v="0"/>
    <x v="0"/>
    <x v="66"/>
  </r>
  <r>
    <x v="232"/>
    <x v="1"/>
    <s v="2022-2023"/>
    <x v="0"/>
    <x v="78"/>
    <x v="1"/>
    <x v="1"/>
    <n v="2141"/>
    <x v="0"/>
    <x v="4"/>
    <x v="2"/>
    <x v="2"/>
    <x v="66"/>
  </r>
  <r>
    <x v="233"/>
    <x v="1"/>
    <s v="2023-2024"/>
    <x v="0"/>
    <x v="60"/>
    <x v="1"/>
    <x v="1"/>
    <n v="2541"/>
    <x v="0"/>
    <x v="2"/>
    <x v="4"/>
    <x v="4"/>
    <x v="66"/>
  </r>
  <r>
    <x v="234"/>
    <x v="2"/>
    <s v="2024-2025"/>
    <x v="0"/>
    <x v="60"/>
    <x v="1"/>
    <x v="1"/>
    <n v="2541"/>
    <x v="0"/>
    <x v="2"/>
    <x v="4"/>
    <x v="4"/>
    <x v="66"/>
  </r>
  <r>
    <x v="235"/>
    <x v="1"/>
    <s v="2022-2023"/>
    <x v="0"/>
    <x v="37"/>
    <x v="1"/>
    <x v="1"/>
    <n v="2750"/>
    <x v="0"/>
    <x v="11"/>
    <x v="3"/>
    <x v="3"/>
    <x v="66"/>
  </r>
  <r>
    <x v="236"/>
    <x v="0"/>
    <s v="2023-2024"/>
    <x v="0"/>
    <x v="49"/>
    <x v="4"/>
    <x v="4"/>
    <n v="3134"/>
    <x v="0"/>
    <x v="6"/>
    <x v="5"/>
    <x v="5"/>
    <x v="66"/>
  </r>
  <r>
    <x v="237"/>
    <x v="0"/>
    <s v="2023-2024"/>
    <x v="0"/>
    <x v="31"/>
    <x v="1"/>
    <x v="1"/>
    <n v="2116"/>
    <x v="0"/>
    <x v="4"/>
    <x v="0"/>
    <x v="0"/>
    <x v="66"/>
  </r>
  <r>
    <x v="206"/>
    <x v="2"/>
    <s v="2024-2025"/>
    <x v="0"/>
    <x v="50"/>
    <x v="4"/>
    <x v="4"/>
    <n v="3179"/>
    <x v="0"/>
    <x v="6"/>
    <x v="3"/>
    <x v="3"/>
    <x v="66"/>
  </r>
  <r>
    <x v="238"/>
    <x v="2"/>
    <s v="2024-2025"/>
    <x v="0"/>
    <x v="22"/>
    <x v="1"/>
    <x v="1"/>
    <n v="2539"/>
    <x v="0"/>
    <x v="2"/>
    <x v="3"/>
    <x v="3"/>
    <x v="66"/>
  </r>
  <r>
    <x v="239"/>
    <x v="0"/>
    <s v="2023-2024"/>
    <x v="0"/>
    <x v="88"/>
    <x v="6"/>
    <x v="6"/>
    <n v="5011"/>
    <x v="0"/>
    <x v="13"/>
    <x v="3"/>
    <x v="3"/>
    <x v="66"/>
  </r>
  <r>
    <x v="42"/>
    <x v="0"/>
    <s v="2024-2025"/>
    <x v="0"/>
    <x v="66"/>
    <x v="3"/>
    <x v="3"/>
    <n v="4883"/>
    <x v="0"/>
    <x v="12"/>
    <x v="3"/>
    <x v="3"/>
    <x v="67"/>
  </r>
  <r>
    <x v="240"/>
    <x v="2"/>
    <s v="2024-2025"/>
    <x v="0"/>
    <x v="81"/>
    <x v="3"/>
    <x v="3"/>
    <n v="4680"/>
    <x v="0"/>
    <x v="17"/>
    <x v="1"/>
    <x v="1"/>
    <x v="67"/>
  </r>
  <r>
    <x v="241"/>
    <x v="0"/>
    <s v="2023-2024"/>
    <x v="0"/>
    <x v="17"/>
    <x v="3"/>
    <x v="3"/>
    <n v="4825"/>
    <x v="0"/>
    <x v="12"/>
    <x v="4"/>
    <x v="4"/>
    <x v="67"/>
  </r>
  <r>
    <x v="242"/>
    <x v="1"/>
    <s v="2023-2024"/>
    <x v="1"/>
    <x v="2"/>
    <x v="2"/>
    <x v="2"/>
    <n v="2617"/>
    <x v="0"/>
    <x v="2"/>
    <x v="0"/>
    <x v="0"/>
    <x v="68"/>
  </r>
  <r>
    <x v="243"/>
    <x v="2"/>
    <s v="2024-2025"/>
    <x v="0"/>
    <x v="27"/>
    <x v="4"/>
    <x v="4"/>
    <n v="3066"/>
    <x v="0"/>
    <x v="7"/>
    <x v="5"/>
    <x v="5"/>
    <x v="69"/>
  </r>
  <r>
    <x v="244"/>
    <x v="0"/>
    <s v="2024-2025"/>
    <x v="0"/>
    <x v="53"/>
    <x v="3"/>
    <x v="3"/>
    <n v="4119"/>
    <x v="0"/>
    <x v="10"/>
    <x v="3"/>
    <x v="3"/>
    <x v="69"/>
  </r>
  <r>
    <x v="245"/>
    <x v="0"/>
    <s v="2023-2024"/>
    <x v="0"/>
    <x v="84"/>
    <x v="3"/>
    <x v="3"/>
    <n v="4215"/>
    <x v="0"/>
    <x v="3"/>
    <x v="3"/>
    <x v="3"/>
    <x v="70"/>
  </r>
  <r>
    <x v="246"/>
    <x v="2"/>
    <s v="2024-2025"/>
    <x v="1"/>
    <x v="23"/>
    <x v="1"/>
    <x v="1"/>
    <n v="2650"/>
    <x v="0"/>
    <x v="11"/>
    <x v="6"/>
    <x v="6"/>
    <x v="71"/>
  </r>
  <r>
    <x v="247"/>
    <x v="2"/>
    <s v="2024-2025"/>
    <x v="0"/>
    <x v="35"/>
    <x v="3"/>
    <x v="3"/>
    <n v="4558"/>
    <x v="0"/>
    <x v="15"/>
    <x v="0"/>
    <x v="0"/>
    <x v="72"/>
  </r>
  <r>
    <x v="248"/>
    <x v="0"/>
    <s v="2023-2024"/>
    <x v="0"/>
    <x v="64"/>
    <x v="1"/>
    <x v="1"/>
    <n v="2350"/>
    <x v="0"/>
    <x v="1"/>
    <x v="5"/>
    <x v="5"/>
    <x v="73"/>
  </r>
  <r>
    <x v="249"/>
    <x v="1"/>
    <s v="2022-2023"/>
    <x v="0"/>
    <x v="39"/>
    <x v="0"/>
    <x v="0"/>
    <n v="6330"/>
    <x v="0"/>
    <x v="14"/>
    <x v="5"/>
    <x v="5"/>
    <x v="74"/>
  </r>
  <r>
    <x v="206"/>
    <x v="2"/>
    <s v="2024-2025"/>
    <x v="0"/>
    <x v="63"/>
    <x v="1"/>
    <x v="1"/>
    <n v="2015"/>
    <x v="0"/>
    <x v="5"/>
    <x v="2"/>
    <x v="2"/>
    <x v="75"/>
  </r>
  <r>
    <x v="228"/>
    <x v="0"/>
    <s v="2024-2025"/>
    <x v="0"/>
    <x v="34"/>
    <x v="4"/>
    <x v="4"/>
    <n v="3018"/>
    <x v="0"/>
    <x v="7"/>
    <x v="2"/>
    <x v="2"/>
    <x v="75"/>
  </r>
  <r>
    <x v="83"/>
    <x v="1"/>
    <s v="2022-2023"/>
    <x v="0"/>
    <x v="91"/>
    <x v="1"/>
    <x v="1"/>
    <n v="2064"/>
    <x v="0"/>
    <x v="5"/>
    <x v="1"/>
    <x v="1"/>
    <x v="75"/>
  </r>
  <r>
    <x v="250"/>
    <x v="0"/>
    <s v="2023-2024"/>
    <x v="0"/>
    <x v="1"/>
    <x v="1"/>
    <x v="1"/>
    <n v="2478"/>
    <x v="0"/>
    <x v="1"/>
    <x v="2"/>
    <x v="2"/>
    <x v="75"/>
  </r>
  <r>
    <x v="251"/>
    <x v="2"/>
    <s v="2024-2025"/>
    <x v="1"/>
    <x v="42"/>
    <x v="3"/>
    <x v="3"/>
    <n v="4870"/>
    <x v="0"/>
    <x v="12"/>
    <x v="4"/>
    <x v="4"/>
    <x v="75"/>
  </r>
  <r>
    <x v="252"/>
    <x v="1"/>
    <s v="2023-2024"/>
    <x v="0"/>
    <x v="43"/>
    <x v="1"/>
    <x v="1"/>
    <n v="2560"/>
    <x v="0"/>
    <x v="2"/>
    <x v="1"/>
    <x v="1"/>
    <x v="75"/>
  </r>
  <r>
    <x v="253"/>
    <x v="0"/>
    <s v="2024-2025"/>
    <x v="0"/>
    <x v="28"/>
    <x v="1"/>
    <x v="1"/>
    <n v="2830"/>
    <x v="0"/>
    <x v="11"/>
    <x v="2"/>
    <x v="2"/>
    <x v="75"/>
  </r>
  <r>
    <x v="254"/>
    <x v="2"/>
    <s v="2024-2025"/>
    <x v="1"/>
    <x v="13"/>
    <x v="1"/>
    <x v="1"/>
    <n v="2480"/>
    <x v="0"/>
    <x v="1"/>
    <x v="6"/>
    <x v="6"/>
    <x v="75"/>
  </r>
  <r>
    <x v="255"/>
    <x v="0"/>
    <s v="2023-2024"/>
    <x v="0"/>
    <x v="35"/>
    <x v="3"/>
    <x v="3"/>
    <n v="4558"/>
    <x v="0"/>
    <x v="15"/>
    <x v="3"/>
    <x v="3"/>
    <x v="75"/>
  </r>
  <r>
    <x v="256"/>
    <x v="0"/>
    <s v="2023-2024"/>
    <x v="1"/>
    <x v="72"/>
    <x v="4"/>
    <x v="4"/>
    <n v="3931"/>
    <x v="0"/>
    <x v="16"/>
    <x v="3"/>
    <x v="3"/>
    <x v="75"/>
  </r>
  <r>
    <x v="124"/>
    <x v="2"/>
    <s v="2024-2025"/>
    <x v="0"/>
    <x v="52"/>
    <x v="3"/>
    <x v="3"/>
    <n v="4053"/>
    <x v="0"/>
    <x v="10"/>
    <x v="9"/>
    <x v="9"/>
    <x v="75"/>
  </r>
  <r>
    <x v="81"/>
    <x v="0"/>
    <s v="2023-2024"/>
    <x v="0"/>
    <x v="91"/>
    <x v="1"/>
    <x v="1"/>
    <n v="2064"/>
    <x v="0"/>
    <x v="5"/>
    <x v="3"/>
    <x v="3"/>
    <x v="76"/>
  </r>
  <r>
    <x v="257"/>
    <x v="1"/>
    <s v="2023-2024"/>
    <x v="0"/>
    <x v="41"/>
    <x v="5"/>
    <x v="5"/>
    <n v="7320"/>
    <x v="0"/>
    <x v="9"/>
    <x v="4"/>
    <x v="4"/>
    <x v="76"/>
  </r>
  <r>
    <x v="258"/>
    <x v="0"/>
    <s v="2023-2024"/>
    <x v="0"/>
    <x v="43"/>
    <x v="1"/>
    <x v="1"/>
    <n v="2560"/>
    <x v="0"/>
    <x v="2"/>
    <x v="0"/>
    <x v="0"/>
    <x v="76"/>
  </r>
  <r>
    <x v="259"/>
    <x v="2"/>
    <s v="2024-2025"/>
    <x v="0"/>
    <x v="7"/>
    <x v="4"/>
    <x v="4"/>
    <n v="3175"/>
    <x v="0"/>
    <x v="6"/>
    <x v="3"/>
    <x v="3"/>
    <x v="76"/>
  </r>
  <r>
    <x v="260"/>
    <x v="1"/>
    <s v="2023-2024"/>
    <x v="0"/>
    <x v="93"/>
    <x v="4"/>
    <x v="4"/>
    <n v="3915"/>
    <x v="0"/>
    <x v="16"/>
    <x v="3"/>
    <x v="3"/>
    <x v="76"/>
  </r>
  <r>
    <x v="261"/>
    <x v="1"/>
    <s v="2022-2023"/>
    <x v="0"/>
    <x v="12"/>
    <x v="3"/>
    <x v="3"/>
    <n v="4068"/>
    <x v="0"/>
    <x v="10"/>
    <x v="4"/>
    <x v="4"/>
    <x v="76"/>
  </r>
  <r>
    <x v="262"/>
    <x v="2"/>
    <s v="2024-2025"/>
    <x v="1"/>
    <x v="94"/>
    <x v="5"/>
    <x v="5"/>
    <n v="7250"/>
    <x v="0"/>
    <x v="9"/>
    <x v="1"/>
    <x v="1"/>
    <x v="76"/>
  </r>
  <r>
    <x v="263"/>
    <x v="0"/>
    <s v="2023-2024"/>
    <x v="0"/>
    <x v="14"/>
    <x v="1"/>
    <x v="1"/>
    <n v="2790"/>
    <x v="0"/>
    <x v="11"/>
    <x v="4"/>
    <x v="4"/>
    <x v="76"/>
  </r>
  <r>
    <x v="101"/>
    <x v="2"/>
    <s v="2024-2025"/>
    <x v="0"/>
    <x v="72"/>
    <x v="4"/>
    <x v="4"/>
    <n v="3931"/>
    <x v="0"/>
    <x v="16"/>
    <x v="0"/>
    <x v="0"/>
    <x v="76"/>
  </r>
  <r>
    <x v="264"/>
    <x v="0"/>
    <s v="2023-2024"/>
    <x v="0"/>
    <x v="19"/>
    <x v="1"/>
    <x v="1"/>
    <n v="2800"/>
    <x v="0"/>
    <x v="11"/>
    <x v="0"/>
    <x v="0"/>
    <x v="76"/>
  </r>
  <r>
    <x v="265"/>
    <x v="1"/>
    <s v="2022-2023"/>
    <x v="0"/>
    <x v="32"/>
    <x v="6"/>
    <x v="6"/>
    <n v="5169"/>
    <x v="0"/>
    <x v="13"/>
    <x v="0"/>
    <x v="0"/>
    <x v="76"/>
  </r>
  <r>
    <x v="266"/>
    <x v="1"/>
    <s v="2023-2024"/>
    <x v="0"/>
    <x v="21"/>
    <x v="3"/>
    <x v="3"/>
    <n v="4012"/>
    <x v="0"/>
    <x v="10"/>
    <x v="0"/>
    <x v="0"/>
    <x v="76"/>
  </r>
  <r>
    <x v="267"/>
    <x v="2"/>
    <s v="2024-2025"/>
    <x v="0"/>
    <x v="21"/>
    <x v="3"/>
    <x v="3"/>
    <n v="4012"/>
    <x v="0"/>
    <x v="10"/>
    <x v="3"/>
    <x v="3"/>
    <x v="76"/>
  </r>
  <r>
    <x v="268"/>
    <x v="0"/>
    <s v="2023-2024"/>
    <x v="0"/>
    <x v="53"/>
    <x v="3"/>
    <x v="3"/>
    <n v="4119"/>
    <x v="0"/>
    <x v="10"/>
    <x v="0"/>
    <x v="0"/>
    <x v="76"/>
  </r>
  <r>
    <x v="269"/>
    <x v="1"/>
    <s v="2023-2024"/>
    <x v="0"/>
    <x v="36"/>
    <x v="4"/>
    <x v="4"/>
    <n v="3148"/>
    <x v="0"/>
    <x v="6"/>
    <x v="1"/>
    <x v="1"/>
    <x v="77"/>
  </r>
  <r>
    <x v="270"/>
    <x v="0"/>
    <s v="2024-2025"/>
    <x v="0"/>
    <x v="2"/>
    <x v="2"/>
    <x v="2"/>
    <n v="2617"/>
    <x v="0"/>
    <x v="2"/>
    <x v="1"/>
    <x v="1"/>
    <x v="78"/>
  </r>
  <r>
    <x v="271"/>
    <x v="1"/>
    <s v="2023-2024"/>
    <x v="0"/>
    <x v="93"/>
    <x v="4"/>
    <x v="4"/>
    <n v="3915"/>
    <x v="0"/>
    <x v="16"/>
    <x v="3"/>
    <x v="3"/>
    <x v="79"/>
  </r>
  <r>
    <x v="62"/>
    <x v="0"/>
    <s v="2024-2025"/>
    <x v="0"/>
    <x v="90"/>
    <x v="3"/>
    <x v="3"/>
    <n v="4700"/>
    <x v="0"/>
    <x v="17"/>
    <x v="1"/>
    <x v="1"/>
    <x v="80"/>
  </r>
  <r>
    <x v="272"/>
    <x v="1"/>
    <s v="2023-2024"/>
    <x v="1"/>
    <x v="44"/>
    <x v="4"/>
    <x v="4"/>
    <n v="3977"/>
    <x v="0"/>
    <x v="16"/>
    <x v="3"/>
    <x v="3"/>
    <x v="81"/>
  </r>
  <r>
    <x v="273"/>
    <x v="1"/>
    <s v="2023-2024"/>
    <x v="0"/>
    <x v="82"/>
    <x v="3"/>
    <x v="3"/>
    <n v="4655"/>
    <x v="0"/>
    <x v="17"/>
    <x v="3"/>
    <x v="3"/>
    <x v="81"/>
  </r>
  <r>
    <x v="274"/>
    <x v="0"/>
    <s v="2024-2025"/>
    <x v="1"/>
    <x v="84"/>
    <x v="3"/>
    <x v="3"/>
    <n v="4215"/>
    <x v="0"/>
    <x v="3"/>
    <x v="1"/>
    <x v="1"/>
    <x v="82"/>
  </r>
  <r>
    <x v="84"/>
    <x v="2"/>
    <s v="2024-2025"/>
    <x v="1"/>
    <x v="84"/>
    <x v="3"/>
    <x v="3"/>
    <n v="4215"/>
    <x v="0"/>
    <x v="3"/>
    <x v="1"/>
    <x v="1"/>
    <x v="83"/>
  </r>
  <r>
    <x v="178"/>
    <x v="0"/>
    <s v="2024-2025"/>
    <x v="0"/>
    <x v="33"/>
    <x v="4"/>
    <x v="4"/>
    <n v="3280"/>
    <x v="0"/>
    <x v="8"/>
    <x v="6"/>
    <x v="6"/>
    <x v="84"/>
  </r>
  <r>
    <x v="275"/>
    <x v="2"/>
    <s v="2024-2025"/>
    <x v="0"/>
    <x v="64"/>
    <x v="1"/>
    <x v="1"/>
    <n v="2350"/>
    <x v="0"/>
    <x v="1"/>
    <x v="5"/>
    <x v="5"/>
    <x v="85"/>
  </r>
  <r>
    <x v="276"/>
    <x v="0"/>
    <s v="2023-2024"/>
    <x v="0"/>
    <x v="40"/>
    <x v="4"/>
    <x v="4"/>
    <n v="3353"/>
    <x v="0"/>
    <x v="8"/>
    <x v="6"/>
    <x v="6"/>
    <x v="85"/>
  </r>
  <r>
    <x v="277"/>
    <x v="2"/>
    <s v="2024-2025"/>
    <x v="1"/>
    <x v="26"/>
    <x v="0"/>
    <x v="0"/>
    <n v="6280"/>
    <x v="0"/>
    <x v="14"/>
    <x v="6"/>
    <x v="6"/>
    <x v="85"/>
  </r>
  <r>
    <x v="278"/>
    <x v="0"/>
    <s v="2024-2025"/>
    <x v="0"/>
    <x v="36"/>
    <x v="4"/>
    <x v="4"/>
    <n v="3148"/>
    <x v="0"/>
    <x v="6"/>
    <x v="5"/>
    <x v="5"/>
    <x v="85"/>
  </r>
  <r>
    <x v="279"/>
    <x v="2"/>
    <s v="2024-2025"/>
    <x v="0"/>
    <x v="69"/>
    <x v="4"/>
    <x v="4"/>
    <n v="3199"/>
    <x v="0"/>
    <x v="6"/>
    <x v="6"/>
    <x v="6"/>
    <x v="85"/>
  </r>
  <r>
    <x v="280"/>
    <x v="2"/>
    <s v="2024-2025"/>
    <x v="0"/>
    <x v="11"/>
    <x v="5"/>
    <x v="5"/>
    <n v="7010"/>
    <x v="0"/>
    <x v="9"/>
    <x v="5"/>
    <x v="5"/>
    <x v="85"/>
  </r>
  <r>
    <x v="111"/>
    <x v="0"/>
    <s v="2023-2024"/>
    <x v="0"/>
    <x v="58"/>
    <x v="0"/>
    <x v="0"/>
    <n v="6027"/>
    <x v="0"/>
    <x v="0"/>
    <x v="5"/>
    <x v="5"/>
    <x v="85"/>
  </r>
  <r>
    <x v="281"/>
    <x v="0"/>
    <s v="2023-2024"/>
    <x v="1"/>
    <x v="60"/>
    <x v="1"/>
    <x v="1"/>
    <n v="2541"/>
    <x v="0"/>
    <x v="2"/>
    <x v="4"/>
    <x v="4"/>
    <x v="85"/>
  </r>
  <r>
    <x v="282"/>
    <x v="2"/>
    <s v="2024-2025"/>
    <x v="0"/>
    <x v="30"/>
    <x v="4"/>
    <x v="4"/>
    <n v="3131"/>
    <x v="0"/>
    <x v="6"/>
    <x v="5"/>
    <x v="5"/>
    <x v="85"/>
  </r>
  <r>
    <x v="283"/>
    <x v="0"/>
    <s v="2023-2024"/>
    <x v="1"/>
    <x v="73"/>
    <x v="6"/>
    <x v="6"/>
    <n v="5607"/>
    <x v="0"/>
    <x v="18"/>
    <x v="5"/>
    <x v="5"/>
    <x v="85"/>
  </r>
  <r>
    <x v="188"/>
    <x v="0"/>
    <s v="2024-2025"/>
    <x v="0"/>
    <x v="24"/>
    <x v="1"/>
    <x v="1"/>
    <n v="2120"/>
    <x v="0"/>
    <x v="4"/>
    <x v="5"/>
    <x v="5"/>
    <x v="85"/>
  </r>
  <r>
    <x v="284"/>
    <x v="2"/>
    <s v="2024-2025"/>
    <x v="0"/>
    <x v="22"/>
    <x v="1"/>
    <x v="1"/>
    <n v="2539"/>
    <x v="0"/>
    <x v="2"/>
    <x v="5"/>
    <x v="5"/>
    <x v="85"/>
  </r>
  <r>
    <x v="285"/>
    <x v="1"/>
    <s v="2022-2023"/>
    <x v="1"/>
    <x v="53"/>
    <x v="3"/>
    <x v="3"/>
    <n v="4119"/>
    <x v="0"/>
    <x v="10"/>
    <x v="3"/>
    <x v="3"/>
    <x v="85"/>
  </r>
  <r>
    <x v="286"/>
    <x v="0"/>
    <s v="2024-2025"/>
    <x v="0"/>
    <x v="39"/>
    <x v="0"/>
    <x v="0"/>
    <n v="6330"/>
    <x v="0"/>
    <x v="14"/>
    <x v="3"/>
    <x v="3"/>
    <x v="86"/>
  </r>
  <r>
    <x v="287"/>
    <x v="0"/>
    <s v="2023-2024"/>
    <x v="0"/>
    <x v="34"/>
    <x v="4"/>
    <x v="4"/>
    <n v="3018"/>
    <x v="0"/>
    <x v="7"/>
    <x v="3"/>
    <x v="3"/>
    <x v="86"/>
  </r>
  <r>
    <x v="288"/>
    <x v="1"/>
    <s v="2022-2023"/>
    <x v="0"/>
    <x v="25"/>
    <x v="4"/>
    <x v="4"/>
    <n v="3550"/>
    <x v="0"/>
    <x v="8"/>
    <x v="3"/>
    <x v="3"/>
    <x v="86"/>
  </r>
  <r>
    <x v="273"/>
    <x v="1"/>
    <s v="2023-2024"/>
    <x v="0"/>
    <x v="41"/>
    <x v="5"/>
    <x v="5"/>
    <n v="7320"/>
    <x v="0"/>
    <x v="9"/>
    <x v="5"/>
    <x v="5"/>
    <x v="86"/>
  </r>
  <r>
    <x v="289"/>
    <x v="1"/>
    <s v="2023-2024"/>
    <x v="0"/>
    <x v="44"/>
    <x v="4"/>
    <x v="4"/>
    <n v="3977"/>
    <x v="0"/>
    <x v="16"/>
    <x v="2"/>
    <x v="2"/>
    <x v="86"/>
  </r>
  <r>
    <x v="36"/>
    <x v="2"/>
    <s v="2024-2025"/>
    <x v="0"/>
    <x v="7"/>
    <x v="4"/>
    <x v="4"/>
    <n v="3175"/>
    <x v="0"/>
    <x v="6"/>
    <x v="9"/>
    <x v="9"/>
    <x v="86"/>
  </r>
  <r>
    <x v="290"/>
    <x v="0"/>
    <s v="2023-2024"/>
    <x v="0"/>
    <x v="70"/>
    <x v="4"/>
    <x v="4"/>
    <n v="3400"/>
    <x v="0"/>
    <x v="8"/>
    <x v="4"/>
    <x v="4"/>
    <x v="86"/>
  </r>
  <r>
    <x v="291"/>
    <x v="2"/>
    <s v="2024-2025"/>
    <x v="1"/>
    <x v="13"/>
    <x v="1"/>
    <x v="1"/>
    <n v="2480"/>
    <x v="0"/>
    <x v="1"/>
    <x v="3"/>
    <x v="3"/>
    <x v="86"/>
  </r>
  <r>
    <x v="292"/>
    <x v="0"/>
    <s v="2024-2025"/>
    <x v="0"/>
    <x v="29"/>
    <x v="4"/>
    <x v="4"/>
    <n v="3500"/>
    <x v="0"/>
    <x v="8"/>
    <x v="7"/>
    <x v="7"/>
    <x v="86"/>
  </r>
  <r>
    <x v="218"/>
    <x v="1"/>
    <s v="2022-2023"/>
    <x v="0"/>
    <x v="47"/>
    <x v="1"/>
    <x v="1"/>
    <n v="2101"/>
    <x v="0"/>
    <x v="4"/>
    <x v="0"/>
    <x v="0"/>
    <x v="86"/>
  </r>
  <r>
    <x v="293"/>
    <x v="0"/>
    <s v="2023-2024"/>
    <x v="1"/>
    <x v="47"/>
    <x v="1"/>
    <x v="1"/>
    <n v="2101"/>
    <x v="0"/>
    <x v="4"/>
    <x v="9"/>
    <x v="9"/>
    <x v="86"/>
  </r>
  <r>
    <x v="222"/>
    <x v="2"/>
    <s v="2024-2025"/>
    <x v="0"/>
    <x v="90"/>
    <x v="3"/>
    <x v="3"/>
    <n v="4700"/>
    <x v="0"/>
    <x v="17"/>
    <x v="6"/>
    <x v="6"/>
    <x v="86"/>
  </r>
  <r>
    <x v="294"/>
    <x v="1"/>
    <s v="2022-2023"/>
    <x v="0"/>
    <x v="32"/>
    <x v="6"/>
    <x v="6"/>
    <n v="5169"/>
    <x v="0"/>
    <x v="13"/>
    <x v="7"/>
    <x v="7"/>
    <x v="86"/>
  </r>
  <r>
    <x v="295"/>
    <x v="0"/>
    <s v="2023-2024"/>
    <x v="1"/>
    <x v="84"/>
    <x v="3"/>
    <x v="3"/>
    <n v="4215"/>
    <x v="0"/>
    <x v="3"/>
    <x v="0"/>
    <x v="0"/>
    <x v="86"/>
  </r>
  <r>
    <x v="49"/>
    <x v="2"/>
    <s v="2024-2025"/>
    <x v="0"/>
    <x v="22"/>
    <x v="1"/>
    <x v="1"/>
    <n v="2539"/>
    <x v="0"/>
    <x v="2"/>
    <x v="0"/>
    <x v="0"/>
    <x v="86"/>
  </r>
  <r>
    <x v="296"/>
    <x v="0"/>
    <s v="2023-2024"/>
    <x v="0"/>
    <x v="45"/>
    <x v="3"/>
    <x v="3"/>
    <n v="4570"/>
    <x v="0"/>
    <x v="15"/>
    <x v="0"/>
    <x v="0"/>
    <x v="87"/>
  </r>
  <r>
    <x v="297"/>
    <x v="2"/>
    <s v="2024-2025"/>
    <x v="0"/>
    <x v="92"/>
    <x v="3"/>
    <x v="3"/>
    <n v="4305"/>
    <x v="0"/>
    <x v="3"/>
    <x v="0"/>
    <x v="0"/>
    <x v="87"/>
  </r>
  <r>
    <x v="298"/>
    <x v="1"/>
    <s v="2023-2024"/>
    <x v="0"/>
    <x v="14"/>
    <x v="1"/>
    <x v="1"/>
    <n v="2790"/>
    <x v="0"/>
    <x v="11"/>
    <x v="3"/>
    <x v="3"/>
    <x v="87"/>
  </r>
  <r>
    <x v="299"/>
    <x v="1"/>
    <s v="2022-2023"/>
    <x v="0"/>
    <x v="80"/>
    <x v="0"/>
    <x v="0"/>
    <n v="6109"/>
    <x v="0"/>
    <x v="14"/>
    <x v="3"/>
    <x v="3"/>
    <x v="87"/>
  </r>
  <r>
    <x v="113"/>
    <x v="2"/>
    <s v="2024-2025"/>
    <x v="1"/>
    <x v="16"/>
    <x v="0"/>
    <x v="0"/>
    <n v="6030"/>
    <x v="0"/>
    <x v="0"/>
    <x v="1"/>
    <x v="1"/>
    <x v="87"/>
  </r>
  <r>
    <x v="202"/>
    <x v="2"/>
    <s v="2024-2025"/>
    <x v="1"/>
    <x v="76"/>
    <x v="1"/>
    <x v="1"/>
    <n v="2031"/>
    <x v="0"/>
    <x v="5"/>
    <x v="4"/>
    <x v="4"/>
    <x v="87"/>
  </r>
  <r>
    <x v="300"/>
    <x v="2"/>
    <s v="2024-2025"/>
    <x v="1"/>
    <x v="53"/>
    <x v="3"/>
    <x v="3"/>
    <n v="4119"/>
    <x v="0"/>
    <x v="10"/>
    <x v="2"/>
    <x v="2"/>
    <x v="87"/>
  </r>
  <r>
    <x v="301"/>
    <x v="1"/>
    <s v="2022-2023"/>
    <x v="0"/>
    <x v="36"/>
    <x v="4"/>
    <x v="4"/>
    <n v="3148"/>
    <x v="0"/>
    <x v="6"/>
    <x v="3"/>
    <x v="3"/>
    <x v="88"/>
  </r>
  <r>
    <x v="19"/>
    <x v="0"/>
    <s v="2023-2024"/>
    <x v="0"/>
    <x v="10"/>
    <x v="4"/>
    <x v="4"/>
    <n v="3551"/>
    <x v="0"/>
    <x v="8"/>
    <x v="5"/>
    <x v="5"/>
    <x v="89"/>
  </r>
  <r>
    <x v="302"/>
    <x v="0"/>
    <s v="2024-2025"/>
    <x v="0"/>
    <x v="31"/>
    <x v="1"/>
    <x v="1"/>
    <n v="2116"/>
    <x v="0"/>
    <x v="4"/>
    <x v="9"/>
    <x v="9"/>
    <x v="90"/>
  </r>
  <r>
    <x v="94"/>
    <x v="0"/>
    <s v="2023-2024"/>
    <x v="0"/>
    <x v="31"/>
    <x v="1"/>
    <x v="1"/>
    <n v="2116"/>
    <x v="0"/>
    <x v="4"/>
    <x v="8"/>
    <x v="8"/>
    <x v="91"/>
  </r>
  <r>
    <x v="303"/>
    <x v="1"/>
    <s v="2023-2024"/>
    <x v="0"/>
    <x v="31"/>
    <x v="1"/>
    <x v="1"/>
    <n v="2116"/>
    <x v="0"/>
    <x v="4"/>
    <x v="4"/>
    <x v="4"/>
    <x v="92"/>
  </r>
  <r>
    <x v="304"/>
    <x v="1"/>
    <s v="2023-2024"/>
    <x v="0"/>
    <x v="75"/>
    <x v="0"/>
    <x v="0"/>
    <n v="6450"/>
    <x v="0"/>
    <x v="20"/>
    <x v="3"/>
    <x v="3"/>
    <x v="93"/>
  </r>
  <r>
    <x v="5"/>
    <x v="0"/>
    <s v="2023-2024"/>
    <x v="0"/>
    <x v="80"/>
    <x v="0"/>
    <x v="0"/>
    <n v="6109"/>
    <x v="0"/>
    <x v="14"/>
    <x v="3"/>
    <x v="3"/>
    <x v="93"/>
  </r>
  <r>
    <x v="305"/>
    <x v="0"/>
    <s v="2023-2024"/>
    <x v="0"/>
    <x v="76"/>
    <x v="1"/>
    <x v="1"/>
    <n v="2031"/>
    <x v="0"/>
    <x v="5"/>
    <x v="3"/>
    <x v="3"/>
    <x v="93"/>
  </r>
  <r>
    <x v="282"/>
    <x v="2"/>
    <s v="2024-2025"/>
    <x v="1"/>
    <x v="67"/>
    <x v="3"/>
    <x v="3"/>
    <n v="4551"/>
    <x v="0"/>
    <x v="15"/>
    <x v="2"/>
    <x v="2"/>
    <x v="94"/>
  </r>
  <r>
    <x v="4"/>
    <x v="0"/>
    <s v="2023-2024"/>
    <x v="0"/>
    <x v="64"/>
    <x v="1"/>
    <x v="1"/>
    <n v="2350"/>
    <x v="0"/>
    <x v="1"/>
    <x v="3"/>
    <x v="3"/>
    <x v="95"/>
  </r>
  <r>
    <x v="306"/>
    <x v="2"/>
    <s v="2024-2025"/>
    <x v="1"/>
    <x v="56"/>
    <x v="1"/>
    <x v="1"/>
    <n v="2795"/>
    <x v="0"/>
    <x v="11"/>
    <x v="1"/>
    <x v="1"/>
    <x v="96"/>
  </r>
  <r>
    <x v="307"/>
    <x v="0"/>
    <s v="2023-2024"/>
    <x v="0"/>
    <x v="24"/>
    <x v="1"/>
    <x v="1"/>
    <n v="2120"/>
    <x v="0"/>
    <x v="4"/>
    <x v="1"/>
    <x v="1"/>
    <x v="96"/>
  </r>
  <r>
    <x v="308"/>
    <x v="1"/>
    <s v="2023-2024"/>
    <x v="0"/>
    <x v="27"/>
    <x v="4"/>
    <x v="4"/>
    <n v="3066"/>
    <x v="0"/>
    <x v="7"/>
    <x v="3"/>
    <x v="3"/>
    <x v="97"/>
  </r>
  <r>
    <x v="309"/>
    <x v="0"/>
    <s v="2023-2024"/>
    <x v="0"/>
    <x v="68"/>
    <x v="7"/>
    <x v="7"/>
    <n v="800"/>
    <x v="0"/>
    <x v="19"/>
    <x v="2"/>
    <x v="2"/>
    <x v="98"/>
  </r>
  <r>
    <x v="287"/>
    <x v="0"/>
    <s v="2023-2024"/>
    <x v="1"/>
    <x v="26"/>
    <x v="0"/>
    <x v="0"/>
    <n v="6280"/>
    <x v="0"/>
    <x v="14"/>
    <x v="0"/>
    <x v="0"/>
    <x v="99"/>
  </r>
  <r>
    <x v="310"/>
    <x v="0"/>
    <s v="2024-2025"/>
    <x v="0"/>
    <x v="43"/>
    <x v="1"/>
    <x v="1"/>
    <n v="2560"/>
    <x v="0"/>
    <x v="2"/>
    <x v="2"/>
    <x v="2"/>
    <x v="99"/>
  </r>
  <r>
    <x v="311"/>
    <x v="0"/>
    <s v="2024-2025"/>
    <x v="0"/>
    <x v="60"/>
    <x v="1"/>
    <x v="1"/>
    <n v="2541"/>
    <x v="0"/>
    <x v="2"/>
    <x v="9"/>
    <x v="9"/>
    <x v="99"/>
  </r>
  <r>
    <x v="142"/>
    <x v="1"/>
    <s v="2023-2024"/>
    <x v="0"/>
    <x v="95"/>
    <x v="7"/>
    <x v="7"/>
    <n v="870"/>
    <x v="0"/>
    <x v="19"/>
    <x v="3"/>
    <x v="3"/>
    <x v="100"/>
  </r>
  <r>
    <x v="312"/>
    <x v="1"/>
    <s v="2022-2023"/>
    <x v="0"/>
    <x v="0"/>
    <x v="0"/>
    <x v="0"/>
    <n v="6021"/>
    <x v="0"/>
    <x v="0"/>
    <x v="3"/>
    <x v="3"/>
    <x v="100"/>
  </r>
  <r>
    <x v="313"/>
    <x v="0"/>
    <s v="2023-2024"/>
    <x v="0"/>
    <x v="86"/>
    <x v="0"/>
    <x v="0"/>
    <n v="6725"/>
    <x v="0"/>
    <x v="20"/>
    <x v="3"/>
    <x v="3"/>
    <x v="100"/>
  </r>
  <r>
    <x v="314"/>
    <x v="0"/>
    <s v="2023-2024"/>
    <x v="0"/>
    <x v="6"/>
    <x v="0"/>
    <x v="0"/>
    <n v="6010"/>
    <x v="0"/>
    <x v="0"/>
    <x v="3"/>
    <x v="3"/>
    <x v="100"/>
  </r>
  <r>
    <x v="49"/>
    <x v="2"/>
    <s v="2024-2025"/>
    <x v="0"/>
    <x v="62"/>
    <x v="0"/>
    <x v="0"/>
    <n v="6112"/>
    <x v="0"/>
    <x v="14"/>
    <x v="1"/>
    <x v="1"/>
    <x v="100"/>
  </r>
  <r>
    <x v="315"/>
    <x v="0"/>
    <s v="2023-2024"/>
    <x v="0"/>
    <x v="72"/>
    <x v="4"/>
    <x v="4"/>
    <n v="3931"/>
    <x v="0"/>
    <x v="16"/>
    <x v="3"/>
    <x v="3"/>
    <x v="100"/>
  </r>
  <r>
    <x v="316"/>
    <x v="0"/>
    <s v="2023-2024"/>
    <x v="0"/>
    <x v="77"/>
    <x v="5"/>
    <x v="5"/>
    <n v="7018"/>
    <x v="0"/>
    <x v="9"/>
    <x v="3"/>
    <x v="3"/>
    <x v="100"/>
  </r>
  <r>
    <x v="317"/>
    <x v="0"/>
    <s v="2024-2025"/>
    <x v="0"/>
    <x v="34"/>
    <x v="4"/>
    <x v="4"/>
    <n v="3018"/>
    <x v="0"/>
    <x v="7"/>
    <x v="0"/>
    <x v="0"/>
    <x v="101"/>
  </r>
  <r>
    <x v="318"/>
    <x v="0"/>
    <s v="2023-2024"/>
    <x v="0"/>
    <x v="10"/>
    <x v="4"/>
    <x v="4"/>
    <n v="3551"/>
    <x v="0"/>
    <x v="8"/>
    <x v="3"/>
    <x v="3"/>
    <x v="102"/>
  </r>
  <r>
    <x v="238"/>
    <x v="2"/>
    <s v="2024-2025"/>
    <x v="0"/>
    <x v="23"/>
    <x v="1"/>
    <x v="1"/>
    <n v="2650"/>
    <x v="0"/>
    <x v="11"/>
    <x v="7"/>
    <x v="7"/>
    <x v="103"/>
  </r>
  <r>
    <x v="90"/>
    <x v="2"/>
    <s v="2024-2025"/>
    <x v="0"/>
    <x v="34"/>
    <x v="4"/>
    <x v="4"/>
    <n v="3018"/>
    <x v="0"/>
    <x v="7"/>
    <x v="1"/>
    <x v="1"/>
    <x v="104"/>
  </r>
  <r>
    <x v="319"/>
    <x v="0"/>
    <s v="2024-2025"/>
    <x v="0"/>
    <x v="82"/>
    <x v="3"/>
    <x v="3"/>
    <n v="4655"/>
    <x v="0"/>
    <x v="17"/>
    <x v="1"/>
    <x v="1"/>
    <x v="105"/>
  </r>
  <r>
    <x v="244"/>
    <x v="0"/>
    <s v="2024-2025"/>
    <x v="0"/>
    <x v="12"/>
    <x v="3"/>
    <x v="3"/>
    <n v="4068"/>
    <x v="0"/>
    <x v="10"/>
    <x v="0"/>
    <x v="0"/>
    <x v="105"/>
  </r>
  <r>
    <x v="320"/>
    <x v="2"/>
    <s v="2024-2025"/>
    <x v="0"/>
    <x v="26"/>
    <x v="0"/>
    <x v="0"/>
    <n v="6280"/>
    <x v="0"/>
    <x v="14"/>
    <x v="3"/>
    <x v="3"/>
    <x v="106"/>
  </r>
  <r>
    <x v="321"/>
    <x v="0"/>
    <s v="2024-2025"/>
    <x v="0"/>
    <x v="75"/>
    <x v="0"/>
    <x v="0"/>
    <n v="6450"/>
    <x v="0"/>
    <x v="20"/>
    <x v="3"/>
    <x v="3"/>
    <x v="107"/>
  </r>
  <r>
    <x v="322"/>
    <x v="0"/>
    <s v="2024-2025"/>
    <x v="0"/>
    <x v="27"/>
    <x v="4"/>
    <x v="4"/>
    <n v="3066"/>
    <x v="0"/>
    <x v="7"/>
    <x v="1"/>
    <x v="1"/>
    <x v="108"/>
  </r>
  <r>
    <x v="323"/>
    <x v="0"/>
    <s v="2023-2024"/>
    <x v="0"/>
    <x v="5"/>
    <x v="1"/>
    <x v="1"/>
    <n v="2067"/>
    <x v="0"/>
    <x v="5"/>
    <x v="6"/>
    <x v="6"/>
    <x v="109"/>
  </r>
  <r>
    <x v="324"/>
    <x v="0"/>
    <s v="2024-2025"/>
    <x v="1"/>
    <x v="37"/>
    <x v="1"/>
    <x v="1"/>
    <n v="2750"/>
    <x v="0"/>
    <x v="11"/>
    <x v="6"/>
    <x v="6"/>
    <x v="109"/>
  </r>
  <r>
    <x v="143"/>
    <x v="2"/>
    <s v="2024-2025"/>
    <x v="0"/>
    <x v="35"/>
    <x v="3"/>
    <x v="3"/>
    <n v="4558"/>
    <x v="0"/>
    <x v="15"/>
    <x v="5"/>
    <x v="5"/>
    <x v="110"/>
  </r>
  <r>
    <x v="269"/>
    <x v="1"/>
    <s v="2023-2024"/>
    <x v="0"/>
    <x v="31"/>
    <x v="1"/>
    <x v="1"/>
    <n v="2116"/>
    <x v="0"/>
    <x v="4"/>
    <x v="5"/>
    <x v="5"/>
    <x v="110"/>
  </r>
  <r>
    <x v="325"/>
    <x v="1"/>
    <s v="2023-2024"/>
    <x v="0"/>
    <x v="66"/>
    <x v="3"/>
    <x v="3"/>
    <n v="4883"/>
    <x v="0"/>
    <x v="12"/>
    <x v="6"/>
    <x v="6"/>
    <x v="111"/>
  </r>
  <r>
    <x v="242"/>
    <x v="1"/>
    <s v="2023-2024"/>
    <x v="0"/>
    <x v="25"/>
    <x v="4"/>
    <x v="4"/>
    <n v="3550"/>
    <x v="0"/>
    <x v="8"/>
    <x v="5"/>
    <x v="5"/>
    <x v="111"/>
  </r>
  <r>
    <x v="326"/>
    <x v="0"/>
    <s v="2023-2024"/>
    <x v="0"/>
    <x v="25"/>
    <x v="4"/>
    <x v="4"/>
    <n v="3550"/>
    <x v="0"/>
    <x v="8"/>
    <x v="4"/>
    <x v="4"/>
    <x v="111"/>
  </r>
  <r>
    <x v="327"/>
    <x v="0"/>
    <s v="2024-2025"/>
    <x v="0"/>
    <x v="41"/>
    <x v="5"/>
    <x v="5"/>
    <n v="7320"/>
    <x v="0"/>
    <x v="9"/>
    <x v="7"/>
    <x v="7"/>
    <x v="111"/>
  </r>
  <r>
    <x v="247"/>
    <x v="2"/>
    <s v="2024-2025"/>
    <x v="1"/>
    <x v="36"/>
    <x v="4"/>
    <x v="4"/>
    <n v="3148"/>
    <x v="0"/>
    <x v="6"/>
    <x v="5"/>
    <x v="5"/>
    <x v="111"/>
  </r>
  <r>
    <x v="328"/>
    <x v="2"/>
    <s v="2024-2025"/>
    <x v="1"/>
    <x v="5"/>
    <x v="1"/>
    <x v="1"/>
    <n v="2067"/>
    <x v="0"/>
    <x v="5"/>
    <x v="5"/>
    <x v="5"/>
    <x v="111"/>
  </r>
  <r>
    <x v="329"/>
    <x v="0"/>
    <s v="2023-2024"/>
    <x v="0"/>
    <x v="8"/>
    <x v="1"/>
    <x v="1"/>
    <n v="2158"/>
    <x v="0"/>
    <x v="4"/>
    <x v="3"/>
    <x v="3"/>
    <x v="111"/>
  </r>
  <r>
    <x v="330"/>
    <x v="0"/>
    <s v="2023-2024"/>
    <x v="0"/>
    <x v="85"/>
    <x v="0"/>
    <x v="0"/>
    <n v="6530"/>
    <x v="0"/>
    <x v="20"/>
    <x v="2"/>
    <x v="2"/>
    <x v="111"/>
  </r>
  <r>
    <x v="32"/>
    <x v="0"/>
    <s v="2023-2024"/>
    <x v="0"/>
    <x v="45"/>
    <x v="3"/>
    <x v="3"/>
    <n v="4570"/>
    <x v="0"/>
    <x v="15"/>
    <x v="6"/>
    <x v="6"/>
    <x v="111"/>
  </r>
  <r>
    <x v="79"/>
    <x v="0"/>
    <s v="2023-2024"/>
    <x v="0"/>
    <x v="71"/>
    <x v="6"/>
    <x v="6"/>
    <n v="5043"/>
    <x v="0"/>
    <x v="13"/>
    <x v="1"/>
    <x v="1"/>
    <x v="111"/>
  </r>
  <r>
    <x v="331"/>
    <x v="0"/>
    <s v="2024-2025"/>
    <x v="0"/>
    <x v="71"/>
    <x v="6"/>
    <x v="6"/>
    <n v="5043"/>
    <x v="0"/>
    <x v="13"/>
    <x v="5"/>
    <x v="5"/>
    <x v="111"/>
  </r>
  <r>
    <x v="332"/>
    <x v="0"/>
    <s v="2024-2025"/>
    <x v="1"/>
    <x v="73"/>
    <x v="6"/>
    <x v="6"/>
    <n v="5607"/>
    <x v="0"/>
    <x v="18"/>
    <x v="5"/>
    <x v="5"/>
    <x v="111"/>
  </r>
  <r>
    <x v="49"/>
    <x v="2"/>
    <s v="2024-2025"/>
    <x v="0"/>
    <x v="90"/>
    <x v="3"/>
    <x v="3"/>
    <n v="4700"/>
    <x v="0"/>
    <x v="17"/>
    <x v="5"/>
    <x v="5"/>
    <x v="111"/>
  </r>
  <r>
    <x v="211"/>
    <x v="2"/>
    <s v="2024-2025"/>
    <x v="0"/>
    <x v="50"/>
    <x v="4"/>
    <x v="4"/>
    <n v="3179"/>
    <x v="0"/>
    <x v="6"/>
    <x v="1"/>
    <x v="1"/>
    <x v="111"/>
  </r>
  <r>
    <x v="194"/>
    <x v="2"/>
    <s v="2024-2025"/>
    <x v="1"/>
    <x v="84"/>
    <x v="3"/>
    <x v="3"/>
    <n v="4215"/>
    <x v="0"/>
    <x v="3"/>
    <x v="5"/>
    <x v="5"/>
    <x v="111"/>
  </r>
  <r>
    <x v="333"/>
    <x v="1"/>
    <s v="2022-2023"/>
    <x v="0"/>
    <x v="55"/>
    <x v="3"/>
    <x v="3"/>
    <n v="4703"/>
    <x v="0"/>
    <x v="17"/>
    <x v="5"/>
    <x v="5"/>
    <x v="111"/>
  </r>
  <r>
    <x v="18"/>
    <x v="0"/>
    <s v="2023-2024"/>
    <x v="0"/>
    <x v="39"/>
    <x v="0"/>
    <x v="0"/>
    <n v="6330"/>
    <x v="0"/>
    <x v="14"/>
    <x v="4"/>
    <x v="4"/>
    <x v="112"/>
  </r>
  <r>
    <x v="58"/>
    <x v="2"/>
    <s v="2024-2025"/>
    <x v="0"/>
    <x v="39"/>
    <x v="0"/>
    <x v="0"/>
    <n v="6330"/>
    <x v="0"/>
    <x v="14"/>
    <x v="9"/>
    <x v="9"/>
    <x v="112"/>
  </r>
  <r>
    <x v="334"/>
    <x v="2"/>
    <s v="2024-2025"/>
    <x v="0"/>
    <x v="40"/>
    <x v="4"/>
    <x v="4"/>
    <n v="3353"/>
    <x v="0"/>
    <x v="8"/>
    <x v="4"/>
    <x v="4"/>
    <x v="112"/>
  </r>
  <r>
    <x v="335"/>
    <x v="1"/>
    <s v="2022-2023"/>
    <x v="1"/>
    <x v="56"/>
    <x v="1"/>
    <x v="1"/>
    <n v="2795"/>
    <x v="0"/>
    <x v="11"/>
    <x v="3"/>
    <x v="3"/>
    <x v="112"/>
  </r>
  <r>
    <x v="54"/>
    <x v="0"/>
    <s v="2023-2024"/>
    <x v="0"/>
    <x v="86"/>
    <x v="0"/>
    <x v="0"/>
    <n v="6725"/>
    <x v="0"/>
    <x v="20"/>
    <x v="7"/>
    <x v="7"/>
    <x v="112"/>
  </r>
  <r>
    <x v="302"/>
    <x v="0"/>
    <s v="2024-2025"/>
    <x v="1"/>
    <x v="42"/>
    <x v="3"/>
    <x v="3"/>
    <n v="4870"/>
    <x v="0"/>
    <x v="12"/>
    <x v="0"/>
    <x v="0"/>
    <x v="112"/>
  </r>
  <r>
    <x v="336"/>
    <x v="0"/>
    <s v="2023-2024"/>
    <x v="1"/>
    <x v="67"/>
    <x v="3"/>
    <x v="3"/>
    <n v="4551"/>
    <x v="0"/>
    <x v="15"/>
    <x v="2"/>
    <x v="2"/>
    <x v="112"/>
  </r>
  <r>
    <x v="337"/>
    <x v="0"/>
    <s v="2023-2024"/>
    <x v="0"/>
    <x v="43"/>
    <x v="1"/>
    <x v="1"/>
    <n v="2560"/>
    <x v="0"/>
    <x v="2"/>
    <x v="2"/>
    <x v="2"/>
    <x v="112"/>
  </r>
  <r>
    <x v="41"/>
    <x v="1"/>
    <s v="2022-2023"/>
    <x v="0"/>
    <x v="4"/>
    <x v="1"/>
    <x v="1"/>
    <n v="2154"/>
    <x v="0"/>
    <x v="4"/>
    <x v="4"/>
    <x v="4"/>
    <x v="112"/>
  </r>
  <r>
    <x v="244"/>
    <x v="0"/>
    <s v="2024-2025"/>
    <x v="0"/>
    <x v="68"/>
    <x v="7"/>
    <x v="7"/>
    <n v="800"/>
    <x v="0"/>
    <x v="19"/>
    <x v="3"/>
    <x v="3"/>
    <x v="112"/>
  </r>
  <r>
    <x v="82"/>
    <x v="2"/>
    <s v="2024-2025"/>
    <x v="0"/>
    <x v="8"/>
    <x v="1"/>
    <x v="1"/>
    <n v="2158"/>
    <x v="0"/>
    <x v="4"/>
    <x v="3"/>
    <x v="3"/>
    <x v="112"/>
  </r>
  <r>
    <x v="338"/>
    <x v="0"/>
    <s v="2023-2024"/>
    <x v="1"/>
    <x v="10"/>
    <x v="4"/>
    <x v="4"/>
    <n v="3551"/>
    <x v="0"/>
    <x v="8"/>
    <x v="9"/>
    <x v="9"/>
    <x v="112"/>
  </r>
  <r>
    <x v="98"/>
    <x v="2"/>
    <s v="2024-2025"/>
    <x v="1"/>
    <x v="62"/>
    <x v="0"/>
    <x v="0"/>
    <n v="6112"/>
    <x v="0"/>
    <x v="14"/>
    <x v="4"/>
    <x v="4"/>
    <x v="112"/>
  </r>
  <r>
    <x v="99"/>
    <x v="0"/>
    <s v="2023-2024"/>
    <x v="0"/>
    <x v="70"/>
    <x v="4"/>
    <x v="4"/>
    <n v="3400"/>
    <x v="0"/>
    <x v="8"/>
    <x v="3"/>
    <x v="3"/>
    <x v="112"/>
  </r>
  <r>
    <x v="339"/>
    <x v="2"/>
    <s v="2024-2025"/>
    <x v="0"/>
    <x v="94"/>
    <x v="5"/>
    <x v="5"/>
    <n v="7250"/>
    <x v="0"/>
    <x v="9"/>
    <x v="5"/>
    <x v="5"/>
    <x v="112"/>
  </r>
  <r>
    <x v="340"/>
    <x v="2"/>
    <s v="2024-2025"/>
    <x v="1"/>
    <x v="16"/>
    <x v="0"/>
    <x v="0"/>
    <n v="6030"/>
    <x v="0"/>
    <x v="0"/>
    <x v="3"/>
    <x v="3"/>
    <x v="112"/>
  </r>
  <r>
    <x v="80"/>
    <x v="1"/>
    <s v="2023-2024"/>
    <x v="0"/>
    <x v="50"/>
    <x v="4"/>
    <x v="4"/>
    <n v="3179"/>
    <x v="0"/>
    <x v="6"/>
    <x v="5"/>
    <x v="5"/>
    <x v="112"/>
  </r>
  <r>
    <x v="204"/>
    <x v="0"/>
    <s v="2023-2024"/>
    <x v="0"/>
    <x v="32"/>
    <x v="6"/>
    <x v="6"/>
    <n v="5169"/>
    <x v="0"/>
    <x v="13"/>
    <x v="1"/>
    <x v="1"/>
    <x v="112"/>
  </r>
  <r>
    <x v="270"/>
    <x v="0"/>
    <s v="2024-2025"/>
    <x v="1"/>
    <x v="53"/>
    <x v="3"/>
    <x v="3"/>
    <n v="4119"/>
    <x v="0"/>
    <x v="10"/>
    <x v="1"/>
    <x v="1"/>
    <x v="112"/>
  </r>
  <r>
    <x v="341"/>
    <x v="1"/>
    <s v="2023-2024"/>
    <x v="0"/>
    <x v="33"/>
    <x v="4"/>
    <x v="4"/>
    <n v="3280"/>
    <x v="0"/>
    <x v="8"/>
    <x v="5"/>
    <x v="5"/>
    <x v="112"/>
  </r>
  <r>
    <x v="342"/>
    <x v="0"/>
    <s v="2024-2025"/>
    <x v="0"/>
    <x v="54"/>
    <x v="4"/>
    <x v="4"/>
    <n v="3030"/>
    <x v="0"/>
    <x v="7"/>
    <x v="7"/>
    <x v="7"/>
    <x v="112"/>
  </r>
  <r>
    <x v="343"/>
    <x v="0"/>
    <s v="2024-2025"/>
    <x v="0"/>
    <x v="38"/>
    <x v="3"/>
    <x v="3"/>
    <n v="4802"/>
    <x v="0"/>
    <x v="12"/>
    <x v="3"/>
    <x v="3"/>
    <x v="113"/>
  </r>
  <r>
    <x v="344"/>
    <x v="1"/>
    <s v="2022-2023"/>
    <x v="0"/>
    <x v="0"/>
    <x v="0"/>
    <x v="0"/>
    <n v="6021"/>
    <x v="0"/>
    <x v="0"/>
    <x v="4"/>
    <x v="4"/>
    <x v="113"/>
  </r>
  <r>
    <x v="131"/>
    <x v="1"/>
    <s v="2022-2023"/>
    <x v="0"/>
    <x v="7"/>
    <x v="4"/>
    <x v="4"/>
    <n v="3175"/>
    <x v="0"/>
    <x v="6"/>
    <x v="0"/>
    <x v="0"/>
    <x v="113"/>
  </r>
  <r>
    <x v="345"/>
    <x v="1"/>
    <s v="2023-2024"/>
    <x v="0"/>
    <x v="11"/>
    <x v="5"/>
    <x v="5"/>
    <n v="7010"/>
    <x v="0"/>
    <x v="9"/>
    <x v="3"/>
    <x v="3"/>
    <x v="113"/>
  </r>
  <r>
    <x v="346"/>
    <x v="0"/>
    <s v="2023-2024"/>
    <x v="0"/>
    <x v="58"/>
    <x v="0"/>
    <x v="0"/>
    <n v="6027"/>
    <x v="0"/>
    <x v="0"/>
    <x v="3"/>
    <x v="3"/>
    <x v="113"/>
  </r>
  <r>
    <x v="301"/>
    <x v="1"/>
    <s v="2022-2023"/>
    <x v="0"/>
    <x v="78"/>
    <x v="1"/>
    <x v="1"/>
    <n v="2141"/>
    <x v="0"/>
    <x v="4"/>
    <x v="3"/>
    <x v="3"/>
    <x v="113"/>
  </r>
  <r>
    <x v="163"/>
    <x v="0"/>
    <s v="2024-2025"/>
    <x v="0"/>
    <x v="29"/>
    <x v="4"/>
    <x v="4"/>
    <n v="3500"/>
    <x v="0"/>
    <x v="8"/>
    <x v="3"/>
    <x v="3"/>
    <x v="113"/>
  </r>
  <r>
    <x v="347"/>
    <x v="0"/>
    <s v="2023-2024"/>
    <x v="0"/>
    <x v="18"/>
    <x v="6"/>
    <x v="6"/>
    <n v="5168"/>
    <x v="0"/>
    <x v="13"/>
    <x v="3"/>
    <x v="3"/>
    <x v="113"/>
  </r>
  <r>
    <x v="133"/>
    <x v="1"/>
    <s v="2022-2023"/>
    <x v="1"/>
    <x v="60"/>
    <x v="1"/>
    <x v="1"/>
    <n v="2541"/>
    <x v="0"/>
    <x v="2"/>
    <x v="2"/>
    <x v="2"/>
    <x v="113"/>
  </r>
  <r>
    <x v="348"/>
    <x v="1"/>
    <s v="2023-2024"/>
    <x v="0"/>
    <x v="50"/>
    <x v="4"/>
    <x v="4"/>
    <n v="3179"/>
    <x v="0"/>
    <x v="6"/>
    <x v="1"/>
    <x v="1"/>
    <x v="113"/>
  </r>
  <r>
    <x v="110"/>
    <x v="2"/>
    <s v="2024-2025"/>
    <x v="0"/>
    <x v="74"/>
    <x v="1"/>
    <x v="1"/>
    <n v="2485"/>
    <x v="0"/>
    <x v="1"/>
    <x v="4"/>
    <x v="4"/>
    <x v="113"/>
  </r>
  <r>
    <x v="176"/>
    <x v="2"/>
    <s v="2024-2025"/>
    <x v="1"/>
    <x v="84"/>
    <x v="3"/>
    <x v="3"/>
    <n v="4215"/>
    <x v="0"/>
    <x v="3"/>
    <x v="3"/>
    <x v="3"/>
    <x v="114"/>
  </r>
  <r>
    <x v="258"/>
    <x v="0"/>
    <s v="2023-2024"/>
    <x v="0"/>
    <x v="28"/>
    <x v="1"/>
    <x v="1"/>
    <n v="2830"/>
    <x v="0"/>
    <x v="11"/>
    <x v="3"/>
    <x v="3"/>
    <x v="115"/>
  </r>
  <r>
    <x v="349"/>
    <x v="1"/>
    <s v="2023-2024"/>
    <x v="0"/>
    <x v="35"/>
    <x v="3"/>
    <x v="3"/>
    <n v="4558"/>
    <x v="0"/>
    <x v="15"/>
    <x v="3"/>
    <x v="3"/>
    <x v="116"/>
  </r>
  <r>
    <x v="350"/>
    <x v="1"/>
    <s v="2022-2023"/>
    <x v="0"/>
    <x v="93"/>
    <x v="4"/>
    <x v="4"/>
    <n v="3915"/>
    <x v="0"/>
    <x v="16"/>
    <x v="2"/>
    <x v="2"/>
    <x v="117"/>
  </r>
  <r>
    <x v="351"/>
    <x v="0"/>
    <s v="2024-2025"/>
    <x v="0"/>
    <x v="60"/>
    <x v="1"/>
    <x v="1"/>
    <n v="2541"/>
    <x v="0"/>
    <x v="2"/>
    <x v="7"/>
    <x v="7"/>
    <x v="117"/>
  </r>
  <r>
    <x v="17"/>
    <x v="0"/>
    <s v="2023-2024"/>
    <x v="0"/>
    <x v="13"/>
    <x v="1"/>
    <x v="1"/>
    <n v="2480"/>
    <x v="0"/>
    <x v="1"/>
    <x v="1"/>
    <x v="1"/>
    <x v="118"/>
  </r>
  <r>
    <x v="129"/>
    <x v="0"/>
    <s v="2023-2024"/>
    <x v="0"/>
    <x v="82"/>
    <x v="3"/>
    <x v="3"/>
    <n v="4655"/>
    <x v="0"/>
    <x v="17"/>
    <x v="4"/>
    <x v="4"/>
    <x v="119"/>
  </r>
  <r>
    <x v="352"/>
    <x v="0"/>
    <s v="2023-2024"/>
    <x v="1"/>
    <x v="56"/>
    <x v="1"/>
    <x v="1"/>
    <n v="2795"/>
    <x v="0"/>
    <x v="11"/>
    <x v="5"/>
    <x v="5"/>
    <x v="120"/>
  </r>
  <r>
    <x v="353"/>
    <x v="1"/>
    <s v="2022-2023"/>
    <x v="1"/>
    <x v="13"/>
    <x v="1"/>
    <x v="1"/>
    <n v="2480"/>
    <x v="0"/>
    <x v="1"/>
    <x v="3"/>
    <x v="3"/>
    <x v="121"/>
  </r>
  <r>
    <x v="354"/>
    <x v="1"/>
    <s v="2023-2024"/>
    <x v="0"/>
    <x v="60"/>
    <x v="1"/>
    <x v="1"/>
    <n v="2541"/>
    <x v="0"/>
    <x v="2"/>
    <x v="3"/>
    <x v="3"/>
    <x v="122"/>
  </r>
  <r>
    <x v="207"/>
    <x v="0"/>
    <s v="2023-2024"/>
    <x v="0"/>
    <x v="91"/>
    <x v="1"/>
    <x v="1"/>
    <n v="2064"/>
    <x v="0"/>
    <x v="5"/>
    <x v="7"/>
    <x v="7"/>
    <x v="123"/>
  </r>
  <r>
    <x v="355"/>
    <x v="0"/>
    <s v="2023-2024"/>
    <x v="1"/>
    <x v="86"/>
    <x v="0"/>
    <x v="0"/>
    <n v="6725"/>
    <x v="0"/>
    <x v="20"/>
    <x v="4"/>
    <x v="4"/>
    <x v="123"/>
  </r>
  <r>
    <x v="356"/>
    <x v="0"/>
    <s v="2023-2024"/>
    <x v="0"/>
    <x v="14"/>
    <x v="1"/>
    <x v="1"/>
    <n v="2790"/>
    <x v="0"/>
    <x v="11"/>
    <x v="2"/>
    <x v="2"/>
    <x v="123"/>
  </r>
  <r>
    <x v="357"/>
    <x v="0"/>
    <s v="2024-2025"/>
    <x v="1"/>
    <x v="73"/>
    <x v="6"/>
    <x v="6"/>
    <n v="5607"/>
    <x v="0"/>
    <x v="18"/>
    <x v="5"/>
    <x v="5"/>
    <x v="123"/>
  </r>
  <r>
    <x v="271"/>
    <x v="1"/>
    <s v="2023-2024"/>
    <x v="0"/>
    <x v="90"/>
    <x v="3"/>
    <x v="3"/>
    <n v="4700"/>
    <x v="0"/>
    <x v="17"/>
    <x v="1"/>
    <x v="1"/>
    <x v="123"/>
  </r>
  <r>
    <x v="37"/>
    <x v="2"/>
    <s v="2024-2025"/>
    <x v="1"/>
    <x v="5"/>
    <x v="1"/>
    <x v="1"/>
    <n v="2067"/>
    <x v="0"/>
    <x v="5"/>
    <x v="1"/>
    <x v="1"/>
    <x v="124"/>
  </r>
  <r>
    <x v="6"/>
    <x v="1"/>
    <s v="2022-2023"/>
    <x v="0"/>
    <x v="85"/>
    <x v="0"/>
    <x v="0"/>
    <n v="6530"/>
    <x v="0"/>
    <x v="20"/>
    <x v="9"/>
    <x v="9"/>
    <x v="124"/>
  </r>
  <r>
    <x v="264"/>
    <x v="0"/>
    <s v="2023-2024"/>
    <x v="0"/>
    <x v="91"/>
    <x v="1"/>
    <x v="1"/>
    <n v="2064"/>
    <x v="0"/>
    <x v="5"/>
    <x v="2"/>
    <x v="2"/>
    <x v="125"/>
  </r>
  <r>
    <x v="358"/>
    <x v="1"/>
    <s v="2023-2024"/>
    <x v="0"/>
    <x v="70"/>
    <x v="4"/>
    <x v="4"/>
    <n v="3400"/>
    <x v="0"/>
    <x v="8"/>
    <x v="3"/>
    <x v="3"/>
    <x v="125"/>
  </r>
  <r>
    <x v="287"/>
    <x v="0"/>
    <s v="2023-2024"/>
    <x v="1"/>
    <x v="83"/>
    <x v="0"/>
    <x v="0"/>
    <n v="6052"/>
    <x v="0"/>
    <x v="0"/>
    <x v="4"/>
    <x v="4"/>
    <x v="125"/>
  </r>
  <r>
    <x v="359"/>
    <x v="0"/>
    <s v="2023-2024"/>
    <x v="0"/>
    <x v="32"/>
    <x v="6"/>
    <x v="6"/>
    <n v="5169"/>
    <x v="0"/>
    <x v="13"/>
    <x v="3"/>
    <x v="3"/>
    <x v="125"/>
  </r>
  <r>
    <x v="224"/>
    <x v="1"/>
    <s v="2023-2024"/>
    <x v="0"/>
    <x v="19"/>
    <x v="1"/>
    <x v="1"/>
    <n v="2800"/>
    <x v="0"/>
    <x v="11"/>
    <x v="4"/>
    <x v="4"/>
    <x v="126"/>
  </r>
  <r>
    <x v="360"/>
    <x v="2"/>
    <s v="2024-2025"/>
    <x v="1"/>
    <x v="10"/>
    <x v="4"/>
    <x v="4"/>
    <n v="3551"/>
    <x v="0"/>
    <x v="8"/>
    <x v="3"/>
    <x v="3"/>
    <x v="127"/>
  </r>
  <r>
    <x v="126"/>
    <x v="0"/>
    <s v="2023-2024"/>
    <x v="0"/>
    <x v="41"/>
    <x v="5"/>
    <x v="5"/>
    <n v="7320"/>
    <x v="0"/>
    <x v="9"/>
    <x v="3"/>
    <x v="3"/>
    <x v="128"/>
  </r>
  <r>
    <x v="361"/>
    <x v="2"/>
    <s v="2024-2025"/>
    <x v="0"/>
    <x v="50"/>
    <x v="4"/>
    <x v="4"/>
    <n v="3179"/>
    <x v="0"/>
    <x v="6"/>
    <x v="3"/>
    <x v="3"/>
    <x v="128"/>
  </r>
  <r>
    <x v="362"/>
    <x v="0"/>
    <s v="2023-2024"/>
    <x v="0"/>
    <x v="89"/>
    <x v="4"/>
    <x v="4"/>
    <n v="3136"/>
    <x v="0"/>
    <x v="6"/>
    <x v="3"/>
    <x v="3"/>
    <x v="129"/>
  </r>
  <r>
    <x v="363"/>
    <x v="2"/>
    <s v="2024-2025"/>
    <x v="0"/>
    <x v="7"/>
    <x v="4"/>
    <x v="4"/>
    <n v="3175"/>
    <x v="0"/>
    <x v="6"/>
    <x v="8"/>
    <x v="8"/>
    <x v="130"/>
  </r>
  <r>
    <x v="276"/>
    <x v="0"/>
    <s v="2023-2024"/>
    <x v="1"/>
    <x v="76"/>
    <x v="1"/>
    <x v="1"/>
    <n v="2031"/>
    <x v="0"/>
    <x v="5"/>
    <x v="1"/>
    <x v="1"/>
    <x v="131"/>
  </r>
  <r>
    <x v="364"/>
    <x v="2"/>
    <s v="2024-2025"/>
    <x v="1"/>
    <x v="5"/>
    <x v="1"/>
    <x v="1"/>
    <n v="2067"/>
    <x v="0"/>
    <x v="5"/>
    <x v="7"/>
    <x v="7"/>
    <x v="132"/>
  </r>
  <r>
    <x v="365"/>
    <x v="0"/>
    <s v="2024-2025"/>
    <x v="1"/>
    <x v="2"/>
    <x v="2"/>
    <x v="2"/>
    <n v="2617"/>
    <x v="0"/>
    <x v="2"/>
    <x v="3"/>
    <x v="3"/>
    <x v="133"/>
  </r>
  <r>
    <x v="188"/>
    <x v="0"/>
    <s v="2024-2025"/>
    <x v="0"/>
    <x v="4"/>
    <x v="1"/>
    <x v="1"/>
    <n v="2154"/>
    <x v="0"/>
    <x v="4"/>
    <x v="3"/>
    <x v="3"/>
    <x v="133"/>
  </r>
  <r>
    <x v="229"/>
    <x v="1"/>
    <s v="2022-2023"/>
    <x v="1"/>
    <x v="59"/>
    <x v="3"/>
    <x v="3"/>
    <n v="4509"/>
    <x v="0"/>
    <x v="3"/>
    <x v="5"/>
    <x v="5"/>
    <x v="133"/>
  </r>
  <r>
    <x v="256"/>
    <x v="0"/>
    <s v="2023-2024"/>
    <x v="1"/>
    <x v="73"/>
    <x v="6"/>
    <x v="6"/>
    <n v="5607"/>
    <x v="0"/>
    <x v="18"/>
    <x v="6"/>
    <x v="6"/>
    <x v="133"/>
  </r>
  <r>
    <x v="366"/>
    <x v="1"/>
    <s v="2022-2023"/>
    <x v="0"/>
    <x v="39"/>
    <x v="0"/>
    <x v="0"/>
    <n v="6330"/>
    <x v="0"/>
    <x v="14"/>
    <x v="6"/>
    <x v="6"/>
    <x v="134"/>
  </r>
  <r>
    <x v="145"/>
    <x v="0"/>
    <s v="2023-2024"/>
    <x v="0"/>
    <x v="2"/>
    <x v="2"/>
    <x v="2"/>
    <n v="2617"/>
    <x v="0"/>
    <x v="2"/>
    <x v="5"/>
    <x v="5"/>
    <x v="134"/>
  </r>
  <r>
    <x v="367"/>
    <x v="0"/>
    <s v="2023-2024"/>
    <x v="0"/>
    <x v="2"/>
    <x v="2"/>
    <x v="2"/>
    <n v="2617"/>
    <x v="0"/>
    <x v="2"/>
    <x v="1"/>
    <x v="1"/>
    <x v="134"/>
  </r>
  <r>
    <x v="87"/>
    <x v="0"/>
    <s v="2023-2024"/>
    <x v="0"/>
    <x v="25"/>
    <x v="4"/>
    <x v="4"/>
    <n v="3550"/>
    <x v="0"/>
    <x v="8"/>
    <x v="6"/>
    <x v="6"/>
    <x v="134"/>
  </r>
  <r>
    <x v="330"/>
    <x v="0"/>
    <s v="2023-2024"/>
    <x v="1"/>
    <x v="42"/>
    <x v="3"/>
    <x v="3"/>
    <n v="4870"/>
    <x v="0"/>
    <x v="12"/>
    <x v="5"/>
    <x v="5"/>
    <x v="134"/>
  </r>
  <r>
    <x v="368"/>
    <x v="2"/>
    <s v="2024-2025"/>
    <x v="0"/>
    <x v="44"/>
    <x v="4"/>
    <x v="4"/>
    <n v="3977"/>
    <x v="0"/>
    <x v="16"/>
    <x v="4"/>
    <x v="4"/>
    <x v="134"/>
  </r>
  <r>
    <x v="283"/>
    <x v="0"/>
    <s v="2023-2024"/>
    <x v="0"/>
    <x v="81"/>
    <x v="3"/>
    <x v="3"/>
    <n v="4680"/>
    <x v="0"/>
    <x v="17"/>
    <x v="4"/>
    <x v="4"/>
    <x v="134"/>
  </r>
  <r>
    <x v="224"/>
    <x v="1"/>
    <s v="2023-2024"/>
    <x v="1"/>
    <x v="62"/>
    <x v="0"/>
    <x v="0"/>
    <n v="6112"/>
    <x v="0"/>
    <x v="14"/>
    <x v="2"/>
    <x v="2"/>
    <x v="134"/>
  </r>
  <r>
    <x v="369"/>
    <x v="0"/>
    <s v="2024-2025"/>
    <x v="0"/>
    <x v="82"/>
    <x v="3"/>
    <x v="3"/>
    <n v="4655"/>
    <x v="0"/>
    <x v="17"/>
    <x v="5"/>
    <x v="5"/>
    <x v="134"/>
  </r>
  <r>
    <x v="132"/>
    <x v="0"/>
    <s v="2023-2024"/>
    <x v="0"/>
    <x v="12"/>
    <x v="3"/>
    <x v="3"/>
    <n v="4068"/>
    <x v="0"/>
    <x v="10"/>
    <x v="5"/>
    <x v="5"/>
    <x v="134"/>
  </r>
  <r>
    <x v="370"/>
    <x v="2"/>
    <s v="2024-2025"/>
    <x v="1"/>
    <x v="37"/>
    <x v="1"/>
    <x v="1"/>
    <n v="2750"/>
    <x v="0"/>
    <x v="11"/>
    <x v="5"/>
    <x v="5"/>
    <x v="134"/>
  </r>
  <r>
    <x v="371"/>
    <x v="2"/>
    <s v="2024-2025"/>
    <x v="0"/>
    <x v="20"/>
    <x v="4"/>
    <x v="4"/>
    <n v="3429"/>
    <x v="0"/>
    <x v="8"/>
    <x v="5"/>
    <x v="5"/>
    <x v="134"/>
  </r>
  <r>
    <x v="350"/>
    <x v="1"/>
    <s v="2022-2023"/>
    <x v="0"/>
    <x v="55"/>
    <x v="3"/>
    <x v="3"/>
    <n v="4703"/>
    <x v="0"/>
    <x v="17"/>
    <x v="5"/>
    <x v="5"/>
    <x v="134"/>
  </r>
  <r>
    <x v="372"/>
    <x v="0"/>
    <s v="2023-2024"/>
    <x v="0"/>
    <x v="38"/>
    <x v="3"/>
    <x v="3"/>
    <n v="4802"/>
    <x v="0"/>
    <x v="12"/>
    <x v="0"/>
    <x v="0"/>
    <x v="135"/>
  </r>
  <r>
    <x v="373"/>
    <x v="0"/>
    <s v="2023-2024"/>
    <x v="0"/>
    <x v="61"/>
    <x v="6"/>
    <x v="6"/>
    <n v="5343"/>
    <x v="0"/>
    <x v="18"/>
    <x v="4"/>
    <x v="4"/>
    <x v="135"/>
  </r>
  <r>
    <x v="374"/>
    <x v="1"/>
    <s v="2023-2024"/>
    <x v="1"/>
    <x v="86"/>
    <x v="0"/>
    <x v="0"/>
    <n v="6725"/>
    <x v="0"/>
    <x v="20"/>
    <x v="6"/>
    <x v="6"/>
    <x v="135"/>
  </r>
  <r>
    <x v="26"/>
    <x v="1"/>
    <s v="2023-2024"/>
    <x v="0"/>
    <x v="41"/>
    <x v="5"/>
    <x v="5"/>
    <n v="7320"/>
    <x v="0"/>
    <x v="9"/>
    <x v="9"/>
    <x v="9"/>
    <x v="135"/>
  </r>
  <r>
    <x v="375"/>
    <x v="0"/>
    <s v="2023-2024"/>
    <x v="0"/>
    <x v="11"/>
    <x v="5"/>
    <x v="5"/>
    <n v="7010"/>
    <x v="0"/>
    <x v="9"/>
    <x v="6"/>
    <x v="6"/>
    <x v="135"/>
  </r>
  <r>
    <x v="57"/>
    <x v="0"/>
    <s v="2023-2024"/>
    <x v="0"/>
    <x v="70"/>
    <x v="4"/>
    <x v="4"/>
    <n v="3400"/>
    <x v="0"/>
    <x v="8"/>
    <x v="1"/>
    <x v="1"/>
    <x v="135"/>
  </r>
  <r>
    <x v="344"/>
    <x v="1"/>
    <s v="2022-2023"/>
    <x v="0"/>
    <x v="12"/>
    <x v="3"/>
    <x v="3"/>
    <n v="4068"/>
    <x v="0"/>
    <x v="10"/>
    <x v="3"/>
    <x v="3"/>
    <x v="135"/>
  </r>
  <r>
    <x v="376"/>
    <x v="1"/>
    <s v="2022-2023"/>
    <x v="0"/>
    <x v="92"/>
    <x v="3"/>
    <x v="3"/>
    <n v="4305"/>
    <x v="0"/>
    <x v="3"/>
    <x v="7"/>
    <x v="7"/>
    <x v="135"/>
  </r>
  <r>
    <x v="356"/>
    <x v="0"/>
    <s v="2023-2024"/>
    <x v="0"/>
    <x v="50"/>
    <x v="4"/>
    <x v="4"/>
    <n v="3179"/>
    <x v="0"/>
    <x v="6"/>
    <x v="4"/>
    <x v="4"/>
    <x v="135"/>
  </r>
  <r>
    <x v="377"/>
    <x v="0"/>
    <s v="2024-2025"/>
    <x v="0"/>
    <x v="22"/>
    <x v="1"/>
    <x v="1"/>
    <n v="2539"/>
    <x v="0"/>
    <x v="2"/>
    <x v="1"/>
    <x v="1"/>
    <x v="135"/>
  </r>
  <r>
    <x v="357"/>
    <x v="0"/>
    <s v="2024-2025"/>
    <x v="0"/>
    <x v="95"/>
    <x v="7"/>
    <x v="7"/>
    <n v="870"/>
    <x v="0"/>
    <x v="19"/>
    <x v="3"/>
    <x v="3"/>
    <x v="136"/>
  </r>
  <r>
    <x v="378"/>
    <x v="1"/>
    <s v="2023-2024"/>
    <x v="0"/>
    <x v="34"/>
    <x v="4"/>
    <x v="4"/>
    <n v="3018"/>
    <x v="0"/>
    <x v="7"/>
    <x v="1"/>
    <x v="1"/>
    <x v="136"/>
  </r>
  <r>
    <x v="379"/>
    <x v="2"/>
    <s v="2024-2025"/>
    <x v="0"/>
    <x v="30"/>
    <x v="4"/>
    <x v="4"/>
    <n v="3131"/>
    <x v="0"/>
    <x v="6"/>
    <x v="3"/>
    <x v="3"/>
    <x v="136"/>
  </r>
  <r>
    <x v="54"/>
    <x v="0"/>
    <s v="2023-2024"/>
    <x v="1"/>
    <x v="23"/>
    <x v="1"/>
    <x v="1"/>
    <n v="2650"/>
    <x v="0"/>
    <x v="11"/>
    <x v="0"/>
    <x v="0"/>
    <x v="137"/>
  </r>
  <r>
    <x v="380"/>
    <x v="0"/>
    <s v="2024-2025"/>
    <x v="0"/>
    <x v="12"/>
    <x v="3"/>
    <x v="3"/>
    <n v="4068"/>
    <x v="0"/>
    <x v="10"/>
    <x v="7"/>
    <x v="7"/>
    <x v="138"/>
  </r>
  <r>
    <x v="381"/>
    <x v="0"/>
    <s v="2023-2024"/>
    <x v="0"/>
    <x v="85"/>
    <x v="0"/>
    <x v="0"/>
    <n v="6530"/>
    <x v="0"/>
    <x v="20"/>
    <x v="3"/>
    <x v="3"/>
    <x v="139"/>
  </r>
  <r>
    <x v="81"/>
    <x v="0"/>
    <s v="2023-2024"/>
    <x v="1"/>
    <x v="2"/>
    <x v="2"/>
    <x v="2"/>
    <n v="2617"/>
    <x v="0"/>
    <x v="2"/>
    <x v="4"/>
    <x v="4"/>
    <x v="140"/>
  </r>
  <r>
    <x v="94"/>
    <x v="0"/>
    <s v="2023-2024"/>
    <x v="1"/>
    <x v="0"/>
    <x v="0"/>
    <x v="0"/>
    <n v="6021"/>
    <x v="0"/>
    <x v="0"/>
    <x v="5"/>
    <x v="5"/>
    <x v="141"/>
  </r>
  <r>
    <x v="311"/>
    <x v="0"/>
    <s v="2024-2025"/>
    <x v="0"/>
    <x v="43"/>
    <x v="1"/>
    <x v="1"/>
    <n v="2560"/>
    <x v="0"/>
    <x v="2"/>
    <x v="1"/>
    <x v="1"/>
    <x v="141"/>
  </r>
  <r>
    <x v="274"/>
    <x v="0"/>
    <s v="2024-2025"/>
    <x v="0"/>
    <x v="0"/>
    <x v="0"/>
    <x v="0"/>
    <n v="6021"/>
    <x v="0"/>
    <x v="0"/>
    <x v="3"/>
    <x v="3"/>
    <x v="142"/>
  </r>
  <r>
    <x v="382"/>
    <x v="1"/>
    <s v="2023-2024"/>
    <x v="0"/>
    <x v="41"/>
    <x v="5"/>
    <x v="5"/>
    <n v="7320"/>
    <x v="0"/>
    <x v="9"/>
    <x v="0"/>
    <x v="0"/>
    <x v="142"/>
  </r>
  <r>
    <x v="383"/>
    <x v="0"/>
    <s v="2023-2024"/>
    <x v="0"/>
    <x v="89"/>
    <x v="4"/>
    <x v="4"/>
    <n v="3136"/>
    <x v="0"/>
    <x v="6"/>
    <x v="0"/>
    <x v="0"/>
    <x v="142"/>
  </r>
  <r>
    <x v="384"/>
    <x v="1"/>
    <s v="2022-2023"/>
    <x v="0"/>
    <x v="68"/>
    <x v="7"/>
    <x v="7"/>
    <n v="800"/>
    <x v="0"/>
    <x v="19"/>
    <x v="3"/>
    <x v="3"/>
    <x v="142"/>
  </r>
  <r>
    <x v="385"/>
    <x v="1"/>
    <s v="2022-2023"/>
    <x v="0"/>
    <x v="9"/>
    <x v="4"/>
    <x v="4"/>
    <n v="3076"/>
    <x v="0"/>
    <x v="7"/>
    <x v="0"/>
    <x v="0"/>
    <x v="142"/>
  </r>
  <r>
    <x v="386"/>
    <x v="1"/>
    <s v="2022-2023"/>
    <x v="0"/>
    <x v="85"/>
    <x v="0"/>
    <x v="0"/>
    <n v="6530"/>
    <x v="0"/>
    <x v="20"/>
    <x v="0"/>
    <x v="0"/>
    <x v="142"/>
  </r>
  <r>
    <x v="387"/>
    <x v="2"/>
    <s v="2024-2025"/>
    <x v="0"/>
    <x v="45"/>
    <x v="3"/>
    <x v="3"/>
    <n v="4570"/>
    <x v="0"/>
    <x v="15"/>
    <x v="5"/>
    <x v="5"/>
    <x v="142"/>
  </r>
  <r>
    <x v="388"/>
    <x v="0"/>
    <s v="2023-2024"/>
    <x v="0"/>
    <x v="78"/>
    <x v="1"/>
    <x v="1"/>
    <n v="2141"/>
    <x v="0"/>
    <x v="4"/>
    <x v="4"/>
    <x v="4"/>
    <x v="142"/>
  </r>
  <r>
    <x v="389"/>
    <x v="2"/>
    <s v="2024-2025"/>
    <x v="1"/>
    <x v="13"/>
    <x v="1"/>
    <x v="1"/>
    <n v="2480"/>
    <x v="0"/>
    <x v="1"/>
    <x v="0"/>
    <x v="0"/>
    <x v="142"/>
  </r>
  <r>
    <x v="48"/>
    <x v="0"/>
    <s v="2023-2024"/>
    <x v="1"/>
    <x v="15"/>
    <x v="1"/>
    <x v="1"/>
    <n v="2020"/>
    <x v="0"/>
    <x v="5"/>
    <x v="0"/>
    <x v="0"/>
    <x v="142"/>
  </r>
  <r>
    <x v="4"/>
    <x v="0"/>
    <s v="2023-2024"/>
    <x v="0"/>
    <x v="29"/>
    <x v="4"/>
    <x v="4"/>
    <n v="3500"/>
    <x v="0"/>
    <x v="8"/>
    <x v="0"/>
    <x v="0"/>
    <x v="142"/>
  </r>
  <r>
    <x v="95"/>
    <x v="1"/>
    <s v="2022-2023"/>
    <x v="1"/>
    <x v="72"/>
    <x v="4"/>
    <x v="4"/>
    <n v="3931"/>
    <x v="0"/>
    <x v="16"/>
    <x v="0"/>
    <x v="0"/>
    <x v="142"/>
  </r>
  <r>
    <x v="165"/>
    <x v="0"/>
    <s v="2024-2025"/>
    <x v="1"/>
    <x v="37"/>
    <x v="1"/>
    <x v="1"/>
    <n v="2750"/>
    <x v="0"/>
    <x v="11"/>
    <x v="2"/>
    <x v="2"/>
    <x v="142"/>
  </r>
  <r>
    <x v="175"/>
    <x v="1"/>
    <s v="2023-2024"/>
    <x v="1"/>
    <x v="76"/>
    <x v="1"/>
    <x v="1"/>
    <n v="2031"/>
    <x v="0"/>
    <x v="5"/>
    <x v="0"/>
    <x v="0"/>
    <x v="142"/>
  </r>
  <r>
    <x v="89"/>
    <x v="0"/>
    <s v="2024-2025"/>
    <x v="1"/>
    <x v="23"/>
    <x v="1"/>
    <x v="1"/>
    <n v="2650"/>
    <x v="0"/>
    <x v="11"/>
    <x v="1"/>
    <x v="1"/>
    <x v="142"/>
  </r>
  <r>
    <x v="390"/>
    <x v="0"/>
    <s v="2023-2024"/>
    <x v="0"/>
    <x v="33"/>
    <x v="4"/>
    <x v="4"/>
    <n v="3280"/>
    <x v="0"/>
    <x v="8"/>
    <x v="0"/>
    <x v="0"/>
    <x v="142"/>
  </r>
  <r>
    <x v="391"/>
    <x v="2"/>
    <s v="2024-2025"/>
    <x v="0"/>
    <x v="33"/>
    <x v="4"/>
    <x v="4"/>
    <n v="3280"/>
    <x v="0"/>
    <x v="8"/>
    <x v="9"/>
    <x v="9"/>
    <x v="142"/>
  </r>
  <r>
    <x v="392"/>
    <x v="2"/>
    <s v="2024-2025"/>
    <x v="0"/>
    <x v="96"/>
    <x v="4"/>
    <x v="4"/>
    <n v="3690"/>
    <x v="0"/>
    <x v="16"/>
    <x v="3"/>
    <x v="3"/>
    <x v="142"/>
  </r>
  <r>
    <x v="133"/>
    <x v="1"/>
    <s v="2022-2023"/>
    <x v="0"/>
    <x v="28"/>
    <x v="1"/>
    <x v="1"/>
    <n v="2830"/>
    <x v="0"/>
    <x v="11"/>
    <x v="2"/>
    <x v="2"/>
    <x v="143"/>
  </r>
  <r>
    <x v="393"/>
    <x v="0"/>
    <s v="2023-2024"/>
    <x v="0"/>
    <x v="92"/>
    <x v="3"/>
    <x v="3"/>
    <n v="4305"/>
    <x v="0"/>
    <x v="3"/>
    <x v="2"/>
    <x v="2"/>
    <x v="143"/>
  </r>
  <r>
    <x v="394"/>
    <x v="0"/>
    <s v="2024-2025"/>
    <x v="0"/>
    <x v="22"/>
    <x v="1"/>
    <x v="1"/>
    <n v="2539"/>
    <x v="0"/>
    <x v="2"/>
    <x v="3"/>
    <x v="3"/>
    <x v="143"/>
  </r>
  <r>
    <x v="395"/>
    <x v="1"/>
    <s v="2023-2024"/>
    <x v="0"/>
    <x v="65"/>
    <x v="1"/>
    <x v="1"/>
    <n v="2131"/>
    <x v="0"/>
    <x v="4"/>
    <x v="0"/>
    <x v="0"/>
    <x v="144"/>
  </r>
  <r>
    <x v="284"/>
    <x v="2"/>
    <s v="2024-2025"/>
    <x v="0"/>
    <x v="34"/>
    <x v="4"/>
    <x v="4"/>
    <n v="3018"/>
    <x v="0"/>
    <x v="7"/>
    <x v="3"/>
    <x v="3"/>
    <x v="145"/>
  </r>
  <r>
    <x v="396"/>
    <x v="0"/>
    <s v="2023-2024"/>
    <x v="0"/>
    <x v="95"/>
    <x v="7"/>
    <x v="7"/>
    <n v="870"/>
    <x v="0"/>
    <x v="19"/>
    <x v="5"/>
    <x v="5"/>
    <x v="146"/>
  </r>
  <r>
    <x v="239"/>
    <x v="0"/>
    <s v="2023-2024"/>
    <x v="0"/>
    <x v="20"/>
    <x v="4"/>
    <x v="4"/>
    <n v="3429"/>
    <x v="0"/>
    <x v="8"/>
    <x v="1"/>
    <x v="1"/>
    <x v="147"/>
  </r>
  <r>
    <x v="360"/>
    <x v="2"/>
    <s v="2024-2025"/>
    <x v="0"/>
    <x v="2"/>
    <x v="2"/>
    <x v="2"/>
    <n v="2617"/>
    <x v="0"/>
    <x v="2"/>
    <x v="1"/>
    <x v="1"/>
    <x v="148"/>
  </r>
  <r>
    <x v="79"/>
    <x v="0"/>
    <s v="2023-2024"/>
    <x v="0"/>
    <x v="72"/>
    <x v="4"/>
    <x v="4"/>
    <n v="3931"/>
    <x v="0"/>
    <x v="16"/>
    <x v="2"/>
    <x v="2"/>
    <x v="149"/>
  </r>
  <r>
    <x v="300"/>
    <x v="2"/>
    <s v="2024-2025"/>
    <x v="0"/>
    <x v="52"/>
    <x v="3"/>
    <x v="3"/>
    <n v="4053"/>
    <x v="0"/>
    <x v="10"/>
    <x v="3"/>
    <x v="3"/>
    <x v="150"/>
  </r>
  <r>
    <x v="397"/>
    <x v="0"/>
    <s v="2023-2024"/>
    <x v="0"/>
    <x v="69"/>
    <x v="4"/>
    <x v="4"/>
    <n v="3199"/>
    <x v="0"/>
    <x v="6"/>
    <x v="6"/>
    <x v="6"/>
    <x v="151"/>
  </r>
  <r>
    <x v="194"/>
    <x v="2"/>
    <s v="2024-2025"/>
    <x v="0"/>
    <x v="27"/>
    <x v="4"/>
    <x v="4"/>
    <n v="3066"/>
    <x v="0"/>
    <x v="7"/>
    <x v="0"/>
    <x v="0"/>
    <x v="152"/>
  </r>
  <r>
    <x v="398"/>
    <x v="0"/>
    <s v="2023-2024"/>
    <x v="1"/>
    <x v="73"/>
    <x v="6"/>
    <x v="6"/>
    <n v="5607"/>
    <x v="0"/>
    <x v="18"/>
    <x v="7"/>
    <x v="7"/>
    <x v="153"/>
  </r>
  <r>
    <x v="17"/>
    <x v="0"/>
    <s v="2023-2024"/>
    <x v="0"/>
    <x v="75"/>
    <x v="0"/>
    <x v="0"/>
    <n v="6450"/>
    <x v="0"/>
    <x v="20"/>
    <x v="5"/>
    <x v="5"/>
    <x v="154"/>
  </r>
  <r>
    <x v="399"/>
    <x v="0"/>
    <s v="2023-2024"/>
    <x v="0"/>
    <x v="22"/>
    <x v="1"/>
    <x v="1"/>
    <n v="2539"/>
    <x v="0"/>
    <x v="2"/>
    <x v="6"/>
    <x v="6"/>
    <x v="155"/>
  </r>
  <r>
    <x v="180"/>
    <x v="1"/>
    <s v="2023-2024"/>
    <x v="0"/>
    <x v="91"/>
    <x v="1"/>
    <x v="1"/>
    <n v="2064"/>
    <x v="0"/>
    <x v="5"/>
    <x v="1"/>
    <x v="1"/>
    <x v="156"/>
  </r>
  <r>
    <x v="387"/>
    <x v="2"/>
    <s v="2024-2025"/>
    <x v="0"/>
    <x v="2"/>
    <x v="2"/>
    <x v="2"/>
    <n v="2617"/>
    <x v="0"/>
    <x v="2"/>
    <x v="4"/>
    <x v="4"/>
    <x v="156"/>
  </r>
  <r>
    <x v="326"/>
    <x v="0"/>
    <s v="2023-2024"/>
    <x v="0"/>
    <x v="95"/>
    <x v="7"/>
    <x v="7"/>
    <n v="870"/>
    <x v="0"/>
    <x v="19"/>
    <x v="2"/>
    <x v="2"/>
    <x v="157"/>
  </r>
  <r>
    <x v="37"/>
    <x v="2"/>
    <s v="2024-2025"/>
    <x v="0"/>
    <x v="28"/>
    <x v="1"/>
    <x v="1"/>
    <n v="2830"/>
    <x v="0"/>
    <x v="11"/>
    <x v="5"/>
    <x v="5"/>
    <x v="157"/>
  </r>
  <r>
    <x v="63"/>
    <x v="1"/>
    <s v="2022-2023"/>
    <x v="0"/>
    <x v="69"/>
    <x v="4"/>
    <x v="4"/>
    <n v="3199"/>
    <x v="0"/>
    <x v="6"/>
    <x v="0"/>
    <x v="0"/>
    <x v="157"/>
  </r>
  <r>
    <x v="400"/>
    <x v="0"/>
    <s v="2023-2024"/>
    <x v="0"/>
    <x v="81"/>
    <x v="3"/>
    <x v="3"/>
    <n v="4680"/>
    <x v="0"/>
    <x v="17"/>
    <x v="7"/>
    <x v="7"/>
    <x v="157"/>
  </r>
  <r>
    <x v="350"/>
    <x v="1"/>
    <s v="2022-2023"/>
    <x v="0"/>
    <x v="88"/>
    <x v="6"/>
    <x v="6"/>
    <n v="5011"/>
    <x v="0"/>
    <x v="13"/>
    <x v="5"/>
    <x v="5"/>
    <x v="158"/>
  </r>
  <r>
    <x v="401"/>
    <x v="2"/>
    <s v="2024-2025"/>
    <x v="0"/>
    <x v="4"/>
    <x v="1"/>
    <x v="1"/>
    <n v="2154"/>
    <x v="0"/>
    <x v="4"/>
    <x v="0"/>
    <x v="0"/>
    <x v="158"/>
  </r>
  <r>
    <x v="402"/>
    <x v="0"/>
    <s v="2023-2024"/>
    <x v="1"/>
    <x v="56"/>
    <x v="1"/>
    <x v="1"/>
    <n v="2795"/>
    <x v="0"/>
    <x v="11"/>
    <x v="2"/>
    <x v="2"/>
    <x v="159"/>
  </r>
  <r>
    <x v="237"/>
    <x v="0"/>
    <s v="2023-2024"/>
    <x v="0"/>
    <x v="2"/>
    <x v="2"/>
    <x v="2"/>
    <n v="2617"/>
    <x v="0"/>
    <x v="2"/>
    <x v="3"/>
    <x v="3"/>
    <x v="160"/>
  </r>
  <r>
    <x v="176"/>
    <x v="2"/>
    <s v="2024-2025"/>
    <x v="0"/>
    <x v="34"/>
    <x v="4"/>
    <x v="4"/>
    <n v="3018"/>
    <x v="0"/>
    <x v="7"/>
    <x v="8"/>
    <x v="8"/>
    <x v="161"/>
  </r>
  <r>
    <x v="203"/>
    <x v="0"/>
    <s v="2023-2024"/>
    <x v="1"/>
    <x v="59"/>
    <x v="3"/>
    <x v="3"/>
    <n v="4509"/>
    <x v="0"/>
    <x v="3"/>
    <x v="5"/>
    <x v="5"/>
    <x v="162"/>
  </r>
  <r>
    <x v="403"/>
    <x v="0"/>
    <s v="2024-2025"/>
    <x v="0"/>
    <x v="56"/>
    <x v="1"/>
    <x v="1"/>
    <n v="2795"/>
    <x v="0"/>
    <x v="11"/>
    <x v="3"/>
    <x v="3"/>
    <x v="163"/>
  </r>
  <r>
    <x v="404"/>
    <x v="1"/>
    <s v="2022-2023"/>
    <x v="0"/>
    <x v="60"/>
    <x v="1"/>
    <x v="1"/>
    <n v="2541"/>
    <x v="0"/>
    <x v="2"/>
    <x v="3"/>
    <x v="3"/>
    <x v="164"/>
  </r>
  <r>
    <x v="44"/>
    <x v="0"/>
    <s v="2023-2024"/>
    <x v="0"/>
    <x v="39"/>
    <x v="0"/>
    <x v="0"/>
    <n v="6330"/>
    <x v="0"/>
    <x v="14"/>
    <x v="7"/>
    <x v="7"/>
    <x v="165"/>
  </r>
  <r>
    <x v="23"/>
    <x v="2"/>
    <s v="2024-2025"/>
    <x v="0"/>
    <x v="56"/>
    <x v="1"/>
    <x v="1"/>
    <n v="2795"/>
    <x v="0"/>
    <x v="11"/>
    <x v="5"/>
    <x v="5"/>
    <x v="166"/>
  </r>
  <r>
    <x v="405"/>
    <x v="2"/>
    <s v="2024-2025"/>
    <x v="0"/>
    <x v="56"/>
    <x v="1"/>
    <x v="1"/>
    <n v="2795"/>
    <x v="0"/>
    <x v="11"/>
    <x v="3"/>
    <x v="3"/>
    <x v="167"/>
  </r>
  <r>
    <x v="114"/>
    <x v="0"/>
    <s v="2023-2024"/>
    <x v="0"/>
    <x v="81"/>
    <x v="3"/>
    <x v="3"/>
    <n v="4680"/>
    <x v="0"/>
    <x v="17"/>
    <x v="2"/>
    <x v="2"/>
    <x v="168"/>
  </r>
  <r>
    <x v="183"/>
    <x v="0"/>
    <s v="2023-2024"/>
    <x v="0"/>
    <x v="50"/>
    <x v="4"/>
    <x v="4"/>
    <n v="3179"/>
    <x v="0"/>
    <x v="6"/>
    <x v="2"/>
    <x v="2"/>
    <x v="168"/>
  </r>
  <r>
    <x v="230"/>
    <x v="1"/>
    <s v="2023-2024"/>
    <x v="0"/>
    <x v="34"/>
    <x v="4"/>
    <x v="4"/>
    <n v="3018"/>
    <x v="0"/>
    <x v="7"/>
    <x v="4"/>
    <x v="4"/>
    <x v="169"/>
  </r>
  <r>
    <x v="404"/>
    <x v="1"/>
    <s v="2022-2023"/>
    <x v="1"/>
    <x v="56"/>
    <x v="1"/>
    <x v="1"/>
    <n v="2795"/>
    <x v="0"/>
    <x v="11"/>
    <x v="0"/>
    <x v="0"/>
    <x v="169"/>
  </r>
  <r>
    <x v="406"/>
    <x v="2"/>
    <s v="2024-2025"/>
    <x v="1"/>
    <x v="76"/>
    <x v="1"/>
    <x v="1"/>
    <n v="2031"/>
    <x v="0"/>
    <x v="5"/>
    <x v="5"/>
    <x v="5"/>
    <x v="169"/>
  </r>
  <r>
    <x v="407"/>
    <x v="1"/>
    <s v="2023-2024"/>
    <x v="1"/>
    <x v="50"/>
    <x v="4"/>
    <x v="4"/>
    <n v="3179"/>
    <x v="0"/>
    <x v="6"/>
    <x v="5"/>
    <x v="5"/>
    <x v="169"/>
  </r>
  <r>
    <x v="56"/>
    <x v="2"/>
    <s v="2024-2025"/>
    <x v="0"/>
    <x v="74"/>
    <x v="1"/>
    <x v="1"/>
    <n v="2485"/>
    <x v="0"/>
    <x v="1"/>
    <x v="7"/>
    <x v="7"/>
    <x v="169"/>
  </r>
  <r>
    <x v="408"/>
    <x v="1"/>
    <s v="2022-2023"/>
    <x v="1"/>
    <x v="53"/>
    <x v="3"/>
    <x v="3"/>
    <n v="4119"/>
    <x v="0"/>
    <x v="10"/>
    <x v="1"/>
    <x v="1"/>
    <x v="169"/>
  </r>
  <r>
    <x v="32"/>
    <x v="0"/>
    <s v="2023-2024"/>
    <x v="1"/>
    <x v="83"/>
    <x v="0"/>
    <x v="0"/>
    <n v="6052"/>
    <x v="0"/>
    <x v="0"/>
    <x v="6"/>
    <x v="6"/>
    <x v="170"/>
  </r>
  <r>
    <x v="409"/>
    <x v="0"/>
    <s v="2023-2024"/>
    <x v="0"/>
    <x v="38"/>
    <x v="3"/>
    <x v="3"/>
    <n v="4802"/>
    <x v="0"/>
    <x v="12"/>
    <x v="3"/>
    <x v="3"/>
    <x v="171"/>
  </r>
  <r>
    <x v="37"/>
    <x v="2"/>
    <s v="2024-2025"/>
    <x v="0"/>
    <x v="64"/>
    <x v="1"/>
    <x v="1"/>
    <n v="2350"/>
    <x v="0"/>
    <x v="1"/>
    <x v="3"/>
    <x v="3"/>
    <x v="171"/>
  </r>
  <r>
    <x v="410"/>
    <x v="1"/>
    <s v="2022-2023"/>
    <x v="1"/>
    <x v="42"/>
    <x v="3"/>
    <x v="3"/>
    <n v="4870"/>
    <x v="0"/>
    <x v="12"/>
    <x v="4"/>
    <x v="4"/>
    <x v="171"/>
  </r>
  <r>
    <x v="411"/>
    <x v="1"/>
    <s v="2023-2024"/>
    <x v="1"/>
    <x v="5"/>
    <x v="1"/>
    <x v="1"/>
    <n v="2067"/>
    <x v="0"/>
    <x v="5"/>
    <x v="5"/>
    <x v="5"/>
    <x v="171"/>
  </r>
  <r>
    <x v="412"/>
    <x v="0"/>
    <s v="2023-2024"/>
    <x v="0"/>
    <x v="87"/>
    <x v="2"/>
    <x v="2"/>
    <n v="2609"/>
    <x v="0"/>
    <x v="2"/>
    <x v="3"/>
    <x v="3"/>
    <x v="171"/>
  </r>
  <r>
    <x v="413"/>
    <x v="2"/>
    <s v="2024-2025"/>
    <x v="1"/>
    <x v="62"/>
    <x v="0"/>
    <x v="0"/>
    <n v="6112"/>
    <x v="0"/>
    <x v="14"/>
    <x v="7"/>
    <x v="7"/>
    <x v="171"/>
  </r>
  <r>
    <x v="62"/>
    <x v="0"/>
    <s v="2024-2025"/>
    <x v="1"/>
    <x v="94"/>
    <x v="5"/>
    <x v="5"/>
    <n v="7250"/>
    <x v="0"/>
    <x v="9"/>
    <x v="0"/>
    <x v="0"/>
    <x v="171"/>
  </r>
  <r>
    <x v="414"/>
    <x v="0"/>
    <s v="2023-2024"/>
    <x v="0"/>
    <x v="46"/>
    <x v="3"/>
    <x v="3"/>
    <n v="4740"/>
    <x v="0"/>
    <x v="17"/>
    <x v="3"/>
    <x v="3"/>
    <x v="171"/>
  </r>
  <r>
    <x v="324"/>
    <x v="0"/>
    <s v="2024-2025"/>
    <x v="1"/>
    <x v="80"/>
    <x v="0"/>
    <x v="0"/>
    <n v="6109"/>
    <x v="0"/>
    <x v="14"/>
    <x v="4"/>
    <x v="4"/>
    <x v="171"/>
  </r>
  <r>
    <x v="6"/>
    <x v="1"/>
    <s v="2022-2023"/>
    <x v="1"/>
    <x v="15"/>
    <x v="1"/>
    <x v="1"/>
    <n v="2020"/>
    <x v="0"/>
    <x v="5"/>
    <x v="0"/>
    <x v="0"/>
    <x v="171"/>
  </r>
  <r>
    <x v="415"/>
    <x v="2"/>
    <s v="2024-2025"/>
    <x v="1"/>
    <x v="37"/>
    <x v="1"/>
    <x v="1"/>
    <n v="2750"/>
    <x v="0"/>
    <x v="11"/>
    <x v="1"/>
    <x v="1"/>
    <x v="171"/>
  </r>
  <r>
    <x v="416"/>
    <x v="0"/>
    <s v="2023-2024"/>
    <x v="1"/>
    <x v="37"/>
    <x v="1"/>
    <x v="1"/>
    <n v="2750"/>
    <x v="0"/>
    <x v="11"/>
    <x v="4"/>
    <x v="4"/>
    <x v="171"/>
  </r>
  <r>
    <x v="184"/>
    <x v="2"/>
    <s v="2024-2025"/>
    <x v="1"/>
    <x v="37"/>
    <x v="1"/>
    <x v="1"/>
    <n v="2750"/>
    <x v="0"/>
    <x v="11"/>
    <x v="0"/>
    <x v="0"/>
    <x v="171"/>
  </r>
  <r>
    <x v="68"/>
    <x v="2"/>
    <s v="2024-2025"/>
    <x v="0"/>
    <x v="57"/>
    <x v="6"/>
    <x v="6"/>
    <n v="5082"/>
    <x v="0"/>
    <x v="13"/>
    <x v="3"/>
    <x v="3"/>
    <x v="171"/>
  </r>
  <r>
    <x v="46"/>
    <x v="2"/>
    <s v="2024-2025"/>
    <x v="0"/>
    <x v="36"/>
    <x v="4"/>
    <x v="4"/>
    <n v="3148"/>
    <x v="0"/>
    <x v="6"/>
    <x v="4"/>
    <x v="4"/>
    <x v="172"/>
  </r>
  <r>
    <x v="417"/>
    <x v="2"/>
    <s v="2024-2025"/>
    <x v="0"/>
    <x v="46"/>
    <x v="3"/>
    <x v="3"/>
    <n v="4740"/>
    <x v="0"/>
    <x v="17"/>
    <x v="3"/>
    <x v="3"/>
    <x v="172"/>
  </r>
  <r>
    <x v="270"/>
    <x v="0"/>
    <s v="2024-2025"/>
    <x v="1"/>
    <x v="49"/>
    <x v="4"/>
    <x v="4"/>
    <n v="3134"/>
    <x v="0"/>
    <x v="6"/>
    <x v="3"/>
    <x v="3"/>
    <x v="172"/>
  </r>
  <r>
    <x v="418"/>
    <x v="2"/>
    <s v="2024-2025"/>
    <x v="0"/>
    <x v="74"/>
    <x v="1"/>
    <x v="1"/>
    <n v="2485"/>
    <x v="0"/>
    <x v="1"/>
    <x v="3"/>
    <x v="3"/>
    <x v="172"/>
  </r>
  <r>
    <x v="406"/>
    <x v="2"/>
    <s v="2024-2025"/>
    <x v="0"/>
    <x v="64"/>
    <x v="1"/>
    <x v="1"/>
    <n v="2350"/>
    <x v="0"/>
    <x v="1"/>
    <x v="1"/>
    <x v="1"/>
    <x v="173"/>
  </r>
  <r>
    <x v="419"/>
    <x v="2"/>
    <s v="2024-2025"/>
    <x v="0"/>
    <x v="36"/>
    <x v="4"/>
    <x v="4"/>
    <n v="3148"/>
    <x v="0"/>
    <x v="6"/>
    <x v="1"/>
    <x v="1"/>
    <x v="174"/>
  </r>
  <r>
    <x v="59"/>
    <x v="0"/>
    <s v="2023-2024"/>
    <x v="0"/>
    <x v="16"/>
    <x v="0"/>
    <x v="0"/>
    <n v="6030"/>
    <x v="0"/>
    <x v="0"/>
    <x v="3"/>
    <x v="3"/>
    <x v="175"/>
  </r>
  <r>
    <x v="420"/>
    <x v="1"/>
    <s v="2022-2023"/>
    <x v="1"/>
    <x v="36"/>
    <x v="4"/>
    <x v="4"/>
    <n v="3148"/>
    <x v="0"/>
    <x v="6"/>
    <x v="2"/>
    <x v="2"/>
    <x v="176"/>
  </r>
  <r>
    <x v="240"/>
    <x v="2"/>
    <s v="2024-2025"/>
    <x v="0"/>
    <x v="5"/>
    <x v="1"/>
    <x v="1"/>
    <n v="2067"/>
    <x v="0"/>
    <x v="5"/>
    <x v="7"/>
    <x v="7"/>
    <x v="177"/>
  </r>
  <r>
    <x v="421"/>
    <x v="0"/>
    <s v="2023-2024"/>
    <x v="1"/>
    <x v="23"/>
    <x v="1"/>
    <x v="1"/>
    <n v="2650"/>
    <x v="0"/>
    <x v="11"/>
    <x v="2"/>
    <x v="2"/>
    <x v="177"/>
  </r>
  <r>
    <x v="145"/>
    <x v="0"/>
    <s v="2023-2024"/>
    <x v="1"/>
    <x v="10"/>
    <x v="4"/>
    <x v="4"/>
    <n v="3551"/>
    <x v="0"/>
    <x v="8"/>
    <x v="2"/>
    <x v="2"/>
    <x v="178"/>
  </r>
  <r>
    <x v="243"/>
    <x v="2"/>
    <s v="2024-2025"/>
    <x v="0"/>
    <x v="39"/>
    <x v="0"/>
    <x v="0"/>
    <n v="6330"/>
    <x v="0"/>
    <x v="14"/>
    <x v="1"/>
    <x v="1"/>
    <x v="179"/>
  </r>
  <r>
    <x v="118"/>
    <x v="1"/>
    <s v="2023-2024"/>
    <x v="0"/>
    <x v="95"/>
    <x v="7"/>
    <x v="7"/>
    <n v="870"/>
    <x v="0"/>
    <x v="19"/>
    <x v="5"/>
    <x v="5"/>
    <x v="180"/>
  </r>
  <r>
    <x v="376"/>
    <x v="1"/>
    <s v="2022-2023"/>
    <x v="1"/>
    <x v="36"/>
    <x v="4"/>
    <x v="4"/>
    <n v="3148"/>
    <x v="0"/>
    <x v="6"/>
    <x v="7"/>
    <x v="7"/>
    <x v="180"/>
  </r>
  <r>
    <x v="377"/>
    <x v="0"/>
    <s v="2024-2025"/>
    <x v="0"/>
    <x v="44"/>
    <x v="4"/>
    <x v="4"/>
    <n v="3977"/>
    <x v="0"/>
    <x v="16"/>
    <x v="6"/>
    <x v="6"/>
    <x v="180"/>
  </r>
  <r>
    <x v="304"/>
    <x v="1"/>
    <s v="2023-2024"/>
    <x v="1"/>
    <x v="10"/>
    <x v="4"/>
    <x v="4"/>
    <n v="3551"/>
    <x v="0"/>
    <x v="8"/>
    <x v="1"/>
    <x v="1"/>
    <x v="180"/>
  </r>
  <r>
    <x v="422"/>
    <x v="0"/>
    <s v="2024-2025"/>
    <x v="0"/>
    <x v="78"/>
    <x v="1"/>
    <x v="1"/>
    <n v="2141"/>
    <x v="0"/>
    <x v="4"/>
    <x v="1"/>
    <x v="1"/>
    <x v="180"/>
  </r>
  <r>
    <x v="362"/>
    <x v="0"/>
    <s v="2023-2024"/>
    <x v="1"/>
    <x v="76"/>
    <x v="1"/>
    <x v="1"/>
    <n v="2031"/>
    <x v="0"/>
    <x v="5"/>
    <x v="6"/>
    <x v="6"/>
    <x v="180"/>
  </r>
  <r>
    <x v="206"/>
    <x v="2"/>
    <s v="2024-2025"/>
    <x v="1"/>
    <x v="36"/>
    <x v="4"/>
    <x v="4"/>
    <n v="3148"/>
    <x v="0"/>
    <x v="6"/>
    <x v="2"/>
    <x v="2"/>
    <x v="181"/>
  </r>
  <r>
    <x v="423"/>
    <x v="1"/>
    <s v="2023-2024"/>
    <x v="0"/>
    <x v="63"/>
    <x v="1"/>
    <x v="1"/>
    <n v="2015"/>
    <x v="0"/>
    <x v="5"/>
    <x v="0"/>
    <x v="0"/>
    <x v="182"/>
  </r>
  <r>
    <x v="115"/>
    <x v="0"/>
    <s v="2023-2024"/>
    <x v="0"/>
    <x v="34"/>
    <x v="4"/>
    <x v="4"/>
    <n v="3018"/>
    <x v="0"/>
    <x v="7"/>
    <x v="5"/>
    <x v="5"/>
    <x v="182"/>
  </r>
  <r>
    <x v="424"/>
    <x v="0"/>
    <s v="2023-2024"/>
    <x v="1"/>
    <x v="86"/>
    <x v="0"/>
    <x v="0"/>
    <n v="6725"/>
    <x v="0"/>
    <x v="20"/>
    <x v="9"/>
    <x v="9"/>
    <x v="182"/>
  </r>
  <r>
    <x v="413"/>
    <x v="2"/>
    <s v="2024-2025"/>
    <x v="1"/>
    <x v="67"/>
    <x v="3"/>
    <x v="3"/>
    <n v="4551"/>
    <x v="0"/>
    <x v="15"/>
    <x v="0"/>
    <x v="0"/>
    <x v="182"/>
  </r>
  <r>
    <x v="425"/>
    <x v="2"/>
    <s v="2024-2025"/>
    <x v="1"/>
    <x v="36"/>
    <x v="4"/>
    <x v="4"/>
    <n v="3148"/>
    <x v="0"/>
    <x v="6"/>
    <x v="1"/>
    <x v="1"/>
    <x v="182"/>
  </r>
  <r>
    <x v="365"/>
    <x v="0"/>
    <s v="2024-2025"/>
    <x v="0"/>
    <x v="44"/>
    <x v="4"/>
    <x v="4"/>
    <n v="3977"/>
    <x v="0"/>
    <x v="16"/>
    <x v="2"/>
    <x v="2"/>
    <x v="182"/>
  </r>
  <r>
    <x v="261"/>
    <x v="1"/>
    <s v="2022-2023"/>
    <x v="0"/>
    <x v="7"/>
    <x v="4"/>
    <x v="4"/>
    <n v="3175"/>
    <x v="0"/>
    <x v="6"/>
    <x v="9"/>
    <x v="9"/>
    <x v="182"/>
  </r>
  <r>
    <x v="184"/>
    <x v="2"/>
    <s v="2024-2025"/>
    <x v="0"/>
    <x v="75"/>
    <x v="0"/>
    <x v="0"/>
    <n v="6450"/>
    <x v="0"/>
    <x v="20"/>
    <x v="7"/>
    <x v="7"/>
    <x v="182"/>
  </r>
  <r>
    <x v="103"/>
    <x v="1"/>
    <s v="2022-2023"/>
    <x v="0"/>
    <x v="92"/>
    <x v="3"/>
    <x v="3"/>
    <n v="4305"/>
    <x v="0"/>
    <x v="3"/>
    <x v="3"/>
    <x v="3"/>
    <x v="182"/>
  </r>
  <r>
    <x v="87"/>
    <x v="0"/>
    <s v="2023-2024"/>
    <x v="0"/>
    <x v="71"/>
    <x v="6"/>
    <x v="6"/>
    <n v="5043"/>
    <x v="0"/>
    <x v="13"/>
    <x v="2"/>
    <x v="2"/>
    <x v="182"/>
  </r>
  <r>
    <x v="426"/>
    <x v="2"/>
    <s v="2024-2025"/>
    <x v="1"/>
    <x v="49"/>
    <x v="4"/>
    <x v="4"/>
    <n v="3134"/>
    <x v="0"/>
    <x v="6"/>
    <x v="2"/>
    <x v="2"/>
    <x v="182"/>
  </r>
  <r>
    <x v="183"/>
    <x v="0"/>
    <s v="2023-2024"/>
    <x v="0"/>
    <x v="84"/>
    <x v="3"/>
    <x v="3"/>
    <n v="4215"/>
    <x v="0"/>
    <x v="3"/>
    <x v="1"/>
    <x v="1"/>
    <x v="182"/>
  </r>
  <r>
    <x v="6"/>
    <x v="1"/>
    <s v="2022-2023"/>
    <x v="0"/>
    <x v="54"/>
    <x v="4"/>
    <x v="4"/>
    <n v="3030"/>
    <x v="0"/>
    <x v="7"/>
    <x v="3"/>
    <x v="3"/>
    <x v="183"/>
  </r>
  <r>
    <x v="233"/>
    <x v="1"/>
    <s v="2023-2024"/>
    <x v="0"/>
    <x v="39"/>
    <x v="0"/>
    <x v="0"/>
    <n v="6330"/>
    <x v="0"/>
    <x v="14"/>
    <x v="3"/>
    <x v="3"/>
    <x v="184"/>
  </r>
  <r>
    <x v="248"/>
    <x v="0"/>
    <s v="2023-2024"/>
    <x v="0"/>
    <x v="8"/>
    <x v="1"/>
    <x v="1"/>
    <n v="2158"/>
    <x v="0"/>
    <x v="4"/>
    <x v="0"/>
    <x v="0"/>
    <x v="184"/>
  </r>
  <r>
    <x v="427"/>
    <x v="0"/>
    <s v="2023-2024"/>
    <x v="0"/>
    <x v="82"/>
    <x v="3"/>
    <x v="3"/>
    <n v="4655"/>
    <x v="0"/>
    <x v="17"/>
    <x v="3"/>
    <x v="3"/>
    <x v="184"/>
  </r>
  <r>
    <x v="428"/>
    <x v="0"/>
    <s v="2024-2025"/>
    <x v="0"/>
    <x v="14"/>
    <x v="1"/>
    <x v="1"/>
    <n v="2790"/>
    <x v="0"/>
    <x v="11"/>
    <x v="3"/>
    <x v="3"/>
    <x v="184"/>
  </r>
  <r>
    <x v="429"/>
    <x v="1"/>
    <s v="2023-2024"/>
    <x v="0"/>
    <x v="15"/>
    <x v="1"/>
    <x v="1"/>
    <n v="2020"/>
    <x v="0"/>
    <x v="5"/>
    <x v="3"/>
    <x v="3"/>
    <x v="185"/>
  </r>
  <r>
    <x v="430"/>
    <x v="0"/>
    <s v="2023-2024"/>
    <x v="0"/>
    <x v="82"/>
    <x v="3"/>
    <x v="3"/>
    <n v="4655"/>
    <x v="0"/>
    <x v="17"/>
    <x v="3"/>
    <x v="3"/>
    <x v="186"/>
  </r>
  <r>
    <x v="431"/>
    <x v="0"/>
    <s v="2023-2024"/>
    <x v="1"/>
    <x v="23"/>
    <x v="1"/>
    <x v="1"/>
    <n v="2650"/>
    <x v="0"/>
    <x v="11"/>
    <x v="1"/>
    <x v="1"/>
    <x v="187"/>
  </r>
  <r>
    <x v="432"/>
    <x v="0"/>
    <s v="2023-2024"/>
    <x v="0"/>
    <x v="75"/>
    <x v="0"/>
    <x v="0"/>
    <n v="6450"/>
    <x v="0"/>
    <x v="20"/>
    <x v="7"/>
    <x v="7"/>
    <x v="188"/>
  </r>
  <r>
    <x v="433"/>
    <x v="0"/>
    <s v="2023-2024"/>
    <x v="0"/>
    <x v="43"/>
    <x v="1"/>
    <x v="1"/>
    <n v="2560"/>
    <x v="0"/>
    <x v="2"/>
    <x v="3"/>
    <x v="3"/>
    <x v="189"/>
  </r>
  <r>
    <x v="127"/>
    <x v="1"/>
    <s v="2022-2023"/>
    <x v="0"/>
    <x v="47"/>
    <x v="1"/>
    <x v="1"/>
    <n v="2101"/>
    <x v="0"/>
    <x v="4"/>
    <x v="3"/>
    <x v="3"/>
    <x v="189"/>
  </r>
  <r>
    <x v="114"/>
    <x v="0"/>
    <s v="2023-2024"/>
    <x v="0"/>
    <x v="50"/>
    <x v="4"/>
    <x v="4"/>
    <n v="3179"/>
    <x v="0"/>
    <x v="6"/>
    <x v="2"/>
    <x v="2"/>
    <x v="189"/>
  </r>
  <r>
    <x v="101"/>
    <x v="2"/>
    <s v="2024-2025"/>
    <x v="0"/>
    <x v="74"/>
    <x v="1"/>
    <x v="1"/>
    <n v="2485"/>
    <x v="0"/>
    <x v="1"/>
    <x v="6"/>
    <x v="6"/>
    <x v="190"/>
  </r>
  <r>
    <x v="434"/>
    <x v="0"/>
    <s v="2023-2024"/>
    <x v="0"/>
    <x v="89"/>
    <x v="4"/>
    <x v="4"/>
    <n v="3136"/>
    <x v="0"/>
    <x v="6"/>
    <x v="6"/>
    <x v="6"/>
    <x v="191"/>
  </r>
  <r>
    <x v="435"/>
    <x v="0"/>
    <s v="2023-2024"/>
    <x v="0"/>
    <x v="2"/>
    <x v="2"/>
    <x v="2"/>
    <n v="2617"/>
    <x v="0"/>
    <x v="2"/>
    <x v="3"/>
    <x v="3"/>
    <x v="192"/>
  </r>
  <r>
    <x v="425"/>
    <x v="2"/>
    <s v="2024-2025"/>
    <x v="0"/>
    <x v="66"/>
    <x v="3"/>
    <x v="3"/>
    <n v="4883"/>
    <x v="0"/>
    <x v="12"/>
    <x v="3"/>
    <x v="3"/>
    <x v="193"/>
  </r>
  <r>
    <x v="104"/>
    <x v="0"/>
    <s v="2023-2024"/>
    <x v="0"/>
    <x v="30"/>
    <x v="4"/>
    <x v="4"/>
    <n v="3131"/>
    <x v="0"/>
    <x v="6"/>
    <x v="4"/>
    <x v="4"/>
    <x v="193"/>
  </r>
  <r>
    <x v="4"/>
    <x v="0"/>
    <s v="2023-2024"/>
    <x v="0"/>
    <x v="32"/>
    <x v="6"/>
    <x v="6"/>
    <n v="5169"/>
    <x v="0"/>
    <x v="13"/>
    <x v="7"/>
    <x v="7"/>
    <x v="193"/>
  </r>
  <r>
    <x v="348"/>
    <x v="1"/>
    <s v="2023-2024"/>
    <x v="1"/>
    <x v="52"/>
    <x v="3"/>
    <x v="3"/>
    <n v="4053"/>
    <x v="0"/>
    <x v="10"/>
    <x v="0"/>
    <x v="0"/>
    <x v="194"/>
  </r>
  <r>
    <x v="64"/>
    <x v="1"/>
    <s v="2022-2023"/>
    <x v="0"/>
    <x v="69"/>
    <x v="4"/>
    <x v="4"/>
    <n v="3199"/>
    <x v="0"/>
    <x v="6"/>
    <x v="2"/>
    <x v="2"/>
    <x v="195"/>
  </r>
  <r>
    <x v="365"/>
    <x v="0"/>
    <s v="2024-2025"/>
    <x v="0"/>
    <x v="9"/>
    <x v="4"/>
    <x v="4"/>
    <n v="3076"/>
    <x v="0"/>
    <x v="7"/>
    <x v="6"/>
    <x v="6"/>
    <x v="195"/>
  </r>
  <r>
    <x v="436"/>
    <x v="2"/>
    <s v="2024-2025"/>
    <x v="0"/>
    <x v="50"/>
    <x v="4"/>
    <x v="4"/>
    <n v="3179"/>
    <x v="0"/>
    <x v="6"/>
    <x v="3"/>
    <x v="3"/>
    <x v="195"/>
  </r>
  <r>
    <x v="82"/>
    <x v="2"/>
    <s v="2024-2025"/>
    <x v="1"/>
    <x v="16"/>
    <x v="0"/>
    <x v="0"/>
    <n v="6030"/>
    <x v="0"/>
    <x v="0"/>
    <x v="6"/>
    <x v="6"/>
    <x v="196"/>
  </r>
  <r>
    <x v="43"/>
    <x v="1"/>
    <s v="2023-2024"/>
    <x v="1"/>
    <x v="79"/>
    <x v="6"/>
    <x v="6"/>
    <n v="5290"/>
    <x v="0"/>
    <x v="18"/>
    <x v="4"/>
    <x v="4"/>
    <x v="197"/>
  </r>
  <r>
    <x v="437"/>
    <x v="1"/>
    <s v="2023-2024"/>
    <x v="0"/>
    <x v="52"/>
    <x v="3"/>
    <x v="3"/>
    <n v="4053"/>
    <x v="0"/>
    <x v="10"/>
    <x v="1"/>
    <x v="1"/>
    <x v="198"/>
  </r>
  <r>
    <x v="410"/>
    <x v="1"/>
    <s v="2022-2023"/>
    <x v="1"/>
    <x v="59"/>
    <x v="3"/>
    <x v="3"/>
    <n v="4509"/>
    <x v="0"/>
    <x v="3"/>
    <x v="1"/>
    <x v="1"/>
    <x v="199"/>
  </r>
  <r>
    <x v="5"/>
    <x v="0"/>
    <s v="2023-2024"/>
    <x v="0"/>
    <x v="1"/>
    <x v="1"/>
    <x v="1"/>
    <n v="2478"/>
    <x v="0"/>
    <x v="1"/>
    <x v="5"/>
    <x v="5"/>
    <x v="200"/>
  </r>
  <r>
    <x v="438"/>
    <x v="1"/>
    <s v="2022-2023"/>
    <x v="0"/>
    <x v="53"/>
    <x v="3"/>
    <x v="3"/>
    <n v="4119"/>
    <x v="0"/>
    <x v="10"/>
    <x v="3"/>
    <x v="3"/>
    <x v="200"/>
  </r>
  <r>
    <x v="156"/>
    <x v="2"/>
    <s v="2024-2025"/>
    <x v="1"/>
    <x v="37"/>
    <x v="1"/>
    <x v="1"/>
    <n v="2750"/>
    <x v="0"/>
    <x v="11"/>
    <x v="6"/>
    <x v="6"/>
    <x v="201"/>
  </r>
  <r>
    <x v="236"/>
    <x v="0"/>
    <s v="2023-2024"/>
    <x v="1"/>
    <x v="0"/>
    <x v="0"/>
    <x v="0"/>
    <n v="6021"/>
    <x v="0"/>
    <x v="0"/>
    <x v="2"/>
    <x v="2"/>
    <x v="202"/>
  </r>
  <r>
    <x v="385"/>
    <x v="1"/>
    <s v="2022-2023"/>
    <x v="0"/>
    <x v="96"/>
    <x v="4"/>
    <x v="4"/>
    <n v="3690"/>
    <x v="0"/>
    <x v="16"/>
    <x v="6"/>
    <x v="6"/>
    <x v="202"/>
  </r>
  <r>
    <x v="95"/>
    <x v="1"/>
    <s v="2022-2023"/>
    <x v="1"/>
    <x v="47"/>
    <x v="1"/>
    <x v="1"/>
    <n v="2101"/>
    <x v="0"/>
    <x v="4"/>
    <x v="3"/>
    <x v="3"/>
    <x v="203"/>
  </r>
  <r>
    <x v="160"/>
    <x v="0"/>
    <s v="2024-2025"/>
    <x v="0"/>
    <x v="2"/>
    <x v="2"/>
    <x v="2"/>
    <n v="2617"/>
    <x v="0"/>
    <x v="2"/>
    <x v="2"/>
    <x v="2"/>
    <x v="204"/>
  </r>
  <r>
    <x v="100"/>
    <x v="0"/>
    <s v="2023-2024"/>
    <x v="1"/>
    <x v="61"/>
    <x v="6"/>
    <x v="6"/>
    <n v="5343"/>
    <x v="0"/>
    <x v="18"/>
    <x v="4"/>
    <x v="4"/>
    <x v="204"/>
  </r>
  <r>
    <x v="18"/>
    <x v="0"/>
    <s v="2023-2024"/>
    <x v="0"/>
    <x v="41"/>
    <x v="5"/>
    <x v="5"/>
    <n v="7320"/>
    <x v="0"/>
    <x v="9"/>
    <x v="0"/>
    <x v="0"/>
    <x v="204"/>
  </r>
  <r>
    <x v="439"/>
    <x v="0"/>
    <s v="2023-2024"/>
    <x v="0"/>
    <x v="68"/>
    <x v="7"/>
    <x v="7"/>
    <n v="800"/>
    <x v="0"/>
    <x v="19"/>
    <x v="5"/>
    <x v="5"/>
    <x v="204"/>
  </r>
  <r>
    <x v="365"/>
    <x v="0"/>
    <s v="2024-2025"/>
    <x v="1"/>
    <x v="62"/>
    <x v="0"/>
    <x v="0"/>
    <n v="6112"/>
    <x v="0"/>
    <x v="14"/>
    <x v="1"/>
    <x v="1"/>
    <x v="204"/>
  </r>
  <r>
    <x v="440"/>
    <x v="0"/>
    <s v="2024-2025"/>
    <x v="0"/>
    <x v="93"/>
    <x v="4"/>
    <x v="4"/>
    <n v="3915"/>
    <x v="0"/>
    <x v="16"/>
    <x v="3"/>
    <x v="3"/>
    <x v="204"/>
  </r>
  <r>
    <x v="441"/>
    <x v="0"/>
    <s v="2023-2024"/>
    <x v="0"/>
    <x v="12"/>
    <x v="3"/>
    <x v="3"/>
    <n v="4068"/>
    <x v="0"/>
    <x v="10"/>
    <x v="5"/>
    <x v="5"/>
    <x v="204"/>
  </r>
  <r>
    <x v="442"/>
    <x v="1"/>
    <s v="2022-2023"/>
    <x v="0"/>
    <x v="20"/>
    <x v="4"/>
    <x v="4"/>
    <n v="3429"/>
    <x v="0"/>
    <x v="8"/>
    <x v="6"/>
    <x v="6"/>
    <x v="204"/>
  </r>
  <r>
    <x v="396"/>
    <x v="0"/>
    <s v="2023-2024"/>
    <x v="1"/>
    <x v="23"/>
    <x v="1"/>
    <x v="1"/>
    <n v="2650"/>
    <x v="0"/>
    <x v="11"/>
    <x v="2"/>
    <x v="2"/>
    <x v="204"/>
  </r>
  <r>
    <x v="286"/>
    <x v="0"/>
    <s v="2024-2025"/>
    <x v="0"/>
    <x v="45"/>
    <x v="3"/>
    <x v="3"/>
    <n v="4570"/>
    <x v="0"/>
    <x v="15"/>
    <x v="6"/>
    <x v="6"/>
    <x v="205"/>
  </r>
  <r>
    <x v="280"/>
    <x v="2"/>
    <s v="2024-2025"/>
    <x v="0"/>
    <x v="58"/>
    <x v="0"/>
    <x v="0"/>
    <n v="6027"/>
    <x v="0"/>
    <x v="0"/>
    <x v="4"/>
    <x v="4"/>
    <x v="205"/>
  </r>
  <r>
    <x v="134"/>
    <x v="0"/>
    <s v="2024-2025"/>
    <x v="1"/>
    <x v="13"/>
    <x v="1"/>
    <x v="1"/>
    <n v="2480"/>
    <x v="0"/>
    <x v="1"/>
    <x v="1"/>
    <x v="1"/>
    <x v="205"/>
  </r>
  <r>
    <x v="443"/>
    <x v="1"/>
    <s v="2023-2024"/>
    <x v="0"/>
    <x v="73"/>
    <x v="6"/>
    <x v="6"/>
    <n v="5607"/>
    <x v="0"/>
    <x v="18"/>
    <x v="1"/>
    <x v="1"/>
    <x v="205"/>
  </r>
  <r>
    <x v="430"/>
    <x v="0"/>
    <s v="2023-2024"/>
    <x v="1"/>
    <x v="76"/>
    <x v="1"/>
    <x v="1"/>
    <n v="2031"/>
    <x v="0"/>
    <x v="5"/>
    <x v="0"/>
    <x v="0"/>
    <x v="205"/>
  </r>
  <r>
    <x v="34"/>
    <x v="2"/>
    <s v="2024-2025"/>
    <x v="0"/>
    <x v="95"/>
    <x v="7"/>
    <x v="7"/>
    <n v="870"/>
    <x v="0"/>
    <x v="19"/>
    <x v="4"/>
    <x v="4"/>
    <x v="206"/>
  </r>
  <r>
    <x v="391"/>
    <x v="2"/>
    <s v="2024-2025"/>
    <x v="0"/>
    <x v="25"/>
    <x v="4"/>
    <x v="4"/>
    <n v="3550"/>
    <x v="0"/>
    <x v="8"/>
    <x v="0"/>
    <x v="0"/>
    <x v="206"/>
  </r>
  <r>
    <x v="148"/>
    <x v="1"/>
    <s v="2022-2023"/>
    <x v="0"/>
    <x v="19"/>
    <x v="1"/>
    <x v="1"/>
    <n v="2800"/>
    <x v="0"/>
    <x v="11"/>
    <x v="3"/>
    <x v="3"/>
    <x v="206"/>
  </r>
  <r>
    <x v="444"/>
    <x v="0"/>
    <s v="2023-2024"/>
    <x v="0"/>
    <x v="54"/>
    <x v="4"/>
    <x v="4"/>
    <n v="3030"/>
    <x v="0"/>
    <x v="7"/>
    <x v="3"/>
    <x v="3"/>
    <x v="206"/>
  </r>
  <r>
    <x v="393"/>
    <x v="0"/>
    <s v="2023-2024"/>
    <x v="0"/>
    <x v="7"/>
    <x v="4"/>
    <x v="4"/>
    <n v="3175"/>
    <x v="0"/>
    <x v="6"/>
    <x v="5"/>
    <x v="5"/>
    <x v="207"/>
  </r>
  <r>
    <x v="445"/>
    <x v="0"/>
    <s v="2023-2024"/>
    <x v="0"/>
    <x v="81"/>
    <x v="3"/>
    <x v="3"/>
    <n v="4680"/>
    <x v="0"/>
    <x v="17"/>
    <x v="3"/>
    <x v="3"/>
    <x v="207"/>
  </r>
  <r>
    <x v="64"/>
    <x v="1"/>
    <s v="2022-2023"/>
    <x v="0"/>
    <x v="60"/>
    <x v="1"/>
    <x v="1"/>
    <n v="2541"/>
    <x v="0"/>
    <x v="2"/>
    <x v="4"/>
    <x v="4"/>
    <x v="207"/>
  </r>
  <r>
    <x v="370"/>
    <x v="2"/>
    <s v="2024-2025"/>
    <x v="0"/>
    <x v="24"/>
    <x v="1"/>
    <x v="1"/>
    <n v="2120"/>
    <x v="0"/>
    <x v="4"/>
    <x v="3"/>
    <x v="3"/>
    <x v="208"/>
  </r>
  <r>
    <x v="446"/>
    <x v="2"/>
    <s v="2024-2025"/>
    <x v="0"/>
    <x v="9"/>
    <x v="4"/>
    <x v="4"/>
    <n v="3076"/>
    <x v="0"/>
    <x v="7"/>
    <x v="3"/>
    <x v="3"/>
    <x v="209"/>
  </r>
  <r>
    <x v="447"/>
    <x v="0"/>
    <s v="2023-2024"/>
    <x v="0"/>
    <x v="41"/>
    <x v="5"/>
    <x v="5"/>
    <n v="7320"/>
    <x v="0"/>
    <x v="9"/>
    <x v="3"/>
    <x v="3"/>
    <x v="210"/>
  </r>
  <r>
    <x v="448"/>
    <x v="0"/>
    <s v="2023-2024"/>
    <x v="0"/>
    <x v="19"/>
    <x v="1"/>
    <x v="1"/>
    <n v="2800"/>
    <x v="0"/>
    <x v="11"/>
    <x v="0"/>
    <x v="0"/>
    <x v="211"/>
  </r>
  <r>
    <x v="111"/>
    <x v="0"/>
    <s v="2023-2024"/>
    <x v="0"/>
    <x v="96"/>
    <x v="4"/>
    <x v="4"/>
    <n v="3690"/>
    <x v="0"/>
    <x v="16"/>
    <x v="6"/>
    <x v="6"/>
    <x v="212"/>
  </r>
  <r>
    <x v="83"/>
    <x v="1"/>
    <s v="2022-2023"/>
    <x v="1"/>
    <x v="47"/>
    <x v="1"/>
    <x v="1"/>
    <n v="2101"/>
    <x v="0"/>
    <x v="4"/>
    <x v="7"/>
    <x v="7"/>
    <x v="213"/>
  </r>
  <r>
    <x v="331"/>
    <x v="0"/>
    <s v="2024-2025"/>
    <x v="0"/>
    <x v="65"/>
    <x v="1"/>
    <x v="1"/>
    <n v="2131"/>
    <x v="0"/>
    <x v="4"/>
    <x v="5"/>
    <x v="5"/>
    <x v="214"/>
  </r>
  <r>
    <x v="449"/>
    <x v="0"/>
    <s v="2024-2025"/>
    <x v="0"/>
    <x v="11"/>
    <x v="5"/>
    <x v="5"/>
    <n v="7010"/>
    <x v="0"/>
    <x v="9"/>
    <x v="6"/>
    <x v="6"/>
    <x v="214"/>
  </r>
  <r>
    <x v="416"/>
    <x v="0"/>
    <s v="2023-2024"/>
    <x v="0"/>
    <x v="39"/>
    <x v="0"/>
    <x v="0"/>
    <n v="6330"/>
    <x v="0"/>
    <x v="14"/>
    <x v="2"/>
    <x v="2"/>
    <x v="215"/>
  </r>
  <r>
    <x v="49"/>
    <x v="2"/>
    <s v="2024-2025"/>
    <x v="1"/>
    <x v="26"/>
    <x v="0"/>
    <x v="0"/>
    <n v="6280"/>
    <x v="0"/>
    <x v="14"/>
    <x v="4"/>
    <x v="4"/>
    <x v="216"/>
  </r>
  <r>
    <x v="150"/>
    <x v="0"/>
    <s v="2023-2024"/>
    <x v="0"/>
    <x v="42"/>
    <x v="3"/>
    <x v="3"/>
    <n v="4870"/>
    <x v="0"/>
    <x v="12"/>
    <x v="2"/>
    <x v="2"/>
    <x v="217"/>
  </r>
  <r>
    <x v="311"/>
    <x v="0"/>
    <s v="2024-2025"/>
    <x v="0"/>
    <x v="61"/>
    <x v="6"/>
    <x v="6"/>
    <n v="5343"/>
    <x v="0"/>
    <x v="18"/>
    <x v="1"/>
    <x v="1"/>
    <x v="218"/>
  </r>
  <r>
    <x v="450"/>
    <x v="1"/>
    <s v="2023-2024"/>
    <x v="0"/>
    <x v="39"/>
    <x v="0"/>
    <x v="0"/>
    <n v="6330"/>
    <x v="0"/>
    <x v="14"/>
    <x v="0"/>
    <x v="0"/>
    <x v="218"/>
  </r>
  <r>
    <x v="80"/>
    <x v="1"/>
    <s v="2023-2024"/>
    <x v="0"/>
    <x v="49"/>
    <x v="4"/>
    <x v="4"/>
    <n v="3134"/>
    <x v="0"/>
    <x v="6"/>
    <x v="2"/>
    <x v="2"/>
    <x v="218"/>
  </r>
  <r>
    <x v="277"/>
    <x v="2"/>
    <s v="2024-2025"/>
    <x v="1"/>
    <x v="60"/>
    <x v="1"/>
    <x v="1"/>
    <n v="2541"/>
    <x v="0"/>
    <x v="2"/>
    <x v="3"/>
    <x v="3"/>
    <x v="219"/>
  </r>
  <r>
    <x v="451"/>
    <x v="2"/>
    <s v="2024-2025"/>
    <x v="0"/>
    <x v="61"/>
    <x v="6"/>
    <x v="6"/>
    <n v="5343"/>
    <x v="0"/>
    <x v="18"/>
    <x v="3"/>
    <x v="3"/>
    <x v="220"/>
  </r>
  <r>
    <x v="239"/>
    <x v="0"/>
    <s v="2023-2024"/>
    <x v="1"/>
    <x v="67"/>
    <x v="3"/>
    <x v="3"/>
    <n v="4551"/>
    <x v="0"/>
    <x v="15"/>
    <x v="5"/>
    <x v="5"/>
    <x v="221"/>
  </r>
  <r>
    <x v="74"/>
    <x v="2"/>
    <s v="2024-2025"/>
    <x v="0"/>
    <x v="11"/>
    <x v="5"/>
    <x v="5"/>
    <n v="7010"/>
    <x v="0"/>
    <x v="9"/>
    <x v="7"/>
    <x v="7"/>
    <x v="222"/>
  </r>
  <r>
    <x v="452"/>
    <x v="0"/>
    <s v="2023-2024"/>
    <x v="0"/>
    <x v="89"/>
    <x v="4"/>
    <x v="4"/>
    <n v="3136"/>
    <x v="0"/>
    <x v="6"/>
    <x v="1"/>
    <x v="1"/>
    <x v="223"/>
  </r>
  <r>
    <x v="270"/>
    <x v="0"/>
    <s v="2024-2025"/>
    <x v="0"/>
    <x v="82"/>
    <x v="3"/>
    <x v="3"/>
    <n v="4655"/>
    <x v="0"/>
    <x v="17"/>
    <x v="4"/>
    <x v="4"/>
    <x v="224"/>
  </r>
  <r>
    <x v="453"/>
    <x v="0"/>
    <s v="2023-2024"/>
    <x v="0"/>
    <x v="46"/>
    <x v="3"/>
    <x v="3"/>
    <n v="4740"/>
    <x v="0"/>
    <x v="17"/>
    <x v="5"/>
    <x v="5"/>
    <x v="225"/>
  </r>
  <r>
    <x v="219"/>
    <x v="1"/>
    <s v="2022-2023"/>
    <x v="0"/>
    <x v="38"/>
    <x v="3"/>
    <x v="3"/>
    <n v="4802"/>
    <x v="0"/>
    <x v="12"/>
    <x v="6"/>
    <x v="6"/>
    <x v="226"/>
  </r>
  <r>
    <x v="454"/>
    <x v="0"/>
    <s v="2024-2025"/>
    <x v="0"/>
    <x v="34"/>
    <x v="4"/>
    <x v="4"/>
    <n v="3018"/>
    <x v="0"/>
    <x v="7"/>
    <x v="6"/>
    <x v="6"/>
    <x v="227"/>
  </r>
  <r>
    <x v="455"/>
    <x v="0"/>
    <s v="2023-2024"/>
    <x v="0"/>
    <x v="8"/>
    <x v="1"/>
    <x v="1"/>
    <n v="2158"/>
    <x v="0"/>
    <x v="4"/>
    <x v="5"/>
    <x v="5"/>
    <x v="227"/>
  </r>
  <r>
    <x v="128"/>
    <x v="2"/>
    <s v="2024-2025"/>
    <x v="1"/>
    <x v="76"/>
    <x v="1"/>
    <x v="1"/>
    <n v="2031"/>
    <x v="0"/>
    <x v="5"/>
    <x v="1"/>
    <x v="1"/>
    <x v="227"/>
  </r>
  <r>
    <x v="254"/>
    <x v="2"/>
    <s v="2024-2025"/>
    <x v="0"/>
    <x v="74"/>
    <x v="1"/>
    <x v="1"/>
    <n v="2485"/>
    <x v="0"/>
    <x v="1"/>
    <x v="5"/>
    <x v="5"/>
    <x v="227"/>
  </r>
  <r>
    <x v="179"/>
    <x v="0"/>
    <s v="2024-2025"/>
    <x v="0"/>
    <x v="91"/>
    <x v="1"/>
    <x v="1"/>
    <n v="2064"/>
    <x v="0"/>
    <x v="5"/>
    <x v="6"/>
    <x v="6"/>
    <x v="228"/>
  </r>
  <r>
    <x v="382"/>
    <x v="1"/>
    <s v="2023-2024"/>
    <x v="0"/>
    <x v="87"/>
    <x v="2"/>
    <x v="2"/>
    <n v="2609"/>
    <x v="0"/>
    <x v="2"/>
    <x v="1"/>
    <x v="1"/>
    <x v="228"/>
  </r>
  <r>
    <x v="371"/>
    <x v="2"/>
    <s v="2024-2025"/>
    <x v="0"/>
    <x v="29"/>
    <x v="4"/>
    <x v="4"/>
    <n v="3500"/>
    <x v="0"/>
    <x v="8"/>
    <x v="5"/>
    <x v="5"/>
    <x v="228"/>
  </r>
  <r>
    <x v="265"/>
    <x v="1"/>
    <s v="2022-2023"/>
    <x v="1"/>
    <x v="47"/>
    <x v="1"/>
    <x v="1"/>
    <n v="2101"/>
    <x v="0"/>
    <x v="4"/>
    <x v="5"/>
    <x v="5"/>
    <x v="228"/>
  </r>
  <r>
    <x v="456"/>
    <x v="0"/>
    <s v="2023-2024"/>
    <x v="0"/>
    <x v="57"/>
    <x v="6"/>
    <x v="6"/>
    <n v="5082"/>
    <x v="0"/>
    <x v="13"/>
    <x v="6"/>
    <x v="6"/>
    <x v="228"/>
  </r>
  <r>
    <x v="151"/>
    <x v="2"/>
    <s v="2024-2025"/>
    <x v="1"/>
    <x v="84"/>
    <x v="3"/>
    <x v="3"/>
    <n v="4215"/>
    <x v="0"/>
    <x v="3"/>
    <x v="5"/>
    <x v="5"/>
    <x v="228"/>
  </r>
  <r>
    <x v="338"/>
    <x v="0"/>
    <s v="2023-2024"/>
    <x v="1"/>
    <x v="86"/>
    <x v="0"/>
    <x v="0"/>
    <n v="6725"/>
    <x v="0"/>
    <x v="20"/>
    <x v="2"/>
    <x v="2"/>
    <x v="229"/>
  </r>
  <r>
    <x v="361"/>
    <x v="2"/>
    <s v="2024-2025"/>
    <x v="0"/>
    <x v="43"/>
    <x v="1"/>
    <x v="1"/>
    <n v="2560"/>
    <x v="0"/>
    <x v="2"/>
    <x v="4"/>
    <x v="4"/>
    <x v="229"/>
  </r>
  <r>
    <x v="427"/>
    <x v="0"/>
    <s v="2023-2024"/>
    <x v="0"/>
    <x v="11"/>
    <x v="5"/>
    <x v="5"/>
    <n v="7010"/>
    <x v="0"/>
    <x v="9"/>
    <x v="3"/>
    <x v="3"/>
    <x v="229"/>
  </r>
  <r>
    <x v="367"/>
    <x v="0"/>
    <s v="2023-2024"/>
    <x v="1"/>
    <x v="47"/>
    <x v="1"/>
    <x v="1"/>
    <n v="2101"/>
    <x v="0"/>
    <x v="4"/>
    <x v="4"/>
    <x v="4"/>
    <x v="229"/>
  </r>
  <r>
    <x v="166"/>
    <x v="0"/>
    <s v="2024-2025"/>
    <x v="0"/>
    <x v="51"/>
    <x v="4"/>
    <x v="4"/>
    <n v="3630"/>
    <x v="0"/>
    <x v="16"/>
    <x v="9"/>
    <x v="9"/>
    <x v="229"/>
  </r>
  <r>
    <x v="117"/>
    <x v="2"/>
    <s v="2024-2025"/>
    <x v="0"/>
    <x v="55"/>
    <x v="3"/>
    <x v="3"/>
    <n v="4703"/>
    <x v="0"/>
    <x v="17"/>
    <x v="4"/>
    <x v="4"/>
    <x v="229"/>
  </r>
  <r>
    <x v="249"/>
    <x v="1"/>
    <s v="2022-2023"/>
    <x v="0"/>
    <x v="38"/>
    <x v="3"/>
    <x v="3"/>
    <n v="4802"/>
    <x v="0"/>
    <x v="12"/>
    <x v="3"/>
    <x v="3"/>
    <x v="230"/>
  </r>
  <r>
    <x v="457"/>
    <x v="1"/>
    <s v="2023-2024"/>
    <x v="0"/>
    <x v="11"/>
    <x v="5"/>
    <x v="5"/>
    <n v="7010"/>
    <x v="0"/>
    <x v="9"/>
    <x v="7"/>
    <x v="7"/>
    <x v="230"/>
  </r>
  <r>
    <x v="453"/>
    <x v="0"/>
    <s v="2023-2024"/>
    <x v="0"/>
    <x v="30"/>
    <x v="4"/>
    <x v="4"/>
    <n v="3131"/>
    <x v="0"/>
    <x v="6"/>
    <x v="3"/>
    <x v="3"/>
    <x v="230"/>
  </r>
  <r>
    <x v="108"/>
    <x v="1"/>
    <s v="2022-2023"/>
    <x v="0"/>
    <x v="90"/>
    <x v="3"/>
    <x v="3"/>
    <n v="4700"/>
    <x v="0"/>
    <x v="17"/>
    <x v="1"/>
    <x v="1"/>
    <x v="230"/>
  </r>
  <r>
    <x v="458"/>
    <x v="2"/>
    <s v="2024-2025"/>
    <x v="0"/>
    <x v="24"/>
    <x v="1"/>
    <x v="1"/>
    <n v="2120"/>
    <x v="0"/>
    <x v="4"/>
    <x v="3"/>
    <x v="3"/>
    <x v="230"/>
  </r>
  <r>
    <x v="53"/>
    <x v="0"/>
    <s v="2023-2024"/>
    <x v="0"/>
    <x v="66"/>
    <x v="3"/>
    <x v="3"/>
    <n v="4883"/>
    <x v="0"/>
    <x v="12"/>
    <x v="7"/>
    <x v="7"/>
    <x v="231"/>
  </r>
  <r>
    <x v="459"/>
    <x v="0"/>
    <s v="2023-2024"/>
    <x v="0"/>
    <x v="63"/>
    <x v="1"/>
    <x v="1"/>
    <n v="2015"/>
    <x v="0"/>
    <x v="5"/>
    <x v="3"/>
    <x v="3"/>
    <x v="232"/>
  </r>
  <r>
    <x v="460"/>
    <x v="1"/>
    <s v="2023-2024"/>
    <x v="0"/>
    <x v="87"/>
    <x v="2"/>
    <x v="2"/>
    <n v="2609"/>
    <x v="0"/>
    <x v="2"/>
    <x v="3"/>
    <x v="3"/>
    <x v="232"/>
  </r>
  <r>
    <x v="116"/>
    <x v="2"/>
    <s v="2024-2025"/>
    <x v="0"/>
    <x v="18"/>
    <x v="6"/>
    <x v="6"/>
    <n v="5168"/>
    <x v="0"/>
    <x v="13"/>
    <x v="1"/>
    <x v="1"/>
    <x v="232"/>
  </r>
  <r>
    <x v="461"/>
    <x v="2"/>
    <s v="2024-2025"/>
    <x v="1"/>
    <x v="26"/>
    <x v="0"/>
    <x v="0"/>
    <n v="6280"/>
    <x v="0"/>
    <x v="14"/>
    <x v="3"/>
    <x v="3"/>
    <x v="233"/>
  </r>
  <r>
    <x v="281"/>
    <x v="0"/>
    <s v="2023-2024"/>
    <x v="1"/>
    <x v="59"/>
    <x v="3"/>
    <x v="3"/>
    <n v="4509"/>
    <x v="0"/>
    <x v="3"/>
    <x v="8"/>
    <x v="8"/>
    <x v="234"/>
  </r>
  <r>
    <x v="286"/>
    <x v="0"/>
    <s v="2024-2025"/>
    <x v="1"/>
    <x v="23"/>
    <x v="1"/>
    <x v="1"/>
    <n v="2650"/>
    <x v="0"/>
    <x v="11"/>
    <x v="8"/>
    <x v="8"/>
    <x v="235"/>
  </r>
  <r>
    <x v="151"/>
    <x v="2"/>
    <s v="2024-2025"/>
    <x v="0"/>
    <x v="43"/>
    <x v="1"/>
    <x v="1"/>
    <n v="2560"/>
    <x v="0"/>
    <x v="2"/>
    <x v="4"/>
    <x v="4"/>
    <x v="236"/>
  </r>
  <r>
    <x v="462"/>
    <x v="1"/>
    <s v="2023-2024"/>
    <x v="1"/>
    <x v="52"/>
    <x v="3"/>
    <x v="3"/>
    <n v="4053"/>
    <x v="0"/>
    <x v="10"/>
    <x v="8"/>
    <x v="8"/>
    <x v="237"/>
  </r>
  <r>
    <x v="326"/>
    <x v="0"/>
    <s v="2023-2024"/>
    <x v="0"/>
    <x v="2"/>
    <x v="2"/>
    <x v="2"/>
    <n v="2617"/>
    <x v="0"/>
    <x v="2"/>
    <x v="3"/>
    <x v="3"/>
    <x v="238"/>
  </r>
  <r>
    <x v="54"/>
    <x v="0"/>
    <s v="2023-2024"/>
    <x v="0"/>
    <x v="15"/>
    <x v="1"/>
    <x v="1"/>
    <n v="2020"/>
    <x v="0"/>
    <x v="5"/>
    <x v="3"/>
    <x v="3"/>
    <x v="239"/>
  </r>
  <r>
    <x v="463"/>
    <x v="0"/>
    <s v="2023-2024"/>
    <x v="0"/>
    <x v="95"/>
    <x v="7"/>
    <x v="7"/>
    <n v="870"/>
    <x v="0"/>
    <x v="19"/>
    <x v="7"/>
    <x v="7"/>
    <x v="240"/>
  </r>
  <r>
    <x v="329"/>
    <x v="0"/>
    <s v="2023-2024"/>
    <x v="0"/>
    <x v="9"/>
    <x v="4"/>
    <x v="4"/>
    <n v="3076"/>
    <x v="0"/>
    <x v="7"/>
    <x v="7"/>
    <x v="7"/>
    <x v="241"/>
  </r>
  <r>
    <x v="464"/>
    <x v="2"/>
    <s v="2024-2025"/>
    <x v="0"/>
    <x v="40"/>
    <x v="4"/>
    <x v="4"/>
    <n v="3353"/>
    <x v="0"/>
    <x v="8"/>
    <x v="5"/>
    <x v="5"/>
    <x v="242"/>
  </r>
  <r>
    <x v="166"/>
    <x v="0"/>
    <s v="2024-2025"/>
    <x v="0"/>
    <x v="78"/>
    <x v="1"/>
    <x v="1"/>
    <n v="2141"/>
    <x v="0"/>
    <x v="4"/>
    <x v="6"/>
    <x v="6"/>
    <x v="243"/>
  </r>
  <r>
    <x v="465"/>
    <x v="1"/>
    <s v="2023-2024"/>
    <x v="0"/>
    <x v="69"/>
    <x v="4"/>
    <x v="4"/>
    <n v="3199"/>
    <x v="0"/>
    <x v="6"/>
    <x v="5"/>
    <x v="5"/>
    <x v="244"/>
  </r>
  <r>
    <x v="466"/>
    <x v="2"/>
    <s v="2024-2025"/>
    <x v="0"/>
    <x v="91"/>
    <x v="1"/>
    <x v="1"/>
    <n v="2064"/>
    <x v="0"/>
    <x v="5"/>
    <x v="7"/>
    <x v="7"/>
    <x v="245"/>
  </r>
  <r>
    <x v="360"/>
    <x v="2"/>
    <s v="2024-2025"/>
    <x v="0"/>
    <x v="44"/>
    <x v="4"/>
    <x v="4"/>
    <n v="3977"/>
    <x v="0"/>
    <x v="16"/>
    <x v="1"/>
    <x v="1"/>
    <x v="246"/>
  </r>
  <r>
    <x v="467"/>
    <x v="0"/>
    <s v="2023-2024"/>
    <x v="0"/>
    <x v="45"/>
    <x v="3"/>
    <x v="3"/>
    <n v="4570"/>
    <x v="0"/>
    <x v="15"/>
    <x v="7"/>
    <x v="7"/>
    <x v="246"/>
  </r>
  <r>
    <x v="468"/>
    <x v="2"/>
    <s v="2024-2025"/>
    <x v="0"/>
    <x v="18"/>
    <x v="6"/>
    <x v="6"/>
    <n v="5168"/>
    <x v="0"/>
    <x v="13"/>
    <x v="1"/>
    <x v="1"/>
    <x v="246"/>
  </r>
  <r>
    <x v="384"/>
    <x v="1"/>
    <s v="2022-2023"/>
    <x v="0"/>
    <x v="11"/>
    <x v="5"/>
    <x v="5"/>
    <n v="7010"/>
    <x v="0"/>
    <x v="9"/>
    <x v="3"/>
    <x v="3"/>
    <x v="247"/>
  </r>
  <r>
    <x v="469"/>
    <x v="1"/>
    <s v="2023-2024"/>
    <x v="0"/>
    <x v="24"/>
    <x v="1"/>
    <x v="1"/>
    <n v="2120"/>
    <x v="0"/>
    <x v="4"/>
    <x v="0"/>
    <x v="0"/>
    <x v="247"/>
  </r>
  <r>
    <x v="470"/>
    <x v="0"/>
    <s v="2024-2025"/>
    <x v="0"/>
    <x v="65"/>
    <x v="1"/>
    <x v="1"/>
    <n v="2131"/>
    <x v="0"/>
    <x v="4"/>
    <x v="4"/>
    <x v="4"/>
    <x v="248"/>
  </r>
  <r>
    <x v="471"/>
    <x v="2"/>
    <s v="2024-2025"/>
    <x v="0"/>
    <x v="63"/>
    <x v="1"/>
    <x v="1"/>
    <n v="2015"/>
    <x v="0"/>
    <x v="5"/>
    <x v="1"/>
    <x v="1"/>
    <x v="249"/>
  </r>
  <r>
    <x v="354"/>
    <x v="1"/>
    <s v="2023-2024"/>
    <x v="0"/>
    <x v="61"/>
    <x v="6"/>
    <x v="6"/>
    <n v="5343"/>
    <x v="0"/>
    <x v="18"/>
    <x v="0"/>
    <x v="0"/>
    <x v="249"/>
  </r>
  <r>
    <x v="472"/>
    <x v="0"/>
    <s v="2023-2024"/>
    <x v="0"/>
    <x v="61"/>
    <x v="6"/>
    <x v="6"/>
    <n v="5343"/>
    <x v="0"/>
    <x v="18"/>
    <x v="2"/>
    <x v="2"/>
    <x v="249"/>
  </r>
  <r>
    <x v="473"/>
    <x v="1"/>
    <s v="2023-2024"/>
    <x v="0"/>
    <x v="71"/>
    <x v="6"/>
    <x v="6"/>
    <n v="5043"/>
    <x v="0"/>
    <x v="13"/>
    <x v="3"/>
    <x v="3"/>
    <x v="249"/>
  </r>
  <r>
    <x v="113"/>
    <x v="2"/>
    <s v="2024-2025"/>
    <x v="0"/>
    <x v="72"/>
    <x v="4"/>
    <x v="4"/>
    <n v="3931"/>
    <x v="0"/>
    <x v="16"/>
    <x v="9"/>
    <x v="9"/>
    <x v="249"/>
  </r>
  <r>
    <x v="474"/>
    <x v="0"/>
    <s v="2023-2024"/>
    <x v="1"/>
    <x v="30"/>
    <x v="4"/>
    <x v="4"/>
    <n v="3131"/>
    <x v="0"/>
    <x v="6"/>
    <x v="3"/>
    <x v="3"/>
    <x v="249"/>
  </r>
  <r>
    <x v="142"/>
    <x v="1"/>
    <s v="2023-2024"/>
    <x v="1"/>
    <x v="56"/>
    <x v="1"/>
    <x v="1"/>
    <n v="2795"/>
    <x v="0"/>
    <x v="11"/>
    <x v="4"/>
    <x v="4"/>
    <x v="250"/>
  </r>
  <r>
    <x v="475"/>
    <x v="0"/>
    <s v="2023-2024"/>
    <x v="1"/>
    <x v="36"/>
    <x v="4"/>
    <x v="4"/>
    <n v="3148"/>
    <x v="0"/>
    <x v="6"/>
    <x v="0"/>
    <x v="0"/>
    <x v="251"/>
  </r>
  <r>
    <x v="476"/>
    <x v="1"/>
    <s v="2022-2023"/>
    <x v="0"/>
    <x v="4"/>
    <x v="1"/>
    <x v="1"/>
    <n v="2154"/>
    <x v="0"/>
    <x v="4"/>
    <x v="4"/>
    <x v="4"/>
    <x v="252"/>
  </r>
  <r>
    <x v="461"/>
    <x v="2"/>
    <s v="2024-2025"/>
    <x v="0"/>
    <x v="43"/>
    <x v="1"/>
    <x v="1"/>
    <n v="2560"/>
    <x v="0"/>
    <x v="2"/>
    <x v="3"/>
    <x v="3"/>
    <x v="253"/>
  </r>
  <r>
    <x v="477"/>
    <x v="1"/>
    <s v="2022-2023"/>
    <x v="0"/>
    <x v="36"/>
    <x v="4"/>
    <x v="4"/>
    <n v="3148"/>
    <x v="0"/>
    <x v="6"/>
    <x v="3"/>
    <x v="3"/>
    <x v="254"/>
  </r>
  <r>
    <x v="478"/>
    <x v="2"/>
    <s v="2024-2025"/>
    <x v="0"/>
    <x v="7"/>
    <x v="4"/>
    <x v="4"/>
    <n v="3175"/>
    <x v="0"/>
    <x v="6"/>
    <x v="2"/>
    <x v="2"/>
    <x v="255"/>
  </r>
  <r>
    <x v="250"/>
    <x v="0"/>
    <s v="2023-2024"/>
    <x v="1"/>
    <x v="60"/>
    <x v="1"/>
    <x v="1"/>
    <n v="2541"/>
    <x v="0"/>
    <x v="2"/>
    <x v="6"/>
    <x v="6"/>
    <x v="256"/>
  </r>
  <r>
    <x v="233"/>
    <x v="1"/>
    <s v="2023-2024"/>
    <x v="0"/>
    <x v="22"/>
    <x v="1"/>
    <x v="1"/>
    <n v="2539"/>
    <x v="0"/>
    <x v="2"/>
    <x v="5"/>
    <x v="5"/>
    <x v="257"/>
  </r>
  <r>
    <x v="12"/>
    <x v="0"/>
    <s v="2023-2024"/>
    <x v="0"/>
    <x v="54"/>
    <x v="4"/>
    <x v="4"/>
    <n v="3030"/>
    <x v="0"/>
    <x v="7"/>
    <x v="5"/>
    <x v="5"/>
    <x v="258"/>
  </r>
  <r>
    <x v="288"/>
    <x v="1"/>
    <s v="2022-2023"/>
    <x v="0"/>
    <x v="7"/>
    <x v="4"/>
    <x v="4"/>
    <n v="3175"/>
    <x v="0"/>
    <x v="6"/>
    <x v="1"/>
    <x v="1"/>
    <x v="259"/>
  </r>
  <r>
    <x v="56"/>
    <x v="2"/>
    <s v="2024-2025"/>
    <x v="1"/>
    <x v="84"/>
    <x v="3"/>
    <x v="3"/>
    <n v="4215"/>
    <x v="0"/>
    <x v="3"/>
    <x v="2"/>
    <x v="2"/>
    <x v="259"/>
  </r>
  <r>
    <x v="189"/>
    <x v="2"/>
    <s v="2024-2025"/>
    <x v="1"/>
    <x v="16"/>
    <x v="0"/>
    <x v="0"/>
    <n v="6030"/>
    <x v="0"/>
    <x v="0"/>
    <x v="5"/>
    <x v="5"/>
    <x v="260"/>
  </r>
  <r>
    <x v="479"/>
    <x v="2"/>
    <s v="2024-2025"/>
    <x v="0"/>
    <x v="6"/>
    <x v="0"/>
    <x v="0"/>
    <n v="6010"/>
    <x v="0"/>
    <x v="0"/>
    <x v="7"/>
    <x v="7"/>
    <x v="261"/>
  </r>
  <r>
    <x v="480"/>
    <x v="0"/>
    <s v="2024-2025"/>
    <x v="0"/>
    <x v="92"/>
    <x v="3"/>
    <x v="3"/>
    <n v="4305"/>
    <x v="0"/>
    <x v="3"/>
    <x v="2"/>
    <x v="2"/>
    <x v="262"/>
  </r>
  <r>
    <x v="31"/>
    <x v="1"/>
    <s v="2022-2023"/>
    <x v="0"/>
    <x v="7"/>
    <x v="4"/>
    <x v="4"/>
    <n v="3175"/>
    <x v="0"/>
    <x v="6"/>
    <x v="3"/>
    <x v="3"/>
    <x v="263"/>
  </r>
  <r>
    <x v="136"/>
    <x v="0"/>
    <s v="2024-2025"/>
    <x v="0"/>
    <x v="51"/>
    <x v="4"/>
    <x v="4"/>
    <n v="3630"/>
    <x v="0"/>
    <x v="16"/>
    <x v="4"/>
    <x v="4"/>
    <x v="263"/>
  </r>
  <r>
    <x v="442"/>
    <x v="1"/>
    <s v="2022-2023"/>
    <x v="0"/>
    <x v="43"/>
    <x v="1"/>
    <x v="1"/>
    <n v="2560"/>
    <x v="0"/>
    <x v="2"/>
    <x v="0"/>
    <x v="0"/>
    <x v="264"/>
  </r>
  <r>
    <x v="481"/>
    <x v="2"/>
    <s v="2024-2025"/>
    <x v="0"/>
    <x v="73"/>
    <x v="6"/>
    <x v="6"/>
    <n v="5607"/>
    <x v="0"/>
    <x v="18"/>
    <x v="2"/>
    <x v="2"/>
    <x v="265"/>
  </r>
  <r>
    <x v="123"/>
    <x v="2"/>
    <s v="2024-2025"/>
    <x v="1"/>
    <x v="56"/>
    <x v="1"/>
    <x v="1"/>
    <n v="2795"/>
    <x v="0"/>
    <x v="11"/>
    <x v="3"/>
    <x v="3"/>
    <x v="266"/>
  </r>
  <r>
    <x v="482"/>
    <x v="2"/>
    <s v="2024-2025"/>
    <x v="0"/>
    <x v="28"/>
    <x v="1"/>
    <x v="1"/>
    <n v="2830"/>
    <x v="0"/>
    <x v="11"/>
    <x v="5"/>
    <x v="5"/>
    <x v="267"/>
  </r>
  <r>
    <x v="483"/>
    <x v="0"/>
    <s v="2024-2025"/>
    <x v="1"/>
    <x v="16"/>
    <x v="0"/>
    <x v="0"/>
    <n v="6030"/>
    <x v="0"/>
    <x v="0"/>
    <x v="6"/>
    <x v="6"/>
    <x v="268"/>
  </r>
  <r>
    <x v="354"/>
    <x v="1"/>
    <s v="2023-2024"/>
    <x v="1"/>
    <x v="49"/>
    <x v="4"/>
    <x v="4"/>
    <n v="3134"/>
    <x v="0"/>
    <x v="6"/>
    <x v="5"/>
    <x v="5"/>
    <x v="268"/>
  </r>
  <r>
    <x v="484"/>
    <x v="0"/>
    <s v="2023-2024"/>
    <x v="0"/>
    <x v="1"/>
    <x v="1"/>
    <x v="1"/>
    <n v="2478"/>
    <x v="0"/>
    <x v="1"/>
    <x v="7"/>
    <x v="7"/>
    <x v="269"/>
  </r>
  <r>
    <x v="189"/>
    <x v="2"/>
    <s v="2024-2025"/>
    <x v="0"/>
    <x v="12"/>
    <x v="3"/>
    <x v="3"/>
    <n v="4068"/>
    <x v="0"/>
    <x v="10"/>
    <x v="1"/>
    <x v="1"/>
    <x v="270"/>
  </r>
  <r>
    <x v="330"/>
    <x v="0"/>
    <s v="2023-2024"/>
    <x v="0"/>
    <x v="31"/>
    <x v="1"/>
    <x v="1"/>
    <n v="2116"/>
    <x v="0"/>
    <x v="4"/>
    <x v="5"/>
    <x v="5"/>
    <x v="271"/>
  </r>
  <r>
    <x v="279"/>
    <x v="2"/>
    <s v="2024-2025"/>
    <x v="0"/>
    <x v="6"/>
    <x v="0"/>
    <x v="0"/>
    <n v="6010"/>
    <x v="0"/>
    <x v="0"/>
    <x v="3"/>
    <x v="3"/>
    <x v="271"/>
  </r>
  <r>
    <x v="201"/>
    <x v="1"/>
    <s v="2022-2023"/>
    <x v="0"/>
    <x v="64"/>
    <x v="1"/>
    <x v="1"/>
    <n v="2350"/>
    <x v="0"/>
    <x v="1"/>
    <x v="3"/>
    <x v="3"/>
    <x v="272"/>
  </r>
  <r>
    <x v="56"/>
    <x v="2"/>
    <s v="2024-2025"/>
    <x v="0"/>
    <x v="38"/>
    <x v="3"/>
    <x v="3"/>
    <n v="4802"/>
    <x v="0"/>
    <x v="12"/>
    <x v="2"/>
    <x v="2"/>
    <x v="273"/>
  </r>
  <r>
    <x v="314"/>
    <x v="0"/>
    <s v="2023-2024"/>
    <x v="1"/>
    <x v="94"/>
    <x v="5"/>
    <x v="5"/>
    <n v="7250"/>
    <x v="0"/>
    <x v="9"/>
    <x v="0"/>
    <x v="0"/>
    <x v="274"/>
  </r>
  <r>
    <x v="233"/>
    <x v="1"/>
    <s v="2023-2024"/>
    <x v="1"/>
    <x v="47"/>
    <x v="1"/>
    <x v="1"/>
    <n v="2101"/>
    <x v="0"/>
    <x v="4"/>
    <x v="4"/>
    <x v="4"/>
    <x v="275"/>
  </r>
  <r>
    <x v="178"/>
    <x v="0"/>
    <s v="2024-2025"/>
    <x v="0"/>
    <x v="80"/>
    <x v="0"/>
    <x v="0"/>
    <n v="6109"/>
    <x v="0"/>
    <x v="14"/>
    <x v="2"/>
    <x v="2"/>
    <x v="276"/>
  </r>
  <r>
    <x v="485"/>
    <x v="2"/>
    <s v="2024-2025"/>
    <x v="1"/>
    <x v="10"/>
    <x v="4"/>
    <x v="4"/>
    <n v="3551"/>
    <x v="0"/>
    <x v="8"/>
    <x v="6"/>
    <x v="6"/>
    <x v="277"/>
  </r>
  <r>
    <x v="258"/>
    <x v="0"/>
    <s v="2023-2024"/>
    <x v="0"/>
    <x v="80"/>
    <x v="0"/>
    <x v="0"/>
    <n v="6109"/>
    <x v="0"/>
    <x v="14"/>
    <x v="6"/>
    <x v="6"/>
    <x v="278"/>
  </r>
  <r>
    <x v="363"/>
    <x v="2"/>
    <s v="2024-2025"/>
    <x v="0"/>
    <x v="64"/>
    <x v="1"/>
    <x v="1"/>
    <n v="2350"/>
    <x v="0"/>
    <x v="1"/>
    <x v="8"/>
    <x v="8"/>
    <x v="279"/>
  </r>
  <r>
    <x v="148"/>
    <x v="1"/>
    <s v="2022-2023"/>
    <x v="0"/>
    <x v="8"/>
    <x v="1"/>
    <x v="1"/>
    <n v="2158"/>
    <x v="0"/>
    <x v="4"/>
    <x v="6"/>
    <x v="6"/>
    <x v="280"/>
  </r>
  <r>
    <x v="192"/>
    <x v="1"/>
    <s v="2022-2023"/>
    <x v="0"/>
    <x v="24"/>
    <x v="1"/>
    <x v="1"/>
    <n v="2120"/>
    <x v="0"/>
    <x v="4"/>
    <x v="6"/>
    <x v="6"/>
    <x v="280"/>
  </r>
  <r>
    <x v="333"/>
    <x v="1"/>
    <s v="2022-2023"/>
    <x v="0"/>
    <x v="33"/>
    <x v="4"/>
    <x v="4"/>
    <n v="3280"/>
    <x v="0"/>
    <x v="8"/>
    <x v="2"/>
    <x v="2"/>
    <x v="280"/>
  </r>
  <r>
    <x v="228"/>
    <x v="0"/>
    <s v="2024-2025"/>
    <x v="0"/>
    <x v="2"/>
    <x v="2"/>
    <x v="2"/>
    <n v="2617"/>
    <x v="0"/>
    <x v="2"/>
    <x v="8"/>
    <x v="8"/>
    <x v="281"/>
  </r>
  <r>
    <x v="189"/>
    <x v="2"/>
    <s v="2024-2025"/>
    <x v="0"/>
    <x v="41"/>
    <x v="5"/>
    <x v="5"/>
    <n v="7320"/>
    <x v="0"/>
    <x v="9"/>
    <x v="4"/>
    <x v="4"/>
    <x v="281"/>
  </r>
  <r>
    <x v="486"/>
    <x v="1"/>
    <s v="2022-2023"/>
    <x v="1"/>
    <x v="67"/>
    <x v="3"/>
    <x v="3"/>
    <n v="4551"/>
    <x v="0"/>
    <x v="15"/>
    <x v="6"/>
    <x v="6"/>
    <x v="281"/>
  </r>
  <r>
    <x v="487"/>
    <x v="0"/>
    <s v="2023-2024"/>
    <x v="1"/>
    <x v="36"/>
    <x v="4"/>
    <x v="4"/>
    <n v="3148"/>
    <x v="0"/>
    <x v="6"/>
    <x v="2"/>
    <x v="2"/>
    <x v="281"/>
  </r>
  <r>
    <x v="488"/>
    <x v="2"/>
    <s v="2024-2025"/>
    <x v="0"/>
    <x v="58"/>
    <x v="0"/>
    <x v="0"/>
    <n v="6027"/>
    <x v="0"/>
    <x v="0"/>
    <x v="4"/>
    <x v="4"/>
    <x v="281"/>
  </r>
  <r>
    <x v="489"/>
    <x v="0"/>
    <s v="2023-2024"/>
    <x v="1"/>
    <x v="13"/>
    <x v="1"/>
    <x v="1"/>
    <n v="2480"/>
    <x v="0"/>
    <x v="1"/>
    <x v="4"/>
    <x v="4"/>
    <x v="281"/>
  </r>
  <r>
    <x v="298"/>
    <x v="1"/>
    <s v="2023-2024"/>
    <x v="1"/>
    <x v="80"/>
    <x v="0"/>
    <x v="0"/>
    <n v="6109"/>
    <x v="0"/>
    <x v="14"/>
    <x v="5"/>
    <x v="5"/>
    <x v="281"/>
  </r>
  <r>
    <x v="163"/>
    <x v="0"/>
    <s v="2024-2025"/>
    <x v="0"/>
    <x v="5"/>
    <x v="1"/>
    <x v="1"/>
    <n v="2067"/>
    <x v="0"/>
    <x v="5"/>
    <x v="3"/>
    <x v="3"/>
    <x v="282"/>
  </r>
  <r>
    <x v="457"/>
    <x v="1"/>
    <s v="2023-2024"/>
    <x v="0"/>
    <x v="68"/>
    <x v="7"/>
    <x v="7"/>
    <n v="800"/>
    <x v="0"/>
    <x v="19"/>
    <x v="2"/>
    <x v="2"/>
    <x v="282"/>
  </r>
  <r>
    <x v="173"/>
    <x v="0"/>
    <s v="2023-2024"/>
    <x v="1"/>
    <x v="10"/>
    <x v="4"/>
    <x v="4"/>
    <n v="3551"/>
    <x v="0"/>
    <x v="8"/>
    <x v="5"/>
    <x v="5"/>
    <x v="282"/>
  </r>
  <r>
    <x v="406"/>
    <x v="2"/>
    <s v="2024-2025"/>
    <x v="0"/>
    <x v="82"/>
    <x v="3"/>
    <x v="3"/>
    <n v="4655"/>
    <x v="0"/>
    <x v="17"/>
    <x v="4"/>
    <x v="4"/>
    <x v="282"/>
  </r>
  <r>
    <x v="167"/>
    <x v="2"/>
    <s v="2024-2025"/>
    <x v="0"/>
    <x v="17"/>
    <x v="3"/>
    <x v="3"/>
    <n v="4825"/>
    <x v="0"/>
    <x v="12"/>
    <x v="1"/>
    <x v="1"/>
    <x v="282"/>
  </r>
  <r>
    <x v="467"/>
    <x v="0"/>
    <s v="2023-2024"/>
    <x v="0"/>
    <x v="18"/>
    <x v="6"/>
    <x v="6"/>
    <n v="5168"/>
    <x v="0"/>
    <x v="13"/>
    <x v="6"/>
    <x v="6"/>
    <x v="282"/>
  </r>
  <r>
    <x v="35"/>
    <x v="0"/>
    <s v="2023-2024"/>
    <x v="1"/>
    <x v="50"/>
    <x v="4"/>
    <x v="4"/>
    <n v="3179"/>
    <x v="0"/>
    <x v="6"/>
    <x v="0"/>
    <x v="0"/>
    <x v="282"/>
  </r>
  <r>
    <x v="325"/>
    <x v="1"/>
    <s v="2023-2024"/>
    <x v="0"/>
    <x v="20"/>
    <x v="4"/>
    <x v="4"/>
    <n v="3429"/>
    <x v="0"/>
    <x v="8"/>
    <x v="0"/>
    <x v="0"/>
    <x v="282"/>
  </r>
  <r>
    <x v="490"/>
    <x v="0"/>
    <s v="2023-2024"/>
    <x v="0"/>
    <x v="21"/>
    <x v="3"/>
    <x v="3"/>
    <n v="4012"/>
    <x v="0"/>
    <x v="10"/>
    <x v="2"/>
    <x v="2"/>
    <x v="282"/>
  </r>
  <r>
    <x v="418"/>
    <x v="2"/>
    <s v="2024-2025"/>
    <x v="0"/>
    <x v="88"/>
    <x v="6"/>
    <x v="6"/>
    <n v="5011"/>
    <x v="0"/>
    <x v="13"/>
    <x v="2"/>
    <x v="2"/>
    <x v="282"/>
  </r>
  <r>
    <x v="491"/>
    <x v="0"/>
    <s v="2024-2025"/>
    <x v="0"/>
    <x v="40"/>
    <x v="4"/>
    <x v="4"/>
    <n v="3353"/>
    <x v="0"/>
    <x v="8"/>
    <x v="9"/>
    <x v="9"/>
    <x v="283"/>
  </r>
  <r>
    <x v="97"/>
    <x v="0"/>
    <s v="2023-2024"/>
    <x v="1"/>
    <x v="30"/>
    <x v="4"/>
    <x v="4"/>
    <n v="3131"/>
    <x v="0"/>
    <x v="6"/>
    <x v="0"/>
    <x v="0"/>
    <x v="283"/>
  </r>
  <r>
    <x v="319"/>
    <x v="0"/>
    <s v="2024-2025"/>
    <x v="0"/>
    <x v="95"/>
    <x v="7"/>
    <x v="7"/>
    <n v="870"/>
    <x v="0"/>
    <x v="19"/>
    <x v="3"/>
    <x v="3"/>
    <x v="284"/>
  </r>
  <r>
    <x v="37"/>
    <x v="2"/>
    <s v="2024-2025"/>
    <x v="0"/>
    <x v="48"/>
    <x v="3"/>
    <x v="3"/>
    <n v="4566"/>
    <x v="0"/>
    <x v="15"/>
    <x v="7"/>
    <x v="7"/>
    <x v="285"/>
  </r>
  <r>
    <x v="95"/>
    <x v="1"/>
    <s v="2022-2023"/>
    <x v="0"/>
    <x v="90"/>
    <x v="3"/>
    <x v="3"/>
    <n v="4700"/>
    <x v="0"/>
    <x v="17"/>
    <x v="3"/>
    <x v="3"/>
    <x v="285"/>
  </r>
  <r>
    <x v="492"/>
    <x v="1"/>
    <s v="2023-2024"/>
    <x v="1"/>
    <x v="10"/>
    <x v="4"/>
    <x v="4"/>
    <n v="3551"/>
    <x v="0"/>
    <x v="8"/>
    <x v="9"/>
    <x v="9"/>
    <x v="286"/>
  </r>
  <r>
    <x v="225"/>
    <x v="0"/>
    <s v="2023-2024"/>
    <x v="1"/>
    <x v="83"/>
    <x v="0"/>
    <x v="0"/>
    <n v="6052"/>
    <x v="0"/>
    <x v="0"/>
    <x v="5"/>
    <x v="5"/>
    <x v="287"/>
  </r>
  <r>
    <x v="397"/>
    <x v="0"/>
    <s v="2023-2024"/>
    <x v="1"/>
    <x v="62"/>
    <x v="0"/>
    <x v="0"/>
    <n v="6112"/>
    <x v="0"/>
    <x v="14"/>
    <x v="3"/>
    <x v="3"/>
    <x v="288"/>
  </r>
  <r>
    <x v="124"/>
    <x v="2"/>
    <s v="2024-2025"/>
    <x v="0"/>
    <x v="58"/>
    <x v="0"/>
    <x v="0"/>
    <n v="6027"/>
    <x v="0"/>
    <x v="0"/>
    <x v="7"/>
    <x v="7"/>
    <x v="289"/>
  </r>
  <r>
    <x v="95"/>
    <x v="1"/>
    <s v="2022-2023"/>
    <x v="0"/>
    <x v="54"/>
    <x v="4"/>
    <x v="4"/>
    <n v="3030"/>
    <x v="0"/>
    <x v="7"/>
    <x v="4"/>
    <x v="4"/>
    <x v="290"/>
  </r>
  <r>
    <x v="250"/>
    <x v="0"/>
    <s v="2023-2024"/>
    <x v="0"/>
    <x v="73"/>
    <x v="6"/>
    <x v="6"/>
    <n v="5607"/>
    <x v="0"/>
    <x v="18"/>
    <x v="3"/>
    <x v="3"/>
    <x v="291"/>
  </r>
  <r>
    <x v="493"/>
    <x v="1"/>
    <s v="2022-2023"/>
    <x v="0"/>
    <x v="90"/>
    <x v="3"/>
    <x v="3"/>
    <n v="4700"/>
    <x v="0"/>
    <x v="17"/>
    <x v="7"/>
    <x v="7"/>
    <x v="292"/>
  </r>
  <r>
    <x v="494"/>
    <x v="2"/>
    <s v="2024-2025"/>
    <x v="1"/>
    <x v="56"/>
    <x v="1"/>
    <x v="1"/>
    <n v="2795"/>
    <x v="0"/>
    <x v="11"/>
    <x v="0"/>
    <x v="0"/>
    <x v="293"/>
  </r>
  <r>
    <x v="162"/>
    <x v="1"/>
    <s v="2023-2024"/>
    <x v="1"/>
    <x v="56"/>
    <x v="1"/>
    <x v="1"/>
    <n v="2795"/>
    <x v="0"/>
    <x v="11"/>
    <x v="7"/>
    <x v="7"/>
    <x v="294"/>
  </r>
  <r>
    <x v="379"/>
    <x v="2"/>
    <s v="2024-2025"/>
    <x v="1"/>
    <x v="35"/>
    <x v="3"/>
    <x v="3"/>
    <n v="4558"/>
    <x v="0"/>
    <x v="15"/>
    <x v="2"/>
    <x v="2"/>
    <x v="295"/>
  </r>
  <r>
    <x v="338"/>
    <x v="0"/>
    <s v="2023-2024"/>
    <x v="0"/>
    <x v="89"/>
    <x v="4"/>
    <x v="4"/>
    <n v="3136"/>
    <x v="0"/>
    <x v="6"/>
    <x v="6"/>
    <x v="6"/>
    <x v="296"/>
  </r>
  <r>
    <x v="33"/>
    <x v="2"/>
    <s v="2024-2025"/>
    <x v="1"/>
    <x v="10"/>
    <x v="4"/>
    <x v="4"/>
    <n v="3551"/>
    <x v="0"/>
    <x v="8"/>
    <x v="6"/>
    <x v="6"/>
    <x v="296"/>
  </r>
  <r>
    <x v="424"/>
    <x v="0"/>
    <s v="2023-2024"/>
    <x v="0"/>
    <x v="35"/>
    <x v="3"/>
    <x v="3"/>
    <n v="4558"/>
    <x v="0"/>
    <x v="15"/>
    <x v="4"/>
    <x v="4"/>
    <x v="296"/>
  </r>
  <r>
    <x v="143"/>
    <x v="2"/>
    <s v="2024-2025"/>
    <x v="1"/>
    <x v="60"/>
    <x v="1"/>
    <x v="1"/>
    <n v="2541"/>
    <x v="0"/>
    <x v="2"/>
    <x v="5"/>
    <x v="5"/>
    <x v="297"/>
  </r>
  <r>
    <x v="458"/>
    <x v="2"/>
    <s v="2024-2025"/>
    <x v="1"/>
    <x v="56"/>
    <x v="1"/>
    <x v="1"/>
    <n v="2795"/>
    <x v="0"/>
    <x v="11"/>
    <x v="9"/>
    <x v="9"/>
    <x v="298"/>
  </r>
  <r>
    <x v="351"/>
    <x v="0"/>
    <s v="2024-2025"/>
    <x v="0"/>
    <x v="45"/>
    <x v="3"/>
    <x v="3"/>
    <n v="4570"/>
    <x v="0"/>
    <x v="15"/>
    <x v="7"/>
    <x v="7"/>
    <x v="298"/>
  </r>
  <r>
    <x v="361"/>
    <x v="2"/>
    <s v="2024-2025"/>
    <x v="0"/>
    <x v="14"/>
    <x v="1"/>
    <x v="1"/>
    <n v="2790"/>
    <x v="0"/>
    <x v="11"/>
    <x v="7"/>
    <x v="7"/>
    <x v="298"/>
  </r>
  <r>
    <x v="302"/>
    <x v="0"/>
    <s v="2024-2025"/>
    <x v="0"/>
    <x v="14"/>
    <x v="1"/>
    <x v="1"/>
    <n v="2790"/>
    <x v="0"/>
    <x v="11"/>
    <x v="3"/>
    <x v="3"/>
    <x v="298"/>
  </r>
  <r>
    <x v="173"/>
    <x v="0"/>
    <s v="2023-2024"/>
    <x v="0"/>
    <x v="70"/>
    <x v="4"/>
    <x v="4"/>
    <n v="3400"/>
    <x v="0"/>
    <x v="8"/>
    <x v="0"/>
    <x v="0"/>
    <x v="299"/>
  </r>
  <r>
    <x v="495"/>
    <x v="2"/>
    <s v="2024-2025"/>
    <x v="0"/>
    <x v="33"/>
    <x v="4"/>
    <x v="4"/>
    <n v="3280"/>
    <x v="0"/>
    <x v="8"/>
    <x v="4"/>
    <x v="4"/>
    <x v="300"/>
  </r>
  <r>
    <x v="496"/>
    <x v="2"/>
    <s v="2024-2025"/>
    <x v="0"/>
    <x v="13"/>
    <x v="1"/>
    <x v="1"/>
    <n v="2480"/>
    <x v="0"/>
    <x v="1"/>
    <x v="5"/>
    <x v="5"/>
    <x v="300"/>
  </r>
  <r>
    <x v="82"/>
    <x v="2"/>
    <s v="2024-2025"/>
    <x v="0"/>
    <x v="57"/>
    <x v="6"/>
    <x v="6"/>
    <n v="5082"/>
    <x v="0"/>
    <x v="13"/>
    <x v="3"/>
    <x v="3"/>
    <x v="300"/>
  </r>
  <r>
    <x v="497"/>
    <x v="0"/>
    <s v="2023-2024"/>
    <x v="0"/>
    <x v="33"/>
    <x v="4"/>
    <x v="4"/>
    <n v="3280"/>
    <x v="0"/>
    <x v="8"/>
    <x v="1"/>
    <x v="1"/>
    <x v="300"/>
  </r>
  <r>
    <x v="498"/>
    <x v="0"/>
    <s v="2023-2024"/>
    <x v="0"/>
    <x v="35"/>
    <x v="3"/>
    <x v="3"/>
    <n v="4558"/>
    <x v="0"/>
    <x v="15"/>
    <x v="3"/>
    <x v="3"/>
    <x v="301"/>
  </r>
  <r>
    <x v="188"/>
    <x v="0"/>
    <s v="2024-2025"/>
    <x v="0"/>
    <x v="28"/>
    <x v="1"/>
    <x v="1"/>
    <n v="2830"/>
    <x v="0"/>
    <x v="11"/>
    <x v="1"/>
    <x v="1"/>
    <x v="302"/>
  </r>
  <r>
    <x v="55"/>
    <x v="0"/>
    <s v="2023-2024"/>
    <x v="0"/>
    <x v="4"/>
    <x v="1"/>
    <x v="1"/>
    <n v="2154"/>
    <x v="0"/>
    <x v="4"/>
    <x v="0"/>
    <x v="0"/>
    <x v="303"/>
  </r>
  <r>
    <x v="499"/>
    <x v="0"/>
    <s v="2024-2025"/>
    <x v="0"/>
    <x v="69"/>
    <x v="4"/>
    <x v="4"/>
    <n v="3199"/>
    <x v="0"/>
    <x v="6"/>
    <x v="1"/>
    <x v="1"/>
    <x v="304"/>
  </r>
  <r>
    <x v="361"/>
    <x v="2"/>
    <s v="2024-2025"/>
    <x v="0"/>
    <x v="39"/>
    <x v="0"/>
    <x v="0"/>
    <n v="6330"/>
    <x v="0"/>
    <x v="14"/>
    <x v="3"/>
    <x v="3"/>
    <x v="305"/>
  </r>
  <r>
    <x v="139"/>
    <x v="2"/>
    <s v="2024-2025"/>
    <x v="0"/>
    <x v="19"/>
    <x v="1"/>
    <x v="1"/>
    <n v="2800"/>
    <x v="0"/>
    <x v="11"/>
    <x v="7"/>
    <x v="7"/>
    <x v="306"/>
  </r>
  <r>
    <x v="399"/>
    <x v="0"/>
    <s v="2023-2024"/>
    <x v="0"/>
    <x v="52"/>
    <x v="3"/>
    <x v="3"/>
    <n v="4053"/>
    <x v="0"/>
    <x v="10"/>
    <x v="8"/>
    <x v="8"/>
    <x v="307"/>
  </r>
  <r>
    <x v="500"/>
    <x v="1"/>
    <s v="2022-2023"/>
    <x v="0"/>
    <x v="93"/>
    <x v="4"/>
    <x v="4"/>
    <n v="3915"/>
    <x v="0"/>
    <x v="16"/>
    <x v="1"/>
    <x v="1"/>
    <x v="308"/>
  </r>
  <r>
    <x v="65"/>
    <x v="2"/>
    <s v="2024-2025"/>
    <x v="1"/>
    <x v="0"/>
    <x v="0"/>
    <x v="0"/>
    <n v="6021"/>
    <x v="0"/>
    <x v="0"/>
    <x v="5"/>
    <x v="5"/>
    <x v="309"/>
  </r>
  <r>
    <x v="128"/>
    <x v="2"/>
    <s v="2024-2025"/>
    <x v="1"/>
    <x v="23"/>
    <x v="1"/>
    <x v="1"/>
    <n v="2650"/>
    <x v="0"/>
    <x v="11"/>
    <x v="6"/>
    <x v="6"/>
    <x v="310"/>
  </r>
  <r>
    <x v="501"/>
    <x v="1"/>
    <s v="2022-2023"/>
    <x v="1"/>
    <x v="48"/>
    <x v="3"/>
    <x v="3"/>
    <n v="4566"/>
    <x v="0"/>
    <x v="15"/>
    <x v="5"/>
    <x v="5"/>
    <x v="311"/>
  </r>
  <r>
    <x v="411"/>
    <x v="1"/>
    <s v="2023-2024"/>
    <x v="0"/>
    <x v="77"/>
    <x v="5"/>
    <x v="5"/>
    <n v="7018"/>
    <x v="0"/>
    <x v="9"/>
    <x v="1"/>
    <x v="1"/>
    <x v="311"/>
  </r>
  <r>
    <x v="366"/>
    <x v="1"/>
    <s v="2022-2023"/>
    <x v="0"/>
    <x v="51"/>
    <x v="4"/>
    <x v="4"/>
    <n v="3630"/>
    <x v="0"/>
    <x v="16"/>
    <x v="5"/>
    <x v="5"/>
    <x v="311"/>
  </r>
  <r>
    <x v="303"/>
    <x v="1"/>
    <s v="2023-2024"/>
    <x v="0"/>
    <x v="88"/>
    <x v="6"/>
    <x v="6"/>
    <n v="5011"/>
    <x v="0"/>
    <x v="13"/>
    <x v="7"/>
    <x v="7"/>
    <x v="311"/>
  </r>
  <r>
    <x v="325"/>
    <x v="1"/>
    <s v="2023-2024"/>
    <x v="0"/>
    <x v="17"/>
    <x v="3"/>
    <x v="3"/>
    <n v="4825"/>
    <x v="0"/>
    <x v="12"/>
    <x v="4"/>
    <x v="4"/>
    <x v="312"/>
  </r>
  <r>
    <x v="384"/>
    <x v="1"/>
    <s v="2022-2023"/>
    <x v="0"/>
    <x v="91"/>
    <x v="1"/>
    <x v="1"/>
    <n v="2064"/>
    <x v="0"/>
    <x v="5"/>
    <x v="0"/>
    <x v="0"/>
    <x v="313"/>
  </r>
  <r>
    <x v="502"/>
    <x v="0"/>
    <s v="2023-2024"/>
    <x v="1"/>
    <x v="1"/>
    <x v="1"/>
    <x v="1"/>
    <n v="2478"/>
    <x v="0"/>
    <x v="1"/>
    <x v="0"/>
    <x v="0"/>
    <x v="313"/>
  </r>
  <r>
    <x v="503"/>
    <x v="0"/>
    <s v="2023-2024"/>
    <x v="1"/>
    <x v="42"/>
    <x v="3"/>
    <x v="3"/>
    <n v="4870"/>
    <x v="0"/>
    <x v="12"/>
    <x v="0"/>
    <x v="0"/>
    <x v="313"/>
  </r>
  <r>
    <x v="504"/>
    <x v="2"/>
    <s v="2024-2025"/>
    <x v="1"/>
    <x v="36"/>
    <x v="4"/>
    <x v="4"/>
    <n v="3148"/>
    <x v="0"/>
    <x v="6"/>
    <x v="0"/>
    <x v="0"/>
    <x v="313"/>
  </r>
  <r>
    <x v="41"/>
    <x v="1"/>
    <s v="2022-2023"/>
    <x v="0"/>
    <x v="5"/>
    <x v="1"/>
    <x v="1"/>
    <n v="2067"/>
    <x v="0"/>
    <x v="5"/>
    <x v="9"/>
    <x v="9"/>
    <x v="313"/>
  </r>
  <r>
    <x v="505"/>
    <x v="1"/>
    <s v="2023-2024"/>
    <x v="0"/>
    <x v="44"/>
    <x v="4"/>
    <x v="4"/>
    <n v="3977"/>
    <x v="0"/>
    <x v="16"/>
    <x v="0"/>
    <x v="0"/>
    <x v="313"/>
  </r>
  <r>
    <x v="506"/>
    <x v="0"/>
    <s v="2023-2024"/>
    <x v="0"/>
    <x v="8"/>
    <x v="1"/>
    <x v="1"/>
    <n v="2158"/>
    <x v="0"/>
    <x v="4"/>
    <x v="3"/>
    <x v="3"/>
    <x v="313"/>
  </r>
  <r>
    <x v="235"/>
    <x v="1"/>
    <s v="2022-2023"/>
    <x v="0"/>
    <x v="87"/>
    <x v="2"/>
    <x v="2"/>
    <n v="2609"/>
    <x v="0"/>
    <x v="2"/>
    <x v="3"/>
    <x v="3"/>
    <x v="313"/>
  </r>
  <r>
    <x v="507"/>
    <x v="0"/>
    <s v="2023-2024"/>
    <x v="0"/>
    <x v="45"/>
    <x v="3"/>
    <x v="3"/>
    <n v="4570"/>
    <x v="0"/>
    <x v="15"/>
    <x v="9"/>
    <x v="9"/>
    <x v="313"/>
  </r>
  <r>
    <x v="182"/>
    <x v="1"/>
    <s v="2023-2024"/>
    <x v="1"/>
    <x v="62"/>
    <x v="0"/>
    <x v="0"/>
    <n v="6112"/>
    <x v="0"/>
    <x v="14"/>
    <x v="0"/>
    <x v="0"/>
    <x v="313"/>
  </r>
  <r>
    <x v="342"/>
    <x v="0"/>
    <s v="2024-2025"/>
    <x v="0"/>
    <x v="93"/>
    <x v="4"/>
    <x v="4"/>
    <n v="3915"/>
    <x v="0"/>
    <x v="16"/>
    <x v="0"/>
    <x v="0"/>
    <x v="313"/>
  </r>
  <r>
    <x v="508"/>
    <x v="0"/>
    <s v="2024-2025"/>
    <x v="0"/>
    <x v="35"/>
    <x v="3"/>
    <x v="3"/>
    <n v="4558"/>
    <x v="0"/>
    <x v="15"/>
    <x v="0"/>
    <x v="0"/>
    <x v="313"/>
  </r>
  <r>
    <x v="509"/>
    <x v="0"/>
    <s v="2023-2024"/>
    <x v="1"/>
    <x v="72"/>
    <x v="4"/>
    <x v="4"/>
    <n v="3931"/>
    <x v="0"/>
    <x v="16"/>
    <x v="0"/>
    <x v="0"/>
    <x v="313"/>
  </r>
  <r>
    <x v="241"/>
    <x v="0"/>
    <s v="2023-2024"/>
    <x v="0"/>
    <x v="37"/>
    <x v="1"/>
    <x v="1"/>
    <n v="2750"/>
    <x v="0"/>
    <x v="11"/>
    <x v="3"/>
    <x v="3"/>
    <x v="313"/>
  </r>
  <r>
    <x v="157"/>
    <x v="2"/>
    <s v="2024-2025"/>
    <x v="0"/>
    <x v="31"/>
    <x v="1"/>
    <x v="1"/>
    <n v="2116"/>
    <x v="0"/>
    <x v="4"/>
    <x v="0"/>
    <x v="0"/>
    <x v="313"/>
  </r>
  <r>
    <x v="358"/>
    <x v="1"/>
    <s v="2023-2024"/>
    <x v="1"/>
    <x v="50"/>
    <x v="4"/>
    <x v="4"/>
    <n v="3179"/>
    <x v="0"/>
    <x v="6"/>
    <x v="0"/>
    <x v="0"/>
    <x v="313"/>
  </r>
  <r>
    <x v="510"/>
    <x v="1"/>
    <s v="2023-2024"/>
    <x v="0"/>
    <x v="84"/>
    <x v="3"/>
    <x v="3"/>
    <n v="4215"/>
    <x v="0"/>
    <x v="3"/>
    <x v="0"/>
    <x v="0"/>
    <x v="313"/>
  </r>
  <r>
    <x v="137"/>
    <x v="2"/>
    <s v="2024-2025"/>
    <x v="0"/>
    <x v="20"/>
    <x v="4"/>
    <x v="4"/>
    <n v="3429"/>
    <x v="0"/>
    <x v="8"/>
    <x v="4"/>
    <x v="4"/>
    <x v="313"/>
  </r>
  <r>
    <x v="469"/>
    <x v="1"/>
    <s v="2023-2024"/>
    <x v="0"/>
    <x v="22"/>
    <x v="1"/>
    <x v="1"/>
    <n v="2539"/>
    <x v="0"/>
    <x v="2"/>
    <x v="3"/>
    <x v="3"/>
    <x v="313"/>
  </r>
  <r>
    <x v="24"/>
    <x v="0"/>
    <s v="2024-2025"/>
    <x v="0"/>
    <x v="46"/>
    <x v="3"/>
    <x v="3"/>
    <n v="4740"/>
    <x v="0"/>
    <x v="17"/>
    <x v="9"/>
    <x v="9"/>
    <x v="314"/>
  </r>
  <r>
    <x v="320"/>
    <x v="2"/>
    <s v="2024-2025"/>
    <x v="0"/>
    <x v="65"/>
    <x v="1"/>
    <x v="1"/>
    <n v="2131"/>
    <x v="0"/>
    <x v="4"/>
    <x v="3"/>
    <x v="3"/>
    <x v="314"/>
  </r>
  <r>
    <x v="511"/>
    <x v="2"/>
    <s v="2024-2025"/>
    <x v="1"/>
    <x v="2"/>
    <x v="2"/>
    <x v="2"/>
    <n v="2617"/>
    <x v="0"/>
    <x v="2"/>
    <x v="3"/>
    <x v="3"/>
    <x v="315"/>
  </r>
  <r>
    <x v="512"/>
    <x v="0"/>
    <s v="2023-2024"/>
    <x v="1"/>
    <x v="59"/>
    <x v="3"/>
    <x v="3"/>
    <n v="4509"/>
    <x v="0"/>
    <x v="3"/>
    <x v="8"/>
    <x v="8"/>
    <x v="316"/>
  </r>
  <r>
    <x v="433"/>
    <x v="0"/>
    <s v="2023-2024"/>
    <x v="0"/>
    <x v="63"/>
    <x v="1"/>
    <x v="1"/>
    <n v="2015"/>
    <x v="0"/>
    <x v="5"/>
    <x v="3"/>
    <x v="3"/>
    <x v="317"/>
  </r>
  <r>
    <x v="70"/>
    <x v="0"/>
    <s v="2024-2025"/>
    <x v="0"/>
    <x v="18"/>
    <x v="6"/>
    <x v="6"/>
    <n v="5168"/>
    <x v="0"/>
    <x v="13"/>
    <x v="7"/>
    <x v="7"/>
    <x v="318"/>
  </r>
  <r>
    <x v="513"/>
    <x v="2"/>
    <s v="2024-2025"/>
    <x v="1"/>
    <x v="18"/>
    <x v="6"/>
    <x v="6"/>
    <n v="5168"/>
    <x v="0"/>
    <x v="13"/>
    <x v="2"/>
    <x v="2"/>
    <x v="319"/>
  </r>
  <r>
    <x v="514"/>
    <x v="1"/>
    <s v="2022-2023"/>
    <x v="0"/>
    <x v="69"/>
    <x v="4"/>
    <x v="4"/>
    <n v="3199"/>
    <x v="0"/>
    <x v="6"/>
    <x v="4"/>
    <x v="4"/>
    <x v="320"/>
  </r>
  <r>
    <x v="84"/>
    <x v="2"/>
    <s v="2024-2025"/>
    <x v="1"/>
    <x v="37"/>
    <x v="1"/>
    <x v="1"/>
    <n v="2750"/>
    <x v="0"/>
    <x v="11"/>
    <x v="1"/>
    <x v="1"/>
    <x v="321"/>
  </r>
  <r>
    <x v="515"/>
    <x v="0"/>
    <s v="2023-2024"/>
    <x v="1"/>
    <x v="94"/>
    <x v="5"/>
    <x v="5"/>
    <n v="7250"/>
    <x v="0"/>
    <x v="9"/>
    <x v="4"/>
    <x v="4"/>
    <x v="322"/>
  </r>
  <r>
    <x v="219"/>
    <x v="1"/>
    <s v="2022-2023"/>
    <x v="0"/>
    <x v="24"/>
    <x v="1"/>
    <x v="1"/>
    <n v="2120"/>
    <x v="0"/>
    <x v="4"/>
    <x v="7"/>
    <x v="7"/>
    <x v="323"/>
  </r>
  <r>
    <x v="58"/>
    <x v="2"/>
    <s v="2024-2025"/>
    <x v="0"/>
    <x v="66"/>
    <x v="3"/>
    <x v="3"/>
    <n v="4883"/>
    <x v="0"/>
    <x v="12"/>
    <x v="2"/>
    <x v="2"/>
    <x v="324"/>
  </r>
  <r>
    <x v="435"/>
    <x v="0"/>
    <s v="2023-2024"/>
    <x v="0"/>
    <x v="66"/>
    <x v="3"/>
    <x v="3"/>
    <n v="4883"/>
    <x v="0"/>
    <x v="12"/>
    <x v="3"/>
    <x v="3"/>
    <x v="324"/>
  </r>
  <r>
    <x v="97"/>
    <x v="0"/>
    <s v="2023-2024"/>
    <x v="0"/>
    <x v="30"/>
    <x v="4"/>
    <x v="4"/>
    <n v="3131"/>
    <x v="0"/>
    <x v="6"/>
    <x v="3"/>
    <x v="3"/>
    <x v="324"/>
  </r>
  <r>
    <x v="19"/>
    <x v="0"/>
    <s v="2023-2024"/>
    <x v="0"/>
    <x v="41"/>
    <x v="5"/>
    <x v="5"/>
    <n v="7320"/>
    <x v="0"/>
    <x v="9"/>
    <x v="2"/>
    <x v="2"/>
    <x v="325"/>
  </r>
  <r>
    <x v="172"/>
    <x v="1"/>
    <s v="2022-2023"/>
    <x v="0"/>
    <x v="27"/>
    <x v="4"/>
    <x v="4"/>
    <n v="3066"/>
    <x v="0"/>
    <x v="7"/>
    <x v="2"/>
    <x v="2"/>
    <x v="326"/>
  </r>
  <r>
    <x v="89"/>
    <x v="0"/>
    <s v="2024-2025"/>
    <x v="0"/>
    <x v="87"/>
    <x v="2"/>
    <x v="2"/>
    <n v="2609"/>
    <x v="0"/>
    <x v="2"/>
    <x v="5"/>
    <x v="5"/>
    <x v="327"/>
  </r>
  <r>
    <x v="6"/>
    <x v="1"/>
    <s v="2022-2023"/>
    <x v="0"/>
    <x v="35"/>
    <x v="3"/>
    <x v="3"/>
    <n v="4558"/>
    <x v="0"/>
    <x v="15"/>
    <x v="1"/>
    <x v="1"/>
    <x v="328"/>
  </r>
  <r>
    <x v="351"/>
    <x v="0"/>
    <s v="2024-2025"/>
    <x v="0"/>
    <x v="2"/>
    <x v="2"/>
    <x v="2"/>
    <n v="2617"/>
    <x v="0"/>
    <x v="2"/>
    <x v="4"/>
    <x v="4"/>
    <x v="329"/>
  </r>
  <r>
    <x v="516"/>
    <x v="2"/>
    <s v="2024-2025"/>
    <x v="0"/>
    <x v="74"/>
    <x v="1"/>
    <x v="1"/>
    <n v="2485"/>
    <x v="0"/>
    <x v="1"/>
    <x v="2"/>
    <x v="2"/>
    <x v="330"/>
  </r>
  <r>
    <x v="189"/>
    <x v="2"/>
    <s v="2024-2025"/>
    <x v="1"/>
    <x v="2"/>
    <x v="2"/>
    <x v="2"/>
    <n v="2617"/>
    <x v="0"/>
    <x v="2"/>
    <x v="0"/>
    <x v="0"/>
    <x v="331"/>
  </r>
  <r>
    <x v="517"/>
    <x v="1"/>
    <s v="2022-2023"/>
    <x v="0"/>
    <x v="81"/>
    <x v="3"/>
    <x v="3"/>
    <n v="4680"/>
    <x v="0"/>
    <x v="17"/>
    <x v="3"/>
    <x v="3"/>
    <x v="332"/>
  </r>
  <r>
    <x v="428"/>
    <x v="0"/>
    <s v="2024-2025"/>
    <x v="1"/>
    <x v="18"/>
    <x v="6"/>
    <x v="6"/>
    <n v="5168"/>
    <x v="0"/>
    <x v="13"/>
    <x v="2"/>
    <x v="2"/>
    <x v="333"/>
  </r>
  <r>
    <x v="427"/>
    <x v="0"/>
    <s v="2023-2024"/>
    <x v="0"/>
    <x v="9"/>
    <x v="4"/>
    <x v="4"/>
    <n v="3076"/>
    <x v="0"/>
    <x v="7"/>
    <x v="8"/>
    <x v="8"/>
    <x v="334"/>
  </r>
  <r>
    <x v="51"/>
    <x v="0"/>
    <s v="2023-2024"/>
    <x v="0"/>
    <x v="60"/>
    <x v="1"/>
    <x v="1"/>
    <n v="2541"/>
    <x v="0"/>
    <x v="2"/>
    <x v="1"/>
    <x v="1"/>
    <x v="335"/>
  </r>
  <r>
    <x v="244"/>
    <x v="0"/>
    <s v="2024-2025"/>
    <x v="0"/>
    <x v="94"/>
    <x v="5"/>
    <x v="5"/>
    <n v="7250"/>
    <x v="0"/>
    <x v="9"/>
    <x v="3"/>
    <x v="3"/>
    <x v="336"/>
  </r>
  <r>
    <x v="518"/>
    <x v="0"/>
    <s v="2024-2025"/>
    <x v="0"/>
    <x v="29"/>
    <x v="4"/>
    <x v="4"/>
    <n v="3500"/>
    <x v="0"/>
    <x v="8"/>
    <x v="4"/>
    <x v="4"/>
    <x v="337"/>
  </r>
  <r>
    <x v="468"/>
    <x v="2"/>
    <s v="2024-2025"/>
    <x v="1"/>
    <x v="79"/>
    <x v="6"/>
    <x v="6"/>
    <n v="5290"/>
    <x v="0"/>
    <x v="18"/>
    <x v="5"/>
    <x v="5"/>
    <x v="338"/>
  </r>
  <r>
    <x v="269"/>
    <x v="1"/>
    <s v="2023-2024"/>
    <x v="0"/>
    <x v="57"/>
    <x v="6"/>
    <x v="6"/>
    <n v="5082"/>
    <x v="0"/>
    <x v="13"/>
    <x v="5"/>
    <x v="5"/>
    <x v="338"/>
  </r>
  <r>
    <x v="178"/>
    <x v="0"/>
    <s v="2024-2025"/>
    <x v="0"/>
    <x v="84"/>
    <x v="3"/>
    <x v="3"/>
    <n v="4215"/>
    <x v="0"/>
    <x v="3"/>
    <x v="6"/>
    <x v="6"/>
    <x v="338"/>
  </r>
  <r>
    <x v="519"/>
    <x v="2"/>
    <s v="2024-2025"/>
    <x v="0"/>
    <x v="3"/>
    <x v="3"/>
    <x v="3"/>
    <n v="4220"/>
    <x v="0"/>
    <x v="3"/>
    <x v="6"/>
    <x v="6"/>
    <x v="339"/>
  </r>
  <r>
    <x v="257"/>
    <x v="1"/>
    <s v="2023-2024"/>
    <x v="0"/>
    <x v="96"/>
    <x v="4"/>
    <x v="4"/>
    <n v="3690"/>
    <x v="0"/>
    <x v="16"/>
    <x v="4"/>
    <x v="4"/>
    <x v="339"/>
  </r>
  <r>
    <x v="236"/>
    <x v="0"/>
    <s v="2023-2024"/>
    <x v="1"/>
    <x v="53"/>
    <x v="3"/>
    <x v="3"/>
    <n v="4119"/>
    <x v="0"/>
    <x v="10"/>
    <x v="0"/>
    <x v="0"/>
    <x v="340"/>
  </r>
  <r>
    <x v="263"/>
    <x v="0"/>
    <s v="2023-2024"/>
    <x v="1"/>
    <x v="53"/>
    <x v="3"/>
    <x v="3"/>
    <n v="4119"/>
    <x v="0"/>
    <x v="10"/>
    <x v="4"/>
    <x v="4"/>
    <x v="340"/>
  </r>
  <r>
    <x v="318"/>
    <x v="0"/>
    <s v="2023-2024"/>
    <x v="0"/>
    <x v="8"/>
    <x v="1"/>
    <x v="1"/>
    <n v="2158"/>
    <x v="0"/>
    <x v="4"/>
    <x v="2"/>
    <x v="2"/>
    <x v="341"/>
  </r>
  <r>
    <x v="455"/>
    <x v="0"/>
    <s v="2023-2024"/>
    <x v="0"/>
    <x v="81"/>
    <x v="3"/>
    <x v="3"/>
    <n v="4680"/>
    <x v="0"/>
    <x v="17"/>
    <x v="3"/>
    <x v="3"/>
    <x v="341"/>
  </r>
  <r>
    <x v="12"/>
    <x v="0"/>
    <s v="2023-2024"/>
    <x v="0"/>
    <x v="70"/>
    <x v="4"/>
    <x v="4"/>
    <n v="3400"/>
    <x v="0"/>
    <x v="8"/>
    <x v="3"/>
    <x v="3"/>
    <x v="341"/>
  </r>
  <r>
    <x v="418"/>
    <x v="2"/>
    <s v="2024-2025"/>
    <x v="0"/>
    <x v="44"/>
    <x v="4"/>
    <x v="4"/>
    <n v="3977"/>
    <x v="0"/>
    <x v="16"/>
    <x v="0"/>
    <x v="0"/>
    <x v="342"/>
  </r>
  <r>
    <x v="202"/>
    <x v="2"/>
    <s v="2024-2025"/>
    <x v="0"/>
    <x v="1"/>
    <x v="1"/>
    <x v="1"/>
    <n v="2478"/>
    <x v="0"/>
    <x v="1"/>
    <x v="2"/>
    <x v="2"/>
    <x v="343"/>
  </r>
  <r>
    <x v="514"/>
    <x v="1"/>
    <s v="2022-2023"/>
    <x v="1"/>
    <x v="26"/>
    <x v="0"/>
    <x v="0"/>
    <n v="6280"/>
    <x v="0"/>
    <x v="14"/>
    <x v="0"/>
    <x v="0"/>
    <x v="344"/>
  </r>
  <r>
    <x v="520"/>
    <x v="0"/>
    <s v="2023-2024"/>
    <x v="0"/>
    <x v="31"/>
    <x v="1"/>
    <x v="1"/>
    <n v="2116"/>
    <x v="0"/>
    <x v="4"/>
    <x v="5"/>
    <x v="5"/>
    <x v="345"/>
  </r>
  <r>
    <x v="281"/>
    <x v="0"/>
    <s v="2023-2024"/>
    <x v="0"/>
    <x v="76"/>
    <x v="1"/>
    <x v="1"/>
    <n v="2031"/>
    <x v="0"/>
    <x v="5"/>
    <x v="3"/>
    <x v="3"/>
    <x v="346"/>
  </r>
  <r>
    <x v="410"/>
    <x v="1"/>
    <s v="2022-2023"/>
    <x v="0"/>
    <x v="45"/>
    <x v="3"/>
    <x v="3"/>
    <n v="4570"/>
    <x v="0"/>
    <x v="15"/>
    <x v="2"/>
    <x v="2"/>
    <x v="347"/>
  </r>
  <r>
    <x v="4"/>
    <x v="0"/>
    <s v="2023-2024"/>
    <x v="0"/>
    <x v="82"/>
    <x v="3"/>
    <x v="3"/>
    <n v="4655"/>
    <x v="0"/>
    <x v="17"/>
    <x v="2"/>
    <x v="2"/>
    <x v="348"/>
  </r>
  <r>
    <x v="75"/>
    <x v="2"/>
    <s v="2024-2025"/>
    <x v="1"/>
    <x v="94"/>
    <x v="5"/>
    <x v="5"/>
    <n v="7250"/>
    <x v="0"/>
    <x v="9"/>
    <x v="5"/>
    <x v="5"/>
    <x v="349"/>
  </r>
  <r>
    <x v="215"/>
    <x v="2"/>
    <s v="2024-2025"/>
    <x v="1"/>
    <x v="17"/>
    <x v="3"/>
    <x v="3"/>
    <n v="4825"/>
    <x v="0"/>
    <x v="12"/>
    <x v="2"/>
    <x v="2"/>
    <x v="350"/>
  </r>
  <r>
    <x v="159"/>
    <x v="0"/>
    <s v="2023-2024"/>
    <x v="0"/>
    <x v="96"/>
    <x v="4"/>
    <x v="4"/>
    <n v="3690"/>
    <x v="0"/>
    <x v="16"/>
    <x v="6"/>
    <x v="6"/>
    <x v="350"/>
  </r>
  <r>
    <x v="521"/>
    <x v="0"/>
    <s v="2023-2024"/>
    <x v="1"/>
    <x v="74"/>
    <x v="1"/>
    <x v="1"/>
    <n v="2485"/>
    <x v="0"/>
    <x v="1"/>
    <x v="2"/>
    <x v="2"/>
    <x v="351"/>
  </r>
  <r>
    <x v="168"/>
    <x v="0"/>
    <s v="2023-2024"/>
    <x v="0"/>
    <x v="93"/>
    <x v="4"/>
    <x v="4"/>
    <n v="3915"/>
    <x v="0"/>
    <x v="16"/>
    <x v="1"/>
    <x v="1"/>
    <x v="352"/>
  </r>
  <r>
    <x v="31"/>
    <x v="1"/>
    <s v="2022-2023"/>
    <x v="1"/>
    <x v="62"/>
    <x v="0"/>
    <x v="0"/>
    <n v="6112"/>
    <x v="0"/>
    <x v="14"/>
    <x v="6"/>
    <x v="6"/>
    <x v="353"/>
  </r>
  <r>
    <x v="130"/>
    <x v="1"/>
    <s v="2023-2024"/>
    <x v="0"/>
    <x v="58"/>
    <x v="0"/>
    <x v="0"/>
    <n v="6027"/>
    <x v="0"/>
    <x v="0"/>
    <x v="6"/>
    <x v="6"/>
    <x v="354"/>
  </r>
  <r>
    <x v="218"/>
    <x v="1"/>
    <s v="2022-2023"/>
    <x v="1"/>
    <x v="60"/>
    <x v="1"/>
    <x v="1"/>
    <n v="2541"/>
    <x v="0"/>
    <x v="2"/>
    <x v="3"/>
    <x v="3"/>
    <x v="355"/>
  </r>
  <r>
    <x v="436"/>
    <x v="2"/>
    <s v="2024-2025"/>
    <x v="1"/>
    <x v="12"/>
    <x v="3"/>
    <x v="3"/>
    <n v="4068"/>
    <x v="0"/>
    <x v="10"/>
    <x v="1"/>
    <x v="1"/>
    <x v="356"/>
  </r>
  <r>
    <x v="522"/>
    <x v="0"/>
    <s v="2023-2024"/>
    <x v="1"/>
    <x v="73"/>
    <x v="6"/>
    <x v="6"/>
    <n v="5607"/>
    <x v="0"/>
    <x v="18"/>
    <x v="1"/>
    <x v="1"/>
    <x v="357"/>
  </r>
  <r>
    <x v="165"/>
    <x v="0"/>
    <s v="2024-2025"/>
    <x v="0"/>
    <x v="32"/>
    <x v="6"/>
    <x v="6"/>
    <n v="5169"/>
    <x v="0"/>
    <x v="13"/>
    <x v="3"/>
    <x v="3"/>
    <x v="358"/>
  </r>
  <r>
    <x v="508"/>
    <x v="0"/>
    <s v="2024-2025"/>
    <x v="0"/>
    <x v="39"/>
    <x v="0"/>
    <x v="0"/>
    <n v="6330"/>
    <x v="0"/>
    <x v="14"/>
    <x v="0"/>
    <x v="0"/>
    <x v="358"/>
  </r>
  <r>
    <x v="134"/>
    <x v="0"/>
    <s v="2024-2025"/>
    <x v="1"/>
    <x v="5"/>
    <x v="1"/>
    <x v="1"/>
    <n v="2067"/>
    <x v="0"/>
    <x v="5"/>
    <x v="3"/>
    <x v="3"/>
    <x v="358"/>
  </r>
  <r>
    <x v="523"/>
    <x v="1"/>
    <s v="2022-2023"/>
    <x v="0"/>
    <x v="62"/>
    <x v="0"/>
    <x v="0"/>
    <n v="6112"/>
    <x v="0"/>
    <x v="14"/>
    <x v="3"/>
    <x v="3"/>
    <x v="358"/>
  </r>
  <r>
    <x v="50"/>
    <x v="0"/>
    <s v="2023-2024"/>
    <x v="0"/>
    <x v="71"/>
    <x v="6"/>
    <x v="6"/>
    <n v="5043"/>
    <x v="0"/>
    <x v="13"/>
    <x v="3"/>
    <x v="3"/>
    <x v="359"/>
  </r>
  <r>
    <x v="487"/>
    <x v="0"/>
    <s v="2023-2024"/>
    <x v="1"/>
    <x v="59"/>
    <x v="3"/>
    <x v="3"/>
    <n v="4509"/>
    <x v="0"/>
    <x v="3"/>
    <x v="3"/>
    <x v="3"/>
    <x v="360"/>
  </r>
  <r>
    <x v="347"/>
    <x v="0"/>
    <s v="2023-2024"/>
    <x v="1"/>
    <x v="44"/>
    <x v="4"/>
    <x v="4"/>
    <n v="3977"/>
    <x v="0"/>
    <x v="16"/>
    <x v="3"/>
    <x v="3"/>
    <x v="361"/>
  </r>
  <r>
    <x v="47"/>
    <x v="2"/>
    <s v="2024-2025"/>
    <x v="0"/>
    <x v="3"/>
    <x v="3"/>
    <x v="3"/>
    <n v="4220"/>
    <x v="0"/>
    <x v="3"/>
    <x v="6"/>
    <x v="6"/>
    <x v="362"/>
  </r>
  <r>
    <x v="460"/>
    <x v="1"/>
    <s v="2023-2024"/>
    <x v="0"/>
    <x v="4"/>
    <x v="1"/>
    <x v="1"/>
    <n v="2154"/>
    <x v="0"/>
    <x v="4"/>
    <x v="8"/>
    <x v="8"/>
    <x v="363"/>
  </r>
  <r>
    <x v="369"/>
    <x v="0"/>
    <s v="2024-2025"/>
    <x v="1"/>
    <x v="30"/>
    <x v="4"/>
    <x v="4"/>
    <n v="3131"/>
    <x v="0"/>
    <x v="6"/>
    <x v="6"/>
    <x v="6"/>
    <x v="364"/>
  </r>
  <r>
    <x v="9"/>
    <x v="0"/>
    <s v="2024-2025"/>
    <x v="1"/>
    <x v="47"/>
    <x v="1"/>
    <x v="1"/>
    <n v="2101"/>
    <x v="0"/>
    <x v="4"/>
    <x v="5"/>
    <x v="5"/>
    <x v="365"/>
  </r>
  <r>
    <x v="524"/>
    <x v="0"/>
    <s v="2023-2024"/>
    <x v="0"/>
    <x v="70"/>
    <x v="4"/>
    <x v="4"/>
    <n v="3400"/>
    <x v="0"/>
    <x v="8"/>
    <x v="6"/>
    <x v="6"/>
    <x v="366"/>
  </r>
  <r>
    <x v="525"/>
    <x v="2"/>
    <s v="2024-2025"/>
    <x v="0"/>
    <x v="93"/>
    <x v="4"/>
    <x v="4"/>
    <n v="3915"/>
    <x v="0"/>
    <x v="16"/>
    <x v="5"/>
    <x v="5"/>
    <x v="367"/>
  </r>
  <r>
    <x v="280"/>
    <x v="2"/>
    <s v="2024-2025"/>
    <x v="0"/>
    <x v="66"/>
    <x v="3"/>
    <x v="3"/>
    <n v="4883"/>
    <x v="0"/>
    <x v="12"/>
    <x v="5"/>
    <x v="5"/>
    <x v="368"/>
  </r>
  <r>
    <x v="78"/>
    <x v="0"/>
    <s v="2023-2024"/>
    <x v="0"/>
    <x v="40"/>
    <x v="4"/>
    <x v="4"/>
    <n v="3353"/>
    <x v="0"/>
    <x v="8"/>
    <x v="0"/>
    <x v="0"/>
    <x v="369"/>
  </r>
  <r>
    <x v="526"/>
    <x v="2"/>
    <s v="2024-2025"/>
    <x v="0"/>
    <x v="28"/>
    <x v="1"/>
    <x v="1"/>
    <n v="2830"/>
    <x v="0"/>
    <x v="11"/>
    <x v="2"/>
    <x v="2"/>
    <x v="369"/>
  </r>
  <r>
    <x v="527"/>
    <x v="1"/>
    <s v="2022-2023"/>
    <x v="1"/>
    <x v="9"/>
    <x v="4"/>
    <x v="4"/>
    <n v="3076"/>
    <x v="0"/>
    <x v="7"/>
    <x v="0"/>
    <x v="0"/>
    <x v="369"/>
  </r>
  <r>
    <x v="528"/>
    <x v="1"/>
    <s v="2022-2023"/>
    <x v="0"/>
    <x v="11"/>
    <x v="5"/>
    <x v="5"/>
    <n v="7010"/>
    <x v="0"/>
    <x v="9"/>
    <x v="2"/>
    <x v="2"/>
    <x v="369"/>
  </r>
  <r>
    <x v="360"/>
    <x v="2"/>
    <s v="2024-2025"/>
    <x v="1"/>
    <x v="80"/>
    <x v="0"/>
    <x v="0"/>
    <n v="6109"/>
    <x v="0"/>
    <x v="14"/>
    <x v="2"/>
    <x v="2"/>
    <x v="369"/>
  </r>
  <r>
    <x v="529"/>
    <x v="0"/>
    <s v="2023-2024"/>
    <x v="0"/>
    <x v="37"/>
    <x v="1"/>
    <x v="1"/>
    <n v="2750"/>
    <x v="0"/>
    <x v="11"/>
    <x v="0"/>
    <x v="0"/>
    <x v="369"/>
  </r>
  <r>
    <x v="302"/>
    <x v="0"/>
    <s v="2024-2025"/>
    <x v="0"/>
    <x v="49"/>
    <x v="4"/>
    <x v="4"/>
    <n v="3134"/>
    <x v="0"/>
    <x v="6"/>
    <x v="0"/>
    <x v="0"/>
    <x v="369"/>
  </r>
  <r>
    <x v="117"/>
    <x v="2"/>
    <s v="2024-2025"/>
    <x v="0"/>
    <x v="21"/>
    <x v="3"/>
    <x v="3"/>
    <n v="4012"/>
    <x v="0"/>
    <x v="10"/>
    <x v="1"/>
    <x v="1"/>
    <x v="369"/>
  </r>
  <r>
    <x v="530"/>
    <x v="1"/>
    <s v="2023-2024"/>
    <x v="1"/>
    <x v="30"/>
    <x v="4"/>
    <x v="4"/>
    <n v="3131"/>
    <x v="0"/>
    <x v="6"/>
    <x v="6"/>
    <x v="6"/>
    <x v="370"/>
  </r>
  <r>
    <x v="103"/>
    <x v="1"/>
    <s v="2022-2023"/>
    <x v="0"/>
    <x v="95"/>
    <x v="7"/>
    <x v="7"/>
    <n v="870"/>
    <x v="0"/>
    <x v="19"/>
    <x v="4"/>
    <x v="4"/>
    <x v="371"/>
  </r>
  <r>
    <x v="363"/>
    <x v="2"/>
    <s v="2024-2025"/>
    <x v="1"/>
    <x v="1"/>
    <x v="1"/>
    <x v="1"/>
    <n v="2478"/>
    <x v="0"/>
    <x v="1"/>
    <x v="5"/>
    <x v="5"/>
    <x v="371"/>
  </r>
  <r>
    <x v="531"/>
    <x v="0"/>
    <s v="2023-2024"/>
    <x v="1"/>
    <x v="9"/>
    <x v="4"/>
    <x v="4"/>
    <n v="3076"/>
    <x v="0"/>
    <x v="7"/>
    <x v="4"/>
    <x v="4"/>
    <x v="371"/>
  </r>
  <r>
    <x v="192"/>
    <x v="1"/>
    <s v="2022-2023"/>
    <x v="0"/>
    <x v="82"/>
    <x v="3"/>
    <x v="3"/>
    <n v="4655"/>
    <x v="0"/>
    <x v="17"/>
    <x v="7"/>
    <x v="7"/>
    <x v="371"/>
  </r>
  <r>
    <x v="423"/>
    <x v="1"/>
    <s v="2023-2024"/>
    <x v="0"/>
    <x v="92"/>
    <x v="3"/>
    <x v="3"/>
    <n v="4305"/>
    <x v="0"/>
    <x v="3"/>
    <x v="3"/>
    <x v="3"/>
    <x v="371"/>
  </r>
  <r>
    <x v="532"/>
    <x v="1"/>
    <s v="2022-2023"/>
    <x v="1"/>
    <x v="16"/>
    <x v="0"/>
    <x v="0"/>
    <n v="6030"/>
    <x v="0"/>
    <x v="0"/>
    <x v="7"/>
    <x v="7"/>
    <x v="371"/>
  </r>
  <r>
    <x v="168"/>
    <x v="0"/>
    <s v="2023-2024"/>
    <x v="0"/>
    <x v="92"/>
    <x v="3"/>
    <x v="3"/>
    <n v="4305"/>
    <x v="0"/>
    <x v="3"/>
    <x v="3"/>
    <x v="3"/>
    <x v="372"/>
  </r>
  <r>
    <x v="328"/>
    <x v="2"/>
    <s v="2024-2025"/>
    <x v="1"/>
    <x v="94"/>
    <x v="5"/>
    <x v="5"/>
    <n v="7250"/>
    <x v="0"/>
    <x v="9"/>
    <x v="3"/>
    <x v="3"/>
    <x v="372"/>
  </r>
  <r>
    <x v="50"/>
    <x v="0"/>
    <s v="2023-2024"/>
    <x v="1"/>
    <x v="79"/>
    <x v="6"/>
    <x v="6"/>
    <n v="5290"/>
    <x v="0"/>
    <x v="18"/>
    <x v="3"/>
    <x v="3"/>
    <x v="372"/>
  </r>
  <r>
    <x v="125"/>
    <x v="2"/>
    <s v="2024-2025"/>
    <x v="0"/>
    <x v="77"/>
    <x v="5"/>
    <x v="5"/>
    <n v="7018"/>
    <x v="0"/>
    <x v="9"/>
    <x v="7"/>
    <x v="7"/>
    <x v="372"/>
  </r>
  <r>
    <x v="1"/>
    <x v="0"/>
    <s v="2023-2024"/>
    <x v="1"/>
    <x v="50"/>
    <x v="4"/>
    <x v="4"/>
    <n v="3179"/>
    <x v="0"/>
    <x v="6"/>
    <x v="7"/>
    <x v="7"/>
    <x v="372"/>
  </r>
  <r>
    <x v="533"/>
    <x v="1"/>
    <s v="2023-2024"/>
    <x v="0"/>
    <x v="20"/>
    <x v="4"/>
    <x v="4"/>
    <n v="3429"/>
    <x v="0"/>
    <x v="8"/>
    <x v="0"/>
    <x v="0"/>
    <x v="372"/>
  </r>
  <r>
    <x v="197"/>
    <x v="0"/>
    <s v="2023-2024"/>
    <x v="1"/>
    <x v="42"/>
    <x v="3"/>
    <x v="3"/>
    <n v="4870"/>
    <x v="0"/>
    <x v="12"/>
    <x v="3"/>
    <x v="3"/>
    <x v="373"/>
  </r>
  <r>
    <x v="166"/>
    <x v="0"/>
    <s v="2024-2025"/>
    <x v="0"/>
    <x v="6"/>
    <x v="0"/>
    <x v="0"/>
    <n v="6010"/>
    <x v="0"/>
    <x v="0"/>
    <x v="9"/>
    <x v="9"/>
    <x v="373"/>
  </r>
  <r>
    <x v="206"/>
    <x v="2"/>
    <s v="2024-2025"/>
    <x v="0"/>
    <x v="52"/>
    <x v="3"/>
    <x v="3"/>
    <n v="4053"/>
    <x v="0"/>
    <x v="10"/>
    <x v="0"/>
    <x v="0"/>
    <x v="374"/>
  </r>
  <r>
    <x v="175"/>
    <x v="1"/>
    <s v="2023-2024"/>
    <x v="0"/>
    <x v="80"/>
    <x v="0"/>
    <x v="0"/>
    <n v="6109"/>
    <x v="0"/>
    <x v="14"/>
    <x v="7"/>
    <x v="7"/>
    <x v="375"/>
  </r>
  <r>
    <x v="167"/>
    <x v="2"/>
    <s v="2024-2025"/>
    <x v="0"/>
    <x v="63"/>
    <x v="1"/>
    <x v="1"/>
    <n v="2015"/>
    <x v="0"/>
    <x v="5"/>
    <x v="5"/>
    <x v="5"/>
    <x v="376"/>
  </r>
  <r>
    <x v="507"/>
    <x v="0"/>
    <s v="2023-2024"/>
    <x v="0"/>
    <x v="1"/>
    <x v="1"/>
    <x v="1"/>
    <n v="2478"/>
    <x v="0"/>
    <x v="1"/>
    <x v="3"/>
    <x v="3"/>
    <x v="377"/>
  </r>
  <r>
    <x v="534"/>
    <x v="0"/>
    <s v="2023-2024"/>
    <x v="1"/>
    <x v="12"/>
    <x v="3"/>
    <x v="3"/>
    <n v="4068"/>
    <x v="0"/>
    <x v="10"/>
    <x v="2"/>
    <x v="2"/>
    <x v="378"/>
  </r>
  <r>
    <x v="535"/>
    <x v="1"/>
    <s v="2023-2024"/>
    <x v="0"/>
    <x v="55"/>
    <x v="3"/>
    <x v="3"/>
    <n v="4703"/>
    <x v="0"/>
    <x v="17"/>
    <x v="2"/>
    <x v="2"/>
    <x v="379"/>
  </r>
  <r>
    <x v="121"/>
    <x v="0"/>
    <s v="2023-2024"/>
    <x v="0"/>
    <x v="26"/>
    <x v="0"/>
    <x v="0"/>
    <n v="6280"/>
    <x v="0"/>
    <x v="14"/>
    <x v="8"/>
    <x v="8"/>
    <x v="380"/>
  </r>
  <r>
    <x v="536"/>
    <x v="1"/>
    <s v="2022-2023"/>
    <x v="0"/>
    <x v="87"/>
    <x v="2"/>
    <x v="2"/>
    <n v="2609"/>
    <x v="0"/>
    <x v="2"/>
    <x v="6"/>
    <x v="6"/>
    <x v="380"/>
  </r>
  <r>
    <x v="518"/>
    <x v="0"/>
    <s v="2024-2025"/>
    <x v="0"/>
    <x v="14"/>
    <x v="1"/>
    <x v="1"/>
    <n v="2790"/>
    <x v="0"/>
    <x v="11"/>
    <x v="3"/>
    <x v="3"/>
    <x v="380"/>
  </r>
  <r>
    <x v="41"/>
    <x v="1"/>
    <s v="2022-2023"/>
    <x v="0"/>
    <x v="3"/>
    <x v="3"/>
    <x v="3"/>
    <n v="4220"/>
    <x v="0"/>
    <x v="3"/>
    <x v="5"/>
    <x v="5"/>
    <x v="381"/>
  </r>
  <r>
    <x v="316"/>
    <x v="0"/>
    <s v="2023-2024"/>
    <x v="0"/>
    <x v="84"/>
    <x v="3"/>
    <x v="3"/>
    <n v="4215"/>
    <x v="0"/>
    <x v="3"/>
    <x v="0"/>
    <x v="0"/>
    <x v="382"/>
  </r>
  <r>
    <x v="91"/>
    <x v="0"/>
    <s v="2023-2024"/>
    <x v="0"/>
    <x v="96"/>
    <x v="4"/>
    <x v="4"/>
    <n v="3690"/>
    <x v="0"/>
    <x v="16"/>
    <x v="3"/>
    <x v="3"/>
    <x v="383"/>
  </r>
  <r>
    <x v="178"/>
    <x v="0"/>
    <s v="2024-2025"/>
    <x v="0"/>
    <x v="12"/>
    <x v="3"/>
    <x v="3"/>
    <n v="4068"/>
    <x v="0"/>
    <x v="10"/>
    <x v="3"/>
    <x v="3"/>
    <x v="384"/>
  </r>
  <r>
    <x v="346"/>
    <x v="0"/>
    <s v="2023-2024"/>
    <x v="0"/>
    <x v="48"/>
    <x v="3"/>
    <x v="3"/>
    <n v="4566"/>
    <x v="0"/>
    <x v="15"/>
    <x v="3"/>
    <x v="3"/>
    <x v="384"/>
  </r>
  <r>
    <x v="459"/>
    <x v="0"/>
    <s v="2023-2024"/>
    <x v="0"/>
    <x v="21"/>
    <x v="3"/>
    <x v="3"/>
    <n v="4012"/>
    <x v="0"/>
    <x v="10"/>
    <x v="3"/>
    <x v="3"/>
    <x v="384"/>
  </r>
  <r>
    <x v="537"/>
    <x v="1"/>
    <s v="2022-2023"/>
    <x v="1"/>
    <x v="36"/>
    <x v="4"/>
    <x v="4"/>
    <n v="3148"/>
    <x v="0"/>
    <x v="6"/>
    <x v="5"/>
    <x v="5"/>
    <x v="385"/>
  </r>
  <r>
    <x v="538"/>
    <x v="2"/>
    <s v="2024-2025"/>
    <x v="0"/>
    <x v="31"/>
    <x v="1"/>
    <x v="1"/>
    <n v="2116"/>
    <x v="0"/>
    <x v="4"/>
    <x v="6"/>
    <x v="6"/>
    <x v="385"/>
  </r>
  <r>
    <x v="307"/>
    <x v="0"/>
    <s v="2023-2024"/>
    <x v="1"/>
    <x v="47"/>
    <x v="1"/>
    <x v="1"/>
    <n v="2101"/>
    <x v="0"/>
    <x v="4"/>
    <x v="8"/>
    <x v="8"/>
    <x v="386"/>
  </r>
  <r>
    <x v="192"/>
    <x v="1"/>
    <s v="2022-2023"/>
    <x v="0"/>
    <x v="53"/>
    <x v="3"/>
    <x v="3"/>
    <n v="4119"/>
    <x v="0"/>
    <x v="10"/>
    <x v="3"/>
    <x v="3"/>
    <x v="387"/>
  </r>
  <r>
    <x v="405"/>
    <x v="2"/>
    <s v="2024-2025"/>
    <x v="1"/>
    <x v="90"/>
    <x v="3"/>
    <x v="3"/>
    <n v="4700"/>
    <x v="0"/>
    <x v="17"/>
    <x v="5"/>
    <x v="5"/>
    <x v="388"/>
  </r>
  <r>
    <x v="330"/>
    <x v="0"/>
    <s v="2023-2024"/>
    <x v="0"/>
    <x v="69"/>
    <x v="4"/>
    <x v="4"/>
    <n v="3199"/>
    <x v="0"/>
    <x v="6"/>
    <x v="5"/>
    <x v="5"/>
    <x v="389"/>
  </r>
  <r>
    <x v="158"/>
    <x v="0"/>
    <s v="2023-2024"/>
    <x v="1"/>
    <x v="53"/>
    <x v="3"/>
    <x v="3"/>
    <n v="4119"/>
    <x v="0"/>
    <x v="10"/>
    <x v="1"/>
    <x v="1"/>
    <x v="389"/>
  </r>
  <r>
    <x v="455"/>
    <x v="0"/>
    <s v="2023-2024"/>
    <x v="1"/>
    <x v="23"/>
    <x v="1"/>
    <x v="1"/>
    <n v="2650"/>
    <x v="0"/>
    <x v="11"/>
    <x v="7"/>
    <x v="7"/>
    <x v="389"/>
  </r>
  <r>
    <x v="199"/>
    <x v="0"/>
    <s v="2023-2024"/>
    <x v="0"/>
    <x v="27"/>
    <x v="4"/>
    <x v="4"/>
    <n v="3066"/>
    <x v="0"/>
    <x v="7"/>
    <x v="5"/>
    <x v="5"/>
    <x v="390"/>
  </r>
  <r>
    <x v="539"/>
    <x v="2"/>
    <s v="2024-2025"/>
    <x v="0"/>
    <x v="9"/>
    <x v="4"/>
    <x v="4"/>
    <n v="3076"/>
    <x v="0"/>
    <x v="7"/>
    <x v="5"/>
    <x v="5"/>
    <x v="390"/>
  </r>
  <r>
    <x v="392"/>
    <x v="2"/>
    <s v="2024-2025"/>
    <x v="0"/>
    <x v="34"/>
    <x v="4"/>
    <x v="4"/>
    <n v="3018"/>
    <x v="0"/>
    <x v="7"/>
    <x v="0"/>
    <x v="0"/>
    <x v="391"/>
  </r>
  <r>
    <x v="376"/>
    <x v="1"/>
    <s v="2022-2023"/>
    <x v="1"/>
    <x v="9"/>
    <x v="4"/>
    <x v="4"/>
    <n v="3076"/>
    <x v="0"/>
    <x v="7"/>
    <x v="1"/>
    <x v="1"/>
    <x v="391"/>
  </r>
  <r>
    <x v="540"/>
    <x v="2"/>
    <s v="2024-2025"/>
    <x v="0"/>
    <x v="81"/>
    <x v="3"/>
    <x v="3"/>
    <n v="4680"/>
    <x v="0"/>
    <x v="17"/>
    <x v="5"/>
    <x v="5"/>
    <x v="391"/>
  </r>
  <r>
    <x v="541"/>
    <x v="0"/>
    <s v="2023-2024"/>
    <x v="0"/>
    <x v="45"/>
    <x v="3"/>
    <x v="3"/>
    <n v="4570"/>
    <x v="0"/>
    <x v="15"/>
    <x v="6"/>
    <x v="6"/>
    <x v="391"/>
  </r>
  <r>
    <x v="289"/>
    <x v="1"/>
    <s v="2023-2024"/>
    <x v="0"/>
    <x v="35"/>
    <x v="3"/>
    <x v="3"/>
    <n v="4558"/>
    <x v="0"/>
    <x v="15"/>
    <x v="3"/>
    <x v="3"/>
    <x v="391"/>
  </r>
  <r>
    <x v="445"/>
    <x v="0"/>
    <s v="2023-2024"/>
    <x v="1"/>
    <x v="19"/>
    <x v="1"/>
    <x v="1"/>
    <n v="2800"/>
    <x v="0"/>
    <x v="11"/>
    <x v="0"/>
    <x v="0"/>
    <x v="391"/>
  </r>
  <r>
    <x v="542"/>
    <x v="2"/>
    <s v="2024-2025"/>
    <x v="0"/>
    <x v="90"/>
    <x v="3"/>
    <x v="3"/>
    <n v="4700"/>
    <x v="0"/>
    <x v="17"/>
    <x v="0"/>
    <x v="0"/>
    <x v="391"/>
  </r>
  <r>
    <x v="543"/>
    <x v="0"/>
    <s v="2023-2024"/>
    <x v="0"/>
    <x v="87"/>
    <x v="2"/>
    <x v="2"/>
    <n v="2609"/>
    <x v="0"/>
    <x v="2"/>
    <x v="0"/>
    <x v="0"/>
    <x v="392"/>
  </r>
  <r>
    <x v="406"/>
    <x v="2"/>
    <s v="2024-2025"/>
    <x v="1"/>
    <x v="48"/>
    <x v="3"/>
    <x v="3"/>
    <n v="4566"/>
    <x v="0"/>
    <x v="15"/>
    <x v="6"/>
    <x v="6"/>
    <x v="392"/>
  </r>
  <r>
    <x v="59"/>
    <x v="0"/>
    <s v="2023-2024"/>
    <x v="1"/>
    <x v="16"/>
    <x v="0"/>
    <x v="0"/>
    <n v="6030"/>
    <x v="0"/>
    <x v="0"/>
    <x v="4"/>
    <x v="4"/>
    <x v="393"/>
  </r>
  <r>
    <x v="358"/>
    <x v="1"/>
    <s v="2023-2024"/>
    <x v="0"/>
    <x v="85"/>
    <x v="0"/>
    <x v="0"/>
    <n v="6530"/>
    <x v="0"/>
    <x v="20"/>
    <x v="2"/>
    <x v="2"/>
    <x v="394"/>
  </r>
  <r>
    <x v="444"/>
    <x v="0"/>
    <s v="2023-2024"/>
    <x v="1"/>
    <x v="76"/>
    <x v="1"/>
    <x v="1"/>
    <n v="2031"/>
    <x v="0"/>
    <x v="5"/>
    <x v="5"/>
    <x v="5"/>
    <x v="395"/>
  </r>
  <r>
    <x v="391"/>
    <x v="2"/>
    <s v="2024-2025"/>
    <x v="0"/>
    <x v="19"/>
    <x v="1"/>
    <x v="1"/>
    <n v="2800"/>
    <x v="0"/>
    <x v="11"/>
    <x v="7"/>
    <x v="7"/>
    <x v="396"/>
  </r>
  <r>
    <x v="20"/>
    <x v="0"/>
    <s v="2023-2024"/>
    <x v="0"/>
    <x v="55"/>
    <x v="3"/>
    <x v="3"/>
    <n v="4703"/>
    <x v="0"/>
    <x v="17"/>
    <x v="3"/>
    <x v="3"/>
    <x v="397"/>
  </r>
  <r>
    <x v="31"/>
    <x v="1"/>
    <s v="2022-2023"/>
    <x v="0"/>
    <x v="25"/>
    <x v="4"/>
    <x v="4"/>
    <n v="3550"/>
    <x v="0"/>
    <x v="8"/>
    <x v="9"/>
    <x v="9"/>
    <x v="398"/>
  </r>
  <r>
    <x v="544"/>
    <x v="0"/>
    <s v="2023-2024"/>
    <x v="0"/>
    <x v="64"/>
    <x v="1"/>
    <x v="1"/>
    <n v="2350"/>
    <x v="0"/>
    <x v="1"/>
    <x v="2"/>
    <x v="2"/>
    <x v="399"/>
  </r>
  <r>
    <x v="417"/>
    <x v="2"/>
    <s v="2024-2025"/>
    <x v="0"/>
    <x v="70"/>
    <x v="4"/>
    <x v="4"/>
    <n v="3400"/>
    <x v="0"/>
    <x v="8"/>
    <x v="5"/>
    <x v="5"/>
    <x v="399"/>
  </r>
  <r>
    <x v="545"/>
    <x v="2"/>
    <s v="2024-2025"/>
    <x v="1"/>
    <x v="49"/>
    <x v="4"/>
    <x v="4"/>
    <n v="3134"/>
    <x v="0"/>
    <x v="6"/>
    <x v="7"/>
    <x v="7"/>
    <x v="400"/>
  </r>
  <r>
    <x v="514"/>
    <x v="1"/>
    <s v="2022-2023"/>
    <x v="0"/>
    <x v="93"/>
    <x v="4"/>
    <x v="4"/>
    <n v="3915"/>
    <x v="0"/>
    <x v="16"/>
    <x v="7"/>
    <x v="7"/>
    <x v="401"/>
  </r>
  <r>
    <x v="546"/>
    <x v="2"/>
    <s v="2024-2025"/>
    <x v="0"/>
    <x v="54"/>
    <x v="4"/>
    <x v="4"/>
    <n v="3030"/>
    <x v="0"/>
    <x v="7"/>
    <x v="9"/>
    <x v="9"/>
    <x v="402"/>
  </r>
  <r>
    <x v="380"/>
    <x v="0"/>
    <s v="2024-2025"/>
    <x v="0"/>
    <x v="84"/>
    <x v="3"/>
    <x v="3"/>
    <n v="4215"/>
    <x v="0"/>
    <x v="3"/>
    <x v="0"/>
    <x v="0"/>
    <x v="403"/>
  </r>
  <r>
    <x v="73"/>
    <x v="1"/>
    <s v="2023-2024"/>
    <x v="0"/>
    <x v="34"/>
    <x v="4"/>
    <x v="4"/>
    <n v="3018"/>
    <x v="0"/>
    <x v="7"/>
    <x v="1"/>
    <x v="1"/>
    <x v="403"/>
  </r>
  <r>
    <x v="178"/>
    <x v="0"/>
    <s v="2024-2025"/>
    <x v="0"/>
    <x v="79"/>
    <x v="6"/>
    <x v="6"/>
    <n v="5290"/>
    <x v="0"/>
    <x v="18"/>
    <x v="3"/>
    <x v="3"/>
    <x v="403"/>
  </r>
  <r>
    <x v="547"/>
    <x v="0"/>
    <s v="2023-2024"/>
    <x v="0"/>
    <x v="54"/>
    <x v="4"/>
    <x v="4"/>
    <n v="3030"/>
    <x v="0"/>
    <x v="7"/>
    <x v="7"/>
    <x v="7"/>
    <x v="404"/>
  </r>
  <r>
    <x v="119"/>
    <x v="0"/>
    <s v="2023-2024"/>
    <x v="0"/>
    <x v="59"/>
    <x v="3"/>
    <x v="3"/>
    <n v="4509"/>
    <x v="0"/>
    <x v="3"/>
    <x v="7"/>
    <x v="7"/>
    <x v="405"/>
  </r>
  <r>
    <x v="548"/>
    <x v="1"/>
    <s v="2022-2023"/>
    <x v="0"/>
    <x v="68"/>
    <x v="7"/>
    <x v="7"/>
    <n v="800"/>
    <x v="0"/>
    <x v="19"/>
    <x v="6"/>
    <x v="6"/>
    <x v="406"/>
  </r>
  <r>
    <x v="56"/>
    <x v="2"/>
    <s v="2024-2025"/>
    <x v="0"/>
    <x v="11"/>
    <x v="5"/>
    <x v="5"/>
    <n v="7010"/>
    <x v="0"/>
    <x v="9"/>
    <x v="7"/>
    <x v="7"/>
    <x v="407"/>
  </r>
  <r>
    <x v="549"/>
    <x v="1"/>
    <s v="2023-2024"/>
    <x v="1"/>
    <x v="69"/>
    <x v="4"/>
    <x v="4"/>
    <n v="3199"/>
    <x v="0"/>
    <x v="6"/>
    <x v="3"/>
    <x v="3"/>
    <x v="408"/>
  </r>
  <r>
    <x v="135"/>
    <x v="0"/>
    <s v="2023-2024"/>
    <x v="0"/>
    <x v="85"/>
    <x v="0"/>
    <x v="0"/>
    <n v="6530"/>
    <x v="0"/>
    <x v="20"/>
    <x v="5"/>
    <x v="5"/>
    <x v="409"/>
  </r>
  <r>
    <x v="501"/>
    <x v="1"/>
    <s v="2022-2023"/>
    <x v="0"/>
    <x v="22"/>
    <x v="1"/>
    <x v="1"/>
    <n v="2539"/>
    <x v="0"/>
    <x v="2"/>
    <x v="1"/>
    <x v="1"/>
    <x v="410"/>
  </r>
  <r>
    <x v="550"/>
    <x v="0"/>
    <s v="2023-2024"/>
    <x v="0"/>
    <x v="7"/>
    <x v="4"/>
    <x v="4"/>
    <n v="3175"/>
    <x v="0"/>
    <x v="6"/>
    <x v="5"/>
    <x v="5"/>
    <x v="411"/>
  </r>
  <r>
    <x v="551"/>
    <x v="0"/>
    <s v="2023-2024"/>
    <x v="0"/>
    <x v="43"/>
    <x v="1"/>
    <x v="1"/>
    <n v="2560"/>
    <x v="0"/>
    <x v="2"/>
    <x v="3"/>
    <x v="3"/>
    <x v="412"/>
  </r>
  <r>
    <x v="469"/>
    <x v="1"/>
    <s v="2023-2024"/>
    <x v="0"/>
    <x v="43"/>
    <x v="1"/>
    <x v="1"/>
    <n v="2560"/>
    <x v="0"/>
    <x v="2"/>
    <x v="0"/>
    <x v="0"/>
    <x v="413"/>
  </r>
  <r>
    <x v="384"/>
    <x v="1"/>
    <s v="2022-2023"/>
    <x v="0"/>
    <x v="44"/>
    <x v="4"/>
    <x v="4"/>
    <n v="3977"/>
    <x v="0"/>
    <x v="16"/>
    <x v="4"/>
    <x v="4"/>
    <x v="413"/>
  </r>
  <r>
    <x v="130"/>
    <x v="1"/>
    <s v="2023-2024"/>
    <x v="0"/>
    <x v="13"/>
    <x v="1"/>
    <x v="1"/>
    <n v="2480"/>
    <x v="0"/>
    <x v="1"/>
    <x v="3"/>
    <x v="3"/>
    <x v="414"/>
  </r>
  <r>
    <x v="552"/>
    <x v="2"/>
    <s v="2024-2025"/>
    <x v="0"/>
    <x v="89"/>
    <x v="4"/>
    <x v="4"/>
    <n v="3136"/>
    <x v="0"/>
    <x v="6"/>
    <x v="2"/>
    <x v="2"/>
    <x v="415"/>
  </r>
  <r>
    <x v="337"/>
    <x v="0"/>
    <s v="2023-2024"/>
    <x v="0"/>
    <x v="89"/>
    <x v="4"/>
    <x v="4"/>
    <n v="3136"/>
    <x v="0"/>
    <x v="6"/>
    <x v="3"/>
    <x v="3"/>
    <x v="416"/>
  </r>
  <r>
    <x v="553"/>
    <x v="2"/>
    <s v="2024-2025"/>
    <x v="0"/>
    <x v="64"/>
    <x v="1"/>
    <x v="1"/>
    <n v="2350"/>
    <x v="0"/>
    <x v="1"/>
    <x v="6"/>
    <x v="6"/>
    <x v="417"/>
  </r>
  <r>
    <x v="236"/>
    <x v="0"/>
    <s v="2023-2024"/>
    <x v="1"/>
    <x v="83"/>
    <x v="0"/>
    <x v="0"/>
    <n v="6052"/>
    <x v="0"/>
    <x v="0"/>
    <x v="0"/>
    <x v="0"/>
    <x v="418"/>
  </r>
  <r>
    <x v="89"/>
    <x v="0"/>
    <s v="2024-2025"/>
    <x v="1"/>
    <x v="67"/>
    <x v="3"/>
    <x v="3"/>
    <n v="4551"/>
    <x v="0"/>
    <x v="15"/>
    <x v="8"/>
    <x v="8"/>
    <x v="419"/>
  </r>
  <r>
    <x v="213"/>
    <x v="1"/>
    <s v="2022-2023"/>
    <x v="0"/>
    <x v="75"/>
    <x v="0"/>
    <x v="0"/>
    <n v="6450"/>
    <x v="0"/>
    <x v="20"/>
    <x v="5"/>
    <x v="5"/>
    <x v="420"/>
  </r>
  <r>
    <x v="554"/>
    <x v="0"/>
    <s v="2023-2024"/>
    <x v="0"/>
    <x v="96"/>
    <x v="4"/>
    <x v="4"/>
    <n v="3690"/>
    <x v="0"/>
    <x v="16"/>
    <x v="5"/>
    <x v="5"/>
    <x v="421"/>
  </r>
  <r>
    <x v="528"/>
    <x v="1"/>
    <s v="2022-2023"/>
    <x v="0"/>
    <x v="39"/>
    <x v="0"/>
    <x v="0"/>
    <n v="6330"/>
    <x v="0"/>
    <x v="14"/>
    <x v="7"/>
    <x v="7"/>
    <x v="422"/>
  </r>
  <r>
    <x v="289"/>
    <x v="1"/>
    <s v="2023-2024"/>
    <x v="0"/>
    <x v="39"/>
    <x v="0"/>
    <x v="0"/>
    <n v="6330"/>
    <x v="0"/>
    <x v="14"/>
    <x v="1"/>
    <x v="1"/>
    <x v="422"/>
  </r>
  <r>
    <x v="555"/>
    <x v="2"/>
    <s v="2024-2025"/>
    <x v="0"/>
    <x v="66"/>
    <x v="3"/>
    <x v="3"/>
    <n v="4883"/>
    <x v="0"/>
    <x v="12"/>
    <x v="1"/>
    <x v="1"/>
    <x v="422"/>
  </r>
  <r>
    <x v="175"/>
    <x v="1"/>
    <s v="2023-2024"/>
    <x v="1"/>
    <x v="1"/>
    <x v="1"/>
    <x v="1"/>
    <n v="2478"/>
    <x v="0"/>
    <x v="1"/>
    <x v="4"/>
    <x v="4"/>
    <x v="422"/>
  </r>
  <r>
    <x v="450"/>
    <x v="1"/>
    <s v="2023-2024"/>
    <x v="0"/>
    <x v="54"/>
    <x v="4"/>
    <x v="4"/>
    <n v="3030"/>
    <x v="0"/>
    <x v="7"/>
    <x v="3"/>
    <x v="3"/>
    <x v="423"/>
  </r>
  <r>
    <x v="535"/>
    <x v="1"/>
    <s v="2023-2024"/>
    <x v="0"/>
    <x v="81"/>
    <x v="3"/>
    <x v="3"/>
    <n v="4680"/>
    <x v="0"/>
    <x v="17"/>
    <x v="3"/>
    <x v="3"/>
    <x v="424"/>
  </r>
  <r>
    <x v="556"/>
    <x v="0"/>
    <s v="2023-2024"/>
    <x v="1"/>
    <x v="83"/>
    <x v="0"/>
    <x v="0"/>
    <n v="6052"/>
    <x v="0"/>
    <x v="0"/>
    <x v="7"/>
    <x v="7"/>
    <x v="425"/>
  </r>
  <r>
    <x v="522"/>
    <x v="0"/>
    <s v="2023-2024"/>
    <x v="0"/>
    <x v="67"/>
    <x v="3"/>
    <x v="3"/>
    <n v="4551"/>
    <x v="0"/>
    <x v="15"/>
    <x v="1"/>
    <x v="1"/>
    <x v="426"/>
  </r>
  <r>
    <x v="307"/>
    <x v="0"/>
    <s v="2023-2024"/>
    <x v="0"/>
    <x v="95"/>
    <x v="7"/>
    <x v="7"/>
    <n v="870"/>
    <x v="0"/>
    <x v="19"/>
    <x v="7"/>
    <x v="7"/>
    <x v="427"/>
  </r>
  <r>
    <x v="483"/>
    <x v="0"/>
    <s v="2024-2025"/>
    <x v="0"/>
    <x v="69"/>
    <x v="4"/>
    <x v="4"/>
    <n v="3199"/>
    <x v="0"/>
    <x v="6"/>
    <x v="2"/>
    <x v="2"/>
    <x v="428"/>
  </r>
  <r>
    <x v="371"/>
    <x v="2"/>
    <s v="2024-2025"/>
    <x v="0"/>
    <x v="6"/>
    <x v="0"/>
    <x v="0"/>
    <n v="6010"/>
    <x v="0"/>
    <x v="0"/>
    <x v="4"/>
    <x v="4"/>
    <x v="429"/>
  </r>
  <r>
    <x v="333"/>
    <x v="1"/>
    <s v="2022-2023"/>
    <x v="0"/>
    <x v="88"/>
    <x v="6"/>
    <x v="6"/>
    <n v="5011"/>
    <x v="0"/>
    <x v="13"/>
    <x v="3"/>
    <x v="3"/>
    <x v="430"/>
  </r>
  <r>
    <x v="303"/>
    <x v="1"/>
    <s v="2023-2024"/>
    <x v="0"/>
    <x v="3"/>
    <x v="3"/>
    <x v="3"/>
    <n v="4220"/>
    <x v="0"/>
    <x v="3"/>
    <x v="6"/>
    <x v="6"/>
    <x v="431"/>
  </r>
  <r>
    <x v="57"/>
    <x v="0"/>
    <s v="2023-2024"/>
    <x v="0"/>
    <x v="28"/>
    <x v="1"/>
    <x v="1"/>
    <n v="2830"/>
    <x v="0"/>
    <x v="11"/>
    <x v="9"/>
    <x v="9"/>
    <x v="432"/>
  </r>
  <r>
    <x v="557"/>
    <x v="0"/>
    <s v="2023-2024"/>
    <x v="0"/>
    <x v="5"/>
    <x v="1"/>
    <x v="1"/>
    <n v="2067"/>
    <x v="0"/>
    <x v="5"/>
    <x v="8"/>
    <x v="8"/>
    <x v="433"/>
  </r>
  <r>
    <x v="558"/>
    <x v="0"/>
    <s v="2024-2025"/>
    <x v="0"/>
    <x v="96"/>
    <x v="4"/>
    <x v="4"/>
    <n v="3690"/>
    <x v="0"/>
    <x v="16"/>
    <x v="0"/>
    <x v="0"/>
    <x v="434"/>
  </r>
  <r>
    <x v="559"/>
    <x v="0"/>
    <s v="2023-2024"/>
    <x v="1"/>
    <x v="62"/>
    <x v="0"/>
    <x v="0"/>
    <n v="6112"/>
    <x v="0"/>
    <x v="14"/>
    <x v="6"/>
    <x v="6"/>
    <x v="435"/>
  </r>
  <r>
    <x v="77"/>
    <x v="1"/>
    <s v="2022-2023"/>
    <x v="0"/>
    <x v="29"/>
    <x v="4"/>
    <x v="4"/>
    <n v="3500"/>
    <x v="0"/>
    <x v="8"/>
    <x v="2"/>
    <x v="2"/>
    <x v="435"/>
  </r>
  <r>
    <x v="365"/>
    <x v="0"/>
    <s v="2024-2025"/>
    <x v="1"/>
    <x v="48"/>
    <x v="3"/>
    <x v="3"/>
    <n v="4566"/>
    <x v="0"/>
    <x v="15"/>
    <x v="6"/>
    <x v="6"/>
    <x v="435"/>
  </r>
  <r>
    <x v="28"/>
    <x v="2"/>
    <s v="2024-2025"/>
    <x v="1"/>
    <x v="76"/>
    <x v="1"/>
    <x v="1"/>
    <n v="2031"/>
    <x v="0"/>
    <x v="5"/>
    <x v="6"/>
    <x v="6"/>
    <x v="435"/>
  </r>
  <r>
    <x v="14"/>
    <x v="0"/>
    <s v="2023-2024"/>
    <x v="0"/>
    <x v="63"/>
    <x v="1"/>
    <x v="1"/>
    <n v="2015"/>
    <x v="0"/>
    <x v="5"/>
    <x v="5"/>
    <x v="5"/>
    <x v="436"/>
  </r>
  <r>
    <x v="13"/>
    <x v="0"/>
    <s v="2023-2024"/>
    <x v="0"/>
    <x v="27"/>
    <x v="4"/>
    <x v="4"/>
    <n v="3066"/>
    <x v="0"/>
    <x v="7"/>
    <x v="7"/>
    <x v="7"/>
    <x v="436"/>
  </r>
  <r>
    <x v="560"/>
    <x v="0"/>
    <s v="2023-2024"/>
    <x v="0"/>
    <x v="45"/>
    <x v="3"/>
    <x v="3"/>
    <n v="4570"/>
    <x v="0"/>
    <x v="15"/>
    <x v="5"/>
    <x v="5"/>
    <x v="436"/>
  </r>
  <r>
    <x v="326"/>
    <x v="0"/>
    <s v="2023-2024"/>
    <x v="0"/>
    <x v="93"/>
    <x v="4"/>
    <x v="4"/>
    <n v="3915"/>
    <x v="0"/>
    <x v="16"/>
    <x v="4"/>
    <x v="4"/>
    <x v="436"/>
  </r>
  <r>
    <x v="210"/>
    <x v="0"/>
    <s v="2023-2024"/>
    <x v="0"/>
    <x v="78"/>
    <x v="1"/>
    <x v="1"/>
    <n v="2141"/>
    <x v="0"/>
    <x v="4"/>
    <x v="6"/>
    <x v="6"/>
    <x v="436"/>
  </r>
  <r>
    <x v="292"/>
    <x v="0"/>
    <s v="2024-2025"/>
    <x v="0"/>
    <x v="87"/>
    <x v="2"/>
    <x v="2"/>
    <n v="2609"/>
    <x v="0"/>
    <x v="2"/>
    <x v="5"/>
    <x v="5"/>
    <x v="437"/>
  </r>
  <r>
    <x v="335"/>
    <x v="1"/>
    <s v="2022-2023"/>
    <x v="0"/>
    <x v="73"/>
    <x v="6"/>
    <x v="6"/>
    <n v="5607"/>
    <x v="0"/>
    <x v="18"/>
    <x v="4"/>
    <x v="4"/>
    <x v="438"/>
  </r>
  <r>
    <x v="435"/>
    <x v="0"/>
    <s v="2023-2024"/>
    <x v="0"/>
    <x v="3"/>
    <x v="3"/>
    <x v="3"/>
    <n v="4220"/>
    <x v="0"/>
    <x v="3"/>
    <x v="2"/>
    <x v="2"/>
    <x v="439"/>
  </r>
  <r>
    <x v="561"/>
    <x v="0"/>
    <s v="2023-2024"/>
    <x v="1"/>
    <x v="81"/>
    <x v="3"/>
    <x v="3"/>
    <n v="4680"/>
    <x v="0"/>
    <x v="17"/>
    <x v="0"/>
    <x v="0"/>
    <x v="439"/>
  </r>
  <r>
    <x v="412"/>
    <x v="0"/>
    <s v="2023-2024"/>
    <x v="1"/>
    <x v="17"/>
    <x v="3"/>
    <x v="3"/>
    <n v="4825"/>
    <x v="0"/>
    <x v="12"/>
    <x v="0"/>
    <x v="0"/>
    <x v="439"/>
  </r>
  <r>
    <x v="490"/>
    <x v="0"/>
    <s v="2023-2024"/>
    <x v="0"/>
    <x v="24"/>
    <x v="1"/>
    <x v="1"/>
    <n v="2120"/>
    <x v="0"/>
    <x v="4"/>
    <x v="0"/>
    <x v="0"/>
    <x v="439"/>
  </r>
  <r>
    <x v="344"/>
    <x v="1"/>
    <s v="2022-2023"/>
    <x v="0"/>
    <x v="2"/>
    <x v="2"/>
    <x v="2"/>
    <n v="2617"/>
    <x v="0"/>
    <x v="2"/>
    <x v="4"/>
    <x v="4"/>
    <x v="440"/>
  </r>
  <r>
    <x v="562"/>
    <x v="1"/>
    <s v="2022-2023"/>
    <x v="1"/>
    <x v="0"/>
    <x v="0"/>
    <x v="0"/>
    <n v="6021"/>
    <x v="0"/>
    <x v="0"/>
    <x v="3"/>
    <x v="3"/>
    <x v="441"/>
  </r>
  <r>
    <x v="312"/>
    <x v="1"/>
    <s v="2022-2023"/>
    <x v="0"/>
    <x v="57"/>
    <x v="6"/>
    <x v="6"/>
    <n v="5082"/>
    <x v="0"/>
    <x v="13"/>
    <x v="5"/>
    <x v="5"/>
    <x v="442"/>
  </r>
  <r>
    <x v="493"/>
    <x v="1"/>
    <s v="2022-2023"/>
    <x v="0"/>
    <x v="65"/>
    <x v="1"/>
    <x v="1"/>
    <n v="2131"/>
    <x v="0"/>
    <x v="4"/>
    <x v="3"/>
    <x v="3"/>
    <x v="443"/>
  </r>
  <r>
    <x v="17"/>
    <x v="0"/>
    <s v="2023-2024"/>
    <x v="0"/>
    <x v="17"/>
    <x v="3"/>
    <x v="3"/>
    <n v="4825"/>
    <x v="0"/>
    <x v="12"/>
    <x v="3"/>
    <x v="3"/>
    <x v="443"/>
  </r>
  <r>
    <x v="417"/>
    <x v="2"/>
    <s v="2024-2025"/>
    <x v="0"/>
    <x v="51"/>
    <x v="4"/>
    <x v="4"/>
    <n v="3630"/>
    <x v="0"/>
    <x v="16"/>
    <x v="9"/>
    <x v="9"/>
    <x v="443"/>
  </r>
  <r>
    <x v="457"/>
    <x v="1"/>
    <s v="2023-2024"/>
    <x v="0"/>
    <x v="88"/>
    <x v="6"/>
    <x v="6"/>
    <n v="5011"/>
    <x v="0"/>
    <x v="13"/>
    <x v="3"/>
    <x v="3"/>
    <x v="443"/>
  </r>
  <r>
    <x v="87"/>
    <x v="0"/>
    <s v="2023-2024"/>
    <x v="0"/>
    <x v="68"/>
    <x v="7"/>
    <x v="7"/>
    <n v="800"/>
    <x v="0"/>
    <x v="19"/>
    <x v="1"/>
    <x v="1"/>
    <x v="444"/>
  </r>
  <r>
    <x v="26"/>
    <x v="1"/>
    <s v="2023-2024"/>
    <x v="0"/>
    <x v="57"/>
    <x v="6"/>
    <x v="6"/>
    <n v="5082"/>
    <x v="0"/>
    <x v="13"/>
    <x v="7"/>
    <x v="7"/>
    <x v="445"/>
  </r>
  <r>
    <x v="563"/>
    <x v="0"/>
    <s v="2023-2024"/>
    <x v="0"/>
    <x v="82"/>
    <x v="3"/>
    <x v="3"/>
    <n v="4655"/>
    <x v="0"/>
    <x v="17"/>
    <x v="3"/>
    <x v="3"/>
    <x v="446"/>
  </r>
  <r>
    <x v="564"/>
    <x v="0"/>
    <s v="2023-2024"/>
    <x v="0"/>
    <x v="94"/>
    <x v="5"/>
    <x v="5"/>
    <n v="7250"/>
    <x v="0"/>
    <x v="9"/>
    <x v="3"/>
    <x v="3"/>
    <x v="446"/>
  </r>
  <r>
    <x v="417"/>
    <x v="2"/>
    <s v="2024-2025"/>
    <x v="1"/>
    <x v="9"/>
    <x v="4"/>
    <x v="4"/>
    <n v="3076"/>
    <x v="0"/>
    <x v="7"/>
    <x v="4"/>
    <x v="4"/>
    <x v="447"/>
  </r>
  <r>
    <x v="112"/>
    <x v="0"/>
    <s v="2024-2025"/>
    <x v="0"/>
    <x v="63"/>
    <x v="1"/>
    <x v="1"/>
    <n v="2015"/>
    <x v="0"/>
    <x v="5"/>
    <x v="4"/>
    <x v="4"/>
    <x v="448"/>
  </r>
  <r>
    <x v="343"/>
    <x v="0"/>
    <s v="2024-2025"/>
    <x v="1"/>
    <x v="55"/>
    <x v="3"/>
    <x v="3"/>
    <n v="4703"/>
    <x v="0"/>
    <x v="17"/>
    <x v="2"/>
    <x v="2"/>
    <x v="449"/>
  </r>
  <r>
    <x v="192"/>
    <x v="1"/>
    <s v="2022-2023"/>
    <x v="1"/>
    <x v="1"/>
    <x v="1"/>
    <x v="1"/>
    <n v="2478"/>
    <x v="0"/>
    <x v="1"/>
    <x v="0"/>
    <x v="0"/>
    <x v="450"/>
  </r>
  <r>
    <x v="441"/>
    <x v="0"/>
    <s v="2023-2024"/>
    <x v="0"/>
    <x v="92"/>
    <x v="3"/>
    <x v="3"/>
    <n v="4305"/>
    <x v="0"/>
    <x v="3"/>
    <x v="5"/>
    <x v="5"/>
    <x v="450"/>
  </r>
  <r>
    <x v="565"/>
    <x v="1"/>
    <s v="2023-2024"/>
    <x v="0"/>
    <x v="66"/>
    <x v="3"/>
    <x v="3"/>
    <n v="4883"/>
    <x v="0"/>
    <x v="12"/>
    <x v="4"/>
    <x v="4"/>
    <x v="451"/>
  </r>
  <r>
    <x v="419"/>
    <x v="2"/>
    <s v="2024-2025"/>
    <x v="1"/>
    <x v="13"/>
    <x v="1"/>
    <x v="1"/>
    <n v="2480"/>
    <x v="0"/>
    <x v="1"/>
    <x v="8"/>
    <x v="8"/>
    <x v="452"/>
  </r>
  <r>
    <x v="566"/>
    <x v="0"/>
    <s v="2024-2025"/>
    <x v="0"/>
    <x v="10"/>
    <x v="4"/>
    <x v="4"/>
    <n v="3551"/>
    <x v="0"/>
    <x v="8"/>
    <x v="1"/>
    <x v="1"/>
    <x v="453"/>
  </r>
  <r>
    <x v="501"/>
    <x v="1"/>
    <s v="2022-2023"/>
    <x v="1"/>
    <x v="46"/>
    <x v="3"/>
    <x v="3"/>
    <n v="4740"/>
    <x v="0"/>
    <x v="17"/>
    <x v="7"/>
    <x v="7"/>
    <x v="454"/>
  </r>
  <r>
    <x v="56"/>
    <x v="2"/>
    <s v="2024-2025"/>
    <x v="0"/>
    <x v="19"/>
    <x v="1"/>
    <x v="1"/>
    <n v="2800"/>
    <x v="0"/>
    <x v="11"/>
    <x v="3"/>
    <x v="3"/>
    <x v="455"/>
  </r>
  <r>
    <x v="567"/>
    <x v="0"/>
    <s v="2024-2025"/>
    <x v="0"/>
    <x v="73"/>
    <x v="6"/>
    <x v="6"/>
    <n v="5607"/>
    <x v="0"/>
    <x v="18"/>
    <x v="3"/>
    <x v="3"/>
    <x v="456"/>
  </r>
  <r>
    <x v="320"/>
    <x v="2"/>
    <s v="2024-2025"/>
    <x v="0"/>
    <x v="87"/>
    <x v="2"/>
    <x v="2"/>
    <n v="2609"/>
    <x v="0"/>
    <x v="2"/>
    <x v="7"/>
    <x v="7"/>
    <x v="457"/>
  </r>
  <r>
    <x v="494"/>
    <x v="2"/>
    <s v="2024-2025"/>
    <x v="1"/>
    <x v="42"/>
    <x v="3"/>
    <x v="3"/>
    <n v="4870"/>
    <x v="0"/>
    <x v="12"/>
    <x v="3"/>
    <x v="3"/>
    <x v="458"/>
  </r>
  <r>
    <x v="503"/>
    <x v="0"/>
    <s v="2023-2024"/>
    <x v="1"/>
    <x v="36"/>
    <x v="4"/>
    <x v="4"/>
    <n v="3148"/>
    <x v="0"/>
    <x v="6"/>
    <x v="0"/>
    <x v="0"/>
    <x v="459"/>
  </r>
  <r>
    <x v="301"/>
    <x v="1"/>
    <s v="2022-2023"/>
    <x v="0"/>
    <x v="63"/>
    <x v="1"/>
    <x v="1"/>
    <n v="2015"/>
    <x v="0"/>
    <x v="5"/>
    <x v="9"/>
    <x v="9"/>
    <x v="460"/>
  </r>
  <r>
    <x v="230"/>
    <x v="1"/>
    <s v="2023-2024"/>
    <x v="1"/>
    <x v="15"/>
    <x v="1"/>
    <x v="1"/>
    <n v="2020"/>
    <x v="0"/>
    <x v="5"/>
    <x v="5"/>
    <x v="5"/>
    <x v="460"/>
  </r>
  <r>
    <x v="200"/>
    <x v="2"/>
    <s v="2024-2025"/>
    <x v="1"/>
    <x v="72"/>
    <x v="4"/>
    <x v="4"/>
    <n v="3931"/>
    <x v="0"/>
    <x v="16"/>
    <x v="4"/>
    <x v="4"/>
    <x v="461"/>
  </r>
  <r>
    <x v="426"/>
    <x v="2"/>
    <s v="2024-2025"/>
    <x v="0"/>
    <x v="59"/>
    <x v="3"/>
    <x v="3"/>
    <n v="4509"/>
    <x v="0"/>
    <x v="3"/>
    <x v="5"/>
    <x v="5"/>
    <x v="462"/>
  </r>
  <r>
    <x v="408"/>
    <x v="1"/>
    <s v="2022-2023"/>
    <x v="0"/>
    <x v="92"/>
    <x v="3"/>
    <x v="3"/>
    <n v="4305"/>
    <x v="0"/>
    <x v="3"/>
    <x v="6"/>
    <x v="6"/>
    <x v="463"/>
  </r>
  <r>
    <x v="568"/>
    <x v="2"/>
    <s v="2024-2025"/>
    <x v="0"/>
    <x v="96"/>
    <x v="4"/>
    <x v="4"/>
    <n v="3690"/>
    <x v="0"/>
    <x v="16"/>
    <x v="5"/>
    <x v="5"/>
    <x v="464"/>
  </r>
  <r>
    <x v="27"/>
    <x v="0"/>
    <s v="2023-2024"/>
    <x v="1"/>
    <x v="79"/>
    <x v="6"/>
    <x v="6"/>
    <n v="5290"/>
    <x v="0"/>
    <x v="18"/>
    <x v="7"/>
    <x v="7"/>
    <x v="465"/>
  </r>
  <r>
    <x v="167"/>
    <x v="2"/>
    <s v="2024-2025"/>
    <x v="0"/>
    <x v="93"/>
    <x v="4"/>
    <x v="4"/>
    <n v="3915"/>
    <x v="0"/>
    <x v="16"/>
    <x v="4"/>
    <x v="4"/>
    <x v="466"/>
  </r>
  <r>
    <x v="84"/>
    <x v="2"/>
    <s v="2024-2025"/>
    <x v="0"/>
    <x v="4"/>
    <x v="1"/>
    <x v="1"/>
    <n v="2154"/>
    <x v="0"/>
    <x v="4"/>
    <x v="5"/>
    <x v="5"/>
    <x v="467"/>
  </r>
  <r>
    <x v="150"/>
    <x v="0"/>
    <s v="2023-2024"/>
    <x v="0"/>
    <x v="19"/>
    <x v="1"/>
    <x v="1"/>
    <n v="2800"/>
    <x v="0"/>
    <x v="11"/>
    <x v="3"/>
    <x v="3"/>
    <x v="467"/>
  </r>
  <r>
    <x v="127"/>
    <x v="1"/>
    <s v="2022-2023"/>
    <x v="0"/>
    <x v="40"/>
    <x v="4"/>
    <x v="4"/>
    <n v="3353"/>
    <x v="0"/>
    <x v="8"/>
    <x v="7"/>
    <x v="7"/>
    <x v="468"/>
  </r>
  <r>
    <x v="72"/>
    <x v="2"/>
    <s v="2024-2025"/>
    <x v="0"/>
    <x v="34"/>
    <x v="4"/>
    <x v="4"/>
    <n v="3018"/>
    <x v="0"/>
    <x v="7"/>
    <x v="7"/>
    <x v="7"/>
    <x v="469"/>
  </r>
  <r>
    <x v="167"/>
    <x v="2"/>
    <s v="2024-2025"/>
    <x v="1"/>
    <x v="35"/>
    <x v="3"/>
    <x v="3"/>
    <n v="4558"/>
    <x v="0"/>
    <x v="15"/>
    <x v="5"/>
    <x v="5"/>
    <x v="470"/>
  </r>
  <r>
    <x v="294"/>
    <x v="1"/>
    <s v="2022-2023"/>
    <x v="0"/>
    <x v="96"/>
    <x v="4"/>
    <x v="4"/>
    <n v="3690"/>
    <x v="0"/>
    <x v="16"/>
    <x v="2"/>
    <x v="2"/>
    <x v="471"/>
  </r>
  <r>
    <x v="535"/>
    <x v="1"/>
    <s v="2023-2024"/>
    <x v="1"/>
    <x v="61"/>
    <x v="6"/>
    <x v="6"/>
    <n v="5343"/>
    <x v="0"/>
    <x v="18"/>
    <x v="2"/>
    <x v="2"/>
    <x v="472"/>
  </r>
  <r>
    <x v="569"/>
    <x v="1"/>
    <s v="2023-2024"/>
    <x v="0"/>
    <x v="38"/>
    <x v="3"/>
    <x v="3"/>
    <n v="4802"/>
    <x v="0"/>
    <x v="12"/>
    <x v="7"/>
    <x v="7"/>
    <x v="473"/>
  </r>
  <r>
    <x v="24"/>
    <x v="0"/>
    <s v="2024-2025"/>
    <x v="0"/>
    <x v="2"/>
    <x v="2"/>
    <x v="2"/>
    <n v="2617"/>
    <x v="0"/>
    <x v="2"/>
    <x v="6"/>
    <x v="6"/>
    <x v="474"/>
  </r>
  <r>
    <x v="570"/>
    <x v="0"/>
    <s v="2023-2024"/>
    <x v="0"/>
    <x v="69"/>
    <x v="4"/>
    <x v="4"/>
    <n v="3199"/>
    <x v="0"/>
    <x v="6"/>
    <x v="2"/>
    <x v="2"/>
    <x v="474"/>
  </r>
  <r>
    <x v="376"/>
    <x v="1"/>
    <s v="2022-2023"/>
    <x v="0"/>
    <x v="57"/>
    <x v="6"/>
    <x v="6"/>
    <n v="5082"/>
    <x v="0"/>
    <x v="13"/>
    <x v="2"/>
    <x v="2"/>
    <x v="475"/>
  </r>
  <r>
    <x v="163"/>
    <x v="0"/>
    <s v="2024-2025"/>
    <x v="0"/>
    <x v="95"/>
    <x v="7"/>
    <x v="7"/>
    <n v="870"/>
    <x v="0"/>
    <x v="19"/>
    <x v="0"/>
    <x v="0"/>
    <x v="476"/>
  </r>
  <r>
    <x v="571"/>
    <x v="1"/>
    <s v="2023-2024"/>
    <x v="0"/>
    <x v="78"/>
    <x v="1"/>
    <x v="1"/>
    <n v="2141"/>
    <x v="0"/>
    <x v="4"/>
    <x v="0"/>
    <x v="0"/>
    <x v="476"/>
  </r>
  <r>
    <x v="363"/>
    <x v="2"/>
    <s v="2024-2025"/>
    <x v="1"/>
    <x v="78"/>
    <x v="1"/>
    <x v="1"/>
    <n v="2141"/>
    <x v="0"/>
    <x v="4"/>
    <x v="4"/>
    <x v="4"/>
    <x v="476"/>
  </r>
  <r>
    <x v="265"/>
    <x v="1"/>
    <s v="2022-2023"/>
    <x v="1"/>
    <x v="49"/>
    <x v="4"/>
    <x v="4"/>
    <n v="3134"/>
    <x v="0"/>
    <x v="6"/>
    <x v="0"/>
    <x v="0"/>
    <x v="476"/>
  </r>
  <r>
    <x v="117"/>
    <x v="2"/>
    <s v="2024-2025"/>
    <x v="0"/>
    <x v="90"/>
    <x v="3"/>
    <x v="3"/>
    <n v="4700"/>
    <x v="0"/>
    <x v="17"/>
    <x v="0"/>
    <x v="0"/>
    <x v="476"/>
  </r>
  <r>
    <x v="572"/>
    <x v="0"/>
    <s v="2023-2024"/>
    <x v="0"/>
    <x v="77"/>
    <x v="5"/>
    <x v="5"/>
    <n v="7018"/>
    <x v="0"/>
    <x v="9"/>
    <x v="0"/>
    <x v="0"/>
    <x v="476"/>
  </r>
  <r>
    <x v="181"/>
    <x v="0"/>
    <s v="2024-2025"/>
    <x v="0"/>
    <x v="31"/>
    <x v="1"/>
    <x v="1"/>
    <n v="2116"/>
    <x v="0"/>
    <x v="4"/>
    <x v="0"/>
    <x v="0"/>
    <x v="476"/>
  </r>
  <r>
    <x v="214"/>
    <x v="2"/>
    <s v="2024-2025"/>
    <x v="0"/>
    <x v="19"/>
    <x v="1"/>
    <x v="1"/>
    <n v="2800"/>
    <x v="0"/>
    <x v="11"/>
    <x v="0"/>
    <x v="0"/>
    <x v="477"/>
  </r>
  <r>
    <x v="375"/>
    <x v="0"/>
    <s v="2023-2024"/>
    <x v="0"/>
    <x v="31"/>
    <x v="1"/>
    <x v="1"/>
    <n v="2116"/>
    <x v="0"/>
    <x v="4"/>
    <x v="2"/>
    <x v="2"/>
    <x v="478"/>
  </r>
  <r>
    <x v="111"/>
    <x v="0"/>
    <s v="2023-2024"/>
    <x v="1"/>
    <x v="16"/>
    <x v="0"/>
    <x v="0"/>
    <n v="6030"/>
    <x v="0"/>
    <x v="0"/>
    <x v="7"/>
    <x v="7"/>
    <x v="479"/>
  </r>
  <r>
    <x v="423"/>
    <x v="1"/>
    <s v="2023-2024"/>
    <x v="1"/>
    <x v="4"/>
    <x v="1"/>
    <x v="1"/>
    <n v="2154"/>
    <x v="0"/>
    <x v="4"/>
    <x v="0"/>
    <x v="0"/>
    <x v="480"/>
  </r>
  <r>
    <x v="573"/>
    <x v="1"/>
    <s v="2022-2023"/>
    <x v="1"/>
    <x v="60"/>
    <x v="1"/>
    <x v="1"/>
    <n v="2541"/>
    <x v="0"/>
    <x v="2"/>
    <x v="1"/>
    <x v="1"/>
    <x v="481"/>
  </r>
  <r>
    <x v="293"/>
    <x v="0"/>
    <s v="2023-2024"/>
    <x v="0"/>
    <x v="22"/>
    <x v="1"/>
    <x v="1"/>
    <n v="2539"/>
    <x v="0"/>
    <x v="2"/>
    <x v="7"/>
    <x v="7"/>
    <x v="482"/>
  </r>
  <r>
    <x v="406"/>
    <x v="2"/>
    <s v="2024-2025"/>
    <x v="0"/>
    <x v="53"/>
    <x v="3"/>
    <x v="3"/>
    <n v="4119"/>
    <x v="0"/>
    <x v="10"/>
    <x v="1"/>
    <x v="1"/>
    <x v="483"/>
  </r>
  <r>
    <x v="509"/>
    <x v="0"/>
    <s v="2023-2024"/>
    <x v="1"/>
    <x v="36"/>
    <x v="4"/>
    <x v="4"/>
    <n v="3148"/>
    <x v="0"/>
    <x v="6"/>
    <x v="7"/>
    <x v="7"/>
    <x v="484"/>
  </r>
  <r>
    <x v="574"/>
    <x v="2"/>
    <s v="2024-2025"/>
    <x v="1"/>
    <x v="48"/>
    <x v="3"/>
    <x v="3"/>
    <n v="4566"/>
    <x v="0"/>
    <x v="15"/>
    <x v="4"/>
    <x v="4"/>
    <x v="485"/>
  </r>
  <r>
    <x v="423"/>
    <x v="1"/>
    <s v="2023-2024"/>
    <x v="1"/>
    <x v="86"/>
    <x v="0"/>
    <x v="0"/>
    <n v="6725"/>
    <x v="0"/>
    <x v="20"/>
    <x v="6"/>
    <x v="6"/>
    <x v="486"/>
  </r>
  <r>
    <x v="464"/>
    <x v="2"/>
    <s v="2024-2025"/>
    <x v="0"/>
    <x v="8"/>
    <x v="1"/>
    <x v="1"/>
    <n v="2158"/>
    <x v="0"/>
    <x v="4"/>
    <x v="7"/>
    <x v="7"/>
    <x v="487"/>
  </r>
  <r>
    <x v="575"/>
    <x v="0"/>
    <s v="2023-2024"/>
    <x v="0"/>
    <x v="34"/>
    <x v="4"/>
    <x v="4"/>
    <n v="3018"/>
    <x v="0"/>
    <x v="7"/>
    <x v="2"/>
    <x v="2"/>
    <x v="488"/>
  </r>
  <r>
    <x v="9"/>
    <x v="0"/>
    <s v="2024-2025"/>
    <x v="0"/>
    <x v="34"/>
    <x v="4"/>
    <x v="4"/>
    <n v="3018"/>
    <x v="0"/>
    <x v="7"/>
    <x v="1"/>
    <x v="1"/>
    <x v="488"/>
  </r>
  <r>
    <x v="515"/>
    <x v="0"/>
    <s v="2023-2024"/>
    <x v="1"/>
    <x v="1"/>
    <x v="1"/>
    <x v="1"/>
    <n v="2478"/>
    <x v="0"/>
    <x v="1"/>
    <x v="6"/>
    <x v="6"/>
    <x v="488"/>
  </r>
  <r>
    <x v="214"/>
    <x v="2"/>
    <s v="2024-2025"/>
    <x v="1"/>
    <x v="36"/>
    <x v="4"/>
    <x v="4"/>
    <n v="3148"/>
    <x v="0"/>
    <x v="6"/>
    <x v="1"/>
    <x v="1"/>
    <x v="488"/>
  </r>
  <r>
    <x v="497"/>
    <x v="0"/>
    <s v="2023-2024"/>
    <x v="0"/>
    <x v="5"/>
    <x v="1"/>
    <x v="1"/>
    <n v="2067"/>
    <x v="0"/>
    <x v="5"/>
    <x v="2"/>
    <x v="2"/>
    <x v="488"/>
  </r>
  <r>
    <x v="420"/>
    <x v="1"/>
    <s v="2022-2023"/>
    <x v="0"/>
    <x v="27"/>
    <x v="4"/>
    <x v="4"/>
    <n v="3066"/>
    <x v="0"/>
    <x v="7"/>
    <x v="5"/>
    <x v="5"/>
    <x v="488"/>
  </r>
  <r>
    <x v="281"/>
    <x v="0"/>
    <s v="2023-2024"/>
    <x v="0"/>
    <x v="91"/>
    <x v="1"/>
    <x v="1"/>
    <n v="2064"/>
    <x v="0"/>
    <x v="5"/>
    <x v="9"/>
    <x v="9"/>
    <x v="489"/>
  </r>
  <r>
    <x v="120"/>
    <x v="2"/>
    <s v="2024-2025"/>
    <x v="1"/>
    <x v="61"/>
    <x v="6"/>
    <x v="6"/>
    <n v="5343"/>
    <x v="0"/>
    <x v="18"/>
    <x v="3"/>
    <x v="3"/>
    <x v="489"/>
  </r>
  <r>
    <x v="392"/>
    <x v="2"/>
    <s v="2024-2025"/>
    <x v="0"/>
    <x v="5"/>
    <x v="1"/>
    <x v="1"/>
    <n v="2067"/>
    <x v="0"/>
    <x v="5"/>
    <x v="4"/>
    <x v="4"/>
    <x v="489"/>
  </r>
  <r>
    <x v="30"/>
    <x v="1"/>
    <s v="2022-2023"/>
    <x v="0"/>
    <x v="45"/>
    <x v="3"/>
    <x v="3"/>
    <n v="4570"/>
    <x v="0"/>
    <x v="15"/>
    <x v="5"/>
    <x v="5"/>
    <x v="489"/>
  </r>
  <r>
    <x v="229"/>
    <x v="1"/>
    <s v="2022-2023"/>
    <x v="0"/>
    <x v="90"/>
    <x v="3"/>
    <x v="3"/>
    <n v="4700"/>
    <x v="0"/>
    <x v="17"/>
    <x v="2"/>
    <x v="2"/>
    <x v="489"/>
  </r>
  <r>
    <x v="109"/>
    <x v="0"/>
    <s v="2023-2024"/>
    <x v="0"/>
    <x v="86"/>
    <x v="0"/>
    <x v="0"/>
    <n v="6725"/>
    <x v="0"/>
    <x v="20"/>
    <x v="3"/>
    <x v="3"/>
    <x v="490"/>
  </r>
  <r>
    <x v="199"/>
    <x v="0"/>
    <s v="2023-2024"/>
    <x v="1"/>
    <x v="71"/>
    <x v="6"/>
    <x v="6"/>
    <n v="5043"/>
    <x v="0"/>
    <x v="13"/>
    <x v="0"/>
    <x v="0"/>
    <x v="490"/>
  </r>
  <r>
    <x v="284"/>
    <x v="2"/>
    <s v="2024-2025"/>
    <x v="0"/>
    <x v="22"/>
    <x v="1"/>
    <x v="1"/>
    <n v="2539"/>
    <x v="0"/>
    <x v="2"/>
    <x v="4"/>
    <x v="4"/>
    <x v="491"/>
  </r>
  <r>
    <x v="33"/>
    <x v="2"/>
    <s v="2024-2025"/>
    <x v="1"/>
    <x v="56"/>
    <x v="1"/>
    <x v="1"/>
    <n v="2795"/>
    <x v="0"/>
    <x v="11"/>
    <x v="9"/>
    <x v="9"/>
    <x v="492"/>
  </r>
  <r>
    <x v="66"/>
    <x v="1"/>
    <s v="2022-2023"/>
    <x v="1"/>
    <x v="4"/>
    <x v="1"/>
    <x v="1"/>
    <n v="2154"/>
    <x v="0"/>
    <x v="4"/>
    <x v="7"/>
    <x v="7"/>
    <x v="493"/>
  </r>
  <r>
    <x v="488"/>
    <x v="2"/>
    <s v="2024-2025"/>
    <x v="0"/>
    <x v="77"/>
    <x v="5"/>
    <x v="5"/>
    <n v="7018"/>
    <x v="0"/>
    <x v="9"/>
    <x v="6"/>
    <x v="6"/>
    <x v="494"/>
  </r>
  <r>
    <x v="328"/>
    <x v="2"/>
    <s v="2024-2025"/>
    <x v="0"/>
    <x v="27"/>
    <x v="4"/>
    <x v="4"/>
    <n v="3066"/>
    <x v="0"/>
    <x v="7"/>
    <x v="1"/>
    <x v="1"/>
    <x v="495"/>
  </r>
  <r>
    <x v="522"/>
    <x v="0"/>
    <s v="2023-2024"/>
    <x v="0"/>
    <x v="92"/>
    <x v="3"/>
    <x v="3"/>
    <n v="4305"/>
    <x v="0"/>
    <x v="3"/>
    <x v="6"/>
    <x v="6"/>
    <x v="496"/>
  </r>
  <r>
    <x v="576"/>
    <x v="0"/>
    <s v="2023-2024"/>
    <x v="0"/>
    <x v="27"/>
    <x v="4"/>
    <x v="4"/>
    <n v="3066"/>
    <x v="0"/>
    <x v="7"/>
    <x v="2"/>
    <x v="2"/>
    <x v="497"/>
  </r>
  <r>
    <x v="482"/>
    <x v="2"/>
    <s v="2024-2025"/>
    <x v="0"/>
    <x v="63"/>
    <x v="1"/>
    <x v="1"/>
    <n v="2015"/>
    <x v="0"/>
    <x v="5"/>
    <x v="1"/>
    <x v="1"/>
    <x v="498"/>
  </r>
  <r>
    <x v="471"/>
    <x v="2"/>
    <s v="2024-2025"/>
    <x v="0"/>
    <x v="25"/>
    <x v="4"/>
    <x v="4"/>
    <n v="3550"/>
    <x v="0"/>
    <x v="8"/>
    <x v="1"/>
    <x v="1"/>
    <x v="499"/>
  </r>
  <r>
    <x v="185"/>
    <x v="0"/>
    <s v="2023-2024"/>
    <x v="0"/>
    <x v="82"/>
    <x v="3"/>
    <x v="3"/>
    <n v="4655"/>
    <x v="0"/>
    <x v="17"/>
    <x v="3"/>
    <x v="3"/>
    <x v="500"/>
  </r>
  <r>
    <x v="151"/>
    <x v="2"/>
    <s v="2024-2025"/>
    <x v="1"/>
    <x v="23"/>
    <x v="1"/>
    <x v="1"/>
    <n v="2650"/>
    <x v="0"/>
    <x v="11"/>
    <x v="4"/>
    <x v="4"/>
    <x v="501"/>
  </r>
  <r>
    <x v="491"/>
    <x v="0"/>
    <s v="2024-2025"/>
    <x v="1"/>
    <x v="36"/>
    <x v="4"/>
    <x v="4"/>
    <n v="3148"/>
    <x v="0"/>
    <x v="6"/>
    <x v="4"/>
    <x v="4"/>
    <x v="502"/>
  </r>
  <r>
    <x v="458"/>
    <x v="2"/>
    <s v="2024-2025"/>
    <x v="1"/>
    <x v="47"/>
    <x v="1"/>
    <x v="1"/>
    <n v="2101"/>
    <x v="0"/>
    <x v="4"/>
    <x v="1"/>
    <x v="1"/>
    <x v="502"/>
  </r>
  <r>
    <x v="577"/>
    <x v="0"/>
    <s v="2024-2025"/>
    <x v="1"/>
    <x v="79"/>
    <x v="6"/>
    <x v="6"/>
    <n v="5290"/>
    <x v="0"/>
    <x v="18"/>
    <x v="7"/>
    <x v="7"/>
    <x v="503"/>
  </r>
  <r>
    <x v="259"/>
    <x v="2"/>
    <s v="2024-2025"/>
    <x v="0"/>
    <x v="19"/>
    <x v="1"/>
    <x v="1"/>
    <n v="2800"/>
    <x v="0"/>
    <x v="11"/>
    <x v="3"/>
    <x v="3"/>
    <x v="504"/>
  </r>
  <r>
    <x v="242"/>
    <x v="1"/>
    <s v="2023-2024"/>
    <x v="1"/>
    <x v="72"/>
    <x v="4"/>
    <x v="4"/>
    <n v="3931"/>
    <x v="0"/>
    <x v="16"/>
    <x v="5"/>
    <x v="5"/>
    <x v="505"/>
  </r>
  <r>
    <x v="438"/>
    <x v="1"/>
    <s v="2022-2023"/>
    <x v="0"/>
    <x v="77"/>
    <x v="5"/>
    <x v="5"/>
    <n v="7018"/>
    <x v="0"/>
    <x v="9"/>
    <x v="4"/>
    <x v="4"/>
    <x v="506"/>
  </r>
  <r>
    <x v="578"/>
    <x v="2"/>
    <s v="2024-2025"/>
    <x v="0"/>
    <x v="91"/>
    <x v="1"/>
    <x v="1"/>
    <n v="2064"/>
    <x v="0"/>
    <x v="5"/>
    <x v="0"/>
    <x v="0"/>
    <x v="507"/>
  </r>
  <r>
    <x v="461"/>
    <x v="2"/>
    <s v="2024-2025"/>
    <x v="1"/>
    <x v="0"/>
    <x v="0"/>
    <x v="0"/>
    <n v="6021"/>
    <x v="0"/>
    <x v="0"/>
    <x v="0"/>
    <x v="0"/>
    <x v="507"/>
  </r>
  <r>
    <x v="469"/>
    <x v="1"/>
    <s v="2023-2024"/>
    <x v="0"/>
    <x v="40"/>
    <x v="4"/>
    <x v="4"/>
    <n v="3353"/>
    <x v="0"/>
    <x v="8"/>
    <x v="5"/>
    <x v="5"/>
    <x v="507"/>
  </r>
  <r>
    <x v="29"/>
    <x v="0"/>
    <s v="2024-2025"/>
    <x v="0"/>
    <x v="89"/>
    <x v="4"/>
    <x v="4"/>
    <n v="3136"/>
    <x v="0"/>
    <x v="6"/>
    <x v="1"/>
    <x v="1"/>
    <x v="507"/>
  </r>
  <r>
    <x v="579"/>
    <x v="0"/>
    <s v="2023-2024"/>
    <x v="0"/>
    <x v="68"/>
    <x v="7"/>
    <x v="7"/>
    <n v="800"/>
    <x v="0"/>
    <x v="19"/>
    <x v="2"/>
    <x v="2"/>
    <x v="507"/>
  </r>
  <r>
    <x v="580"/>
    <x v="0"/>
    <s v="2023-2024"/>
    <x v="0"/>
    <x v="69"/>
    <x v="4"/>
    <x v="4"/>
    <n v="3199"/>
    <x v="0"/>
    <x v="6"/>
    <x v="2"/>
    <x v="2"/>
    <x v="507"/>
  </r>
  <r>
    <x v="348"/>
    <x v="1"/>
    <s v="2023-2024"/>
    <x v="0"/>
    <x v="58"/>
    <x v="0"/>
    <x v="0"/>
    <n v="6027"/>
    <x v="0"/>
    <x v="0"/>
    <x v="6"/>
    <x v="6"/>
    <x v="507"/>
  </r>
  <r>
    <x v="83"/>
    <x v="1"/>
    <s v="2022-2023"/>
    <x v="1"/>
    <x v="16"/>
    <x v="0"/>
    <x v="0"/>
    <n v="6030"/>
    <x v="0"/>
    <x v="0"/>
    <x v="0"/>
    <x v="0"/>
    <x v="507"/>
  </r>
  <r>
    <x v="581"/>
    <x v="0"/>
    <s v="2023-2024"/>
    <x v="1"/>
    <x v="79"/>
    <x v="6"/>
    <x v="6"/>
    <n v="5290"/>
    <x v="0"/>
    <x v="18"/>
    <x v="6"/>
    <x v="6"/>
    <x v="507"/>
  </r>
  <r>
    <x v="147"/>
    <x v="0"/>
    <s v="2023-2024"/>
    <x v="0"/>
    <x v="7"/>
    <x v="4"/>
    <x v="4"/>
    <n v="3175"/>
    <x v="0"/>
    <x v="6"/>
    <x v="4"/>
    <x v="4"/>
    <x v="508"/>
  </r>
  <r>
    <x v="168"/>
    <x v="0"/>
    <s v="2023-2024"/>
    <x v="0"/>
    <x v="43"/>
    <x v="1"/>
    <x v="1"/>
    <n v="2560"/>
    <x v="0"/>
    <x v="2"/>
    <x v="7"/>
    <x v="7"/>
    <x v="509"/>
  </r>
  <r>
    <x v="582"/>
    <x v="0"/>
    <s v="2023-2024"/>
    <x v="0"/>
    <x v="62"/>
    <x v="0"/>
    <x v="0"/>
    <n v="6112"/>
    <x v="0"/>
    <x v="14"/>
    <x v="3"/>
    <x v="3"/>
    <x v="510"/>
  </r>
  <r>
    <x v="39"/>
    <x v="0"/>
    <s v="2024-2025"/>
    <x v="0"/>
    <x v="69"/>
    <x v="4"/>
    <x v="4"/>
    <n v="3199"/>
    <x v="0"/>
    <x v="6"/>
    <x v="1"/>
    <x v="1"/>
    <x v="511"/>
  </r>
  <r>
    <x v="583"/>
    <x v="2"/>
    <s v="2024-2025"/>
    <x v="0"/>
    <x v="14"/>
    <x v="1"/>
    <x v="1"/>
    <n v="2790"/>
    <x v="0"/>
    <x v="11"/>
    <x v="7"/>
    <x v="7"/>
    <x v="512"/>
  </r>
  <r>
    <x v="472"/>
    <x v="0"/>
    <s v="2023-2024"/>
    <x v="0"/>
    <x v="84"/>
    <x v="3"/>
    <x v="3"/>
    <n v="4215"/>
    <x v="0"/>
    <x v="3"/>
    <x v="8"/>
    <x v="8"/>
    <x v="513"/>
  </r>
  <r>
    <x v="418"/>
    <x v="2"/>
    <s v="2024-2025"/>
    <x v="0"/>
    <x v="89"/>
    <x v="4"/>
    <x v="4"/>
    <n v="3136"/>
    <x v="0"/>
    <x v="6"/>
    <x v="6"/>
    <x v="6"/>
    <x v="514"/>
  </r>
  <r>
    <x v="500"/>
    <x v="1"/>
    <s v="2022-2023"/>
    <x v="0"/>
    <x v="29"/>
    <x v="4"/>
    <x v="4"/>
    <n v="3500"/>
    <x v="0"/>
    <x v="8"/>
    <x v="5"/>
    <x v="5"/>
    <x v="514"/>
  </r>
  <r>
    <x v="225"/>
    <x v="0"/>
    <s v="2023-2024"/>
    <x v="0"/>
    <x v="75"/>
    <x v="0"/>
    <x v="0"/>
    <n v="6450"/>
    <x v="0"/>
    <x v="20"/>
    <x v="2"/>
    <x v="2"/>
    <x v="515"/>
  </r>
  <r>
    <x v="179"/>
    <x v="0"/>
    <s v="2024-2025"/>
    <x v="1"/>
    <x v="42"/>
    <x v="3"/>
    <x v="3"/>
    <n v="4870"/>
    <x v="0"/>
    <x v="12"/>
    <x v="3"/>
    <x v="3"/>
    <x v="516"/>
  </r>
  <r>
    <x v="541"/>
    <x v="0"/>
    <s v="2023-2024"/>
    <x v="0"/>
    <x v="65"/>
    <x v="1"/>
    <x v="1"/>
    <n v="2131"/>
    <x v="0"/>
    <x v="4"/>
    <x v="3"/>
    <x v="3"/>
    <x v="517"/>
  </r>
  <r>
    <x v="584"/>
    <x v="1"/>
    <s v="2022-2023"/>
    <x v="0"/>
    <x v="71"/>
    <x v="6"/>
    <x v="6"/>
    <n v="5043"/>
    <x v="0"/>
    <x v="13"/>
    <x v="3"/>
    <x v="3"/>
    <x v="518"/>
  </r>
  <r>
    <x v="585"/>
    <x v="0"/>
    <s v="2023-2024"/>
    <x v="0"/>
    <x v="13"/>
    <x v="1"/>
    <x v="1"/>
    <n v="2480"/>
    <x v="0"/>
    <x v="1"/>
    <x v="9"/>
    <x v="9"/>
    <x v="519"/>
  </r>
  <r>
    <x v="184"/>
    <x v="2"/>
    <s v="2024-2025"/>
    <x v="0"/>
    <x v="5"/>
    <x v="1"/>
    <x v="1"/>
    <n v="2067"/>
    <x v="0"/>
    <x v="5"/>
    <x v="8"/>
    <x v="8"/>
    <x v="520"/>
  </r>
  <r>
    <x v="368"/>
    <x v="2"/>
    <s v="2024-2025"/>
    <x v="0"/>
    <x v="70"/>
    <x v="4"/>
    <x v="4"/>
    <n v="3400"/>
    <x v="0"/>
    <x v="8"/>
    <x v="7"/>
    <x v="7"/>
    <x v="521"/>
  </r>
  <r>
    <x v="175"/>
    <x v="1"/>
    <s v="2023-2024"/>
    <x v="0"/>
    <x v="7"/>
    <x v="4"/>
    <x v="4"/>
    <n v="3175"/>
    <x v="0"/>
    <x v="6"/>
    <x v="8"/>
    <x v="8"/>
    <x v="522"/>
  </r>
  <r>
    <x v="365"/>
    <x v="0"/>
    <s v="2024-2025"/>
    <x v="0"/>
    <x v="89"/>
    <x v="4"/>
    <x v="4"/>
    <n v="3136"/>
    <x v="0"/>
    <x v="6"/>
    <x v="5"/>
    <x v="5"/>
    <x v="523"/>
  </r>
  <r>
    <x v="586"/>
    <x v="0"/>
    <s v="2023-2024"/>
    <x v="0"/>
    <x v="5"/>
    <x v="1"/>
    <x v="1"/>
    <n v="2067"/>
    <x v="0"/>
    <x v="5"/>
    <x v="2"/>
    <x v="2"/>
    <x v="524"/>
  </r>
  <r>
    <x v="86"/>
    <x v="1"/>
    <s v="2022-2023"/>
    <x v="1"/>
    <x v="13"/>
    <x v="1"/>
    <x v="1"/>
    <n v="2480"/>
    <x v="0"/>
    <x v="1"/>
    <x v="1"/>
    <x v="1"/>
    <x v="525"/>
  </r>
  <r>
    <x v="334"/>
    <x v="2"/>
    <s v="2024-2025"/>
    <x v="0"/>
    <x v="6"/>
    <x v="0"/>
    <x v="0"/>
    <n v="6010"/>
    <x v="0"/>
    <x v="0"/>
    <x v="5"/>
    <x v="5"/>
    <x v="526"/>
  </r>
  <r>
    <x v="233"/>
    <x v="1"/>
    <s v="2023-2024"/>
    <x v="0"/>
    <x v="14"/>
    <x v="1"/>
    <x v="1"/>
    <n v="2790"/>
    <x v="0"/>
    <x v="11"/>
    <x v="5"/>
    <x v="5"/>
    <x v="526"/>
  </r>
  <r>
    <x v="510"/>
    <x v="1"/>
    <s v="2023-2024"/>
    <x v="0"/>
    <x v="67"/>
    <x v="3"/>
    <x v="3"/>
    <n v="4551"/>
    <x v="0"/>
    <x v="15"/>
    <x v="6"/>
    <x v="6"/>
    <x v="527"/>
  </r>
  <r>
    <x v="587"/>
    <x v="0"/>
    <s v="2024-2025"/>
    <x v="1"/>
    <x v="9"/>
    <x v="4"/>
    <x v="4"/>
    <n v="3076"/>
    <x v="0"/>
    <x v="7"/>
    <x v="6"/>
    <x v="6"/>
    <x v="527"/>
  </r>
  <r>
    <x v="316"/>
    <x v="0"/>
    <s v="2023-2024"/>
    <x v="0"/>
    <x v="44"/>
    <x v="4"/>
    <x v="4"/>
    <n v="3977"/>
    <x v="0"/>
    <x v="16"/>
    <x v="6"/>
    <x v="6"/>
    <x v="528"/>
  </r>
  <r>
    <x v="155"/>
    <x v="2"/>
    <s v="2024-2025"/>
    <x v="0"/>
    <x v="25"/>
    <x v="4"/>
    <x v="4"/>
    <n v="3550"/>
    <x v="0"/>
    <x v="8"/>
    <x v="5"/>
    <x v="5"/>
    <x v="529"/>
  </r>
  <r>
    <x v="87"/>
    <x v="0"/>
    <s v="2023-2024"/>
    <x v="1"/>
    <x v="80"/>
    <x v="0"/>
    <x v="0"/>
    <n v="6109"/>
    <x v="0"/>
    <x v="14"/>
    <x v="3"/>
    <x v="3"/>
    <x v="530"/>
  </r>
  <r>
    <x v="387"/>
    <x v="2"/>
    <s v="2024-2025"/>
    <x v="0"/>
    <x v="65"/>
    <x v="1"/>
    <x v="1"/>
    <n v="2131"/>
    <x v="0"/>
    <x v="4"/>
    <x v="7"/>
    <x v="7"/>
    <x v="531"/>
  </r>
  <r>
    <x v="588"/>
    <x v="0"/>
    <s v="2023-2024"/>
    <x v="0"/>
    <x v="20"/>
    <x v="4"/>
    <x v="4"/>
    <n v="3429"/>
    <x v="0"/>
    <x v="8"/>
    <x v="7"/>
    <x v="7"/>
    <x v="531"/>
  </r>
  <r>
    <x v="100"/>
    <x v="0"/>
    <s v="2023-2024"/>
    <x v="0"/>
    <x v="79"/>
    <x v="6"/>
    <x v="6"/>
    <n v="5290"/>
    <x v="0"/>
    <x v="18"/>
    <x v="3"/>
    <x v="3"/>
    <x v="532"/>
  </r>
  <r>
    <x v="579"/>
    <x v="0"/>
    <s v="2023-2024"/>
    <x v="1"/>
    <x v="74"/>
    <x v="1"/>
    <x v="1"/>
    <n v="2485"/>
    <x v="0"/>
    <x v="1"/>
    <x v="2"/>
    <x v="2"/>
    <x v="533"/>
  </r>
  <r>
    <x v="299"/>
    <x v="1"/>
    <s v="2022-2023"/>
    <x v="1"/>
    <x v="52"/>
    <x v="3"/>
    <x v="3"/>
    <n v="4053"/>
    <x v="0"/>
    <x v="10"/>
    <x v="8"/>
    <x v="8"/>
    <x v="534"/>
  </r>
  <r>
    <x v="553"/>
    <x v="2"/>
    <s v="2024-2025"/>
    <x v="1"/>
    <x v="55"/>
    <x v="3"/>
    <x v="3"/>
    <n v="4703"/>
    <x v="0"/>
    <x v="17"/>
    <x v="4"/>
    <x v="4"/>
    <x v="535"/>
  </r>
  <r>
    <x v="205"/>
    <x v="0"/>
    <s v="2023-2024"/>
    <x v="0"/>
    <x v="66"/>
    <x v="3"/>
    <x v="3"/>
    <n v="4883"/>
    <x v="0"/>
    <x v="12"/>
    <x v="7"/>
    <x v="7"/>
    <x v="536"/>
  </r>
  <r>
    <x v="508"/>
    <x v="0"/>
    <s v="2024-2025"/>
    <x v="1"/>
    <x v="49"/>
    <x v="4"/>
    <x v="4"/>
    <n v="3134"/>
    <x v="0"/>
    <x v="6"/>
    <x v="3"/>
    <x v="3"/>
    <x v="536"/>
  </r>
  <r>
    <x v="454"/>
    <x v="0"/>
    <s v="2024-2025"/>
    <x v="0"/>
    <x v="25"/>
    <x v="4"/>
    <x v="4"/>
    <n v="3550"/>
    <x v="0"/>
    <x v="8"/>
    <x v="0"/>
    <x v="0"/>
    <x v="537"/>
  </r>
  <r>
    <x v="589"/>
    <x v="0"/>
    <s v="2023-2024"/>
    <x v="0"/>
    <x v="57"/>
    <x v="6"/>
    <x v="6"/>
    <n v="5082"/>
    <x v="0"/>
    <x v="13"/>
    <x v="4"/>
    <x v="4"/>
    <x v="537"/>
  </r>
  <r>
    <x v="421"/>
    <x v="0"/>
    <s v="2023-2024"/>
    <x v="0"/>
    <x v="84"/>
    <x v="3"/>
    <x v="3"/>
    <n v="4215"/>
    <x v="0"/>
    <x v="3"/>
    <x v="3"/>
    <x v="3"/>
    <x v="538"/>
  </r>
  <r>
    <x v="62"/>
    <x v="0"/>
    <s v="2024-2025"/>
    <x v="0"/>
    <x v="31"/>
    <x v="1"/>
    <x v="1"/>
    <n v="2116"/>
    <x v="0"/>
    <x v="4"/>
    <x v="8"/>
    <x v="8"/>
    <x v="539"/>
  </r>
  <r>
    <x v="590"/>
    <x v="0"/>
    <s v="2024-2025"/>
    <x v="0"/>
    <x v="75"/>
    <x v="0"/>
    <x v="0"/>
    <n v="6450"/>
    <x v="0"/>
    <x v="20"/>
    <x v="0"/>
    <x v="0"/>
    <x v="540"/>
  </r>
  <r>
    <x v="514"/>
    <x v="1"/>
    <s v="2022-2023"/>
    <x v="0"/>
    <x v="68"/>
    <x v="7"/>
    <x v="7"/>
    <n v="800"/>
    <x v="0"/>
    <x v="19"/>
    <x v="8"/>
    <x v="8"/>
    <x v="541"/>
  </r>
  <r>
    <x v="532"/>
    <x v="1"/>
    <s v="2022-2023"/>
    <x v="1"/>
    <x v="52"/>
    <x v="3"/>
    <x v="3"/>
    <n v="4053"/>
    <x v="0"/>
    <x v="10"/>
    <x v="5"/>
    <x v="5"/>
    <x v="542"/>
  </r>
  <r>
    <x v="160"/>
    <x v="0"/>
    <s v="2024-2025"/>
    <x v="0"/>
    <x v="17"/>
    <x v="3"/>
    <x v="3"/>
    <n v="4825"/>
    <x v="0"/>
    <x v="12"/>
    <x v="6"/>
    <x v="6"/>
    <x v="543"/>
  </r>
  <r>
    <x v="591"/>
    <x v="2"/>
    <s v="2024-2025"/>
    <x v="0"/>
    <x v="76"/>
    <x v="1"/>
    <x v="1"/>
    <n v="2031"/>
    <x v="0"/>
    <x v="5"/>
    <x v="3"/>
    <x v="3"/>
    <x v="544"/>
  </r>
  <r>
    <x v="196"/>
    <x v="0"/>
    <s v="2024-2025"/>
    <x v="0"/>
    <x v="38"/>
    <x v="3"/>
    <x v="3"/>
    <n v="4802"/>
    <x v="0"/>
    <x v="12"/>
    <x v="9"/>
    <x v="9"/>
    <x v="545"/>
  </r>
  <r>
    <x v="537"/>
    <x v="1"/>
    <s v="2022-2023"/>
    <x v="0"/>
    <x v="78"/>
    <x v="1"/>
    <x v="1"/>
    <n v="2141"/>
    <x v="0"/>
    <x v="4"/>
    <x v="6"/>
    <x v="6"/>
    <x v="545"/>
  </r>
  <r>
    <x v="578"/>
    <x v="2"/>
    <s v="2024-2025"/>
    <x v="0"/>
    <x v="15"/>
    <x v="1"/>
    <x v="1"/>
    <n v="2020"/>
    <x v="0"/>
    <x v="5"/>
    <x v="6"/>
    <x v="6"/>
    <x v="545"/>
  </r>
  <r>
    <x v="14"/>
    <x v="0"/>
    <s v="2023-2024"/>
    <x v="0"/>
    <x v="51"/>
    <x v="4"/>
    <x v="4"/>
    <n v="3630"/>
    <x v="0"/>
    <x v="16"/>
    <x v="2"/>
    <x v="2"/>
    <x v="545"/>
  </r>
  <r>
    <x v="189"/>
    <x v="2"/>
    <s v="2024-2025"/>
    <x v="1"/>
    <x v="61"/>
    <x v="6"/>
    <x v="6"/>
    <n v="5343"/>
    <x v="0"/>
    <x v="18"/>
    <x v="7"/>
    <x v="7"/>
    <x v="546"/>
  </r>
  <r>
    <x v="358"/>
    <x v="1"/>
    <s v="2023-2024"/>
    <x v="0"/>
    <x v="6"/>
    <x v="0"/>
    <x v="0"/>
    <n v="6010"/>
    <x v="0"/>
    <x v="0"/>
    <x v="3"/>
    <x v="3"/>
    <x v="547"/>
  </r>
  <r>
    <x v="573"/>
    <x v="1"/>
    <s v="2022-2023"/>
    <x v="1"/>
    <x v="16"/>
    <x v="0"/>
    <x v="0"/>
    <n v="6030"/>
    <x v="0"/>
    <x v="0"/>
    <x v="0"/>
    <x v="0"/>
    <x v="547"/>
  </r>
  <r>
    <x v="294"/>
    <x v="1"/>
    <s v="2022-2023"/>
    <x v="1"/>
    <x v="30"/>
    <x v="4"/>
    <x v="4"/>
    <n v="3131"/>
    <x v="0"/>
    <x v="6"/>
    <x v="7"/>
    <x v="7"/>
    <x v="547"/>
  </r>
  <r>
    <x v="590"/>
    <x v="0"/>
    <s v="2024-2025"/>
    <x v="0"/>
    <x v="33"/>
    <x v="4"/>
    <x v="4"/>
    <n v="3280"/>
    <x v="0"/>
    <x v="8"/>
    <x v="3"/>
    <x v="3"/>
    <x v="547"/>
  </r>
  <r>
    <x v="503"/>
    <x v="0"/>
    <s v="2023-2024"/>
    <x v="0"/>
    <x v="63"/>
    <x v="1"/>
    <x v="1"/>
    <n v="2015"/>
    <x v="0"/>
    <x v="5"/>
    <x v="3"/>
    <x v="3"/>
    <x v="548"/>
  </r>
  <r>
    <x v="143"/>
    <x v="2"/>
    <s v="2024-2025"/>
    <x v="0"/>
    <x v="72"/>
    <x v="4"/>
    <x v="4"/>
    <n v="3931"/>
    <x v="0"/>
    <x v="16"/>
    <x v="3"/>
    <x v="3"/>
    <x v="548"/>
  </r>
  <r>
    <x v="368"/>
    <x v="2"/>
    <s v="2024-2025"/>
    <x v="0"/>
    <x v="48"/>
    <x v="3"/>
    <x v="3"/>
    <n v="4566"/>
    <x v="0"/>
    <x v="15"/>
    <x v="9"/>
    <x v="9"/>
    <x v="548"/>
  </r>
  <r>
    <x v="238"/>
    <x v="2"/>
    <s v="2024-2025"/>
    <x v="1"/>
    <x v="86"/>
    <x v="0"/>
    <x v="0"/>
    <n v="6725"/>
    <x v="0"/>
    <x v="20"/>
    <x v="7"/>
    <x v="7"/>
    <x v="549"/>
  </r>
  <r>
    <x v="293"/>
    <x v="0"/>
    <s v="2023-2024"/>
    <x v="0"/>
    <x v="22"/>
    <x v="1"/>
    <x v="1"/>
    <n v="2539"/>
    <x v="0"/>
    <x v="2"/>
    <x v="7"/>
    <x v="7"/>
    <x v="549"/>
  </r>
  <r>
    <x v="592"/>
    <x v="1"/>
    <s v="2023-2024"/>
    <x v="0"/>
    <x v="63"/>
    <x v="1"/>
    <x v="1"/>
    <n v="2015"/>
    <x v="0"/>
    <x v="5"/>
    <x v="4"/>
    <x v="4"/>
    <x v="550"/>
  </r>
  <r>
    <x v="20"/>
    <x v="0"/>
    <s v="2023-2024"/>
    <x v="0"/>
    <x v="87"/>
    <x v="2"/>
    <x v="2"/>
    <n v="2609"/>
    <x v="0"/>
    <x v="2"/>
    <x v="3"/>
    <x v="3"/>
    <x v="550"/>
  </r>
  <r>
    <x v="593"/>
    <x v="0"/>
    <s v="2023-2024"/>
    <x v="0"/>
    <x v="33"/>
    <x v="4"/>
    <x v="4"/>
    <n v="3280"/>
    <x v="0"/>
    <x v="8"/>
    <x v="3"/>
    <x v="3"/>
    <x v="551"/>
  </r>
  <r>
    <x v="594"/>
    <x v="1"/>
    <s v="2022-2023"/>
    <x v="0"/>
    <x v="39"/>
    <x v="0"/>
    <x v="0"/>
    <n v="6330"/>
    <x v="0"/>
    <x v="14"/>
    <x v="6"/>
    <x v="6"/>
    <x v="552"/>
  </r>
  <r>
    <x v="366"/>
    <x v="1"/>
    <s v="2022-2023"/>
    <x v="1"/>
    <x v="79"/>
    <x v="6"/>
    <x v="6"/>
    <n v="5290"/>
    <x v="0"/>
    <x v="18"/>
    <x v="5"/>
    <x v="5"/>
    <x v="553"/>
  </r>
  <r>
    <x v="595"/>
    <x v="0"/>
    <s v="2023-2024"/>
    <x v="0"/>
    <x v="25"/>
    <x v="4"/>
    <x v="4"/>
    <n v="3550"/>
    <x v="0"/>
    <x v="8"/>
    <x v="3"/>
    <x v="3"/>
    <x v="554"/>
  </r>
  <r>
    <x v="546"/>
    <x v="2"/>
    <s v="2024-2025"/>
    <x v="1"/>
    <x v="18"/>
    <x v="6"/>
    <x v="6"/>
    <n v="5168"/>
    <x v="0"/>
    <x v="13"/>
    <x v="4"/>
    <x v="4"/>
    <x v="555"/>
  </r>
  <r>
    <x v="441"/>
    <x v="0"/>
    <s v="2023-2024"/>
    <x v="0"/>
    <x v="44"/>
    <x v="4"/>
    <x v="4"/>
    <n v="3977"/>
    <x v="0"/>
    <x v="16"/>
    <x v="5"/>
    <x v="5"/>
    <x v="556"/>
  </r>
  <r>
    <x v="433"/>
    <x v="0"/>
    <s v="2023-2024"/>
    <x v="1"/>
    <x v="83"/>
    <x v="0"/>
    <x v="0"/>
    <n v="6052"/>
    <x v="0"/>
    <x v="0"/>
    <x v="7"/>
    <x v="7"/>
    <x v="556"/>
  </r>
  <r>
    <x v="596"/>
    <x v="0"/>
    <s v="2023-2024"/>
    <x v="0"/>
    <x v="32"/>
    <x v="6"/>
    <x v="6"/>
    <n v="5169"/>
    <x v="0"/>
    <x v="13"/>
    <x v="3"/>
    <x v="3"/>
    <x v="557"/>
  </r>
  <r>
    <x v="525"/>
    <x v="2"/>
    <s v="2024-2025"/>
    <x v="0"/>
    <x v="25"/>
    <x v="4"/>
    <x v="4"/>
    <n v="3550"/>
    <x v="0"/>
    <x v="8"/>
    <x v="8"/>
    <x v="8"/>
    <x v="558"/>
  </r>
  <r>
    <x v="347"/>
    <x v="0"/>
    <s v="2023-2024"/>
    <x v="0"/>
    <x v="73"/>
    <x v="6"/>
    <x v="6"/>
    <n v="5607"/>
    <x v="0"/>
    <x v="18"/>
    <x v="3"/>
    <x v="3"/>
    <x v="559"/>
  </r>
  <r>
    <x v="424"/>
    <x v="0"/>
    <s v="2023-2024"/>
    <x v="1"/>
    <x v="61"/>
    <x v="6"/>
    <x v="6"/>
    <n v="5343"/>
    <x v="0"/>
    <x v="18"/>
    <x v="7"/>
    <x v="7"/>
    <x v="560"/>
  </r>
  <r>
    <x v="207"/>
    <x v="0"/>
    <s v="2023-2024"/>
    <x v="0"/>
    <x v="2"/>
    <x v="2"/>
    <x v="2"/>
    <n v="2617"/>
    <x v="0"/>
    <x v="2"/>
    <x v="4"/>
    <x v="4"/>
    <x v="561"/>
  </r>
  <r>
    <x v="597"/>
    <x v="0"/>
    <s v="2023-2024"/>
    <x v="1"/>
    <x v="71"/>
    <x v="6"/>
    <x v="6"/>
    <n v="5043"/>
    <x v="0"/>
    <x v="13"/>
    <x v="4"/>
    <x v="4"/>
    <x v="562"/>
  </r>
  <r>
    <x v="586"/>
    <x v="0"/>
    <s v="2023-2024"/>
    <x v="0"/>
    <x v="38"/>
    <x v="3"/>
    <x v="3"/>
    <n v="4802"/>
    <x v="0"/>
    <x v="12"/>
    <x v="0"/>
    <x v="0"/>
    <x v="563"/>
  </r>
  <r>
    <x v="475"/>
    <x v="0"/>
    <s v="2023-2024"/>
    <x v="0"/>
    <x v="61"/>
    <x v="6"/>
    <x v="6"/>
    <n v="5343"/>
    <x v="0"/>
    <x v="18"/>
    <x v="3"/>
    <x v="3"/>
    <x v="564"/>
  </r>
  <r>
    <x v="495"/>
    <x v="2"/>
    <s v="2024-2025"/>
    <x v="1"/>
    <x v="62"/>
    <x v="0"/>
    <x v="0"/>
    <n v="6112"/>
    <x v="0"/>
    <x v="14"/>
    <x v="2"/>
    <x v="2"/>
    <x v="565"/>
  </r>
  <r>
    <x v="153"/>
    <x v="1"/>
    <s v="2022-2023"/>
    <x v="0"/>
    <x v="85"/>
    <x v="0"/>
    <x v="0"/>
    <n v="6530"/>
    <x v="0"/>
    <x v="20"/>
    <x v="8"/>
    <x v="8"/>
    <x v="566"/>
  </r>
  <r>
    <x v="598"/>
    <x v="1"/>
    <s v="2022-2023"/>
    <x v="1"/>
    <x v="36"/>
    <x v="4"/>
    <x v="4"/>
    <n v="3148"/>
    <x v="0"/>
    <x v="6"/>
    <x v="6"/>
    <x v="6"/>
    <x v="567"/>
  </r>
  <r>
    <x v="322"/>
    <x v="0"/>
    <s v="2024-2025"/>
    <x v="1"/>
    <x v="94"/>
    <x v="5"/>
    <x v="5"/>
    <n v="7250"/>
    <x v="0"/>
    <x v="9"/>
    <x v="6"/>
    <x v="6"/>
    <x v="567"/>
  </r>
  <r>
    <x v="280"/>
    <x v="2"/>
    <s v="2024-2025"/>
    <x v="0"/>
    <x v="32"/>
    <x v="6"/>
    <x v="6"/>
    <n v="5169"/>
    <x v="0"/>
    <x v="13"/>
    <x v="6"/>
    <x v="6"/>
    <x v="567"/>
  </r>
  <r>
    <x v="331"/>
    <x v="0"/>
    <s v="2024-2025"/>
    <x v="0"/>
    <x v="65"/>
    <x v="1"/>
    <x v="1"/>
    <n v="2131"/>
    <x v="0"/>
    <x v="4"/>
    <x v="5"/>
    <x v="5"/>
    <x v="568"/>
  </r>
  <r>
    <x v="251"/>
    <x v="2"/>
    <s v="2024-2025"/>
    <x v="1"/>
    <x v="1"/>
    <x v="1"/>
    <x v="1"/>
    <n v="2478"/>
    <x v="0"/>
    <x v="1"/>
    <x v="7"/>
    <x v="7"/>
    <x v="569"/>
  </r>
  <r>
    <x v="599"/>
    <x v="2"/>
    <s v="2024-2025"/>
    <x v="0"/>
    <x v="64"/>
    <x v="1"/>
    <x v="1"/>
    <n v="2350"/>
    <x v="0"/>
    <x v="1"/>
    <x v="1"/>
    <x v="1"/>
    <x v="570"/>
  </r>
  <r>
    <x v="339"/>
    <x v="2"/>
    <s v="2024-2025"/>
    <x v="0"/>
    <x v="84"/>
    <x v="3"/>
    <x v="3"/>
    <n v="4215"/>
    <x v="0"/>
    <x v="3"/>
    <x v="6"/>
    <x v="6"/>
    <x v="570"/>
  </r>
  <r>
    <x v="600"/>
    <x v="0"/>
    <s v="2023-2024"/>
    <x v="0"/>
    <x v="21"/>
    <x v="3"/>
    <x v="3"/>
    <n v="4012"/>
    <x v="0"/>
    <x v="10"/>
    <x v="5"/>
    <x v="5"/>
    <x v="570"/>
  </r>
  <r>
    <x v="17"/>
    <x v="0"/>
    <s v="2023-2024"/>
    <x v="0"/>
    <x v="6"/>
    <x v="0"/>
    <x v="0"/>
    <n v="6010"/>
    <x v="0"/>
    <x v="0"/>
    <x v="2"/>
    <x v="2"/>
    <x v="571"/>
  </r>
  <r>
    <x v="196"/>
    <x v="0"/>
    <s v="2024-2025"/>
    <x v="0"/>
    <x v="87"/>
    <x v="2"/>
    <x v="2"/>
    <n v="2609"/>
    <x v="0"/>
    <x v="2"/>
    <x v="4"/>
    <x v="4"/>
    <x v="571"/>
  </r>
  <r>
    <x v="410"/>
    <x v="1"/>
    <s v="2022-2023"/>
    <x v="1"/>
    <x v="30"/>
    <x v="4"/>
    <x v="4"/>
    <n v="3131"/>
    <x v="0"/>
    <x v="6"/>
    <x v="9"/>
    <x v="9"/>
    <x v="571"/>
  </r>
  <r>
    <x v="73"/>
    <x v="1"/>
    <s v="2023-2024"/>
    <x v="0"/>
    <x v="21"/>
    <x v="3"/>
    <x v="3"/>
    <n v="4012"/>
    <x v="0"/>
    <x v="10"/>
    <x v="6"/>
    <x v="6"/>
    <x v="571"/>
  </r>
  <r>
    <x v="163"/>
    <x v="0"/>
    <s v="2024-2025"/>
    <x v="0"/>
    <x v="34"/>
    <x v="4"/>
    <x v="4"/>
    <n v="3018"/>
    <x v="0"/>
    <x v="7"/>
    <x v="1"/>
    <x v="1"/>
    <x v="572"/>
  </r>
  <r>
    <x v="385"/>
    <x v="1"/>
    <s v="2022-2023"/>
    <x v="0"/>
    <x v="2"/>
    <x v="2"/>
    <x v="2"/>
    <n v="2617"/>
    <x v="0"/>
    <x v="2"/>
    <x v="3"/>
    <x v="3"/>
    <x v="572"/>
  </r>
  <r>
    <x v="601"/>
    <x v="0"/>
    <s v="2024-2025"/>
    <x v="1"/>
    <x v="62"/>
    <x v="0"/>
    <x v="0"/>
    <n v="6112"/>
    <x v="0"/>
    <x v="14"/>
    <x v="2"/>
    <x v="2"/>
    <x v="572"/>
  </r>
  <r>
    <x v="194"/>
    <x v="2"/>
    <s v="2024-2025"/>
    <x v="1"/>
    <x v="94"/>
    <x v="5"/>
    <x v="5"/>
    <n v="7250"/>
    <x v="0"/>
    <x v="9"/>
    <x v="7"/>
    <x v="7"/>
    <x v="572"/>
  </r>
  <r>
    <x v="246"/>
    <x v="2"/>
    <s v="2024-2025"/>
    <x v="0"/>
    <x v="15"/>
    <x v="1"/>
    <x v="1"/>
    <n v="2020"/>
    <x v="0"/>
    <x v="5"/>
    <x v="1"/>
    <x v="1"/>
    <x v="572"/>
  </r>
  <r>
    <x v="433"/>
    <x v="0"/>
    <s v="2023-2024"/>
    <x v="1"/>
    <x v="52"/>
    <x v="3"/>
    <x v="3"/>
    <n v="4053"/>
    <x v="0"/>
    <x v="10"/>
    <x v="3"/>
    <x v="3"/>
    <x v="572"/>
  </r>
  <r>
    <x v="541"/>
    <x v="0"/>
    <s v="2023-2024"/>
    <x v="1"/>
    <x v="53"/>
    <x v="3"/>
    <x v="3"/>
    <n v="4119"/>
    <x v="0"/>
    <x v="10"/>
    <x v="0"/>
    <x v="0"/>
    <x v="572"/>
  </r>
  <r>
    <x v="161"/>
    <x v="0"/>
    <s v="2023-2024"/>
    <x v="0"/>
    <x v="91"/>
    <x v="1"/>
    <x v="1"/>
    <n v="2064"/>
    <x v="0"/>
    <x v="5"/>
    <x v="2"/>
    <x v="2"/>
    <x v="573"/>
  </r>
  <r>
    <x v="322"/>
    <x v="0"/>
    <s v="2024-2025"/>
    <x v="0"/>
    <x v="81"/>
    <x v="3"/>
    <x v="3"/>
    <n v="4680"/>
    <x v="0"/>
    <x v="17"/>
    <x v="3"/>
    <x v="3"/>
    <x v="574"/>
  </r>
  <r>
    <x v="602"/>
    <x v="0"/>
    <s v="2023-2024"/>
    <x v="1"/>
    <x v="48"/>
    <x v="3"/>
    <x v="3"/>
    <n v="4566"/>
    <x v="0"/>
    <x v="15"/>
    <x v="7"/>
    <x v="7"/>
    <x v="574"/>
  </r>
  <r>
    <x v="313"/>
    <x v="0"/>
    <s v="2023-2024"/>
    <x v="0"/>
    <x v="70"/>
    <x v="4"/>
    <x v="4"/>
    <n v="3400"/>
    <x v="0"/>
    <x v="8"/>
    <x v="3"/>
    <x v="3"/>
    <x v="575"/>
  </r>
  <r>
    <x v="595"/>
    <x v="0"/>
    <s v="2023-2024"/>
    <x v="0"/>
    <x v="62"/>
    <x v="0"/>
    <x v="0"/>
    <n v="6112"/>
    <x v="0"/>
    <x v="14"/>
    <x v="3"/>
    <x v="3"/>
    <x v="576"/>
  </r>
  <r>
    <x v="428"/>
    <x v="0"/>
    <s v="2024-2025"/>
    <x v="1"/>
    <x v="20"/>
    <x v="4"/>
    <x v="4"/>
    <n v="3429"/>
    <x v="0"/>
    <x v="8"/>
    <x v="3"/>
    <x v="3"/>
    <x v="576"/>
  </r>
  <r>
    <x v="393"/>
    <x v="0"/>
    <s v="2023-2024"/>
    <x v="0"/>
    <x v="24"/>
    <x v="1"/>
    <x v="1"/>
    <n v="2120"/>
    <x v="0"/>
    <x v="4"/>
    <x v="7"/>
    <x v="7"/>
    <x v="577"/>
  </r>
  <r>
    <x v="434"/>
    <x v="0"/>
    <s v="2023-2024"/>
    <x v="1"/>
    <x v="13"/>
    <x v="1"/>
    <x v="1"/>
    <n v="2480"/>
    <x v="0"/>
    <x v="1"/>
    <x v="8"/>
    <x v="8"/>
    <x v="578"/>
  </r>
  <r>
    <x v="540"/>
    <x v="2"/>
    <s v="2024-2025"/>
    <x v="0"/>
    <x v="64"/>
    <x v="1"/>
    <x v="1"/>
    <n v="2350"/>
    <x v="0"/>
    <x v="1"/>
    <x v="7"/>
    <x v="7"/>
    <x v="579"/>
  </r>
  <r>
    <x v="603"/>
    <x v="2"/>
    <s v="2024-2025"/>
    <x v="0"/>
    <x v="31"/>
    <x v="1"/>
    <x v="1"/>
    <n v="2116"/>
    <x v="0"/>
    <x v="4"/>
    <x v="3"/>
    <x v="3"/>
    <x v="580"/>
  </r>
  <r>
    <x v="89"/>
    <x v="0"/>
    <s v="2024-2025"/>
    <x v="1"/>
    <x v="16"/>
    <x v="0"/>
    <x v="0"/>
    <n v="6030"/>
    <x v="0"/>
    <x v="0"/>
    <x v="5"/>
    <x v="5"/>
    <x v="581"/>
  </r>
  <r>
    <x v="546"/>
    <x v="2"/>
    <s v="2024-2025"/>
    <x v="0"/>
    <x v="31"/>
    <x v="1"/>
    <x v="1"/>
    <n v="2116"/>
    <x v="0"/>
    <x v="4"/>
    <x v="2"/>
    <x v="2"/>
    <x v="582"/>
  </r>
  <r>
    <x v="471"/>
    <x v="2"/>
    <s v="2024-2025"/>
    <x v="1"/>
    <x v="23"/>
    <x v="1"/>
    <x v="1"/>
    <n v="2650"/>
    <x v="0"/>
    <x v="11"/>
    <x v="5"/>
    <x v="5"/>
    <x v="583"/>
  </r>
  <r>
    <x v="423"/>
    <x v="1"/>
    <s v="2023-2024"/>
    <x v="0"/>
    <x v="95"/>
    <x v="7"/>
    <x v="7"/>
    <n v="870"/>
    <x v="0"/>
    <x v="19"/>
    <x v="2"/>
    <x v="2"/>
    <x v="584"/>
  </r>
  <r>
    <x v="223"/>
    <x v="1"/>
    <s v="2022-2023"/>
    <x v="0"/>
    <x v="27"/>
    <x v="4"/>
    <x v="4"/>
    <n v="3066"/>
    <x v="0"/>
    <x v="7"/>
    <x v="1"/>
    <x v="1"/>
    <x v="584"/>
  </r>
  <r>
    <x v="522"/>
    <x v="0"/>
    <s v="2023-2024"/>
    <x v="1"/>
    <x v="42"/>
    <x v="3"/>
    <x v="3"/>
    <n v="4870"/>
    <x v="0"/>
    <x v="12"/>
    <x v="3"/>
    <x v="3"/>
    <x v="585"/>
  </r>
  <r>
    <x v="604"/>
    <x v="2"/>
    <s v="2024-2025"/>
    <x v="1"/>
    <x v="46"/>
    <x v="3"/>
    <x v="3"/>
    <n v="4740"/>
    <x v="0"/>
    <x v="17"/>
    <x v="3"/>
    <x v="3"/>
    <x v="586"/>
  </r>
  <r>
    <x v="599"/>
    <x v="2"/>
    <s v="2024-2025"/>
    <x v="1"/>
    <x v="51"/>
    <x v="4"/>
    <x v="4"/>
    <n v="3630"/>
    <x v="0"/>
    <x v="16"/>
    <x v="3"/>
    <x v="3"/>
    <x v="587"/>
  </r>
  <r>
    <x v="67"/>
    <x v="2"/>
    <s v="2024-2025"/>
    <x v="1"/>
    <x v="10"/>
    <x v="4"/>
    <x v="4"/>
    <n v="3551"/>
    <x v="0"/>
    <x v="8"/>
    <x v="7"/>
    <x v="7"/>
    <x v="588"/>
  </r>
  <r>
    <x v="605"/>
    <x v="0"/>
    <s v="2023-2024"/>
    <x v="0"/>
    <x v="65"/>
    <x v="1"/>
    <x v="1"/>
    <n v="2131"/>
    <x v="0"/>
    <x v="4"/>
    <x v="1"/>
    <x v="1"/>
    <x v="589"/>
  </r>
  <r>
    <x v="265"/>
    <x v="1"/>
    <s v="2022-2023"/>
    <x v="1"/>
    <x v="56"/>
    <x v="1"/>
    <x v="1"/>
    <n v="2795"/>
    <x v="0"/>
    <x v="11"/>
    <x v="1"/>
    <x v="1"/>
    <x v="589"/>
  </r>
  <r>
    <x v="293"/>
    <x v="0"/>
    <s v="2023-2024"/>
    <x v="0"/>
    <x v="6"/>
    <x v="0"/>
    <x v="0"/>
    <n v="6010"/>
    <x v="0"/>
    <x v="0"/>
    <x v="2"/>
    <x v="2"/>
    <x v="590"/>
  </r>
  <r>
    <x v="110"/>
    <x v="2"/>
    <s v="2024-2025"/>
    <x v="1"/>
    <x v="19"/>
    <x v="1"/>
    <x v="1"/>
    <n v="2800"/>
    <x v="0"/>
    <x v="11"/>
    <x v="9"/>
    <x v="9"/>
    <x v="591"/>
  </r>
  <r>
    <x v="171"/>
    <x v="1"/>
    <s v="2023-2024"/>
    <x v="1"/>
    <x v="10"/>
    <x v="4"/>
    <x v="4"/>
    <n v="3551"/>
    <x v="0"/>
    <x v="8"/>
    <x v="3"/>
    <x v="3"/>
    <x v="592"/>
  </r>
  <r>
    <x v="31"/>
    <x v="1"/>
    <s v="2022-2023"/>
    <x v="0"/>
    <x v="81"/>
    <x v="3"/>
    <x v="3"/>
    <n v="4680"/>
    <x v="0"/>
    <x v="17"/>
    <x v="0"/>
    <x v="0"/>
    <x v="592"/>
  </r>
  <r>
    <x v="109"/>
    <x v="0"/>
    <s v="2023-2024"/>
    <x v="0"/>
    <x v="82"/>
    <x v="3"/>
    <x v="3"/>
    <n v="4655"/>
    <x v="0"/>
    <x v="17"/>
    <x v="7"/>
    <x v="7"/>
    <x v="592"/>
  </r>
  <r>
    <x v="606"/>
    <x v="0"/>
    <s v="2023-2024"/>
    <x v="0"/>
    <x v="92"/>
    <x v="3"/>
    <x v="3"/>
    <n v="4305"/>
    <x v="0"/>
    <x v="3"/>
    <x v="3"/>
    <x v="3"/>
    <x v="592"/>
  </r>
  <r>
    <x v="382"/>
    <x v="1"/>
    <s v="2023-2024"/>
    <x v="0"/>
    <x v="57"/>
    <x v="6"/>
    <x v="6"/>
    <n v="5082"/>
    <x v="0"/>
    <x v="13"/>
    <x v="7"/>
    <x v="7"/>
    <x v="592"/>
  </r>
  <r>
    <x v="417"/>
    <x v="2"/>
    <s v="2024-2025"/>
    <x v="1"/>
    <x v="12"/>
    <x v="3"/>
    <x v="3"/>
    <n v="4068"/>
    <x v="0"/>
    <x v="10"/>
    <x v="3"/>
    <x v="3"/>
    <x v="593"/>
  </r>
  <r>
    <x v="607"/>
    <x v="0"/>
    <s v="2023-2024"/>
    <x v="1"/>
    <x v="50"/>
    <x v="4"/>
    <x v="4"/>
    <n v="3179"/>
    <x v="0"/>
    <x v="6"/>
    <x v="4"/>
    <x v="4"/>
    <x v="593"/>
  </r>
  <r>
    <x v="408"/>
    <x v="1"/>
    <s v="2022-2023"/>
    <x v="0"/>
    <x v="96"/>
    <x v="4"/>
    <x v="4"/>
    <n v="3690"/>
    <x v="0"/>
    <x v="16"/>
    <x v="7"/>
    <x v="7"/>
    <x v="594"/>
  </r>
  <r>
    <x v="591"/>
    <x v="2"/>
    <s v="2024-2025"/>
    <x v="0"/>
    <x v="8"/>
    <x v="1"/>
    <x v="1"/>
    <n v="2158"/>
    <x v="0"/>
    <x v="4"/>
    <x v="0"/>
    <x v="0"/>
    <x v="595"/>
  </r>
  <r>
    <x v="239"/>
    <x v="0"/>
    <s v="2023-2024"/>
    <x v="0"/>
    <x v="41"/>
    <x v="5"/>
    <x v="5"/>
    <n v="7320"/>
    <x v="0"/>
    <x v="9"/>
    <x v="3"/>
    <x v="3"/>
    <x v="596"/>
  </r>
  <r>
    <x v="498"/>
    <x v="0"/>
    <s v="2023-2024"/>
    <x v="0"/>
    <x v="22"/>
    <x v="1"/>
    <x v="1"/>
    <n v="2539"/>
    <x v="0"/>
    <x v="2"/>
    <x v="3"/>
    <x v="3"/>
    <x v="596"/>
  </r>
  <r>
    <x v="608"/>
    <x v="2"/>
    <s v="2024-2025"/>
    <x v="0"/>
    <x v="67"/>
    <x v="3"/>
    <x v="3"/>
    <n v="4551"/>
    <x v="0"/>
    <x v="15"/>
    <x v="1"/>
    <x v="1"/>
    <x v="597"/>
  </r>
  <r>
    <x v="609"/>
    <x v="0"/>
    <s v="2023-2024"/>
    <x v="1"/>
    <x v="10"/>
    <x v="4"/>
    <x v="4"/>
    <n v="3551"/>
    <x v="0"/>
    <x v="8"/>
    <x v="4"/>
    <x v="4"/>
    <x v="598"/>
  </r>
  <r>
    <x v="563"/>
    <x v="0"/>
    <s v="2023-2024"/>
    <x v="0"/>
    <x v="65"/>
    <x v="1"/>
    <x v="1"/>
    <n v="2131"/>
    <x v="0"/>
    <x v="4"/>
    <x v="7"/>
    <x v="7"/>
    <x v="599"/>
  </r>
  <r>
    <x v="270"/>
    <x v="0"/>
    <s v="2024-2025"/>
    <x v="0"/>
    <x v="63"/>
    <x v="1"/>
    <x v="1"/>
    <n v="2015"/>
    <x v="0"/>
    <x v="5"/>
    <x v="8"/>
    <x v="8"/>
    <x v="600"/>
  </r>
  <r>
    <x v="12"/>
    <x v="0"/>
    <s v="2023-2024"/>
    <x v="0"/>
    <x v="65"/>
    <x v="1"/>
    <x v="1"/>
    <n v="2131"/>
    <x v="0"/>
    <x v="4"/>
    <x v="6"/>
    <x v="6"/>
    <x v="601"/>
  </r>
  <r>
    <x v="610"/>
    <x v="0"/>
    <s v="2023-2024"/>
    <x v="0"/>
    <x v="91"/>
    <x v="1"/>
    <x v="1"/>
    <n v="2064"/>
    <x v="0"/>
    <x v="5"/>
    <x v="0"/>
    <x v="0"/>
    <x v="602"/>
  </r>
  <r>
    <x v="31"/>
    <x v="1"/>
    <s v="2022-2023"/>
    <x v="0"/>
    <x v="60"/>
    <x v="1"/>
    <x v="1"/>
    <n v="2541"/>
    <x v="0"/>
    <x v="2"/>
    <x v="6"/>
    <x v="6"/>
    <x v="603"/>
  </r>
  <r>
    <x v="255"/>
    <x v="0"/>
    <s v="2023-2024"/>
    <x v="1"/>
    <x v="5"/>
    <x v="1"/>
    <x v="1"/>
    <n v="2067"/>
    <x v="0"/>
    <x v="5"/>
    <x v="5"/>
    <x v="5"/>
    <x v="603"/>
  </r>
  <r>
    <x v="517"/>
    <x v="1"/>
    <s v="2022-2023"/>
    <x v="0"/>
    <x v="67"/>
    <x v="3"/>
    <x v="3"/>
    <n v="4551"/>
    <x v="0"/>
    <x v="15"/>
    <x v="3"/>
    <x v="3"/>
    <x v="603"/>
  </r>
  <r>
    <x v="185"/>
    <x v="0"/>
    <s v="2023-2024"/>
    <x v="1"/>
    <x v="7"/>
    <x v="4"/>
    <x v="4"/>
    <n v="3175"/>
    <x v="0"/>
    <x v="6"/>
    <x v="7"/>
    <x v="7"/>
    <x v="604"/>
  </r>
  <r>
    <x v="285"/>
    <x v="1"/>
    <s v="2022-2023"/>
    <x v="0"/>
    <x v="81"/>
    <x v="3"/>
    <x v="3"/>
    <n v="4680"/>
    <x v="0"/>
    <x v="17"/>
    <x v="2"/>
    <x v="2"/>
    <x v="605"/>
  </r>
  <r>
    <x v="244"/>
    <x v="0"/>
    <s v="2024-2025"/>
    <x v="0"/>
    <x v="5"/>
    <x v="1"/>
    <x v="1"/>
    <n v="2067"/>
    <x v="0"/>
    <x v="5"/>
    <x v="4"/>
    <x v="4"/>
    <x v="606"/>
  </r>
  <r>
    <x v="154"/>
    <x v="1"/>
    <s v="2022-2023"/>
    <x v="0"/>
    <x v="70"/>
    <x v="4"/>
    <x v="4"/>
    <n v="3400"/>
    <x v="0"/>
    <x v="8"/>
    <x v="4"/>
    <x v="4"/>
    <x v="606"/>
  </r>
  <r>
    <x v="454"/>
    <x v="0"/>
    <s v="2024-2025"/>
    <x v="0"/>
    <x v="91"/>
    <x v="1"/>
    <x v="1"/>
    <n v="2064"/>
    <x v="0"/>
    <x v="5"/>
    <x v="7"/>
    <x v="7"/>
    <x v="607"/>
  </r>
  <r>
    <x v="611"/>
    <x v="0"/>
    <s v="2023-2024"/>
    <x v="0"/>
    <x v="3"/>
    <x v="3"/>
    <x v="3"/>
    <n v="4220"/>
    <x v="0"/>
    <x v="3"/>
    <x v="0"/>
    <x v="0"/>
    <x v="608"/>
  </r>
  <r>
    <x v="612"/>
    <x v="0"/>
    <s v="2024-2025"/>
    <x v="1"/>
    <x v="26"/>
    <x v="0"/>
    <x v="0"/>
    <n v="6280"/>
    <x v="0"/>
    <x v="14"/>
    <x v="0"/>
    <x v="0"/>
    <x v="608"/>
  </r>
  <r>
    <x v="159"/>
    <x v="0"/>
    <s v="2023-2024"/>
    <x v="0"/>
    <x v="67"/>
    <x v="3"/>
    <x v="3"/>
    <n v="4551"/>
    <x v="0"/>
    <x v="15"/>
    <x v="0"/>
    <x v="0"/>
    <x v="608"/>
  </r>
  <r>
    <x v="550"/>
    <x v="0"/>
    <s v="2023-2024"/>
    <x v="0"/>
    <x v="8"/>
    <x v="1"/>
    <x v="1"/>
    <n v="2158"/>
    <x v="0"/>
    <x v="4"/>
    <x v="9"/>
    <x v="9"/>
    <x v="608"/>
  </r>
  <r>
    <x v="320"/>
    <x v="2"/>
    <s v="2024-2025"/>
    <x v="1"/>
    <x v="10"/>
    <x v="4"/>
    <x v="4"/>
    <n v="3551"/>
    <x v="0"/>
    <x v="8"/>
    <x v="0"/>
    <x v="0"/>
    <x v="608"/>
  </r>
  <r>
    <x v="415"/>
    <x v="2"/>
    <s v="2024-2025"/>
    <x v="0"/>
    <x v="69"/>
    <x v="4"/>
    <x v="4"/>
    <n v="3199"/>
    <x v="0"/>
    <x v="6"/>
    <x v="0"/>
    <x v="0"/>
    <x v="608"/>
  </r>
  <r>
    <x v="421"/>
    <x v="0"/>
    <s v="2023-2024"/>
    <x v="1"/>
    <x v="87"/>
    <x v="2"/>
    <x v="2"/>
    <n v="2609"/>
    <x v="0"/>
    <x v="2"/>
    <x v="0"/>
    <x v="0"/>
    <x v="608"/>
  </r>
  <r>
    <x v="134"/>
    <x v="0"/>
    <s v="2024-2025"/>
    <x v="0"/>
    <x v="81"/>
    <x v="3"/>
    <x v="3"/>
    <n v="4680"/>
    <x v="0"/>
    <x v="17"/>
    <x v="0"/>
    <x v="0"/>
    <x v="608"/>
  </r>
  <r>
    <x v="157"/>
    <x v="2"/>
    <s v="2024-2025"/>
    <x v="1"/>
    <x v="12"/>
    <x v="3"/>
    <x v="3"/>
    <n v="4068"/>
    <x v="0"/>
    <x v="10"/>
    <x v="0"/>
    <x v="0"/>
    <x v="608"/>
  </r>
  <r>
    <x v="131"/>
    <x v="1"/>
    <s v="2022-2023"/>
    <x v="0"/>
    <x v="92"/>
    <x v="3"/>
    <x v="3"/>
    <n v="4305"/>
    <x v="0"/>
    <x v="3"/>
    <x v="0"/>
    <x v="0"/>
    <x v="608"/>
  </r>
  <r>
    <x v="613"/>
    <x v="2"/>
    <s v="2024-2025"/>
    <x v="0"/>
    <x v="92"/>
    <x v="3"/>
    <x v="3"/>
    <n v="4305"/>
    <x v="0"/>
    <x v="3"/>
    <x v="4"/>
    <x v="4"/>
    <x v="608"/>
  </r>
  <r>
    <x v="454"/>
    <x v="0"/>
    <s v="2024-2025"/>
    <x v="1"/>
    <x v="46"/>
    <x v="3"/>
    <x v="3"/>
    <n v="4740"/>
    <x v="0"/>
    <x v="17"/>
    <x v="0"/>
    <x v="0"/>
    <x v="608"/>
  </r>
  <r>
    <x v="541"/>
    <x v="0"/>
    <s v="2023-2024"/>
    <x v="0"/>
    <x v="73"/>
    <x v="6"/>
    <x v="6"/>
    <n v="5607"/>
    <x v="0"/>
    <x v="18"/>
    <x v="0"/>
    <x v="0"/>
    <x v="608"/>
  </r>
  <r>
    <x v="498"/>
    <x v="0"/>
    <s v="2023-2024"/>
    <x v="1"/>
    <x v="20"/>
    <x v="4"/>
    <x v="4"/>
    <n v="3429"/>
    <x v="0"/>
    <x v="8"/>
    <x v="0"/>
    <x v="0"/>
    <x v="608"/>
  </r>
  <r>
    <x v="314"/>
    <x v="0"/>
    <s v="2023-2024"/>
    <x v="0"/>
    <x v="24"/>
    <x v="1"/>
    <x v="1"/>
    <n v="2120"/>
    <x v="0"/>
    <x v="4"/>
    <x v="0"/>
    <x v="0"/>
    <x v="608"/>
  </r>
  <r>
    <x v="598"/>
    <x v="1"/>
    <s v="2022-2023"/>
    <x v="0"/>
    <x v="22"/>
    <x v="1"/>
    <x v="1"/>
    <n v="2539"/>
    <x v="0"/>
    <x v="2"/>
    <x v="0"/>
    <x v="0"/>
    <x v="608"/>
  </r>
  <r>
    <x v="614"/>
    <x v="1"/>
    <s v="2023-2024"/>
    <x v="0"/>
    <x v="88"/>
    <x v="6"/>
    <x v="6"/>
    <n v="5011"/>
    <x v="0"/>
    <x v="13"/>
    <x v="6"/>
    <x v="6"/>
    <x v="608"/>
  </r>
  <r>
    <x v="210"/>
    <x v="0"/>
    <s v="2023-2024"/>
    <x v="0"/>
    <x v="88"/>
    <x v="6"/>
    <x v="6"/>
    <n v="5011"/>
    <x v="0"/>
    <x v="13"/>
    <x v="0"/>
    <x v="0"/>
    <x v="608"/>
  </r>
  <r>
    <x v="416"/>
    <x v="0"/>
    <s v="2023-2024"/>
    <x v="0"/>
    <x v="57"/>
    <x v="6"/>
    <x v="6"/>
    <n v="5082"/>
    <x v="0"/>
    <x v="13"/>
    <x v="3"/>
    <x v="3"/>
    <x v="609"/>
  </r>
  <r>
    <x v="63"/>
    <x v="1"/>
    <s v="2022-2023"/>
    <x v="0"/>
    <x v="51"/>
    <x v="4"/>
    <x v="4"/>
    <n v="3630"/>
    <x v="0"/>
    <x v="16"/>
    <x v="7"/>
    <x v="7"/>
    <x v="609"/>
  </r>
  <r>
    <x v="502"/>
    <x v="0"/>
    <s v="2023-2024"/>
    <x v="0"/>
    <x v="74"/>
    <x v="1"/>
    <x v="1"/>
    <n v="2485"/>
    <x v="0"/>
    <x v="1"/>
    <x v="7"/>
    <x v="7"/>
    <x v="610"/>
  </r>
  <r>
    <x v="496"/>
    <x v="2"/>
    <s v="2024-2025"/>
    <x v="1"/>
    <x v="90"/>
    <x v="3"/>
    <x v="3"/>
    <n v="4700"/>
    <x v="0"/>
    <x v="17"/>
    <x v="4"/>
    <x v="4"/>
    <x v="611"/>
  </r>
  <r>
    <x v="3"/>
    <x v="0"/>
    <s v="2024-2025"/>
    <x v="0"/>
    <x v="61"/>
    <x v="6"/>
    <x v="6"/>
    <n v="5343"/>
    <x v="0"/>
    <x v="18"/>
    <x v="3"/>
    <x v="3"/>
    <x v="612"/>
  </r>
  <r>
    <x v="380"/>
    <x v="0"/>
    <s v="2024-2025"/>
    <x v="1"/>
    <x v="86"/>
    <x v="0"/>
    <x v="0"/>
    <n v="6725"/>
    <x v="0"/>
    <x v="20"/>
    <x v="2"/>
    <x v="2"/>
    <x v="613"/>
  </r>
  <r>
    <x v="394"/>
    <x v="0"/>
    <s v="2024-2025"/>
    <x v="0"/>
    <x v="63"/>
    <x v="1"/>
    <x v="1"/>
    <n v="2015"/>
    <x v="0"/>
    <x v="5"/>
    <x v="2"/>
    <x v="2"/>
    <x v="614"/>
  </r>
  <r>
    <x v="7"/>
    <x v="0"/>
    <s v="2023-2024"/>
    <x v="0"/>
    <x v="85"/>
    <x v="0"/>
    <x v="0"/>
    <n v="6530"/>
    <x v="0"/>
    <x v="20"/>
    <x v="0"/>
    <x v="0"/>
    <x v="615"/>
  </r>
  <r>
    <x v="491"/>
    <x v="0"/>
    <s v="2024-2025"/>
    <x v="0"/>
    <x v="92"/>
    <x v="3"/>
    <x v="3"/>
    <n v="4305"/>
    <x v="0"/>
    <x v="3"/>
    <x v="1"/>
    <x v="1"/>
    <x v="616"/>
  </r>
  <r>
    <x v="193"/>
    <x v="2"/>
    <s v="2024-2025"/>
    <x v="1"/>
    <x v="1"/>
    <x v="1"/>
    <x v="1"/>
    <n v="2478"/>
    <x v="0"/>
    <x v="1"/>
    <x v="2"/>
    <x v="2"/>
    <x v="617"/>
  </r>
  <r>
    <x v="532"/>
    <x v="1"/>
    <s v="2022-2023"/>
    <x v="1"/>
    <x v="46"/>
    <x v="3"/>
    <x v="3"/>
    <n v="4740"/>
    <x v="0"/>
    <x v="17"/>
    <x v="2"/>
    <x v="2"/>
    <x v="617"/>
  </r>
  <r>
    <x v="615"/>
    <x v="1"/>
    <s v="2023-2024"/>
    <x v="1"/>
    <x v="0"/>
    <x v="0"/>
    <x v="0"/>
    <n v="6021"/>
    <x v="0"/>
    <x v="0"/>
    <x v="3"/>
    <x v="3"/>
    <x v="618"/>
  </r>
  <r>
    <x v="616"/>
    <x v="0"/>
    <s v="2023-2024"/>
    <x v="0"/>
    <x v="77"/>
    <x v="5"/>
    <x v="5"/>
    <n v="7018"/>
    <x v="0"/>
    <x v="9"/>
    <x v="2"/>
    <x v="2"/>
    <x v="619"/>
  </r>
  <r>
    <x v="164"/>
    <x v="1"/>
    <s v="2022-2023"/>
    <x v="0"/>
    <x v="6"/>
    <x v="0"/>
    <x v="0"/>
    <n v="6010"/>
    <x v="0"/>
    <x v="0"/>
    <x v="3"/>
    <x v="3"/>
    <x v="620"/>
  </r>
  <r>
    <x v="595"/>
    <x v="0"/>
    <s v="2023-2024"/>
    <x v="0"/>
    <x v="28"/>
    <x v="1"/>
    <x v="1"/>
    <n v="2830"/>
    <x v="0"/>
    <x v="11"/>
    <x v="0"/>
    <x v="0"/>
    <x v="621"/>
  </r>
  <r>
    <x v="581"/>
    <x v="0"/>
    <s v="2023-2024"/>
    <x v="0"/>
    <x v="93"/>
    <x v="4"/>
    <x v="4"/>
    <n v="3915"/>
    <x v="0"/>
    <x v="16"/>
    <x v="3"/>
    <x v="3"/>
    <x v="622"/>
  </r>
  <r>
    <x v="599"/>
    <x v="2"/>
    <s v="2024-2025"/>
    <x v="0"/>
    <x v="77"/>
    <x v="5"/>
    <x v="5"/>
    <n v="7018"/>
    <x v="0"/>
    <x v="9"/>
    <x v="9"/>
    <x v="9"/>
    <x v="623"/>
  </r>
  <r>
    <x v="332"/>
    <x v="0"/>
    <s v="2024-2025"/>
    <x v="1"/>
    <x v="5"/>
    <x v="1"/>
    <x v="1"/>
    <n v="2067"/>
    <x v="0"/>
    <x v="5"/>
    <x v="4"/>
    <x v="4"/>
    <x v="624"/>
  </r>
  <r>
    <x v="289"/>
    <x v="1"/>
    <s v="2023-2024"/>
    <x v="0"/>
    <x v="96"/>
    <x v="4"/>
    <x v="4"/>
    <n v="3690"/>
    <x v="0"/>
    <x v="16"/>
    <x v="2"/>
    <x v="2"/>
    <x v="624"/>
  </r>
  <r>
    <x v="617"/>
    <x v="2"/>
    <s v="2024-2025"/>
    <x v="1"/>
    <x v="42"/>
    <x v="3"/>
    <x v="3"/>
    <n v="4870"/>
    <x v="0"/>
    <x v="12"/>
    <x v="6"/>
    <x v="6"/>
    <x v="625"/>
  </r>
  <r>
    <x v="618"/>
    <x v="1"/>
    <s v="2023-2024"/>
    <x v="0"/>
    <x v="89"/>
    <x v="4"/>
    <x v="4"/>
    <n v="3136"/>
    <x v="0"/>
    <x v="6"/>
    <x v="2"/>
    <x v="2"/>
    <x v="626"/>
  </r>
  <r>
    <x v="576"/>
    <x v="0"/>
    <s v="2023-2024"/>
    <x v="0"/>
    <x v="40"/>
    <x v="4"/>
    <x v="4"/>
    <n v="3353"/>
    <x v="0"/>
    <x v="8"/>
    <x v="3"/>
    <x v="3"/>
    <x v="627"/>
  </r>
  <r>
    <x v="619"/>
    <x v="0"/>
    <s v="2023-2024"/>
    <x v="1"/>
    <x v="56"/>
    <x v="1"/>
    <x v="1"/>
    <n v="2795"/>
    <x v="0"/>
    <x v="11"/>
    <x v="6"/>
    <x v="6"/>
    <x v="627"/>
  </r>
  <r>
    <x v="620"/>
    <x v="1"/>
    <s v="2023-2024"/>
    <x v="0"/>
    <x v="11"/>
    <x v="5"/>
    <x v="5"/>
    <n v="7010"/>
    <x v="0"/>
    <x v="9"/>
    <x v="0"/>
    <x v="0"/>
    <x v="627"/>
  </r>
  <r>
    <x v="150"/>
    <x v="0"/>
    <s v="2023-2024"/>
    <x v="1"/>
    <x v="70"/>
    <x v="4"/>
    <x v="4"/>
    <n v="3400"/>
    <x v="0"/>
    <x v="8"/>
    <x v="3"/>
    <x v="3"/>
    <x v="627"/>
  </r>
  <r>
    <x v="6"/>
    <x v="1"/>
    <s v="2022-2023"/>
    <x v="0"/>
    <x v="32"/>
    <x v="6"/>
    <x v="6"/>
    <n v="5169"/>
    <x v="0"/>
    <x v="13"/>
    <x v="0"/>
    <x v="0"/>
    <x v="627"/>
  </r>
  <r>
    <x v="47"/>
    <x v="2"/>
    <s v="2024-2025"/>
    <x v="0"/>
    <x v="96"/>
    <x v="4"/>
    <x v="4"/>
    <n v="3690"/>
    <x v="0"/>
    <x v="16"/>
    <x v="0"/>
    <x v="0"/>
    <x v="627"/>
  </r>
  <r>
    <x v="443"/>
    <x v="1"/>
    <s v="2023-2024"/>
    <x v="0"/>
    <x v="88"/>
    <x v="6"/>
    <x v="6"/>
    <n v="5011"/>
    <x v="0"/>
    <x v="13"/>
    <x v="6"/>
    <x v="6"/>
    <x v="627"/>
  </r>
  <r>
    <x v="46"/>
    <x v="2"/>
    <s v="2024-2025"/>
    <x v="0"/>
    <x v="28"/>
    <x v="1"/>
    <x v="1"/>
    <n v="2830"/>
    <x v="0"/>
    <x v="11"/>
    <x v="7"/>
    <x v="7"/>
    <x v="628"/>
  </r>
  <r>
    <x v="212"/>
    <x v="0"/>
    <s v="2023-2024"/>
    <x v="0"/>
    <x v="95"/>
    <x v="7"/>
    <x v="7"/>
    <n v="870"/>
    <x v="0"/>
    <x v="19"/>
    <x v="3"/>
    <x v="3"/>
    <x v="629"/>
  </r>
  <r>
    <x v="292"/>
    <x v="0"/>
    <s v="2024-2025"/>
    <x v="1"/>
    <x v="79"/>
    <x v="6"/>
    <x v="6"/>
    <n v="5290"/>
    <x v="0"/>
    <x v="18"/>
    <x v="3"/>
    <x v="3"/>
    <x v="629"/>
  </r>
  <r>
    <x v="591"/>
    <x v="2"/>
    <s v="2024-2025"/>
    <x v="0"/>
    <x v="38"/>
    <x v="3"/>
    <x v="3"/>
    <n v="4802"/>
    <x v="0"/>
    <x v="12"/>
    <x v="3"/>
    <x v="3"/>
    <x v="630"/>
  </r>
  <r>
    <x v="214"/>
    <x v="2"/>
    <s v="2024-2025"/>
    <x v="0"/>
    <x v="12"/>
    <x v="3"/>
    <x v="3"/>
    <n v="4068"/>
    <x v="0"/>
    <x v="10"/>
    <x v="9"/>
    <x v="9"/>
    <x v="631"/>
  </r>
  <r>
    <x v="77"/>
    <x v="1"/>
    <s v="2022-2023"/>
    <x v="0"/>
    <x v="26"/>
    <x v="0"/>
    <x v="0"/>
    <n v="6280"/>
    <x v="0"/>
    <x v="14"/>
    <x v="5"/>
    <x v="5"/>
    <x v="632"/>
  </r>
  <r>
    <x v="621"/>
    <x v="0"/>
    <s v="2023-2024"/>
    <x v="1"/>
    <x v="67"/>
    <x v="3"/>
    <x v="3"/>
    <n v="4551"/>
    <x v="0"/>
    <x v="15"/>
    <x v="0"/>
    <x v="0"/>
    <x v="633"/>
  </r>
  <r>
    <x v="20"/>
    <x v="0"/>
    <s v="2023-2024"/>
    <x v="0"/>
    <x v="9"/>
    <x v="4"/>
    <x v="4"/>
    <n v="3076"/>
    <x v="0"/>
    <x v="7"/>
    <x v="3"/>
    <x v="3"/>
    <x v="634"/>
  </r>
  <r>
    <x v="165"/>
    <x v="0"/>
    <s v="2024-2025"/>
    <x v="1"/>
    <x v="35"/>
    <x v="3"/>
    <x v="3"/>
    <n v="4558"/>
    <x v="0"/>
    <x v="15"/>
    <x v="6"/>
    <x v="6"/>
    <x v="635"/>
  </r>
  <r>
    <x v="622"/>
    <x v="0"/>
    <s v="2023-2024"/>
    <x v="0"/>
    <x v="89"/>
    <x v="4"/>
    <x v="4"/>
    <n v="3136"/>
    <x v="0"/>
    <x v="6"/>
    <x v="4"/>
    <x v="4"/>
    <x v="636"/>
  </r>
  <r>
    <x v="623"/>
    <x v="1"/>
    <s v="2023-2024"/>
    <x v="0"/>
    <x v="57"/>
    <x v="6"/>
    <x v="6"/>
    <n v="5082"/>
    <x v="0"/>
    <x v="13"/>
    <x v="5"/>
    <x v="5"/>
    <x v="637"/>
  </r>
  <r>
    <x v="227"/>
    <x v="0"/>
    <s v="2023-2024"/>
    <x v="1"/>
    <x v="52"/>
    <x v="3"/>
    <x v="3"/>
    <n v="4053"/>
    <x v="0"/>
    <x v="10"/>
    <x v="6"/>
    <x v="6"/>
    <x v="637"/>
  </r>
  <r>
    <x v="392"/>
    <x v="2"/>
    <s v="2024-2025"/>
    <x v="0"/>
    <x v="22"/>
    <x v="1"/>
    <x v="1"/>
    <n v="2539"/>
    <x v="0"/>
    <x v="2"/>
    <x v="1"/>
    <x v="1"/>
    <x v="637"/>
  </r>
  <r>
    <x v="338"/>
    <x v="0"/>
    <s v="2023-2024"/>
    <x v="0"/>
    <x v="32"/>
    <x v="6"/>
    <x v="6"/>
    <n v="5169"/>
    <x v="0"/>
    <x v="13"/>
    <x v="6"/>
    <x v="6"/>
    <x v="638"/>
  </r>
  <r>
    <x v="224"/>
    <x v="1"/>
    <s v="2023-2024"/>
    <x v="1"/>
    <x v="83"/>
    <x v="0"/>
    <x v="0"/>
    <n v="6052"/>
    <x v="0"/>
    <x v="0"/>
    <x v="3"/>
    <x v="3"/>
    <x v="639"/>
  </r>
  <r>
    <x v="33"/>
    <x v="2"/>
    <s v="2024-2025"/>
    <x v="1"/>
    <x v="90"/>
    <x v="3"/>
    <x v="3"/>
    <n v="4700"/>
    <x v="0"/>
    <x v="17"/>
    <x v="9"/>
    <x v="9"/>
    <x v="640"/>
  </r>
  <r>
    <x v="624"/>
    <x v="2"/>
    <s v="2024-2025"/>
    <x v="0"/>
    <x v="43"/>
    <x v="1"/>
    <x v="1"/>
    <n v="2560"/>
    <x v="0"/>
    <x v="2"/>
    <x v="4"/>
    <x v="4"/>
    <x v="641"/>
  </r>
  <r>
    <x v="192"/>
    <x v="1"/>
    <s v="2022-2023"/>
    <x v="1"/>
    <x v="35"/>
    <x v="3"/>
    <x v="3"/>
    <n v="4558"/>
    <x v="0"/>
    <x v="15"/>
    <x v="1"/>
    <x v="1"/>
    <x v="642"/>
  </r>
  <r>
    <x v="625"/>
    <x v="0"/>
    <s v="2024-2025"/>
    <x v="0"/>
    <x v="92"/>
    <x v="3"/>
    <x v="3"/>
    <n v="4305"/>
    <x v="0"/>
    <x v="3"/>
    <x v="5"/>
    <x v="5"/>
    <x v="643"/>
  </r>
  <r>
    <x v="471"/>
    <x v="2"/>
    <s v="2024-2025"/>
    <x v="1"/>
    <x v="47"/>
    <x v="1"/>
    <x v="1"/>
    <n v="2101"/>
    <x v="0"/>
    <x v="4"/>
    <x v="1"/>
    <x v="1"/>
    <x v="644"/>
  </r>
  <r>
    <x v="424"/>
    <x v="0"/>
    <s v="2023-2024"/>
    <x v="0"/>
    <x v="44"/>
    <x v="4"/>
    <x v="4"/>
    <n v="3977"/>
    <x v="0"/>
    <x v="16"/>
    <x v="5"/>
    <x v="5"/>
    <x v="645"/>
  </r>
  <r>
    <x v="40"/>
    <x v="0"/>
    <s v="2023-2024"/>
    <x v="0"/>
    <x v="67"/>
    <x v="3"/>
    <x v="3"/>
    <n v="4551"/>
    <x v="0"/>
    <x v="15"/>
    <x v="7"/>
    <x v="7"/>
    <x v="646"/>
  </r>
  <r>
    <x v="316"/>
    <x v="0"/>
    <s v="2023-2024"/>
    <x v="0"/>
    <x v="45"/>
    <x v="3"/>
    <x v="3"/>
    <n v="4570"/>
    <x v="0"/>
    <x v="15"/>
    <x v="2"/>
    <x v="2"/>
    <x v="647"/>
  </r>
  <r>
    <x v="82"/>
    <x v="2"/>
    <s v="2024-2025"/>
    <x v="0"/>
    <x v="92"/>
    <x v="3"/>
    <x v="3"/>
    <n v="4305"/>
    <x v="0"/>
    <x v="3"/>
    <x v="4"/>
    <x v="4"/>
    <x v="647"/>
  </r>
  <r>
    <x v="292"/>
    <x v="0"/>
    <s v="2024-2025"/>
    <x v="1"/>
    <x v="76"/>
    <x v="1"/>
    <x v="1"/>
    <n v="2031"/>
    <x v="0"/>
    <x v="5"/>
    <x v="4"/>
    <x v="4"/>
    <x v="648"/>
  </r>
  <r>
    <x v="548"/>
    <x v="1"/>
    <s v="2022-2023"/>
    <x v="0"/>
    <x v="58"/>
    <x v="0"/>
    <x v="0"/>
    <n v="6027"/>
    <x v="0"/>
    <x v="0"/>
    <x v="4"/>
    <x v="4"/>
    <x v="649"/>
  </r>
  <r>
    <x v="626"/>
    <x v="2"/>
    <s v="2024-2025"/>
    <x v="0"/>
    <x v="63"/>
    <x v="1"/>
    <x v="1"/>
    <n v="2015"/>
    <x v="0"/>
    <x v="5"/>
    <x v="9"/>
    <x v="9"/>
    <x v="650"/>
  </r>
  <r>
    <x v="615"/>
    <x v="1"/>
    <s v="2023-2024"/>
    <x v="0"/>
    <x v="89"/>
    <x v="4"/>
    <x v="4"/>
    <n v="3136"/>
    <x v="0"/>
    <x v="6"/>
    <x v="4"/>
    <x v="4"/>
    <x v="650"/>
  </r>
  <r>
    <x v="134"/>
    <x v="0"/>
    <s v="2024-2025"/>
    <x v="1"/>
    <x v="9"/>
    <x v="4"/>
    <x v="4"/>
    <n v="3076"/>
    <x v="0"/>
    <x v="7"/>
    <x v="1"/>
    <x v="1"/>
    <x v="650"/>
  </r>
  <r>
    <x v="587"/>
    <x v="0"/>
    <s v="2024-2025"/>
    <x v="0"/>
    <x v="93"/>
    <x v="4"/>
    <x v="4"/>
    <n v="3915"/>
    <x v="0"/>
    <x v="16"/>
    <x v="3"/>
    <x v="3"/>
    <x v="650"/>
  </r>
  <r>
    <x v="272"/>
    <x v="1"/>
    <s v="2023-2024"/>
    <x v="1"/>
    <x v="53"/>
    <x v="3"/>
    <x v="3"/>
    <n v="4119"/>
    <x v="0"/>
    <x v="10"/>
    <x v="2"/>
    <x v="2"/>
    <x v="650"/>
  </r>
  <r>
    <x v="522"/>
    <x v="0"/>
    <s v="2023-2024"/>
    <x v="0"/>
    <x v="59"/>
    <x v="3"/>
    <x v="3"/>
    <n v="4509"/>
    <x v="0"/>
    <x v="3"/>
    <x v="4"/>
    <x v="4"/>
    <x v="651"/>
  </r>
  <r>
    <x v="149"/>
    <x v="2"/>
    <s v="2024-2025"/>
    <x v="0"/>
    <x v="5"/>
    <x v="1"/>
    <x v="1"/>
    <n v="2067"/>
    <x v="0"/>
    <x v="5"/>
    <x v="6"/>
    <x v="6"/>
    <x v="652"/>
  </r>
  <r>
    <x v="443"/>
    <x v="1"/>
    <s v="2023-2024"/>
    <x v="1"/>
    <x v="79"/>
    <x v="6"/>
    <x v="6"/>
    <n v="5290"/>
    <x v="0"/>
    <x v="18"/>
    <x v="2"/>
    <x v="2"/>
    <x v="653"/>
  </r>
  <r>
    <x v="479"/>
    <x v="2"/>
    <s v="2024-2025"/>
    <x v="0"/>
    <x v="59"/>
    <x v="3"/>
    <x v="3"/>
    <n v="4509"/>
    <x v="0"/>
    <x v="3"/>
    <x v="3"/>
    <x v="3"/>
    <x v="654"/>
  </r>
  <r>
    <x v="315"/>
    <x v="0"/>
    <s v="2023-2024"/>
    <x v="1"/>
    <x v="13"/>
    <x v="1"/>
    <x v="1"/>
    <n v="2480"/>
    <x v="0"/>
    <x v="1"/>
    <x v="5"/>
    <x v="5"/>
    <x v="655"/>
  </r>
  <r>
    <x v="394"/>
    <x v="0"/>
    <s v="2024-2025"/>
    <x v="1"/>
    <x v="54"/>
    <x v="4"/>
    <x v="4"/>
    <n v="3030"/>
    <x v="0"/>
    <x v="7"/>
    <x v="2"/>
    <x v="2"/>
    <x v="655"/>
  </r>
  <r>
    <x v="331"/>
    <x v="0"/>
    <s v="2024-2025"/>
    <x v="0"/>
    <x v="13"/>
    <x v="1"/>
    <x v="1"/>
    <n v="2480"/>
    <x v="0"/>
    <x v="1"/>
    <x v="1"/>
    <x v="1"/>
    <x v="656"/>
  </r>
  <r>
    <x v="345"/>
    <x v="1"/>
    <s v="2023-2024"/>
    <x v="0"/>
    <x v="10"/>
    <x v="4"/>
    <x v="4"/>
    <n v="3551"/>
    <x v="0"/>
    <x v="8"/>
    <x v="5"/>
    <x v="5"/>
    <x v="657"/>
  </r>
  <r>
    <x v="535"/>
    <x v="1"/>
    <s v="2023-2024"/>
    <x v="0"/>
    <x v="75"/>
    <x v="0"/>
    <x v="0"/>
    <n v="6450"/>
    <x v="0"/>
    <x v="20"/>
    <x v="3"/>
    <x v="3"/>
    <x v="658"/>
  </r>
  <r>
    <x v="296"/>
    <x v="0"/>
    <s v="2023-2024"/>
    <x v="0"/>
    <x v="58"/>
    <x v="0"/>
    <x v="0"/>
    <n v="6027"/>
    <x v="0"/>
    <x v="0"/>
    <x v="7"/>
    <x v="7"/>
    <x v="658"/>
  </r>
  <r>
    <x v="297"/>
    <x v="2"/>
    <s v="2024-2025"/>
    <x v="0"/>
    <x v="66"/>
    <x v="3"/>
    <x v="3"/>
    <n v="4883"/>
    <x v="0"/>
    <x v="12"/>
    <x v="3"/>
    <x v="3"/>
    <x v="659"/>
  </r>
  <r>
    <x v="507"/>
    <x v="0"/>
    <s v="2023-2024"/>
    <x v="1"/>
    <x v="17"/>
    <x v="3"/>
    <x v="3"/>
    <n v="4825"/>
    <x v="0"/>
    <x v="12"/>
    <x v="0"/>
    <x v="0"/>
    <x v="660"/>
  </r>
  <r>
    <x v="494"/>
    <x v="2"/>
    <s v="2024-2025"/>
    <x v="1"/>
    <x v="2"/>
    <x v="2"/>
    <x v="2"/>
    <n v="2617"/>
    <x v="0"/>
    <x v="2"/>
    <x v="5"/>
    <x v="5"/>
    <x v="661"/>
  </r>
  <r>
    <x v="171"/>
    <x v="1"/>
    <s v="2023-2024"/>
    <x v="1"/>
    <x v="86"/>
    <x v="0"/>
    <x v="0"/>
    <n v="6725"/>
    <x v="0"/>
    <x v="20"/>
    <x v="7"/>
    <x v="7"/>
    <x v="662"/>
  </r>
  <r>
    <x v="61"/>
    <x v="1"/>
    <s v="2023-2024"/>
    <x v="1"/>
    <x v="46"/>
    <x v="3"/>
    <x v="3"/>
    <n v="4740"/>
    <x v="0"/>
    <x v="17"/>
    <x v="6"/>
    <x v="6"/>
    <x v="663"/>
  </r>
  <r>
    <x v="179"/>
    <x v="0"/>
    <s v="2024-2025"/>
    <x v="0"/>
    <x v="27"/>
    <x v="4"/>
    <x v="4"/>
    <n v="3066"/>
    <x v="0"/>
    <x v="7"/>
    <x v="0"/>
    <x v="0"/>
    <x v="664"/>
  </r>
  <r>
    <x v="393"/>
    <x v="0"/>
    <s v="2023-2024"/>
    <x v="0"/>
    <x v="51"/>
    <x v="4"/>
    <x v="4"/>
    <n v="3630"/>
    <x v="0"/>
    <x v="16"/>
    <x v="7"/>
    <x v="7"/>
    <x v="665"/>
  </r>
  <r>
    <x v="497"/>
    <x v="0"/>
    <s v="2023-2024"/>
    <x v="1"/>
    <x v="17"/>
    <x v="3"/>
    <x v="3"/>
    <n v="4825"/>
    <x v="0"/>
    <x v="12"/>
    <x v="3"/>
    <x v="3"/>
    <x v="666"/>
  </r>
  <r>
    <x v="480"/>
    <x v="0"/>
    <s v="2024-2025"/>
    <x v="0"/>
    <x v="28"/>
    <x v="1"/>
    <x v="1"/>
    <n v="2830"/>
    <x v="0"/>
    <x v="11"/>
    <x v="3"/>
    <x v="3"/>
    <x v="667"/>
  </r>
  <r>
    <x v="247"/>
    <x v="2"/>
    <s v="2024-2025"/>
    <x v="1"/>
    <x v="35"/>
    <x v="3"/>
    <x v="3"/>
    <n v="4558"/>
    <x v="0"/>
    <x v="15"/>
    <x v="7"/>
    <x v="7"/>
    <x v="668"/>
  </r>
  <r>
    <x v="15"/>
    <x v="0"/>
    <s v="2023-2024"/>
    <x v="1"/>
    <x v="0"/>
    <x v="0"/>
    <x v="0"/>
    <n v="6021"/>
    <x v="0"/>
    <x v="0"/>
    <x v="7"/>
    <x v="7"/>
    <x v="669"/>
  </r>
  <r>
    <x v="27"/>
    <x v="0"/>
    <s v="2023-2024"/>
    <x v="0"/>
    <x v="78"/>
    <x v="1"/>
    <x v="1"/>
    <n v="2141"/>
    <x v="0"/>
    <x v="4"/>
    <x v="7"/>
    <x v="7"/>
    <x v="670"/>
  </r>
  <r>
    <x v="627"/>
    <x v="2"/>
    <s v="2024-2025"/>
    <x v="0"/>
    <x v="20"/>
    <x v="4"/>
    <x v="4"/>
    <n v="3429"/>
    <x v="0"/>
    <x v="8"/>
    <x v="2"/>
    <x v="2"/>
    <x v="671"/>
  </r>
  <r>
    <x v="524"/>
    <x v="0"/>
    <s v="2023-2024"/>
    <x v="1"/>
    <x v="83"/>
    <x v="0"/>
    <x v="0"/>
    <n v="6052"/>
    <x v="0"/>
    <x v="0"/>
    <x v="5"/>
    <x v="5"/>
    <x v="672"/>
  </r>
  <r>
    <x v="628"/>
    <x v="0"/>
    <s v="2024-2025"/>
    <x v="1"/>
    <x v="81"/>
    <x v="3"/>
    <x v="3"/>
    <n v="4680"/>
    <x v="0"/>
    <x v="17"/>
    <x v="5"/>
    <x v="5"/>
    <x v="673"/>
  </r>
  <r>
    <x v="629"/>
    <x v="1"/>
    <s v="2022-2023"/>
    <x v="1"/>
    <x v="42"/>
    <x v="3"/>
    <x v="3"/>
    <n v="4870"/>
    <x v="0"/>
    <x v="12"/>
    <x v="7"/>
    <x v="7"/>
    <x v="674"/>
  </r>
  <r>
    <x v="351"/>
    <x v="0"/>
    <s v="2024-2025"/>
    <x v="1"/>
    <x v="72"/>
    <x v="4"/>
    <x v="4"/>
    <n v="3931"/>
    <x v="0"/>
    <x v="16"/>
    <x v="6"/>
    <x v="6"/>
    <x v="675"/>
  </r>
  <r>
    <x v="20"/>
    <x v="0"/>
    <s v="2023-2024"/>
    <x v="1"/>
    <x v="23"/>
    <x v="1"/>
    <x v="1"/>
    <n v="2650"/>
    <x v="0"/>
    <x v="11"/>
    <x v="1"/>
    <x v="1"/>
    <x v="675"/>
  </r>
  <r>
    <x v="193"/>
    <x v="2"/>
    <s v="2024-2025"/>
    <x v="0"/>
    <x v="28"/>
    <x v="1"/>
    <x v="1"/>
    <n v="2830"/>
    <x v="0"/>
    <x v="11"/>
    <x v="0"/>
    <x v="0"/>
    <x v="676"/>
  </r>
  <r>
    <x v="364"/>
    <x v="2"/>
    <s v="2024-2025"/>
    <x v="1"/>
    <x v="80"/>
    <x v="0"/>
    <x v="0"/>
    <n v="6109"/>
    <x v="0"/>
    <x v="14"/>
    <x v="4"/>
    <x v="4"/>
    <x v="676"/>
  </r>
  <r>
    <x v="408"/>
    <x v="1"/>
    <s v="2022-2023"/>
    <x v="0"/>
    <x v="21"/>
    <x v="3"/>
    <x v="3"/>
    <n v="4012"/>
    <x v="0"/>
    <x v="10"/>
    <x v="7"/>
    <x v="7"/>
    <x v="676"/>
  </r>
  <r>
    <x v="41"/>
    <x v="1"/>
    <s v="2022-2023"/>
    <x v="0"/>
    <x v="78"/>
    <x v="1"/>
    <x v="1"/>
    <n v="2141"/>
    <x v="0"/>
    <x v="4"/>
    <x v="3"/>
    <x v="3"/>
    <x v="677"/>
  </r>
  <r>
    <x v="528"/>
    <x v="1"/>
    <s v="2022-2023"/>
    <x v="0"/>
    <x v="32"/>
    <x v="6"/>
    <x v="6"/>
    <n v="5169"/>
    <x v="0"/>
    <x v="13"/>
    <x v="3"/>
    <x v="3"/>
    <x v="678"/>
  </r>
  <r>
    <x v="266"/>
    <x v="1"/>
    <s v="2023-2024"/>
    <x v="1"/>
    <x v="23"/>
    <x v="1"/>
    <x v="1"/>
    <n v="2650"/>
    <x v="0"/>
    <x v="11"/>
    <x v="3"/>
    <x v="3"/>
    <x v="678"/>
  </r>
  <r>
    <x v="145"/>
    <x v="0"/>
    <s v="2023-2024"/>
    <x v="0"/>
    <x v="5"/>
    <x v="1"/>
    <x v="1"/>
    <n v="2067"/>
    <x v="0"/>
    <x v="5"/>
    <x v="0"/>
    <x v="0"/>
    <x v="679"/>
  </r>
  <r>
    <x v="251"/>
    <x v="2"/>
    <s v="2024-2025"/>
    <x v="1"/>
    <x v="22"/>
    <x v="1"/>
    <x v="1"/>
    <n v="2539"/>
    <x v="0"/>
    <x v="2"/>
    <x v="2"/>
    <x v="2"/>
    <x v="680"/>
  </r>
  <r>
    <x v="124"/>
    <x v="2"/>
    <s v="2024-2025"/>
    <x v="0"/>
    <x v="58"/>
    <x v="0"/>
    <x v="0"/>
    <n v="6027"/>
    <x v="0"/>
    <x v="0"/>
    <x v="5"/>
    <x v="5"/>
    <x v="681"/>
  </r>
  <r>
    <x v="205"/>
    <x v="0"/>
    <s v="2023-2024"/>
    <x v="1"/>
    <x v="71"/>
    <x v="6"/>
    <x v="6"/>
    <n v="5043"/>
    <x v="0"/>
    <x v="13"/>
    <x v="4"/>
    <x v="4"/>
    <x v="682"/>
  </r>
  <r>
    <x v="90"/>
    <x v="2"/>
    <s v="2024-2025"/>
    <x v="0"/>
    <x v="14"/>
    <x v="1"/>
    <x v="1"/>
    <n v="2790"/>
    <x v="0"/>
    <x v="11"/>
    <x v="1"/>
    <x v="1"/>
    <x v="683"/>
  </r>
  <r>
    <x v="340"/>
    <x v="2"/>
    <s v="2024-2025"/>
    <x v="1"/>
    <x v="42"/>
    <x v="3"/>
    <x v="3"/>
    <n v="4870"/>
    <x v="0"/>
    <x v="12"/>
    <x v="1"/>
    <x v="1"/>
    <x v="684"/>
  </r>
  <r>
    <x v="583"/>
    <x v="2"/>
    <s v="2024-2025"/>
    <x v="1"/>
    <x v="12"/>
    <x v="3"/>
    <x v="3"/>
    <n v="4068"/>
    <x v="0"/>
    <x v="10"/>
    <x v="1"/>
    <x v="1"/>
    <x v="684"/>
  </r>
  <r>
    <x v="102"/>
    <x v="0"/>
    <s v="2023-2024"/>
    <x v="0"/>
    <x v="64"/>
    <x v="1"/>
    <x v="1"/>
    <n v="2350"/>
    <x v="0"/>
    <x v="1"/>
    <x v="4"/>
    <x v="4"/>
    <x v="685"/>
  </r>
  <r>
    <x v="403"/>
    <x v="0"/>
    <s v="2024-2025"/>
    <x v="0"/>
    <x v="28"/>
    <x v="1"/>
    <x v="1"/>
    <n v="2830"/>
    <x v="0"/>
    <x v="11"/>
    <x v="0"/>
    <x v="0"/>
    <x v="685"/>
  </r>
  <r>
    <x v="331"/>
    <x v="0"/>
    <s v="2024-2025"/>
    <x v="1"/>
    <x v="87"/>
    <x v="2"/>
    <x v="2"/>
    <n v="2609"/>
    <x v="0"/>
    <x v="2"/>
    <x v="2"/>
    <x v="2"/>
    <x v="685"/>
  </r>
  <r>
    <x v="403"/>
    <x v="0"/>
    <s v="2024-2025"/>
    <x v="1"/>
    <x v="83"/>
    <x v="0"/>
    <x v="0"/>
    <n v="6052"/>
    <x v="0"/>
    <x v="0"/>
    <x v="6"/>
    <x v="6"/>
    <x v="685"/>
  </r>
  <r>
    <x v="630"/>
    <x v="0"/>
    <s v="2023-2024"/>
    <x v="1"/>
    <x v="17"/>
    <x v="3"/>
    <x v="3"/>
    <n v="4825"/>
    <x v="0"/>
    <x v="12"/>
    <x v="4"/>
    <x v="4"/>
    <x v="685"/>
  </r>
  <r>
    <x v="16"/>
    <x v="1"/>
    <s v="2022-2023"/>
    <x v="1"/>
    <x v="46"/>
    <x v="3"/>
    <x v="3"/>
    <n v="4740"/>
    <x v="0"/>
    <x v="17"/>
    <x v="2"/>
    <x v="2"/>
    <x v="686"/>
  </r>
  <r>
    <x v="631"/>
    <x v="2"/>
    <s v="2024-2025"/>
    <x v="1"/>
    <x v="9"/>
    <x v="4"/>
    <x v="4"/>
    <n v="3076"/>
    <x v="0"/>
    <x v="7"/>
    <x v="9"/>
    <x v="9"/>
    <x v="687"/>
  </r>
  <r>
    <x v="500"/>
    <x v="1"/>
    <s v="2022-2023"/>
    <x v="1"/>
    <x v="56"/>
    <x v="1"/>
    <x v="1"/>
    <n v="2795"/>
    <x v="0"/>
    <x v="11"/>
    <x v="3"/>
    <x v="3"/>
    <x v="688"/>
  </r>
  <r>
    <x v="136"/>
    <x v="0"/>
    <s v="2024-2025"/>
    <x v="0"/>
    <x v="90"/>
    <x v="3"/>
    <x v="3"/>
    <n v="4700"/>
    <x v="0"/>
    <x v="17"/>
    <x v="3"/>
    <x v="3"/>
    <x v="688"/>
  </r>
  <r>
    <x v="632"/>
    <x v="2"/>
    <s v="2024-2025"/>
    <x v="1"/>
    <x v="41"/>
    <x v="5"/>
    <x v="5"/>
    <n v="7320"/>
    <x v="0"/>
    <x v="9"/>
    <x v="3"/>
    <x v="3"/>
    <x v="689"/>
  </r>
  <r>
    <x v="532"/>
    <x v="1"/>
    <s v="2022-2023"/>
    <x v="0"/>
    <x v="7"/>
    <x v="4"/>
    <x v="4"/>
    <n v="3175"/>
    <x v="0"/>
    <x v="6"/>
    <x v="4"/>
    <x v="4"/>
    <x v="689"/>
  </r>
  <r>
    <x v="254"/>
    <x v="2"/>
    <s v="2024-2025"/>
    <x v="1"/>
    <x v="78"/>
    <x v="1"/>
    <x v="1"/>
    <n v="2141"/>
    <x v="0"/>
    <x v="4"/>
    <x v="3"/>
    <x v="3"/>
    <x v="689"/>
  </r>
  <r>
    <x v="461"/>
    <x v="2"/>
    <s v="2024-2025"/>
    <x v="1"/>
    <x v="76"/>
    <x v="1"/>
    <x v="1"/>
    <n v="2031"/>
    <x v="0"/>
    <x v="5"/>
    <x v="3"/>
    <x v="3"/>
    <x v="689"/>
  </r>
  <r>
    <x v="633"/>
    <x v="1"/>
    <s v="2023-2024"/>
    <x v="1"/>
    <x v="90"/>
    <x v="3"/>
    <x v="3"/>
    <n v="4700"/>
    <x v="0"/>
    <x v="17"/>
    <x v="9"/>
    <x v="9"/>
    <x v="689"/>
  </r>
  <r>
    <x v="524"/>
    <x v="0"/>
    <s v="2023-2024"/>
    <x v="0"/>
    <x v="89"/>
    <x v="4"/>
    <x v="4"/>
    <n v="3136"/>
    <x v="0"/>
    <x v="6"/>
    <x v="9"/>
    <x v="9"/>
    <x v="690"/>
  </r>
  <r>
    <x v="51"/>
    <x v="0"/>
    <s v="2023-2024"/>
    <x v="0"/>
    <x v="11"/>
    <x v="5"/>
    <x v="5"/>
    <n v="7010"/>
    <x v="0"/>
    <x v="9"/>
    <x v="3"/>
    <x v="3"/>
    <x v="691"/>
  </r>
  <r>
    <x v="59"/>
    <x v="0"/>
    <s v="2023-2024"/>
    <x v="0"/>
    <x v="13"/>
    <x v="1"/>
    <x v="1"/>
    <n v="2480"/>
    <x v="0"/>
    <x v="1"/>
    <x v="0"/>
    <x v="0"/>
    <x v="692"/>
  </r>
  <r>
    <x v="250"/>
    <x v="0"/>
    <s v="2023-2024"/>
    <x v="1"/>
    <x v="48"/>
    <x v="3"/>
    <x v="3"/>
    <n v="4566"/>
    <x v="0"/>
    <x v="15"/>
    <x v="3"/>
    <x v="3"/>
    <x v="693"/>
  </r>
  <r>
    <x v="589"/>
    <x v="0"/>
    <s v="2023-2024"/>
    <x v="1"/>
    <x v="53"/>
    <x v="3"/>
    <x v="3"/>
    <n v="4119"/>
    <x v="0"/>
    <x v="10"/>
    <x v="3"/>
    <x v="3"/>
    <x v="694"/>
  </r>
  <r>
    <x v="199"/>
    <x v="0"/>
    <s v="2023-2024"/>
    <x v="1"/>
    <x v="12"/>
    <x v="3"/>
    <x v="3"/>
    <n v="4068"/>
    <x v="0"/>
    <x v="10"/>
    <x v="6"/>
    <x v="6"/>
    <x v="695"/>
  </r>
  <r>
    <x v="476"/>
    <x v="1"/>
    <s v="2022-2023"/>
    <x v="0"/>
    <x v="68"/>
    <x v="7"/>
    <x v="7"/>
    <n v="800"/>
    <x v="0"/>
    <x v="19"/>
    <x v="9"/>
    <x v="9"/>
    <x v="696"/>
  </r>
  <r>
    <x v="398"/>
    <x v="0"/>
    <s v="2023-2024"/>
    <x v="0"/>
    <x v="26"/>
    <x v="0"/>
    <x v="0"/>
    <n v="6280"/>
    <x v="0"/>
    <x v="14"/>
    <x v="1"/>
    <x v="1"/>
    <x v="697"/>
  </r>
  <r>
    <x v="634"/>
    <x v="1"/>
    <s v="2023-2024"/>
    <x v="0"/>
    <x v="75"/>
    <x v="0"/>
    <x v="0"/>
    <n v="6450"/>
    <x v="0"/>
    <x v="20"/>
    <x v="0"/>
    <x v="0"/>
    <x v="698"/>
  </r>
  <r>
    <x v="540"/>
    <x v="2"/>
    <s v="2024-2025"/>
    <x v="1"/>
    <x v="86"/>
    <x v="0"/>
    <x v="0"/>
    <n v="6725"/>
    <x v="0"/>
    <x v="20"/>
    <x v="5"/>
    <x v="5"/>
    <x v="699"/>
  </r>
  <r>
    <x v="558"/>
    <x v="0"/>
    <s v="2024-2025"/>
    <x v="1"/>
    <x v="76"/>
    <x v="1"/>
    <x v="1"/>
    <n v="2031"/>
    <x v="0"/>
    <x v="5"/>
    <x v="7"/>
    <x v="7"/>
    <x v="700"/>
  </r>
  <r>
    <x v="520"/>
    <x v="0"/>
    <s v="2023-2024"/>
    <x v="0"/>
    <x v="27"/>
    <x v="4"/>
    <x v="4"/>
    <n v="3066"/>
    <x v="0"/>
    <x v="7"/>
    <x v="6"/>
    <x v="6"/>
    <x v="701"/>
  </r>
  <r>
    <x v="405"/>
    <x v="2"/>
    <s v="2024-2025"/>
    <x v="1"/>
    <x v="41"/>
    <x v="5"/>
    <x v="5"/>
    <n v="7320"/>
    <x v="0"/>
    <x v="9"/>
    <x v="5"/>
    <x v="5"/>
    <x v="702"/>
  </r>
  <r>
    <x v="178"/>
    <x v="0"/>
    <s v="2024-2025"/>
    <x v="1"/>
    <x v="86"/>
    <x v="0"/>
    <x v="0"/>
    <n v="6725"/>
    <x v="0"/>
    <x v="20"/>
    <x v="2"/>
    <x v="2"/>
    <x v="703"/>
  </r>
  <r>
    <x v="43"/>
    <x v="1"/>
    <s v="2023-2024"/>
    <x v="0"/>
    <x v="6"/>
    <x v="0"/>
    <x v="0"/>
    <n v="6010"/>
    <x v="0"/>
    <x v="0"/>
    <x v="6"/>
    <x v="6"/>
    <x v="704"/>
  </r>
  <r>
    <x v="635"/>
    <x v="0"/>
    <s v="2024-2025"/>
    <x v="1"/>
    <x v="41"/>
    <x v="5"/>
    <x v="5"/>
    <n v="7320"/>
    <x v="0"/>
    <x v="9"/>
    <x v="3"/>
    <x v="3"/>
    <x v="705"/>
  </r>
  <r>
    <x v="469"/>
    <x v="1"/>
    <s v="2023-2024"/>
    <x v="0"/>
    <x v="95"/>
    <x v="7"/>
    <x v="7"/>
    <n v="870"/>
    <x v="0"/>
    <x v="19"/>
    <x v="3"/>
    <x v="3"/>
    <x v="706"/>
  </r>
  <r>
    <x v="305"/>
    <x v="0"/>
    <s v="2023-2024"/>
    <x v="0"/>
    <x v="30"/>
    <x v="4"/>
    <x v="4"/>
    <n v="3131"/>
    <x v="0"/>
    <x v="6"/>
    <x v="2"/>
    <x v="2"/>
    <x v="707"/>
  </r>
  <r>
    <x v="273"/>
    <x v="1"/>
    <s v="2023-2024"/>
    <x v="0"/>
    <x v="85"/>
    <x v="0"/>
    <x v="0"/>
    <n v="6530"/>
    <x v="0"/>
    <x v="20"/>
    <x v="7"/>
    <x v="7"/>
    <x v="708"/>
  </r>
  <r>
    <x v="13"/>
    <x v="0"/>
    <s v="2023-2024"/>
    <x v="1"/>
    <x v="72"/>
    <x v="4"/>
    <x v="4"/>
    <n v="3931"/>
    <x v="0"/>
    <x v="16"/>
    <x v="3"/>
    <x v="3"/>
    <x v="709"/>
  </r>
  <r>
    <x v="163"/>
    <x v="0"/>
    <s v="2024-2025"/>
    <x v="0"/>
    <x v="29"/>
    <x v="4"/>
    <x v="4"/>
    <n v="3500"/>
    <x v="0"/>
    <x v="8"/>
    <x v="3"/>
    <x v="3"/>
    <x v="710"/>
  </r>
  <r>
    <x v="636"/>
    <x v="0"/>
    <s v="2023-2024"/>
    <x v="0"/>
    <x v="45"/>
    <x v="3"/>
    <x v="3"/>
    <n v="4570"/>
    <x v="0"/>
    <x v="15"/>
    <x v="0"/>
    <x v="0"/>
    <x v="711"/>
  </r>
  <r>
    <x v="14"/>
    <x v="0"/>
    <s v="2023-2024"/>
    <x v="0"/>
    <x v="42"/>
    <x v="3"/>
    <x v="3"/>
    <n v="4870"/>
    <x v="0"/>
    <x v="12"/>
    <x v="7"/>
    <x v="7"/>
    <x v="712"/>
  </r>
  <r>
    <x v="637"/>
    <x v="1"/>
    <s v="2023-2024"/>
    <x v="0"/>
    <x v="75"/>
    <x v="0"/>
    <x v="0"/>
    <n v="6450"/>
    <x v="0"/>
    <x v="20"/>
    <x v="2"/>
    <x v="2"/>
    <x v="713"/>
  </r>
  <r>
    <x v="570"/>
    <x v="0"/>
    <s v="2023-2024"/>
    <x v="0"/>
    <x v="10"/>
    <x v="4"/>
    <x v="4"/>
    <n v="3551"/>
    <x v="0"/>
    <x v="8"/>
    <x v="5"/>
    <x v="5"/>
    <x v="714"/>
  </r>
  <r>
    <x v="185"/>
    <x v="0"/>
    <s v="2023-2024"/>
    <x v="1"/>
    <x v="51"/>
    <x v="4"/>
    <x v="4"/>
    <n v="3630"/>
    <x v="0"/>
    <x v="16"/>
    <x v="6"/>
    <x v="6"/>
    <x v="715"/>
  </r>
  <r>
    <x v="638"/>
    <x v="0"/>
    <s v="2023-2024"/>
    <x v="0"/>
    <x v="33"/>
    <x v="4"/>
    <x v="4"/>
    <n v="3280"/>
    <x v="0"/>
    <x v="8"/>
    <x v="5"/>
    <x v="5"/>
    <x v="716"/>
  </r>
  <r>
    <x v="334"/>
    <x v="2"/>
    <s v="2024-2025"/>
    <x v="0"/>
    <x v="82"/>
    <x v="3"/>
    <x v="3"/>
    <n v="4655"/>
    <x v="0"/>
    <x v="17"/>
    <x v="0"/>
    <x v="0"/>
    <x v="717"/>
  </r>
  <r>
    <x v="113"/>
    <x v="2"/>
    <s v="2024-2025"/>
    <x v="0"/>
    <x v="13"/>
    <x v="1"/>
    <x v="1"/>
    <n v="2480"/>
    <x v="0"/>
    <x v="1"/>
    <x v="1"/>
    <x v="1"/>
    <x v="718"/>
  </r>
  <r>
    <x v="445"/>
    <x v="0"/>
    <s v="2023-2024"/>
    <x v="0"/>
    <x v="88"/>
    <x v="6"/>
    <x v="6"/>
    <n v="5011"/>
    <x v="0"/>
    <x v="13"/>
    <x v="2"/>
    <x v="2"/>
    <x v="719"/>
  </r>
  <r>
    <x v="631"/>
    <x v="2"/>
    <s v="2024-2025"/>
    <x v="0"/>
    <x v="77"/>
    <x v="5"/>
    <x v="5"/>
    <n v="7018"/>
    <x v="0"/>
    <x v="9"/>
    <x v="7"/>
    <x v="7"/>
    <x v="720"/>
  </r>
  <r>
    <x v="639"/>
    <x v="1"/>
    <s v="2022-2023"/>
    <x v="0"/>
    <x v="75"/>
    <x v="0"/>
    <x v="0"/>
    <n v="6450"/>
    <x v="0"/>
    <x v="20"/>
    <x v="6"/>
    <x v="6"/>
    <x v="721"/>
  </r>
  <r>
    <x v="432"/>
    <x v="0"/>
    <s v="2023-2024"/>
    <x v="0"/>
    <x v="38"/>
    <x v="3"/>
    <x v="3"/>
    <n v="4802"/>
    <x v="0"/>
    <x v="12"/>
    <x v="7"/>
    <x v="7"/>
    <x v="722"/>
  </r>
  <r>
    <x v="640"/>
    <x v="0"/>
    <s v="2024-2025"/>
    <x v="0"/>
    <x v="43"/>
    <x v="1"/>
    <x v="1"/>
    <n v="2560"/>
    <x v="0"/>
    <x v="2"/>
    <x v="0"/>
    <x v="0"/>
    <x v="722"/>
  </r>
  <r>
    <x v="308"/>
    <x v="1"/>
    <s v="2023-2024"/>
    <x v="1"/>
    <x v="83"/>
    <x v="0"/>
    <x v="0"/>
    <n v="6052"/>
    <x v="0"/>
    <x v="0"/>
    <x v="2"/>
    <x v="2"/>
    <x v="722"/>
  </r>
  <r>
    <x v="496"/>
    <x v="2"/>
    <s v="2024-2025"/>
    <x v="1"/>
    <x v="47"/>
    <x v="1"/>
    <x v="1"/>
    <n v="2101"/>
    <x v="0"/>
    <x v="4"/>
    <x v="9"/>
    <x v="9"/>
    <x v="722"/>
  </r>
  <r>
    <x v="52"/>
    <x v="2"/>
    <s v="2024-2025"/>
    <x v="0"/>
    <x v="26"/>
    <x v="0"/>
    <x v="0"/>
    <n v="6280"/>
    <x v="0"/>
    <x v="14"/>
    <x v="1"/>
    <x v="1"/>
    <x v="723"/>
  </r>
  <r>
    <x v="191"/>
    <x v="0"/>
    <s v="2023-2024"/>
    <x v="0"/>
    <x v="64"/>
    <x v="1"/>
    <x v="1"/>
    <n v="2350"/>
    <x v="0"/>
    <x v="1"/>
    <x v="1"/>
    <x v="1"/>
    <x v="724"/>
  </r>
  <r>
    <x v="225"/>
    <x v="0"/>
    <s v="2023-2024"/>
    <x v="1"/>
    <x v="0"/>
    <x v="0"/>
    <x v="0"/>
    <n v="6021"/>
    <x v="0"/>
    <x v="0"/>
    <x v="4"/>
    <x v="4"/>
    <x v="725"/>
  </r>
  <r>
    <x v="543"/>
    <x v="0"/>
    <s v="2023-2024"/>
    <x v="0"/>
    <x v="45"/>
    <x v="3"/>
    <x v="3"/>
    <n v="4570"/>
    <x v="0"/>
    <x v="15"/>
    <x v="7"/>
    <x v="7"/>
    <x v="726"/>
  </r>
  <r>
    <x v="35"/>
    <x v="0"/>
    <s v="2023-2024"/>
    <x v="0"/>
    <x v="63"/>
    <x v="1"/>
    <x v="1"/>
    <n v="2015"/>
    <x v="0"/>
    <x v="5"/>
    <x v="0"/>
    <x v="0"/>
    <x v="727"/>
  </r>
  <r>
    <x v="362"/>
    <x v="0"/>
    <s v="2023-2024"/>
    <x v="0"/>
    <x v="95"/>
    <x v="7"/>
    <x v="7"/>
    <n v="870"/>
    <x v="0"/>
    <x v="19"/>
    <x v="3"/>
    <x v="3"/>
    <x v="727"/>
  </r>
  <r>
    <x v="221"/>
    <x v="0"/>
    <s v="2023-2024"/>
    <x v="1"/>
    <x v="71"/>
    <x v="6"/>
    <x v="6"/>
    <n v="5043"/>
    <x v="0"/>
    <x v="13"/>
    <x v="3"/>
    <x v="3"/>
    <x v="727"/>
  </r>
  <r>
    <x v="598"/>
    <x v="1"/>
    <s v="2022-2023"/>
    <x v="0"/>
    <x v="15"/>
    <x v="1"/>
    <x v="1"/>
    <n v="2020"/>
    <x v="0"/>
    <x v="5"/>
    <x v="0"/>
    <x v="0"/>
    <x v="727"/>
  </r>
  <r>
    <x v="518"/>
    <x v="0"/>
    <s v="2024-2025"/>
    <x v="1"/>
    <x v="76"/>
    <x v="1"/>
    <x v="1"/>
    <n v="2031"/>
    <x v="0"/>
    <x v="5"/>
    <x v="0"/>
    <x v="0"/>
    <x v="727"/>
  </r>
  <r>
    <x v="618"/>
    <x v="1"/>
    <s v="2023-2024"/>
    <x v="0"/>
    <x v="32"/>
    <x v="6"/>
    <x v="6"/>
    <n v="5169"/>
    <x v="0"/>
    <x v="13"/>
    <x v="0"/>
    <x v="0"/>
    <x v="727"/>
  </r>
  <r>
    <x v="20"/>
    <x v="0"/>
    <s v="2023-2024"/>
    <x v="0"/>
    <x v="51"/>
    <x v="4"/>
    <x v="4"/>
    <n v="3630"/>
    <x v="0"/>
    <x v="16"/>
    <x v="4"/>
    <x v="4"/>
    <x v="727"/>
  </r>
  <r>
    <x v="497"/>
    <x v="0"/>
    <s v="2023-2024"/>
    <x v="1"/>
    <x v="55"/>
    <x v="3"/>
    <x v="3"/>
    <n v="4703"/>
    <x v="0"/>
    <x v="17"/>
    <x v="3"/>
    <x v="3"/>
    <x v="727"/>
  </r>
  <r>
    <x v="410"/>
    <x v="1"/>
    <s v="2022-2023"/>
    <x v="0"/>
    <x v="27"/>
    <x v="4"/>
    <x v="4"/>
    <n v="3066"/>
    <x v="0"/>
    <x v="7"/>
    <x v="8"/>
    <x v="8"/>
    <x v="728"/>
  </r>
  <r>
    <x v="324"/>
    <x v="0"/>
    <s v="2024-2025"/>
    <x v="0"/>
    <x v="5"/>
    <x v="1"/>
    <x v="1"/>
    <n v="2067"/>
    <x v="0"/>
    <x v="5"/>
    <x v="1"/>
    <x v="1"/>
    <x v="729"/>
  </r>
  <r>
    <x v="189"/>
    <x v="2"/>
    <s v="2024-2025"/>
    <x v="1"/>
    <x v="59"/>
    <x v="3"/>
    <x v="3"/>
    <n v="4509"/>
    <x v="0"/>
    <x v="3"/>
    <x v="1"/>
    <x v="1"/>
    <x v="730"/>
  </r>
  <r>
    <x v="641"/>
    <x v="0"/>
    <s v="2023-2024"/>
    <x v="0"/>
    <x v="77"/>
    <x v="5"/>
    <x v="5"/>
    <n v="7018"/>
    <x v="0"/>
    <x v="9"/>
    <x v="3"/>
    <x v="3"/>
    <x v="731"/>
  </r>
  <r>
    <x v="43"/>
    <x v="1"/>
    <s v="2023-2024"/>
    <x v="1"/>
    <x v="52"/>
    <x v="3"/>
    <x v="3"/>
    <n v="4053"/>
    <x v="0"/>
    <x v="10"/>
    <x v="3"/>
    <x v="3"/>
    <x v="731"/>
  </r>
  <r>
    <x v="596"/>
    <x v="0"/>
    <s v="2023-2024"/>
    <x v="1"/>
    <x v="36"/>
    <x v="4"/>
    <x v="4"/>
    <n v="3148"/>
    <x v="0"/>
    <x v="6"/>
    <x v="9"/>
    <x v="9"/>
    <x v="732"/>
  </r>
  <r>
    <x v="631"/>
    <x v="2"/>
    <s v="2024-2025"/>
    <x v="1"/>
    <x v="74"/>
    <x v="1"/>
    <x v="1"/>
    <n v="2485"/>
    <x v="0"/>
    <x v="1"/>
    <x v="2"/>
    <x v="2"/>
    <x v="733"/>
  </r>
  <r>
    <x v="115"/>
    <x v="0"/>
    <s v="2023-2024"/>
    <x v="0"/>
    <x v="58"/>
    <x v="0"/>
    <x v="0"/>
    <n v="6027"/>
    <x v="0"/>
    <x v="0"/>
    <x v="6"/>
    <x v="6"/>
    <x v="734"/>
  </r>
  <r>
    <x v="112"/>
    <x v="0"/>
    <s v="2024-2025"/>
    <x v="1"/>
    <x v="71"/>
    <x v="6"/>
    <x v="6"/>
    <n v="5043"/>
    <x v="0"/>
    <x v="13"/>
    <x v="2"/>
    <x v="2"/>
    <x v="735"/>
  </r>
  <r>
    <x v="195"/>
    <x v="0"/>
    <s v="2023-2024"/>
    <x v="1"/>
    <x v="30"/>
    <x v="4"/>
    <x v="4"/>
    <n v="3131"/>
    <x v="0"/>
    <x v="6"/>
    <x v="6"/>
    <x v="6"/>
    <x v="735"/>
  </r>
  <r>
    <x v="327"/>
    <x v="0"/>
    <s v="2024-2025"/>
    <x v="0"/>
    <x v="40"/>
    <x v="4"/>
    <x v="4"/>
    <n v="3353"/>
    <x v="0"/>
    <x v="8"/>
    <x v="1"/>
    <x v="1"/>
    <x v="736"/>
  </r>
  <r>
    <x v="642"/>
    <x v="2"/>
    <s v="2024-2025"/>
    <x v="1"/>
    <x v="43"/>
    <x v="1"/>
    <x v="1"/>
    <n v="2560"/>
    <x v="0"/>
    <x v="2"/>
    <x v="0"/>
    <x v="0"/>
    <x v="736"/>
  </r>
  <r>
    <x v="570"/>
    <x v="0"/>
    <s v="2023-2024"/>
    <x v="0"/>
    <x v="27"/>
    <x v="4"/>
    <x v="4"/>
    <n v="3066"/>
    <x v="0"/>
    <x v="7"/>
    <x v="2"/>
    <x v="2"/>
    <x v="736"/>
  </r>
  <r>
    <x v="420"/>
    <x v="1"/>
    <s v="2022-2023"/>
    <x v="1"/>
    <x v="82"/>
    <x v="3"/>
    <x v="3"/>
    <n v="4655"/>
    <x v="0"/>
    <x v="17"/>
    <x v="0"/>
    <x v="0"/>
    <x v="736"/>
  </r>
  <r>
    <x v="588"/>
    <x v="0"/>
    <s v="2023-2024"/>
    <x v="1"/>
    <x v="70"/>
    <x v="4"/>
    <x v="4"/>
    <n v="3400"/>
    <x v="0"/>
    <x v="8"/>
    <x v="0"/>
    <x v="0"/>
    <x v="736"/>
  </r>
  <r>
    <x v="83"/>
    <x v="1"/>
    <s v="2022-2023"/>
    <x v="0"/>
    <x v="58"/>
    <x v="0"/>
    <x v="0"/>
    <n v="6027"/>
    <x v="0"/>
    <x v="0"/>
    <x v="9"/>
    <x v="9"/>
    <x v="736"/>
  </r>
  <r>
    <x v="643"/>
    <x v="0"/>
    <s v="2023-2024"/>
    <x v="1"/>
    <x v="80"/>
    <x v="0"/>
    <x v="0"/>
    <n v="6109"/>
    <x v="0"/>
    <x v="14"/>
    <x v="9"/>
    <x v="9"/>
    <x v="736"/>
  </r>
  <r>
    <x v="430"/>
    <x v="0"/>
    <s v="2023-2024"/>
    <x v="0"/>
    <x v="15"/>
    <x v="1"/>
    <x v="1"/>
    <n v="2020"/>
    <x v="0"/>
    <x v="5"/>
    <x v="0"/>
    <x v="0"/>
    <x v="736"/>
  </r>
  <r>
    <x v="225"/>
    <x v="0"/>
    <s v="2023-2024"/>
    <x v="0"/>
    <x v="21"/>
    <x v="3"/>
    <x v="3"/>
    <n v="4012"/>
    <x v="0"/>
    <x v="10"/>
    <x v="0"/>
    <x v="0"/>
    <x v="736"/>
  </r>
  <r>
    <x v="604"/>
    <x v="2"/>
    <s v="2024-2025"/>
    <x v="1"/>
    <x v="41"/>
    <x v="5"/>
    <x v="5"/>
    <n v="7320"/>
    <x v="0"/>
    <x v="9"/>
    <x v="5"/>
    <x v="5"/>
    <x v="737"/>
  </r>
  <r>
    <x v="479"/>
    <x v="2"/>
    <s v="2024-2025"/>
    <x v="1"/>
    <x v="74"/>
    <x v="1"/>
    <x v="1"/>
    <n v="2485"/>
    <x v="0"/>
    <x v="1"/>
    <x v="4"/>
    <x v="4"/>
    <x v="738"/>
  </r>
  <r>
    <x v="53"/>
    <x v="0"/>
    <s v="2023-2024"/>
    <x v="1"/>
    <x v="43"/>
    <x v="1"/>
    <x v="1"/>
    <n v="2560"/>
    <x v="0"/>
    <x v="2"/>
    <x v="1"/>
    <x v="1"/>
    <x v="739"/>
  </r>
  <r>
    <x v="140"/>
    <x v="0"/>
    <s v="2024-2025"/>
    <x v="0"/>
    <x v="45"/>
    <x v="3"/>
    <x v="3"/>
    <n v="4570"/>
    <x v="0"/>
    <x v="15"/>
    <x v="4"/>
    <x v="4"/>
    <x v="739"/>
  </r>
  <r>
    <x v="518"/>
    <x v="0"/>
    <s v="2024-2025"/>
    <x v="0"/>
    <x v="68"/>
    <x v="7"/>
    <x v="7"/>
    <n v="800"/>
    <x v="0"/>
    <x v="19"/>
    <x v="3"/>
    <x v="3"/>
    <x v="740"/>
  </r>
  <r>
    <x v="395"/>
    <x v="1"/>
    <s v="2023-2024"/>
    <x v="1"/>
    <x v="86"/>
    <x v="0"/>
    <x v="0"/>
    <n v="6725"/>
    <x v="0"/>
    <x v="20"/>
    <x v="9"/>
    <x v="9"/>
    <x v="741"/>
  </r>
  <r>
    <x v="259"/>
    <x v="2"/>
    <s v="2024-2025"/>
    <x v="1"/>
    <x v="48"/>
    <x v="3"/>
    <x v="3"/>
    <n v="4566"/>
    <x v="0"/>
    <x v="15"/>
    <x v="2"/>
    <x v="2"/>
    <x v="742"/>
  </r>
  <r>
    <x v="294"/>
    <x v="1"/>
    <s v="2022-2023"/>
    <x v="0"/>
    <x v="37"/>
    <x v="1"/>
    <x v="1"/>
    <n v="2750"/>
    <x v="0"/>
    <x v="11"/>
    <x v="6"/>
    <x v="6"/>
    <x v="743"/>
  </r>
  <r>
    <x v="625"/>
    <x v="0"/>
    <s v="2024-2025"/>
    <x v="0"/>
    <x v="39"/>
    <x v="0"/>
    <x v="0"/>
    <n v="6330"/>
    <x v="0"/>
    <x v="14"/>
    <x v="8"/>
    <x v="8"/>
    <x v="744"/>
  </r>
  <r>
    <x v="342"/>
    <x v="0"/>
    <s v="2024-2025"/>
    <x v="0"/>
    <x v="49"/>
    <x v="4"/>
    <x v="4"/>
    <n v="3134"/>
    <x v="0"/>
    <x v="6"/>
    <x v="2"/>
    <x v="2"/>
    <x v="744"/>
  </r>
  <r>
    <x v="227"/>
    <x v="0"/>
    <s v="2023-2024"/>
    <x v="1"/>
    <x v="26"/>
    <x v="0"/>
    <x v="0"/>
    <n v="6280"/>
    <x v="0"/>
    <x v="14"/>
    <x v="8"/>
    <x v="8"/>
    <x v="745"/>
  </r>
  <r>
    <x v="235"/>
    <x v="1"/>
    <s v="2022-2023"/>
    <x v="0"/>
    <x v="28"/>
    <x v="1"/>
    <x v="1"/>
    <n v="2830"/>
    <x v="0"/>
    <x v="11"/>
    <x v="8"/>
    <x v="8"/>
    <x v="746"/>
  </r>
  <r>
    <x v="3"/>
    <x v="0"/>
    <s v="2024-2025"/>
    <x v="0"/>
    <x v="66"/>
    <x v="3"/>
    <x v="3"/>
    <n v="4883"/>
    <x v="0"/>
    <x v="12"/>
    <x v="3"/>
    <x v="3"/>
    <x v="747"/>
  </r>
  <r>
    <x v="499"/>
    <x v="0"/>
    <s v="2024-2025"/>
    <x v="0"/>
    <x v="58"/>
    <x v="0"/>
    <x v="0"/>
    <n v="6027"/>
    <x v="0"/>
    <x v="0"/>
    <x v="3"/>
    <x v="3"/>
    <x v="747"/>
  </r>
  <r>
    <x v="587"/>
    <x v="0"/>
    <s v="2024-2025"/>
    <x v="1"/>
    <x v="71"/>
    <x v="6"/>
    <x v="6"/>
    <n v="5043"/>
    <x v="0"/>
    <x v="13"/>
    <x v="3"/>
    <x v="3"/>
    <x v="748"/>
  </r>
  <r>
    <x v="342"/>
    <x v="0"/>
    <s v="2024-2025"/>
    <x v="1"/>
    <x v="77"/>
    <x v="5"/>
    <x v="5"/>
    <n v="7018"/>
    <x v="0"/>
    <x v="9"/>
    <x v="3"/>
    <x v="3"/>
    <x v="749"/>
  </r>
  <r>
    <x v="644"/>
    <x v="0"/>
    <s v="2024-2025"/>
    <x v="0"/>
    <x v="68"/>
    <x v="7"/>
    <x v="7"/>
    <n v="800"/>
    <x v="0"/>
    <x v="19"/>
    <x v="7"/>
    <x v="7"/>
    <x v="750"/>
  </r>
  <r>
    <x v="645"/>
    <x v="0"/>
    <s v="2024-2025"/>
    <x v="0"/>
    <x v="51"/>
    <x v="4"/>
    <x v="4"/>
    <n v="3630"/>
    <x v="0"/>
    <x v="16"/>
    <x v="5"/>
    <x v="5"/>
    <x v="751"/>
  </r>
  <r>
    <x v="621"/>
    <x v="0"/>
    <s v="2023-2024"/>
    <x v="1"/>
    <x v="60"/>
    <x v="1"/>
    <x v="1"/>
    <n v="2541"/>
    <x v="0"/>
    <x v="2"/>
    <x v="8"/>
    <x v="8"/>
    <x v="752"/>
  </r>
  <r>
    <x v="335"/>
    <x v="1"/>
    <s v="2022-2023"/>
    <x v="1"/>
    <x v="49"/>
    <x v="4"/>
    <x v="4"/>
    <n v="3134"/>
    <x v="0"/>
    <x v="6"/>
    <x v="3"/>
    <x v="3"/>
    <x v="753"/>
  </r>
  <r>
    <x v="525"/>
    <x v="2"/>
    <s v="2024-2025"/>
    <x v="0"/>
    <x v="34"/>
    <x v="4"/>
    <x v="4"/>
    <n v="3018"/>
    <x v="0"/>
    <x v="7"/>
    <x v="1"/>
    <x v="1"/>
    <x v="754"/>
  </r>
  <r>
    <x v="362"/>
    <x v="0"/>
    <s v="2023-2024"/>
    <x v="0"/>
    <x v="69"/>
    <x v="4"/>
    <x v="4"/>
    <n v="3199"/>
    <x v="0"/>
    <x v="6"/>
    <x v="3"/>
    <x v="3"/>
    <x v="755"/>
  </r>
  <r>
    <x v="176"/>
    <x v="2"/>
    <s v="2024-2025"/>
    <x v="0"/>
    <x v="28"/>
    <x v="1"/>
    <x v="1"/>
    <n v="2830"/>
    <x v="0"/>
    <x v="11"/>
    <x v="6"/>
    <x v="6"/>
    <x v="756"/>
  </r>
  <r>
    <x v="532"/>
    <x v="1"/>
    <s v="2022-2023"/>
    <x v="1"/>
    <x v="94"/>
    <x v="5"/>
    <x v="5"/>
    <n v="7250"/>
    <x v="0"/>
    <x v="9"/>
    <x v="4"/>
    <x v="4"/>
    <x v="756"/>
  </r>
  <r>
    <x v="71"/>
    <x v="0"/>
    <s v="2024-2025"/>
    <x v="0"/>
    <x v="54"/>
    <x v="4"/>
    <x v="4"/>
    <n v="3030"/>
    <x v="0"/>
    <x v="7"/>
    <x v="1"/>
    <x v="1"/>
    <x v="756"/>
  </r>
  <r>
    <x v="646"/>
    <x v="0"/>
    <s v="2023-2024"/>
    <x v="1"/>
    <x v="90"/>
    <x v="3"/>
    <x v="3"/>
    <n v="4700"/>
    <x v="0"/>
    <x v="17"/>
    <x v="5"/>
    <x v="5"/>
    <x v="757"/>
  </r>
  <r>
    <x v="118"/>
    <x v="1"/>
    <s v="2023-2024"/>
    <x v="1"/>
    <x v="12"/>
    <x v="3"/>
    <x v="3"/>
    <n v="4068"/>
    <x v="0"/>
    <x v="10"/>
    <x v="8"/>
    <x v="8"/>
    <x v="758"/>
  </r>
  <r>
    <x v="279"/>
    <x v="2"/>
    <s v="2024-2025"/>
    <x v="0"/>
    <x v="54"/>
    <x v="4"/>
    <x v="4"/>
    <n v="3030"/>
    <x v="0"/>
    <x v="7"/>
    <x v="2"/>
    <x v="2"/>
    <x v="759"/>
  </r>
  <r>
    <x v="647"/>
    <x v="0"/>
    <s v="2023-2024"/>
    <x v="1"/>
    <x v="54"/>
    <x v="4"/>
    <x v="4"/>
    <n v="3030"/>
    <x v="0"/>
    <x v="7"/>
    <x v="0"/>
    <x v="0"/>
    <x v="760"/>
  </r>
  <r>
    <x v="366"/>
    <x v="1"/>
    <s v="2022-2023"/>
    <x v="0"/>
    <x v="24"/>
    <x v="1"/>
    <x v="1"/>
    <n v="2120"/>
    <x v="0"/>
    <x v="4"/>
    <x v="3"/>
    <x v="3"/>
    <x v="761"/>
  </r>
  <r>
    <x v="120"/>
    <x v="2"/>
    <s v="2024-2025"/>
    <x v="0"/>
    <x v="67"/>
    <x v="3"/>
    <x v="3"/>
    <n v="4551"/>
    <x v="0"/>
    <x v="15"/>
    <x v="4"/>
    <x v="4"/>
    <x v="762"/>
  </r>
  <r>
    <x v="311"/>
    <x v="0"/>
    <s v="2024-2025"/>
    <x v="0"/>
    <x v="2"/>
    <x v="2"/>
    <x v="2"/>
    <n v="2617"/>
    <x v="0"/>
    <x v="2"/>
    <x v="8"/>
    <x v="8"/>
    <x v="763"/>
  </r>
  <r>
    <x v="370"/>
    <x v="2"/>
    <s v="2024-2025"/>
    <x v="0"/>
    <x v="24"/>
    <x v="1"/>
    <x v="1"/>
    <n v="2120"/>
    <x v="0"/>
    <x v="4"/>
    <x v="7"/>
    <x v="7"/>
    <x v="764"/>
  </r>
  <r>
    <x v="2"/>
    <x v="1"/>
    <s v="2023-2024"/>
    <x v="1"/>
    <x v="48"/>
    <x v="3"/>
    <x v="3"/>
    <n v="4566"/>
    <x v="0"/>
    <x v="15"/>
    <x v="7"/>
    <x v="7"/>
    <x v="765"/>
  </r>
  <r>
    <x v="449"/>
    <x v="0"/>
    <s v="2024-2025"/>
    <x v="1"/>
    <x v="4"/>
    <x v="1"/>
    <x v="1"/>
    <n v="2154"/>
    <x v="0"/>
    <x v="4"/>
    <x v="8"/>
    <x v="8"/>
    <x v="766"/>
  </r>
  <r>
    <x v="438"/>
    <x v="1"/>
    <s v="2022-2023"/>
    <x v="0"/>
    <x v="40"/>
    <x v="4"/>
    <x v="4"/>
    <n v="3353"/>
    <x v="0"/>
    <x v="8"/>
    <x v="7"/>
    <x v="7"/>
    <x v="767"/>
  </r>
  <r>
    <x v="447"/>
    <x v="0"/>
    <s v="2023-2024"/>
    <x v="1"/>
    <x v="12"/>
    <x v="3"/>
    <x v="3"/>
    <n v="4068"/>
    <x v="0"/>
    <x v="10"/>
    <x v="8"/>
    <x v="8"/>
    <x v="768"/>
  </r>
  <r>
    <x v="175"/>
    <x v="1"/>
    <s v="2023-2024"/>
    <x v="0"/>
    <x v="31"/>
    <x v="1"/>
    <x v="1"/>
    <n v="2116"/>
    <x v="0"/>
    <x v="4"/>
    <x v="1"/>
    <x v="1"/>
    <x v="769"/>
  </r>
  <r>
    <x v="252"/>
    <x v="1"/>
    <s v="2023-2024"/>
    <x v="0"/>
    <x v="13"/>
    <x v="1"/>
    <x v="1"/>
    <n v="2480"/>
    <x v="0"/>
    <x v="1"/>
    <x v="1"/>
    <x v="1"/>
    <x v="770"/>
  </r>
  <r>
    <x v="590"/>
    <x v="0"/>
    <s v="2024-2025"/>
    <x v="0"/>
    <x v="52"/>
    <x v="3"/>
    <x v="3"/>
    <n v="4053"/>
    <x v="0"/>
    <x v="10"/>
    <x v="0"/>
    <x v="0"/>
    <x v="771"/>
  </r>
  <r>
    <x v="378"/>
    <x v="1"/>
    <s v="2023-2024"/>
    <x v="1"/>
    <x v="74"/>
    <x v="1"/>
    <x v="1"/>
    <n v="2485"/>
    <x v="0"/>
    <x v="1"/>
    <x v="3"/>
    <x v="3"/>
    <x v="772"/>
  </r>
  <r>
    <x v="628"/>
    <x v="0"/>
    <s v="2024-2025"/>
    <x v="0"/>
    <x v="40"/>
    <x v="4"/>
    <x v="4"/>
    <n v="3353"/>
    <x v="0"/>
    <x v="8"/>
    <x v="2"/>
    <x v="2"/>
    <x v="773"/>
  </r>
  <r>
    <x v="132"/>
    <x v="0"/>
    <s v="2023-2024"/>
    <x v="1"/>
    <x v="77"/>
    <x v="5"/>
    <x v="5"/>
    <n v="7018"/>
    <x v="0"/>
    <x v="9"/>
    <x v="3"/>
    <x v="3"/>
    <x v="774"/>
  </r>
  <r>
    <x v="648"/>
    <x v="1"/>
    <s v="2023-2024"/>
    <x v="0"/>
    <x v="73"/>
    <x v="6"/>
    <x v="6"/>
    <n v="5607"/>
    <x v="0"/>
    <x v="18"/>
    <x v="3"/>
    <x v="3"/>
    <x v="775"/>
  </r>
  <r>
    <x v="563"/>
    <x v="0"/>
    <s v="2023-2024"/>
    <x v="1"/>
    <x v="56"/>
    <x v="1"/>
    <x v="1"/>
    <n v="2795"/>
    <x v="0"/>
    <x v="11"/>
    <x v="8"/>
    <x v="8"/>
    <x v="776"/>
  </r>
  <r>
    <x v="121"/>
    <x v="0"/>
    <s v="2023-2024"/>
    <x v="1"/>
    <x v="20"/>
    <x v="4"/>
    <x v="4"/>
    <n v="3429"/>
    <x v="0"/>
    <x v="8"/>
    <x v="2"/>
    <x v="2"/>
    <x v="777"/>
  </r>
  <r>
    <x v="649"/>
    <x v="1"/>
    <s v="2022-2023"/>
    <x v="0"/>
    <x v="40"/>
    <x v="4"/>
    <x v="4"/>
    <n v="3353"/>
    <x v="0"/>
    <x v="8"/>
    <x v="5"/>
    <x v="5"/>
    <x v="778"/>
  </r>
  <r>
    <x v="450"/>
    <x v="1"/>
    <s v="2023-2024"/>
    <x v="1"/>
    <x v="15"/>
    <x v="1"/>
    <x v="1"/>
    <n v="2020"/>
    <x v="0"/>
    <x v="5"/>
    <x v="8"/>
    <x v="8"/>
    <x v="779"/>
  </r>
  <r>
    <x v="306"/>
    <x v="2"/>
    <s v="2024-2025"/>
    <x v="0"/>
    <x v="3"/>
    <x v="3"/>
    <x v="3"/>
    <n v="4220"/>
    <x v="0"/>
    <x v="3"/>
    <x v="3"/>
    <x v="3"/>
    <x v="780"/>
  </r>
  <r>
    <x v="91"/>
    <x v="0"/>
    <s v="2023-2024"/>
    <x v="0"/>
    <x v="57"/>
    <x v="6"/>
    <x v="6"/>
    <n v="5082"/>
    <x v="0"/>
    <x v="13"/>
    <x v="6"/>
    <x v="6"/>
    <x v="781"/>
  </r>
  <r>
    <x v="578"/>
    <x v="2"/>
    <s v="2024-2025"/>
    <x v="0"/>
    <x v="58"/>
    <x v="0"/>
    <x v="0"/>
    <n v="6027"/>
    <x v="0"/>
    <x v="0"/>
    <x v="2"/>
    <x v="2"/>
    <x v="782"/>
  </r>
  <r>
    <x v="437"/>
    <x v="1"/>
    <s v="2023-2024"/>
    <x v="0"/>
    <x v="31"/>
    <x v="1"/>
    <x v="1"/>
    <n v="2116"/>
    <x v="0"/>
    <x v="4"/>
    <x v="9"/>
    <x v="9"/>
    <x v="783"/>
  </r>
  <r>
    <x v="68"/>
    <x v="2"/>
    <s v="2024-2025"/>
    <x v="0"/>
    <x v="63"/>
    <x v="1"/>
    <x v="1"/>
    <n v="2015"/>
    <x v="0"/>
    <x v="5"/>
    <x v="7"/>
    <x v="7"/>
    <x v="784"/>
  </r>
  <r>
    <x v="466"/>
    <x v="2"/>
    <s v="2024-2025"/>
    <x v="0"/>
    <x v="27"/>
    <x v="4"/>
    <x v="4"/>
    <n v="3066"/>
    <x v="0"/>
    <x v="7"/>
    <x v="3"/>
    <x v="3"/>
    <x v="785"/>
  </r>
  <r>
    <x v="485"/>
    <x v="2"/>
    <s v="2024-2025"/>
    <x v="1"/>
    <x v="3"/>
    <x v="3"/>
    <x v="3"/>
    <n v="4220"/>
    <x v="0"/>
    <x v="3"/>
    <x v="1"/>
    <x v="1"/>
    <x v="786"/>
  </r>
  <r>
    <x v="54"/>
    <x v="0"/>
    <s v="2023-2024"/>
    <x v="0"/>
    <x v="10"/>
    <x v="4"/>
    <x v="4"/>
    <n v="3551"/>
    <x v="0"/>
    <x v="8"/>
    <x v="1"/>
    <x v="1"/>
    <x v="787"/>
  </r>
  <r>
    <x v="427"/>
    <x v="0"/>
    <s v="2023-2024"/>
    <x v="1"/>
    <x v="78"/>
    <x v="1"/>
    <x v="1"/>
    <n v="2141"/>
    <x v="0"/>
    <x v="4"/>
    <x v="2"/>
    <x v="2"/>
    <x v="788"/>
  </r>
  <r>
    <x v="516"/>
    <x v="2"/>
    <s v="2024-2025"/>
    <x v="1"/>
    <x v="23"/>
    <x v="1"/>
    <x v="1"/>
    <n v="2650"/>
    <x v="0"/>
    <x v="11"/>
    <x v="5"/>
    <x v="5"/>
    <x v="788"/>
  </r>
  <r>
    <x v="369"/>
    <x v="0"/>
    <s v="2024-2025"/>
    <x v="0"/>
    <x v="59"/>
    <x v="3"/>
    <x v="3"/>
    <n v="4509"/>
    <x v="0"/>
    <x v="3"/>
    <x v="9"/>
    <x v="9"/>
    <x v="789"/>
  </r>
  <r>
    <x v="548"/>
    <x v="1"/>
    <s v="2022-2023"/>
    <x v="0"/>
    <x v="33"/>
    <x v="4"/>
    <x v="4"/>
    <n v="3280"/>
    <x v="0"/>
    <x v="8"/>
    <x v="4"/>
    <x v="4"/>
    <x v="790"/>
  </r>
  <r>
    <x v="27"/>
    <x v="0"/>
    <s v="2023-2024"/>
    <x v="1"/>
    <x v="0"/>
    <x v="0"/>
    <x v="0"/>
    <n v="6021"/>
    <x v="0"/>
    <x v="0"/>
    <x v="4"/>
    <x v="4"/>
    <x v="791"/>
  </r>
  <r>
    <x v="181"/>
    <x v="0"/>
    <s v="2024-2025"/>
    <x v="1"/>
    <x v="20"/>
    <x v="4"/>
    <x v="4"/>
    <n v="3429"/>
    <x v="0"/>
    <x v="8"/>
    <x v="3"/>
    <x v="3"/>
    <x v="792"/>
  </r>
  <r>
    <x v="599"/>
    <x v="2"/>
    <s v="2024-2025"/>
    <x v="0"/>
    <x v="68"/>
    <x v="7"/>
    <x v="7"/>
    <n v="800"/>
    <x v="0"/>
    <x v="19"/>
    <x v="3"/>
    <x v="3"/>
    <x v="793"/>
  </r>
  <r>
    <x v="462"/>
    <x v="1"/>
    <s v="2023-2024"/>
    <x v="0"/>
    <x v="12"/>
    <x v="3"/>
    <x v="3"/>
    <n v="4068"/>
    <x v="0"/>
    <x v="10"/>
    <x v="2"/>
    <x v="2"/>
    <x v="794"/>
  </r>
  <r>
    <x v="260"/>
    <x v="1"/>
    <s v="2023-2024"/>
    <x v="0"/>
    <x v="39"/>
    <x v="0"/>
    <x v="0"/>
    <n v="6330"/>
    <x v="0"/>
    <x v="14"/>
    <x v="3"/>
    <x v="3"/>
    <x v="795"/>
  </r>
  <r>
    <x v="585"/>
    <x v="0"/>
    <s v="2023-2024"/>
    <x v="0"/>
    <x v="18"/>
    <x v="6"/>
    <x v="6"/>
    <n v="5168"/>
    <x v="0"/>
    <x v="13"/>
    <x v="3"/>
    <x v="3"/>
    <x v="796"/>
  </r>
  <r>
    <x v="381"/>
    <x v="0"/>
    <s v="2023-2024"/>
    <x v="1"/>
    <x v="30"/>
    <x v="4"/>
    <x v="4"/>
    <n v="3131"/>
    <x v="0"/>
    <x v="6"/>
    <x v="7"/>
    <x v="7"/>
    <x v="797"/>
  </r>
  <r>
    <x v="357"/>
    <x v="0"/>
    <s v="2024-2025"/>
    <x v="1"/>
    <x v="78"/>
    <x v="1"/>
    <x v="1"/>
    <n v="2141"/>
    <x v="0"/>
    <x v="4"/>
    <x v="6"/>
    <x v="6"/>
    <x v="798"/>
  </r>
  <r>
    <x v="571"/>
    <x v="1"/>
    <s v="2023-2024"/>
    <x v="1"/>
    <x v="35"/>
    <x v="3"/>
    <x v="3"/>
    <n v="4558"/>
    <x v="0"/>
    <x v="15"/>
    <x v="8"/>
    <x v="8"/>
    <x v="799"/>
  </r>
  <r>
    <x v="28"/>
    <x v="2"/>
    <s v="2024-2025"/>
    <x v="0"/>
    <x v="91"/>
    <x v="1"/>
    <x v="1"/>
    <n v="2064"/>
    <x v="0"/>
    <x v="5"/>
    <x v="4"/>
    <x v="4"/>
    <x v="800"/>
  </r>
  <r>
    <x v="583"/>
    <x v="2"/>
    <s v="2024-2025"/>
    <x v="1"/>
    <x v="18"/>
    <x v="6"/>
    <x v="6"/>
    <n v="5168"/>
    <x v="0"/>
    <x v="13"/>
    <x v="3"/>
    <x v="3"/>
    <x v="801"/>
  </r>
  <r>
    <x v="608"/>
    <x v="2"/>
    <s v="2024-2025"/>
    <x v="0"/>
    <x v="84"/>
    <x v="3"/>
    <x v="3"/>
    <n v="4215"/>
    <x v="0"/>
    <x v="3"/>
    <x v="7"/>
    <x v="7"/>
    <x v="802"/>
  </r>
  <r>
    <x v="650"/>
    <x v="0"/>
    <s v="2023-2024"/>
    <x v="1"/>
    <x v="35"/>
    <x v="3"/>
    <x v="3"/>
    <n v="4558"/>
    <x v="0"/>
    <x v="15"/>
    <x v="8"/>
    <x v="8"/>
    <x v="803"/>
  </r>
  <r>
    <x v="219"/>
    <x v="1"/>
    <s v="2022-2023"/>
    <x v="0"/>
    <x v="90"/>
    <x v="3"/>
    <x v="3"/>
    <n v="4700"/>
    <x v="0"/>
    <x v="17"/>
    <x v="6"/>
    <x v="6"/>
    <x v="804"/>
  </r>
  <r>
    <x v="651"/>
    <x v="0"/>
    <s v="2024-2025"/>
    <x v="1"/>
    <x v="94"/>
    <x v="5"/>
    <x v="5"/>
    <n v="7250"/>
    <x v="0"/>
    <x v="9"/>
    <x v="2"/>
    <x v="2"/>
    <x v="805"/>
  </r>
  <r>
    <x v="368"/>
    <x v="2"/>
    <s v="2024-2025"/>
    <x v="0"/>
    <x v="84"/>
    <x v="3"/>
    <x v="3"/>
    <n v="4215"/>
    <x v="0"/>
    <x v="3"/>
    <x v="6"/>
    <x v="6"/>
    <x v="806"/>
  </r>
  <r>
    <x v="381"/>
    <x v="0"/>
    <s v="2023-2024"/>
    <x v="0"/>
    <x v="32"/>
    <x v="6"/>
    <x v="6"/>
    <n v="5169"/>
    <x v="0"/>
    <x v="13"/>
    <x v="2"/>
    <x v="2"/>
    <x v="807"/>
  </r>
  <r>
    <x v="652"/>
    <x v="2"/>
    <s v="2024-2025"/>
    <x v="0"/>
    <x v="25"/>
    <x v="4"/>
    <x v="4"/>
    <n v="3550"/>
    <x v="0"/>
    <x v="8"/>
    <x v="6"/>
    <x v="6"/>
    <x v="808"/>
  </r>
  <r>
    <x v="153"/>
    <x v="1"/>
    <s v="2022-2023"/>
    <x v="0"/>
    <x v="67"/>
    <x v="3"/>
    <x v="3"/>
    <n v="4551"/>
    <x v="0"/>
    <x v="15"/>
    <x v="1"/>
    <x v="1"/>
    <x v="809"/>
  </r>
  <r>
    <x v="467"/>
    <x v="0"/>
    <s v="2023-2024"/>
    <x v="0"/>
    <x v="7"/>
    <x v="4"/>
    <x v="4"/>
    <n v="3175"/>
    <x v="0"/>
    <x v="6"/>
    <x v="3"/>
    <x v="3"/>
    <x v="810"/>
  </r>
  <r>
    <x v="234"/>
    <x v="2"/>
    <s v="2024-2025"/>
    <x v="0"/>
    <x v="59"/>
    <x v="3"/>
    <x v="3"/>
    <n v="4509"/>
    <x v="0"/>
    <x v="3"/>
    <x v="3"/>
    <x v="3"/>
    <x v="811"/>
  </r>
  <r>
    <x v="282"/>
    <x v="2"/>
    <s v="2024-2025"/>
    <x v="0"/>
    <x v="32"/>
    <x v="6"/>
    <x v="6"/>
    <n v="5169"/>
    <x v="0"/>
    <x v="13"/>
    <x v="3"/>
    <x v="3"/>
    <x v="812"/>
  </r>
  <r>
    <x v="401"/>
    <x v="2"/>
    <s v="2024-2025"/>
    <x v="0"/>
    <x v="38"/>
    <x v="3"/>
    <x v="3"/>
    <n v="4802"/>
    <x v="0"/>
    <x v="12"/>
    <x v="4"/>
    <x v="4"/>
    <x v="813"/>
  </r>
  <r>
    <x v="416"/>
    <x v="0"/>
    <s v="2023-2024"/>
    <x v="1"/>
    <x v="1"/>
    <x v="1"/>
    <x v="1"/>
    <n v="2478"/>
    <x v="0"/>
    <x v="1"/>
    <x v="7"/>
    <x v="7"/>
    <x v="813"/>
  </r>
  <r>
    <x v="598"/>
    <x v="1"/>
    <s v="2022-2023"/>
    <x v="0"/>
    <x v="89"/>
    <x v="4"/>
    <x v="4"/>
    <n v="3136"/>
    <x v="0"/>
    <x v="6"/>
    <x v="3"/>
    <x v="3"/>
    <x v="813"/>
  </r>
  <r>
    <x v="50"/>
    <x v="0"/>
    <s v="2023-2024"/>
    <x v="0"/>
    <x v="61"/>
    <x v="6"/>
    <x v="6"/>
    <n v="5343"/>
    <x v="0"/>
    <x v="18"/>
    <x v="2"/>
    <x v="2"/>
    <x v="814"/>
  </r>
  <r>
    <x v="457"/>
    <x v="1"/>
    <s v="2023-2024"/>
    <x v="1"/>
    <x v="45"/>
    <x v="3"/>
    <x v="3"/>
    <n v="4570"/>
    <x v="0"/>
    <x v="15"/>
    <x v="4"/>
    <x v="4"/>
    <x v="815"/>
  </r>
  <r>
    <x v="506"/>
    <x v="0"/>
    <s v="2023-2024"/>
    <x v="0"/>
    <x v="40"/>
    <x v="4"/>
    <x v="4"/>
    <n v="3353"/>
    <x v="0"/>
    <x v="8"/>
    <x v="0"/>
    <x v="0"/>
    <x v="816"/>
  </r>
  <r>
    <x v="653"/>
    <x v="0"/>
    <s v="2024-2025"/>
    <x v="1"/>
    <x v="62"/>
    <x v="0"/>
    <x v="0"/>
    <n v="6112"/>
    <x v="0"/>
    <x v="14"/>
    <x v="4"/>
    <x v="4"/>
    <x v="817"/>
  </r>
  <r>
    <x v="470"/>
    <x v="0"/>
    <s v="2024-2025"/>
    <x v="0"/>
    <x v="44"/>
    <x v="4"/>
    <x v="4"/>
    <n v="3977"/>
    <x v="0"/>
    <x v="16"/>
    <x v="4"/>
    <x v="4"/>
    <x v="818"/>
  </r>
  <r>
    <x v="228"/>
    <x v="0"/>
    <s v="2024-2025"/>
    <x v="1"/>
    <x v="47"/>
    <x v="1"/>
    <x v="1"/>
    <n v="2101"/>
    <x v="0"/>
    <x v="4"/>
    <x v="1"/>
    <x v="1"/>
    <x v="819"/>
  </r>
  <r>
    <x v="74"/>
    <x v="2"/>
    <s v="2024-2025"/>
    <x v="1"/>
    <x v="50"/>
    <x v="4"/>
    <x v="4"/>
    <n v="3179"/>
    <x v="0"/>
    <x v="6"/>
    <x v="2"/>
    <x v="2"/>
    <x v="820"/>
  </r>
  <r>
    <x v="168"/>
    <x v="0"/>
    <s v="2023-2024"/>
    <x v="0"/>
    <x v="90"/>
    <x v="3"/>
    <x v="3"/>
    <n v="4700"/>
    <x v="0"/>
    <x v="17"/>
    <x v="7"/>
    <x v="7"/>
    <x v="821"/>
  </r>
  <r>
    <x v="246"/>
    <x v="2"/>
    <s v="2024-2025"/>
    <x v="0"/>
    <x v="75"/>
    <x v="0"/>
    <x v="0"/>
    <n v="6450"/>
    <x v="0"/>
    <x v="20"/>
    <x v="6"/>
    <x v="6"/>
    <x v="822"/>
  </r>
  <r>
    <x v="323"/>
    <x v="0"/>
    <s v="2023-2024"/>
    <x v="1"/>
    <x v="43"/>
    <x v="1"/>
    <x v="1"/>
    <n v="2560"/>
    <x v="0"/>
    <x v="2"/>
    <x v="2"/>
    <x v="2"/>
    <x v="823"/>
  </r>
  <r>
    <x v="373"/>
    <x v="0"/>
    <s v="2023-2024"/>
    <x v="0"/>
    <x v="37"/>
    <x v="1"/>
    <x v="1"/>
    <n v="2750"/>
    <x v="0"/>
    <x v="11"/>
    <x v="7"/>
    <x v="7"/>
    <x v="824"/>
  </r>
  <r>
    <x v="536"/>
    <x v="1"/>
    <s v="2022-2023"/>
    <x v="1"/>
    <x v="83"/>
    <x v="0"/>
    <x v="0"/>
    <n v="6052"/>
    <x v="0"/>
    <x v="0"/>
    <x v="3"/>
    <x v="3"/>
    <x v="825"/>
  </r>
  <r>
    <x v="378"/>
    <x v="1"/>
    <s v="2023-2024"/>
    <x v="1"/>
    <x v="47"/>
    <x v="1"/>
    <x v="1"/>
    <n v="2101"/>
    <x v="0"/>
    <x v="4"/>
    <x v="9"/>
    <x v="9"/>
    <x v="826"/>
  </r>
  <r>
    <x v="12"/>
    <x v="0"/>
    <s v="2023-2024"/>
    <x v="0"/>
    <x v="75"/>
    <x v="0"/>
    <x v="0"/>
    <n v="6450"/>
    <x v="0"/>
    <x v="20"/>
    <x v="3"/>
    <x v="3"/>
    <x v="827"/>
  </r>
  <r>
    <x v="553"/>
    <x v="2"/>
    <s v="2024-2025"/>
    <x v="0"/>
    <x v="67"/>
    <x v="3"/>
    <x v="3"/>
    <n v="4551"/>
    <x v="0"/>
    <x v="15"/>
    <x v="3"/>
    <x v="3"/>
    <x v="828"/>
  </r>
  <r>
    <x v="3"/>
    <x v="0"/>
    <s v="2024-2025"/>
    <x v="1"/>
    <x v="50"/>
    <x v="4"/>
    <x v="4"/>
    <n v="3179"/>
    <x v="0"/>
    <x v="6"/>
    <x v="6"/>
    <x v="6"/>
    <x v="829"/>
  </r>
  <r>
    <x v="433"/>
    <x v="0"/>
    <s v="2023-2024"/>
    <x v="0"/>
    <x v="21"/>
    <x v="3"/>
    <x v="3"/>
    <n v="4012"/>
    <x v="0"/>
    <x v="10"/>
    <x v="6"/>
    <x v="6"/>
    <x v="830"/>
  </r>
  <r>
    <x v="279"/>
    <x v="2"/>
    <s v="2024-2025"/>
    <x v="0"/>
    <x v="13"/>
    <x v="1"/>
    <x v="1"/>
    <n v="2480"/>
    <x v="0"/>
    <x v="1"/>
    <x v="2"/>
    <x v="2"/>
    <x v="831"/>
  </r>
  <r>
    <x v="256"/>
    <x v="0"/>
    <s v="2023-2024"/>
    <x v="1"/>
    <x v="14"/>
    <x v="1"/>
    <x v="1"/>
    <n v="2790"/>
    <x v="0"/>
    <x v="11"/>
    <x v="2"/>
    <x v="2"/>
    <x v="831"/>
  </r>
  <r>
    <x v="518"/>
    <x v="0"/>
    <s v="2024-2025"/>
    <x v="1"/>
    <x v="79"/>
    <x v="6"/>
    <x v="6"/>
    <n v="5290"/>
    <x v="0"/>
    <x v="18"/>
    <x v="9"/>
    <x v="9"/>
    <x v="831"/>
  </r>
  <r>
    <x v="323"/>
    <x v="0"/>
    <s v="2023-2024"/>
    <x v="1"/>
    <x v="30"/>
    <x v="4"/>
    <x v="4"/>
    <n v="3131"/>
    <x v="0"/>
    <x v="6"/>
    <x v="0"/>
    <x v="0"/>
    <x v="831"/>
  </r>
  <r>
    <x v="424"/>
    <x v="0"/>
    <s v="2023-2024"/>
    <x v="1"/>
    <x v="23"/>
    <x v="1"/>
    <x v="1"/>
    <n v="2650"/>
    <x v="0"/>
    <x v="11"/>
    <x v="0"/>
    <x v="0"/>
    <x v="831"/>
  </r>
  <r>
    <x v="635"/>
    <x v="0"/>
    <s v="2024-2025"/>
    <x v="0"/>
    <x v="49"/>
    <x v="4"/>
    <x v="4"/>
    <n v="3134"/>
    <x v="0"/>
    <x v="6"/>
    <x v="3"/>
    <x v="3"/>
    <x v="832"/>
  </r>
  <r>
    <x v="245"/>
    <x v="0"/>
    <s v="2023-2024"/>
    <x v="0"/>
    <x v="61"/>
    <x v="6"/>
    <x v="6"/>
    <n v="5343"/>
    <x v="0"/>
    <x v="18"/>
    <x v="0"/>
    <x v="0"/>
    <x v="833"/>
  </r>
  <r>
    <x v="307"/>
    <x v="0"/>
    <s v="2023-2024"/>
    <x v="1"/>
    <x v="43"/>
    <x v="1"/>
    <x v="1"/>
    <n v="2560"/>
    <x v="0"/>
    <x v="2"/>
    <x v="9"/>
    <x v="9"/>
    <x v="833"/>
  </r>
  <r>
    <x v="128"/>
    <x v="2"/>
    <s v="2024-2025"/>
    <x v="1"/>
    <x v="4"/>
    <x v="1"/>
    <x v="1"/>
    <n v="2154"/>
    <x v="0"/>
    <x v="4"/>
    <x v="9"/>
    <x v="9"/>
    <x v="833"/>
  </r>
  <r>
    <x v="638"/>
    <x v="0"/>
    <s v="2023-2024"/>
    <x v="0"/>
    <x v="11"/>
    <x v="5"/>
    <x v="5"/>
    <n v="7010"/>
    <x v="0"/>
    <x v="9"/>
    <x v="0"/>
    <x v="0"/>
    <x v="833"/>
  </r>
  <r>
    <x v="13"/>
    <x v="0"/>
    <s v="2023-2024"/>
    <x v="1"/>
    <x v="82"/>
    <x v="3"/>
    <x v="3"/>
    <n v="4655"/>
    <x v="0"/>
    <x v="17"/>
    <x v="0"/>
    <x v="0"/>
    <x v="833"/>
  </r>
  <r>
    <x v="57"/>
    <x v="0"/>
    <s v="2023-2024"/>
    <x v="1"/>
    <x v="20"/>
    <x v="4"/>
    <x v="4"/>
    <n v="3429"/>
    <x v="0"/>
    <x v="8"/>
    <x v="3"/>
    <x v="3"/>
    <x v="833"/>
  </r>
  <r>
    <x v="440"/>
    <x v="0"/>
    <s v="2024-2025"/>
    <x v="0"/>
    <x v="21"/>
    <x v="3"/>
    <x v="3"/>
    <n v="4012"/>
    <x v="0"/>
    <x v="10"/>
    <x v="0"/>
    <x v="0"/>
    <x v="833"/>
  </r>
  <r>
    <x v="462"/>
    <x v="1"/>
    <s v="2023-2024"/>
    <x v="0"/>
    <x v="96"/>
    <x v="4"/>
    <x v="4"/>
    <n v="3690"/>
    <x v="0"/>
    <x v="16"/>
    <x v="0"/>
    <x v="0"/>
    <x v="833"/>
  </r>
  <r>
    <x v="438"/>
    <x v="1"/>
    <s v="2022-2023"/>
    <x v="0"/>
    <x v="25"/>
    <x v="4"/>
    <x v="4"/>
    <n v="3550"/>
    <x v="0"/>
    <x v="8"/>
    <x v="7"/>
    <x v="7"/>
    <x v="834"/>
  </r>
  <r>
    <x v="654"/>
    <x v="2"/>
    <s v="2024-2025"/>
    <x v="1"/>
    <x v="17"/>
    <x v="3"/>
    <x v="3"/>
    <n v="4825"/>
    <x v="0"/>
    <x v="12"/>
    <x v="1"/>
    <x v="1"/>
    <x v="835"/>
  </r>
  <r>
    <x v="152"/>
    <x v="0"/>
    <s v="2023-2024"/>
    <x v="0"/>
    <x v="17"/>
    <x v="3"/>
    <x v="3"/>
    <n v="4825"/>
    <x v="0"/>
    <x v="12"/>
    <x v="3"/>
    <x v="3"/>
    <x v="836"/>
  </r>
  <r>
    <x v="414"/>
    <x v="0"/>
    <s v="2023-2024"/>
    <x v="1"/>
    <x v="51"/>
    <x v="4"/>
    <x v="4"/>
    <n v="3630"/>
    <x v="0"/>
    <x v="16"/>
    <x v="3"/>
    <x v="3"/>
    <x v="836"/>
  </r>
  <r>
    <x v="552"/>
    <x v="2"/>
    <s v="2024-2025"/>
    <x v="0"/>
    <x v="3"/>
    <x v="3"/>
    <x v="3"/>
    <n v="4220"/>
    <x v="0"/>
    <x v="3"/>
    <x v="0"/>
    <x v="0"/>
    <x v="837"/>
  </r>
  <r>
    <x v="275"/>
    <x v="2"/>
    <s v="2024-2025"/>
    <x v="0"/>
    <x v="39"/>
    <x v="0"/>
    <x v="0"/>
    <n v="6330"/>
    <x v="0"/>
    <x v="14"/>
    <x v="1"/>
    <x v="1"/>
    <x v="838"/>
  </r>
  <r>
    <x v="175"/>
    <x v="1"/>
    <s v="2023-2024"/>
    <x v="1"/>
    <x v="50"/>
    <x v="4"/>
    <x v="4"/>
    <n v="3179"/>
    <x v="0"/>
    <x v="6"/>
    <x v="0"/>
    <x v="0"/>
    <x v="839"/>
  </r>
  <r>
    <x v="16"/>
    <x v="1"/>
    <s v="2022-2023"/>
    <x v="1"/>
    <x v="42"/>
    <x v="3"/>
    <x v="3"/>
    <n v="4870"/>
    <x v="0"/>
    <x v="12"/>
    <x v="6"/>
    <x v="6"/>
    <x v="840"/>
  </r>
  <r>
    <x v="629"/>
    <x v="1"/>
    <s v="2022-2023"/>
    <x v="0"/>
    <x v="40"/>
    <x v="4"/>
    <x v="4"/>
    <n v="3353"/>
    <x v="0"/>
    <x v="8"/>
    <x v="6"/>
    <x v="6"/>
    <x v="841"/>
  </r>
  <r>
    <x v="372"/>
    <x v="0"/>
    <s v="2023-2024"/>
    <x v="1"/>
    <x v="19"/>
    <x v="1"/>
    <x v="1"/>
    <n v="2800"/>
    <x v="0"/>
    <x v="11"/>
    <x v="4"/>
    <x v="4"/>
    <x v="842"/>
  </r>
  <r>
    <x v="302"/>
    <x v="0"/>
    <s v="2024-2025"/>
    <x v="1"/>
    <x v="81"/>
    <x v="3"/>
    <x v="3"/>
    <n v="4680"/>
    <x v="0"/>
    <x v="17"/>
    <x v="7"/>
    <x v="7"/>
    <x v="843"/>
  </r>
  <r>
    <x v="55"/>
    <x v="0"/>
    <s v="2023-2024"/>
    <x v="1"/>
    <x v="3"/>
    <x v="3"/>
    <x v="3"/>
    <n v="4220"/>
    <x v="0"/>
    <x v="3"/>
    <x v="4"/>
    <x v="4"/>
    <x v="844"/>
  </r>
  <r>
    <x v="617"/>
    <x v="2"/>
    <s v="2024-2025"/>
    <x v="0"/>
    <x v="68"/>
    <x v="7"/>
    <x v="7"/>
    <n v="800"/>
    <x v="0"/>
    <x v="19"/>
    <x v="8"/>
    <x v="8"/>
    <x v="845"/>
  </r>
  <r>
    <x v="447"/>
    <x v="0"/>
    <s v="2023-2024"/>
    <x v="1"/>
    <x v="83"/>
    <x v="0"/>
    <x v="0"/>
    <n v="6052"/>
    <x v="0"/>
    <x v="0"/>
    <x v="2"/>
    <x v="2"/>
    <x v="845"/>
  </r>
  <r>
    <x v="214"/>
    <x v="2"/>
    <s v="2024-2025"/>
    <x v="1"/>
    <x v="46"/>
    <x v="3"/>
    <x v="3"/>
    <n v="4740"/>
    <x v="0"/>
    <x v="17"/>
    <x v="7"/>
    <x v="7"/>
    <x v="845"/>
  </r>
  <r>
    <x v="655"/>
    <x v="0"/>
    <s v="2023-2024"/>
    <x v="1"/>
    <x v="7"/>
    <x v="4"/>
    <x v="4"/>
    <n v="3175"/>
    <x v="0"/>
    <x v="6"/>
    <x v="7"/>
    <x v="7"/>
    <x v="846"/>
  </r>
  <r>
    <x v="182"/>
    <x v="1"/>
    <s v="2023-2024"/>
    <x v="1"/>
    <x v="72"/>
    <x v="4"/>
    <x v="4"/>
    <n v="3931"/>
    <x v="0"/>
    <x v="16"/>
    <x v="3"/>
    <x v="3"/>
    <x v="846"/>
  </r>
  <r>
    <x v="537"/>
    <x v="1"/>
    <s v="2022-2023"/>
    <x v="1"/>
    <x v="82"/>
    <x v="3"/>
    <x v="3"/>
    <n v="4655"/>
    <x v="0"/>
    <x v="17"/>
    <x v="9"/>
    <x v="9"/>
    <x v="847"/>
  </r>
  <r>
    <x v="389"/>
    <x v="2"/>
    <s v="2024-2025"/>
    <x v="1"/>
    <x v="14"/>
    <x v="1"/>
    <x v="1"/>
    <n v="2790"/>
    <x v="0"/>
    <x v="11"/>
    <x v="9"/>
    <x v="9"/>
    <x v="847"/>
  </r>
  <r>
    <x v="501"/>
    <x v="1"/>
    <s v="2022-2023"/>
    <x v="1"/>
    <x v="42"/>
    <x v="3"/>
    <x v="3"/>
    <n v="4870"/>
    <x v="0"/>
    <x v="12"/>
    <x v="3"/>
    <x v="3"/>
    <x v="848"/>
  </r>
  <r>
    <x v="656"/>
    <x v="1"/>
    <s v="2023-2024"/>
    <x v="1"/>
    <x v="23"/>
    <x v="1"/>
    <x v="1"/>
    <n v="2650"/>
    <x v="0"/>
    <x v="11"/>
    <x v="2"/>
    <x v="2"/>
    <x v="848"/>
  </r>
  <r>
    <x v="452"/>
    <x v="0"/>
    <s v="2023-2024"/>
    <x v="1"/>
    <x v="0"/>
    <x v="0"/>
    <x v="0"/>
    <n v="6021"/>
    <x v="0"/>
    <x v="0"/>
    <x v="2"/>
    <x v="2"/>
    <x v="849"/>
  </r>
  <r>
    <x v="25"/>
    <x v="1"/>
    <s v="2022-2023"/>
    <x v="0"/>
    <x v="30"/>
    <x v="4"/>
    <x v="4"/>
    <n v="3131"/>
    <x v="0"/>
    <x v="6"/>
    <x v="3"/>
    <x v="3"/>
    <x v="850"/>
  </r>
  <r>
    <x v="657"/>
    <x v="0"/>
    <s v="2023-2024"/>
    <x v="1"/>
    <x v="80"/>
    <x v="0"/>
    <x v="0"/>
    <n v="6109"/>
    <x v="0"/>
    <x v="14"/>
    <x v="5"/>
    <x v="5"/>
    <x v="851"/>
  </r>
  <r>
    <x v="522"/>
    <x v="0"/>
    <s v="2023-2024"/>
    <x v="1"/>
    <x v="50"/>
    <x v="4"/>
    <x v="4"/>
    <n v="3179"/>
    <x v="0"/>
    <x v="6"/>
    <x v="6"/>
    <x v="6"/>
    <x v="851"/>
  </r>
  <r>
    <x v="569"/>
    <x v="1"/>
    <s v="2023-2024"/>
    <x v="1"/>
    <x v="55"/>
    <x v="3"/>
    <x v="3"/>
    <n v="4703"/>
    <x v="0"/>
    <x v="17"/>
    <x v="4"/>
    <x v="4"/>
    <x v="852"/>
  </r>
  <r>
    <x v="602"/>
    <x v="0"/>
    <s v="2023-2024"/>
    <x v="0"/>
    <x v="11"/>
    <x v="5"/>
    <x v="5"/>
    <n v="7010"/>
    <x v="0"/>
    <x v="9"/>
    <x v="2"/>
    <x v="2"/>
    <x v="853"/>
  </r>
  <r>
    <x v="539"/>
    <x v="2"/>
    <s v="2024-2025"/>
    <x v="1"/>
    <x v="49"/>
    <x v="4"/>
    <x v="4"/>
    <n v="3134"/>
    <x v="0"/>
    <x v="6"/>
    <x v="6"/>
    <x v="6"/>
    <x v="853"/>
  </r>
  <r>
    <x v="275"/>
    <x v="2"/>
    <s v="2024-2025"/>
    <x v="1"/>
    <x v="23"/>
    <x v="1"/>
    <x v="1"/>
    <n v="2650"/>
    <x v="0"/>
    <x v="11"/>
    <x v="3"/>
    <x v="3"/>
    <x v="854"/>
  </r>
  <r>
    <x v="540"/>
    <x v="2"/>
    <s v="2024-2025"/>
    <x v="1"/>
    <x v="36"/>
    <x v="4"/>
    <x v="4"/>
    <n v="3148"/>
    <x v="0"/>
    <x v="6"/>
    <x v="9"/>
    <x v="9"/>
    <x v="855"/>
  </r>
  <r>
    <x v="600"/>
    <x v="0"/>
    <s v="2023-2024"/>
    <x v="0"/>
    <x v="95"/>
    <x v="7"/>
    <x v="7"/>
    <n v="870"/>
    <x v="0"/>
    <x v="19"/>
    <x v="6"/>
    <x v="6"/>
    <x v="856"/>
  </r>
  <r>
    <x v="544"/>
    <x v="0"/>
    <s v="2023-2024"/>
    <x v="1"/>
    <x v="56"/>
    <x v="1"/>
    <x v="1"/>
    <n v="2795"/>
    <x v="0"/>
    <x v="11"/>
    <x v="6"/>
    <x v="6"/>
    <x v="857"/>
  </r>
  <r>
    <x v="200"/>
    <x v="2"/>
    <s v="2024-2025"/>
    <x v="1"/>
    <x v="53"/>
    <x v="3"/>
    <x v="3"/>
    <n v="4119"/>
    <x v="0"/>
    <x v="10"/>
    <x v="8"/>
    <x v="8"/>
    <x v="858"/>
  </r>
  <r>
    <x v="199"/>
    <x v="0"/>
    <s v="2023-2024"/>
    <x v="0"/>
    <x v="87"/>
    <x v="2"/>
    <x v="2"/>
    <n v="2609"/>
    <x v="0"/>
    <x v="2"/>
    <x v="7"/>
    <x v="7"/>
    <x v="859"/>
  </r>
  <r>
    <x v="127"/>
    <x v="1"/>
    <s v="2022-2023"/>
    <x v="1"/>
    <x v="7"/>
    <x v="4"/>
    <x v="4"/>
    <n v="3175"/>
    <x v="0"/>
    <x v="6"/>
    <x v="5"/>
    <x v="5"/>
    <x v="860"/>
  </r>
  <r>
    <x v="210"/>
    <x v="0"/>
    <s v="2023-2024"/>
    <x v="0"/>
    <x v="8"/>
    <x v="1"/>
    <x v="1"/>
    <n v="2158"/>
    <x v="0"/>
    <x v="4"/>
    <x v="2"/>
    <x v="2"/>
    <x v="861"/>
  </r>
  <r>
    <x v="6"/>
    <x v="1"/>
    <s v="2022-2023"/>
    <x v="1"/>
    <x v="46"/>
    <x v="3"/>
    <x v="3"/>
    <n v="4740"/>
    <x v="0"/>
    <x v="17"/>
    <x v="4"/>
    <x v="4"/>
    <x v="862"/>
  </r>
  <r>
    <x v="519"/>
    <x v="2"/>
    <s v="2024-2025"/>
    <x v="0"/>
    <x v="60"/>
    <x v="1"/>
    <x v="1"/>
    <n v="2541"/>
    <x v="0"/>
    <x v="2"/>
    <x v="1"/>
    <x v="1"/>
    <x v="863"/>
  </r>
  <r>
    <x v="364"/>
    <x v="2"/>
    <s v="2024-2025"/>
    <x v="0"/>
    <x v="27"/>
    <x v="4"/>
    <x v="4"/>
    <n v="3066"/>
    <x v="0"/>
    <x v="7"/>
    <x v="7"/>
    <x v="7"/>
    <x v="864"/>
  </r>
  <r>
    <x v="141"/>
    <x v="0"/>
    <s v="2024-2025"/>
    <x v="0"/>
    <x v="84"/>
    <x v="3"/>
    <x v="3"/>
    <n v="4215"/>
    <x v="0"/>
    <x v="3"/>
    <x v="3"/>
    <x v="3"/>
    <x v="865"/>
  </r>
  <r>
    <x v="658"/>
    <x v="2"/>
    <s v="2024-2025"/>
    <x v="1"/>
    <x v="53"/>
    <x v="3"/>
    <x v="3"/>
    <n v="4119"/>
    <x v="0"/>
    <x v="10"/>
    <x v="3"/>
    <x v="3"/>
    <x v="866"/>
  </r>
  <r>
    <x v="395"/>
    <x v="1"/>
    <s v="2023-2024"/>
    <x v="0"/>
    <x v="44"/>
    <x v="4"/>
    <x v="4"/>
    <n v="3977"/>
    <x v="0"/>
    <x v="16"/>
    <x v="6"/>
    <x v="6"/>
    <x v="867"/>
  </r>
  <r>
    <x v="215"/>
    <x v="2"/>
    <s v="2024-2025"/>
    <x v="0"/>
    <x v="37"/>
    <x v="1"/>
    <x v="1"/>
    <n v="2750"/>
    <x v="0"/>
    <x v="11"/>
    <x v="3"/>
    <x v="3"/>
    <x v="868"/>
  </r>
  <r>
    <x v="272"/>
    <x v="1"/>
    <s v="2023-2024"/>
    <x v="0"/>
    <x v="31"/>
    <x v="1"/>
    <x v="1"/>
    <n v="2116"/>
    <x v="0"/>
    <x v="4"/>
    <x v="8"/>
    <x v="8"/>
    <x v="869"/>
  </r>
  <r>
    <x v="489"/>
    <x v="0"/>
    <s v="2023-2024"/>
    <x v="0"/>
    <x v="43"/>
    <x v="1"/>
    <x v="1"/>
    <n v="2560"/>
    <x v="0"/>
    <x v="2"/>
    <x v="6"/>
    <x v="6"/>
    <x v="870"/>
  </r>
  <r>
    <x v="659"/>
    <x v="2"/>
    <s v="2024-2025"/>
    <x v="1"/>
    <x v="36"/>
    <x v="4"/>
    <x v="4"/>
    <n v="3148"/>
    <x v="0"/>
    <x v="6"/>
    <x v="6"/>
    <x v="6"/>
    <x v="871"/>
  </r>
  <r>
    <x v="7"/>
    <x v="0"/>
    <s v="2023-2024"/>
    <x v="1"/>
    <x v="71"/>
    <x v="6"/>
    <x v="6"/>
    <n v="5043"/>
    <x v="0"/>
    <x v="13"/>
    <x v="9"/>
    <x v="9"/>
    <x v="872"/>
  </r>
  <r>
    <x v="46"/>
    <x v="2"/>
    <s v="2024-2025"/>
    <x v="0"/>
    <x v="27"/>
    <x v="4"/>
    <x v="4"/>
    <n v="3066"/>
    <x v="0"/>
    <x v="7"/>
    <x v="6"/>
    <x v="6"/>
    <x v="873"/>
  </r>
  <r>
    <x v="658"/>
    <x v="2"/>
    <s v="2024-2025"/>
    <x v="0"/>
    <x v="34"/>
    <x v="4"/>
    <x v="4"/>
    <n v="3018"/>
    <x v="0"/>
    <x v="7"/>
    <x v="3"/>
    <x v="3"/>
    <x v="874"/>
  </r>
  <r>
    <x v="450"/>
    <x v="1"/>
    <s v="2023-2024"/>
    <x v="1"/>
    <x v="80"/>
    <x v="0"/>
    <x v="0"/>
    <n v="6109"/>
    <x v="0"/>
    <x v="14"/>
    <x v="6"/>
    <x v="6"/>
    <x v="874"/>
  </r>
  <r>
    <x v="174"/>
    <x v="0"/>
    <s v="2024-2025"/>
    <x v="0"/>
    <x v="92"/>
    <x v="3"/>
    <x v="3"/>
    <n v="4305"/>
    <x v="0"/>
    <x v="3"/>
    <x v="3"/>
    <x v="3"/>
    <x v="875"/>
  </r>
  <r>
    <x v="77"/>
    <x v="1"/>
    <s v="2022-2023"/>
    <x v="0"/>
    <x v="6"/>
    <x v="0"/>
    <x v="0"/>
    <n v="6010"/>
    <x v="0"/>
    <x v="0"/>
    <x v="4"/>
    <x v="4"/>
    <x v="876"/>
  </r>
  <r>
    <x v="29"/>
    <x v="0"/>
    <s v="2024-2025"/>
    <x v="1"/>
    <x v="77"/>
    <x v="5"/>
    <x v="5"/>
    <n v="7018"/>
    <x v="0"/>
    <x v="9"/>
    <x v="4"/>
    <x v="4"/>
    <x v="877"/>
  </r>
  <r>
    <x v="439"/>
    <x v="0"/>
    <s v="2023-2024"/>
    <x v="0"/>
    <x v="89"/>
    <x v="4"/>
    <x v="4"/>
    <n v="3136"/>
    <x v="0"/>
    <x v="6"/>
    <x v="7"/>
    <x v="7"/>
    <x v="878"/>
  </r>
  <r>
    <x v="504"/>
    <x v="2"/>
    <s v="2024-2025"/>
    <x v="0"/>
    <x v="22"/>
    <x v="1"/>
    <x v="1"/>
    <n v="2539"/>
    <x v="0"/>
    <x v="2"/>
    <x v="3"/>
    <x v="3"/>
    <x v="879"/>
  </r>
  <r>
    <x v="194"/>
    <x v="2"/>
    <s v="2024-2025"/>
    <x v="1"/>
    <x v="22"/>
    <x v="1"/>
    <x v="1"/>
    <n v="2539"/>
    <x v="0"/>
    <x v="2"/>
    <x v="3"/>
    <x v="3"/>
    <x v="880"/>
  </r>
  <r>
    <x v="213"/>
    <x v="1"/>
    <s v="2022-2023"/>
    <x v="0"/>
    <x v="88"/>
    <x v="6"/>
    <x v="6"/>
    <n v="5011"/>
    <x v="0"/>
    <x v="13"/>
    <x v="4"/>
    <x v="4"/>
    <x v="881"/>
  </r>
  <r>
    <x v="646"/>
    <x v="0"/>
    <s v="2023-2024"/>
    <x v="1"/>
    <x v="23"/>
    <x v="1"/>
    <x v="1"/>
    <n v="2650"/>
    <x v="0"/>
    <x v="11"/>
    <x v="4"/>
    <x v="4"/>
    <x v="882"/>
  </r>
  <r>
    <x v="28"/>
    <x v="2"/>
    <s v="2024-2025"/>
    <x v="1"/>
    <x v="76"/>
    <x v="1"/>
    <x v="1"/>
    <n v="2031"/>
    <x v="0"/>
    <x v="5"/>
    <x v="8"/>
    <x v="8"/>
    <x v="883"/>
  </r>
  <r>
    <x v="2"/>
    <x v="1"/>
    <s v="2023-2024"/>
    <x v="1"/>
    <x v="83"/>
    <x v="0"/>
    <x v="0"/>
    <n v="6052"/>
    <x v="0"/>
    <x v="0"/>
    <x v="6"/>
    <x v="6"/>
    <x v="884"/>
  </r>
  <r>
    <x v="549"/>
    <x v="1"/>
    <s v="2023-2024"/>
    <x v="1"/>
    <x v="50"/>
    <x v="4"/>
    <x v="4"/>
    <n v="3179"/>
    <x v="0"/>
    <x v="6"/>
    <x v="7"/>
    <x v="7"/>
    <x v="885"/>
  </r>
  <r>
    <x v="355"/>
    <x v="0"/>
    <s v="2023-2024"/>
    <x v="0"/>
    <x v="88"/>
    <x v="6"/>
    <x v="6"/>
    <n v="5011"/>
    <x v="0"/>
    <x v="13"/>
    <x v="7"/>
    <x v="7"/>
    <x v="886"/>
  </r>
  <r>
    <x v="452"/>
    <x v="0"/>
    <s v="2023-2024"/>
    <x v="1"/>
    <x v="18"/>
    <x v="6"/>
    <x v="6"/>
    <n v="5168"/>
    <x v="0"/>
    <x v="13"/>
    <x v="6"/>
    <x v="6"/>
    <x v="887"/>
  </r>
  <r>
    <x v="461"/>
    <x v="2"/>
    <s v="2024-2025"/>
    <x v="0"/>
    <x v="95"/>
    <x v="7"/>
    <x v="7"/>
    <n v="870"/>
    <x v="0"/>
    <x v="19"/>
    <x v="3"/>
    <x v="3"/>
    <x v="888"/>
  </r>
  <r>
    <x v="165"/>
    <x v="0"/>
    <s v="2024-2025"/>
    <x v="0"/>
    <x v="13"/>
    <x v="1"/>
    <x v="1"/>
    <n v="2480"/>
    <x v="0"/>
    <x v="1"/>
    <x v="3"/>
    <x v="3"/>
    <x v="889"/>
  </r>
  <r>
    <x v="194"/>
    <x v="2"/>
    <s v="2024-2025"/>
    <x v="0"/>
    <x v="5"/>
    <x v="1"/>
    <x v="1"/>
    <n v="2067"/>
    <x v="0"/>
    <x v="5"/>
    <x v="1"/>
    <x v="1"/>
    <x v="890"/>
  </r>
  <r>
    <x v="378"/>
    <x v="1"/>
    <s v="2023-2024"/>
    <x v="0"/>
    <x v="75"/>
    <x v="0"/>
    <x v="0"/>
    <n v="6450"/>
    <x v="0"/>
    <x v="20"/>
    <x v="9"/>
    <x v="9"/>
    <x v="891"/>
  </r>
  <r>
    <x v="456"/>
    <x v="0"/>
    <s v="2023-2024"/>
    <x v="0"/>
    <x v="71"/>
    <x v="6"/>
    <x v="6"/>
    <n v="5043"/>
    <x v="0"/>
    <x v="13"/>
    <x v="7"/>
    <x v="7"/>
    <x v="892"/>
  </r>
  <r>
    <x v="272"/>
    <x v="1"/>
    <s v="2023-2024"/>
    <x v="0"/>
    <x v="12"/>
    <x v="3"/>
    <x v="3"/>
    <n v="4068"/>
    <x v="0"/>
    <x v="10"/>
    <x v="6"/>
    <x v="6"/>
    <x v="893"/>
  </r>
  <r>
    <x v="56"/>
    <x v="2"/>
    <s v="2024-2025"/>
    <x v="1"/>
    <x v="79"/>
    <x v="6"/>
    <x v="6"/>
    <n v="5290"/>
    <x v="0"/>
    <x v="18"/>
    <x v="3"/>
    <x v="3"/>
    <x v="894"/>
  </r>
  <r>
    <x v="298"/>
    <x v="1"/>
    <s v="2023-2024"/>
    <x v="1"/>
    <x v="90"/>
    <x v="3"/>
    <x v="3"/>
    <n v="4700"/>
    <x v="0"/>
    <x v="17"/>
    <x v="2"/>
    <x v="2"/>
    <x v="895"/>
  </r>
  <r>
    <x v="79"/>
    <x v="0"/>
    <s v="2023-2024"/>
    <x v="1"/>
    <x v="79"/>
    <x v="6"/>
    <x v="6"/>
    <n v="5290"/>
    <x v="0"/>
    <x v="18"/>
    <x v="4"/>
    <x v="4"/>
    <x v="896"/>
  </r>
  <r>
    <x v="407"/>
    <x v="1"/>
    <s v="2023-2024"/>
    <x v="1"/>
    <x v="56"/>
    <x v="1"/>
    <x v="1"/>
    <n v="2795"/>
    <x v="0"/>
    <x v="11"/>
    <x v="0"/>
    <x v="0"/>
    <x v="897"/>
  </r>
  <r>
    <x v="488"/>
    <x v="2"/>
    <s v="2024-2025"/>
    <x v="1"/>
    <x v="26"/>
    <x v="0"/>
    <x v="0"/>
    <n v="6280"/>
    <x v="0"/>
    <x v="14"/>
    <x v="3"/>
    <x v="3"/>
    <x v="898"/>
  </r>
  <r>
    <x v="455"/>
    <x v="0"/>
    <s v="2023-2024"/>
    <x v="0"/>
    <x v="60"/>
    <x v="1"/>
    <x v="1"/>
    <n v="2541"/>
    <x v="0"/>
    <x v="2"/>
    <x v="5"/>
    <x v="5"/>
    <x v="899"/>
  </r>
  <r>
    <x v="358"/>
    <x v="1"/>
    <s v="2023-2024"/>
    <x v="1"/>
    <x v="52"/>
    <x v="3"/>
    <x v="3"/>
    <n v="4053"/>
    <x v="0"/>
    <x v="10"/>
    <x v="7"/>
    <x v="7"/>
    <x v="900"/>
  </r>
  <r>
    <x v="415"/>
    <x v="2"/>
    <s v="2024-2025"/>
    <x v="1"/>
    <x v="80"/>
    <x v="0"/>
    <x v="0"/>
    <n v="6109"/>
    <x v="0"/>
    <x v="14"/>
    <x v="1"/>
    <x v="1"/>
    <x v="901"/>
  </r>
  <r>
    <x v="294"/>
    <x v="1"/>
    <s v="2022-2023"/>
    <x v="0"/>
    <x v="35"/>
    <x v="3"/>
    <x v="3"/>
    <n v="4558"/>
    <x v="0"/>
    <x v="15"/>
    <x v="1"/>
    <x v="1"/>
    <x v="901"/>
  </r>
  <r>
    <x v="660"/>
    <x v="0"/>
    <s v="2024-2025"/>
    <x v="0"/>
    <x v="90"/>
    <x v="3"/>
    <x v="3"/>
    <n v="4700"/>
    <x v="0"/>
    <x v="17"/>
    <x v="4"/>
    <x v="4"/>
    <x v="902"/>
  </r>
  <r>
    <x v="594"/>
    <x v="1"/>
    <s v="2022-2023"/>
    <x v="0"/>
    <x v="63"/>
    <x v="1"/>
    <x v="1"/>
    <n v="2015"/>
    <x v="0"/>
    <x v="5"/>
    <x v="0"/>
    <x v="0"/>
    <x v="903"/>
  </r>
  <r>
    <x v="160"/>
    <x v="0"/>
    <s v="2024-2025"/>
    <x v="1"/>
    <x v="77"/>
    <x v="5"/>
    <x v="5"/>
    <n v="7018"/>
    <x v="0"/>
    <x v="9"/>
    <x v="3"/>
    <x v="3"/>
    <x v="904"/>
  </r>
  <r>
    <x v="661"/>
    <x v="0"/>
    <s v="2023-2024"/>
    <x v="0"/>
    <x v="88"/>
    <x v="6"/>
    <x v="6"/>
    <n v="5011"/>
    <x v="0"/>
    <x v="13"/>
    <x v="3"/>
    <x v="3"/>
    <x v="905"/>
  </r>
  <r>
    <x v="616"/>
    <x v="0"/>
    <s v="2023-2024"/>
    <x v="1"/>
    <x v="72"/>
    <x v="4"/>
    <x v="4"/>
    <n v="3931"/>
    <x v="0"/>
    <x v="16"/>
    <x v="7"/>
    <x v="7"/>
    <x v="906"/>
  </r>
  <r>
    <x v="356"/>
    <x v="0"/>
    <s v="2023-2024"/>
    <x v="0"/>
    <x v="22"/>
    <x v="1"/>
    <x v="1"/>
    <n v="2539"/>
    <x v="0"/>
    <x v="2"/>
    <x v="3"/>
    <x v="3"/>
    <x v="907"/>
  </r>
  <r>
    <x v="219"/>
    <x v="1"/>
    <s v="2022-2023"/>
    <x v="0"/>
    <x v="8"/>
    <x v="1"/>
    <x v="1"/>
    <n v="2158"/>
    <x v="0"/>
    <x v="4"/>
    <x v="7"/>
    <x v="7"/>
    <x v="908"/>
  </r>
  <r>
    <x v="583"/>
    <x v="2"/>
    <s v="2024-2025"/>
    <x v="1"/>
    <x v="57"/>
    <x v="6"/>
    <x v="6"/>
    <n v="5082"/>
    <x v="0"/>
    <x v="13"/>
    <x v="1"/>
    <x v="1"/>
    <x v="909"/>
  </r>
  <r>
    <x v="153"/>
    <x v="1"/>
    <s v="2022-2023"/>
    <x v="0"/>
    <x v="7"/>
    <x v="4"/>
    <x v="4"/>
    <n v="3175"/>
    <x v="0"/>
    <x v="6"/>
    <x v="1"/>
    <x v="1"/>
    <x v="910"/>
  </r>
  <r>
    <x v="653"/>
    <x v="0"/>
    <s v="2024-2025"/>
    <x v="1"/>
    <x v="83"/>
    <x v="0"/>
    <x v="0"/>
    <n v="6052"/>
    <x v="0"/>
    <x v="0"/>
    <x v="7"/>
    <x v="7"/>
    <x v="911"/>
  </r>
  <r>
    <x v="134"/>
    <x v="0"/>
    <s v="2024-2025"/>
    <x v="1"/>
    <x v="50"/>
    <x v="4"/>
    <x v="4"/>
    <n v="3179"/>
    <x v="0"/>
    <x v="6"/>
    <x v="5"/>
    <x v="5"/>
    <x v="912"/>
  </r>
  <r>
    <x v="383"/>
    <x v="0"/>
    <s v="2023-2024"/>
    <x v="1"/>
    <x v="4"/>
    <x v="1"/>
    <x v="1"/>
    <n v="2154"/>
    <x v="0"/>
    <x v="4"/>
    <x v="1"/>
    <x v="1"/>
    <x v="913"/>
  </r>
  <r>
    <x v="628"/>
    <x v="0"/>
    <s v="2024-2025"/>
    <x v="0"/>
    <x v="5"/>
    <x v="1"/>
    <x v="1"/>
    <n v="2067"/>
    <x v="0"/>
    <x v="5"/>
    <x v="2"/>
    <x v="2"/>
    <x v="914"/>
  </r>
  <r>
    <x v="415"/>
    <x v="2"/>
    <s v="2024-2025"/>
    <x v="0"/>
    <x v="5"/>
    <x v="1"/>
    <x v="1"/>
    <n v="2067"/>
    <x v="0"/>
    <x v="5"/>
    <x v="3"/>
    <x v="3"/>
    <x v="915"/>
  </r>
  <r>
    <x v="123"/>
    <x v="2"/>
    <s v="2024-2025"/>
    <x v="0"/>
    <x v="67"/>
    <x v="3"/>
    <x v="3"/>
    <n v="4551"/>
    <x v="0"/>
    <x v="15"/>
    <x v="3"/>
    <x v="3"/>
    <x v="916"/>
  </r>
  <r>
    <x v="168"/>
    <x v="0"/>
    <s v="2023-2024"/>
    <x v="0"/>
    <x v="8"/>
    <x v="1"/>
    <x v="1"/>
    <n v="2158"/>
    <x v="0"/>
    <x v="4"/>
    <x v="1"/>
    <x v="1"/>
    <x v="917"/>
  </r>
  <r>
    <x v="3"/>
    <x v="0"/>
    <s v="2024-2025"/>
    <x v="0"/>
    <x v="59"/>
    <x v="3"/>
    <x v="3"/>
    <n v="4509"/>
    <x v="0"/>
    <x v="3"/>
    <x v="1"/>
    <x v="1"/>
    <x v="917"/>
  </r>
  <r>
    <x v="269"/>
    <x v="1"/>
    <s v="2023-2024"/>
    <x v="1"/>
    <x v="33"/>
    <x v="4"/>
    <x v="4"/>
    <n v="3280"/>
    <x v="0"/>
    <x v="8"/>
    <x v="9"/>
    <x v="9"/>
    <x v="917"/>
  </r>
  <r>
    <x v="624"/>
    <x v="2"/>
    <s v="2024-2025"/>
    <x v="1"/>
    <x v="18"/>
    <x v="6"/>
    <x v="6"/>
    <n v="5168"/>
    <x v="0"/>
    <x v="13"/>
    <x v="4"/>
    <x v="4"/>
    <x v="918"/>
  </r>
  <r>
    <x v="182"/>
    <x v="1"/>
    <s v="2023-2024"/>
    <x v="1"/>
    <x v="42"/>
    <x v="3"/>
    <x v="3"/>
    <n v="4870"/>
    <x v="0"/>
    <x v="12"/>
    <x v="4"/>
    <x v="4"/>
    <x v="919"/>
  </r>
  <r>
    <x v="145"/>
    <x v="0"/>
    <s v="2023-2024"/>
    <x v="1"/>
    <x v="30"/>
    <x v="4"/>
    <x v="4"/>
    <n v="3131"/>
    <x v="0"/>
    <x v="6"/>
    <x v="4"/>
    <x v="4"/>
    <x v="919"/>
  </r>
  <r>
    <x v="600"/>
    <x v="0"/>
    <s v="2023-2024"/>
    <x v="0"/>
    <x v="29"/>
    <x v="4"/>
    <x v="4"/>
    <n v="3500"/>
    <x v="0"/>
    <x v="8"/>
    <x v="7"/>
    <x v="7"/>
    <x v="920"/>
  </r>
  <r>
    <x v="192"/>
    <x v="1"/>
    <s v="2022-2023"/>
    <x v="1"/>
    <x v="29"/>
    <x v="4"/>
    <x v="4"/>
    <n v="3500"/>
    <x v="0"/>
    <x v="8"/>
    <x v="2"/>
    <x v="2"/>
    <x v="921"/>
  </r>
  <r>
    <x v="343"/>
    <x v="0"/>
    <s v="2024-2025"/>
    <x v="0"/>
    <x v="37"/>
    <x v="1"/>
    <x v="1"/>
    <n v="2750"/>
    <x v="0"/>
    <x v="11"/>
    <x v="3"/>
    <x v="3"/>
    <x v="922"/>
  </r>
  <r>
    <x v="467"/>
    <x v="0"/>
    <s v="2023-2024"/>
    <x v="1"/>
    <x v="20"/>
    <x v="4"/>
    <x v="4"/>
    <n v="3429"/>
    <x v="0"/>
    <x v="8"/>
    <x v="3"/>
    <x v="3"/>
    <x v="923"/>
  </r>
  <r>
    <x v="93"/>
    <x v="2"/>
    <s v="2024-2025"/>
    <x v="0"/>
    <x v="67"/>
    <x v="3"/>
    <x v="3"/>
    <n v="4551"/>
    <x v="0"/>
    <x v="15"/>
    <x v="9"/>
    <x v="9"/>
    <x v="924"/>
  </r>
  <r>
    <x v="551"/>
    <x v="0"/>
    <s v="2023-2024"/>
    <x v="0"/>
    <x v="75"/>
    <x v="0"/>
    <x v="0"/>
    <n v="6450"/>
    <x v="0"/>
    <x v="20"/>
    <x v="9"/>
    <x v="9"/>
    <x v="924"/>
  </r>
  <r>
    <x v="231"/>
    <x v="0"/>
    <s v="2023-2024"/>
    <x v="0"/>
    <x v="31"/>
    <x v="1"/>
    <x v="1"/>
    <n v="2116"/>
    <x v="0"/>
    <x v="4"/>
    <x v="1"/>
    <x v="1"/>
    <x v="925"/>
  </r>
  <r>
    <x v="76"/>
    <x v="2"/>
    <s v="2024-2025"/>
    <x v="1"/>
    <x v="24"/>
    <x v="1"/>
    <x v="1"/>
    <n v="2120"/>
    <x v="0"/>
    <x v="4"/>
    <x v="3"/>
    <x v="3"/>
    <x v="926"/>
  </r>
  <r>
    <x v="595"/>
    <x v="0"/>
    <s v="2023-2024"/>
    <x v="0"/>
    <x v="89"/>
    <x v="4"/>
    <x v="4"/>
    <n v="3136"/>
    <x v="0"/>
    <x v="6"/>
    <x v="3"/>
    <x v="3"/>
    <x v="927"/>
  </r>
  <r>
    <x v="371"/>
    <x v="2"/>
    <s v="2024-2025"/>
    <x v="1"/>
    <x v="46"/>
    <x v="3"/>
    <x v="3"/>
    <n v="4740"/>
    <x v="0"/>
    <x v="17"/>
    <x v="4"/>
    <x v="4"/>
    <x v="928"/>
  </r>
  <r>
    <x v="76"/>
    <x v="2"/>
    <s v="2024-2025"/>
    <x v="0"/>
    <x v="5"/>
    <x v="1"/>
    <x v="1"/>
    <n v="2067"/>
    <x v="0"/>
    <x v="5"/>
    <x v="2"/>
    <x v="2"/>
    <x v="929"/>
  </r>
  <r>
    <x v="270"/>
    <x v="0"/>
    <s v="2024-2025"/>
    <x v="0"/>
    <x v="34"/>
    <x v="4"/>
    <x v="4"/>
    <n v="3018"/>
    <x v="0"/>
    <x v="7"/>
    <x v="0"/>
    <x v="0"/>
    <x v="930"/>
  </r>
  <r>
    <x v="585"/>
    <x v="0"/>
    <s v="2023-2024"/>
    <x v="0"/>
    <x v="6"/>
    <x v="0"/>
    <x v="0"/>
    <n v="6010"/>
    <x v="0"/>
    <x v="0"/>
    <x v="0"/>
    <x v="0"/>
    <x v="930"/>
  </r>
  <r>
    <x v="49"/>
    <x v="2"/>
    <s v="2024-2025"/>
    <x v="1"/>
    <x v="93"/>
    <x v="4"/>
    <x v="4"/>
    <n v="3915"/>
    <x v="0"/>
    <x v="16"/>
    <x v="4"/>
    <x v="4"/>
    <x v="930"/>
  </r>
  <r>
    <x v="321"/>
    <x v="0"/>
    <s v="2024-2025"/>
    <x v="0"/>
    <x v="58"/>
    <x v="0"/>
    <x v="0"/>
    <n v="6027"/>
    <x v="0"/>
    <x v="0"/>
    <x v="0"/>
    <x v="0"/>
    <x v="930"/>
  </r>
  <r>
    <x v="258"/>
    <x v="0"/>
    <s v="2023-2024"/>
    <x v="1"/>
    <x v="60"/>
    <x v="1"/>
    <x v="1"/>
    <n v="2541"/>
    <x v="0"/>
    <x v="2"/>
    <x v="0"/>
    <x v="0"/>
    <x v="930"/>
  </r>
  <r>
    <x v="662"/>
    <x v="2"/>
    <s v="2024-2025"/>
    <x v="1"/>
    <x v="24"/>
    <x v="1"/>
    <x v="1"/>
    <n v="2120"/>
    <x v="0"/>
    <x v="4"/>
    <x v="3"/>
    <x v="3"/>
    <x v="930"/>
  </r>
  <r>
    <x v="311"/>
    <x v="0"/>
    <s v="2024-2025"/>
    <x v="1"/>
    <x v="55"/>
    <x v="3"/>
    <x v="3"/>
    <n v="4703"/>
    <x v="0"/>
    <x v="17"/>
    <x v="0"/>
    <x v="0"/>
    <x v="930"/>
  </r>
  <r>
    <x v="87"/>
    <x v="0"/>
    <s v="2023-2024"/>
    <x v="1"/>
    <x v="17"/>
    <x v="3"/>
    <x v="3"/>
    <n v="4825"/>
    <x v="0"/>
    <x v="12"/>
    <x v="7"/>
    <x v="7"/>
    <x v="931"/>
  </r>
  <r>
    <x v="246"/>
    <x v="2"/>
    <s v="2024-2025"/>
    <x v="1"/>
    <x v="9"/>
    <x v="4"/>
    <x v="4"/>
    <n v="3076"/>
    <x v="0"/>
    <x v="7"/>
    <x v="3"/>
    <x v="3"/>
    <x v="932"/>
  </r>
  <r>
    <x v="43"/>
    <x v="1"/>
    <s v="2023-2024"/>
    <x v="1"/>
    <x v="71"/>
    <x v="6"/>
    <x v="6"/>
    <n v="5043"/>
    <x v="0"/>
    <x v="13"/>
    <x v="1"/>
    <x v="1"/>
    <x v="933"/>
  </r>
  <r>
    <x v="572"/>
    <x v="0"/>
    <s v="2023-2024"/>
    <x v="0"/>
    <x v="27"/>
    <x v="4"/>
    <x v="4"/>
    <n v="3066"/>
    <x v="0"/>
    <x v="7"/>
    <x v="3"/>
    <x v="3"/>
    <x v="934"/>
  </r>
  <r>
    <x v="399"/>
    <x v="0"/>
    <s v="2023-2024"/>
    <x v="1"/>
    <x v="52"/>
    <x v="3"/>
    <x v="3"/>
    <n v="4053"/>
    <x v="0"/>
    <x v="10"/>
    <x v="3"/>
    <x v="3"/>
    <x v="935"/>
  </r>
  <r>
    <x v="144"/>
    <x v="1"/>
    <s v="2023-2024"/>
    <x v="1"/>
    <x v="86"/>
    <x v="0"/>
    <x v="0"/>
    <n v="6725"/>
    <x v="0"/>
    <x v="20"/>
    <x v="1"/>
    <x v="1"/>
    <x v="936"/>
  </r>
  <r>
    <x v="269"/>
    <x v="1"/>
    <s v="2023-2024"/>
    <x v="0"/>
    <x v="68"/>
    <x v="7"/>
    <x v="7"/>
    <n v="800"/>
    <x v="0"/>
    <x v="19"/>
    <x v="3"/>
    <x v="3"/>
    <x v="937"/>
  </r>
  <r>
    <x v="369"/>
    <x v="0"/>
    <s v="2024-2025"/>
    <x v="1"/>
    <x v="78"/>
    <x v="1"/>
    <x v="1"/>
    <n v="2141"/>
    <x v="0"/>
    <x v="4"/>
    <x v="5"/>
    <x v="5"/>
    <x v="938"/>
  </r>
  <r>
    <x v="233"/>
    <x v="1"/>
    <s v="2023-2024"/>
    <x v="0"/>
    <x v="88"/>
    <x v="6"/>
    <x v="6"/>
    <n v="5011"/>
    <x v="0"/>
    <x v="13"/>
    <x v="1"/>
    <x v="1"/>
    <x v="938"/>
  </r>
  <r>
    <x v="81"/>
    <x v="0"/>
    <s v="2023-2024"/>
    <x v="1"/>
    <x v="22"/>
    <x v="1"/>
    <x v="1"/>
    <n v="2539"/>
    <x v="0"/>
    <x v="2"/>
    <x v="4"/>
    <x v="4"/>
    <x v="939"/>
  </r>
  <r>
    <x v="291"/>
    <x v="2"/>
    <s v="2024-2025"/>
    <x v="1"/>
    <x v="36"/>
    <x v="4"/>
    <x v="4"/>
    <n v="3148"/>
    <x v="0"/>
    <x v="6"/>
    <x v="8"/>
    <x v="8"/>
    <x v="940"/>
  </r>
  <r>
    <x v="306"/>
    <x v="2"/>
    <s v="2024-2025"/>
    <x v="1"/>
    <x v="33"/>
    <x v="4"/>
    <x v="4"/>
    <n v="3280"/>
    <x v="0"/>
    <x v="8"/>
    <x v="4"/>
    <x v="4"/>
    <x v="941"/>
  </r>
  <r>
    <x v="299"/>
    <x v="1"/>
    <s v="2022-2023"/>
    <x v="0"/>
    <x v="10"/>
    <x v="4"/>
    <x v="4"/>
    <n v="3551"/>
    <x v="0"/>
    <x v="8"/>
    <x v="3"/>
    <x v="3"/>
    <x v="942"/>
  </r>
  <r>
    <x v="586"/>
    <x v="0"/>
    <s v="2023-2024"/>
    <x v="0"/>
    <x v="65"/>
    <x v="1"/>
    <x v="1"/>
    <n v="2131"/>
    <x v="0"/>
    <x v="4"/>
    <x v="2"/>
    <x v="2"/>
    <x v="943"/>
  </r>
  <r>
    <x v="379"/>
    <x v="2"/>
    <s v="2024-2025"/>
    <x v="0"/>
    <x v="34"/>
    <x v="4"/>
    <x v="4"/>
    <n v="3018"/>
    <x v="0"/>
    <x v="7"/>
    <x v="8"/>
    <x v="8"/>
    <x v="944"/>
  </r>
  <r>
    <x v="86"/>
    <x v="1"/>
    <s v="2022-2023"/>
    <x v="1"/>
    <x v="79"/>
    <x v="6"/>
    <x v="6"/>
    <n v="5290"/>
    <x v="0"/>
    <x v="18"/>
    <x v="2"/>
    <x v="2"/>
    <x v="945"/>
  </r>
  <r>
    <x v="622"/>
    <x v="0"/>
    <s v="2023-2024"/>
    <x v="0"/>
    <x v="51"/>
    <x v="4"/>
    <x v="4"/>
    <n v="3630"/>
    <x v="0"/>
    <x v="16"/>
    <x v="4"/>
    <x v="4"/>
    <x v="946"/>
  </r>
  <r>
    <x v="359"/>
    <x v="0"/>
    <s v="2023-2024"/>
    <x v="0"/>
    <x v="5"/>
    <x v="1"/>
    <x v="1"/>
    <n v="2067"/>
    <x v="0"/>
    <x v="5"/>
    <x v="3"/>
    <x v="3"/>
    <x v="947"/>
  </r>
  <r>
    <x v="653"/>
    <x v="0"/>
    <s v="2024-2025"/>
    <x v="0"/>
    <x v="2"/>
    <x v="2"/>
    <x v="2"/>
    <n v="2617"/>
    <x v="0"/>
    <x v="2"/>
    <x v="0"/>
    <x v="0"/>
    <x v="948"/>
  </r>
  <r>
    <x v="40"/>
    <x v="0"/>
    <s v="2023-2024"/>
    <x v="1"/>
    <x v="50"/>
    <x v="4"/>
    <x v="4"/>
    <n v="3179"/>
    <x v="0"/>
    <x v="6"/>
    <x v="4"/>
    <x v="4"/>
    <x v="949"/>
  </r>
  <r>
    <x v="634"/>
    <x v="1"/>
    <s v="2023-2024"/>
    <x v="0"/>
    <x v="2"/>
    <x v="2"/>
    <x v="2"/>
    <n v="2617"/>
    <x v="0"/>
    <x v="2"/>
    <x v="4"/>
    <x v="4"/>
    <x v="950"/>
  </r>
  <r>
    <x v="13"/>
    <x v="0"/>
    <s v="2023-2024"/>
    <x v="1"/>
    <x v="82"/>
    <x v="3"/>
    <x v="3"/>
    <n v="4655"/>
    <x v="0"/>
    <x v="17"/>
    <x v="7"/>
    <x v="7"/>
    <x v="951"/>
  </r>
  <r>
    <x v="59"/>
    <x v="0"/>
    <s v="2023-2024"/>
    <x v="0"/>
    <x v="3"/>
    <x v="3"/>
    <x v="3"/>
    <n v="4220"/>
    <x v="0"/>
    <x v="3"/>
    <x v="7"/>
    <x v="7"/>
    <x v="952"/>
  </r>
  <r>
    <x v="173"/>
    <x v="0"/>
    <s v="2023-2024"/>
    <x v="1"/>
    <x v="30"/>
    <x v="4"/>
    <x v="4"/>
    <n v="3131"/>
    <x v="0"/>
    <x v="6"/>
    <x v="7"/>
    <x v="7"/>
    <x v="953"/>
  </r>
  <r>
    <x v="426"/>
    <x v="2"/>
    <s v="2024-2025"/>
    <x v="0"/>
    <x v="90"/>
    <x v="3"/>
    <x v="3"/>
    <n v="4700"/>
    <x v="0"/>
    <x v="17"/>
    <x v="3"/>
    <x v="3"/>
    <x v="954"/>
  </r>
  <r>
    <x v="68"/>
    <x v="2"/>
    <s v="2024-2025"/>
    <x v="0"/>
    <x v="28"/>
    <x v="1"/>
    <x v="1"/>
    <n v="2830"/>
    <x v="0"/>
    <x v="11"/>
    <x v="5"/>
    <x v="5"/>
    <x v="955"/>
  </r>
  <r>
    <x v="60"/>
    <x v="0"/>
    <s v="2023-2024"/>
    <x v="0"/>
    <x v="69"/>
    <x v="4"/>
    <x v="4"/>
    <n v="3199"/>
    <x v="0"/>
    <x v="6"/>
    <x v="5"/>
    <x v="5"/>
    <x v="956"/>
  </r>
  <r>
    <x v="449"/>
    <x v="0"/>
    <s v="2024-2025"/>
    <x v="1"/>
    <x v="55"/>
    <x v="3"/>
    <x v="3"/>
    <n v="4703"/>
    <x v="0"/>
    <x v="17"/>
    <x v="3"/>
    <x v="3"/>
    <x v="957"/>
  </r>
  <r>
    <x v="461"/>
    <x v="2"/>
    <s v="2024-2025"/>
    <x v="1"/>
    <x v="44"/>
    <x v="4"/>
    <x v="4"/>
    <n v="3977"/>
    <x v="0"/>
    <x v="16"/>
    <x v="3"/>
    <x v="3"/>
    <x v="958"/>
  </r>
  <r>
    <x v="663"/>
    <x v="0"/>
    <s v="2023-2024"/>
    <x v="0"/>
    <x v="61"/>
    <x v="6"/>
    <x v="6"/>
    <n v="5343"/>
    <x v="0"/>
    <x v="18"/>
    <x v="5"/>
    <x v="5"/>
    <x v="959"/>
  </r>
  <r>
    <x v="114"/>
    <x v="0"/>
    <s v="2023-2024"/>
    <x v="1"/>
    <x v="20"/>
    <x v="4"/>
    <x v="4"/>
    <n v="3429"/>
    <x v="0"/>
    <x v="8"/>
    <x v="1"/>
    <x v="1"/>
    <x v="960"/>
  </r>
  <r>
    <x v="2"/>
    <x v="1"/>
    <s v="2023-2024"/>
    <x v="1"/>
    <x v="17"/>
    <x v="3"/>
    <x v="3"/>
    <n v="4825"/>
    <x v="0"/>
    <x v="12"/>
    <x v="0"/>
    <x v="0"/>
    <x v="961"/>
  </r>
  <r>
    <x v="112"/>
    <x v="0"/>
    <s v="2024-2025"/>
    <x v="1"/>
    <x v="0"/>
    <x v="0"/>
    <x v="0"/>
    <n v="6021"/>
    <x v="0"/>
    <x v="0"/>
    <x v="7"/>
    <x v="7"/>
    <x v="962"/>
  </r>
  <r>
    <x v="32"/>
    <x v="0"/>
    <s v="2023-2024"/>
    <x v="1"/>
    <x v="18"/>
    <x v="6"/>
    <x v="6"/>
    <n v="5168"/>
    <x v="0"/>
    <x v="13"/>
    <x v="2"/>
    <x v="2"/>
    <x v="963"/>
  </r>
  <r>
    <x v="664"/>
    <x v="0"/>
    <s v="2023-2024"/>
    <x v="1"/>
    <x v="53"/>
    <x v="3"/>
    <x v="3"/>
    <n v="4119"/>
    <x v="0"/>
    <x v="10"/>
    <x v="4"/>
    <x v="4"/>
    <x v="964"/>
  </r>
  <r>
    <x v="640"/>
    <x v="0"/>
    <s v="2024-2025"/>
    <x v="1"/>
    <x v="3"/>
    <x v="3"/>
    <x v="3"/>
    <n v="4220"/>
    <x v="0"/>
    <x v="3"/>
    <x v="9"/>
    <x v="9"/>
    <x v="965"/>
  </r>
  <r>
    <x v="211"/>
    <x v="2"/>
    <s v="2024-2025"/>
    <x v="1"/>
    <x v="53"/>
    <x v="3"/>
    <x v="3"/>
    <n v="4119"/>
    <x v="0"/>
    <x v="10"/>
    <x v="8"/>
    <x v="8"/>
    <x v="965"/>
  </r>
  <r>
    <x v="665"/>
    <x v="0"/>
    <s v="2023-2024"/>
    <x v="1"/>
    <x v="54"/>
    <x v="4"/>
    <x v="4"/>
    <n v="3030"/>
    <x v="0"/>
    <x v="7"/>
    <x v="7"/>
    <x v="7"/>
    <x v="966"/>
  </r>
  <r>
    <x v="614"/>
    <x v="1"/>
    <s v="2023-2024"/>
    <x v="1"/>
    <x v="35"/>
    <x v="3"/>
    <x v="3"/>
    <n v="4558"/>
    <x v="0"/>
    <x v="15"/>
    <x v="3"/>
    <x v="3"/>
    <x v="967"/>
  </r>
  <r>
    <x v="38"/>
    <x v="0"/>
    <s v="2023-2024"/>
    <x v="0"/>
    <x v="65"/>
    <x v="1"/>
    <x v="1"/>
    <n v="2131"/>
    <x v="0"/>
    <x v="4"/>
    <x v="2"/>
    <x v="2"/>
    <x v="968"/>
  </r>
  <r>
    <x v="611"/>
    <x v="0"/>
    <s v="2023-2024"/>
    <x v="1"/>
    <x v="24"/>
    <x v="1"/>
    <x v="1"/>
    <n v="2120"/>
    <x v="0"/>
    <x v="4"/>
    <x v="5"/>
    <x v="5"/>
    <x v="969"/>
  </r>
  <r>
    <x v="600"/>
    <x v="0"/>
    <s v="2023-2024"/>
    <x v="0"/>
    <x v="27"/>
    <x v="4"/>
    <x v="4"/>
    <n v="3066"/>
    <x v="0"/>
    <x v="7"/>
    <x v="6"/>
    <x v="6"/>
    <x v="970"/>
  </r>
  <r>
    <x v="407"/>
    <x v="1"/>
    <s v="2023-2024"/>
    <x v="1"/>
    <x v="14"/>
    <x v="1"/>
    <x v="1"/>
    <n v="2790"/>
    <x v="0"/>
    <x v="11"/>
    <x v="6"/>
    <x v="6"/>
    <x v="971"/>
  </r>
  <r>
    <x v="312"/>
    <x v="1"/>
    <s v="2022-2023"/>
    <x v="1"/>
    <x v="35"/>
    <x v="3"/>
    <x v="3"/>
    <n v="4558"/>
    <x v="0"/>
    <x v="15"/>
    <x v="6"/>
    <x v="6"/>
    <x v="971"/>
  </r>
  <r>
    <x v="416"/>
    <x v="0"/>
    <s v="2023-2024"/>
    <x v="0"/>
    <x v="49"/>
    <x v="4"/>
    <x v="4"/>
    <n v="3134"/>
    <x v="0"/>
    <x v="6"/>
    <x v="5"/>
    <x v="5"/>
    <x v="972"/>
  </r>
  <r>
    <x v="253"/>
    <x v="0"/>
    <s v="2024-2025"/>
    <x v="1"/>
    <x v="54"/>
    <x v="4"/>
    <x v="4"/>
    <n v="3030"/>
    <x v="0"/>
    <x v="7"/>
    <x v="4"/>
    <x v="4"/>
    <x v="972"/>
  </r>
  <r>
    <x v="482"/>
    <x v="2"/>
    <s v="2024-2025"/>
    <x v="1"/>
    <x v="45"/>
    <x v="3"/>
    <x v="3"/>
    <n v="4570"/>
    <x v="0"/>
    <x v="15"/>
    <x v="1"/>
    <x v="1"/>
    <x v="973"/>
  </r>
  <r>
    <x v="635"/>
    <x v="0"/>
    <s v="2024-2025"/>
    <x v="1"/>
    <x v="25"/>
    <x v="4"/>
    <x v="4"/>
    <n v="3550"/>
    <x v="0"/>
    <x v="8"/>
    <x v="1"/>
    <x v="1"/>
    <x v="974"/>
  </r>
  <r>
    <x v="663"/>
    <x v="0"/>
    <s v="2023-2024"/>
    <x v="0"/>
    <x v="76"/>
    <x v="1"/>
    <x v="1"/>
    <n v="2031"/>
    <x v="0"/>
    <x v="5"/>
    <x v="1"/>
    <x v="1"/>
    <x v="974"/>
  </r>
  <r>
    <x v="167"/>
    <x v="2"/>
    <s v="2024-2025"/>
    <x v="1"/>
    <x v="45"/>
    <x v="3"/>
    <x v="3"/>
    <n v="4570"/>
    <x v="0"/>
    <x v="15"/>
    <x v="3"/>
    <x v="3"/>
    <x v="975"/>
  </r>
  <r>
    <x v="537"/>
    <x v="1"/>
    <s v="2022-2023"/>
    <x v="0"/>
    <x v="45"/>
    <x v="3"/>
    <x v="3"/>
    <n v="4570"/>
    <x v="0"/>
    <x v="15"/>
    <x v="3"/>
    <x v="3"/>
    <x v="976"/>
  </r>
  <r>
    <x v="564"/>
    <x v="0"/>
    <s v="2023-2024"/>
    <x v="1"/>
    <x v="78"/>
    <x v="1"/>
    <x v="1"/>
    <n v="2141"/>
    <x v="0"/>
    <x v="4"/>
    <x v="7"/>
    <x v="7"/>
    <x v="977"/>
  </r>
  <r>
    <x v="649"/>
    <x v="1"/>
    <s v="2022-2023"/>
    <x v="1"/>
    <x v="77"/>
    <x v="5"/>
    <x v="5"/>
    <n v="7018"/>
    <x v="0"/>
    <x v="9"/>
    <x v="5"/>
    <x v="5"/>
    <x v="978"/>
  </r>
  <r>
    <x v="81"/>
    <x v="0"/>
    <s v="2023-2024"/>
    <x v="1"/>
    <x v="72"/>
    <x v="4"/>
    <x v="4"/>
    <n v="3931"/>
    <x v="0"/>
    <x v="16"/>
    <x v="4"/>
    <x v="4"/>
    <x v="979"/>
  </r>
  <r>
    <x v="435"/>
    <x v="0"/>
    <s v="2023-2024"/>
    <x v="1"/>
    <x v="4"/>
    <x v="1"/>
    <x v="1"/>
    <n v="2154"/>
    <x v="0"/>
    <x v="4"/>
    <x v="3"/>
    <x v="3"/>
    <x v="980"/>
  </r>
  <r>
    <x v="280"/>
    <x v="2"/>
    <s v="2024-2025"/>
    <x v="1"/>
    <x v="74"/>
    <x v="1"/>
    <x v="1"/>
    <n v="2485"/>
    <x v="0"/>
    <x v="1"/>
    <x v="4"/>
    <x v="4"/>
    <x v="981"/>
  </r>
  <r>
    <x v="160"/>
    <x v="0"/>
    <s v="2024-2025"/>
    <x v="1"/>
    <x v="16"/>
    <x v="0"/>
    <x v="0"/>
    <n v="6030"/>
    <x v="0"/>
    <x v="0"/>
    <x v="3"/>
    <x v="3"/>
    <x v="982"/>
  </r>
  <r>
    <x v="235"/>
    <x v="1"/>
    <s v="2022-2023"/>
    <x v="0"/>
    <x v="52"/>
    <x v="3"/>
    <x v="3"/>
    <n v="4053"/>
    <x v="0"/>
    <x v="10"/>
    <x v="0"/>
    <x v="0"/>
    <x v="983"/>
  </r>
  <r>
    <x v="421"/>
    <x v="0"/>
    <s v="2023-2024"/>
    <x v="0"/>
    <x v="35"/>
    <x v="3"/>
    <x v="3"/>
    <n v="4558"/>
    <x v="0"/>
    <x v="15"/>
    <x v="0"/>
    <x v="0"/>
    <x v="983"/>
  </r>
  <r>
    <x v="666"/>
    <x v="2"/>
    <s v="2024-2025"/>
    <x v="1"/>
    <x v="18"/>
    <x v="6"/>
    <x v="6"/>
    <n v="5168"/>
    <x v="0"/>
    <x v="13"/>
    <x v="3"/>
    <x v="3"/>
    <x v="984"/>
  </r>
  <r>
    <x v="540"/>
    <x v="2"/>
    <s v="2024-2025"/>
    <x v="1"/>
    <x v="15"/>
    <x v="1"/>
    <x v="1"/>
    <n v="2020"/>
    <x v="0"/>
    <x v="5"/>
    <x v="6"/>
    <x v="6"/>
    <x v="985"/>
  </r>
  <r>
    <x v="344"/>
    <x v="1"/>
    <s v="2022-2023"/>
    <x v="0"/>
    <x v="9"/>
    <x v="4"/>
    <x v="4"/>
    <n v="3076"/>
    <x v="0"/>
    <x v="7"/>
    <x v="9"/>
    <x v="9"/>
    <x v="986"/>
  </r>
  <r>
    <x v="347"/>
    <x v="0"/>
    <s v="2023-2024"/>
    <x v="0"/>
    <x v="27"/>
    <x v="4"/>
    <x v="4"/>
    <n v="3066"/>
    <x v="0"/>
    <x v="7"/>
    <x v="2"/>
    <x v="2"/>
    <x v="987"/>
  </r>
  <r>
    <x v="560"/>
    <x v="0"/>
    <s v="2023-2024"/>
    <x v="1"/>
    <x v="72"/>
    <x v="4"/>
    <x v="4"/>
    <n v="3931"/>
    <x v="0"/>
    <x v="16"/>
    <x v="2"/>
    <x v="2"/>
    <x v="988"/>
  </r>
  <r>
    <x v="104"/>
    <x v="0"/>
    <s v="2023-2024"/>
    <x v="0"/>
    <x v="40"/>
    <x v="4"/>
    <x v="4"/>
    <n v="3353"/>
    <x v="0"/>
    <x v="8"/>
    <x v="6"/>
    <x v="6"/>
    <x v="989"/>
  </r>
  <r>
    <x v="471"/>
    <x v="2"/>
    <s v="2024-2025"/>
    <x v="1"/>
    <x v="57"/>
    <x v="6"/>
    <x v="6"/>
    <n v="5082"/>
    <x v="0"/>
    <x v="13"/>
    <x v="2"/>
    <x v="2"/>
    <x v="990"/>
  </r>
  <r>
    <x v="443"/>
    <x v="1"/>
    <s v="2023-2024"/>
    <x v="0"/>
    <x v="84"/>
    <x v="3"/>
    <x v="3"/>
    <n v="4215"/>
    <x v="0"/>
    <x v="3"/>
    <x v="1"/>
    <x v="1"/>
    <x v="990"/>
  </r>
  <r>
    <x v="500"/>
    <x v="1"/>
    <s v="2022-2023"/>
    <x v="1"/>
    <x v="50"/>
    <x v="4"/>
    <x v="4"/>
    <n v="3179"/>
    <x v="0"/>
    <x v="6"/>
    <x v="3"/>
    <x v="3"/>
    <x v="991"/>
  </r>
  <r>
    <x v="24"/>
    <x v="0"/>
    <s v="2024-2025"/>
    <x v="1"/>
    <x v="17"/>
    <x v="3"/>
    <x v="3"/>
    <n v="4825"/>
    <x v="0"/>
    <x v="12"/>
    <x v="2"/>
    <x v="2"/>
    <x v="992"/>
  </r>
  <r>
    <x v="15"/>
    <x v="0"/>
    <s v="2023-2024"/>
    <x v="1"/>
    <x v="72"/>
    <x v="4"/>
    <x v="4"/>
    <n v="3931"/>
    <x v="0"/>
    <x v="16"/>
    <x v="7"/>
    <x v="7"/>
    <x v="993"/>
  </r>
  <r>
    <x v="136"/>
    <x v="0"/>
    <s v="2024-2025"/>
    <x v="1"/>
    <x v="96"/>
    <x v="4"/>
    <x v="4"/>
    <n v="3690"/>
    <x v="0"/>
    <x v="16"/>
    <x v="3"/>
    <x v="3"/>
    <x v="994"/>
  </r>
  <r>
    <x v="603"/>
    <x v="2"/>
    <s v="2024-2025"/>
    <x v="0"/>
    <x v="69"/>
    <x v="4"/>
    <x v="4"/>
    <n v="3199"/>
    <x v="0"/>
    <x v="6"/>
    <x v="4"/>
    <x v="4"/>
    <x v="995"/>
  </r>
  <r>
    <x v="503"/>
    <x v="0"/>
    <s v="2023-2024"/>
    <x v="0"/>
    <x v="39"/>
    <x v="0"/>
    <x v="0"/>
    <n v="6330"/>
    <x v="0"/>
    <x v="14"/>
    <x v="1"/>
    <x v="1"/>
    <x v="996"/>
  </r>
  <r>
    <x v="53"/>
    <x v="0"/>
    <s v="2023-2024"/>
    <x v="1"/>
    <x v="93"/>
    <x v="4"/>
    <x v="4"/>
    <n v="3915"/>
    <x v="0"/>
    <x v="16"/>
    <x v="0"/>
    <x v="0"/>
    <x v="997"/>
  </r>
  <r>
    <x v="436"/>
    <x v="2"/>
    <s v="2024-2025"/>
    <x v="1"/>
    <x v="72"/>
    <x v="4"/>
    <x v="4"/>
    <n v="3931"/>
    <x v="0"/>
    <x v="16"/>
    <x v="2"/>
    <x v="2"/>
    <x v="998"/>
  </r>
  <r>
    <x v="390"/>
    <x v="0"/>
    <s v="2023-2024"/>
    <x v="1"/>
    <x v="70"/>
    <x v="4"/>
    <x v="4"/>
    <n v="3400"/>
    <x v="0"/>
    <x v="8"/>
    <x v="5"/>
    <x v="5"/>
    <x v="999"/>
  </r>
  <r>
    <x v="358"/>
    <x v="1"/>
    <s v="2023-2024"/>
    <x v="0"/>
    <x v="96"/>
    <x v="4"/>
    <x v="4"/>
    <n v="3690"/>
    <x v="0"/>
    <x v="16"/>
    <x v="3"/>
    <x v="3"/>
    <x v="1000"/>
  </r>
  <r>
    <x v="229"/>
    <x v="1"/>
    <s v="2022-2023"/>
    <x v="0"/>
    <x v="86"/>
    <x v="0"/>
    <x v="0"/>
    <n v="6725"/>
    <x v="0"/>
    <x v="20"/>
    <x v="3"/>
    <x v="3"/>
    <x v="1001"/>
  </r>
  <r>
    <x v="667"/>
    <x v="0"/>
    <s v="2023-2024"/>
    <x v="1"/>
    <x v="56"/>
    <x v="1"/>
    <x v="1"/>
    <n v="2795"/>
    <x v="0"/>
    <x v="11"/>
    <x v="6"/>
    <x v="6"/>
    <x v="1002"/>
  </r>
  <r>
    <x v="613"/>
    <x v="2"/>
    <s v="2024-2025"/>
    <x v="0"/>
    <x v="65"/>
    <x v="1"/>
    <x v="1"/>
    <n v="2131"/>
    <x v="0"/>
    <x v="4"/>
    <x v="4"/>
    <x v="4"/>
    <x v="1003"/>
  </r>
  <r>
    <x v="173"/>
    <x v="0"/>
    <s v="2023-2024"/>
    <x v="0"/>
    <x v="76"/>
    <x v="1"/>
    <x v="1"/>
    <n v="2031"/>
    <x v="0"/>
    <x v="5"/>
    <x v="5"/>
    <x v="5"/>
    <x v="1004"/>
  </r>
  <r>
    <x v="61"/>
    <x v="1"/>
    <s v="2023-2024"/>
    <x v="0"/>
    <x v="5"/>
    <x v="1"/>
    <x v="1"/>
    <n v="2067"/>
    <x v="0"/>
    <x v="5"/>
    <x v="1"/>
    <x v="1"/>
    <x v="1005"/>
  </r>
  <r>
    <x v="499"/>
    <x v="0"/>
    <s v="2024-2025"/>
    <x v="1"/>
    <x v="47"/>
    <x v="1"/>
    <x v="1"/>
    <n v="2101"/>
    <x v="0"/>
    <x v="4"/>
    <x v="1"/>
    <x v="1"/>
    <x v="1005"/>
  </r>
  <r>
    <x v="544"/>
    <x v="0"/>
    <s v="2023-2024"/>
    <x v="0"/>
    <x v="40"/>
    <x v="4"/>
    <x v="4"/>
    <n v="3353"/>
    <x v="0"/>
    <x v="8"/>
    <x v="4"/>
    <x v="4"/>
    <x v="1006"/>
  </r>
  <r>
    <x v="54"/>
    <x v="0"/>
    <s v="2023-2024"/>
    <x v="0"/>
    <x v="48"/>
    <x v="3"/>
    <x v="3"/>
    <n v="4566"/>
    <x v="0"/>
    <x v="15"/>
    <x v="1"/>
    <x v="1"/>
    <x v="1007"/>
  </r>
  <r>
    <x v="87"/>
    <x v="0"/>
    <s v="2023-2024"/>
    <x v="0"/>
    <x v="64"/>
    <x v="1"/>
    <x v="1"/>
    <n v="2350"/>
    <x v="0"/>
    <x v="1"/>
    <x v="8"/>
    <x v="8"/>
    <x v="1008"/>
  </r>
  <r>
    <x v="246"/>
    <x v="2"/>
    <s v="2024-2025"/>
    <x v="0"/>
    <x v="61"/>
    <x v="6"/>
    <x v="6"/>
    <n v="5343"/>
    <x v="0"/>
    <x v="18"/>
    <x v="3"/>
    <x v="3"/>
    <x v="1009"/>
  </r>
  <r>
    <x v="144"/>
    <x v="1"/>
    <s v="2023-2024"/>
    <x v="0"/>
    <x v="69"/>
    <x v="4"/>
    <x v="4"/>
    <n v="3199"/>
    <x v="0"/>
    <x v="6"/>
    <x v="8"/>
    <x v="8"/>
    <x v="1010"/>
  </r>
  <r>
    <x v="250"/>
    <x v="0"/>
    <s v="2023-2024"/>
    <x v="0"/>
    <x v="26"/>
    <x v="0"/>
    <x v="0"/>
    <n v="6280"/>
    <x v="0"/>
    <x v="14"/>
    <x v="7"/>
    <x v="7"/>
    <x v="1011"/>
  </r>
  <r>
    <x v="90"/>
    <x v="2"/>
    <s v="2024-2025"/>
    <x v="1"/>
    <x v="15"/>
    <x v="1"/>
    <x v="1"/>
    <n v="2020"/>
    <x v="0"/>
    <x v="5"/>
    <x v="4"/>
    <x v="4"/>
    <x v="1012"/>
  </r>
  <r>
    <x v="668"/>
    <x v="2"/>
    <s v="2024-2025"/>
    <x v="1"/>
    <x v="52"/>
    <x v="3"/>
    <x v="3"/>
    <n v="4053"/>
    <x v="0"/>
    <x v="10"/>
    <x v="1"/>
    <x v="1"/>
    <x v="1013"/>
  </r>
  <r>
    <x v="214"/>
    <x v="2"/>
    <s v="2024-2025"/>
    <x v="0"/>
    <x v="57"/>
    <x v="6"/>
    <x v="6"/>
    <n v="5082"/>
    <x v="0"/>
    <x v="13"/>
    <x v="6"/>
    <x v="6"/>
    <x v="1014"/>
  </r>
  <r>
    <x v="406"/>
    <x v="2"/>
    <s v="2024-2025"/>
    <x v="0"/>
    <x v="21"/>
    <x v="3"/>
    <x v="3"/>
    <n v="4012"/>
    <x v="0"/>
    <x v="10"/>
    <x v="2"/>
    <x v="2"/>
    <x v="1015"/>
  </r>
  <r>
    <x v="539"/>
    <x v="2"/>
    <s v="2024-2025"/>
    <x v="1"/>
    <x v="35"/>
    <x v="3"/>
    <x v="3"/>
    <n v="4558"/>
    <x v="0"/>
    <x v="15"/>
    <x v="9"/>
    <x v="9"/>
    <x v="1016"/>
  </r>
  <r>
    <x v="314"/>
    <x v="0"/>
    <s v="2023-2024"/>
    <x v="0"/>
    <x v="89"/>
    <x v="4"/>
    <x v="4"/>
    <n v="3136"/>
    <x v="0"/>
    <x v="6"/>
    <x v="3"/>
    <x v="3"/>
    <x v="1017"/>
  </r>
  <r>
    <x v="541"/>
    <x v="0"/>
    <s v="2023-2024"/>
    <x v="1"/>
    <x v="24"/>
    <x v="1"/>
    <x v="1"/>
    <n v="2120"/>
    <x v="0"/>
    <x v="4"/>
    <x v="6"/>
    <x v="6"/>
    <x v="1018"/>
  </r>
  <r>
    <x v="493"/>
    <x v="1"/>
    <s v="2022-2023"/>
    <x v="0"/>
    <x v="24"/>
    <x v="1"/>
    <x v="1"/>
    <n v="2120"/>
    <x v="0"/>
    <x v="4"/>
    <x v="2"/>
    <x v="2"/>
    <x v="1019"/>
  </r>
  <r>
    <x v="198"/>
    <x v="2"/>
    <s v="2024-2025"/>
    <x v="1"/>
    <x v="80"/>
    <x v="0"/>
    <x v="0"/>
    <n v="6109"/>
    <x v="0"/>
    <x v="14"/>
    <x v="0"/>
    <x v="0"/>
    <x v="1020"/>
  </r>
  <r>
    <x v="669"/>
    <x v="1"/>
    <s v="2023-2024"/>
    <x v="0"/>
    <x v="94"/>
    <x v="5"/>
    <x v="5"/>
    <n v="7250"/>
    <x v="0"/>
    <x v="9"/>
    <x v="2"/>
    <x v="2"/>
    <x v="1021"/>
  </r>
  <r>
    <x v="469"/>
    <x v="1"/>
    <s v="2023-2024"/>
    <x v="0"/>
    <x v="11"/>
    <x v="5"/>
    <x v="5"/>
    <n v="7010"/>
    <x v="0"/>
    <x v="9"/>
    <x v="4"/>
    <x v="4"/>
    <x v="1022"/>
  </r>
  <r>
    <x v="500"/>
    <x v="1"/>
    <s v="2022-2023"/>
    <x v="0"/>
    <x v="57"/>
    <x v="6"/>
    <x v="6"/>
    <n v="5082"/>
    <x v="0"/>
    <x v="13"/>
    <x v="3"/>
    <x v="3"/>
    <x v="1023"/>
  </r>
  <r>
    <x v="56"/>
    <x v="2"/>
    <s v="2024-2025"/>
    <x v="0"/>
    <x v="21"/>
    <x v="3"/>
    <x v="3"/>
    <n v="4012"/>
    <x v="0"/>
    <x v="10"/>
    <x v="0"/>
    <x v="0"/>
    <x v="1024"/>
  </r>
  <r>
    <x v="95"/>
    <x v="1"/>
    <s v="2022-2023"/>
    <x v="0"/>
    <x v="59"/>
    <x v="3"/>
    <x v="3"/>
    <n v="4509"/>
    <x v="0"/>
    <x v="3"/>
    <x v="1"/>
    <x v="1"/>
    <x v="1025"/>
  </r>
  <r>
    <x v="635"/>
    <x v="0"/>
    <s v="2024-2025"/>
    <x v="0"/>
    <x v="31"/>
    <x v="1"/>
    <x v="1"/>
    <n v="2116"/>
    <x v="0"/>
    <x v="4"/>
    <x v="0"/>
    <x v="0"/>
    <x v="1026"/>
  </r>
  <r>
    <x v="376"/>
    <x v="1"/>
    <s v="2022-2023"/>
    <x v="1"/>
    <x v="48"/>
    <x v="3"/>
    <x v="3"/>
    <n v="4566"/>
    <x v="0"/>
    <x v="15"/>
    <x v="6"/>
    <x v="6"/>
    <x v="1027"/>
  </r>
  <r>
    <x v="117"/>
    <x v="2"/>
    <s v="2024-2025"/>
    <x v="1"/>
    <x v="70"/>
    <x v="4"/>
    <x v="4"/>
    <n v="3400"/>
    <x v="0"/>
    <x v="8"/>
    <x v="7"/>
    <x v="7"/>
    <x v="1028"/>
  </r>
  <r>
    <x v="114"/>
    <x v="0"/>
    <s v="2023-2024"/>
    <x v="1"/>
    <x v="93"/>
    <x v="4"/>
    <x v="4"/>
    <n v="3915"/>
    <x v="0"/>
    <x v="16"/>
    <x v="3"/>
    <x v="3"/>
    <x v="1029"/>
  </r>
  <r>
    <x v="670"/>
    <x v="0"/>
    <s v="2024-2025"/>
    <x v="0"/>
    <x v="18"/>
    <x v="6"/>
    <x v="6"/>
    <n v="5168"/>
    <x v="0"/>
    <x v="13"/>
    <x v="0"/>
    <x v="0"/>
    <x v="1029"/>
  </r>
  <r>
    <x v="217"/>
    <x v="0"/>
    <s v="2024-2025"/>
    <x v="1"/>
    <x v="50"/>
    <x v="4"/>
    <x v="4"/>
    <n v="3179"/>
    <x v="0"/>
    <x v="6"/>
    <x v="3"/>
    <x v="3"/>
    <x v="1029"/>
  </r>
  <r>
    <x v="671"/>
    <x v="1"/>
    <s v="2023-2024"/>
    <x v="1"/>
    <x v="53"/>
    <x v="3"/>
    <x v="3"/>
    <n v="4119"/>
    <x v="0"/>
    <x v="10"/>
    <x v="0"/>
    <x v="0"/>
    <x v="1029"/>
  </r>
  <r>
    <x v="672"/>
    <x v="0"/>
    <s v="2023-2024"/>
    <x v="1"/>
    <x v="18"/>
    <x v="6"/>
    <x v="6"/>
    <n v="5168"/>
    <x v="0"/>
    <x v="13"/>
    <x v="3"/>
    <x v="3"/>
    <x v="1030"/>
  </r>
  <r>
    <x v="596"/>
    <x v="0"/>
    <s v="2023-2024"/>
    <x v="1"/>
    <x v="50"/>
    <x v="4"/>
    <x v="4"/>
    <n v="3179"/>
    <x v="0"/>
    <x v="6"/>
    <x v="7"/>
    <x v="7"/>
    <x v="1031"/>
  </r>
  <r>
    <x v="1"/>
    <x v="0"/>
    <s v="2023-2024"/>
    <x v="0"/>
    <x v="13"/>
    <x v="1"/>
    <x v="1"/>
    <n v="2480"/>
    <x v="0"/>
    <x v="1"/>
    <x v="4"/>
    <x v="4"/>
    <x v="1032"/>
  </r>
  <r>
    <x v="278"/>
    <x v="0"/>
    <s v="2024-2025"/>
    <x v="0"/>
    <x v="67"/>
    <x v="3"/>
    <x v="3"/>
    <n v="4551"/>
    <x v="0"/>
    <x v="15"/>
    <x v="8"/>
    <x v="8"/>
    <x v="1033"/>
  </r>
  <r>
    <x v="673"/>
    <x v="2"/>
    <s v="2024-2025"/>
    <x v="1"/>
    <x v="80"/>
    <x v="0"/>
    <x v="0"/>
    <n v="6109"/>
    <x v="0"/>
    <x v="14"/>
    <x v="1"/>
    <x v="1"/>
    <x v="1034"/>
  </r>
  <r>
    <x v="252"/>
    <x v="1"/>
    <s v="2023-2024"/>
    <x v="0"/>
    <x v="15"/>
    <x v="1"/>
    <x v="1"/>
    <n v="2020"/>
    <x v="0"/>
    <x v="5"/>
    <x v="1"/>
    <x v="1"/>
    <x v="1034"/>
  </r>
  <r>
    <x v="649"/>
    <x v="1"/>
    <s v="2022-2023"/>
    <x v="0"/>
    <x v="96"/>
    <x v="4"/>
    <x v="4"/>
    <n v="3690"/>
    <x v="0"/>
    <x v="16"/>
    <x v="1"/>
    <x v="1"/>
    <x v="1034"/>
  </r>
  <r>
    <x v="324"/>
    <x v="0"/>
    <s v="2024-2025"/>
    <x v="0"/>
    <x v="61"/>
    <x v="6"/>
    <x v="6"/>
    <n v="5343"/>
    <x v="0"/>
    <x v="18"/>
    <x v="2"/>
    <x v="2"/>
    <x v="1035"/>
  </r>
  <r>
    <x v="159"/>
    <x v="0"/>
    <s v="2023-2024"/>
    <x v="0"/>
    <x v="16"/>
    <x v="0"/>
    <x v="0"/>
    <n v="6030"/>
    <x v="0"/>
    <x v="0"/>
    <x v="4"/>
    <x v="4"/>
    <x v="1036"/>
  </r>
  <r>
    <x v="445"/>
    <x v="0"/>
    <s v="2023-2024"/>
    <x v="1"/>
    <x v="16"/>
    <x v="0"/>
    <x v="0"/>
    <n v="6030"/>
    <x v="0"/>
    <x v="0"/>
    <x v="4"/>
    <x v="4"/>
    <x v="1037"/>
  </r>
  <r>
    <x v="651"/>
    <x v="0"/>
    <s v="2024-2025"/>
    <x v="0"/>
    <x v="64"/>
    <x v="1"/>
    <x v="1"/>
    <n v="2350"/>
    <x v="0"/>
    <x v="1"/>
    <x v="3"/>
    <x v="3"/>
    <x v="1038"/>
  </r>
  <r>
    <x v="353"/>
    <x v="1"/>
    <s v="2022-2023"/>
    <x v="1"/>
    <x v="80"/>
    <x v="0"/>
    <x v="0"/>
    <n v="6109"/>
    <x v="0"/>
    <x v="14"/>
    <x v="0"/>
    <x v="0"/>
    <x v="1038"/>
  </r>
  <r>
    <x v="129"/>
    <x v="0"/>
    <s v="2023-2024"/>
    <x v="1"/>
    <x v="20"/>
    <x v="4"/>
    <x v="4"/>
    <n v="3429"/>
    <x v="0"/>
    <x v="8"/>
    <x v="9"/>
    <x v="9"/>
    <x v="1038"/>
  </r>
  <r>
    <x v="573"/>
    <x v="1"/>
    <s v="2022-2023"/>
    <x v="1"/>
    <x v="16"/>
    <x v="0"/>
    <x v="0"/>
    <n v="6030"/>
    <x v="0"/>
    <x v="0"/>
    <x v="2"/>
    <x v="2"/>
    <x v="1039"/>
  </r>
  <r>
    <x v="335"/>
    <x v="1"/>
    <s v="2022-2023"/>
    <x v="1"/>
    <x v="45"/>
    <x v="3"/>
    <x v="3"/>
    <n v="4570"/>
    <x v="0"/>
    <x v="15"/>
    <x v="1"/>
    <x v="1"/>
    <x v="1040"/>
  </r>
  <r>
    <x v="395"/>
    <x v="1"/>
    <s v="2023-2024"/>
    <x v="0"/>
    <x v="21"/>
    <x v="3"/>
    <x v="3"/>
    <n v="4012"/>
    <x v="0"/>
    <x v="10"/>
    <x v="3"/>
    <x v="3"/>
    <x v="1041"/>
  </r>
  <r>
    <x v="305"/>
    <x v="0"/>
    <s v="2023-2024"/>
    <x v="1"/>
    <x v="56"/>
    <x v="1"/>
    <x v="1"/>
    <n v="2795"/>
    <x v="0"/>
    <x v="11"/>
    <x v="2"/>
    <x v="2"/>
    <x v="1042"/>
  </r>
  <r>
    <x v="674"/>
    <x v="2"/>
    <s v="2024-2025"/>
    <x v="0"/>
    <x v="91"/>
    <x v="1"/>
    <x v="1"/>
    <n v="2064"/>
    <x v="0"/>
    <x v="5"/>
    <x v="2"/>
    <x v="2"/>
    <x v="1043"/>
  </r>
  <r>
    <x v="607"/>
    <x v="0"/>
    <s v="2023-2024"/>
    <x v="1"/>
    <x v="74"/>
    <x v="1"/>
    <x v="1"/>
    <n v="2485"/>
    <x v="0"/>
    <x v="1"/>
    <x v="7"/>
    <x v="7"/>
    <x v="1044"/>
  </r>
  <r>
    <x v="675"/>
    <x v="2"/>
    <s v="2024-2025"/>
    <x v="0"/>
    <x v="34"/>
    <x v="4"/>
    <x v="4"/>
    <n v="3018"/>
    <x v="0"/>
    <x v="7"/>
    <x v="6"/>
    <x v="6"/>
    <x v="1045"/>
  </r>
  <r>
    <x v="406"/>
    <x v="2"/>
    <s v="2024-2025"/>
    <x v="1"/>
    <x v="86"/>
    <x v="0"/>
    <x v="0"/>
    <n v="6725"/>
    <x v="0"/>
    <x v="20"/>
    <x v="6"/>
    <x v="6"/>
    <x v="1046"/>
  </r>
  <r>
    <x v="223"/>
    <x v="1"/>
    <s v="2022-2023"/>
    <x v="1"/>
    <x v="82"/>
    <x v="3"/>
    <x v="3"/>
    <n v="4655"/>
    <x v="0"/>
    <x v="17"/>
    <x v="6"/>
    <x v="6"/>
    <x v="1046"/>
  </r>
  <r>
    <x v="384"/>
    <x v="1"/>
    <s v="2022-2023"/>
    <x v="0"/>
    <x v="18"/>
    <x v="6"/>
    <x v="6"/>
    <n v="5168"/>
    <x v="0"/>
    <x v="13"/>
    <x v="9"/>
    <x v="9"/>
    <x v="1047"/>
  </r>
  <r>
    <x v="632"/>
    <x v="2"/>
    <s v="2024-2025"/>
    <x v="1"/>
    <x v="41"/>
    <x v="5"/>
    <x v="5"/>
    <n v="7320"/>
    <x v="0"/>
    <x v="9"/>
    <x v="7"/>
    <x v="7"/>
    <x v="1048"/>
  </r>
  <r>
    <x v="675"/>
    <x v="2"/>
    <s v="2024-2025"/>
    <x v="1"/>
    <x v="55"/>
    <x v="3"/>
    <x v="3"/>
    <n v="4703"/>
    <x v="0"/>
    <x v="17"/>
    <x v="3"/>
    <x v="3"/>
    <x v="1049"/>
  </r>
  <r>
    <x v="546"/>
    <x v="2"/>
    <s v="2024-2025"/>
    <x v="0"/>
    <x v="8"/>
    <x v="1"/>
    <x v="1"/>
    <n v="2158"/>
    <x v="0"/>
    <x v="4"/>
    <x v="3"/>
    <x v="3"/>
    <x v="1050"/>
  </r>
  <r>
    <x v="173"/>
    <x v="0"/>
    <s v="2023-2024"/>
    <x v="0"/>
    <x v="3"/>
    <x v="3"/>
    <x v="3"/>
    <n v="4220"/>
    <x v="0"/>
    <x v="3"/>
    <x v="1"/>
    <x v="1"/>
    <x v="1051"/>
  </r>
  <r>
    <x v="308"/>
    <x v="1"/>
    <s v="2023-2024"/>
    <x v="0"/>
    <x v="44"/>
    <x v="4"/>
    <x v="4"/>
    <n v="3977"/>
    <x v="0"/>
    <x v="16"/>
    <x v="2"/>
    <x v="2"/>
    <x v="1052"/>
  </r>
  <r>
    <x v="132"/>
    <x v="0"/>
    <s v="2023-2024"/>
    <x v="1"/>
    <x v="42"/>
    <x v="3"/>
    <x v="3"/>
    <n v="4870"/>
    <x v="0"/>
    <x v="12"/>
    <x v="2"/>
    <x v="2"/>
    <x v="1053"/>
  </r>
  <r>
    <x v="663"/>
    <x v="0"/>
    <s v="2023-2024"/>
    <x v="0"/>
    <x v="15"/>
    <x v="1"/>
    <x v="1"/>
    <n v="2020"/>
    <x v="0"/>
    <x v="5"/>
    <x v="2"/>
    <x v="2"/>
    <x v="1053"/>
  </r>
  <r>
    <x v="3"/>
    <x v="0"/>
    <s v="2024-2025"/>
    <x v="1"/>
    <x v="74"/>
    <x v="1"/>
    <x v="1"/>
    <n v="2485"/>
    <x v="0"/>
    <x v="1"/>
    <x v="3"/>
    <x v="3"/>
    <x v="1054"/>
  </r>
  <r>
    <x v="535"/>
    <x v="1"/>
    <s v="2023-2024"/>
    <x v="0"/>
    <x v="18"/>
    <x v="6"/>
    <x v="6"/>
    <n v="5168"/>
    <x v="0"/>
    <x v="13"/>
    <x v="4"/>
    <x v="4"/>
    <x v="1055"/>
  </r>
  <r>
    <x v="612"/>
    <x v="0"/>
    <s v="2024-2025"/>
    <x v="0"/>
    <x v="51"/>
    <x v="4"/>
    <x v="4"/>
    <n v="3630"/>
    <x v="0"/>
    <x v="16"/>
    <x v="4"/>
    <x v="4"/>
    <x v="1056"/>
  </r>
  <r>
    <x v="598"/>
    <x v="1"/>
    <s v="2022-2023"/>
    <x v="1"/>
    <x v="74"/>
    <x v="1"/>
    <x v="1"/>
    <n v="2485"/>
    <x v="0"/>
    <x v="1"/>
    <x v="1"/>
    <x v="1"/>
    <x v="1057"/>
  </r>
  <r>
    <x v="457"/>
    <x v="1"/>
    <s v="2023-2024"/>
    <x v="0"/>
    <x v="39"/>
    <x v="0"/>
    <x v="0"/>
    <n v="6330"/>
    <x v="0"/>
    <x v="14"/>
    <x v="9"/>
    <x v="9"/>
    <x v="1058"/>
  </r>
  <r>
    <x v="224"/>
    <x v="1"/>
    <s v="2023-2024"/>
    <x v="1"/>
    <x v="9"/>
    <x v="4"/>
    <x v="4"/>
    <n v="3076"/>
    <x v="0"/>
    <x v="7"/>
    <x v="0"/>
    <x v="0"/>
    <x v="1059"/>
  </r>
  <r>
    <x v="542"/>
    <x v="2"/>
    <s v="2024-2025"/>
    <x v="1"/>
    <x v="74"/>
    <x v="1"/>
    <x v="1"/>
    <n v="2485"/>
    <x v="0"/>
    <x v="1"/>
    <x v="1"/>
    <x v="1"/>
    <x v="1060"/>
  </r>
  <r>
    <x v="676"/>
    <x v="1"/>
    <s v="2023-2024"/>
    <x v="0"/>
    <x v="10"/>
    <x v="4"/>
    <x v="4"/>
    <n v="3551"/>
    <x v="0"/>
    <x v="8"/>
    <x v="6"/>
    <x v="6"/>
    <x v="1061"/>
  </r>
  <r>
    <x v="480"/>
    <x v="0"/>
    <s v="2024-2025"/>
    <x v="0"/>
    <x v="64"/>
    <x v="1"/>
    <x v="1"/>
    <n v="2350"/>
    <x v="0"/>
    <x v="1"/>
    <x v="6"/>
    <x v="6"/>
    <x v="1062"/>
  </r>
  <r>
    <x v="260"/>
    <x v="1"/>
    <s v="2023-2024"/>
    <x v="1"/>
    <x v="4"/>
    <x v="1"/>
    <x v="1"/>
    <n v="2154"/>
    <x v="0"/>
    <x v="4"/>
    <x v="6"/>
    <x v="6"/>
    <x v="1062"/>
  </r>
  <r>
    <x v="132"/>
    <x v="0"/>
    <s v="2023-2024"/>
    <x v="1"/>
    <x v="28"/>
    <x v="1"/>
    <x v="1"/>
    <n v="2830"/>
    <x v="0"/>
    <x v="11"/>
    <x v="3"/>
    <x v="3"/>
    <x v="1063"/>
  </r>
  <r>
    <x v="194"/>
    <x v="2"/>
    <s v="2024-2025"/>
    <x v="1"/>
    <x v="60"/>
    <x v="1"/>
    <x v="1"/>
    <n v="2541"/>
    <x v="0"/>
    <x v="2"/>
    <x v="3"/>
    <x v="3"/>
    <x v="1064"/>
  </r>
  <r>
    <x v="81"/>
    <x v="0"/>
    <s v="2023-2024"/>
    <x v="1"/>
    <x v="43"/>
    <x v="1"/>
    <x v="1"/>
    <n v="2560"/>
    <x v="0"/>
    <x v="2"/>
    <x v="4"/>
    <x v="4"/>
    <x v="1065"/>
  </r>
  <r>
    <x v="515"/>
    <x v="0"/>
    <s v="2023-2024"/>
    <x v="0"/>
    <x v="62"/>
    <x v="0"/>
    <x v="0"/>
    <n v="6112"/>
    <x v="0"/>
    <x v="14"/>
    <x v="3"/>
    <x v="3"/>
    <x v="1066"/>
  </r>
  <r>
    <x v="114"/>
    <x v="0"/>
    <s v="2023-2024"/>
    <x v="1"/>
    <x v="3"/>
    <x v="3"/>
    <x v="3"/>
    <n v="4220"/>
    <x v="0"/>
    <x v="3"/>
    <x v="3"/>
    <x v="3"/>
    <x v="1067"/>
  </r>
  <r>
    <x v="551"/>
    <x v="0"/>
    <s v="2023-2024"/>
    <x v="0"/>
    <x v="94"/>
    <x v="5"/>
    <x v="5"/>
    <n v="7250"/>
    <x v="0"/>
    <x v="9"/>
    <x v="3"/>
    <x v="3"/>
    <x v="1068"/>
  </r>
  <r>
    <x v="288"/>
    <x v="1"/>
    <s v="2022-2023"/>
    <x v="1"/>
    <x v="23"/>
    <x v="1"/>
    <x v="1"/>
    <n v="2650"/>
    <x v="0"/>
    <x v="11"/>
    <x v="1"/>
    <x v="1"/>
    <x v="1069"/>
  </r>
  <r>
    <x v="599"/>
    <x v="2"/>
    <s v="2024-2025"/>
    <x v="0"/>
    <x v="31"/>
    <x v="1"/>
    <x v="1"/>
    <n v="2116"/>
    <x v="0"/>
    <x v="4"/>
    <x v="6"/>
    <x v="6"/>
    <x v="1070"/>
  </r>
  <r>
    <x v="587"/>
    <x v="0"/>
    <s v="2024-2025"/>
    <x v="1"/>
    <x v="48"/>
    <x v="3"/>
    <x v="3"/>
    <n v="4566"/>
    <x v="0"/>
    <x v="15"/>
    <x v="2"/>
    <x v="2"/>
    <x v="1071"/>
  </r>
  <r>
    <x v="206"/>
    <x v="2"/>
    <s v="2024-2025"/>
    <x v="0"/>
    <x v="51"/>
    <x v="4"/>
    <x v="4"/>
    <n v="3630"/>
    <x v="0"/>
    <x v="16"/>
    <x v="7"/>
    <x v="7"/>
    <x v="1072"/>
  </r>
  <r>
    <x v="677"/>
    <x v="0"/>
    <s v="2023-2024"/>
    <x v="1"/>
    <x v="79"/>
    <x v="6"/>
    <x v="6"/>
    <n v="5290"/>
    <x v="0"/>
    <x v="18"/>
    <x v="0"/>
    <x v="0"/>
    <x v="1073"/>
  </r>
  <r>
    <x v="115"/>
    <x v="0"/>
    <s v="2023-2024"/>
    <x v="1"/>
    <x v="70"/>
    <x v="4"/>
    <x v="4"/>
    <n v="3400"/>
    <x v="0"/>
    <x v="8"/>
    <x v="2"/>
    <x v="2"/>
    <x v="1074"/>
  </r>
  <r>
    <x v="2"/>
    <x v="1"/>
    <s v="2023-2024"/>
    <x v="1"/>
    <x v="87"/>
    <x v="2"/>
    <x v="2"/>
    <n v="2609"/>
    <x v="0"/>
    <x v="2"/>
    <x v="2"/>
    <x v="2"/>
    <x v="1075"/>
  </r>
  <r>
    <x v="579"/>
    <x v="0"/>
    <s v="2023-2024"/>
    <x v="0"/>
    <x v="11"/>
    <x v="5"/>
    <x v="5"/>
    <n v="7010"/>
    <x v="0"/>
    <x v="9"/>
    <x v="1"/>
    <x v="1"/>
    <x v="1076"/>
  </r>
  <r>
    <x v="522"/>
    <x v="0"/>
    <s v="2023-2024"/>
    <x v="0"/>
    <x v="13"/>
    <x v="1"/>
    <x v="1"/>
    <n v="2480"/>
    <x v="0"/>
    <x v="1"/>
    <x v="4"/>
    <x v="4"/>
    <x v="1077"/>
  </r>
  <r>
    <x v="325"/>
    <x v="1"/>
    <s v="2023-2024"/>
    <x v="0"/>
    <x v="77"/>
    <x v="5"/>
    <x v="5"/>
    <n v="7018"/>
    <x v="0"/>
    <x v="9"/>
    <x v="2"/>
    <x v="2"/>
    <x v="1078"/>
  </r>
  <r>
    <x v="653"/>
    <x v="0"/>
    <s v="2024-2025"/>
    <x v="0"/>
    <x v="21"/>
    <x v="3"/>
    <x v="3"/>
    <n v="4012"/>
    <x v="0"/>
    <x v="10"/>
    <x v="4"/>
    <x v="4"/>
    <x v="1079"/>
  </r>
  <r>
    <x v="597"/>
    <x v="0"/>
    <s v="2023-2024"/>
    <x v="1"/>
    <x v="4"/>
    <x v="1"/>
    <x v="1"/>
    <n v="2154"/>
    <x v="0"/>
    <x v="4"/>
    <x v="2"/>
    <x v="2"/>
    <x v="1080"/>
  </r>
  <r>
    <x v="595"/>
    <x v="0"/>
    <s v="2023-2024"/>
    <x v="0"/>
    <x v="19"/>
    <x v="1"/>
    <x v="1"/>
    <n v="2800"/>
    <x v="0"/>
    <x v="11"/>
    <x v="1"/>
    <x v="1"/>
    <x v="1081"/>
  </r>
  <r>
    <x v="506"/>
    <x v="0"/>
    <s v="2023-2024"/>
    <x v="0"/>
    <x v="2"/>
    <x v="2"/>
    <x v="2"/>
    <n v="2617"/>
    <x v="0"/>
    <x v="2"/>
    <x v="2"/>
    <x v="2"/>
    <x v="1082"/>
  </r>
  <r>
    <x v="572"/>
    <x v="0"/>
    <s v="2023-2024"/>
    <x v="0"/>
    <x v="92"/>
    <x v="3"/>
    <x v="3"/>
    <n v="4305"/>
    <x v="0"/>
    <x v="3"/>
    <x v="7"/>
    <x v="7"/>
    <x v="1083"/>
  </r>
  <r>
    <x v="419"/>
    <x v="2"/>
    <s v="2024-2025"/>
    <x v="1"/>
    <x v="92"/>
    <x v="3"/>
    <x v="3"/>
    <n v="4305"/>
    <x v="0"/>
    <x v="3"/>
    <x v="2"/>
    <x v="2"/>
    <x v="1084"/>
  </r>
  <r>
    <x v="118"/>
    <x v="1"/>
    <s v="2023-2024"/>
    <x v="0"/>
    <x v="37"/>
    <x v="1"/>
    <x v="1"/>
    <n v="2750"/>
    <x v="0"/>
    <x v="11"/>
    <x v="2"/>
    <x v="2"/>
    <x v="1085"/>
  </r>
  <r>
    <x v="231"/>
    <x v="0"/>
    <s v="2023-2024"/>
    <x v="1"/>
    <x v="70"/>
    <x v="4"/>
    <x v="4"/>
    <n v="3400"/>
    <x v="0"/>
    <x v="8"/>
    <x v="3"/>
    <x v="3"/>
    <x v="1086"/>
  </r>
  <r>
    <x v="334"/>
    <x v="2"/>
    <s v="2024-2025"/>
    <x v="0"/>
    <x v="55"/>
    <x v="3"/>
    <x v="3"/>
    <n v="4703"/>
    <x v="0"/>
    <x v="17"/>
    <x v="7"/>
    <x v="7"/>
    <x v="1087"/>
  </r>
  <r>
    <x v="274"/>
    <x v="0"/>
    <s v="2024-2025"/>
    <x v="1"/>
    <x v="43"/>
    <x v="1"/>
    <x v="1"/>
    <n v="2560"/>
    <x v="0"/>
    <x v="2"/>
    <x v="1"/>
    <x v="1"/>
    <x v="1088"/>
  </r>
  <r>
    <x v="339"/>
    <x v="2"/>
    <s v="2024-2025"/>
    <x v="1"/>
    <x v="4"/>
    <x v="1"/>
    <x v="1"/>
    <n v="2154"/>
    <x v="0"/>
    <x v="4"/>
    <x v="0"/>
    <x v="0"/>
    <x v="1089"/>
  </r>
  <r>
    <x v="439"/>
    <x v="0"/>
    <s v="2023-2024"/>
    <x v="1"/>
    <x v="72"/>
    <x v="4"/>
    <x v="4"/>
    <n v="3931"/>
    <x v="0"/>
    <x v="16"/>
    <x v="5"/>
    <x v="5"/>
    <x v="1090"/>
  </r>
  <r>
    <x v="65"/>
    <x v="2"/>
    <s v="2024-2025"/>
    <x v="1"/>
    <x v="72"/>
    <x v="4"/>
    <x v="4"/>
    <n v="3931"/>
    <x v="0"/>
    <x v="16"/>
    <x v="3"/>
    <x v="3"/>
    <x v="1091"/>
  </r>
  <r>
    <x v="248"/>
    <x v="0"/>
    <s v="2023-2024"/>
    <x v="0"/>
    <x v="70"/>
    <x v="4"/>
    <x v="4"/>
    <n v="3400"/>
    <x v="0"/>
    <x v="8"/>
    <x v="7"/>
    <x v="7"/>
    <x v="1092"/>
  </r>
  <r>
    <x v="299"/>
    <x v="1"/>
    <s v="2022-2023"/>
    <x v="1"/>
    <x v="4"/>
    <x v="1"/>
    <x v="1"/>
    <n v="2154"/>
    <x v="0"/>
    <x v="4"/>
    <x v="2"/>
    <x v="2"/>
    <x v="1093"/>
  </r>
  <r>
    <x v="603"/>
    <x v="2"/>
    <s v="2024-2025"/>
    <x v="1"/>
    <x v="19"/>
    <x v="1"/>
    <x v="1"/>
    <n v="2800"/>
    <x v="0"/>
    <x v="11"/>
    <x v="8"/>
    <x v="8"/>
    <x v="1094"/>
  </r>
  <r>
    <x v="319"/>
    <x v="0"/>
    <s v="2024-2025"/>
    <x v="0"/>
    <x v="85"/>
    <x v="0"/>
    <x v="0"/>
    <n v="6530"/>
    <x v="0"/>
    <x v="20"/>
    <x v="3"/>
    <x v="3"/>
    <x v="1095"/>
  </r>
  <r>
    <x v="678"/>
    <x v="1"/>
    <s v="2023-2024"/>
    <x v="1"/>
    <x v="30"/>
    <x v="4"/>
    <x v="4"/>
    <n v="3131"/>
    <x v="0"/>
    <x v="6"/>
    <x v="0"/>
    <x v="0"/>
    <x v="1096"/>
  </r>
  <r>
    <x v="319"/>
    <x v="0"/>
    <s v="2024-2025"/>
    <x v="0"/>
    <x v="66"/>
    <x v="3"/>
    <x v="3"/>
    <n v="4883"/>
    <x v="0"/>
    <x v="12"/>
    <x v="6"/>
    <x v="6"/>
    <x v="1097"/>
  </r>
  <r>
    <x v="286"/>
    <x v="0"/>
    <s v="2024-2025"/>
    <x v="1"/>
    <x v="52"/>
    <x v="3"/>
    <x v="3"/>
    <n v="4053"/>
    <x v="0"/>
    <x v="10"/>
    <x v="4"/>
    <x v="4"/>
    <x v="1098"/>
  </r>
  <r>
    <x v="474"/>
    <x v="0"/>
    <s v="2023-2024"/>
    <x v="0"/>
    <x v="1"/>
    <x v="1"/>
    <x v="1"/>
    <n v="2478"/>
    <x v="0"/>
    <x v="1"/>
    <x v="5"/>
    <x v="5"/>
    <x v="1099"/>
  </r>
  <r>
    <x v="440"/>
    <x v="0"/>
    <s v="2024-2025"/>
    <x v="0"/>
    <x v="34"/>
    <x v="4"/>
    <x v="4"/>
    <n v="3018"/>
    <x v="0"/>
    <x v="7"/>
    <x v="3"/>
    <x v="3"/>
    <x v="1100"/>
  </r>
  <r>
    <x v="498"/>
    <x v="0"/>
    <s v="2023-2024"/>
    <x v="1"/>
    <x v="14"/>
    <x v="1"/>
    <x v="1"/>
    <n v="2790"/>
    <x v="0"/>
    <x v="11"/>
    <x v="0"/>
    <x v="0"/>
    <x v="1101"/>
  </r>
  <r>
    <x v="523"/>
    <x v="1"/>
    <s v="2022-2023"/>
    <x v="1"/>
    <x v="22"/>
    <x v="1"/>
    <x v="1"/>
    <n v="2539"/>
    <x v="0"/>
    <x v="2"/>
    <x v="3"/>
    <x v="3"/>
    <x v="1102"/>
  </r>
  <r>
    <x v="620"/>
    <x v="1"/>
    <s v="2023-2024"/>
    <x v="1"/>
    <x v="23"/>
    <x v="1"/>
    <x v="1"/>
    <n v="2650"/>
    <x v="0"/>
    <x v="11"/>
    <x v="7"/>
    <x v="7"/>
    <x v="1103"/>
  </r>
  <r>
    <x v="404"/>
    <x v="1"/>
    <s v="2022-2023"/>
    <x v="1"/>
    <x v="47"/>
    <x v="1"/>
    <x v="1"/>
    <n v="2101"/>
    <x v="0"/>
    <x v="4"/>
    <x v="6"/>
    <x v="6"/>
    <x v="1104"/>
  </r>
  <r>
    <x v="543"/>
    <x v="0"/>
    <s v="2023-2024"/>
    <x v="0"/>
    <x v="52"/>
    <x v="3"/>
    <x v="3"/>
    <n v="4053"/>
    <x v="0"/>
    <x v="10"/>
    <x v="1"/>
    <x v="1"/>
    <x v="1104"/>
  </r>
  <r>
    <x v="36"/>
    <x v="2"/>
    <s v="2024-2025"/>
    <x v="0"/>
    <x v="51"/>
    <x v="4"/>
    <x v="4"/>
    <n v="3630"/>
    <x v="0"/>
    <x v="16"/>
    <x v="6"/>
    <x v="6"/>
    <x v="1105"/>
  </r>
  <r>
    <x v="44"/>
    <x v="0"/>
    <s v="2023-2024"/>
    <x v="0"/>
    <x v="67"/>
    <x v="3"/>
    <x v="3"/>
    <n v="4551"/>
    <x v="0"/>
    <x v="15"/>
    <x v="9"/>
    <x v="9"/>
    <x v="1106"/>
  </r>
  <r>
    <x v="624"/>
    <x v="2"/>
    <s v="2024-2025"/>
    <x v="0"/>
    <x v="25"/>
    <x v="4"/>
    <x v="4"/>
    <n v="3550"/>
    <x v="0"/>
    <x v="8"/>
    <x v="0"/>
    <x v="0"/>
    <x v="1107"/>
  </r>
  <r>
    <x v="561"/>
    <x v="0"/>
    <s v="2023-2024"/>
    <x v="1"/>
    <x v="70"/>
    <x v="4"/>
    <x v="4"/>
    <n v="3400"/>
    <x v="0"/>
    <x v="8"/>
    <x v="4"/>
    <x v="4"/>
    <x v="1107"/>
  </r>
  <r>
    <x v="395"/>
    <x v="1"/>
    <s v="2023-2024"/>
    <x v="0"/>
    <x v="7"/>
    <x v="4"/>
    <x v="4"/>
    <n v="3175"/>
    <x v="0"/>
    <x v="6"/>
    <x v="9"/>
    <x v="9"/>
    <x v="1108"/>
  </r>
  <r>
    <x v="679"/>
    <x v="0"/>
    <s v="2023-2024"/>
    <x v="0"/>
    <x v="33"/>
    <x v="4"/>
    <x v="4"/>
    <n v="3280"/>
    <x v="0"/>
    <x v="8"/>
    <x v="3"/>
    <x v="3"/>
    <x v="1109"/>
  </r>
  <r>
    <x v="432"/>
    <x v="0"/>
    <s v="2023-2024"/>
    <x v="0"/>
    <x v="27"/>
    <x v="4"/>
    <x v="4"/>
    <n v="3066"/>
    <x v="0"/>
    <x v="7"/>
    <x v="4"/>
    <x v="4"/>
    <x v="1110"/>
  </r>
  <r>
    <x v="530"/>
    <x v="1"/>
    <s v="2023-2024"/>
    <x v="0"/>
    <x v="64"/>
    <x v="1"/>
    <x v="1"/>
    <n v="2350"/>
    <x v="0"/>
    <x v="1"/>
    <x v="3"/>
    <x v="3"/>
    <x v="1111"/>
  </r>
  <r>
    <x v="370"/>
    <x v="2"/>
    <s v="2024-2025"/>
    <x v="0"/>
    <x v="26"/>
    <x v="0"/>
    <x v="0"/>
    <n v="6280"/>
    <x v="0"/>
    <x v="14"/>
    <x v="3"/>
    <x v="3"/>
    <x v="1112"/>
  </r>
  <r>
    <x v="462"/>
    <x v="1"/>
    <s v="2023-2024"/>
    <x v="0"/>
    <x v="44"/>
    <x v="4"/>
    <x v="4"/>
    <n v="3977"/>
    <x v="0"/>
    <x v="16"/>
    <x v="3"/>
    <x v="3"/>
    <x v="1113"/>
  </r>
  <r>
    <x v="107"/>
    <x v="1"/>
    <s v="2023-2024"/>
    <x v="0"/>
    <x v="84"/>
    <x v="3"/>
    <x v="3"/>
    <n v="4215"/>
    <x v="0"/>
    <x v="3"/>
    <x v="1"/>
    <x v="1"/>
    <x v="1113"/>
  </r>
  <r>
    <x v="668"/>
    <x v="2"/>
    <s v="2024-2025"/>
    <x v="1"/>
    <x v="41"/>
    <x v="5"/>
    <x v="5"/>
    <n v="7320"/>
    <x v="0"/>
    <x v="9"/>
    <x v="6"/>
    <x v="6"/>
    <x v="1114"/>
  </r>
  <r>
    <x v="537"/>
    <x v="1"/>
    <s v="2022-2023"/>
    <x v="1"/>
    <x v="16"/>
    <x v="0"/>
    <x v="0"/>
    <n v="6030"/>
    <x v="0"/>
    <x v="0"/>
    <x v="9"/>
    <x v="9"/>
    <x v="1115"/>
  </r>
  <r>
    <x v="680"/>
    <x v="0"/>
    <s v="2023-2024"/>
    <x v="0"/>
    <x v="73"/>
    <x v="6"/>
    <x v="6"/>
    <n v="5607"/>
    <x v="0"/>
    <x v="18"/>
    <x v="3"/>
    <x v="3"/>
    <x v="1116"/>
  </r>
  <r>
    <x v="183"/>
    <x v="0"/>
    <s v="2023-2024"/>
    <x v="1"/>
    <x v="77"/>
    <x v="5"/>
    <x v="5"/>
    <n v="7018"/>
    <x v="0"/>
    <x v="9"/>
    <x v="6"/>
    <x v="6"/>
    <x v="1117"/>
  </r>
  <r>
    <x v="417"/>
    <x v="2"/>
    <s v="2024-2025"/>
    <x v="1"/>
    <x v="87"/>
    <x v="2"/>
    <x v="2"/>
    <n v="2609"/>
    <x v="0"/>
    <x v="2"/>
    <x v="5"/>
    <x v="5"/>
    <x v="1118"/>
  </r>
  <r>
    <x v="537"/>
    <x v="1"/>
    <s v="2022-2023"/>
    <x v="0"/>
    <x v="85"/>
    <x v="0"/>
    <x v="0"/>
    <n v="6530"/>
    <x v="0"/>
    <x v="20"/>
    <x v="9"/>
    <x v="9"/>
    <x v="1119"/>
  </r>
  <r>
    <x v="150"/>
    <x v="0"/>
    <s v="2023-2024"/>
    <x v="0"/>
    <x v="33"/>
    <x v="4"/>
    <x v="4"/>
    <n v="3280"/>
    <x v="0"/>
    <x v="8"/>
    <x v="2"/>
    <x v="2"/>
    <x v="1120"/>
  </r>
  <r>
    <x v="343"/>
    <x v="0"/>
    <s v="2024-2025"/>
    <x v="1"/>
    <x v="47"/>
    <x v="1"/>
    <x v="1"/>
    <n v="2101"/>
    <x v="0"/>
    <x v="4"/>
    <x v="4"/>
    <x v="4"/>
    <x v="1121"/>
  </r>
  <r>
    <x v="583"/>
    <x v="2"/>
    <s v="2024-2025"/>
    <x v="1"/>
    <x v="33"/>
    <x v="4"/>
    <x v="4"/>
    <n v="3280"/>
    <x v="0"/>
    <x v="8"/>
    <x v="1"/>
    <x v="1"/>
    <x v="1122"/>
  </r>
  <r>
    <x v="473"/>
    <x v="1"/>
    <s v="2023-2024"/>
    <x v="1"/>
    <x v="36"/>
    <x v="4"/>
    <x v="4"/>
    <n v="3148"/>
    <x v="0"/>
    <x v="6"/>
    <x v="1"/>
    <x v="1"/>
    <x v="1123"/>
  </r>
  <r>
    <x v="11"/>
    <x v="0"/>
    <s v="2023-2024"/>
    <x v="1"/>
    <x v="93"/>
    <x v="4"/>
    <x v="4"/>
    <n v="3915"/>
    <x v="0"/>
    <x v="16"/>
    <x v="1"/>
    <x v="1"/>
    <x v="1123"/>
  </r>
  <r>
    <x v="433"/>
    <x v="0"/>
    <s v="2023-2024"/>
    <x v="1"/>
    <x v="33"/>
    <x v="4"/>
    <x v="4"/>
    <n v="3280"/>
    <x v="0"/>
    <x v="8"/>
    <x v="0"/>
    <x v="0"/>
    <x v="1124"/>
  </r>
  <r>
    <x v="82"/>
    <x v="2"/>
    <s v="2024-2025"/>
    <x v="1"/>
    <x v="72"/>
    <x v="4"/>
    <x v="4"/>
    <n v="3931"/>
    <x v="0"/>
    <x v="16"/>
    <x v="0"/>
    <x v="0"/>
    <x v="1125"/>
  </r>
  <r>
    <x v="352"/>
    <x v="0"/>
    <s v="2023-2024"/>
    <x v="0"/>
    <x v="6"/>
    <x v="0"/>
    <x v="0"/>
    <n v="6010"/>
    <x v="0"/>
    <x v="0"/>
    <x v="3"/>
    <x v="3"/>
    <x v="1126"/>
  </r>
  <r>
    <x v="287"/>
    <x v="0"/>
    <s v="2023-2024"/>
    <x v="0"/>
    <x v="61"/>
    <x v="6"/>
    <x v="6"/>
    <n v="5343"/>
    <x v="0"/>
    <x v="18"/>
    <x v="3"/>
    <x v="3"/>
    <x v="1127"/>
  </r>
  <r>
    <x v="107"/>
    <x v="1"/>
    <s v="2023-2024"/>
    <x v="0"/>
    <x v="58"/>
    <x v="0"/>
    <x v="0"/>
    <n v="6027"/>
    <x v="0"/>
    <x v="0"/>
    <x v="3"/>
    <x v="3"/>
    <x v="1127"/>
  </r>
  <r>
    <x v="368"/>
    <x v="2"/>
    <s v="2024-2025"/>
    <x v="0"/>
    <x v="34"/>
    <x v="4"/>
    <x v="4"/>
    <n v="3018"/>
    <x v="0"/>
    <x v="7"/>
    <x v="9"/>
    <x v="9"/>
    <x v="1128"/>
  </r>
  <r>
    <x v="342"/>
    <x v="0"/>
    <s v="2024-2025"/>
    <x v="0"/>
    <x v="31"/>
    <x v="1"/>
    <x v="1"/>
    <n v="2116"/>
    <x v="0"/>
    <x v="4"/>
    <x v="9"/>
    <x v="9"/>
    <x v="1128"/>
  </r>
  <r>
    <x v="321"/>
    <x v="0"/>
    <s v="2024-2025"/>
    <x v="0"/>
    <x v="31"/>
    <x v="1"/>
    <x v="1"/>
    <n v="2116"/>
    <x v="0"/>
    <x v="4"/>
    <x v="3"/>
    <x v="3"/>
    <x v="1129"/>
  </r>
  <r>
    <x v="549"/>
    <x v="1"/>
    <s v="2023-2024"/>
    <x v="0"/>
    <x v="27"/>
    <x v="4"/>
    <x v="4"/>
    <n v="3066"/>
    <x v="0"/>
    <x v="7"/>
    <x v="1"/>
    <x v="1"/>
    <x v="1130"/>
  </r>
  <r>
    <x v="409"/>
    <x v="0"/>
    <s v="2023-2024"/>
    <x v="1"/>
    <x v="53"/>
    <x v="3"/>
    <x v="3"/>
    <n v="4119"/>
    <x v="0"/>
    <x v="10"/>
    <x v="2"/>
    <x v="2"/>
    <x v="1131"/>
  </r>
  <r>
    <x v="493"/>
    <x v="1"/>
    <s v="2022-2023"/>
    <x v="0"/>
    <x v="49"/>
    <x v="4"/>
    <x v="4"/>
    <n v="3134"/>
    <x v="0"/>
    <x v="6"/>
    <x v="7"/>
    <x v="7"/>
    <x v="1132"/>
  </r>
  <r>
    <x v="298"/>
    <x v="1"/>
    <s v="2023-2024"/>
    <x v="0"/>
    <x v="5"/>
    <x v="1"/>
    <x v="1"/>
    <n v="2067"/>
    <x v="0"/>
    <x v="5"/>
    <x v="2"/>
    <x v="2"/>
    <x v="1133"/>
  </r>
  <r>
    <x v="103"/>
    <x v="1"/>
    <s v="2022-2023"/>
    <x v="1"/>
    <x v="4"/>
    <x v="1"/>
    <x v="1"/>
    <n v="2154"/>
    <x v="0"/>
    <x v="4"/>
    <x v="2"/>
    <x v="2"/>
    <x v="1134"/>
  </r>
  <r>
    <x v="524"/>
    <x v="0"/>
    <s v="2023-2024"/>
    <x v="0"/>
    <x v="26"/>
    <x v="0"/>
    <x v="0"/>
    <n v="6280"/>
    <x v="0"/>
    <x v="14"/>
    <x v="6"/>
    <x v="6"/>
    <x v="1135"/>
  </r>
  <r>
    <x v="330"/>
    <x v="0"/>
    <s v="2023-2024"/>
    <x v="0"/>
    <x v="96"/>
    <x v="4"/>
    <x v="4"/>
    <n v="3690"/>
    <x v="0"/>
    <x v="16"/>
    <x v="7"/>
    <x v="7"/>
    <x v="1136"/>
  </r>
  <r>
    <x v="303"/>
    <x v="1"/>
    <s v="2023-2024"/>
    <x v="1"/>
    <x v="46"/>
    <x v="3"/>
    <x v="3"/>
    <n v="4740"/>
    <x v="0"/>
    <x v="17"/>
    <x v="2"/>
    <x v="2"/>
    <x v="1137"/>
  </r>
  <r>
    <x v="633"/>
    <x v="1"/>
    <s v="2023-2024"/>
    <x v="1"/>
    <x v="3"/>
    <x v="3"/>
    <x v="3"/>
    <n v="4220"/>
    <x v="0"/>
    <x v="3"/>
    <x v="7"/>
    <x v="7"/>
    <x v="1138"/>
  </r>
  <r>
    <x v="600"/>
    <x v="0"/>
    <s v="2023-2024"/>
    <x v="0"/>
    <x v="48"/>
    <x v="3"/>
    <x v="3"/>
    <n v="4566"/>
    <x v="0"/>
    <x v="15"/>
    <x v="2"/>
    <x v="2"/>
    <x v="1139"/>
  </r>
  <r>
    <x v="252"/>
    <x v="1"/>
    <s v="2023-2024"/>
    <x v="0"/>
    <x v="8"/>
    <x v="1"/>
    <x v="1"/>
    <n v="2158"/>
    <x v="0"/>
    <x v="4"/>
    <x v="3"/>
    <x v="3"/>
    <x v="1140"/>
  </r>
  <r>
    <x v="266"/>
    <x v="1"/>
    <s v="2023-2024"/>
    <x v="1"/>
    <x v="48"/>
    <x v="3"/>
    <x v="3"/>
    <n v="4566"/>
    <x v="0"/>
    <x v="15"/>
    <x v="3"/>
    <x v="3"/>
    <x v="1140"/>
  </r>
  <r>
    <x v="681"/>
    <x v="2"/>
    <s v="2024-2025"/>
    <x v="1"/>
    <x v="76"/>
    <x v="1"/>
    <x v="1"/>
    <n v="2031"/>
    <x v="0"/>
    <x v="5"/>
    <x v="8"/>
    <x v="8"/>
    <x v="1141"/>
  </r>
  <r>
    <x v="351"/>
    <x v="0"/>
    <s v="2024-2025"/>
    <x v="1"/>
    <x v="56"/>
    <x v="1"/>
    <x v="1"/>
    <n v="2795"/>
    <x v="0"/>
    <x v="11"/>
    <x v="5"/>
    <x v="5"/>
    <x v="1142"/>
  </r>
  <r>
    <x v="682"/>
    <x v="1"/>
    <s v="2022-2023"/>
    <x v="1"/>
    <x v="20"/>
    <x v="4"/>
    <x v="4"/>
    <n v="3429"/>
    <x v="0"/>
    <x v="8"/>
    <x v="7"/>
    <x v="7"/>
    <x v="1143"/>
  </r>
  <r>
    <x v="274"/>
    <x v="0"/>
    <s v="2024-2025"/>
    <x v="0"/>
    <x v="38"/>
    <x v="3"/>
    <x v="3"/>
    <n v="4802"/>
    <x v="0"/>
    <x v="12"/>
    <x v="5"/>
    <x v="5"/>
    <x v="1144"/>
  </r>
  <r>
    <x v="525"/>
    <x v="2"/>
    <s v="2024-2025"/>
    <x v="1"/>
    <x v="43"/>
    <x v="1"/>
    <x v="1"/>
    <n v="2560"/>
    <x v="0"/>
    <x v="2"/>
    <x v="7"/>
    <x v="7"/>
    <x v="1145"/>
  </r>
  <r>
    <x v="112"/>
    <x v="0"/>
    <s v="2024-2025"/>
    <x v="1"/>
    <x v="23"/>
    <x v="1"/>
    <x v="1"/>
    <n v="2650"/>
    <x v="0"/>
    <x v="11"/>
    <x v="6"/>
    <x v="6"/>
    <x v="1146"/>
  </r>
  <r>
    <x v="630"/>
    <x v="0"/>
    <s v="2023-2024"/>
    <x v="0"/>
    <x v="15"/>
    <x v="1"/>
    <x v="1"/>
    <n v="2020"/>
    <x v="0"/>
    <x v="5"/>
    <x v="9"/>
    <x v="9"/>
    <x v="1147"/>
  </r>
  <r>
    <x v="446"/>
    <x v="2"/>
    <s v="2024-2025"/>
    <x v="0"/>
    <x v="22"/>
    <x v="1"/>
    <x v="1"/>
    <n v="2539"/>
    <x v="0"/>
    <x v="2"/>
    <x v="6"/>
    <x v="6"/>
    <x v="1148"/>
  </r>
  <r>
    <x v="458"/>
    <x v="2"/>
    <s v="2024-2025"/>
    <x v="1"/>
    <x v="92"/>
    <x v="3"/>
    <x v="3"/>
    <n v="4305"/>
    <x v="0"/>
    <x v="3"/>
    <x v="3"/>
    <x v="3"/>
    <x v="1149"/>
  </r>
  <r>
    <x v="36"/>
    <x v="2"/>
    <s v="2024-2025"/>
    <x v="0"/>
    <x v="38"/>
    <x v="3"/>
    <x v="3"/>
    <n v="4802"/>
    <x v="0"/>
    <x v="12"/>
    <x v="3"/>
    <x v="3"/>
    <x v="1150"/>
  </r>
  <r>
    <x v="315"/>
    <x v="0"/>
    <s v="2023-2024"/>
    <x v="0"/>
    <x v="38"/>
    <x v="3"/>
    <x v="3"/>
    <n v="4802"/>
    <x v="0"/>
    <x v="12"/>
    <x v="2"/>
    <x v="2"/>
    <x v="1151"/>
  </r>
  <r>
    <x v="282"/>
    <x v="2"/>
    <s v="2024-2025"/>
    <x v="1"/>
    <x v="41"/>
    <x v="5"/>
    <x v="5"/>
    <n v="7320"/>
    <x v="0"/>
    <x v="9"/>
    <x v="3"/>
    <x v="3"/>
    <x v="1152"/>
  </r>
  <r>
    <x v="580"/>
    <x v="0"/>
    <s v="2023-2024"/>
    <x v="1"/>
    <x v="93"/>
    <x v="4"/>
    <x v="4"/>
    <n v="3915"/>
    <x v="0"/>
    <x v="16"/>
    <x v="3"/>
    <x v="3"/>
    <x v="1153"/>
  </r>
  <r>
    <x v="602"/>
    <x v="0"/>
    <s v="2023-2024"/>
    <x v="1"/>
    <x v="78"/>
    <x v="1"/>
    <x v="1"/>
    <n v="2141"/>
    <x v="0"/>
    <x v="4"/>
    <x v="0"/>
    <x v="0"/>
    <x v="1154"/>
  </r>
  <r>
    <x v="501"/>
    <x v="1"/>
    <s v="2022-2023"/>
    <x v="0"/>
    <x v="25"/>
    <x v="4"/>
    <x v="4"/>
    <n v="3550"/>
    <x v="0"/>
    <x v="8"/>
    <x v="3"/>
    <x v="3"/>
    <x v="1155"/>
  </r>
  <r>
    <x v="540"/>
    <x v="2"/>
    <s v="2024-2025"/>
    <x v="1"/>
    <x v="93"/>
    <x v="4"/>
    <x v="4"/>
    <n v="3915"/>
    <x v="0"/>
    <x v="16"/>
    <x v="5"/>
    <x v="5"/>
    <x v="1156"/>
  </r>
  <r>
    <x v="157"/>
    <x v="2"/>
    <s v="2024-2025"/>
    <x v="0"/>
    <x v="69"/>
    <x v="4"/>
    <x v="4"/>
    <n v="3199"/>
    <x v="0"/>
    <x v="6"/>
    <x v="1"/>
    <x v="1"/>
    <x v="1157"/>
  </r>
  <r>
    <x v="45"/>
    <x v="0"/>
    <s v="2023-2024"/>
    <x v="1"/>
    <x v="17"/>
    <x v="3"/>
    <x v="3"/>
    <n v="4825"/>
    <x v="0"/>
    <x v="12"/>
    <x v="1"/>
    <x v="1"/>
    <x v="1157"/>
  </r>
  <r>
    <x v="399"/>
    <x v="0"/>
    <s v="2023-2024"/>
    <x v="0"/>
    <x v="46"/>
    <x v="3"/>
    <x v="3"/>
    <n v="4740"/>
    <x v="0"/>
    <x v="17"/>
    <x v="1"/>
    <x v="1"/>
    <x v="1158"/>
  </r>
  <r>
    <x v="307"/>
    <x v="0"/>
    <s v="2023-2024"/>
    <x v="1"/>
    <x v="43"/>
    <x v="1"/>
    <x v="1"/>
    <n v="2560"/>
    <x v="0"/>
    <x v="2"/>
    <x v="4"/>
    <x v="4"/>
    <x v="1159"/>
  </r>
  <r>
    <x v="683"/>
    <x v="0"/>
    <s v="2023-2024"/>
    <x v="1"/>
    <x v="36"/>
    <x v="4"/>
    <x v="4"/>
    <n v="3148"/>
    <x v="0"/>
    <x v="6"/>
    <x v="8"/>
    <x v="8"/>
    <x v="1160"/>
  </r>
  <r>
    <x v="56"/>
    <x v="2"/>
    <s v="2024-2025"/>
    <x v="0"/>
    <x v="15"/>
    <x v="1"/>
    <x v="1"/>
    <n v="2020"/>
    <x v="0"/>
    <x v="5"/>
    <x v="6"/>
    <x v="6"/>
    <x v="1161"/>
  </r>
  <r>
    <x v="684"/>
    <x v="2"/>
    <s v="2024-2025"/>
    <x v="0"/>
    <x v="27"/>
    <x v="4"/>
    <x v="4"/>
    <n v="3066"/>
    <x v="0"/>
    <x v="7"/>
    <x v="7"/>
    <x v="7"/>
    <x v="1162"/>
  </r>
  <r>
    <x v="226"/>
    <x v="0"/>
    <s v="2023-2024"/>
    <x v="0"/>
    <x v="37"/>
    <x v="1"/>
    <x v="1"/>
    <n v="2750"/>
    <x v="0"/>
    <x v="11"/>
    <x v="7"/>
    <x v="7"/>
    <x v="1163"/>
  </r>
  <r>
    <x v="198"/>
    <x v="2"/>
    <s v="2024-2025"/>
    <x v="0"/>
    <x v="59"/>
    <x v="3"/>
    <x v="3"/>
    <n v="4509"/>
    <x v="0"/>
    <x v="3"/>
    <x v="2"/>
    <x v="2"/>
    <x v="1164"/>
  </r>
  <r>
    <x v="562"/>
    <x v="1"/>
    <s v="2022-2023"/>
    <x v="0"/>
    <x v="6"/>
    <x v="0"/>
    <x v="0"/>
    <n v="6010"/>
    <x v="0"/>
    <x v="0"/>
    <x v="1"/>
    <x v="1"/>
    <x v="1165"/>
  </r>
  <r>
    <x v="261"/>
    <x v="1"/>
    <s v="2022-2023"/>
    <x v="1"/>
    <x v="43"/>
    <x v="1"/>
    <x v="1"/>
    <n v="2560"/>
    <x v="0"/>
    <x v="2"/>
    <x v="8"/>
    <x v="8"/>
    <x v="1166"/>
  </r>
  <r>
    <x v="685"/>
    <x v="0"/>
    <s v="2023-2024"/>
    <x v="1"/>
    <x v="43"/>
    <x v="1"/>
    <x v="1"/>
    <n v="2560"/>
    <x v="0"/>
    <x v="2"/>
    <x v="1"/>
    <x v="1"/>
    <x v="1167"/>
  </r>
  <r>
    <x v="50"/>
    <x v="0"/>
    <s v="2023-2024"/>
    <x v="0"/>
    <x v="55"/>
    <x v="3"/>
    <x v="3"/>
    <n v="4703"/>
    <x v="0"/>
    <x v="17"/>
    <x v="4"/>
    <x v="4"/>
    <x v="1168"/>
  </r>
  <r>
    <x v="481"/>
    <x v="2"/>
    <s v="2024-2025"/>
    <x v="0"/>
    <x v="76"/>
    <x v="1"/>
    <x v="1"/>
    <n v="2031"/>
    <x v="0"/>
    <x v="5"/>
    <x v="9"/>
    <x v="9"/>
    <x v="1169"/>
  </r>
  <r>
    <x v="371"/>
    <x v="2"/>
    <s v="2024-2025"/>
    <x v="0"/>
    <x v="95"/>
    <x v="7"/>
    <x v="7"/>
    <n v="870"/>
    <x v="0"/>
    <x v="19"/>
    <x v="7"/>
    <x v="7"/>
    <x v="1170"/>
  </r>
  <r>
    <x v="35"/>
    <x v="0"/>
    <s v="2023-2024"/>
    <x v="0"/>
    <x v="15"/>
    <x v="1"/>
    <x v="1"/>
    <n v="2020"/>
    <x v="0"/>
    <x v="5"/>
    <x v="9"/>
    <x v="9"/>
    <x v="1171"/>
  </r>
  <r>
    <x v="508"/>
    <x v="0"/>
    <s v="2024-2025"/>
    <x v="0"/>
    <x v="13"/>
    <x v="1"/>
    <x v="1"/>
    <n v="2480"/>
    <x v="0"/>
    <x v="1"/>
    <x v="5"/>
    <x v="5"/>
    <x v="1172"/>
  </r>
  <r>
    <x v="448"/>
    <x v="0"/>
    <s v="2023-2024"/>
    <x v="0"/>
    <x v="49"/>
    <x v="4"/>
    <x v="4"/>
    <n v="3134"/>
    <x v="0"/>
    <x v="6"/>
    <x v="7"/>
    <x v="7"/>
    <x v="1173"/>
  </r>
  <r>
    <x v="125"/>
    <x v="2"/>
    <s v="2024-2025"/>
    <x v="0"/>
    <x v="91"/>
    <x v="1"/>
    <x v="1"/>
    <n v="2064"/>
    <x v="0"/>
    <x v="5"/>
    <x v="5"/>
    <x v="5"/>
    <x v="1174"/>
  </r>
  <r>
    <x v="686"/>
    <x v="1"/>
    <s v="2022-2023"/>
    <x v="1"/>
    <x v="1"/>
    <x v="1"/>
    <x v="1"/>
    <n v="2478"/>
    <x v="0"/>
    <x v="1"/>
    <x v="6"/>
    <x v="6"/>
    <x v="1175"/>
  </r>
  <r>
    <x v="670"/>
    <x v="0"/>
    <s v="2024-2025"/>
    <x v="0"/>
    <x v="12"/>
    <x v="3"/>
    <x v="3"/>
    <n v="4068"/>
    <x v="0"/>
    <x v="10"/>
    <x v="3"/>
    <x v="3"/>
    <x v="1176"/>
  </r>
  <r>
    <x v="173"/>
    <x v="0"/>
    <s v="2023-2024"/>
    <x v="1"/>
    <x v="35"/>
    <x v="3"/>
    <x v="3"/>
    <n v="4558"/>
    <x v="0"/>
    <x v="15"/>
    <x v="3"/>
    <x v="3"/>
    <x v="1177"/>
  </r>
  <r>
    <x v="542"/>
    <x v="2"/>
    <s v="2024-2025"/>
    <x v="1"/>
    <x v="17"/>
    <x v="3"/>
    <x v="3"/>
    <n v="4825"/>
    <x v="0"/>
    <x v="12"/>
    <x v="3"/>
    <x v="3"/>
    <x v="1178"/>
  </r>
  <r>
    <x v="495"/>
    <x v="2"/>
    <s v="2024-2025"/>
    <x v="1"/>
    <x v="22"/>
    <x v="1"/>
    <x v="1"/>
    <n v="2539"/>
    <x v="0"/>
    <x v="2"/>
    <x v="0"/>
    <x v="0"/>
    <x v="1179"/>
  </r>
  <r>
    <x v="429"/>
    <x v="1"/>
    <s v="2023-2024"/>
    <x v="0"/>
    <x v="64"/>
    <x v="1"/>
    <x v="1"/>
    <n v="2350"/>
    <x v="0"/>
    <x v="1"/>
    <x v="3"/>
    <x v="3"/>
    <x v="1180"/>
  </r>
  <r>
    <x v="436"/>
    <x v="2"/>
    <s v="2024-2025"/>
    <x v="0"/>
    <x v="68"/>
    <x v="7"/>
    <x v="7"/>
    <n v="800"/>
    <x v="0"/>
    <x v="19"/>
    <x v="9"/>
    <x v="9"/>
    <x v="1181"/>
  </r>
  <r>
    <x v="389"/>
    <x v="2"/>
    <s v="2024-2025"/>
    <x v="0"/>
    <x v="62"/>
    <x v="0"/>
    <x v="0"/>
    <n v="6112"/>
    <x v="0"/>
    <x v="14"/>
    <x v="3"/>
    <x v="3"/>
    <x v="1182"/>
  </r>
  <r>
    <x v="607"/>
    <x v="0"/>
    <s v="2023-2024"/>
    <x v="0"/>
    <x v="19"/>
    <x v="1"/>
    <x v="1"/>
    <n v="2800"/>
    <x v="0"/>
    <x v="11"/>
    <x v="2"/>
    <x v="2"/>
    <x v="1183"/>
  </r>
  <r>
    <x v="637"/>
    <x v="1"/>
    <s v="2023-2024"/>
    <x v="0"/>
    <x v="27"/>
    <x v="4"/>
    <x v="4"/>
    <n v="3066"/>
    <x v="0"/>
    <x v="7"/>
    <x v="3"/>
    <x v="3"/>
    <x v="1184"/>
  </r>
  <r>
    <x v="546"/>
    <x v="2"/>
    <s v="2024-2025"/>
    <x v="0"/>
    <x v="68"/>
    <x v="7"/>
    <x v="7"/>
    <n v="800"/>
    <x v="0"/>
    <x v="19"/>
    <x v="4"/>
    <x v="4"/>
    <x v="1185"/>
  </r>
  <r>
    <x v="628"/>
    <x v="0"/>
    <s v="2024-2025"/>
    <x v="0"/>
    <x v="68"/>
    <x v="7"/>
    <x v="7"/>
    <n v="800"/>
    <x v="0"/>
    <x v="19"/>
    <x v="5"/>
    <x v="5"/>
    <x v="1186"/>
  </r>
  <r>
    <x v="656"/>
    <x v="1"/>
    <s v="2023-2024"/>
    <x v="0"/>
    <x v="26"/>
    <x v="0"/>
    <x v="0"/>
    <n v="6280"/>
    <x v="0"/>
    <x v="14"/>
    <x v="6"/>
    <x v="6"/>
    <x v="1187"/>
  </r>
  <r>
    <x v="248"/>
    <x v="0"/>
    <s v="2023-2024"/>
    <x v="0"/>
    <x v="51"/>
    <x v="4"/>
    <x v="4"/>
    <n v="3630"/>
    <x v="0"/>
    <x v="16"/>
    <x v="6"/>
    <x v="6"/>
    <x v="1188"/>
  </r>
  <r>
    <x v="560"/>
    <x v="0"/>
    <s v="2023-2024"/>
    <x v="1"/>
    <x v="14"/>
    <x v="1"/>
    <x v="1"/>
    <n v="2790"/>
    <x v="0"/>
    <x v="11"/>
    <x v="9"/>
    <x v="9"/>
    <x v="1189"/>
  </r>
  <r>
    <x v="166"/>
    <x v="0"/>
    <s v="2024-2025"/>
    <x v="1"/>
    <x v="47"/>
    <x v="1"/>
    <x v="1"/>
    <n v="2101"/>
    <x v="0"/>
    <x v="4"/>
    <x v="8"/>
    <x v="8"/>
    <x v="1190"/>
  </r>
  <r>
    <x v="383"/>
    <x v="0"/>
    <s v="2023-2024"/>
    <x v="0"/>
    <x v="34"/>
    <x v="4"/>
    <x v="4"/>
    <n v="3018"/>
    <x v="0"/>
    <x v="7"/>
    <x v="5"/>
    <x v="5"/>
    <x v="1191"/>
  </r>
  <r>
    <x v="454"/>
    <x v="0"/>
    <s v="2024-2025"/>
    <x v="0"/>
    <x v="51"/>
    <x v="4"/>
    <x v="4"/>
    <n v="3630"/>
    <x v="0"/>
    <x v="16"/>
    <x v="1"/>
    <x v="1"/>
    <x v="1192"/>
  </r>
  <r>
    <x v="204"/>
    <x v="0"/>
    <s v="2023-2024"/>
    <x v="1"/>
    <x v="0"/>
    <x v="0"/>
    <x v="0"/>
    <n v="6021"/>
    <x v="0"/>
    <x v="0"/>
    <x v="6"/>
    <x v="6"/>
    <x v="1193"/>
  </r>
  <r>
    <x v="170"/>
    <x v="0"/>
    <s v="2023-2024"/>
    <x v="0"/>
    <x v="18"/>
    <x v="6"/>
    <x v="6"/>
    <n v="5168"/>
    <x v="0"/>
    <x v="13"/>
    <x v="7"/>
    <x v="7"/>
    <x v="1194"/>
  </r>
  <r>
    <x v="375"/>
    <x v="0"/>
    <s v="2023-2024"/>
    <x v="0"/>
    <x v="8"/>
    <x v="1"/>
    <x v="1"/>
    <n v="2158"/>
    <x v="0"/>
    <x v="4"/>
    <x v="6"/>
    <x v="6"/>
    <x v="1195"/>
  </r>
  <r>
    <x v="687"/>
    <x v="0"/>
    <s v="2023-2024"/>
    <x v="1"/>
    <x v="14"/>
    <x v="1"/>
    <x v="1"/>
    <n v="2790"/>
    <x v="0"/>
    <x v="11"/>
    <x v="1"/>
    <x v="1"/>
    <x v="1196"/>
  </r>
  <r>
    <x v="103"/>
    <x v="1"/>
    <s v="2022-2023"/>
    <x v="1"/>
    <x v="43"/>
    <x v="1"/>
    <x v="1"/>
    <n v="2560"/>
    <x v="0"/>
    <x v="2"/>
    <x v="6"/>
    <x v="6"/>
    <x v="1197"/>
  </r>
  <r>
    <x v="504"/>
    <x v="2"/>
    <s v="2024-2025"/>
    <x v="0"/>
    <x v="49"/>
    <x v="4"/>
    <x v="4"/>
    <n v="3134"/>
    <x v="0"/>
    <x v="6"/>
    <x v="1"/>
    <x v="1"/>
    <x v="1198"/>
  </r>
  <r>
    <x v="448"/>
    <x v="0"/>
    <s v="2023-2024"/>
    <x v="1"/>
    <x v="14"/>
    <x v="1"/>
    <x v="1"/>
    <n v="2790"/>
    <x v="0"/>
    <x v="11"/>
    <x v="3"/>
    <x v="3"/>
    <x v="1199"/>
  </r>
  <r>
    <x v="530"/>
    <x v="1"/>
    <s v="2023-2024"/>
    <x v="1"/>
    <x v="87"/>
    <x v="2"/>
    <x v="2"/>
    <n v="2609"/>
    <x v="0"/>
    <x v="2"/>
    <x v="9"/>
    <x v="9"/>
    <x v="1200"/>
  </r>
  <r>
    <x v="688"/>
    <x v="0"/>
    <s v="2023-2024"/>
    <x v="0"/>
    <x v="11"/>
    <x v="5"/>
    <x v="5"/>
    <n v="7010"/>
    <x v="0"/>
    <x v="9"/>
    <x v="2"/>
    <x v="2"/>
    <x v="1201"/>
  </r>
  <r>
    <x v="620"/>
    <x v="1"/>
    <s v="2023-2024"/>
    <x v="1"/>
    <x v="78"/>
    <x v="1"/>
    <x v="1"/>
    <n v="2141"/>
    <x v="0"/>
    <x v="4"/>
    <x v="3"/>
    <x v="3"/>
    <x v="1202"/>
  </r>
  <r>
    <x v="328"/>
    <x v="2"/>
    <s v="2024-2025"/>
    <x v="1"/>
    <x v="53"/>
    <x v="3"/>
    <x v="3"/>
    <n v="4119"/>
    <x v="0"/>
    <x v="10"/>
    <x v="8"/>
    <x v="8"/>
    <x v="1203"/>
  </r>
  <r>
    <x v="658"/>
    <x v="2"/>
    <s v="2024-2025"/>
    <x v="0"/>
    <x v="19"/>
    <x v="1"/>
    <x v="1"/>
    <n v="2800"/>
    <x v="0"/>
    <x v="11"/>
    <x v="1"/>
    <x v="1"/>
    <x v="1204"/>
  </r>
  <r>
    <x v="83"/>
    <x v="1"/>
    <s v="2022-2023"/>
    <x v="1"/>
    <x v="29"/>
    <x v="4"/>
    <x v="4"/>
    <n v="3500"/>
    <x v="0"/>
    <x v="8"/>
    <x v="2"/>
    <x v="2"/>
    <x v="1205"/>
  </r>
  <r>
    <x v="689"/>
    <x v="1"/>
    <s v="2023-2024"/>
    <x v="0"/>
    <x v="62"/>
    <x v="0"/>
    <x v="0"/>
    <n v="6112"/>
    <x v="0"/>
    <x v="14"/>
    <x v="3"/>
    <x v="3"/>
    <x v="1206"/>
  </r>
  <r>
    <x v="609"/>
    <x v="0"/>
    <s v="2023-2024"/>
    <x v="0"/>
    <x v="84"/>
    <x v="3"/>
    <x v="3"/>
    <n v="4215"/>
    <x v="0"/>
    <x v="3"/>
    <x v="4"/>
    <x v="4"/>
    <x v="1207"/>
  </r>
  <r>
    <x v="9"/>
    <x v="0"/>
    <s v="2024-2025"/>
    <x v="1"/>
    <x v="93"/>
    <x v="4"/>
    <x v="4"/>
    <n v="3915"/>
    <x v="0"/>
    <x v="16"/>
    <x v="2"/>
    <x v="2"/>
    <x v="1208"/>
  </r>
  <r>
    <x v="29"/>
    <x v="0"/>
    <s v="2024-2025"/>
    <x v="0"/>
    <x v="26"/>
    <x v="0"/>
    <x v="0"/>
    <n v="6280"/>
    <x v="0"/>
    <x v="14"/>
    <x v="4"/>
    <x v="4"/>
    <x v="1209"/>
  </r>
  <r>
    <x v="246"/>
    <x v="2"/>
    <s v="2024-2025"/>
    <x v="1"/>
    <x v="29"/>
    <x v="4"/>
    <x v="4"/>
    <n v="3500"/>
    <x v="0"/>
    <x v="8"/>
    <x v="2"/>
    <x v="2"/>
    <x v="1210"/>
  </r>
  <r>
    <x v="594"/>
    <x v="1"/>
    <s v="2022-2023"/>
    <x v="0"/>
    <x v="49"/>
    <x v="4"/>
    <x v="4"/>
    <n v="3134"/>
    <x v="0"/>
    <x v="6"/>
    <x v="9"/>
    <x v="9"/>
    <x v="1211"/>
  </r>
  <r>
    <x v="8"/>
    <x v="0"/>
    <s v="2023-2024"/>
    <x v="1"/>
    <x v="42"/>
    <x v="3"/>
    <x v="3"/>
    <n v="4870"/>
    <x v="0"/>
    <x v="12"/>
    <x v="9"/>
    <x v="9"/>
    <x v="1212"/>
  </r>
  <r>
    <x v="687"/>
    <x v="0"/>
    <s v="2023-2024"/>
    <x v="0"/>
    <x v="25"/>
    <x v="4"/>
    <x v="4"/>
    <n v="3550"/>
    <x v="0"/>
    <x v="8"/>
    <x v="8"/>
    <x v="8"/>
    <x v="1213"/>
  </r>
  <r>
    <x v="536"/>
    <x v="1"/>
    <s v="2022-2023"/>
    <x v="0"/>
    <x v="39"/>
    <x v="0"/>
    <x v="0"/>
    <n v="6330"/>
    <x v="0"/>
    <x v="14"/>
    <x v="1"/>
    <x v="1"/>
    <x v="1214"/>
  </r>
  <r>
    <x v="690"/>
    <x v="1"/>
    <s v="2022-2023"/>
    <x v="1"/>
    <x v="80"/>
    <x v="0"/>
    <x v="0"/>
    <n v="6109"/>
    <x v="0"/>
    <x v="14"/>
    <x v="3"/>
    <x v="3"/>
    <x v="1215"/>
  </r>
  <r>
    <x v="276"/>
    <x v="0"/>
    <s v="2023-2024"/>
    <x v="1"/>
    <x v="71"/>
    <x v="6"/>
    <x v="6"/>
    <n v="5043"/>
    <x v="0"/>
    <x v="13"/>
    <x v="2"/>
    <x v="2"/>
    <x v="1216"/>
  </r>
  <r>
    <x v="239"/>
    <x v="0"/>
    <s v="2023-2024"/>
    <x v="1"/>
    <x v="36"/>
    <x v="4"/>
    <x v="4"/>
    <n v="3148"/>
    <x v="0"/>
    <x v="6"/>
    <x v="4"/>
    <x v="4"/>
    <x v="1217"/>
  </r>
  <r>
    <x v="581"/>
    <x v="0"/>
    <s v="2023-2024"/>
    <x v="1"/>
    <x v="42"/>
    <x v="3"/>
    <x v="3"/>
    <n v="4870"/>
    <x v="0"/>
    <x v="12"/>
    <x v="4"/>
    <x v="4"/>
    <x v="1218"/>
  </r>
  <r>
    <x v="556"/>
    <x v="0"/>
    <s v="2023-2024"/>
    <x v="1"/>
    <x v="57"/>
    <x v="6"/>
    <x v="6"/>
    <n v="5082"/>
    <x v="0"/>
    <x v="13"/>
    <x v="2"/>
    <x v="2"/>
    <x v="1219"/>
  </r>
  <r>
    <x v="663"/>
    <x v="0"/>
    <s v="2023-2024"/>
    <x v="0"/>
    <x v="69"/>
    <x v="4"/>
    <x v="4"/>
    <n v="3199"/>
    <x v="0"/>
    <x v="6"/>
    <x v="8"/>
    <x v="8"/>
    <x v="1220"/>
  </r>
  <r>
    <x v="335"/>
    <x v="1"/>
    <s v="2022-2023"/>
    <x v="1"/>
    <x v="79"/>
    <x v="6"/>
    <x v="6"/>
    <n v="5290"/>
    <x v="0"/>
    <x v="18"/>
    <x v="1"/>
    <x v="1"/>
    <x v="1221"/>
  </r>
  <r>
    <x v="203"/>
    <x v="0"/>
    <s v="2023-2024"/>
    <x v="0"/>
    <x v="36"/>
    <x v="4"/>
    <x v="4"/>
    <n v="3148"/>
    <x v="0"/>
    <x v="6"/>
    <x v="0"/>
    <x v="0"/>
    <x v="1222"/>
  </r>
  <r>
    <x v="691"/>
    <x v="2"/>
    <s v="2024-2025"/>
    <x v="1"/>
    <x v="96"/>
    <x v="4"/>
    <x v="4"/>
    <n v="3690"/>
    <x v="0"/>
    <x v="16"/>
    <x v="1"/>
    <x v="1"/>
    <x v="1222"/>
  </r>
  <r>
    <x v="206"/>
    <x v="2"/>
    <s v="2024-2025"/>
    <x v="1"/>
    <x v="58"/>
    <x v="0"/>
    <x v="0"/>
    <n v="6027"/>
    <x v="0"/>
    <x v="0"/>
    <x v="3"/>
    <x v="3"/>
    <x v="1223"/>
  </r>
  <r>
    <x v="413"/>
    <x v="2"/>
    <s v="2024-2025"/>
    <x v="0"/>
    <x v="45"/>
    <x v="3"/>
    <x v="3"/>
    <n v="4570"/>
    <x v="0"/>
    <x v="15"/>
    <x v="2"/>
    <x v="2"/>
    <x v="1224"/>
  </r>
  <r>
    <x v="188"/>
    <x v="0"/>
    <s v="2024-2025"/>
    <x v="1"/>
    <x v="56"/>
    <x v="1"/>
    <x v="1"/>
    <n v="2795"/>
    <x v="0"/>
    <x v="11"/>
    <x v="7"/>
    <x v="7"/>
    <x v="1225"/>
  </r>
  <r>
    <x v="45"/>
    <x v="0"/>
    <s v="2023-2024"/>
    <x v="0"/>
    <x v="69"/>
    <x v="4"/>
    <x v="4"/>
    <n v="3199"/>
    <x v="0"/>
    <x v="6"/>
    <x v="4"/>
    <x v="4"/>
    <x v="1226"/>
  </r>
  <r>
    <x v="94"/>
    <x v="0"/>
    <s v="2023-2024"/>
    <x v="1"/>
    <x v="80"/>
    <x v="0"/>
    <x v="0"/>
    <n v="6109"/>
    <x v="0"/>
    <x v="14"/>
    <x v="7"/>
    <x v="7"/>
    <x v="1227"/>
  </r>
  <r>
    <x v="662"/>
    <x v="2"/>
    <s v="2024-2025"/>
    <x v="1"/>
    <x v="48"/>
    <x v="3"/>
    <x v="3"/>
    <n v="4566"/>
    <x v="0"/>
    <x v="15"/>
    <x v="4"/>
    <x v="4"/>
    <x v="1228"/>
  </r>
  <r>
    <x v="240"/>
    <x v="2"/>
    <s v="2024-2025"/>
    <x v="1"/>
    <x v="30"/>
    <x v="4"/>
    <x v="4"/>
    <n v="3131"/>
    <x v="0"/>
    <x v="6"/>
    <x v="2"/>
    <x v="2"/>
    <x v="1229"/>
  </r>
  <r>
    <x v="133"/>
    <x v="1"/>
    <s v="2022-2023"/>
    <x v="0"/>
    <x v="65"/>
    <x v="1"/>
    <x v="1"/>
    <n v="2131"/>
    <x v="0"/>
    <x v="4"/>
    <x v="0"/>
    <x v="0"/>
    <x v="1230"/>
  </r>
  <r>
    <x v="143"/>
    <x v="2"/>
    <s v="2024-2025"/>
    <x v="0"/>
    <x v="76"/>
    <x v="1"/>
    <x v="1"/>
    <n v="2031"/>
    <x v="0"/>
    <x v="5"/>
    <x v="1"/>
    <x v="1"/>
    <x v="1230"/>
  </r>
  <r>
    <x v="220"/>
    <x v="0"/>
    <s v="2023-2024"/>
    <x v="0"/>
    <x v="94"/>
    <x v="5"/>
    <x v="5"/>
    <n v="7250"/>
    <x v="0"/>
    <x v="9"/>
    <x v="3"/>
    <x v="3"/>
    <x v="1231"/>
  </r>
  <r>
    <x v="136"/>
    <x v="0"/>
    <s v="2024-2025"/>
    <x v="1"/>
    <x v="17"/>
    <x v="3"/>
    <x v="3"/>
    <n v="4825"/>
    <x v="0"/>
    <x v="12"/>
    <x v="2"/>
    <x v="2"/>
    <x v="1232"/>
  </r>
  <r>
    <x v="539"/>
    <x v="2"/>
    <s v="2024-2025"/>
    <x v="0"/>
    <x v="16"/>
    <x v="0"/>
    <x v="0"/>
    <n v="6030"/>
    <x v="0"/>
    <x v="0"/>
    <x v="2"/>
    <x v="2"/>
    <x v="1233"/>
  </r>
  <r>
    <x v="18"/>
    <x v="0"/>
    <s v="2023-2024"/>
    <x v="1"/>
    <x v="11"/>
    <x v="5"/>
    <x v="5"/>
    <n v="7010"/>
    <x v="0"/>
    <x v="9"/>
    <x v="4"/>
    <x v="4"/>
    <x v="1234"/>
  </r>
  <r>
    <x v="413"/>
    <x v="2"/>
    <s v="2024-2025"/>
    <x v="1"/>
    <x v="79"/>
    <x v="6"/>
    <x v="6"/>
    <n v="5290"/>
    <x v="0"/>
    <x v="18"/>
    <x v="6"/>
    <x v="6"/>
    <x v="1235"/>
  </r>
  <r>
    <x v="692"/>
    <x v="0"/>
    <s v="2023-2024"/>
    <x v="0"/>
    <x v="44"/>
    <x v="4"/>
    <x v="4"/>
    <n v="3977"/>
    <x v="0"/>
    <x v="16"/>
    <x v="9"/>
    <x v="9"/>
    <x v="1236"/>
  </r>
  <r>
    <x v="406"/>
    <x v="2"/>
    <s v="2024-2025"/>
    <x v="1"/>
    <x v="45"/>
    <x v="3"/>
    <x v="3"/>
    <n v="4570"/>
    <x v="0"/>
    <x v="15"/>
    <x v="5"/>
    <x v="5"/>
    <x v="1237"/>
  </r>
  <r>
    <x v="251"/>
    <x v="2"/>
    <s v="2024-2025"/>
    <x v="1"/>
    <x v="71"/>
    <x v="6"/>
    <x v="6"/>
    <n v="5043"/>
    <x v="0"/>
    <x v="13"/>
    <x v="4"/>
    <x v="4"/>
    <x v="1238"/>
  </r>
  <r>
    <x v="24"/>
    <x v="0"/>
    <s v="2024-2025"/>
    <x v="1"/>
    <x v="43"/>
    <x v="1"/>
    <x v="1"/>
    <n v="2560"/>
    <x v="0"/>
    <x v="2"/>
    <x v="9"/>
    <x v="9"/>
    <x v="1239"/>
  </r>
  <r>
    <x v="600"/>
    <x v="0"/>
    <s v="2023-2024"/>
    <x v="0"/>
    <x v="21"/>
    <x v="3"/>
    <x v="3"/>
    <n v="4012"/>
    <x v="0"/>
    <x v="10"/>
    <x v="2"/>
    <x v="2"/>
    <x v="1240"/>
  </r>
  <r>
    <x v="693"/>
    <x v="0"/>
    <s v="2023-2024"/>
    <x v="0"/>
    <x v="94"/>
    <x v="5"/>
    <x v="5"/>
    <n v="7250"/>
    <x v="0"/>
    <x v="9"/>
    <x v="4"/>
    <x v="4"/>
    <x v="1241"/>
  </r>
  <r>
    <x v="487"/>
    <x v="0"/>
    <s v="2023-2024"/>
    <x v="0"/>
    <x v="6"/>
    <x v="0"/>
    <x v="0"/>
    <n v="6010"/>
    <x v="0"/>
    <x v="0"/>
    <x v="7"/>
    <x v="7"/>
    <x v="1242"/>
  </r>
  <r>
    <x v="606"/>
    <x v="0"/>
    <s v="2023-2024"/>
    <x v="0"/>
    <x v="40"/>
    <x v="4"/>
    <x v="4"/>
    <n v="3353"/>
    <x v="0"/>
    <x v="8"/>
    <x v="8"/>
    <x v="8"/>
    <x v="1243"/>
  </r>
  <r>
    <x v="86"/>
    <x v="1"/>
    <s v="2022-2023"/>
    <x v="0"/>
    <x v="44"/>
    <x v="4"/>
    <x v="4"/>
    <n v="3977"/>
    <x v="0"/>
    <x v="16"/>
    <x v="7"/>
    <x v="7"/>
    <x v="1244"/>
  </r>
  <r>
    <x v="623"/>
    <x v="1"/>
    <s v="2023-2024"/>
    <x v="1"/>
    <x v="62"/>
    <x v="0"/>
    <x v="0"/>
    <n v="6112"/>
    <x v="0"/>
    <x v="14"/>
    <x v="7"/>
    <x v="7"/>
    <x v="1245"/>
  </r>
  <r>
    <x v="262"/>
    <x v="2"/>
    <s v="2024-2025"/>
    <x v="1"/>
    <x v="3"/>
    <x v="3"/>
    <x v="3"/>
    <n v="4220"/>
    <x v="0"/>
    <x v="3"/>
    <x v="3"/>
    <x v="3"/>
    <x v="1246"/>
  </r>
  <r>
    <x v="210"/>
    <x v="0"/>
    <s v="2023-2024"/>
    <x v="1"/>
    <x v="14"/>
    <x v="1"/>
    <x v="1"/>
    <n v="2790"/>
    <x v="0"/>
    <x v="11"/>
    <x v="3"/>
    <x v="3"/>
    <x v="1247"/>
  </r>
  <r>
    <x v="336"/>
    <x v="0"/>
    <s v="2023-2024"/>
    <x v="0"/>
    <x v="35"/>
    <x v="3"/>
    <x v="3"/>
    <n v="4558"/>
    <x v="0"/>
    <x v="15"/>
    <x v="3"/>
    <x v="3"/>
    <x v="1248"/>
  </r>
  <r>
    <x v="137"/>
    <x v="2"/>
    <s v="2024-2025"/>
    <x v="1"/>
    <x v="76"/>
    <x v="1"/>
    <x v="1"/>
    <n v="2031"/>
    <x v="0"/>
    <x v="5"/>
    <x v="1"/>
    <x v="1"/>
    <x v="1249"/>
  </r>
  <r>
    <x v="35"/>
    <x v="0"/>
    <s v="2023-2024"/>
    <x v="1"/>
    <x v="83"/>
    <x v="0"/>
    <x v="0"/>
    <n v="6052"/>
    <x v="0"/>
    <x v="0"/>
    <x v="0"/>
    <x v="0"/>
    <x v="1250"/>
  </r>
  <r>
    <x v="86"/>
    <x v="1"/>
    <s v="2022-2023"/>
    <x v="0"/>
    <x v="39"/>
    <x v="0"/>
    <x v="0"/>
    <n v="6330"/>
    <x v="0"/>
    <x v="14"/>
    <x v="3"/>
    <x v="3"/>
    <x v="1251"/>
  </r>
  <r>
    <x v="682"/>
    <x v="1"/>
    <s v="2022-2023"/>
    <x v="1"/>
    <x v="70"/>
    <x v="4"/>
    <x v="4"/>
    <n v="3400"/>
    <x v="0"/>
    <x v="8"/>
    <x v="3"/>
    <x v="3"/>
    <x v="1251"/>
  </r>
  <r>
    <x v="655"/>
    <x v="0"/>
    <s v="2023-2024"/>
    <x v="1"/>
    <x v="20"/>
    <x v="4"/>
    <x v="4"/>
    <n v="3429"/>
    <x v="0"/>
    <x v="8"/>
    <x v="5"/>
    <x v="5"/>
    <x v="1252"/>
  </r>
  <r>
    <x v="641"/>
    <x v="0"/>
    <s v="2023-2024"/>
    <x v="0"/>
    <x v="41"/>
    <x v="5"/>
    <x v="5"/>
    <n v="7320"/>
    <x v="0"/>
    <x v="9"/>
    <x v="2"/>
    <x v="2"/>
    <x v="1253"/>
  </r>
  <r>
    <x v="292"/>
    <x v="0"/>
    <s v="2024-2025"/>
    <x v="1"/>
    <x v="54"/>
    <x v="4"/>
    <x v="4"/>
    <n v="3030"/>
    <x v="0"/>
    <x v="7"/>
    <x v="6"/>
    <x v="6"/>
    <x v="1254"/>
  </r>
  <r>
    <x v="576"/>
    <x v="0"/>
    <s v="2023-2024"/>
    <x v="1"/>
    <x v="87"/>
    <x v="2"/>
    <x v="2"/>
    <n v="2609"/>
    <x v="0"/>
    <x v="2"/>
    <x v="2"/>
    <x v="2"/>
    <x v="1255"/>
  </r>
  <r>
    <x v="233"/>
    <x v="1"/>
    <s v="2023-2024"/>
    <x v="0"/>
    <x v="67"/>
    <x v="3"/>
    <x v="3"/>
    <n v="4551"/>
    <x v="0"/>
    <x v="15"/>
    <x v="1"/>
    <x v="1"/>
    <x v="1256"/>
  </r>
  <r>
    <x v="417"/>
    <x v="2"/>
    <s v="2024-2025"/>
    <x v="0"/>
    <x v="57"/>
    <x v="6"/>
    <x v="6"/>
    <n v="5082"/>
    <x v="0"/>
    <x v="13"/>
    <x v="0"/>
    <x v="0"/>
    <x v="1257"/>
  </r>
  <r>
    <x v="611"/>
    <x v="0"/>
    <s v="2023-2024"/>
    <x v="0"/>
    <x v="15"/>
    <x v="1"/>
    <x v="1"/>
    <n v="2020"/>
    <x v="0"/>
    <x v="5"/>
    <x v="4"/>
    <x v="4"/>
    <x v="1258"/>
  </r>
  <r>
    <x v="289"/>
    <x v="1"/>
    <s v="2023-2024"/>
    <x v="1"/>
    <x v="32"/>
    <x v="6"/>
    <x v="6"/>
    <n v="5169"/>
    <x v="0"/>
    <x v="13"/>
    <x v="9"/>
    <x v="9"/>
    <x v="1258"/>
  </r>
  <r>
    <x v="102"/>
    <x v="0"/>
    <s v="2023-2024"/>
    <x v="0"/>
    <x v="69"/>
    <x v="4"/>
    <x v="4"/>
    <n v="3199"/>
    <x v="0"/>
    <x v="6"/>
    <x v="3"/>
    <x v="3"/>
    <x v="1259"/>
  </r>
  <r>
    <x v="620"/>
    <x v="1"/>
    <s v="2023-2024"/>
    <x v="1"/>
    <x v="78"/>
    <x v="1"/>
    <x v="1"/>
    <n v="2141"/>
    <x v="0"/>
    <x v="4"/>
    <x v="9"/>
    <x v="9"/>
    <x v="1260"/>
  </r>
  <r>
    <x v="94"/>
    <x v="0"/>
    <s v="2023-2024"/>
    <x v="0"/>
    <x v="91"/>
    <x v="1"/>
    <x v="1"/>
    <n v="2064"/>
    <x v="0"/>
    <x v="5"/>
    <x v="9"/>
    <x v="9"/>
    <x v="1261"/>
  </r>
  <r>
    <x v="612"/>
    <x v="0"/>
    <s v="2024-2025"/>
    <x v="1"/>
    <x v="3"/>
    <x v="3"/>
    <x v="3"/>
    <n v="4220"/>
    <x v="0"/>
    <x v="3"/>
    <x v="3"/>
    <x v="3"/>
    <x v="1262"/>
  </r>
  <r>
    <x v="404"/>
    <x v="1"/>
    <s v="2022-2023"/>
    <x v="0"/>
    <x v="76"/>
    <x v="1"/>
    <x v="1"/>
    <n v="2031"/>
    <x v="0"/>
    <x v="5"/>
    <x v="9"/>
    <x v="9"/>
    <x v="1263"/>
  </r>
  <r>
    <x v="274"/>
    <x v="0"/>
    <s v="2024-2025"/>
    <x v="1"/>
    <x v="25"/>
    <x v="4"/>
    <x v="4"/>
    <n v="3550"/>
    <x v="0"/>
    <x v="8"/>
    <x v="4"/>
    <x v="4"/>
    <x v="1264"/>
  </r>
  <r>
    <x v="307"/>
    <x v="0"/>
    <s v="2023-2024"/>
    <x v="0"/>
    <x v="65"/>
    <x v="1"/>
    <x v="1"/>
    <n v="2131"/>
    <x v="0"/>
    <x v="4"/>
    <x v="6"/>
    <x v="6"/>
    <x v="1265"/>
  </r>
  <r>
    <x v="307"/>
    <x v="0"/>
    <s v="2023-2024"/>
    <x v="0"/>
    <x v="6"/>
    <x v="0"/>
    <x v="0"/>
    <n v="6010"/>
    <x v="0"/>
    <x v="0"/>
    <x v="5"/>
    <x v="5"/>
    <x v="1266"/>
  </r>
  <r>
    <x v="465"/>
    <x v="1"/>
    <s v="2023-2024"/>
    <x v="0"/>
    <x v="36"/>
    <x v="4"/>
    <x v="4"/>
    <n v="3148"/>
    <x v="0"/>
    <x v="6"/>
    <x v="1"/>
    <x v="1"/>
    <x v="1267"/>
  </r>
  <r>
    <x v="522"/>
    <x v="0"/>
    <s v="2023-2024"/>
    <x v="0"/>
    <x v="15"/>
    <x v="1"/>
    <x v="1"/>
    <n v="2020"/>
    <x v="0"/>
    <x v="5"/>
    <x v="1"/>
    <x v="1"/>
    <x v="1268"/>
  </r>
  <r>
    <x v="130"/>
    <x v="1"/>
    <s v="2023-2024"/>
    <x v="0"/>
    <x v="38"/>
    <x v="3"/>
    <x v="3"/>
    <n v="4802"/>
    <x v="0"/>
    <x v="12"/>
    <x v="7"/>
    <x v="7"/>
    <x v="1269"/>
  </r>
  <r>
    <x v="324"/>
    <x v="0"/>
    <s v="2024-2025"/>
    <x v="0"/>
    <x v="2"/>
    <x v="2"/>
    <x v="2"/>
    <n v="2617"/>
    <x v="0"/>
    <x v="2"/>
    <x v="8"/>
    <x v="8"/>
    <x v="1270"/>
  </r>
  <r>
    <x v="56"/>
    <x v="2"/>
    <s v="2024-2025"/>
    <x v="0"/>
    <x v="54"/>
    <x v="4"/>
    <x v="4"/>
    <n v="3030"/>
    <x v="0"/>
    <x v="7"/>
    <x v="9"/>
    <x v="9"/>
    <x v="1271"/>
  </r>
  <r>
    <x v="603"/>
    <x v="2"/>
    <s v="2024-2025"/>
    <x v="0"/>
    <x v="31"/>
    <x v="1"/>
    <x v="1"/>
    <n v="2116"/>
    <x v="0"/>
    <x v="4"/>
    <x v="7"/>
    <x v="7"/>
    <x v="1272"/>
  </r>
  <r>
    <x v="3"/>
    <x v="0"/>
    <s v="2024-2025"/>
    <x v="1"/>
    <x v="17"/>
    <x v="3"/>
    <x v="3"/>
    <n v="4825"/>
    <x v="0"/>
    <x v="12"/>
    <x v="3"/>
    <x v="3"/>
    <x v="1273"/>
  </r>
  <r>
    <x v="42"/>
    <x v="0"/>
    <s v="2024-2025"/>
    <x v="0"/>
    <x v="15"/>
    <x v="1"/>
    <x v="1"/>
    <n v="2020"/>
    <x v="0"/>
    <x v="5"/>
    <x v="9"/>
    <x v="9"/>
    <x v="1274"/>
  </r>
  <r>
    <x v="641"/>
    <x v="0"/>
    <s v="2023-2024"/>
    <x v="0"/>
    <x v="61"/>
    <x v="6"/>
    <x v="6"/>
    <n v="5343"/>
    <x v="0"/>
    <x v="18"/>
    <x v="6"/>
    <x v="6"/>
    <x v="1275"/>
  </r>
  <r>
    <x v="0"/>
    <x v="0"/>
    <s v="2023-2024"/>
    <x v="1"/>
    <x v="11"/>
    <x v="5"/>
    <x v="5"/>
    <n v="7010"/>
    <x v="0"/>
    <x v="9"/>
    <x v="3"/>
    <x v="3"/>
    <x v="1276"/>
  </r>
  <r>
    <x v="325"/>
    <x v="1"/>
    <s v="2023-2024"/>
    <x v="1"/>
    <x v="24"/>
    <x v="1"/>
    <x v="1"/>
    <n v="2120"/>
    <x v="0"/>
    <x v="4"/>
    <x v="9"/>
    <x v="9"/>
    <x v="1277"/>
  </r>
  <r>
    <x v="491"/>
    <x v="0"/>
    <s v="2024-2025"/>
    <x v="0"/>
    <x v="40"/>
    <x v="4"/>
    <x v="4"/>
    <n v="3353"/>
    <x v="0"/>
    <x v="8"/>
    <x v="1"/>
    <x v="1"/>
    <x v="1278"/>
  </r>
  <r>
    <x v="194"/>
    <x v="2"/>
    <s v="2024-2025"/>
    <x v="1"/>
    <x v="32"/>
    <x v="6"/>
    <x v="6"/>
    <n v="5169"/>
    <x v="0"/>
    <x v="13"/>
    <x v="0"/>
    <x v="0"/>
    <x v="1279"/>
  </r>
  <r>
    <x v="367"/>
    <x v="0"/>
    <s v="2023-2024"/>
    <x v="0"/>
    <x v="66"/>
    <x v="3"/>
    <x v="3"/>
    <n v="4883"/>
    <x v="0"/>
    <x v="12"/>
    <x v="1"/>
    <x v="1"/>
    <x v="1280"/>
  </r>
  <r>
    <x v="584"/>
    <x v="1"/>
    <s v="2022-2023"/>
    <x v="0"/>
    <x v="85"/>
    <x v="0"/>
    <x v="0"/>
    <n v="6530"/>
    <x v="0"/>
    <x v="20"/>
    <x v="1"/>
    <x v="1"/>
    <x v="1281"/>
  </r>
  <r>
    <x v="397"/>
    <x v="0"/>
    <s v="2023-2024"/>
    <x v="0"/>
    <x v="35"/>
    <x v="3"/>
    <x v="3"/>
    <n v="4558"/>
    <x v="0"/>
    <x v="15"/>
    <x v="1"/>
    <x v="1"/>
    <x v="1282"/>
  </r>
  <r>
    <x v="543"/>
    <x v="0"/>
    <s v="2023-2024"/>
    <x v="0"/>
    <x v="95"/>
    <x v="7"/>
    <x v="7"/>
    <n v="870"/>
    <x v="0"/>
    <x v="19"/>
    <x v="1"/>
    <x v="1"/>
    <x v="1283"/>
  </r>
  <r>
    <x v="694"/>
    <x v="2"/>
    <s v="2024-2025"/>
    <x v="1"/>
    <x v="46"/>
    <x v="3"/>
    <x v="3"/>
    <n v="4740"/>
    <x v="0"/>
    <x v="17"/>
    <x v="0"/>
    <x v="0"/>
    <x v="1283"/>
  </r>
  <r>
    <x v="660"/>
    <x v="0"/>
    <s v="2024-2025"/>
    <x v="0"/>
    <x v="88"/>
    <x v="6"/>
    <x v="6"/>
    <n v="5011"/>
    <x v="0"/>
    <x v="13"/>
    <x v="3"/>
    <x v="3"/>
    <x v="1284"/>
  </r>
  <r>
    <x v="375"/>
    <x v="0"/>
    <s v="2023-2024"/>
    <x v="0"/>
    <x v="48"/>
    <x v="3"/>
    <x v="3"/>
    <n v="4566"/>
    <x v="0"/>
    <x v="15"/>
    <x v="3"/>
    <x v="3"/>
    <x v="1285"/>
  </r>
  <r>
    <x v="240"/>
    <x v="2"/>
    <s v="2024-2025"/>
    <x v="0"/>
    <x v="2"/>
    <x v="2"/>
    <x v="2"/>
    <n v="2617"/>
    <x v="0"/>
    <x v="2"/>
    <x v="2"/>
    <x v="2"/>
    <x v="1286"/>
  </r>
  <r>
    <x v="644"/>
    <x v="0"/>
    <s v="2024-2025"/>
    <x v="1"/>
    <x v="9"/>
    <x v="4"/>
    <x v="4"/>
    <n v="3076"/>
    <x v="0"/>
    <x v="7"/>
    <x v="3"/>
    <x v="3"/>
    <x v="1287"/>
  </r>
  <r>
    <x v="500"/>
    <x v="1"/>
    <s v="2022-2023"/>
    <x v="1"/>
    <x v="60"/>
    <x v="1"/>
    <x v="1"/>
    <n v="2541"/>
    <x v="0"/>
    <x v="2"/>
    <x v="1"/>
    <x v="1"/>
    <x v="1288"/>
  </r>
  <r>
    <x v="525"/>
    <x v="2"/>
    <s v="2024-2025"/>
    <x v="0"/>
    <x v="10"/>
    <x v="4"/>
    <x v="4"/>
    <n v="3551"/>
    <x v="0"/>
    <x v="8"/>
    <x v="0"/>
    <x v="0"/>
    <x v="1289"/>
  </r>
  <r>
    <x v="568"/>
    <x v="2"/>
    <s v="2024-2025"/>
    <x v="0"/>
    <x v="15"/>
    <x v="1"/>
    <x v="1"/>
    <n v="2020"/>
    <x v="0"/>
    <x v="5"/>
    <x v="3"/>
    <x v="3"/>
    <x v="1290"/>
  </r>
  <r>
    <x v="606"/>
    <x v="0"/>
    <s v="2023-2024"/>
    <x v="1"/>
    <x v="74"/>
    <x v="1"/>
    <x v="1"/>
    <n v="2485"/>
    <x v="0"/>
    <x v="1"/>
    <x v="9"/>
    <x v="9"/>
    <x v="1291"/>
  </r>
  <r>
    <x v="384"/>
    <x v="1"/>
    <s v="2022-2023"/>
    <x v="0"/>
    <x v="10"/>
    <x v="4"/>
    <x v="4"/>
    <n v="3551"/>
    <x v="0"/>
    <x v="8"/>
    <x v="6"/>
    <x v="6"/>
    <x v="1292"/>
  </r>
  <r>
    <x v="557"/>
    <x v="0"/>
    <s v="2023-2024"/>
    <x v="0"/>
    <x v="37"/>
    <x v="1"/>
    <x v="1"/>
    <n v="2750"/>
    <x v="0"/>
    <x v="11"/>
    <x v="3"/>
    <x v="3"/>
    <x v="1293"/>
  </r>
  <r>
    <x v="588"/>
    <x v="0"/>
    <s v="2023-2024"/>
    <x v="1"/>
    <x v="85"/>
    <x v="0"/>
    <x v="0"/>
    <n v="6530"/>
    <x v="0"/>
    <x v="20"/>
    <x v="4"/>
    <x v="4"/>
    <x v="1294"/>
  </r>
  <r>
    <x v="26"/>
    <x v="1"/>
    <s v="2023-2024"/>
    <x v="1"/>
    <x v="80"/>
    <x v="0"/>
    <x v="0"/>
    <n v="6109"/>
    <x v="0"/>
    <x v="14"/>
    <x v="5"/>
    <x v="5"/>
    <x v="1295"/>
  </r>
  <r>
    <x v="385"/>
    <x v="1"/>
    <s v="2022-2023"/>
    <x v="0"/>
    <x v="88"/>
    <x v="6"/>
    <x v="6"/>
    <n v="5011"/>
    <x v="0"/>
    <x v="13"/>
    <x v="9"/>
    <x v="9"/>
    <x v="1296"/>
  </r>
  <r>
    <x v="458"/>
    <x v="2"/>
    <s v="2024-2025"/>
    <x v="0"/>
    <x v="2"/>
    <x v="2"/>
    <x v="2"/>
    <n v="2617"/>
    <x v="0"/>
    <x v="2"/>
    <x v="1"/>
    <x v="1"/>
    <x v="1297"/>
  </r>
  <r>
    <x v="251"/>
    <x v="2"/>
    <s v="2024-2025"/>
    <x v="0"/>
    <x v="54"/>
    <x v="4"/>
    <x v="4"/>
    <n v="3030"/>
    <x v="0"/>
    <x v="7"/>
    <x v="5"/>
    <x v="5"/>
    <x v="1298"/>
  </r>
  <r>
    <x v="241"/>
    <x v="0"/>
    <s v="2023-2024"/>
    <x v="1"/>
    <x v="51"/>
    <x v="4"/>
    <x v="4"/>
    <n v="3630"/>
    <x v="0"/>
    <x v="16"/>
    <x v="2"/>
    <x v="2"/>
    <x v="1299"/>
  </r>
  <r>
    <x v="417"/>
    <x v="2"/>
    <s v="2024-2025"/>
    <x v="1"/>
    <x v="9"/>
    <x v="4"/>
    <x v="4"/>
    <n v="3076"/>
    <x v="0"/>
    <x v="7"/>
    <x v="9"/>
    <x v="9"/>
    <x v="1300"/>
  </r>
  <r>
    <x v="177"/>
    <x v="1"/>
    <s v="2022-2023"/>
    <x v="1"/>
    <x v="33"/>
    <x v="4"/>
    <x v="4"/>
    <n v="3280"/>
    <x v="0"/>
    <x v="8"/>
    <x v="2"/>
    <x v="2"/>
    <x v="1301"/>
  </r>
  <r>
    <x v="464"/>
    <x v="2"/>
    <s v="2024-2025"/>
    <x v="0"/>
    <x v="16"/>
    <x v="0"/>
    <x v="0"/>
    <n v="6030"/>
    <x v="0"/>
    <x v="0"/>
    <x v="1"/>
    <x v="1"/>
    <x v="1302"/>
  </r>
  <r>
    <x v="393"/>
    <x v="0"/>
    <s v="2023-2024"/>
    <x v="0"/>
    <x v="94"/>
    <x v="5"/>
    <x v="5"/>
    <n v="7250"/>
    <x v="0"/>
    <x v="9"/>
    <x v="0"/>
    <x v="0"/>
    <x v="1303"/>
  </r>
  <r>
    <x v="163"/>
    <x v="0"/>
    <s v="2024-2025"/>
    <x v="1"/>
    <x v="24"/>
    <x v="1"/>
    <x v="1"/>
    <n v="2120"/>
    <x v="0"/>
    <x v="4"/>
    <x v="3"/>
    <x v="3"/>
    <x v="1304"/>
  </r>
  <r>
    <x v="652"/>
    <x v="2"/>
    <s v="2024-2025"/>
    <x v="1"/>
    <x v="7"/>
    <x v="4"/>
    <x v="4"/>
    <n v="3175"/>
    <x v="0"/>
    <x v="6"/>
    <x v="3"/>
    <x v="3"/>
    <x v="1305"/>
  </r>
  <r>
    <x v="560"/>
    <x v="0"/>
    <s v="2023-2024"/>
    <x v="0"/>
    <x v="39"/>
    <x v="0"/>
    <x v="0"/>
    <n v="6330"/>
    <x v="0"/>
    <x v="14"/>
    <x v="8"/>
    <x v="8"/>
    <x v="1306"/>
  </r>
  <r>
    <x v="618"/>
    <x v="1"/>
    <s v="2023-2024"/>
    <x v="1"/>
    <x v="28"/>
    <x v="1"/>
    <x v="1"/>
    <n v="2830"/>
    <x v="0"/>
    <x v="11"/>
    <x v="4"/>
    <x v="4"/>
    <x v="1307"/>
  </r>
  <r>
    <x v="418"/>
    <x v="2"/>
    <s v="2024-2025"/>
    <x v="0"/>
    <x v="54"/>
    <x v="4"/>
    <x v="4"/>
    <n v="3030"/>
    <x v="0"/>
    <x v="7"/>
    <x v="4"/>
    <x v="4"/>
    <x v="1308"/>
  </r>
  <r>
    <x v="470"/>
    <x v="0"/>
    <s v="2024-2025"/>
    <x v="0"/>
    <x v="45"/>
    <x v="3"/>
    <x v="3"/>
    <n v="4570"/>
    <x v="0"/>
    <x v="15"/>
    <x v="7"/>
    <x v="7"/>
    <x v="1309"/>
  </r>
  <r>
    <x v="538"/>
    <x v="2"/>
    <s v="2024-2025"/>
    <x v="0"/>
    <x v="67"/>
    <x v="3"/>
    <x v="3"/>
    <n v="4551"/>
    <x v="0"/>
    <x v="15"/>
    <x v="4"/>
    <x v="4"/>
    <x v="1310"/>
  </r>
  <r>
    <x v="213"/>
    <x v="1"/>
    <s v="2022-2023"/>
    <x v="0"/>
    <x v="94"/>
    <x v="5"/>
    <x v="5"/>
    <n v="7250"/>
    <x v="0"/>
    <x v="9"/>
    <x v="3"/>
    <x v="3"/>
    <x v="1311"/>
  </r>
  <r>
    <x v="137"/>
    <x v="2"/>
    <s v="2024-2025"/>
    <x v="1"/>
    <x v="75"/>
    <x v="0"/>
    <x v="0"/>
    <n v="6450"/>
    <x v="0"/>
    <x v="20"/>
    <x v="4"/>
    <x v="4"/>
    <x v="1312"/>
  </r>
  <r>
    <x v="232"/>
    <x v="1"/>
    <s v="2022-2023"/>
    <x v="0"/>
    <x v="35"/>
    <x v="3"/>
    <x v="3"/>
    <n v="4558"/>
    <x v="0"/>
    <x v="15"/>
    <x v="4"/>
    <x v="4"/>
    <x v="1313"/>
  </r>
  <r>
    <x v="695"/>
    <x v="0"/>
    <s v="2024-2025"/>
    <x v="1"/>
    <x v="83"/>
    <x v="0"/>
    <x v="0"/>
    <n v="6052"/>
    <x v="0"/>
    <x v="0"/>
    <x v="2"/>
    <x v="2"/>
    <x v="1314"/>
  </r>
  <r>
    <x v="610"/>
    <x v="0"/>
    <s v="2023-2024"/>
    <x v="0"/>
    <x v="75"/>
    <x v="0"/>
    <x v="0"/>
    <n v="6450"/>
    <x v="0"/>
    <x v="20"/>
    <x v="3"/>
    <x v="3"/>
    <x v="1315"/>
  </r>
  <r>
    <x v="1"/>
    <x v="0"/>
    <s v="2023-2024"/>
    <x v="0"/>
    <x v="31"/>
    <x v="1"/>
    <x v="1"/>
    <n v="2116"/>
    <x v="0"/>
    <x v="4"/>
    <x v="3"/>
    <x v="3"/>
    <x v="1316"/>
  </r>
  <r>
    <x v="370"/>
    <x v="2"/>
    <s v="2024-2025"/>
    <x v="1"/>
    <x v="70"/>
    <x v="4"/>
    <x v="4"/>
    <n v="3400"/>
    <x v="0"/>
    <x v="8"/>
    <x v="6"/>
    <x v="6"/>
    <x v="1317"/>
  </r>
  <r>
    <x v="4"/>
    <x v="0"/>
    <s v="2023-2024"/>
    <x v="1"/>
    <x v="29"/>
    <x v="4"/>
    <x v="4"/>
    <n v="3500"/>
    <x v="0"/>
    <x v="8"/>
    <x v="9"/>
    <x v="9"/>
    <x v="1318"/>
  </r>
  <r>
    <x v="692"/>
    <x v="0"/>
    <s v="2023-2024"/>
    <x v="0"/>
    <x v="15"/>
    <x v="1"/>
    <x v="1"/>
    <n v="2020"/>
    <x v="0"/>
    <x v="5"/>
    <x v="2"/>
    <x v="2"/>
    <x v="1319"/>
  </r>
  <r>
    <x v="24"/>
    <x v="0"/>
    <s v="2024-2025"/>
    <x v="0"/>
    <x v="12"/>
    <x v="3"/>
    <x v="3"/>
    <n v="4068"/>
    <x v="0"/>
    <x v="10"/>
    <x v="5"/>
    <x v="5"/>
    <x v="1320"/>
  </r>
  <r>
    <x v="334"/>
    <x v="2"/>
    <s v="2024-2025"/>
    <x v="0"/>
    <x v="59"/>
    <x v="3"/>
    <x v="3"/>
    <n v="4509"/>
    <x v="0"/>
    <x v="3"/>
    <x v="6"/>
    <x v="6"/>
    <x v="1321"/>
  </r>
  <r>
    <x v="365"/>
    <x v="0"/>
    <s v="2024-2025"/>
    <x v="0"/>
    <x v="86"/>
    <x v="0"/>
    <x v="0"/>
    <n v="6725"/>
    <x v="0"/>
    <x v="20"/>
    <x v="3"/>
    <x v="3"/>
    <x v="1322"/>
  </r>
  <r>
    <x v="17"/>
    <x v="0"/>
    <s v="2023-2024"/>
    <x v="0"/>
    <x v="79"/>
    <x v="6"/>
    <x v="6"/>
    <n v="5290"/>
    <x v="0"/>
    <x v="18"/>
    <x v="4"/>
    <x v="4"/>
    <x v="1323"/>
  </r>
  <r>
    <x v="301"/>
    <x v="1"/>
    <s v="2022-2023"/>
    <x v="0"/>
    <x v="15"/>
    <x v="1"/>
    <x v="1"/>
    <n v="2020"/>
    <x v="0"/>
    <x v="5"/>
    <x v="3"/>
    <x v="3"/>
    <x v="1324"/>
  </r>
  <r>
    <x v="544"/>
    <x v="0"/>
    <s v="2023-2024"/>
    <x v="0"/>
    <x v="5"/>
    <x v="1"/>
    <x v="1"/>
    <n v="2067"/>
    <x v="0"/>
    <x v="5"/>
    <x v="8"/>
    <x v="8"/>
    <x v="1325"/>
  </r>
  <r>
    <x v="235"/>
    <x v="1"/>
    <s v="2022-2023"/>
    <x v="0"/>
    <x v="61"/>
    <x v="6"/>
    <x v="6"/>
    <n v="5343"/>
    <x v="0"/>
    <x v="18"/>
    <x v="4"/>
    <x v="4"/>
    <x v="1326"/>
  </r>
  <r>
    <x v="371"/>
    <x v="2"/>
    <s v="2024-2025"/>
    <x v="1"/>
    <x v="43"/>
    <x v="1"/>
    <x v="1"/>
    <n v="2560"/>
    <x v="0"/>
    <x v="2"/>
    <x v="1"/>
    <x v="1"/>
    <x v="1327"/>
  </r>
  <r>
    <x v="510"/>
    <x v="1"/>
    <s v="2023-2024"/>
    <x v="0"/>
    <x v="69"/>
    <x v="4"/>
    <x v="4"/>
    <n v="3199"/>
    <x v="0"/>
    <x v="6"/>
    <x v="8"/>
    <x v="8"/>
    <x v="1328"/>
  </r>
  <r>
    <x v="406"/>
    <x v="2"/>
    <s v="2024-2025"/>
    <x v="1"/>
    <x v="53"/>
    <x v="3"/>
    <x v="3"/>
    <n v="4119"/>
    <x v="0"/>
    <x v="10"/>
    <x v="4"/>
    <x v="4"/>
    <x v="1329"/>
  </r>
  <r>
    <x v="360"/>
    <x v="2"/>
    <s v="2024-2025"/>
    <x v="0"/>
    <x v="61"/>
    <x v="6"/>
    <x v="6"/>
    <n v="5343"/>
    <x v="0"/>
    <x v="18"/>
    <x v="7"/>
    <x v="7"/>
    <x v="1330"/>
  </r>
  <r>
    <x v="61"/>
    <x v="1"/>
    <s v="2023-2024"/>
    <x v="0"/>
    <x v="61"/>
    <x v="6"/>
    <x v="6"/>
    <n v="5343"/>
    <x v="0"/>
    <x v="18"/>
    <x v="6"/>
    <x v="6"/>
    <x v="1331"/>
  </r>
  <r>
    <x v="500"/>
    <x v="1"/>
    <s v="2022-2023"/>
    <x v="1"/>
    <x v="24"/>
    <x v="1"/>
    <x v="1"/>
    <n v="2120"/>
    <x v="0"/>
    <x v="4"/>
    <x v="4"/>
    <x v="4"/>
    <x v="1332"/>
  </r>
  <r>
    <x v="308"/>
    <x v="1"/>
    <s v="2023-2024"/>
    <x v="0"/>
    <x v="2"/>
    <x v="2"/>
    <x v="2"/>
    <n v="2617"/>
    <x v="0"/>
    <x v="2"/>
    <x v="7"/>
    <x v="7"/>
    <x v="1333"/>
  </r>
  <r>
    <x v="560"/>
    <x v="0"/>
    <s v="2023-2024"/>
    <x v="0"/>
    <x v="69"/>
    <x v="4"/>
    <x v="4"/>
    <n v="3199"/>
    <x v="0"/>
    <x v="6"/>
    <x v="7"/>
    <x v="7"/>
    <x v="1334"/>
  </r>
  <r>
    <x v="493"/>
    <x v="1"/>
    <s v="2022-2023"/>
    <x v="1"/>
    <x v="42"/>
    <x v="3"/>
    <x v="3"/>
    <n v="4870"/>
    <x v="0"/>
    <x v="12"/>
    <x v="3"/>
    <x v="3"/>
    <x v="1335"/>
  </r>
  <r>
    <x v="521"/>
    <x v="0"/>
    <s v="2023-2024"/>
    <x v="0"/>
    <x v="64"/>
    <x v="1"/>
    <x v="1"/>
    <n v="2350"/>
    <x v="0"/>
    <x v="1"/>
    <x v="5"/>
    <x v="5"/>
    <x v="1336"/>
  </r>
  <r>
    <x v="696"/>
    <x v="1"/>
    <s v="2022-2023"/>
    <x v="0"/>
    <x v="79"/>
    <x v="6"/>
    <x v="6"/>
    <n v="5290"/>
    <x v="0"/>
    <x v="18"/>
    <x v="2"/>
    <x v="2"/>
    <x v="1337"/>
  </r>
  <r>
    <x v="637"/>
    <x v="1"/>
    <s v="2023-2024"/>
    <x v="1"/>
    <x v="9"/>
    <x v="4"/>
    <x v="4"/>
    <n v="3076"/>
    <x v="0"/>
    <x v="7"/>
    <x v="2"/>
    <x v="2"/>
    <x v="1338"/>
  </r>
  <r>
    <x v="619"/>
    <x v="0"/>
    <s v="2023-2024"/>
    <x v="1"/>
    <x v="83"/>
    <x v="0"/>
    <x v="0"/>
    <n v="6052"/>
    <x v="0"/>
    <x v="0"/>
    <x v="3"/>
    <x v="3"/>
    <x v="1339"/>
  </r>
  <r>
    <x v="404"/>
    <x v="1"/>
    <s v="2022-2023"/>
    <x v="1"/>
    <x v="74"/>
    <x v="1"/>
    <x v="1"/>
    <n v="2485"/>
    <x v="0"/>
    <x v="1"/>
    <x v="5"/>
    <x v="5"/>
    <x v="1340"/>
  </r>
  <r>
    <x v="274"/>
    <x v="0"/>
    <s v="2024-2025"/>
    <x v="0"/>
    <x v="39"/>
    <x v="0"/>
    <x v="0"/>
    <n v="6330"/>
    <x v="0"/>
    <x v="14"/>
    <x v="3"/>
    <x v="3"/>
    <x v="1341"/>
  </r>
  <r>
    <x v="32"/>
    <x v="0"/>
    <s v="2023-2024"/>
    <x v="1"/>
    <x v="78"/>
    <x v="1"/>
    <x v="1"/>
    <n v="2141"/>
    <x v="0"/>
    <x v="4"/>
    <x v="3"/>
    <x v="3"/>
    <x v="1342"/>
  </r>
  <r>
    <x v="559"/>
    <x v="0"/>
    <s v="2023-2024"/>
    <x v="0"/>
    <x v="91"/>
    <x v="1"/>
    <x v="1"/>
    <n v="2064"/>
    <x v="0"/>
    <x v="5"/>
    <x v="5"/>
    <x v="5"/>
    <x v="1343"/>
  </r>
  <r>
    <x v="196"/>
    <x v="0"/>
    <s v="2024-2025"/>
    <x v="0"/>
    <x v="44"/>
    <x v="4"/>
    <x v="4"/>
    <n v="3977"/>
    <x v="0"/>
    <x v="16"/>
    <x v="1"/>
    <x v="1"/>
    <x v="1343"/>
  </r>
  <r>
    <x v="341"/>
    <x v="1"/>
    <s v="2023-2024"/>
    <x v="1"/>
    <x v="11"/>
    <x v="5"/>
    <x v="5"/>
    <n v="7010"/>
    <x v="0"/>
    <x v="9"/>
    <x v="5"/>
    <x v="5"/>
    <x v="1344"/>
  </r>
  <r>
    <x v="496"/>
    <x v="2"/>
    <s v="2024-2025"/>
    <x v="1"/>
    <x v="81"/>
    <x v="3"/>
    <x v="3"/>
    <n v="4680"/>
    <x v="0"/>
    <x v="17"/>
    <x v="7"/>
    <x v="7"/>
    <x v="1345"/>
  </r>
  <r>
    <x v="39"/>
    <x v="0"/>
    <s v="2024-2025"/>
    <x v="0"/>
    <x v="55"/>
    <x v="3"/>
    <x v="3"/>
    <n v="4703"/>
    <x v="0"/>
    <x v="17"/>
    <x v="2"/>
    <x v="2"/>
    <x v="1346"/>
  </r>
  <r>
    <x v="585"/>
    <x v="0"/>
    <s v="2023-2024"/>
    <x v="0"/>
    <x v="48"/>
    <x v="3"/>
    <x v="3"/>
    <n v="4566"/>
    <x v="0"/>
    <x v="15"/>
    <x v="0"/>
    <x v="0"/>
    <x v="1347"/>
  </r>
  <r>
    <x v="455"/>
    <x v="0"/>
    <s v="2023-2024"/>
    <x v="0"/>
    <x v="93"/>
    <x v="4"/>
    <x v="4"/>
    <n v="3915"/>
    <x v="0"/>
    <x v="16"/>
    <x v="7"/>
    <x v="7"/>
    <x v="1348"/>
  </r>
  <r>
    <x v="214"/>
    <x v="2"/>
    <s v="2024-2025"/>
    <x v="0"/>
    <x v="6"/>
    <x v="0"/>
    <x v="0"/>
    <n v="6010"/>
    <x v="0"/>
    <x v="0"/>
    <x v="3"/>
    <x v="3"/>
    <x v="1349"/>
  </r>
  <r>
    <x v="53"/>
    <x v="0"/>
    <s v="2023-2024"/>
    <x v="0"/>
    <x v="12"/>
    <x v="3"/>
    <x v="3"/>
    <n v="4068"/>
    <x v="0"/>
    <x v="10"/>
    <x v="5"/>
    <x v="5"/>
    <x v="1350"/>
  </r>
  <r>
    <x v="450"/>
    <x v="1"/>
    <s v="2023-2024"/>
    <x v="1"/>
    <x v="78"/>
    <x v="1"/>
    <x v="1"/>
    <n v="2141"/>
    <x v="0"/>
    <x v="4"/>
    <x v="7"/>
    <x v="7"/>
    <x v="1351"/>
  </r>
  <r>
    <x v="697"/>
    <x v="1"/>
    <s v="2023-2024"/>
    <x v="1"/>
    <x v="50"/>
    <x v="4"/>
    <x v="4"/>
    <n v="3179"/>
    <x v="0"/>
    <x v="6"/>
    <x v="0"/>
    <x v="0"/>
    <x v="1352"/>
  </r>
  <r>
    <x v="157"/>
    <x v="2"/>
    <s v="2024-2025"/>
    <x v="0"/>
    <x v="38"/>
    <x v="3"/>
    <x v="3"/>
    <n v="4802"/>
    <x v="0"/>
    <x v="12"/>
    <x v="4"/>
    <x v="4"/>
    <x v="1353"/>
  </r>
  <r>
    <x v="591"/>
    <x v="2"/>
    <s v="2024-2025"/>
    <x v="0"/>
    <x v="41"/>
    <x v="5"/>
    <x v="5"/>
    <n v="7320"/>
    <x v="0"/>
    <x v="9"/>
    <x v="0"/>
    <x v="0"/>
    <x v="1353"/>
  </r>
  <r>
    <x v="206"/>
    <x v="2"/>
    <s v="2024-2025"/>
    <x v="1"/>
    <x v="82"/>
    <x v="3"/>
    <x v="3"/>
    <n v="4655"/>
    <x v="0"/>
    <x v="17"/>
    <x v="2"/>
    <x v="2"/>
    <x v="1354"/>
  </r>
  <r>
    <x v="326"/>
    <x v="0"/>
    <s v="2023-2024"/>
    <x v="0"/>
    <x v="6"/>
    <x v="0"/>
    <x v="0"/>
    <n v="6010"/>
    <x v="0"/>
    <x v="0"/>
    <x v="2"/>
    <x v="2"/>
    <x v="1355"/>
  </r>
  <r>
    <x v="556"/>
    <x v="0"/>
    <s v="2023-2024"/>
    <x v="0"/>
    <x v="13"/>
    <x v="1"/>
    <x v="1"/>
    <n v="2480"/>
    <x v="0"/>
    <x v="1"/>
    <x v="6"/>
    <x v="6"/>
    <x v="1356"/>
  </r>
  <r>
    <x v="698"/>
    <x v="2"/>
    <s v="2024-2025"/>
    <x v="0"/>
    <x v="58"/>
    <x v="0"/>
    <x v="0"/>
    <n v="6027"/>
    <x v="0"/>
    <x v="0"/>
    <x v="2"/>
    <x v="2"/>
    <x v="1357"/>
  </r>
  <r>
    <x v="274"/>
    <x v="0"/>
    <s v="2024-2025"/>
    <x v="1"/>
    <x v="43"/>
    <x v="1"/>
    <x v="1"/>
    <n v="2560"/>
    <x v="0"/>
    <x v="2"/>
    <x v="1"/>
    <x v="1"/>
    <x v="1358"/>
  </r>
  <r>
    <x v="211"/>
    <x v="2"/>
    <s v="2024-2025"/>
    <x v="0"/>
    <x v="95"/>
    <x v="7"/>
    <x v="7"/>
    <n v="870"/>
    <x v="0"/>
    <x v="19"/>
    <x v="7"/>
    <x v="7"/>
    <x v="1359"/>
  </r>
  <r>
    <x v="602"/>
    <x v="0"/>
    <s v="2023-2024"/>
    <x v="1"/>
    <x v="10"/>
    <x v="4"/>
    <x v="4"/>
    <n v="3551"/>
    <x v="0"/>
    <x v="8"/>
    <x v="3"/>
    <x v="3"/>
    <x v="1360"/>
  </r>
  <r>
    <x v="411"/>
    <x v="1"/>
    <s v="2023-2024"/>
    <x v="0"/>
    <x v="7"/>
    <x v="4"/>
    <x v="4"/>
    <n v="3175"/>
    <x v="0"/>
    <x v="6"/>
    <x v="8"/>
    <x v="8"/>
    <x v="1361"/>
  </r>
  <r>
    <x v="240"/>
    <x v="2"/>
    <s v="2024-2025"/>
    <x v="0"/>
    <x v="88"/>
    <x v="6"/>
    <x v="6"/>
    <n v="5011"/>
    <x v="0"/>
    <x v="13"/>
    <x v="4"/>
    <x v="4"/>
    <x v="1362"/>
  </r>
  <r>
    <x v="522"/>
    <x v="0"/>
    <s v="2023-2024"/>
    <x v="0"/>
    <x v="26"/>
    <x v="0"/>
    <x v="0"/>
    <n v="6280"/>
    <x v="0"/>
    <x v="14"/>
    <x v="8"/>
    <x v="8"/>
    <x v="1363"/>
  </r>
  <r>
    <x v="447"/>
    <x v="0"/>
    <s v="2023-2024"/>
    <x v="1"/>
    <x v="45"/>
    <x v="3"/>
    <x v="3"/>
    <n v="4570"/>
    <x v="0"/>
    <x v="15"/>
    <x v="3"/>
    <x v="3"/>
    <x v="1364"/>
  </r>
  <r>
    <x v="364"/>
    <x v="2"/>
    <s v="2024-2025"/>
    <x v="0"/>
    <x v="34"/>
    <x v="4"/>
    <x v="4"/>
    <n v="3018"/>
    <x v="0"/>
    <x v="7"/>
    <x v="9"/>
    <x v="9"/>
    <x v="1365"/>
  </r>
  <r>
    <x v="304"/>
    <x v="1"/>
    <s v="2023-2024"/>
    <x v="0"/>
    <x v="88"/>
    <x v="6"/>
    <x v="6"/>
    <n v="5011"/>
    <x v="0"/>
    <x v="13"/>
    <x v="5"/>
    <x v="5"/>
    <x v="1366"/>
  </r>
  <r>
    <x v="65"/>
    <x v="2"/>
    <s v="2024-2025"/>
    <x v="1"/>
    <x v="0"/>
    <x v="0"/>
    <x v="0"/>
    <n v="6021"/>
    <x v="0"/>
    <x v="0"/>
    <x v="3"/>
    <x v="3"/>
    <x v="1367"/>
  </r>
  <r>
    <x v="597"/>
    <x v="0"/>
    <s v="2023-2024"/>
    <x v="0"/>
    <x v="92"/>
    <x v="3"/>
    <x v="3"/>
    <n v="4305"/>
    <x v="0"/>
    <x v="3"/>
    <x v="1"/>
    <x v="1"/>
    <x v="1368"/>
  </r>
  <r>
    <x v="47"/>
    <x v="2"/>
    <s v="2024-2025"/>
    <x v="0"/>
    <x v="40"/>
    <x v="4"/>
    <x v="4"/>
    <n v="3353"/>
    <x v="0"/>
    <x v="8"/>
    <x v="8"/>
    <x v="8"/>
    <x v="1369"/>
  </r>
  <r>
    <x v="465"/>
    <x v="1"/>
    <s v="2023-2024"/>
    <x v="0"/>
    <x v="95"/>
    <x v="7"/>
    <x v="7"/>
    <n v="870"/>
    <x v="0"/>
    <x v="19"/>
    <x v="1"/>
    <x v="1"/>
    <x v="1370"/>
  </r>
  <r>
    <x v="427"/>
    <x v="0"/>
    <s v="2023-2024"/>
    <x v="0"/>
    <x v="21"/>
    <x v="3"/>
    <x v="3"/>
    <n v="4012"/>
    <x v="0"/>
    <x v="10"/>
    <x v="1"/>
    <x v="1"/>
    <x v="1371"/>
  </r>
  <r>
    <x v="446"/>
    <x v="2"/>
    <s v="2024-2025"/>
    <x v="1"/>
    <x v="32"/>
    <x v="6"/>
    <x v="6"/>
    <n v="5169"/>
    <x v="0"/>
    <x v="13"/>
    <x v="7"/>
    <x v="7"/>
    <x v="1372"/>
  </r>
  <r>
    <x v="311"/>
    <x v="0"/>
    <s v="2024-2025"/>
    <x v="0"/>
    <x v="26"/>
    <x v="0"/>
    <x v="0"/>
    <n v="6280"/>
    <x v="0"/>
    <x v="14"/>
    <x v="3"/>
    <x v="3"/>
    <x v="1373"/>
  </r>
  <r>
    <x v="317"/>
    <x v="0"/>
    <s v="2024-2025"/>
    <x v="1"/>
    <x v="52"/>
    <x v="3"/>
    <x v="3"/>
    <n v="4053"/>
    <x v="0"/>
    <x v="10"/>
    <x v="3"/>
    <x v="3"/>
    <x v="1374"/>
  </r>
  <r>
    <x v="342"/>
    <x v="0"/>
    <s v="2024-2025"/>
    <x v="0"/>
    <x v="13"/>
    <x v="1"/>
    <x v="1"/>
    <n v="2480"/>
    <x v="0"/>
    <x v="1"/>
    <x v="5"/>
    <x v="5"/>
    <x v="1375"/>
  </r>
  <r>
    <x v="462"/>
    <x v="1"/>
    <s v="2023-2024"/>
    <x v="0"/>
    <x v="11"/>
    <x v="5"/>
    <x v="5"/>
    <n v="7010"/>
    <x v="0"/>
    <x v="9"/>
    <x v="5"/>
    <x v="5"/>
    <x v="1376"/>
  </r>
  <r>
    <x v="306"/>
    <x v="2"/>
    <s v="2024-2025"/>
    <x v="0"/>
    <x v="51"/>
    <x v="4"/>
    <x v="4"/>
    <n v="3630"/>
    <x v="0"/>
    <x v="16"/>
    <x v="7"/>
    <x v="7"/>
    <x v="1377"/>
  </r>
  <r>
    <x v="118"/>
    <x v="1"/>
    <s v="2023-2024"/>
    <x v="0"/>
    <x v="55"/>
    <x v="3"/>
    <x v="3"/>
    <n v="4703"/>
    <x v="0"/>
    <x v="17"/>
    <x v="5"/>
    <x v="5"/>
    <x v="1377"/>
  </r>
  <r>
    <x v="327"/>
    <x v="0"/>
    <s v="2024-2025"/>
    <x v="1"/>
    <x v="4"/>
    <x v="1"/>
    <x v="1"/>
    <n v="2154"/>
    <x v="0"/>
    <x v="4"/>
    <x v="1"/>
    <x v="1"/>
    <x v="1378"/>
  </r>
  <r>
    <x v="435"/>
    <x v="0"/>
    <s v="2023-2024"/>
    <x v="1"/>
    <x v="9"/>
    <x v="4"/>
    <x v="4"/>
    <n v="3076"/>
    <x v="0"/>
    <x v="7"/>
    <x v="1"/>
    <x v="1"/>
    <x v="1379"/>
  </r>
  <r>
    <x v="380"/>
    <x v="0"/>
    <s v="2024-2025"/>
    <x v="1"/>
    <x v="33"/>
    <x v="4"/>
    <x v="4"/>
    <n v="3280"/>
    <x v="0"/>
    <x v="8"/>
    <x v="3"/>
    <x v="3"/>
    <x v="1380"/>
  </r>
  <r>
    <x v="275"/>
    <x v="2"/>
    <s v="2024-2025"/>
    <x v="1"/>
    <x v="29"/>
    <x v="4"/>
    <x v="4"/>
    <n v="3500"/>
    <x v="0"/>
    <x v="8"/>
    <x v="3"/>
    <x v="3"/>
    <x v="1381"/>
  </r>
  <r>
    <x v="312"/>
    <x v="1"/>
    <s v="2022-2023"/>
    <x v="0"/>
    <x v="79"/>
    <x v="6"/>
    <x v="6"/>
    <n v="5290"/>
    <x v="0"/>
    <x v="18"/>
    <x v="7"/>
    <x v="7"/>
    <x v="1382"/>
  </r>
  <r>
    <x v="270"/>
    <x v="0"/>
    <s v="2024-2025"/>
    <x v="0"/>
    <x v="48"/>
    <x v="3"/>
    <x v="3"/>
    <n v="4566"/>
    <x v="0"/>
    <x v="15"/>
    <x v="7"/>
    <x v="7"/>
    <x v="1383"/>
  </r>
  <r>
    <x v="599"/>
    <x v="2"/>
    <s v="2024-2025"/>
    <x v="0"/>
    <x v="12"/>
    <x v="3"/>
    <x v="3"/>
    <n v="4068"/>
    <x v="0"/>
    <x v="10"/>
    <x v="6"/>
    <x v="6"/>
    <x v="1384"/>
  </r>
  <r>
    <x v="535"/>
    <x v="1"/>
    <s v="2023-2024"/>
    <x v="0"/>
    <x v="94"/>
    <x v="5"/>
    <x v="5"/>
    <n v="7250"/>
    <x v="0"/>
    <x v="9"/>
    <x v="5"/>
    <x v="5"/>
    <x v="1385"/>
  </r>
  <r>
    <x v="456"/>
    <x v="0"/>
    <s v="2023-2024"/>
    <x v="0"/>
    <x v="26"/>
    <x v="0"/>
    <x v="0"/>
    <n v="6280"/>
    <x v="0"/>
    <x v="14"/>
    <x v="9"/>
    <x v="9"/>
    <x v="1386"/>
  </r>
  <r>
    <x v="653"/>
    <x v="0"/>
    <s v="2024-2025"/>
    <x v="1"/>
    <x v="0"/>
    <x v="0"/>
    <x v="0"/>
    <n v="6021"/>
    <x v="0"/>
    <x v="0"/>
    <x v="4"/>
    <x v="4"/>
    <x v="1387"/>
  </r>
  <r>
    <x v="664"/>
    <x v="0"/>
    <s v="2023-2024"/>
    <x v="0"/>
    <x v="80"/>
    <x v="0"/>
    <x v="0"/>
    <n v="6109"/>
    <x v="0"/>
    <x v="14"/>
    <x v="2"/>
    <x v="2"/>
    <x v="1388"/>
  </r>
  <r>
    <x v="630"/>
    <x v="0"/>
    <s v="2023-2024"/>
    <x v="1"/>
    <x v="20"/>
    <x v="4"/>
    <x v="4"/>
    <n v="3429"/>
    <x v="0"/>
    <x v="8"/>
    <x v="6"/>
    <x v="6"/>
    <x v="1389"/>
  </r>
  <r>
    <x v="152"/>
    <x v="0"/>
    <s v="2023-2024"/>
    <x v="1"/>
    <x v="32"/>
    <x v="6"/>
    <x v="6"/>
    <n v="5169"/>
    <x v="0"/>
    <x v="13"/>
    <x v="3"/>
    <x v="3"/>
    <x v="1390"/>
  </r>
  <r>
    <x v="32"/>
    <x v="0"/>
    <s v="2023-2024"/>
    <x v="1"/>
    <x v="0"/>
    <x v="0"/>
    <x v="0"/>
    <n v="6021"/>
    <x v="0"/>
    <x v="0"/>
    <x v="3"/>
    <x v="3"/>
    <x v="1391"/>
  </r>
  <r>
    <x v="287"/>
    <x v="0"/>
    <s v="2023-2024"/>
    <x v="0"/>
    <x v="21"/>
    <x v="3"/>
    <x v="3"/>
    <n v="4012"/>
    <x v="0"/>
    <x v="10"/>
    <x v="9"/>
    <x v="9"/>
    <x v="1392"/>
  </r>
  <r>
    <x v="261"/>
    <x v="1"/>
    <s v="2022-2023"/>
    <x v="0"/>
    <x v="85"/>
    <x v="0"/>
    <x v="0"/>
    <n v="6530"/>
    <x v="0"/>
    <x v="20"/>
    <x v="8"/>
    <x v="8"/>
    <x v="1393"/>
  </r>
  <r>
    <x v="152"/>
    <x v="0"/>
    <s v="2023-2024"/>
    <x v="1"/>
    <x v="29"/>
    <x v="4"/>
    <x v="4"/>
    <n v="3500"/>
    <x v="0"/>
    <x v="8"/>
    <x v="5"/>
    <x v="5"/>
    <x v="1394"/>
  </r>
  <r>
    <x v="178"/>
    <x v="0"/>
    <s v="2024-2025"/>
    <x v="0"/>
    <x v="91"/>
    <x v="1"/>
    <x v="1"/>
    <n v="2064"/>
    <x v="0"/>
    <x v="5"/>
    <x v="6"/>
    <x v="6"/>
    <x v="1395"/>
  </r>
  <r>
    <x v="48"/>
    <x v="0"/>
    <s v="2023-2024"/>
    <x v="1"/>
    <x v="0"/>
    <x v="0"/>
    <x v="0"/>
    <n v="6021"/>
    <x v="0"/>
    <x v="0"/>
    <x v="9"/>
    <x v="9"/>
    <x v="1396"/>
  </r>
  <r>
    <x v="646"/>
    <x v="0"/>
    <s v="2023-2024"/>
    <x v="1"/>
    <x v="82"/>
    <x v="3"/>
    <x v="3"/>
    <n v="4655"/>
    <x v="0"/>
    <x v="17"/>
    <x v="9"/>
    <x v="9"/>
    <x v="1396"/>
  </r>
  <r>
    <x v="359"/>
    <x v="0"/>
    <s v="2023-2024"/>
    <x v="0"/>
    <x v="1"/>
    <x v="1"/>
    <x v="1"/>
    <n v="2478"/>
    <x v="0"/>
    <x v="1"/>
    <x v="9"/>
    <x v="9"/>
    <x v="1397"/>
  </r>
  <r>
    <x v="277"/>
    <x v="2"/>
    <s v="2024-2025"/>
    <x v="0"/>
    <x v="21"/>
    <x v="3"/>
    <x v="3"/>
    <n v="4012"/>
    <x v="0"/>
    <x v="10"/>
    <x v="3"/>
    <x v="3"/>
    <x v="1398"/>
  </r>
  <r>
    <x v="350"/>
    <x v="1"/>
    <s v="2022-2023"/>
    <x v="1"/>
    <x v="52"/>
    <x v="3"/>
    <x v="3"/>
    <n v="4053"/>
    <x v="0"/>
    <x v="10"/>
    <x v="9"/>
    <x v="9"/>
    <x v="1399"/>
  </r>
  <r>
    <x v="694"/>
    <x v="2"/>
    <s v="2024-2025"/>
    <x v="0"/>
    <x v="55"/>
    <x v="3"/>
    <x v="3"/>
    <n v="4703"/>
    <x v="0"/>
    <x v="17"/>
    <x v="9"/>
    <x v="9"/>
    <x v="1399"/>
  </r>
  <r>
    <x v="55"/>
    <x v="0"/>
    <s v="2023-2024"/>
    <x v="1"/>
    <x v="17"/>
    <x v="3"/>
    <x v="3"/>
    <n v="4825"/>
    <x v="0"/>
    <x v="12"/>
    <x v="5"/>
    <x v="5"/>
    <x v="1400"/>
  </r>
  <r>
    <x v="636"/>
    <x v="0"/>
    <s v="2023-2024"/>
    <x v="0"/>
    <x v="20"/>
    <x v="4"/>
    <x v="4"/>
    <n v="3429"/>
    <x v="0"/>
    <x v="8"/>
    <x v="4"/>
    <x v="4"/>
    <x v="1401"/>
  </r>
  <r>
    <x v="127"/>
    <x v="1"/>
    <s v="2022-2023"/>
    <x v="0"/>
    <x v="31"/>
    <x v="1"/>
    <x v="1"/>
    <n v="2116"/>
    <x v="0"/>
    <x v="4"/>
    <x v="4"/>
    <x v="4"/>
    <x v="1402"/>
  </r>
  <r>
    <x v="379"/>
    <x v="2"/>
    <s v="2024-2025"/>
    <x v="0"/>
    <x v="66"/>
    <x v="3"/>
    <x v="3"/>
    <n v="4883"/>
    <x v="0"/>
    <x v="12"/>
    <x v="2"/>
    <x v="2"/>
    <x v="1403"/>
  </r>
  <r>
    <x v="78"/>
    <x v="0"/>
    <s v="2023-2024"/>
    <x v="0"/>
    <x v="88"/>
    <x v="6"/>
    <x v="6"/>
    <n v="5011"/>
    <x v="0"/>
    <x v="13"/>
    <x v="3"/>
    <x v="3"/>
    <x v="1404"/>
  </r>
  <r>
    <x v="699"/>
    <x v="2"/>
    <s v="2024-2025"/>
    <x v="1"/>
    <x v="28"/>
    <x v="1"/>
    <x v="1"/>
    <n v="2830"/>
    <x v="0"/>
    <x v="11"/>
    <x v="2"/>
    <x v="2"/>
    <x v="1405"/>
  </r>
  <r>
    <x v="641"/>
    <x v="0"/>
    <s v="2023-2024"/>
    <x v="1"/>
    <x v="46"/>
    <x v="3"/>
    <x v="3"/>
    <n v="4740"/>
    <x v="0"/>
    <x v="17"/>
    <x v="7"/>
    <x v="7"/>
    <x v="1406"/>
  </r>
  <r>
    <x v="99"/>
    <x v="0"/>
    <s v="2023-2024"/>
    <x v="1"/>
    <x v="90"/>
    <x v="3"/>
    <x v="3"/>
    <n v="4700"/>
    <x v="0"/>
    <x v="17"/>
    <x v="3"/>
    <x v="3"/>
    <x v="1407"/>
  </r>
  <r>
    <x v="700"/>
    <x v="2"/>
    <s v="2024-2025"/>
    <x v="1"/>
    <x v="28"/>
    <x v="1"/>
    <x v="1"/>
    <n v="2830"/>
    <x v="0"/>
    <x v="11"/>
    <x v="3"/>
    <x v="3"/>
    <x v="1408"/>
  </r>
  <r>
    <x v="692"/>
    <x v="0"/>
    <s v="2023-2024"/>
    <x v="1"/>
    <x v="28"/>
    <x v="1"/>
    <x v="1"/>
    <n v="2830"/>
    <x v="0"/>
    <x v="11"/>
    <x v="3"/>
    <x v="3"/>
    <x v="1409"/>
  </r>
  <r>
    <x v="463"/>
    <x v="0"/>
    <s v="2023-2024"/>
    <x v="1"/>
    <x v="30"/>
    <x v="4"/>
    <x v="4"/>
    <n v="3131"/>
    <x v="0"/>
    <x v="6"/>
    <x v="4"/>
    <x v="4"/>
    <x v="1410"/>
  </r>
  <r>
    <x v="3"/>
    <x v="0"/>
    <s v="2024-2025"/>
    <x v="1"/>
    <x v="33"/>
    <x v="4"/>
    <x v="4"/>
    <n v="3280"/>
    <x v="0"/>
    <x v="8"/>
    <x v="7"/>
    <x v="7"/>
    <x v="1411"/>
  </r>
  <r>
    <x v="296"/>
    <x v="0"/>
    <s v="2023-2024"/>
    <x v="1"/>
    <x v="30"/>
    <x v="4"/>
    <x v="4"/>
    <n v="3131"/>
    <x v="0"/>
    <x v="6"/>
    <x v="5"/>
    <x v="5"/>
    <x v="1412"/>
  </r>
  <r>
    <x v="639"/>
    <x v="1"/>
    <s v="2022-2023"/>
    <x v="0"/>
    <x v="37"/>
    <x v="1"/>
    <x v="1"/>
    <n v="2750"/>
    <x v="0"/>
    <x v="11"/>
    <x v="2"/>
    <x v="2"/>
    <x v="1413"/>
  </r>
  <r>
    <x v="701"/>
    <x v="2"/>
    <s v="2024-2025"/>
    <x v="1"/>
    <x v="24"/>
    <x v="1"/>
    <x v="1"/>
    <n v="2120"/>
    <x v="0"/>
    <x v="4"/>
    <x v="4"/>
    <x v="4"/>
    <x v="1414"/>
  </r>
  <r>
    <x v="319"/>
    <x v="0"/>
    <s v="2024-2025"/>
    <x v="1"/>
    <x v="0"/>
    <x v="0"/>
    <x v="0"/>
    <n v="6021"/>
    <x v="0"/>
    <x v="0"/>
    <x v="1"/>
    <x v="1"/>
    <x v="1415"/>
  </r>
  <r>
    <x v="353"/>
    <x v="1"/>
    <s v="2022-2023"/>
    <x v="1"/>
    <x v="28"/>
    <x v="1"/>
    <x v="1"/>
    <n v="2830"/>
    <x v="0"/>
    <x v="11"/>
    <x v="1"/>
    <x v="1"/>
    <x v="1416"/>
  </r>
  <r>
    <x v="353"/>
    <x v="1"/>
    <s v="2022-2023"/>
    <x v="1"/>
    <x v="28"/>
    <x v="1"/>
    <x v="1"/>
    <n v="2830"/>
    <x v="0"/>
    <x v="11"/>
    <x v="8"/>
    <x v="8"/>
    <x v="1417"/>
  </r>
  <r>
    <x v="333"/>
    <x v="1"/>
    <s v="2022-2023"/>
    <x v="1"/>
    <x v="55"/>
    <x v="3"/>
    <x v="3"/>
    <n v="4703"/>
    <x v="0"/>
    <x v="17"/>
    <x v="0"/>
    <x v="0"/>
    <x v="1418"/>
  </r>
  <r>
    <x v="520"/>
    <x v="0"/>
    <s v="2023-2024"/>
    <x v="0"/>
    <x v="93"/>
    <x v="4"/>
    <x v="4"/>
    <n v="3915"/>
    <x v="0"/>
    <x v="16"/>
    <x v="9"/>
    <x v="9"/>
    <x v="1419"/>
  </r>
  <r>
    <x v="199"/>
    <x v="0"/>
    <s v="2023-2024"/>
    <x v="0"/>
    <x v="43"/>
    <x v="1"/>
    <x v="1"/>
    <n v="2560"/>
    <x v="0"/>
    <x v="2"/>
    <x v="9"/>
    <x v="9"/>
    <x v="1420"/>
  </r>
  <r>
    <x v="171"/>
    <x v="1"/>
    <s v="2023-2024"/>
    <x v="0"/>
    <x v="12"/>
    <x v="3"/>
    <x v="3"/>
    <n v="4068"/>
    <x v="0"/>
    <x v="10"/>
    <x v="3"/>
    <x v="3"/>
    <x v="1421"/>
  </r>
  <r>
    <x v="2"/>
    <x v="1"/>
    <s v="2023-2024"/>
    <x v="0"/>
    <x v="35"/>
    <x v="3"/>
    <x v="3"/>
    <n v="4558"/>
    <x v="0"/>
    <x v="15"/>
    <x v="6"/>
    <x v="6"/>
    <x v="1422"/>
  </r>
  <r>
    <x v="55"/>
    <x v="0"/>
    <s v="2023-2024"/>
    <x v="0"/>
    <x v="73"/>
    <x v="6"/>
    <x v="6"/>
    <n v="5607"/>
    <x v="0"/>
    <x v="18"/>
    <x v="9"/>
    <x v="9"/>
    <x v="1423"/>
  </r>
  <r>
    <x v="449"/>
    <x v="0"/>
    <s v="2024-2025"/>
    <x v="0"/>
    <x v="5"/>
    <x v="1"/>
    <x v="1"/>
    <n v="2067"/>
    <x v="0"/>
    <x v="5"/>
    <x v="0"/>
    <x v="0"/>
    <x v="1424"/>
  </r>
  <r>
    <x v="603"/>
    <x v="2"/>
    <s v="2024-2025"/>
    <x v="0"/>
    <x v="53"/>
    <x v="3"/>
    <x v="3"/>
    <n v="4119"/>
    <x v="0"/>
    <x v="10"/>
    <x v="0"/>
    <x v="0"/>
    <x v="1425"/>
  </r>
  <r>
    <x v="88"/>
    <x v="0"/>
    <s v="2024-2025"/>
    <x v="1"/>
    <x v="70"/>
    <x v="4"/>
    <x v="4"/>
    <n v="3400"/>
    <x v="0"/>
    <x v="8"/>
    <x v="5"/>
    <x v="5"/>
    <x v="1426"/>
  </r>
  <r>
    <x v="33"/>
    <x v="2"/>
    <s v="2024-2025"/>
    <x v="1"/>
    <x v="92"/>
    <x v="3"/>
    <x v="3"/>
    <n v="4305"/>
    <x v="0"/>
    <x v="3"/>
    <x v="7"/>
    <x v="7"/>
    <x v="1427"/>
  </r>
  <r>
    <x v="511"/>
    <x v="2"/>
    <s v="2024-2025"/>
    <x v="1"/>
    <x v="41"/>
    <x v="5"/>
    <x v="5"/>
    <n v="7320"/>
    <x v="0"/>
    <x v="9"/>
    <x v="6"/>
    <x v="6"/>
    <x v="1428"/>
  </r>
  <r>
    <x v="701"/>
    <x v="2"/>
    <s v="2024-2025"/>
    <x v="0"/>
    <x v="5"/>
    <x v="1"/>
    <x v="1"/>
    <n v="2067"/>
    <x v="0"/>
    <x v="5"/>
    <x v="1"/>
    <x v="1"/>
    <x v="1429"/>
  </r>
  <r>
    <x v="541"/>
    <x v="0"/>
    <s v="2023-2024"/>
    <x v="1"/>
    <x v="55"/>
    <x v="3"/>
    <x v="3"/>
    <n v="4703"/>
    <x v="0"/>
    <x v="17"/>
    <x v="6"/>
    <x v="6"/>
    <x v="1430"/>
  </r>
  <r>
    <x v="408"/>
    <x v="1"/>
    <s v="2022-2023"/>
    <x v="1"/>
    <x v="42"/>
    <x v="3"/>
    <x v="3"/>
    <n v="4870"/>
    <x v="0"/>
    <x v="12"/>
    <x v="5"/>
    <x v="5"/>
    <x v="1431"/>
  </r>
  <r>
    <x v="235"/>
    <x v="1"/>
    <s v="2022-2023"/>
    <x v="1"/>
    <x v="0"/>
    <x v="0"/>
    <x v="0"/>
    <n v="6021"/>
    <x v="0"/>
    <x v="0"/>
    <x v="1"/>
    <x v="1"/>
    <x v="1432"/>
  </r>
  <r>
    <x v="425"/>
    <x v="2"/>
    <s v="2024-2025"/>
    <x v="0"/>
    <x v="2"/>
    <x v="2"/>
    <x v="2"/>
    <n v="2617"/>
    <x v="0"/>
    <x v="2"/>
    <x v="4"/>
    <x v="4"/>
    <x v="1433"/>
  </r>
  <r>
    <x v="240"/>
    <x v="2"/>
    <s v="2024-2025"/>
    <x v="0"/>
    <x v="10"/>
    <x v="4"/>
    <x v="4"/>
    <n v="3551"/>
    <x v="0"/>
    <x v="8"/>
    <x v="8"/>
    <x v="8"/>
    <x v="1434"/>
  </r>
  <r>
    <x v="197"/>
    <x v="0"/>
    <s v="2023-2024"/>
    <x v="0"/>
    <x v="5"/>
    <x v="1"/>
    <x v="1"/>
    <n v="2067"/>
    <x v="0"/>
    <x v="5"/>
    <x v="9"/>
    <x v="9"/>
    <x v="1435"/>
  </r>
  <r>
    <x v="233"/>
    <x v="1"/>
    <s v="2023-2024"/>
    <x v="1"/>
    <x v="28"/>
    <x v="1"/>
    <x v="1"/>
    <n v="2830"/>
    <x v="0"/>
    <x v="11"/>
    <x v="3"/>
    <x v="3"/>
    <x v="1436"/>
  </r>
  <r>
    <x v="203"/>
    <x v="0"/>
    <s v="2023-2024"/>
    <x v="1"/>
    <x v="72"/>
    <x v="4"/>
    <x v="4"/>
    <n v="3931"/>
    <x v="0"/>
    <x v="16"/>
    <x v="0"/>
    <x v="0"/>
    <x v="1437"/>
  </r>
  <r>
    <x v="589"/>
    <x v="0"/>
    <s v="2023-2024"/>
    <x v="1"/>
    <x v="1"/>
    <x v="1"/>
    <x v="1"/>
    <n v="2478"/>
    <x v="0"/>
    <x v="1"/>
    <x v="3"/>
    <x v="3"/>
    <x v="1438"/>
  </r>
  <r>
    <x v="664"/>
    <x v="0"/>
    <s v="2023-2024"/>
    <x v="1"/>
    <x v="17"/>
    <x v="3"/>
    <x v="3"/>
    <n v="4825"/>
    <x v="0"/>
    <x v="12"/>
    <x v="9"/>
    <x v="9"/>
    <x v="1439"/>
  </r>
  <r>
    <x v="372"/>
    <x v="0"/>
    <s v="2023-2024"/>
    <x v="0"/>
    <x v="49"/>
    <x v="4"/>
    <x v="4"/>
    <n v="3134"/>
    <x v="0"/>
    <x v="6"/>
    <x v="6"/>
    <x v="6"/>
    <x v="1440"/>
  </r>
  <r>
    <x v="27"/>
    <x v="0"/>
    <s v="2023-2024"/>
    <x v="0"/>
    <x v="5"/>
    <x v="1"/>
    <x v="1"/>
    <n v="2067"/>
    <x v="0"/>
    <x v="5"/>
    <x v="9"/>
    <x v="9"/>
    <x v="1441"/>
  </r>
  <r>
    <x v="435"/>
    <x v="0"/>
    <s v="2023-2024"/>
    <x v="1"/>
    <x v="43"/>
    <x v="1"/>
    <x v="1"/>
    <n v="2560"/>
    <x v="0"/>
    <x v="2"/>
    <x v="8"/>
    <x v="8"/>
    <x v="1442"/>
  </r>
  <r>
    <x v="108"/>
    <x v="1"/>
    <s v="2022-2023"/>
    <x v="1"/>
    <x v="10"/>
    <x v="4"/>
    <x v="4"/>
    <n v="3551"/>
    <x v="0"/>
    <x v="8"/>
    <x v="1"/>
    <x v="1"/>
    <x v="1443"/>
  </r>
  <r>
    <x v="689"/>
    <x v="1"/>
    <s v="2023-2024"/>
    <x v="0"/>
    <x v="40"/>
    <x v="4"/>
    <x v="4"/>
    <n v="3353"/>
    <x v="0"/>
    <x v="8"/>
    <x v="3"/>
    <x v="3"/>
    <x v="1444"/>
  </r>
  <r>
    <x v="198"/>
    <x v="2"/>
    <s v="2024-2025"/>
    <x v="0"/>
    <x v="64"/>
    <x v="1"/>
    <x v="1"/>
    <n v="2350"/>
    <x v="0"/>
    <x v="1"/>
    <x v="2"/>
    <x v="2"/>
    <x v="1445"/>
  </r>
  <r>
    <x v="399"/>
    <x v="0"/>
    <s v="2023-2024"/>
    <x v="0"/>
    <x v="17"/>
    <x v="3"/>
    <x v="3"/>
    <n v="4825"/>
    <x v="0"/>
    <x v="12"/>
    <x v="5"/>
    <x v="5"/>
    <x v="1446"/>
  </r>
  <r>
    <x v="7"/>
    <x v="0"/>
    <s v="2023-2024"/>
    <x v="1"/>
    <x v="92"/>
    <x v="3"/>
    <x v="3"/>
    <n v="4305"/>
    <x v="0"/>
    <x v="3"/>
    <x v="7"/>
    <x v="7"/>
    <x v="1447"/>
  </r>
  <r>
    <x v="52"/>
    <x v="2"/>
    <s v="2024-2025"/>
    <x v="1"/>
    <x v="82"/>
    <x v="3"/>
    <x v="3"/>
    <n v="4655"/>
    <x v="0"/>
    <x v="17"/>
    <x v="4"/>
    <x v="4"/>
    <x v="1448"/>
  </r>
  <r>
    <x v="698"/>
    <x v="2"/>
    <s v="2024-2025"/>
    <x v="1"/>
    <x v="0"/>
    <x v="0"/>
    <x v="0"/>
    <n v="6021"/>
    <x v="0"/>
    <x v="0"/>
    <x v="3"/>
    <x v="3"/>
    <x v="1449"/>
  </r>
  <r>
    <x v="218"/>
    <x v="1"/>
    <s v="2022-2023"/>
    <x v="0"/>
    <x v="65"/>
    <x v="1"/>
    <x v="1"/>
    <n v="2131"/>
    <x v="0"/>
    <x v="4"/>
    <x v="3"/>
    <x v="3"/>
    <x v="1450"/>
  </r>
  <r>
    <x v="587"/>
    <x v="0"/>
    <s v="2024-2025"/>
    <x v="0"/>
    <x v="27"/>
    <x v="4"/>
    <x v="4"/>
    <n v="3066"/>
    <x v="0"/>
    <x v="7"/>
    <x v="3"/>
    <x v="3"/>
    <x v="1451"/>
  </r>
  <r>
    <x v="586"/>
    <x v="0"/>
    <s v="2023-2024"/>
    <x v="0"/>
    <x v="86"/>
    <x v="0"/>
    <x v="0"/>
    <n v="6725"/>
    <x v="0"/>
    <x v="20"/>
    <x v="5"/>
    <x v="5"/>
    <x v="1452"/>
  </r>
  <r>
    <x v="668"/>
    <x v="2"/>
    <s v="2024-2025"/>
    <x v="0"/>
    <x v="36"/>
    <x v="4"/>
    <x v="4"/>
    <n v="3148"/>
    <x v="0"/>
    <x v="6"/>
    <x v="3"/>
    <x v="3"/>
    <x v="1453"/>
  </r>
  <r>
    <x v="344"/>
    <x v="1"/>
    <s v="2022-2023"/>
    <x v="0"/>
    <x v="7"/>
    <x v="4"/>
    <x v="4"/>
    <n v="3175"/>
    <x v="0"/>
    <x v="6"/>
    <x v="2"/>
    <x v="2"/>
    <x v="1454"/>
  </r>
  <r>
    <x v="702"/>
    <x v="0"/>
    <s v="2023-2024"/>
    <x v="1"/>
    <x v="82"/>
    <x v="3"/>
    <x v="3"/>
    <n v="4655"/>
    <x v="0"/>
    <x v="17"/>
    <x v="1"/>
    <x v="1"/>
    <x v="1455"/>
  </r>
  <r>
    <x v="434"/>
    <x v="0"/>
    <s v="2023-2024"/>
    <x v="0"/>
    <x v="16"/>
    <x v="0"/>
    <x v="0"/>
    <n v="6030"/>
    <x v="0"/>
    <x v="0"/>
    <x v="4"/>
    <x v="4"/>
    <x v="1456"/>
  </r>
  <r>
    <x v="699"/>
    <x v="2"/>
    <s v="2024-2025"/>
    <x v="0"/>
    <x v="75"/>
    <x v="0"/>
    <x v="0"/>
    <n v="6450"/>
    <x v="0"/>
    <x v="20"/>
    <x v="7"/>
    <x v="7"/>
    <x v="1457"/>
  </r>
  <r>
    <x v="450"/>
    <x v="1"/>
    <s v="2023-2024"/>
    <x v="1"/>
    <x v="71"/>
    <x v="6"/>
    <x v="6"/>
    <n v="5043"/>
    <x v="0"/>
    <x v="13"/>
    <x v="5"/>
    <x v="5"/>
    <x v="1458"/>
  </r>
  <r>
    <x v="324"/>
    <x v="0"/>
    <s v="2024-2025"/>
    <x v="0"/>
    <x v="63"/>
    <x v="1"/>
    <x v="1"/>
    <n v="2015"/>
    <x v="0"/>
    <x v="5"/>
    <x v="8"/>
    <x v="8"/>
    <x v="1459"/>
  </r>
  <r>
    <x v="613"/>
    <x v="2"/>
    <s v="2024-2025"/>
    <x v="0"/>
    <x v="63"/>
    <x v="1"/>
    <x v="1"/>
    <n v="2015"/>
    <x v="0"/>
    <x v="5"/>
    <x v="7"/>
    <x v="7"/>
    <x v="1460"/>
  </r>
  <r>
    <x v="33"/>
    <x v="2"/>
    <s v="2024-2025"/>
    <x v="1"/>
    <x v="29"/>
    <x v="4"/>
    <x v="4"/>
    <n v="3500"/>
    <x v="0"/>
    <x v="8"/>
    <x v="6"/>
    <x v="6"/>
    <x v="1461"/>
  </r>
  <r>
    <x v="424"/>
    <x v="0"/>
    <s v="2023-2024"/>
    <x v="0"/>
    <x v="60"/>
    <x v="1"/>
    <x v="1"/>
    <n v="2541"/>
    <x v="0"/>
    <x v="2"/>
    <x v="0"/>
    <x v="0"/>
    <x v="1462"/>
  </r>
  <r>
    <x v="1"/>
    <x v="0"/>
    <s v="2023-2024"/>
    <x v="1"/>
    <x v="28"/>
    <x v="1"/>
    <x v="1"/>
    <n v="2830"/>
    <x v="0"/>
    <x v="11"/>
    <x v="6"/>
    <x v="6"/>
    <x v="1463"/>
  </r>
  <r>
    <x v="361"/>
    <x v="2"/>
    <s v="2024-2025"/>
    <x v="1"/>
    <x v="75"/>
    <x v="0"/>
    <x v="0"/>
    <n v="6450"/>
    <x v="0"/>
    <x v="20"/>
    <x v="2"/>
    <x v="2"/>
    <x v="1464"/>
  </r>
  <r>
    <x v="256"/>
    <x v="0"/>
    <s v="2023-2024"/>
    <x v="0"/>
    <x v="55"/>
    <x v="3"/>
    <x v="3"/>
    <n v="4703"/>
    <x v="0"/>
    <x v="17"/>
    <x v="3"/>
    <x v="3"/>
    <x v="1465"/>
  </r>
  <r>
    <x v="304"/>
    <x v="1"/>
    <s v="2023-2024"/>
    <x v="0"/>
    <x v="90"/>
    <x v="3"/>
    <x v="3"/>
    <n v="4700"/>
    <x v="0"/>
    <x v="17"/>
    <x v="3"/>
    <x v="3"/>
    <x v="1466"/>
  </r>
  <r>
    <x v="65"/>
    <x v="2"/>
    <s v="2024-2025"/>
    <x v="0"/>
    <x v="69"/>
    <x v="4"/>
    <x v="4"/>
    <n v="3199"/>
    <x v="0"/>
    <x v="6"/>
    <x v="3"/>
    <x v="3"/>
    <x v="1467"/>
  </r>
  <r>
    <x v="703"/>
    <x v="0"/>
    <s v="2023-2024"/>
    <x v="0"/>
    <x v="73"/>
    <x v="6"/>
    <x v="6"/>
    <n v="5607"/>
    <x v="0"/>
    <x v="18"/>
    <x v="6"/>
    <x v="6"/>
    <x v="1468"/>
  </r>
  <r>
    <x v="440"/>
    <x v="0"/>
    <s v="2024-2025"/>
    <x v="0"/>
    <x v="85"/>
    <x v="0"/>
    <x v="0"/>
    <n v="6530"/>
    <x v="0"/>
    <x v="20"/>
    <x v="1"/>
    <x v="1"/>
    <x v="1469"/>
  </r>
  <r>
    <x v="120"/>
    <x v="2"/>
    <s v="2024-2025"/>
    <x v="0"/>
    <x v="26"/>
    <x v="0"/>
    <x v="0"/>
    <n v="6280"/>
    <x v="0"/>
    <x v="14"/>
    <x v="8"/>
    <x v="8"/>
    <x v="1470"/>
  </r>
  <r>
    <x v="455"/>
    <x v="0"/>
    <s v="2023-2024"/>
    <x v="1"/>
    <x v="0"/>
    <x v="0"/>
    <x v="0"/>
    <n v="6021"/>
    <x v="0"/>
    <x v="0"/>
    <x v="2"/>
    <x v="2"/>
    <x v="1471"/>
  </r>
  <r>
    <x v="447"/>
    <x v="0"/>
    <s v="2023-2024"/>
    <x v="0"/>
    <x v="20"/>
    <x v="4"/>
    <x v="4"/>
    <n v="3429"/>
    <x v="0"/>
    <x v="8"/>
    <x v="4"/>
    <x v="4"/>
    <x v="1472"/>
  </r>
  <r>
    <x v="603"/>
    <x v="2"/>
    <s v="2024-2025"/>
    <x v="0"/>
    <x v="25"/>
    <x v="4"/>
    <x v="4"/>
    <n v="3550"/>
    <x v="0"/>
    <x v="8"/>
    <x v="1"/>
    <x v="1"/>
    <x v="1473"/>
  </r>
  <r>
    <x v="366"/>
    <x v="1"/>
    <s v="2022-2023"/>
    <x v="0"/>
    <x v="21"/>
    <x v="3"/>
    <x v="3"/>
    <n v="4012"/>
    <x v="0"/>
    <x v="10"/>
    <x v="3"/>
    <x v="3"/>
    <x v="1474"/>
  </r>
  <r>
    <x v="415"/>
    <x v="2"/>
    <s v="2024-2025"/>
    <x v="0"/>
    <x v="2"/>
    <x v="2"/>
    <x v="2"/>
    <n v="2617"/>
    <x v="0"/>
    <x v="2"/>
    <x v="0"/>
    <x v="0"/>
    <x v="1475"/>
  </r>
  <r>
    <x v="613"/>
    <x v="2"/>
    <s v="2024-2025"/>
    <x v="0"/>
    <x v="94"/>
    <x v="5"/>
    <x v="5"/>
    <n v="7250"/>
    <x v="0"/>
    <x v="9"/>
    <x v="7"/>
    <x v="7"/>
    <x v="1476"/>
  </r>
  <r>
    <x v="511"/>
    <x v="2"/>
    <s v="2024-2025"/>
    <x v="0"/>
    <x v="58"/>
    <x v="0"/>
    <x v="0"/>
    <n v="6027"/>
    <x v="0"/>
    <x v="0"/>
    <x v="9"/>
    <x v="9"/>
    <x v="1477"/>
  </r>
  <r>
    <x v="691"/>
    <x v="2"/>
    <s v="2024-2025"/>
    <x v="0"/>
    <x v="63"/>
    <x v="1"/>
    <x v="1"/>
    <n v="2015"/>
    <x v="0"/>
    <x v="5"/>
    <x v="5"/>
    <x v="5"/>
    <x v="1478"/>
  </r>
  <r>
    <x v="47"/>
    <x v="2"/>
    <s v="2024-2025"/>
    <x v="0"/>
    <x v="19"/>
    <x v="1"/>
    <x v="1"/>
    <n v="2800"/>
    <x v="0"/>
    <x v="11"/>
    <x v="6"/>
    <x v="6"/>
    <x v="1479"/>
  </r>
  <r>
    <x v="704"/>
    <x v="0"/>
    <s v="2023-2024"/>
    <x v="0"/>
    <x v="15"/>
    <x v="1"/>
    <x v="1"/>
    <n v="2020"/>
    <x v="0"/>
    <x v="5"/>
    <x v="1"/>
    <x v="1"/>
    <x v="1480"/>
  </r>
  <r>
    <x v="94"/>
    <x v="0"/>
    <s v="2023-2024"/>
    <x v="0"/>
    <x v="90"/>
    <x v="3"/>
    <x v="3"/>
    <n v="4700"/>
    <x v="0"/>
    <x v="17"/>
    <x v="1"/>
    <x v="1"/>
    <x v="1481"/>
  </r>
  <r>
    <x v="186"/>
    <x v="2"/>
    <s v="2024-2025"/>
    <x v="0"/>
    <x v="84"/>
    <x v="3"/>
    <x v="3"/>
    <n v="4215"/>
    <x v="0"/>
    <x v="3"/>
    <x v="9"/>
    <x v="9"/>
    <x v="1482"/>
  </r>
  <r>
    <x v="589"/>
    <x v="0"/>
    <s v="2023-2024"/>
    <x v="0"/>
    <x v="83"/>
    <x v="0"/>
    <x v="0"/>
    <n v="6052"/>
    <x v="0"/>
    <x v="0"/>
    <x v="1"/>
    <x v="1"/>
    <x v="1483"/>
  </r>
  <r>
    <x v="33"/>
    <x v="2"/>
    <s v="2024-2025"/>
    <x v="1"/>
    <x v="9"/>
    <x v="4"/>
    <x v="4"/>
    <n v="3076"/>
    <x v="0"/>
    <x v="7"/>
    <x v="0"/>
    <x v="0"/>
    <x v="1484"/>
  </r>
  <r>
    <x v="465"/>
    <x v="1"/>
    <s v="2023-2024"/>
    <x v="1"/>
    <x v="4"/>
    <x v="1"/>
    <x v="1"/>
    <n v="2154"/>
    <x v="0"/>
    <x v="4"/>
    <x v="3"/>
    <x v="3"/>
    <x v="1485"/>
  </r>
  <r>
    <x v="705"/>
    <x v="0"/>
    <s v="2024-2025"/>
    <x v="0"/>
    <x v="59"/>
    <x v="3"/>
    <x v="3"/>
    <n v="4509"/>
    <x v="0"/>
    <x v="3"/>
    <x v="8"/>
    <x v="8"/>
    <x v="1485"/>
  </r>
  <r>
    <x v="214"/>
    <x v="2"/>
    <s v="2024-2025"/>
    <x v="0"/>
    <x v="73"/>
    <x v="6"/>
    <x v="6"/>
    <n v="5607"/>
    <x v="0"/>
    <x v="18"/>
    <x v="6"/>
    <x v="6"/>
    <x v="1486"/>
  </r>
  <r>
    <x v="679"/>
    <x v="0"/>
    <s v="2023-2024"/>
    <x v="1"/>
    <x v="17"/>
    <x v="3"/>
    <x v="3"/>
    <n v="4825"/>
    <x v="0"/>
    <x v="12"/>
    <x v="0"/>
    <x v="0"/>
    <x v="1487"/>
  </r>
  <r>
    <x v="385"/>
    <x v="1"/>
    <s v="2022-2023"/>
    <x v="0"/>
    <x v="49"/>
    <x v="4"/>
    <x v="4"/>
    <n v="3134"/>
    <x v="0"/>
    <x v="6"/>
    <x v="7"/>
    <x v="7"/>
    <x v="1488"/>
  </r>
  <r>
    <x v="177"/>
    <x v="1"/>
    <s v="2022-2023"/>
    <x v="1"/>
    <x v="33"/>
    <x v="4"/>
    <x v="4"/>
    <n v="3280"/>
    <x v="0"/>
    <x v="8"/>
    <x v="3"/>
    <x v="3"/>
    <x v="1489"/>
  </r>
  <r>
    <x v="211"/>
    <x v="2"/>
    <s v="2024-2025"/>
    <x v="0"/>
    <x v="77"/>
    <x v="5"/>
    <x v="5"/>
    <n v="7018"/>
    <x v="0"/>
    <x v="9"/>
    <x v="3"/>
    <x v="3"/>
    <x v="1490"/>
  </r>
  <r>
    <x v="353"/>
    <x v="1"/>
    <s v="2022-2023"/>
    <x v="0"/>
    <x v="42"/>
    <x v="3"/>
    <x v="3"/>
    <n v="4870"/>
    <x v="0"/>
    <x v="12"/>
    <x v="5"/>
    <x v="5"/>
    <x v="1491"/>
  </r>
  <r>
    <x v="522"/>
    <x v="0"/>
    <s v="2023-2024"/>
    <x v="0"/>
    <x v="95"/>
    <x v="7"/>
    <x v="7"/>
    <n v="870"/>
    <x v="0"/>
    <x v="19"/>
    <x v="2"/>
    <x v="2"/>
    <x v="1492"/>
  </r>
  <r>
    <x v="588"/>
    <x v="0"/>
    <s v="2023-2024"/>
    <x v="0"/>
    <x v="34"/>
    <x v="4"/>
    <x v="4"/>
    <n v="3018"/>
    <x v="0"/>
    <x v="7"/>
    <x v="4"/>
    <x v="4"/>
    <x v="1493"/>
  </r>
  <r>
    <x v="585"/>
    <x v="0"/>
    <s v="2023-2024"/>
    <x v="1"/>
    <x v="4"/>
    <x v="1"/>
    <x v="1"/>
    <n v="2154"/>
    <x v="0"/>
    <x v="4"/>
    <x v="1"/>
    <x v="1"/>
    <x v="1494"/>
  </r>
  <r>
    <x v="690"/>
    <x v="1"/>
    <s v="2022-2023"/>
    <x v="0"/>
    <x v="47"/>
    <x v="1"/>
    <x v="1"/>
    <n v="2101"/>
    <x v="0"/>
    <x v="4"/>
    <x v="1"/>
    <x v="1"/>
    <x v="1495"/>
  </r>
  <r>
    <x v="72"/>
    <x v="2"/>
    <s v="2024-2025"/>
    <x v="1"/>
    <x v="9"/>
    <x v="4"/>
    <x v="4"/>
    <n v="3076"/>
    <x v="0"/>
    <x v="7"/>
    <x v="2"/>
    <x v="2"/>
    <x v="1496"/>
  </r>
  <r>
    <x v="158"/>
    <x v="0"/>
    <s v="2023-2024"/>
    <x v="0"/>
    <x v="61"/>
    <x v="6"/>
    <x v="6"/>
    <n v="5343"/>
    <x v="0"/>
    <x v="18"/>
    <x v="9"/>
    <x v="9"/>
    <x v="1497"/>
  </r>
  <r>
    <x v="649"/>
    <x v="1"/>
    <s v="2022-2023"/>
    <x v="0"/>
    <x v="5"/>
    <x v="1"/>
    <x v="1"/>
    <n v="2067"/>
    <x v="0"/>
    <x v="5"/>
    <x v="1"/>
    <x v="1"/>
    <x v="1498"/>
  </r>
  <r>
    <x v="620"/>
    <x v="1"/>
    <s v="2023-2024"/>
    <x v="0"/>
    <x v="35"/>
    <x v="3"/>
    <x v="3"/>
    <n v="4558"/>
    <x v="0"/>
    <x v="15"/>
    <x v="4"/>
    <x v="4"/>
    <x v="1499"/>
  </r>
  <r>
    <x v="76"/>
    <x v="2"/>
    <s v="2024-2025"/>
    <x v="0"/>
    <x v="88"/>
    <x v="6"/>
    <x v="6"/>
    <n v="5011"/>
    <x v="0"/>
    <x v="13"/>
    <x v="1"/>
    <x v="1"/>
    <x v="1500"/>
  </r>
  <r>
    <x v="706"/>
    <x v="1"/>
    <s v="2022-2023"/>
    <x v="0"/>
    <x v="66"/>
    <x v="3"/>
    <x v="3"/>
    <n v="4883"/>
    <x v="0"/>
    <x v="12"/>
    <x v="5"/>
    <x v="5"/>
    <x v="1501"/>
  </r>
  <r>
    <x v="58"/>
    <x v="2"/>
    <s v="2024-2025"/>
    <x v="1"/>
    <x v="32"/>
    <x v="6"/>
    <x v="6"/>
    <n v="5169"/>
    <x v="0"/>
    <x v="13"/>
    <x v="4"/>
    <x v="4"/>
    <x v="1502"/>
  </r>
  <r>
    <x v="175"/>
    <x v="1"/>
    <s v="2023-2024"/>
    <x v="0"/>
    <x v="58"/>
    <x v="0"/>
    <x v="0"/>
    <n v="6027"/>
    <x v="0"/>
    <x v="0"/>
    <x v="7"/>
    <x v="7"/>
    <x v="1503"/>
  </r>
  <r>
    <x v="707"/>
    <x v="1"/>
    <s v="2023-2024"/>
    <x v="0"/>
    <x v="51"/>
    <x v="4"/>
    <x v="4"/>
    <n v="3630"/>
    <x v="0"/>
    <x v="16"/>
    <x v="3"/>
    <x v="3"/>
    <x v="1504"/>
  </r>
  <r>
    <x v="521"/>
    <x v="0"/>
    <s v="2023-2024"/>
    <x v="1"/>
    <x v="82"/>
    <x v="3"/>
    <x v="3"/>
    <n v="4655"/>
    <x v="0"/>
    <x v="17"/>
    <x v="0"/>
    <x v="0"/>
    <x v="1505"/>
  </r>
  <r>
    <x v="174"/>
    <x v="0"/>
    <s v="2024-2025"/>
    <x v="0"/>
    <x v="37"/>
    <x v="1"/>
    <x v="1"/>
    <n v="2750"/>
    <x v="0"/>
    <x v="11"/>
    <x v="7"/>
    <x v="7"/>
    <x v="1506"/>
  </r>
  <r>
    <x v="564"/>
    <x v="0"/>
    <s v="2023-2024"/>
    <x v="0"/>
    <x v="45"/>
    <x v="3"/>
    <x v="3"/>
    <n v="4570"/>
    <x v="0"/>
    <x v="15"/>
    <x v="0"/>
    <x v="0"/>
    <x v="1507"/>
  </r>
  <r>
    <x v="645"/>
    <x v="0"/>
    <s v="2024-2025"/>
    <x v="1"/>
    <x v="9"/>
    <x v="4"/>
    <x v="4"/>
    <n v="3076"/>
    <x v="0"/>
    <x v="7"/>
    <x v="8"/>
    <x v="8"/>
    <x v="1508"/>
  </r>
  <r>
    <x v="156"/>
    <x v="2"/>
    <s v="2024-2025"/>
    <x v="1"/>
    <x v="23"/>
    <x v="1"/>
    <x v="1"/>
    <n v="2650"/>
    <x v="0"/>
    <x v="11"/>
    <x v="0"/>
    <x v="0"/>
    <x v="1509"/>
  </r>
  <r>
    <x v="469"/>
    <x v="1"/>
    <s v="2023-2024"/>
    <x v="1"/>
    <x v="36"/>
    <x v="4"/>
    <x v="4"/>
    <n v="3148"/>
    <x v="0"/>
    <x v="6"/>
    <x v="1"/>
    <x v="1"/>
    <x v="1510"/>
  </r>
  <r>
    <x v="691"/>
    <x v="2"/>
    <s v="2024-2025"/>
    <x v="0"/>
    <x v="65"/>
    <x v="1"/>
    <x v="1"/>
    <n v="2131"/>
    <x v="0"/>
    <x v="4"/>
    <x v="1"/>
    <x v="1"/>
    <x v="1511"/>
  </r>
  <r>
    <x v="307"/>
    <x v="0"/>
    <s v="2023-2024"/>
    <x v="1"/>
    <x v="81"/>
    <x v="3"/>
    <x v="3"/>
    <n v="4680"/>
    <x v="0"/>
    <x v="17"/>
    <x v="3"/>
    <x v="3"/>
    <x v="1512"/>
  </r>
  <r>
    <x v="439"/>
    <x v="0"/>
    <s v="2023-2024"/>
    <x v="1"/>
    <x v="96"/>
    <x v="4"/>
    <x v="4"/>
    <n v="3690"/>
    <x v="0"/>
    <x v="16"/>
    <x v="4"/>
    <x v="4"/>
    <x v="1513"/>
  </r>
  <r>
    <x v="190"/>
    <x v="1"/>
    <s v="2022-2023"/>
    <x v="1"/>
    <x v="22"/>
    <x v="1"/>
    <x v="1"/>
    <n v="2539"/>
    <x v="0"/>
    <x v="2"/>
    <x v="7"/>
    <x v="7"/>
    <x v="1514"/>
  </r>
  <r>
    <x v="161"/>
    <x v="0"/>
    <s v="2023-2024"/>
    <x v="1"/>
    <x v="33"/>
    <x v="4"/>
    <x v="4"/>
    <n v="3280"/>
    <x v="0"/>
    <x v="8"/>
    <x v="4"/>
    <x v="4"/>
    <x v="1515"/>
  </r>
  <r>
    <x v="600"/>
    <x v="0"/>
    <s v="2023-2024"/>
    <x v="0"/>
    <x v="12"/>
    <x v="3"/>
    <x v="3"/>
    <n v="4068"/>
    <x v="0"/>
    <x v="10"/>
    <x v="8"/>
    <x v="8"/>
    <x v="1516"/>
  </r>
  <r>
    <x v="41"/>
    <x v="1"/>
    <s v="2022-2023"/>
    <x v="1"/>
    <x v="70"/>
    <x v="4"/>
    <x v="4"/>
    <n v="3400"/>
    <x v="0"/>
    <x v="8"/>
    <x v="0"/>
    <x v="0"/>
    <x v="1517"/>
  </r>
  <r>
    <x v="196"/>
    <x v="0"/>
    <s v="2024-2025"/>
    <x v="1"/>
    <x v="30"/>
    <x v="4"/>
    <x v="4"/>
    <n v="3131"/>
    <x v="0"/>
    <x v="6"/>
    <x v="3"/>
    <x v="3"/>
    <x v="1517"/>
  </r>
  <r>
    <x v="610"/>
    <x v="0"/>
    <s v="2023-2024"/>
    <x v="0"/>
    <x v="35"/>
    <x v="3"/>
    <x v="3"/>
    <n v="4558"/>
    <x v="0"/>
    <x v="15"/>
    <x v="3"/>
    <x v="3"/>
    <x v="1518"/>
  </r>
  <r>
    <x v="708"/>
    <x v="1"/>
    <s v="2022-2023"/>
    <x v="0"/>
    <x v="95"/>
    <x v="7"/>
    <x v="7"/>
    <n v="870"/>
    <x v="0"/>
    <x v="19"/>
    <x v="9"/>
    <x v="9"/>
    <x v="1519"/>
  </r>
  <r>
    <x v="623"/>
    <x v="1"/>
    <s v="2023-2024"/>
    <x v="0"/>
    <x v="61"/>
    <x v="6"/>
    <x v="6"/>
    <n v="5343"/>
    <x v="0"/>
    <x v="18"/>
    <x v="9"/>
    <x v="9"/>
    <x v="1520"/>
  </r>
  <r>
    <x v="316"/>
    <x v="0"/>
    <s v="2023-2024"/>
    <x v="1"/>
    <x v="81"/>
    <x v="3"/>
    <x v="3"/>
    <n v="4680"/>
    <x v="0"/>
    <x v="17"/>
    <x v="5"/>
    <x v="5"/>
    <x v="1521"/>
  </r>
  <r>
    <x v="667"/>
    <x v="0"/>
    <s v="2023-2024"/>
    <x v="1"/>
    <x v="41"/>
    <x v="5"/>
    <x v="5"/>
    <n v="7320"/>
    <x v="0"/>
    <x v="9"/>
    <x v="7"/>
    <x v="7"/>
    <x v="1522"/>
  </r>
  <r>
    <x v="235"/>
    <x v="1"/>
    <s v="2022-2023"/>
    <x v="0"/>
    <x v="23"/>
    <x v="1"/>
    <x v="1"/>
    <n v="2650"/>
    <x v="0"/>
    <x v="11"/>
    <x v="1"/>
    <x v="1"/>
    <x v="1522"/>
  </r>
  <r>
    <x v="549"/>
    <x v="1"/>
    <s v="2023-2024"/>
    <x v="0"/>
    <x v="66"/>
    <x v="3"/>
    <x v="3"/>
    <n v="4883"/>
    <x v="0"/>
    <x v="12"/>
    <x v="9"/>
    <x v="9"/>
    <x v="1523"/>
  </r>
  <r>
    <x v="444"/>
    <x v="0"/>
    <s v="2023-2024"/>
    <x v="0"/>
    <x v="27"/>
    <x v="4"/>
    <x v="4"/>
    <n v="3066"/>
    <x v="0"/>
    <x v="7"/>
    <x v="1"/>
    <x v="1"/>
    <x v="1523"/>
  </r>
  <r>
    <x v="93"/>
    <x v="2"/>
    <s v="2024-2025"/>
    <x v="0"/>
    <x v="49"/>
    <x v="4"/>
    <x v="4"/>
    <n v="3134"/>
    <x v="0"/>
    <x v="6"/>
    <x v="4"/>
    <x v="4"/>
    <x v="1524"/>
  </r>
  <r>
    <x v="299"/>
    <x v="1"/>
    <s v="2022-2023"/>
    <x v="0"/>
    <x v="76"/>
    <x v="1"/>
    <x v="1"/>
    <n v="2031"/>
    <x v="0"/>
    <x v="5"/>
    <x v="2"/>
    <x v="2"/>
    <x v="1525"/>
  </r>
  <r>
    <x v="334"/>
    <x v="2"/>
    <s v="2024-2025"/>
    <x v="1"/>
    <x v="70"/>
    <x v="4"/>
    <x v="4"/>
    <n v="3400"/>
    <x v="0"/>
    <x v="8"/>
    <x v="9"/>
    <x v="9"/>
    <x v="1526"/>
  </r>
  <r>
    <x v="543"/>
    <x v="0"/>
    <s v="2023-2024"/>
    <x v="0"/>
    <x v="70"/>
    <x v="4"/>
    <x v="4"/>
    <n v="3400"/>
    <x v="0"/>
    <x v="8"/>
    <x v="1"/>
    <x v="1"/>
    <x v="1527"/>
  </r>
  <r>
    <x v="86"/>
    <x v="1"/>
    <s v="2022-2023"/>
    <x v="0"/>
    <x v="5"/>
    <x v="1"/>
    <x v="1"/>
    <n v="2067"/>
    <x v="0"/>
    <x v="5"/>
    <x v="4"/>
    <x v="4"/>
    <x v="1528"/>
  </r>
  <r>
    <x v="543"/>
    <x v="0"/>
    <s v="2023-2024"/>
    <x v="1"/>
    <x v="85"/>
    <x v="0"/>
    <x v="0"/>
    <n v="6530"/>
    <x v="0"/>
    <x v="20"/>
    <x v="4"/>
    <x v="4"/>
    <x v="1528"/>
  </r>
  <r>
    <x v="421"/>
    <x v="0"/>
    <s v="2023-2024"/>
    <x v="0"/>
    <x v="42"/>
    <x v="3"/>
    <x v="3"/>
    <n v="4870"/>
    <x v="0"/>
    <x v="12"/>
    <x v="3"/>
    <x v="3"/>
    <x v="1529"/>
  </r>
  <r>
    <x v="401"/>
    <x v="2"/>
    <s v="2024-2025"/>
    <x v="1"/>
    <x v="32"/>
    <x v="6"/>
    <x v="6"/>
    <n v="5169"/>
    <x v="0"/>
    <x v="13"/>
    <x v="7"/>
    <x v="7"/>
    <x v="1530"/>
  </r>
  <r>
    <x v="0"/>
    <x v="0"/>
    <s v="2023-2024"/>
    <x v="0"/>
    <x v="10"/>
    <x v="4"/>
    <x v="4"/>
    <n v="3551"/>
    <x v="0"/>
    <x v="8"/>
    <x v="8"/>
    <x v="8"/>
    <x v="1531"/>
  </r>
  <r>
    <x v="428"/>
    <x v="0"/>
    <s v="2024-2025"/>
    <x v="0"/>
    <x v="73"/>
    <x v="6"/>
    <x v="6"/>
    <n v="5607"/>
    <x v="0"/>
    <x v="18"/>
    <x v="2"/>
    <x v="2"/>
    <x v="1532"/>
  </r>
  <r>
    <x v="709"/>
    <x v="0"/>
    <s v="2023-2024"/>
    <x v="0"/>
    <x v="38"/>
    <x v="3"/>
    <x v="3"/>
    <n v="4802"/>
    <x v="0"/>
    <x v="12"/>
    <x v="6"/>
    <x v="6"/>
    <x v="1533"/>
  </r>
  <r>
    <x v="330"/>
    <x v="0"/>
    <s v="2023-2024"/>
    <x v="0"/>
    <x v="88"/>
    <x v="6"/>
    <x v="6"/>
    <n v="5011"/>
    <x v="0"/>
    <x v="13"/>
    <x v="4"/>
    <x v="4"/>
    <x v="1534"/>
  </r>
  <r>
    <x v="331"/>
    <x v="0"/>
    <s v="2024-2025"/>
    <x v="1"/>
    <x v="56"/>
    <x v="1"/>
    <x v="1"/>
    <n v="2795"/>
    <x v="0"/>
    <x v="11"/>
    <x v="8"/>
    <x v="8"/>
    <x v="1535"/>
  </r>
  <r>
    <x v="481"/>
    <x v="2"/>
    <s v="2024-2025"/>
    <x v="0"/>
    <x v="62"/>
    <x v="0"/>
    <x v="0"/>
    <n v="6112"/>
    <x v="0"/>
    <x v="14"/>
    <x v="3"/>
    <x v="3"/>
    <x v="1536"/>
  </r>
  <r>
    <x v="616"/>
    <x v="0"/>
    <s v="2023-2024"/>
    <x v="1"/>
    <x v="7"/>
    <x v="4"/>
    <x v="4"/>
    <n v="3175"/>
    <x v="0"/>
    <x v="6"/>
    <x v="1"/>
    <x v="1"/>
    <x v="1537"/>
  </r>
  <r>
    <x v="687"/>
    <x v="0"/>
    <s v="2023-2024"/>
    <x v="0"/>
    <x v="44"/>
    <x v="4"/>
    <x v="4"/>
    <n v="3977"/>
    <x v="0"/>
    <x v="16"/>
    <x v="7"/>
    <x v="7"/>
    <x v="1538"/>
  </r>
  <r>
    <x v="459"/>
    <x v="0"/>
    <s v="2023-2024"/>
    <x v="0"/>
    <x v="65"/>
    <x v="1"/>
    <x v="1"/>
    <n v="2131"/>
    <x v="0"/>
    <x v="4"/>
    <x v="3"/>
    <x v="3"/>
    <x v="1539"/>
  </r>
  <r>
    <x v="403"/>
    <x v="0"/>
    <s v="2024-2025"/>
    <x v="1"/>
    <x v="96"/>
    <x v="4"/>
    <x v="4"/>
    <n v="3690"/>
    <x v="0"/>
    <x v="16"/>
    <x v="5"/>
    <x v="5"/>
    <x v="1540"/>
  </r>
  <r>
    <x v="710"/>
    <x v="1"/>
    <s v="2022-2023"/>
    <x v="0"/>
    <x v="73"/>
    <x v="6"/>
    <x v="6"/>
    <n v="5607"/>
    <x v="0"/>
    <x v="18"/>
    <x v="4"/>
    <x v="4"/>
    <x v="1541"/>
  </r>
  <r>
    <x v="527"/>
    <x v="1"/>
    <s v="2022-2023"/>
    <x v="1"/>
    <x v="72"/>
    <x v="4"/>
    <x v="4"/>
    <n v="3931"/>
    <x v="0"/>
    <x v="16"/>
    <x v="4"/>
    <x v="4"/>
    <x v="1542"/>
  </r>
  <r>
    <x v="350"/>
    <x v="1"/>
    <s v="2022-2023"/>
    <x v="1"/>
    <x v="0"/>
    <x v="0"/>
    <x v="0"/>
    <n v="6021"/>
    <x v="0"/>
    <x v="0"/>
    <x v="0"/>
    <x v="0"/>
    <x v="1543"/>
  </r>
  <r>
    <x v="556"/>
    <x v="0"/>
    <s v="2023-2024"/>
    <x v="1"/>
    <x v="32"/>
    <x v="6"/>
    <x v="6"/>
    <n v="5169"/>
    <x v="0"/>
    <x v="13"/>
    <x v="4"/>
    <x v="4"/>
    <x v="1544"/>
  </r>
  <r>
    <x v="490"/>
    <x v="0"/>
    <s v="2023-2024"/>
    <x v="0"/>
    <x v="15"/>
    <x v="1"/>
    <x v="1"/>
    <n v="2020"/>
    <x v="0"/>
    <x v="5"/>
    <x v="6"/>
    <x v="6"/>
    <x v="1545"/>
  </r>
  <r>
    <x v="606"/>
    <x v="0"/>
    <s v="2023-2024"/>
    <x v="0"/>
    <x v="21"/>
    <x v="3"/>
    <x v="3"/>
    <n v="4012"/>
    <x v="0"/>
    <x v="10"/>
    <x v="5"/>
    <x v="5"/>
    <x v="1546"/>
  </r>
  <r>
    <x v="460"/>
    <x v="1"/>
    <s v="2023-2024"/>
    <x v="0"/>
    <x v="63"/>
    <x v="1"/>
    <x v="1"/>
    <n v="2015"/>
    <x v="0"/>
    <x v="5"/>
    <x v="5"/>
    <x v="5"/>
    <x v="1547"/>
  </r>
  <r>
    <x v="326"/>
    <x v="0"/>
    <s v="2023-2024"/>
    <x v="1"/>
    <x v="68"/>
    <x v="7"/>
    <x v="7"/>
    <n v="800"/>
    <x v="0"/>
    <x v="19"/>
    <x v="5"/>
    <x v="5"/>
    <x v="1548"/>
  </r>
  <r>
    <x v="155"/>
    <x v="2"/>
    <s v="2024-2025"/>
    <x v="1"/>
    <x v="14"/>
    <x v="1"/>
    <x v="1"/>
    <n v="2790"/>
    <x v="0"/>
    <x v="11"/>
    <x v="3"/>
    <x v="3"/>
    <x v="1549"/>
  </r>
  <r>
    <x v="449"/>
    <x v="0"/>
    <s v="2024-2025"/>
    <x v="0"/>
    <x v="3"/>
    <x v="3"/>
    <x v="3"/>
    <n v="4220"/>
    <x v="0"/>
    <x v="3"/>
    <x v="2"/>
    <x v="2"/>
    <x v="1550"/>
  </r>
  <r>
    <x v="263"/>
    <x v="0"/>
    <s v="2023-2024"/>
    <x v="1"/>
    <x v="42"/>
    <x v="3"/>
    <x v="3"/>
    <n v="4870"/>
    <x v="0"/>
    <x v="12"/>
    <x v="0"/>
    <x v="0"/>
    <x v="1551"/>
  </r>
  <r>
    <x v="544"/>
    <x v="0"/>
    <s v="2023-2024"/>
    <x v="0"/>
    <x v="77"/>
    <x v="5"/>
    <x v="5"/>
    <n v="7018"/>
    <x v="0"/>
    <x v="9"/>
    <x v="0"/>
    <x v="0"/>
    <x v="1552"/>
  </r>
  <r>
    <x v="711"/>
    <x v="2"/>
    <s v="2024-2025"/>
    <x v="0"/>
    <x v="6"/>
    <x v="0"/>
    <x v="0"/>
    <n v="6010"/>
    <x v="0"/>
    <x v="0"/>
    <x v="2"/>
    <x v="2"/>
    <x v="1553"/>
  </r>
  <r>
    <x v="220"/>
    <x v="0"/>
    <s v="2023-2024"/>
    <x v="1"/>
    <x v="25"/>
    <x v="4"/>
    <x v="4"/>
    <n v="3550"/>
    <x v="0"/>
    <x v="8"/>
    <x v="5"/>
    <x v="5"/>
    <x v="1554"/>
  </r>
  <r>
    <x v="152"/>
    <x v="0"/>
    <s v="2023-2024"/>
    <x v="0"/>
    <x v="23"/>
    <x v="1"/>
    <x v="1"/>
    <n v="2650"/>
    <x v="0"/>
    <x v="11"/>
    <x v="3"/>
    <x v="3"/>
    <x v="1555"/>
  </r>
  <r>
    <x v="486"/>
    <x v="1"/>
    <s v="2022-2023"/>
    <x v="0"/>
    <x v="2"/>
    <x v="2"/>
    <x v="2"/>
    <n v="2617"/>
    <x v="0"/>
    <x v="2"/>
    <x v="9"/>
    <x v="9"/>
    <x v="1556"/>
  </r>
  <r>
    <x v="712"/>
    <x v="0"/>
    <s v="2023-2024"/>
    <x v="0"/>
    <x v="42"/>
    <x v="3"/>
    <x v="3"/>
    <n v="4870"/>
    <x v="0"/>
    <x v="12"/>
    <x v="2"/>
    <x v="2"/>
    <x v="1557"/>
  </r>
  <r>
    <x v="344"/>
    <x v="1"/>
    <s v="2022-2023"/>
    <x v="1"/>
    <x v="85"/>
    <x v="0"/>
    <x v="0"/>
    <n v="6530"/>
    <x v="0"/>
    <x v="20"/>
    <x v="6"/>
    <x v="6"/>
    <x v="1558"/>
  </r>
  <r>
    <x v="659"/>
    <x v="2"/>
    <s v="2024-2025"/>
    <x v="0"/>
    <x v="16"/>
    <x v="0"/>
    <x v="0"/>
    <n v="6030"/>
    <x v="0"/>
    <x v="0"/>
    <x v="3"/>
    <x v="3"/>
    <x v="1559"/>
  </r>
  <r>
    <x v="259"/>
    <x v="2"/>
    <s v="2024-2025"/>
    <x v="1"/>
    <x v="93"/>
    <x v="4"/>
    <x v="4"/>
    <n v="3915"/>
    <x v="0"/>
    <x v="16"/>
    <x v="6"/>
    <x v="6"/>
    <x v="1560"/>
  </r>
  <r>
    <x v="454"/>
    <x v="0"/>
    <s v="2024-2025"/>
    <x v="0"/>
    <x v="85"/>
    <x v="0"/>
    <x v="0"/>
    <n v="6530"/>
    <x v="0"/>
    <x v="20"/>
    <x v="1"/>
    <x v="1"/>
    <x v="1561"/>
  </r>
  <r>
    <x v="521"/>
    <x v="0"/>
    <s v="2023-2024"/>
    <x v="0"/>
    <x v="44"/>
    <x v="4"/>
    <x v="4"/>
    <n v="3977"/>
    <x v="0"/>
    <x v="16"/>
    <x v="3"/>
    <x v="3"/>
    <x v="1562"/>
  </r>
  <r>
    <x v="133"/>
    <x v="1"/>
    <s v="2022-2023"/>
    <x v="0"/>
    <x v="86"/>
    <x v="0"/>
    <x v="0"/>
    <n v="6725"/>
    <x v="0"/>
    <x v="20"/>
    <x v="4"/>
    <x v="4"/>
    <x v="1563"/>
  </r>
  <r>
    <x v="587"/>
    <x v="0"/>
    <s v="2024-2025"/>
    <x v="1"/>
    <x v="25"/>
    <x v="4"/>
    <x v="4"/>
    <n v="3550"/>
    <x v="0"/>
    <x v="8"/>
    <x v="8"/>
    <x v="8"/>
    <x v="1564"/>
  </r>
  <r>
    <x v="232"/>
    <x v="1"/>
    <s v="2022-2023"/>
    <x v="1"/>
    <x v="24"/>
    <x v="1"/>
    <x v="1"/>
    <n v="2120"/>
    <x v="0"/>
    <x v="4"/>
    <x v="4"/>
    <x v="4"/>
    <x v="1565"/>
  </r>
  <r>
    <x v="590"/>
    <x v="0"/>
    <s v="2024-2025"/>
    <x v="0"/>
    <x v="65"/>
    <x v="1"/>
    <x v="1"/>
    <n v="2131"/>
    <x v="0"/>
    <x v="4"/>
    <x v="9"/>
    <x v="9"/>
    <x v="1566"/>
  </r>
  <r>
    <x v="34"/>
    <x v="2"/>
    <s v="2024-2025"/>
    <x v="0"/>
    <x v="68"/>
    <x v="7"/>
    <x v="7"/>
    <n v="800"/>
    <x v="0"/>
    <x v="19"/>
    <x v="6"/>
    <x v="6"/>
    <x v="1567"/>
  </r>
  <r>
    <x v="136"/>
    <x v="0"/>
    <s v="2024-2025"/>
    <x v="0"/>
    <x v="41"/>
    <x v="5"/>
    <x v="5"/>
    <n v="7320"/>
    <x v="0"/>
    <x v="9"/>
    <x v="4"/>
    <x v="4"/>
    <x v="1568"/>
  </r>
  <r>
    <x v="713"/>
    <x v="2"/>
    <s v="2024-2025"/>
    <x v="1"/>
    <x v="74"/>
    <x v="1"/>
    <x v="1"/>
    <n v="2485"/>
    <x v="0"/>
    <x v="1"/>
    <x v="4"/>
    <x v="4"/>
    <x v="1569"/>
  </r>
  <r>
    <x v="291"/>
    <x v="2"/>
    <s v="2024-2025"/>
    <x v="0"/>
    <x v="60"/>
    <x v="1"/>
    <x v="1"/>
    <n v="2541"/>
    <x v="0"/>
    <x v="2"/>
    <x v="2"/>
    <x v="2"/>
    <x v="1570"/>
  </r>
  <r>
    <x v="321"/>
    <x v="0"/>
    <s v="2024-2025"/>
    <x v="1"/>
    <x v="9"/>
    <x v="4"/>
    <x v="4"/>
    <n v="3076"/>
    <x v="0"/>
    <x v="7"/>
    <x v="5"/>
    <x v="5"/>
    <x v="1571"/>
  </r>
  <r>
    <x v="607"/>
    <x v="0"/>
    <s v="2023-2024"/>
    <x v="1"/>
    <x v="88"/>
    <x v="6"/>
    <x v="6"/>
    <n v="5011"/>
    <x v="0"/>
    <x v="13"/>
    <x v="0"/>
    <x v="0"/>
    <x v="1572"/>
  </r>
  <r>
    <x v="197"/>
    <x v="0"/>
    <s v="2023-2024"/>
    <x v="1"/>
    <x v="71"/>
    <x v="6"/>
    <x v="6"/>
    <n v="5043"/>
    <x v="0"/>
    <x v="13"/>
    <x v="4"/>
    <x v="4"/>
    <x v="1573"/>
  </r>
  <r>
    <x v="264"/>
    <x v="0"/>
    <s v="2023-2024"/>
    <x v="0"/>
    <x v="6"/>
    <x v="0"/>
    <x v="0"/>
    <n v="6010"/>
    <x v="0"/>
    <x v="0"/>
    <x v="0"/>
    <x v="0"/>
    <x v="1574"/>
  </r>
  <r>
    <x v="507"/>
    <x v="0"/>
    <s v="2023-2024"/>
    <x v="0"/>
    <x v="41"/>
    <x v="5"/>
    <x v="5"/>
    <n v="7320"/>
    <x v="0"/>
    <x v="9"/>
    <x v="1"/>
    <x v="1"/>
    <x v="1575"/>
  </r>
  <r>
    <x v="297"/>
    <x v="2"/>
    <s v="2024-2025"/>
    <x v="1"/>
    <x v="4"/>
    <x v="1"/>
    <x v="1"/>
    <n v="2154"/>
    <x v="0"/>
    <x v="4"/>
    <x v="0"/>
    <x v="0"/>
    <x v="1576"/>
  </r>
  <r>
    <x v="92"/>
    <x v="0"/>
    <s v="2023-2024"/>
    <x v="1"/>
    <x v="11"/>
    <x v="5"/>
    <x v="5"/>
    <n v="7010"/>
    <x v="0"/>
    <x v="9"/>
    <x v="9"/>
    <x v="9"/>
    <x v="1577"/>
  </r>
  <r>
    <x v="566"/>
    <x v="0"/>
    <s v="2024-2025"/>
    <x v="1"/>
    <x v="17"/>
    <x v="3"/>
    <x v="3"/>
    <n v="4825"/>
    <x v="0"/>
    <x v="12"/>
    <x v="4"/>
    <x v="4"/>
    <x v="1578"/>
  </r>
  <r>
    <x v="101"/>
    <x v="2"/>
    <s v="2024-2025"/>
    <x v="1"/>
    <x v="85"/>
    <x v="0"/>
    <x v="0"/>
    <n v="6530"/>
    <x v="0"/>
    <x v="20"/>
    <x v="2"/>
    <x v="2"/>
    <x v="1579"/>
  </r>
  <r>
    <x v="352"/>
    <x v="0"/>
    <s v="2023-2024"/>
    <x v="0"/>
    <x v="60"/>
    <x v="1"/>
    <x v="1"/>
    <n v="2541"/>
    <x v="0"/>
    <x v="2"/>
    <x v="7"/>
    <x v="7"/>
    <x v="1580"/>
  </r>
  <r>
    <x v="363"/>
    <x v="2"/>
    <s v="2024-2025"/>
    <x v="0"/>
    <x v="36"/>
    <x v="4"/>
    <x v="4"/>
    <n v="3148"/>
    <x v="0"/>
    <x v="6"/>
    <x v="5"/>
    <x v="5"/>
    <x v="1581"/>
  </r>
  <r>
    <x v="283"/>
    <x v="0"/>
    <s v="2023-2024"/>
    <x v="0"/>
    <x v="73"/>
    <x v="6"/>
    <x v="6"/>
    <n v="5607"/>
    <x v="0"/>
    <x v="18"/>
    <x v="7"/>
    <x v="7"/>
    <x v="1582"/>
  </r>
  <r>
    <x v="543"/>
    <x v="0"/>
    <s v="2023-2024"/>
    <x v="1"/>
    <x v="81"/>
    <x v="3"/>
    <x v="3"/>
    <n v="4680"/>
    <x v="0"/>
    <x v="17"/>
    <x v="6"/>
    <x v="6"/>
    <x v="1583"/>
  </r>
  <r>
    <x v="92"/>
    <x v="0"/>
    <s v="2023-2024"/>
    <x v="0"/>
    <x v="20"/>
    <x v="4"/>
    <x v="4"/>
    <n v="3429"/>
    <x v="0"/>
    <x v="8"/>
    <x v="4"/>
    <x v="4"/>
    <x v="1584"/>
  </r>
  <r>
    <x v="355"/>
    <x v="0"/>
    <s v="2023-2024"/>
    <x v="1"/>
    <x v="53"/>
    <x v="3"/>
    <x v="3"/>
    <n v="4119"/>
    <x v="0"/>
    <x v="10"/>
    <x v="2"/>
    <x v="2"/>
    <x v="1585"/>
  </r>
  <r>
    <x v="626"/>
    <x v="2"/>
    <s v="2024-2025"/>
    <x v="0"/>
    <x v="73"/>
    <x v="6"/>
    <x v="6"/>
    <n v="5607"/>
    <x v="0"/>
    <x v="18"/>
    <x v="4"/>
    <x v="4"/>
    <x v="1586"/>
  </r>
  <r>
    <x v="281"/>
    <x v="0"/>
    <s v="2023-2024"/>
    <x v="0"/>
    <x v="18"/>
    <x v="6"/>
    <x v="6"/>
    <n v="5168"/>
    <x v="0"/>
    <x v="13"/>
    <x v="5"/>
    <x v="5"/>
    <x v="1587"/>
  </r>
  <r>
    <x v="555"/>
    <x v="2"/>
    <s v="2024-2025"/>
    <x v="0"/>
    <x v="34"/>
    <x v="4"/>
    <x v="4"/>
    <n v="3018"/>
    <x v="0"/>
    <x v="7"/>
    <x v="8"/>
    <x v="8"/>
    <x v="1588"/>
  </r>
  <r>
    <x v="291"/>
    <x v="2"/>
    <s v="2024-2025"/>
    <x v="0"/>
    <x v="79"/>
    <x v="6"/>
    <x v="6"/>
    <n v="5290"/>
    <x v="0"/>
    <x v="18"/>
    <x v="7"/>
    <x v="7"/>
    <x v="1589"/>
  </r>
  <r>
    <x v="662"/>
    <x v="2"/>
    <s v="2024-2025"/>
    <x v="0"/>
    <x v="58"/>
    <x v="0"/>
    <x v="0"/>
    <n v="6027"/>
    <x v="0"/>
    <x v="0"/>
    <x v="5"/>
    <x v="5"/>
    <x v="1590"/>
  </r>
  <r>
    <x v="523"/>
    <x v="1"/>
    <s v="2022-2023"/>
    <x v="0"/>
    <x v="84"/>
    <x v="3"/>
    <x v="3"/>
    <n v="4215"/>
    <x v="0"/>
    <x v="3"/>
    <x v="4"/>
    <x v="4"/>
    <x v="1591"/>
  </r>
  <r>
    <x v="293"/>
    <x v="0"/>
    <s v="2023-2024"/>
    <x v="0"/>
    <x v="54"/>
    <x v="4"/>
    <x v="4"/>
    <n v="3030"/>
    <x v="0"/>
    <x v="7"/>
    <x v="7"/>
    <x v="7"/>
    <x v="1592"/>
  </r>
  <r>
    <x v="365"/>
    <x v="0"/>
    <s v="2024-2025"/>
    <x v="1"/>
    <x v="53"/>
    <x v="3"/>
    <x v="3"/>
    <n v="4119"/>
    <x v="0"/>
    <x v="10"/>
    <x v="1"/>
    <x v="1"/>
    <x v="1593"/>
  </r>
  <r>
    <x v="216"/>
    <x v="0"/>
    <s v="2023-2024"/>
    <x v="0"/>
    <x v="16"/>
    <x v="0"/>
    <x v="0"/>
    <n v="6030"/>
    <x v="0"/>
    <x v="0"/>
    <x v="4"/>
    <x v="4"/>
    <x v="1594"/>
  </r>
  <r>
    <x v="223"/>
    <x v="1"/>
    <s v="2022-2023"/>
    <x v="0"/>
    <x v="20"/>
    <x v="4"/>
    <x v="4"/>
    <n v="3429"/>
    <x v="0"/>
    <x v="8"/>
    <x v="7"/>
    <x v="7"/>
    <x v="1595"/>
  </r>
  <r>
    <x v="647"/>
    <x v="0"/>
    <s v="2023-2024"/>
    <x v="0"/>
    <x v="62"/>
    <x v="0"/>
    <x v="0"/>
    <n v="6112"/>
    <x v="0"/>
    <x v="14"/>
    <x v="1"/>
    <x v="1"/>
    <x v="1596"/>
  </r>
  <r>
    <x v="306"/>
    <x v="2"/>
    <s v="2024-2025"/>
    <x v="1"/>
    <x v="71"/>
    <x v="6"/>
    <x v="6"/>
    <n v="5043"/>
    <x v="0"/>
    <x v="13"/>
    <x v="6"/>
    <x v="6"/>
    <x v="1597"/>
  </r>
  <r>
    <x v="371"/>
    <x v="2"/>
    <s v="2024-2025"/>
    <x v="1"/>
    <x v="46"/>
    <x v="3"/>
    <x v="3"/>
    <n v="4740"/>
    <x v="0"/>
    <x v="17"/>
    <x v="5"/>
    <x v="5"/>
    <x v="1598"/>
  </r>
  <r>
    <x v="87"/>
    <x v="0"/>
    <s v="2023-2024"/>
    <x v="0"/>
    <x v="71"/>
    <x v="6"/>
    <x v="6"/>
    <n v="5043"/>
    <x v="0"/>
    <x v="13"/>
    <x v="3"/>
    <x v="3"/>
    <x v="1599"/>
  </r>
  <r>
    <x v="395"/>
    <x v="1"/>
    <s v="2023-2024"/>
    <x v="1"/>
    <x v="9"/>
    <x v="4"/>
    <x v="4"/>
    <n v="3076"/>
    <x v="0"/>
    <x v="7"/>
    <x v="2"/>
    <x v="2"/>
    <x v="1600"/>
  </r>
  <r>
    <x v="221"/>
    <x v="0"/>
    <s v="2023-2024"/>
    <x v="0"/>
    <x v="2"/>
    <x v="2"/>
    <x v="2"/>
    <n v="2617"/>
    <x v="0"/>
    <x v="2"/>
    <x v="7"/>
    <x v="7"/>
    <x v="1601"/>
  </r>
  <r>
    <x v="596"/>
    <x v="0"/>
    <s v="2023-2024"/>
    <x v="0"/>
    <x v="6"/>
    <x v="0"/>
    <x v="0"/>
    <n v="6010"/>
    <x v="0"/>
    <x v="0"/>
    <x v="1"/>
    <x v="1"/>
    <x v="1602"/>
  </r>
  <r>
    <x v="19"/>
    <x v="0"/>
    <s v="2023-2024"/>
    <x v="1"/>
    <x v="79"/>
    <x v="6"/>
    <x v="6"/>
    <n v="5290"/>
    <x v="0"/>
    <x v="18"/>
    <x v="1"/>
    <x v="1"/>
    <x v="1603"/>
  </r>
  <r>
    <x v="113"/>
    <x v="2"/>
    <s v="2024-2025"/>
    <x v="1"/>
    <x v="75"/>
    <x v="0"/>
    <x v="0"/>
    <n v="6450"/>
    <x v="0"/>
    <x v="20"/>
    <x v="5"/>
    <x v="5"/>
    <x v="1604"/>
  </r>
  <r>
    <x v="681"/>
    <x v="2"/>
    <s v="2024-2025"/>
    <x v="0"/>
    <x v="8"/>
    <x v="1"/>
    <x v="1"/>
    <n v="2158"/>
    <x v="0"/>
    <x v="4"/>
    <x v="6"/>
    <x v="6"/>
    <x v="1605"/>
  </r>
  <r>
    <x v="606"/>
    <x v="0"/>
    <s v="2023-2024"/>
    <x v="0"/>
    <x v="15"/>
    <x v="1"/>
    <x v="1"/>
    <n v="2020"/>
    <x v="0"/>
    <x v="5"/>
    <x v="3"/>
    <x v="3"/>
    <x v="1606"/>
  </r>
  <r>
    <x v="622"/>
    <x v="0"/>
    <s v="2023-2024"/>
    <x v="0"/>
    <x v="68"/>
    <x v="7"/>
    <x v="7"/>
    <n v="800"/>
    <x v="0"/>
    <x v="19"/>
    <x v="9"/>
    <x v="9"/>
    <x v="1607"/>
  </r>
  <r>
    <x v="493"/>
    <x v="1"/>
    <s v="2022-2023"/>
    <x v="1"/>
    <x v="14"/>
    <x v="1"/>
    <x v="1"/>
    <n v="2790"/>
    <x v="0"/>
    <x v="11"/>
    <x v="6"/>
    <x v="6"/>
    <x v="1608"/>
  </r>
  <r>
    <x v="155"/>
    <x v="2"/>
    <s v="2024-2025"/>
    <x v="0"/>
    <x v="30"/>
    <x v="4"/>
    <x v="4"/>
    <n v="3131"/>
    <x v="0"/>
    <x v="6"/>
    <x v="1"/>
    <x v="1"/>
    <x v="1609"/>
  </r>
  <r>
    <x v="322"/>
    <x v="0"/>
    <s v="2024-2025"/>
    <x v="0"/>
    <x v="78"/>
    <x v="1"/>
    <x v="1"/>
    <n v="2141"/>
    <x v="0"/>
    <x v="4"/>
    <x v="1"/>
    <x v="1"/>
    <x v="1610"/>
  </r>
  <r>
    <x v="394"/>
    <x v="0"/>
    <s v="2024-2025"/>
    <x v="1"/>
    <x v="56"/>
    <x v="1"/>
    <x v="1"/>
    <n v="2795"/>
    <x v="0"/>
    <x v="11"/>
    <x v="3"/>
    <x v="3"/>
    <x v="1611"/>
  </r>
  <r>
    <x v="330"/>
    <x v="0"/>
    <s v="2023-2024"/>
    <x v="0"/>
    <x v="64"/>
    <x v="1"/>
    <x v="1"/>
    <n v="2350"/>
    <x v="0"/>
    <x v="1"/>
    <x v="6"/>
    <x v="6"/>
    <x v="1612"/>
  </r>
  <r>
    <x v="403"/>
    <x v="0"/>
    <s v="2024-2025"/>
    <x v="1"/>
    <x v="14"/>
    <x v="1"/>
    <x v="1"/>
    <n v="2790"/>
    <x v="0"/>
    <x v="11"/>
    <x v="4"/>
    <x v="4"/>
    <x v="1613"/>
  </r>
  <r>
    <x v="351"/>
    <x v="0"/>
    <s v="2024-2025"/>
    <x v="0"/>
    <x v="89"/>
    <x v="4"/>
    <x v="4"/>
    <n v="3136"/>
    <x v="0"/>
    <x v="6"/>
    <x v="7"/>
    <x v="7"/>
    <x v="1614"/>
  </r>
  <r>
    <x v="321"/>
    <x v="0"/>
    <s v="2024-2025"/>
    <x v="1"/>
    <x v="19"/>
    <x v="1"/>
    <x v="1"/>
    <n v="2800"/>
    <x v="0"/>
    <x v="11"/>
    <x v="2"/>
    <x v="2"/>
    <x v="1615"/>
  </r>
  <r>
    <x v="287"/>
    <x v="0"/>
    <s v="2023-2024"/>
    <x v="1"/>
    <x v="24"/>
    <x v="1"/>
    <x v="1"/>
    <n v="2120"/>
    <x v="0"/>
    <x v="4"/>
    <x v="4"/>
    <x v="4"/>
    <x v="1616"/>
  </r>
  <r>
    <x v="167"/>
    <x v="2"/>
    <s v="2024-2025"/>
    <x v="0"/>
    <x v="77"/>
    <x v="5"/>
    <x v="5"/>
    <n v="7018"/>
    <x v="0"/>
    <x v="9"/>
    <x v="3"/>
    <x v="3"/>
    <x v="1617"/>
  </r>
  <r>
    <x v="347"/>
    <x v="0"/>
    <s v="2023-2024"/>
    <x v="1"/>
    <x v="75"/>
    <x v="0"/>
    <x v="0"/>
    <n v="6450"/>
    <x v="0"/>
    <x v="20"/>
    <x v="4"/>
    <x v="4"/>
    <x v="1618"/>
  </r>
  <r>
    <x v="586"/>
    <x v="0"/>
    <s v="2023-2024"/>
    <x v="0"/>
    <x v="89"/>
    <x v="4"/>
    <x v="4"/>
    <n v="3136"/>
    <x v="0"/>
    <x v="6"/>
    <x v="2"/>
    <x v="2"/>
    <x v="1619"/>
  </r>
  <r>
    <x v="273"/>
    <x v="1"/>
    <s v="2023-2024"/>
    <x v="1"/>
    <x v="36"/>
    <x v="4"/>
    <x v="4"/>
    <n v="3148"/>
    <x v="0"/>
    <x v="6"/>
    <x v="8"/>
    <x v="8"/>
    <x v="1620"/>
  </r>
  <r>
    <x v="326"/>
    <x v="0"/>
    <s v="2023-2024"/>
    <x v="0"/>
    <x v="26"/>
    <x v="0"/>
    <x v="0"/>
    <n v="6280"/>
    <x v="0"/>
    <x v="14"/>
    <x v="0"/>
    <x v="0"/>
    <x v="1621"/>
  </r>
  <r>
    <x v="127"/>
    <x v="1"/>
    <s v="2022-2023"/>
    <x v="1"/>
    <x v="3"/>
    <x v="3"/>
    <x v="3"/>
    <n v="4220"/>
    <x v="0"/>
    <x v="3"/>
    <x v="5"/>
    <x v="5"/>
    <x v="1622"/>
  </r>
  <r>
    <x v="231"/>
    <x v="0"/>
    <s v="2023-2024"/>
    <x v="1"/>
    <x v="43"/>
    <x v="1"/>
    <x v="1"/>
    <n v="2560"/>
    <x v="0"/>
    <x v="2"/>
    <x v="2"/>
    <x v="2"/>
    <x v="1623"/>
  </r>
  <r>
    <x v="433"/>
    <x v="0"/>
    <s v="2023-2024"/>
    <x v="0"/>
    <x v="59"/>
    <x v="3"/>
    <x v="3"/>
    <n v="4509"/>
    <x v="0"/>
    <x v="3"/>
    <x v="1"/>
    <x v="1"/>
    <x v="1624"/>
  </r>
  <r>
    <x v="559"/>
    <x v="0"/>
    <s v="2023-2024"/>
    <x v="1"/>
    <x v="83"/>
    <x v="0"/>
    <x v="0"/>
    <n v="6052"/>
    <x v="0"/>
    <x v="0"/>
    <x v="1"/>
    <x v="1"/>
    <x v="1625"/>
  </r>
  <r>
    <x v="255"/>
    <x v="0"/>
    <s v="2023-2024"/>
    <x v="0"/>
    <x v="41"/>
    <x v="5"/>
    <x v="5"/>
    <n v="7320"/>
    <x v="0"/>
    <x v="9"/>
    <x v="0"/>
    <x v="0"/>
    <x v="1626"/>
  </r>
  <r>
    <x v="510"/>
    <x v="1"/>
    <s v="2023-2024"/>
    <x v="0"/>
    <x v="86"/>
    <x v="0"/>
    <x v="0"/>
    <n v="6725"/>
    <x v="0"/>
    <x v="20"/>
    <x v="3"/>
    <x v="3"/>
    <x v="1627"/>
  </r>
  <r>
    <x v="450"/>
    <x v="1"/>
    <s v="2023-2024"/>
    <x v="0"/>
    <x v="47"/>
    <x v="1"/>
    <x v="1"/>
    <n v="2101"/>
    <x v="0"/>
    <x v="4"/>
    <x v="4"/>
    <x v="4"/>
    <x v="1628"/>
  </r>
  <r>
    <x v="188"/>
    <x v="0"/>
    <s v="2024-2025"/>
    <x v="0"/>
    <x v="89"/>
    <x v="4"/>
    <x v="4"/>
    <n v="3136"/>
    <x v="0"/>
    <x v="6"/>
    <x v="9"/>
    <x v="9"/>
    <x v="1629"/>
  </r>
  <r>
    <x v="479"/>
    <x v="2"/>
    <s v="2024-2025"/>
    <x v="0"/>
    <x v="95"/>
    <x v="7"/>
    <x v="7"/>
    <n v="870"/>
    <x v="0"/>
    <x v="19"/>
    <x v="9"/>
    <x v="9"/>
    <x v="1630"/>
  </r>
  <r>
    <x v="315"/>
    <x v="0"/>
    <s v="2023-2024"/>
    <x v="1"/>
    <x v="81"/>
    <x v="3"/>
    <x v="3"/>
    <n v="4680"/>
    <x v="0"/>
    <x v="17"/>
    <x v="9"/>
    <x v="9"/>
    <x v="1630"/>
  </r>
  <r>
    <x v="284"/>
    <x v="2"/>
    <s v="2024-2025"/>
    <x v="0"/>
    <x v="59"/>
    <x v="3"/>
    <x v="3"/>
    <n v="4509"/>
    <x v="0"/>
    <x v="3"/>
    <x v="6"/>
    <x v="6"/>
    <x v="1630"/>
  </r>
  <r>
    <x v="691"/>
    <x v="2"/>
    <s v="2024-2025"/>
    <x v="1"/>
    <x v="14"/>
    <x v="1"/>
    <x v="1"/>
    <n v="2790"/>
    <x v="0"/>
    <x v="11"/>
    <x v="5"/>
    <x v="5"/>
    <x v="1631"/>
  </r>
  <r>
    <x v="569"/>
    <x v="1"/>
    <s v="2023-2024"/>
    <x v="0"/>
    <x v="26"/>
    <x v="0"/>
    <x v="0"/>
    <n v="6280"/>
    <x v="0"/>
    <x v="14"/>
    <x v="2"/>
    <x v="2"/>
    <x v="1632"/>
  </r>
  <r>
    <x v="553"/>
    <x v="2"/>
    <s v="2024-2025"/>
    <x v="0"/>
    <x v="39"/>
    <x v="0"/>
    <x v="0"/>
    <n v="6330"/>
    <x v="0"/>
    <x v="14"/>
    <x v="3"/>
    <x v="3"/>
    <x v="1633"/>
  </r>
  <r>
    <x v="209"/>
    <x v="2"/>
    <s v="2024-2025"/>
    <x v="0"/>
    <x v="49"/>
    <x v="4"/>
    <x v="4"/>
    <n v="3134"/>
    <x v="0"/>
    <x v="6"/>
    <x v="0"/>
    <x v="0"/>
    <x v="1634"/>
  </r>
  <r>
    <x v="221"/>
    <x v="0"/>
    <s v="2023-2024"/>
    <x v="0"/>
    <x v="62"/>
    <x v="0"/>
    <x v="0"/>
    <n v="6112"/>
    <x v="0"/>
    <x v="14"/>
    <x v="4"/>
    <x v="4"/>
    <x v="1635"/>
  </r>
  <r>
    <x v="106"/>
    <x v="0"/>
    <s v="2023-2024"/>
    <x v="0"/>
    <x v="89"/>
    <x v="4"/>
    <x v="4"/>
    <n v="3136"/>
    <x v="0"/>
    <x v="6"/>
    <x v="0"/>
    <x v="0"/>
    <x v="1636"/>
  </r>
  <r>
    <x v="428"/>
    <x v="0"/>
    <s v="2024-2025"/>
    <x v="0"/>
    <x v="50"/>
    <x v="4"/>
    <x v="4"/>
    <n v="3179"/>
    <x v="0"/>
    <x v="6"/>
    <x v="2"/>
    <x v="2"/>
    <x v="1637"/>
  </r>
  <r>
    <x v="332"/>
    <x v="0"/>
    <s v="2024-2025"/>
    <x v="0"/>
    <x v="52"/>
    <x v="3"/>
    <x v="3"/>
    <n v="4053"/>
    <x v="0"/>
    <x v="10"/>
    <x v="5"/>
    <x v="5"/>
    <x v="1638"/>
  </r>
  <r>
    <x v="514"/>
    <x v="1"/>
    <s v="2022-2023"/>
    <x v="0"/>
    <x v="2"/>
    <x v="2"/>
    <x v="2"/>
    <n v="2617"/>
    <x v="0"/>
    <x v="2"/>
    <x v="3"/>
    <x v="3"/>
    <x v="1639"/>
  </r>
  <r>
    <x v="260"/>
    <x v="1"/>
    <s v="2023-2024"/>
    <x v="0"/>
    <x v="76"/>
    <x v="1"/>
    <x v="1"/>
    <n v="2031"/>
    <x v="0"/>
    <x v="5"/>
    <x v="1"/>
    <x v="1"/>
    <x v="1640"/>
  </r>
  <r>
    <x v="490"/>
    <x v="0"/>
    <s v="2023-2024"/>
    <x v="0"/>
    <x v="16"/>
    <x v="0"/>
    <x v="0"/>
    <n v="6030"/>
    <x v="0"/>
    <x v="0"/>
    <x v="1"/>
    <x v="1"/>
    <x v="1641"/>
  </r>
  <r>
    <x v="499"/>
    <x v="0"/>
    <s v="2024-2025"/>
    <x v="1"/>
    <x v="0"/>
    <x v="0"/>
    <x v="0"/>
    <n v="6021"/>
    <x v="0"/>
    <x v="0"/>
    <x v="3"/>
    <x v="3"/>
    <x v="1642"/>
  </r>
  <r>
    <x v="65"/>
    <x v="2"/>
    <s v="2024-2025"/>
    <x v="0"/>
    <x v="13"/>
    <x v="1"/>
    <x v="1"/>
    <n v="2480"/>
    <x v="0"/>
    <x v="1"/>
    <x v="6"/>
    <x v="6"/>
    <x v="1643"/>
  </r>
  <r>
    <x v="556"/>
    <x v="0"/>
    <s v="2023-2024"/>
    <x v="0"/>
    <x v="48"/>
    <x v="3"/>
    <x v="3"/>
    <n v="4566"/>
    <x v="0"/>
    <x v="15"/>
    <x v="5"/>
    <x v="5"/>
    <x v="1644"/>
  </r>
  <r>
    <x v="366"/>
    <x v="1"/>
    <s v="2022-2023"/>
    <x v="1"/>
    <x v="70"/>
    <x v="4"/>
    <x v="4"/>
    <n v="3400"/>
    <x v="0"/>
    <x v="8"/>
    <x v="7"/>
    <x v="7"/>
    <x v="1645"/>
  </r>
  <r>
    <x v="42"/>
    <x v="0"/>
    <s v="2024-2025"/>
    <x v="0"/>
    <x v="40"/>
    <x v="4"/>
    <x v="4"/>
    <n v="3353"/>
    <x v="0"/>
    <x v="8"/>
    <x v="3"/>
    <x v="3"/>
    <x v="1646"/>
  </r>
  <r>
    <x v="63"/>
    <x v="1"/>
    <s v="2022-2023"/>
    <x v="0"/>
    <x v="8"/>
    <x v="1"/>
    <x v="1"/>
    <n v="2158"/>
    <x v="0"/>
    <x v="4"/>
    <x v="4"/>
    <x v="4"/>
    <x v="1647"/>
  </r>
  <r>
    <x v="619"/>
    <x v="0"/>
    <s v="2023-2024"/>
    <x v="0"/>
    <x v="37"/>
    <x v="1"/>
    <x v="1"/>
    <n v="2750"/>
    <x v="0"/>
    <x v="11"/>
    <x v="3"/>
    <x v="3"/>
    <x v="1648"/>
  </r>
  <r>
    <x v="86"/>
    <x v="1"/>
    <s v="2022-2023"/>
    <x v="0"/>
    <x v="38"/>
    <x v="3"/>
    <x v="3"/>
    <n v="4802"/>
    <x v="0"/>
    <x v="12"/>
    <x v="3"/>
    <x v="3"/>
    <x v="1649"/>
  </r>
  <r>
    <x v="593"/>
    <x v="0"/>
    <s v="2023-2024"/>
    <x v="0"/>
    <x v="38"/>
    <x v="3"/>
    <x v="3"/>
    <n v="4802"/>
    <x v="0"/>
    <x v="12"/>
    <x v="0"/>
    <x v="0"/>
    <x v="1650"/>
  </r>
  <r>
    <x v="132"/>
    <x v="0"/>
    <s v="2023-2024"/>
    <x v="1"/>
    <x v="22"/>
    <x v="1"/>
    <x v="1"/>
    <n v="2539"/>
    <x v="0"/>
    <x v="2"/>
    <x v="6"/>
    <x v="6"/>
    <x v="1651"/>
  </r>
  <r>
    <x v="19"/>
    <x v="0"/>
    <s v="2023-2024"/>
    <x v="1"/>
    <x v="83"/>
    <x v="0"/>
    <x v="0"/>
    <n v="6052"/>
    <x v="0"/>
    <x v="0"/>
    <x v="9"/>
    <x v="9"/>
    <x v="1652"/>
  </r>
  <r>
    <x v="412"/>
    <x v="0"/>
    <s v="2023-2024"/>
    <x v="0"/>
    <x v="16"/>
    <x v="0"/>
    <x v="0"/>
    <n v="6030"/>
    <x v="0"/>
    <x v="0"/>
    <x v="3"/>
    <x v="3"/>
    <x v="1653"/>
  </r>
  <r>
    <x v="396"/>
    <x v="0"/>
    <s v="2023-2024"/>
    <x v="0"/>
    <x v="91"/>
    <x v="1"/>
    <x v="1"/>
    <n v="2064"/>
    <x v="0"/>
    <x v="5"/>
    <x v="3"/>
    <x v="3"/>
    <x v="1654"/>
  </r>
  <r>
    <x v="440"/>
    <x v="0"/>
    <s v="2024-2025"/>
    <x v="0"/>
    <x v="1"/>
    <x v="1"/>
    <x v="1"/>
    <n v="2478"/>
    <x v="0"/>
    <x v="1"/>
    <x v="6"/>
    <x v="6"/>
    <x v="1655"/>
  </r>
  <r>
    <x v="9"/>
    <x v="0"/>
    <s v="2024-2025"/>
    <x v="0"/>
    <x v="51"/>
    <x v="4"/>
    <x v="4"/>
    <n v="3630"/>
    <x v="0"/>
    <x v="16"/>
    <x v="3"/>
    <x v="3"/>
    <x v="1656"/>
  </r>
  <r>
    <x v="322"/>
    <x v="0"/>
    <s v="2024-2025"/>
    <x v="1"/>
    <x v="74"/>
    <x v="1"/>
    <x v="1"/>
    <n v="2485"/>
    <x v="0"/>
    <x v="1"/>
    <x v="3"/>
    <x v="3"/>
    <x v="1657"/>
  </r>
  <r>
    <x v="273"/>
    <x v="1"/>
    <s v="2023-2024"/>
    <x v="1"/>
    <x v="9"/>
    <x v="4"/>
    <x v="4"/>
    <n v="3076"/>
    <x v="0"/>
    <x v="7"/>
    <x v="6"/>
    <x v="6"/>
    <x v="1658"/>
  </r>
  <r>
    <x v="230"/>
    <x v="1"/>
    <s v="2023-2024"/>
    <x v="0"/>
    <x v="49"/>
    <x v="4"/>
    <x v="4"/>
    <n v="3134"/>
    <x v="0"/>
    <x v="6"/>
    <x v="9"/>
    <x v="9"/>
    <x v="1659"/>
  </r>
  <r>
    <x v="56"/>
    <x v="2"/>
    <s v="2024-2025"/>
    <x v="0"/>
    <x v="61"/>
    <x v="6"/>
    <x v="6"/>
    <n v="5343"/>
    <x v="0"/>
    <x v="18"/>
    <x v="7"/>
    <x v="7"/>
    <x v="1660"/>
  </r>
  <r>
    <x v="456"/>
    <x v="0"/>
    <s v="2023-2024"/>
    <x v="0"/>
    <x v="89"/>
    <x v="4"/>
    <x v="4"/>
    <n v="3136"/>
    <x v="0"/>
    <x v="6"/>
    <x v="4"/>
    <x v="4"/>
    <x v="1661"/>
  </r>
  <r>
    <x v="516"/>
    <x v="2"/>
    <s v="2024-2025"/>
    <x v="0"/>
    <x v="67"/>
    <x v="3"/>
    <x v="3"/>
    <n v="4551"/>
    <x v="0"/>
    <x v="15"/>
    <x v="5"/>
    <x v="5"/>
    <x v="1662"/>
  </r>
  <r>
    <x v="60"/>
    <x v="0"/>
    <s v="2023-2024"/>
    <x v="0"/>
    <x v="2"/>
    <x v="2"/>
    <x v="2"/>
    <n v="2617"/>
    <x v="0"/>
    <x v="2"/>
    <x v="6"/>
    <x v="6"/>
    <x v="1663"/>
  </r>
  <r>
    <x v="135"/>
    <x v="0"/>
    <s v="2023-2024"/>
    <x v="0"/>
    <x v="65"/>
    <x v="1"/>
    <x v="1"/>
    <n v="2131"/>
    <x v="0"/>
    <x v="4"/>
    <x v="6"/>
    <x v="6"/>
    <x v="1664"/>
  </r>
  <r>
    <x v="375"/>
    <x v="0"/>
    <s v="2023-2024"/>
    <x v="0"/>
    <x v="39"/>
    <x v="0"/>
    <x v="0"/>
    <n v="6330"/>
    <x v="0"/>
    <x v="14"/>
    <x v="4"/>
    <x v="4"/>
    <x v="1665"/>
  </r>
  <r>
    <x v="714"/>
    <x v="0"/>
    <s v="2023-2024"/>
    <x v="0"/>
    <x v="92"/>
    <x v="3"/>
    <x v="3"/>
    <n v="4305"/>
    <x v="0"/>
    <x v="3"/>
    <x v="3"/>
    <x v="3"/>
    <x v="1666"/>
  </r>
  <r>
    <x v="581"/>
    <x v="0"/>
    <s v="2023-2024"/>
    <x v="0"/>
    <x v="41"/>
    <x v="5"/>
    <x v="5"/>
    <n v="7320"/>
    <x v="0"/>
    <x v="9"/>
    <x v="4"/>
    <x v="4"/>
    <x v="1667"/>
  </r>
  <r>
    <x v="694"/>
    <x v="2"/>
    <s v="2024-2025"/>
    <x v="1"/>
    <x v="85"/>
    <x v="0"/>
    <x v="0"/>
    <n v="6530"/>
    <x v="0"/>
    <x v="20"/>
    <x v="6"/>
    <x v="6"/>
    <x v="1668"/>
  </r>
  <r>
    <x v="44"/>
    <x v="0"/>
    <s v="2023-2024"/>
    <x v="0"/>
    <x v="91"/>
    <x v="1"/>
    <x v="1"/>
    <n v="2064"/>
    <x v="0"/>
    <x v="5"/>
    <x v="3"/>
    <x v="3"/>
    <x v="1669"/>
  </r>
  <r>
    <x v="652"/>
    <x v="2"/>
    <s v="2024-2025"/>
    <x v="0"/>
    <x v="73"/>
    <x v="6"/>
    <x v="6"/>
    <n v="5607"/>
    <x v="0"/>
    <x v="18"/>
    <x v="0"/>
    <x v="0"/>
    <x v="1670"/>
  </r>
  <r>
    <x v="15"/>
    <x v="0"/>
    <s v="2023-2024"/>
    <x v="0"/>
    <x v="15"/>
    <x v="1"/>
    <x v="1"/>
    <n v="2020"/>
    <x v="0"/>
    <x v="5"/>
    <x v="5"/>
    <x v="5"/>
    <x v="1671"/>
  </r>
  <r>
    <x v="450"/>
    <x v="1"/>
    <s v="2023-2024"/>
    <x v="1"/>
    <x v="30"/>
    <x v="4"/>
    <x v="4"/>
    <n v="3131"/>
    <x v="0"/>
    <x v="6"/>
    <x v="0"/>
    <x v="0"/>
    <x v="1672"/>
  </r>
  <r>
    <x v="709"/>
    <x v="0"/>
    <s v="2023-2024"/>
    <x v="1"/>
    <x v="65"/>
    <x v="1"/>
    <x v="1"/>
    <n v="2131"/>
    <x v="0"/>
    <x v="4"/>
    <x v="9"/>
    <x v="9"/>
    <x v="1673"/>
  </r>
  <r>
    <x v="656"/>
    <x v="1"/>
    <s v="2023-2024"/>
    <x v="1"/>
    <x v="83"/>
    <x v="0"/>
    <x v="0"/>
    <n v="6052"/>
    <x v="0"/>
    <x v="0"/>
    <x v="4"/>
    <x v="4"/>
    <x v="1674"/>
  </r>
  <r>
    <x v="67"/>
    <x v="2"/>
    <s v="2024-2025"/>
    <x v="0"/>
    <x v="15"/>
    <x v="1"/>
    <x v="1"/>
    <n v="2020"/>
    <x v="0"/>
    <x v="5"/>
    <x v="3"/>
    <x v="3"/>
    <x v="1675"/>
  </r>
  <r>
    <x v="348"/>
    <x v="1"/>
    <s v="2023-2024"/>
    <x v="1"/>
    <x v="87"/>
    <x v="2"/>
    <x v="2"/>
    <n v="2609"/>
    <x v="0"/>
    <x v="2"/>
    <x v="4"/>
    <x v="4"/>
    <x v="1676"/>
  </r>
  <r>
    <x v="266"/>
    <x v="1"/>
    <s v="2023-2024"/>
    <x v="0"/>
    <x v="66"/>
    <x v="3"/>
    <x v="3"/>
    <n v="4883"/>
    <x v="0"/>
    <x v="12"/>
    <x v="4"/>
    <x v="4"/>
    <x v="1677"/>
  </r>
  <r>
    <x v="566"/>
    <x v="0"/>
    <s v="2024-2025"/>
    <x v="1"/>
    <x v="32"/>
    <x v="6"/>
    <x v="6"/>
    <n v="5169"/>
    <x v="0"/>
    <x v="13"/>
    <x v="4"/>
    <x v="4"/>
    <x v="1677"/>
  </r>
  <r>
    <x v="494"/>
    <x v="2"/>
    <s v="2024-2025"/>
    <x v="1"/>
    <x v="32"/>
    <x v="6"/>
    <x v="6"/>
    <n v="5169"/>
    <x v="0"/>
    <x v="13"/>
    <x v="5"/>
    <x v="5"/>
    <x v="1678"/>
  </r>
  <r>
    <x v="438"/>
    <x v="1"/>
    <s v="2022-2023"/>
    <x v="1"/>
    <x v="46"/>
    <x v="3"/>
    <x v="3"/>
    <n v="4740"/>
    <x v="0"/>
    <x v="17"/>
    <x v="3"/>
    <x v="3"/>
    <x v="1679"/>
  </r>
  <r>
    <x v="644"/>
    <x v="0"/>
    <s v="2024-2025"/>
    <x v="0"/>
    <x v="89"/>
    <x v="4"/>
    <x v="4"/>
    <n v="3136"/>
    <x v="0"/>
    <x v="6"/>
    <x v="9"/>
    <x v="9"/>
    <x v="1680"/>
  </r>
  <r>
    <x v="596"/>
    <x v="0"/>
    <s v="2023-2024"/>
    <x v="1"/>
    <x v="22"/>
    <x v="1"/>
    <x v="1"/>
    <n v="2539"/>
    <x v="0"/>
    <x v="2"/>
    <x v="2"/>
    <x v="2"/>
    <x v="1681"/>
  </r>
  <r>
    <x v="522"/>
    <x v="0"/>
    <s v="2023-2024"/>
    <x v="0"/>
    <x v="2"/>
    <x v="2"/>
    <x v="2"/>
    <n v="2617"/>
    <x v="0"/>
    <x v="2"/>
    <x v="7"/>
    <x v="7"/>
    <x v="1682"/>
  </r>
  <r>
    <x v="339"/>
    <x v="2"/>
    <s v="2024-2025"/>
    <x v="0"/>
    <x v="40"/>
    <x v="4"/>
    <x v="4"/>
    <n v="3353"/>
    <x v="0"/>
    <x v="8"/>
    <x v="6"/>
    <x v="6"/>
    <x v="1683"/>
  </r>
  <r>
    <x v="510"/>
    <x v="1"/>
    <s v="2023-2024"/>
    <x v="0"/>
    <x v="54"/>
    <x v="4"/>
    <x v="4"/>
    <n v="3030"/>
    <x v="0"/>
    <x v="7"/>
    <x v="3"/>
    <x v="3"/>
    <x v="1684"/>
  </r>
  <r>
    <x v="205"/>
    <x v="0"/>
    <s v="2023-2024"/>
    <x v="0"/>
    <x v="91"/>
    <x v="1"/>
    <x v="1"/>
    <n v="2064"/>
    <x v="0"/>
    <x v="5"/>
    <x v="3"/>
    <x v="3"/>
    <x v="1685"/>
  </r>
  <r>
    <x v="237"/>
    <x v="0"/>
    <s v="2023-2024"/>
    <x v="0"/>
    <x v="30"/>
    <x v="4"/>
    <x v="4"/>
    <n v="3131"/>
    <x v="0"/>
    <x v="6"/>
    <x v="4"/>
    <x v="4"/>
    <x v="1686"/>
  </r>
  <r>
    <x v="401"/>
    <x v="2"/>
    <s v="2024-2025"/>
    <x v="0"/>
    <x v="55"/>
    <x v="3"/>
    <x v="3"/>
    <n v="4703"/>
    <x v="0"/>
    <x v="17"/>
    <x v="7"/>
    <x v="7"/>
    <x v="1687"/>
  </r>
  <r>
    <x v="95"/>
    <x v="1"/>
    <s v="2022-2023"/>
    <x v="1"/>
    <x v="4"/>
    <x v="1"/>
    <x v="1"/>
    <n v="2154"/>
    <x v="0"/>
    <x v="4"/>
    <x v="5"/>
    <x v="5"/>
    <x v="1688"/>
  </r>
  <r>
    <x v="628"/>
    <x v="0"/>
    <s v="2024-2025"/>
    <x v="0"/>
    <x v="26"/>
    <x v="0"/>
    <x v="0"/>
    <n v="6280"/>
    <x v="0"/>
    <x v="14"/>
    <x v="1"/>
    <x v="1"/>
    <x v="1689"/>
  </r>
  <r>
    <x v="69"/>
    <x v="0"/>
    <s v="2023-2024"/>
    <x v="0"/>
    <x v="88"/>
    <x v="6"/>
    <x v="6"/>
    <n v="5011"/>
    <x v="0"/>
    <x v="13"/>
    <x v="2"/>
    <x v="2"/>
    <x v="1690"/>
  </r>
  <r>
    <x v="408"/>
    <x v="1"/>
    <s v="2022-2023"/>
    <x v="1"/>
    <x v="29"/>
    <x v="4"/>
    <x v="4"/>
    <n v="3500"/>
    <x v="0"/>
    <x v="8"/>
    <x v="1"/>
    <x v="1"/>
    <x v="1691"/>
  </r>
  <r>
    <x v="578"/>
    <x v="2"/>
    <s v="2024-2025"/>
    <x v="0"/>
    <x v="89"/>
    <x v="4"/>
    <x v="4"/>
    <n v="3136"/>
    <x v="0"/>
    <x v="6"/>
    <x v="7"/>
    <x v="7"/>
    <x v="1692"/>
  </r>
  <r>
    <x v="577"/>
    <x v="0"/>
    <s v="2024-2025"/>
    <x v="1"/>
    <x v="28"/>
    <x v="1"/>
    <x v="1"/>
    <n v="2830"/>
    <x v="0"/>
    <x v="11"/>
    <x v="0"/>
    <x v="0"/>
    <x v="1693"/>
  </r>
  <r>
    <x v="487"/>
    <x v="0"/>
    <s v="2023-2024"/>
    <x v="0"/>
    <x v="49"/>
    <x v="4"/>
    <x v="4"/>
    <n v="3134"/>
    <x v="0"/>
    <x v="6"/>
    <x v="3"/>
    <x v="3"/>
    <x v="1694"/>
  </r>
  <r>
    <x v="609"/>
    <x v="0"/>
    <s v="2023-2024"/>
    <x v="1"/>
    <x v="29"/>
    <x v="4"/>
    <x v="4"/>
    <n v="3500"/>
    <x v="0"/>
    <x v="8"/>
    <x v="3"/>
    <x v="3"/>
    <x v="1695"/>
  </r>
  <r>
    <x v="169"/>
    <x v="0"/>
    <s v="2023-2024"/>
    <x v="0"/>
    <x v="94"/>
    <x v="5"/>
    <x v="5"/>
    <n v="7250"/>
    <x v="0"/>
    <x v="9"/>
    <x v="6"/>
    <x v="6"/>
    <x v="1696"/>
  </r>
  <r>
    <x v="601"/>
    <x v="0"/>
    <s v="2024-2025"/>
    <x v="1"/>
    <x v="7"/>
    <x v="4"/>
    <x v="4"/>
    <n v="3175"/>
    <x v="0"/>
    <x v="6"/>
    <x v="1"/>
    <x v="1"/>
    <x v="1697"/>
  </r>
  <r>
    <x v="304"/>
    <x v="1"/>
    <s v="2023-2024"/>
    <x v="0"/>
    <x v="39"/>
    <x v="0"/>
    <x v="0"/>
    <n v="6330"/>
    <x v="0"/>
    <x v="14"/>
    <x v="4"/>
    <x v="4"/>
    <x v="1698"/>
  </r>
  <r>
    <x v="301"/>
    <x v="1"/>
    <s v="2022-2023"/>
    <x v="0"/>
    <x v="59"/>
    <x v="3"/>
    <x v="3"/>
    <n v="4509"/>
    <x v="0"/>
    <x v="3"/>
    <x v="6"/>
    <x v="6"/>
    <x v="1698"/>
  </r>
  <r>
    <x v="579"/>
    <x v="0"/>
    <s v="2023-2024"/>
    <x v="0"/>
    <x v="51"/>
    <x v="4"/>
    <x v="4"/>
    <n v="3630"/>
    <x v="0"/>
    <x v="16"/>
    <x v="5"/>
    <x v="5"/>
    <x v="1699"/>
  </r>
  <r>
    <x v="231"/>
    <x v="0"/>
    <s v="2023-2024"/>
    <x v="0"/>
    <x v="31"/>
    <x v="1"/>
    <x v="1"/>
    <n v="2116"/>
    <x v="0"/>
    <x v="4"/>
    <x v="5"/>
    <x v="5"/>
    <x v="1700"/>
  </r>
  <r>
    <x v="648"/>
    <x v="1"/>
    <s v="2023-2024"/>
    <x v="0"/>
    <x v="79"/>
    <x v="6"/>
    <x v="6"/>
    <n v="5290"/>
    <x v="0"/>
    <x v="18"/>
    <x v="5"/>
    <x v="5"/>
    <x v="1701"/>
  </r>
  <r>
    <x v="59"/>
    <x v="0"/>
    <s v="2023-2024"/>
    <x v="0"/>
    <x v="12"/>
    <x v="3"/>
    <x v="3"/>
    <n v="4068"/>
    <x v="0"/>
    <x v="10"/>
    <x v="2"/>
    <x v="2"/>
    <x v="1702"/>
  </r>
  <r>
    <x v="695"/>
    <x v="0"/>
    <s v="2024-2025"/>
    <x v="1"/>
    <x v="33"/>
    <x v="4"/>
    <x v="4"/>
    <n v="3280"/>
    <x v="0"/>
    <x v="8"/>
    <x v="7"/>
    <x v="7"/>
    <x v="1703"/>
  </r>
  <r>
    <x v="83"/>
    <x v="1"/>
    <s v="2022-2023"/>
    <x v="0"/>
    <x v="3"/>
    <x v="3"/>
    <x v="3"/>
    <n v="4220"/>
    <x v="0"/>
    <x v="3"/>
    <x v="5"/>
    <x v="5"/>
    <x v="1704"/>
  </r>
  <r>
    <x v="628"/>
    <x v="0"/>
    <s v="2024-2025"/>
    <x v="0"/>
    <x v="48"/>
    <x v="3"/>
    <x v="3"/>
    <n v="4566"/>
    <x v="0"/>
    <x v="15"/>
    <x v="3"/>
    <x v="3"/>
    <x v="1705"/>
  </r>
  <r>
    <x v="702"/>
    <x v="0"/>
    <s v="2023-2024"/>
    <x v="0"/>
    <x v="84"/>
    <x v="3"/>
    <x v="3"/>
    <n v="4215"/>
    <x v="0"/>
    <x v="3"/>
    <x v="1"/>
    <x v="1"/>
    <x v="1706"/>
  </r>
  <r>
    <x v="240"/>
    <x v="2"/>
    <s v="2024-2025"/>
    <x v="0"/>
    <x v="55"/>
    <x v="3"/>
    <x v="3"/>
    <n v="4703"/>
    <x v="0"/>
    <x v="17"/>
    <x v="7"/>
    <x v="7"/>
    <x v="1707"/>
  </r>
  <r>
    <x v="505"/>
    <x v="1"/>
    <s v="2023-2024"/>
    <x v="0"/>
    <x v="31"/>
    <x v="1"/>
    <x v="1"/>
    <n v="2116"/>
    <x v="0"/>
    <x v="4"/>
    <x v="6"/>
    <x v="6"/>
    <x v="1708"/>
  </r>
  <r>
    <x v="276"/>
    <x v="0"/>
    <s v="2023-2024"/>
    <x v="0"/>
    <x v="79"/>
    <x v="6"/>
    <x v="6"/>
    <n v="5290"/>
    <x v="0"/>
    <x v="18"/>
    <x v="9"/>
    <x v="9"/>
    <x v="1709"/>
  </r>
  <r>
    <x v="641"/>
    <x v="0"/>
    <s v="2023-2024"/>
    <x v="0"/>
    <x v="64"/>
    <x v="1"/>
    <x v="1"/>
    <n v="2350"/>
    <x v="0"/>
    <x v="1"/>
    <x v="8"/>
    <x v="8"/>
    <x v="1710"/>
  </r>
  <r>
    <x v="325"/>
    <x v="1"/>
    <s v="2023-2024"/>
    <x v="0"/>
    <x v="49"/>
    <x v="4"/>
    <x v="4"/>
    <n v="3134"/>
    <x v="0"/>
    <x v="6"/>
    <x v="5"/>
    <x v="5"/>
    <x v="1711"/>
  </r>
  <r>
    <x v="578"/>
    <x v="2"/>
    <s v="2024-2025"/>
    <x v="1"/>
    <x v="65"/>
    <x v="1"/>
    <x v="1"/>
    <n v="2131"/>
    <x v="0"/>
    <x v="4"/>
    <x v="2"/>
    <x v="2"/>
    <x v="1712"/>
  </r>
  <r>
    <x v="186"/>
    <x v="2"/>
    <s v="2024-2025"/>
    <x v="0"/>
    <x v="56"/>
    <x v="1"/>
    <x v="1"/>
    <n v="2795"/>
    <x v="0"/>
    <x v="11"/>
    <x v="2"/>
    <x v="2"/>
    <x v="1713"/>
  </r>
  <r>
    <x v="75"/>
    <x v="2"/>
    <s v="2024-2025"/>
    <x v="0"/>
    <x v="48"/>
    <x v="3"/>
    <x v="3"/>
    <n v="4566"/>
    <x v="0"/>
    <x v="15"/>
    <x v="3"/>
    <x v="3"/>
    <x v="1714"/>
  </r>
  <r>
    <x v="89"/>
    <x v="0"/>
    <s v="2024-2025"/>
    <x v="1"/>
    <x v="70"/>
    <x v="4"/>
    <x v="4"/>
    <n v="3400"/>
    <x v="0"/>
    <x v="8"/>
    <x v="9"/>
    <x v="9"/>
    <x v="1715"/>
  </r>
  <r>
    <x v="513"/>
    <x v="2"/>
    <s v="2024-2025"/>
    <x v="1"/>
    <x v="74"/>
    <x v="1"/>
    <x v="1"/>
    <n v="2485"/>
    <x v="0"/>
    <x v="1"/>
    <x v="0"/>
    <x v="0"/>
    <x v="1716"/>
  </r>
  <r>
    <x v="647"/>
    <x v="0"/>
    <s v="2023-2024"/>
    <x v="0"/>
    <x v="13"/>
    <x v="1"/>
    <x v="1"/>
    <n v="2480"/>
    <x v="0"/>
    <x v="1"/>
    <x v="6"/>
    <x v="6"/>
    <x v="1717"/>
  </r>
  <r>
    <x v="504"/>
    <x v="2"/>
    <s v="2024-2025"/>
    <x v="1"/>
    <x v="29"/>
    <x v="4"/>
    <x v="4"/>
    <n v="3500"/>
    <x v="0"/>
    <x v="8"/>
    <x v="4"/>
    <x v="4"/>
    <x v="1718"/>
  </r>
  <r>
    <x v="393"/>
    <x v="0"/>
    <s v="2023-2024"/>
    <x v="0"/>
    <x v="73"/>
    <x v="6"/>
    <x v="6"/>
    <n v="5607"/>
    <x v="0"/>
    <x v="18"/>
    <x v="3"/>
    <x v="3"/>
    <x v="1719"/>
  </r>
  <r>
    <x v="573"/>
    <x v="1"/>
    <s v="2022-2023"/>
    <x v="1"/>
    <x v="33"/>
    <x v="4"/>
    <x v="4"/>
    <n v="3280"/>
    <x v="0"/>
    <x v="8"/>
    <x v="6"/>
    <x v="6"/>
    <x v="1720"/>
  </r>
  <r>
    <x v="221"/>
    <x v="0"/>
    <s v="2023-2024"/>
    <x v="0"/>
    <x v="52"/>
    <x v="3"/>
    <x v="3"/>
    <n v="4053"/>
    <x v="0"/>
    <x v="10"/>
    <x v="9"/>
    <x v="9"/>
    <x v="1721"/>
  </r>
  <r>
    <x v="20"/>
    <x v="0"/>
    <s v="2023-2024"/>
    <x v="0"/>
    <x v="31"/>
    <x v="1"/>
    <x v="1"/>
    <n v="2116"/>
    <x v="0"/>
    <x v="4"/>
    <x v="1"/>
    <x v="1"/>
    <x v="1722"/>
  </r>
  <r>
    <x v="76"/>
    <x v="2"/>
    <s v="2024-2025"/>
    <x v="1"/>
    <x v="24"/>
    <x v="1"/>
    <x v="1"/>
    <n v="2120"/>
    <x v="0"/>
    <x v="4"/>
    <x v="2"/>
    <x v="2"/>
    <x v="1723"/>
  </r>
  <r>
    <x v="457"/>
    <x v="1"/>
    <s v="2023-2024"/>
    <x v="1"/>
    <x v="87"/>
    <x v="2"/>
    <x v="2"/>
    <n v="2609"/>
    <x v="0"/>
    <x v="2"/>
    <x v="4"/>
    <x v="4"/>
    <x v="1724"/>
  </r>
  <r>
    <x v="453"/>
    <x v="0"/>
    <s v="2023-2024"/>
    <x v="0"/>
    <x v="5"/>
    <x v="1"/>
    <x v="1"/>
    <n v="2067"/>
    <x v="0"/>
    <x v="5"/>
    <x v="5"/>
    <x v="5"/>
    <x v="1725"/>
  </r>
  <r>
    <x v="546"/>
    <x v="2"/>
    <s v="2024-2025"/>
    <x v="0"/>
    <x v="49"/>
    <x v="4"/>
    <x v="4"/>
    <n v="3134"/>
    <x v="0"/>
    <x v="6"/>
    <x v="0"/>
    <x v="0"/>
    <x v="1726"/>
  </r>
  <r>
    <x v="477"/>
    <x v="1"/>
    <s v="2022-2023"/>
    <x v="1"/>
    <x v="46"/>
    <x v="3"/>
    <x v="3"/>
    <n v="4740"/>
    <x v="0"/>
    <x v="17"/>
    <x v="4"/>
    <x v="4"/>
    <x v="1727"/>
  </r>
  <r>
    <x v="607"/>
    <x v="0"/>
    <s v="2023-2024"/>
    <x v="0"/>
    <x v="91"/>
    <x v="1"/>
    <x v="1"/>
    <n v="2064"/>
    <x v="0"/>
    <x v="5"/>
    <x v="6"/>
    <x v="6"/>
    <x v="1728"/>
  </r>
  <r>
    <x v="332"/>
    <x v="0"/>
    <s v="2024-2025"/>
    <x v="0"/>
    <x v="40"/>
    <x v="4"/>
    <x v="4"/>
    <n v="3353"/>
    <x v="0"/>
    <x v="8"/>
    <x v="4"/>
    <x v="4"/>
    <x v="1729"/>
  </r>
  <r>
    <x v="429"/>
    <x v="1"/>
    <s v="2023-2024"/>
    <x v="0"/>
    <x v="40"/>
    <x v="4"/>
    <x v="4"/>
    <n v="3353"/>
    <x v="0"/>
    <x v="8"/>
    <x v="0"/>
    <x v="0"/>
    <x v="1730"/>
  </r>
  <r>
    <x v="253"/>
    <x v="0"/>
    <s v="2024-2025"/>
    <x v="0"/>
    <x v="92"/>
    <x v="3"/>
    <x v="3"/>
    <n v="4305"/>
    <x v="0"/>
    <x v="3"/>
    <x v="4"/>
    <x v="4"/>
    <x v="1731"/>
  </r>
  <r>
    <x v="286"/>
    <x v="0"/>
    <s v="2024-2025"/>
    <x v="0"/>
    <x v="58"/>
    <x v="0"/>
    <x v="0"/>
    <n v="6027"/>
    <x v="0"/>
    <x v="0"/>
    <x v="1"/>
    <x v="1"/>
    <x v="1732"/>
  </r>
  <r>
    <x v="384"/>
    <x v="1"/>
    <s v="2022-2023"/>
    <x v="0"/>
    <x v="35"/>
    <x v="3"/>
    <x v="3"/>
    <n v="4558"/>
    <x v="0"/>
    <x v="15"/>
    <x v="1"/>
    <x v="1"/>
    <x v="1733"/>
  </r>
  <r>
    <x v="208"/>
    <x v="0"/>
    <s v="2023-2024"/>
    <x v="1"/>
    <x v="74"/>
    <x v="1"/>
    <x v="1"/>
    <n v="2485"/>
    <x v="0"/>
    <x v="1"/>
    <x v="6"/>
    <x v="6"/>
    <x v="1734"/>
  </r>
  <r>
    <x v="5"/>
    <x v="0"/>
    <s v="2023-2024"/>
    <x v="0"/>
    <x v="31"/>
    <x v="1"/>
    <x v="1"/>
    <n v="2116"/>
    <x v="0"/>
    <x v="4"/>
    <x v="1"/>
    <x v="1"/>
    <x v="1735"/>
  </r>
  <r>
    <x v="319"/>
    <x v="0"/>
    <s v="2024-2025"/>
    <x v="0"/>
    <x v="66"/>
    <x v="3"/>
    <x v="3"/>
    <n v="4883"/>
    <x v="0"/>
    <x v="12"/>
    <x v="4"/>
    <x v="4"/>
    <x v="1736"/>
  </r>
  <r>
    <x v="362"/>
    <x v="0"/>
    <s v="2023-2024"/>
    <x v="0"/>
    <x v="82"/>
    <x v="3"/>
    <x v="3"/>
    <n v="4655"/>
    <x v="0"/>
    <x v="17"/>
    <x v="5"/>
    <x v="5"/>
    <x v="1737"/>
  </r>
  <r>
    <x v="494"/>
    <x v="2"/>
    <s v="2024-2025"/>
    <x v="0"/>
    <x v="44"/>
    <x v="4"/>
    <x v="4"/>
    <n v="3977"/>
    <x v="0"/>
    <x v="16"/>
    <x v="0"/>
    <x v="0"/>
    <x v="1738"/>
  </r>
  <r>
    <x v="9"/>
    <x v="0"/>
    <s v="2024-2025"/>
    <x v="0"/>
    <x v="38"/>
    <x v="3"/>
    <x v="3"/>
    <n v="4802"/>
    <x v="0"/>
    <x v="12"/>
    <x v="0"/>
    <x v="0"/>
    <x v="1739"/>
  </r>
  <r>
    <x v="588"/>
    <x v="0"/>
    <s v="2023-2024"/>
    <x v="0"/>
    <x v="13"/>
    <x v="1"/>
    <x v="1"/>
    <n v="2480"/>
    <x v="0"/>
    <x v="1"/>
    <x v="2"/>
    <x v="2"/>
    <x v="1740"/>
  </r>
  <r>
    <x v="496"/>
    <x v="2"/>
    <s v="2024-2025"/>
    <x v="0"/>
    <x v="90"/>
    <x v="3"/>
    <x v="3"/>
    <n v="4700"/>
    <x v="0"/>
    <x v="17"/>
    <x v="3"/>
    <x v="3"/>
    <x v="1741"/>
  </r>
  <r>
    <x v="541"/>
    <x v="0"/>
    <s v="2023-2024"/>
    <x v="0"/>
    <x v="1"/>
    <x v="1"/>
    <x v="1"/>
    <n v="2478"/>
    <x v="0"/>
    <x v="1"/>
    <x v="3"/>
    <x v="3"/>
    <x v="1742"/>
  </r>
  <r>
    <x v="349"/>
    <x v="1"/>
    <s v="2023-2024"/>
    <x v="0"/>
    <x v="39"/>
    <x v="0"/>
    <x v="0"/>
    <n v="6330"/>
    <x v="0"/>
    <x v="14"/>
    <x v="3"/>
    <x v="3"/>
    <x v="1743"/>
  </r>
  <r>
    <x v="436"/>
    <x v="2"/>
    <s v="2024-2025"/>
    <x v="0"/>
    <x v="26"/>
    <x v="0"/>
    <x v="0"/>
    <n v="6280"/>
    <x v="0"/>
    <x v="14"/>
    <x v="9"/>
    <x v="9"/>
    <x v="1744"/>
  </r>
  <r>
    <x v="50"/>
    <x v="0"/>
    <s v="2023-2024"/>
    <x v="1"/>
    <x v="88"/>
    <x v="6"/>
    <x v="6"/>
    <n v="5011"/>
    <x v="0"/>
    <x v="13"/>
    <x v="3"/>
    <x v="3"/>
    <x v="1745"/>
  </r>
  <r>
    <x v="431"/>
    <x v="0"/>
    <s v="2023-2024"/>
    <x v="1"/>
    <x v="80"/>
    <x v="0"/>
    <x v="0"/>
    <n v="6109"/>
    <x v="0"/>
    <x v="14"/>
    <x v="9"/>
    <x v="9"/>
    <x v="1746"/>
  </r>
  <r>
    <x v="551"/>
    <x v="0"/>
    <s v="2023-2024"/>
    <x v="1"/>
    <x v="28"/>
    <x v="1"/>
    <x v="1"/>
    <n v="2830"/>
    <x v="0"/>
    <x v="11"/>
    <x v="4"/>
    <x v="4"/>
    <x v="1747"/>
  </r>
  <r>
    <x v="362"/>
    <x v="0"/>
    <s v="2023-2024"/>
    <x v="0"/>
    <x v="33"/>
    <x v="4"/>
    <x v="4"/>
    <n v="3280"/>
    <x v="0"/>
    <x v="8"/>
    <x v="4"/>
    <x v="4"/>
    <x v="1748"/>
  </r>
  <r>
    <x v="59"/>
    <x v="0"/>
    <s v="2023-2024"/>
    <x v="0"/>
    <x v="48"/>
    <x v="3"/>
    <x v="3"/>
    <n v="4566"/>
    <x v="0"/>
    <x v="15"/>
    <x v="4"/>
    <x v="4"/>
    <x v="1749"/>
  </r>
  <r>
    <x v="411"/>
    <x v="1"/>
    <s v="2023-2024"/>
    <x v="0"/>
    <x v="35"/>
    <x v="3"/>
    <x v="3"/>
    <n v="4558"/>
    <x v="0"/>
    <x v="15"/>
    <x v="0"/>
    <x v="0"/>
    <x v="1750"/>
  </r>
  <r>
    <x v="345"/>
    <x v="1"/>
    <s v="2023-2024"/>
    <x v="0"/>
    <x v="6"/>
    <x v="0"/>
    <x v="0"/>
    <n v="6010"/>
    <x v="0"/>
    <x v="0"/>
    <x v="5"/>
    <x v="5"/>
    <x v="1751"/>
  </r>
  <r>
    <x v="446"/>
    <x v="2"/>
    <s v="2024-2025"/>
    <x v="1"/>
    <x v="11"/>
    <x v="5"/>
    <x v="5"/>
    <n v="7010"/>
    <x v="0"/>
    <x v="9"/>
    <x v="4"/>
    <x v="4"/>
    <x v="1752"/>
  </r>
  <r>
    <x v="417"/>
    <x v="2"/>
    <s v="2024-2025"/>
    <x v="0"/>
    <x v="84"/>
    <x v="3"/>
    <x v="3"/>
    <n v="4215"/>
    <x v="0"/>
    <x v="3"/>
    <x v="0"/>
    <x v="0"/>
    <x v="1753"/>
  </r>
  <r>
    <x v="215"/>
    <x v="2"/>
    <s v="2024-2025"/>
    <x v="1"/>
    <x v="7"/>
    <x v="4"/>
    <x v="4"/>
    <n v="3175"/>
    <x v="0"/>
    <x v="6"/>
    <x v="0"/>
    <x v="0"/>
    <x v="1754"/>
  </r>
  <r>
    <x v="175"/>
    <x v="1"/>
    <s v="2023-2024"/>
    <x v="0"/>
    <x v="52"/>
    <x v="3"/>
    <x v="3"/>
    <n v="4053"/>
    <x v="0"/>
    <x v="10"/>
    <x v="5"/>
    <x v="5"/>
    <x v="1755"/>
  </r>
  <r>
    <x v="351"/>
    <x v="0"/>
    <s v="2024-2025"/>
    <x v="1"/>
    <x v="14"/>
    <x v="1"/>
    <x v="1"/>
    <n v="2790"/>
    <x v="0"/>
    <x v="11"/>
    <x v="5"/>
    <x v="5"/>
    <x v="1756"/>
  </r>
  <r>
    <x v="412"/>
    <x v="0"/>
    <s v="2023-2024"/>
    <x v="0"/>
    <x v="67"/>
    <x v="3"/>
    <x v="3"/>
    <n v="4551"/>
    <x v="0"/>
    <x v="15"/>
    <x v="0"/>
    <x v="0"/>
    <x v="1757"/>
  </r>
  <r>
    <x v="283"/>
    <x v="0"/>
    <s v="2023-2024"/>
    <x v="0"/>
    <x v="65"/>
    <x v="1"/>
    <x v="1"/>
    <n v="2131"/>
    <x v="0"/>
    <x v="4"/>
    <x v="1"/>
    <x v="1"/>
    <x v="1758"/>
  </r>
  <r>
    <x v="311"/>
    <x v="0"/>
    <s v="2024-2025"/>
    <x v="1"/>
    <x v="83"/>
    <x v="0"/>
    <x v="0"/>
    <n v="6052"/>
    <x v="0"/>
    <x v="0"/>
    <x v="5"/>
    <x v="5"/>
    <x v="1759"/>
  </r>
  <r>
    <x v="245"/>
    <x v="0"/>
    <s v="2023-2024"/>
    <x v="0"/>
    <x v="95"/>
    <x v="7"/>
    <x v="7"/>
    <n v="870"/>
    <x v="0"/>
    <x v="19"/>
    <x v="4"/>
    <x v="4"/>
    <x v="1760"/>
  </r>
  <r>
    <x v="155"/>
    <x v="2"/>
    <s v="2024-2025"/>
    <x v="0"/>
    <x v="23"/>
    <x v="1"/>
    <x v="1"/>
    <n v="2650"/>
    <x v="0"/>
    <x v="11"/>
    <x v="1"/>
    <x v="1"/>
    <x v="1761"/>
  </r>
  <r>
    <x v="554"/>
    <x v="0"/>
    <s v="2023-2024"/>
    <x v="0"/>
    <x v="84"/>
    <x v="3"/>
    <x v="3"/>
    <n v="4215"/>
    <x v="0"/>
    <x v="3"/>
    <x v="2"/>
    <x v="2"/>
    <x v="1762"/>
  </r>
  <r>
    <x v="608"/>
    <x v="2"/>
    <s v="2024-2025"/>
    <x v="1"/>
    <x v="22"/>
    <x v="1"/>
    <x v="1"/>
    <n v="2539"/>
    <x v="0"/>
    <x v="2"/>
    <x v="5"/>
    <x v="5"/>
    <x v="1763"/>
  </r>
  <r>
    <x v="471"/>
    <x v="2"/>
    <s v="2024-2025"/>
    <x v="0"/>
    <x v="19"/>
    <x v="1"/>
    <x v="1"/>
    <n v="2800"/>
    <x v="0"/>
    <x v="11"/>
    <x v="5"/>
    <x v="5"/>
    <x v="1764"/>
  </r>
  <r>
    <x v="213"/>
    <x v="1"/>
    <s v="2022-2023"/>
    <x v="0"/>
    <x v="92"/>
    <x v="3"/>
    <x v="3"/>
    <n v="4305"/>
    <x v="0"/>
    <x v="3"/>
    <x v="5"/>
    <x v="5"/>
    <x v="1765"/>
  </r>
  <r>
    <x v="656"/>
    <x v="1"/>
    <s v="2023-2024"/>
    <x v="0"/>
    <x v="90"/>
    <x v="3"/>
    <x v="3"/>
    <n v="4700"/>
    <x v="0"/>
    <x v="17"/>
    <x v="7"/>
    <x v="7"/>
    <x v="1766"/>
  </r>
  <r>
    <x v="640"/>
    <x v="0"/>
    <s v="2024-2025"/>
    <x v="0"/>
    <x v="2"/>
    <x v="2"/>
    <x v="2"/>
    <n v="2617"/>
    <x v="0"/>
    <x v="2"/>
    <x v="9"/>
    <x v="9"/>
    <x v="1767"/>
  </r>
  <r>
    <x v="21"/>
    <x v="1"/>
    <s v="2023-2024"/>
    <x v="0"/>
    <x v="65"/>
    <x v="1"/>
    <x v="1"/>
    <n v="2131"/>
    <x v="0"/>
    <x v="4"/>
    <x v="4"/>
    <x v="4"/>
    <x v="1768"/>
  </r>
  <r>
    <x v="598"/>
    <x v="1"/>
    <s v="2022-2023"/>
    <x v="0"/>
    <x v="12"/>
    <x v="3"/>
    <x v="3"/>
    <n v="4068"/>
    <x v="0"/>
    <x v="10"/>
    <x v="1"/>
    <x v="1"/>
    <x v="1769"/>
  </r>
  <r>
    <x v="300"/>
    <x v="2"/>
    <s v="2024-2025"/>
    <x v="1"/>
    <x v="46"/>
    <x v="3"/>
    <x v="3"/>
    <n v="4740"/>
    <x v="0"/>
    <x v="17"/>
    <x v="7"/>
    <x v="7"/>
    <x v="1770"/>
  </r>
  <r>
    <x v="112"/>
    <x v="0"/>
    <s v="2024-2025"/>
    <x v="0"/>
    <x v="37"/>
    <x v="1"/>
    <x v="1"/>
    <n v="2750"/>
    <x v="0"/>
    <x v="11"/>
    <x v="5"/>
    <x v="5"/>
    <x v="1771"/>
  </r>
  <r>
    <x v="576"/>
    <x v="0"/>
    <s v="2023-2024"/>
    <x v="0"/>
    <x v="57"/>
    <x v="6"/>
    <x v="6"/>
    <n v="5082"/>
    <x v="0"/>
    <x v="13"/>
    <x v="4"/>
    <x v="4"/>
    <x v="1772"/>
  </r>
  <r>
    <x v="259"/>
    <x v="2"/>
    <s v="2024-2025"/>
    <x v="1"/>
    <x v="46"/>
    <x v="3"/>
    <x v="3"/>
    <n v="4740"/>
    <x v="0"/>
    <x v="17"/>
    <x v="3"/>
    <x v="3"/>
    <x v="1773"/>
  </r>
  <r>
    <x v="187"/>
    <x v="1"/>
    <s v="2023-2024"/>
    <x v="1"/>
    <x v="0"/>
    <x v="0"/>
    <x v="0"/>
    <n v="6021"/>
    <x v="0"/>
    <x v="0"/>
    <x v="7"/>
    <x v="7"/>
    <x v="1774"/>
  </r>
  <r>
    <x v="46"/>
    <x v="2"/>
    <s v="2024-2025"/>
    <x v="1"/>
    <x v="88"/>
    <x v="6"/>
    <x v="6"/>
    <n v="5011"/>
    <x v="0"/>
    <x v="13"/>
    <x v="9"/>
    <x v="9"/>
    <x v="1775"/>
  </r>
  <r>
    <x v="326"/>
    <x v="0"/>
    <s v="2023-2024"/>
    <x v="0"/>
    <x v="62"/>
    <x v="0"/>
    <x v="0"/>
    <n v="6112"/>
    <x v="0"/>
    <x v="14"/>
    <x v="0"/>
    <x v="0"/>
    <x v="1776"/>
  </r>
  <r>
    <x v="264"/>
    <x v="0"/>
    <s v="2023-2024"/>
    <x v="1"/>
    <x v="36"/>
    <x v="4"/>
    <x v="4"/>
    <n v="3148"/>
    <x v="0"/>
    <x v="6"/>
    <x v="2"/>
    <x v="2"/>
    <x v="1777"/>
  </r>
  <r>
    <x v="584"/>
    <x v="1"/>
    <s v="2022-2023"/>
    <x v="1"/>
    <x v="96"/>
    <x v="4"/>
    <x v="4"/>
    <n v="3690"/>
    <x v="0"/>
    <x v="16"/>
    <x v="2"/>
    <x v="2"/>
    <x v="1778"/>
  </r>
  <r>
    <x v="687"/>
    <x v="0"/>
    <s v="2023-2024"/>
    <x v="0"/>
    <x v="3"/>
    <x v="3"/>
    <x v="3"/>
    <n v="4220"/>
    <x v="0"/>
    <x v="3"/>
    <x v="0"/>
    <x v="0"/>
    <x v="1779"/>
  </r>
  <r>
    <x v="270"/>
    <x v="0"/>
    <s v="2024-2025"/>
    <x v="0"/>
    <x v="95"/>
    <x v="7"/>
    <x v="7"/>
    <n v="870"/>
    <x v="0"/>
    <x v="19"/>
    <x v="9"/>
    <x v="9"/>
    <x v="1780"/>
  </r>
  <r>
    <x v="666"/>
    <x v="2"/>
    <s v="2024-2025"/>
    <x v="0"/>
    <x v="41"/>
    <x v="5"/>
    <x v="5"/>
    <n v="7320"/>
    <x v="0"/>
    <x v="9"/>
    <x v="3"/>
    <x v="3"/>
    <x v="1781"/>
  </r>
  <r>
    <x v="116"/>
    <x v="2"/>
    <s v="2024-2025"/>
    <x v="0"/>
    <x v="31"/>
    <x v="1"/>
    <x v="1"/>
    <n v="2116"/>
    <x v="0"/>
    <x v="4"/>
    <x v="4"/>
    <x v="4"/>
    <x v="1782"/>
  </r>
  <r>
    <x v="179"/>
    <x v="0"/>
    <s v="2024-2025"/>
    <x v="0"/>
    <x v="92"/>
    <x v="3"/>
    <x v="3"/>
    <n v="4305"/>
    <x v="0"/>
    <x v="3"/>
    <x v="0"/>
    <x v="0"/>
    <x v="1783"/>
  </r>
  <r>
    <x v="524"/>
    <x v="0"/>
    <s v="2023-2024"/>
    <x v="0"/>
    <x v="90"/>
    <x v="3"/>
    <x v="3"/>
    <n v="4700"/>
    <x v="0"/>
    <x v="17"/>
    <x v="3"/>
    <x v="3"/>
    <x v="1784"/>
  </r>
  <r>
    <x v="413"/>
    <x v="2"/>
    <s v="2024-2025"/>
    <x v="0"/>
    <x v="1"/>
    <x v="1"/>
    <x v="1"/>
    <n v="2478"/>
    <x v="0"/>
    <x v="1"/>
    <x v="3"/>
    <x v="3"/>
    <x v="1785"/>
  </r>
  <r>
    <x v="211"/>
    <x v="2"/>
    <s v="2024-2025"/>
    <x v="0"/>
    <x v="39"/>
    <x v="0"/>
    <x v="0"/>
    <n v="6330"/>
    <x v="0"/>
    <x v="14"/>
    <x v="6"/>
    <x v="6"/>
    <x v="1786"/>
  </r>
  <r>
    <x v="546"/>
    <x v="2"/>
    <s v="2024-2025"/>
    <x v="1"/>
    <x v="57"/>
    <x v="6"/>
    <x v="6"/>
    <n v="5082"/>
    <x v="0"/>
    <x v="13"/>
    <x v="4"/>
    <x v="4"/>
    <x v="1787"/>
  </r>
  <r>
    <x v="550"/>
    <x v="0"/>
    <s v="2023-2024"/>
    <x v="1"/>
    <x v="85"/>
    <x v="0"/>
    <x v="0"/>
    <n v="6530"/>
    <x v="0"/>
    <x v="20"/>
    <x v="3"/>
    <x v="3"/>
    <x v="1788"/>
  </r>
  <r>
    <x v="635"/>
    <x v="0"/>
    <s v="2024-2025"/>
    <x v="1"/>
    <x v="43"/>
    <x v="1"/>
    <x v="1"/>
    <n v="2560"/>
    <x v="0"/>
    <x v="2"/>
    <x v="3"/>
    <x v="3"/>
    <x v="1789"/>
  </r>
  <r>
    <x v="227"/>
    <x v="0"/>
    <s v="2023-2024"/>
    <x v="0"/>
    <x v="26"/>
    <x v="0"/>
    <x v="0"/>
    <n v="6280"/>
    <x v="0"/>
    <x v="14"/>
    <x v="1"/>
    <x v="1"/>
    <x v="1790"/>
  </r>
  <r>
    <x v="378"/>
    <x v="1"/>
    <s v="2023-2024"/>
    <x v="1"/>
    <x v="17"/>
    <x v="3"/>
    <x v="3"/>
    <n v="4825"/>
    <x v="0"/>
    <x v="12"/>
    <x v="7"/>
    <x v="7"/>
    <x v="1791"/>
  </r>
  <r>
    <x v="334"/>
    <x v="2"/>
    <s v="2024-2025"/>
    <x v="0"/>
    <x v="85"/>
    <x v="0"/>
    <x v="0"/>
    <n v="6530"/>
    <x v="0"/>
    <x v="20"/>
    <x v="1"/>
    <x v="1"/>
    <x v="1792"/>
  </r>
  <r>
    <x v="350"/>
    <x v="1"/>
    <s v="2022-2023"/>
    <x v="0"/>
    <x v="26"/>
    <x v="0"/>
    <x v="0"/>
    <n v="6280"/>
    <x v="0"/>
    <x v="14"/>
    <x v="2"/>
    <x v="2"/>
    <x v="1793"/>
  </r>
  <r>
    <x v="519"/>
    <x v="2"/>
    <s v="2024-2025"/>
    <x v="0"/>
    <x v="63"/>
    <x v="1"/>
    <x v="1"/>
    <n v="2015"/>
    <x v="0"/>
    <x v="5"/>
    <x v="1"/>
    <x v="1"/>
    <x v="1794"/>
  </r>
  <r>
    <x v="269"/>
    <x v="1"/>
    <s v="2023-2024"/>
    <x v="0"/>
    <x v="16"/>
    <x v="0"/>
    <x v="0"/>
    <n v="6030"/>
    <x v="0"/>
    <x v="0"/>
    <x v="7"/>
    <x v="7"/>
    <x v="1795"/>
  </r>
  <r>
    <x v="446"/>
    <x v="2"/>
    <s v="2024-2025"/>
    <x v="0"/>
    <x v="47"/>
    <x v="1"/>
    <x v="1"/>
    <n v="2101"/>
    <x v="0"/>
    <x v="4"/>
    <x v="6"/>
    <x v="6"/>
    <x v="1796"/>
  </r>
  <r>
    <x v="124"/>
    <x v="2"/>
    <s v="2024-2025"/>
    <x v="0"/>
    <x v="12"/>
    <x v="3"/>
    <x v="3"/>
    <n v="4068"/>
    <x v="0"/>
    <x v="10"/>
    <x v="4"/>
    <x v="4"/>
    <x v="1797"/>
  </r>
  <r>
    <x v="407"/>
    <x v="1"/>
    <s v="2023-2024"/>
    <x v="1"/>
    <x v="88"/>
    <x v="6"/>
    <x v="6"/>
    <n v="5011"/>
    <x v="0"/>
    <x v="13"/>
    <x v="2"/>
    <x v="2"/>
    <x v="1798"/>
  </r>
  <r>
    <x v="446"/>
    <x v="2"/>
    <s v="2024-2025"/>
    <x v="0"/>
    <x v="55"/>
    <x v="3"/>
    <x v="3"/>
    <n v="4703"/>
    <x v="0"/>
    <x v="17"/>
    <x v="9"/>
    <x v="9"/>
    <x v="1799"/>
  </r>
  <r>
    <x v="702"/>
    <x v="0"/>
    <s v="2023-2024"/>
    <x v="0"/>
    <x v="52"/>
    <x v="3"/>
    <x v="3"/>
    <n v="4053"/>
    <x v="0"/>
    <x v="10"/>
    <x v="3"/>
    <x v="3"/>
    <x v="1800"/>
  </r>
  <r>
    <x v="609"/>
    <x v="0"/>
    <s v="2023-2024"/>
    <x v="0"/>
    <x v="52"/>
    <x v="3"/>
    <x v="3"/>
    <n v="4053"/>
    <x v="0"/>
    <x v="10"/>
    <x v="6"/>
    <x v="6"/>
    <x v="1801"/>
  </r>
  <r>
    <x v="79"/>
    <x v="0"/>
    <s v="2023-2024"/>
    <x v="0"/>
    <x v="92"/>
    <x v="3"/>
    <x v="3"/>
    <n v="4305"/>
    <x v="0"/>
    <x v="3"/>
    <x v="9"/>
    <x v="9"/>
    <x v="1802"/>
  </r>
  <r>
    <x v="124"/>
    <x v="2"/>
    <s v="2024-2025"/>
    <x v="1"/>
    <x v="0"/>
    <x v="0"/>
    <x v="0"/>
    <n v="6021"/>
    <x v="0"/>
    <x v="0"/>
    <x v="5"/>
    <x v="5"/>
    <x v="1803"/>
  </r>
  <r>
    <x v="715"/>
    <x v="2"/>
    <s v="2024-2025"/>
    <x v="0"/>
    <x v="13"/>
    <x v="1"/>
    <x v="1"/>
    <n v="2480"/>
    <x v="0"/>
    <x v="1"/>
    <x v="2"/>
    <x v="2"/>
    <x v="1804"/>
  </r>
  <r>
    <x v="294"/>
    <x v="1"/>
    <s v="2022-2023"/>
    <x v="1"/>
    <x v="87"/>
    <x v="2"/>
    <x v="2"/>
    <n v="2609"/>
    <x v="0"/>
    <x v="2"/>
    <x v="0"/>
    <x v="0"/>
    <x v="1805"/>
  </r>
  <r>
    <x v="407"/>
    <x v="1"/>
    <s v="2023-2024"/>
    <x v="0"/>
    <x v="90"/>
    <x v="3"/>
    <x v="3"/>
    <n v="4700"/>
    <x v="0"/>
    <x v="17"/>
    <x v="2"/>
    <x v="2"/>
    <x v="1806"/>
  </r>
  <r>
    <x v="424"/>
    <x v="0"/>
    <s v="2023-2024"/>
    <x v="0"/>
    <x v="39"/>
    <x v="0"/>
    <x v="0"/>
    <n v="6330"/>
    <x v="0"/>
    <x v="14"/>
    <x v="2"/>
    <x v="2"/>
    <x v="1807"/>
  </r>
  <r>
    <x v="441"/>
    <x v="0"/>
    <s v="2023-2024"/>
    <x v="1"/>
    <x v="7"/>
    <x v="4"/>
    <x v="4"/>
    <n v="3175"/>
    <x v="0"/>
    <x v="6"/>
    <x v="6"/>
    <x v="6"/>
    <x v="1808"/>
  </r>
  <r>
    <x v="21"/>
    <x v="1"/>
    <s v="2023-2024"/>
    <x v="0"/>
    <x v="67"/>
    <x v="3"/>
    <x v="3"/>
    <n v="4551"/>
    <x v="0"/>
    <x v="15"/>
    <x v="6"/>
    <x v="6"/>
    <x v="1809"/>
  </r>
  <r>
    <x v="530"/>
    <x v="1"/>
    <s v="2023-2024"/>
    <x v="0"/>
    <x v="86"/>
    <x v="0"/>
    <x v="0"/>
    <n v="6725"/>
    <x v="0"/>
    <x v="20"/>
    <x v="9"/>
    <x v="9"/>
    <x v="1810"/>
  </r>
  <r>
    <x v="510"/>
    <x v="1"/>
    <s v="2023-2024"/>
    <x v="0"/>
    <x v="5"/>
    <x v="1"/>
    <x v="1"/>
    <n v="2067"/>
    <x v="0"/>
    <x v="5"/>
    <x v="2"/>
    <x v="2"/>
    <x v="1811"/>
  </r>
  <r>
    <x v="626"/>
    <x v="2"/>
    <s v="2024-2025"/>
    <x v="0"/>
    <x v="66"/>
    <x v="3"/>
    <x v="3"/>
    <n v="4883"/>
    <x v="0"/>
    <x v="12"/>
    <x v="7"/>
    <x v="7"/>
    <x v="1812"/>
  </r>
  <r>
    <x v="699"/>
    <x v="2"/>
    <s v="2024-2025"/>
    <x v="0"/>
    <x v="64"/>
    <x v="1"/>
    <x v="1"/>
    <n v="2350"/>
    <x v="0"/>
    <x v="1"/>
    <x v="5"/>
    <x v="5"/>
    <x v="1813"/>
  </r>
  <r>
    <x v="211"/>
    <x v="2"/>
    <s v="2024-2025"/>
    <x v="1"/>
    <x v="22"/>
    <x v="1"/>
    <x v="1"/>
    <n v="2539"/>
    <x v="0"/>
    <x v="2"/>
    <x v="9"/>
    <x v="9"/>
    <x v="1814"/>
  </r>
  <r>
    <x v="99"/>
    <x v="0"/>
    <s v="2023-2024"/>
    <x v="0"/>
    <x v="95"/>
    <x v="7"/>
    <x v="7"/>
    <n v="870"/>
    <x v="0"/>
    <x v="19"/>
    <x v="5"/>
    <x v="5"/>
    <x v="1815"/>
  </r>
  <r>
    <x v="233"/>
    <x v="1"/>
    <s v="2023-2024"/>
    <x v="0"/>
    <x v="18"/>
    <x v="6"/>
    <x v="6"/>
    <n v="5168"/>
    <x v="0"/>
    <x v="13"/>
    <x v="3"/>
    <x v="3"/>
    <x v="1816"/>
  </r>
  <r>
    <x v="389"/>
    <x v="2"/>
    <s v="2024-2025"/>
    <x v="0"/>
    <x v="2"/>
    <x v="2"/>
    <x v="2"/>
    <n v="2617"/>
    <x v="0"/>
    <x v="2"/>
    <x v="2"/>
    <x v="2"/>
    <x v="1817"/>
  </r>
  <r>
    <x v="447"/>
    <x v="0"/>
    <s v="2023-2024"/>
    <x v="1"/>
    <x v="82"/>
    <x v="3"/>
    <x v="3"/>
    <n v="4655"/>
    <x v="0"/>
    <x v="17"/>
    <x v="3"/>
    <x v="3"/>
    <x v="1818"/>
  </r>
  <r>
    <x v="217"/>
    <x v="0"/>
    <s v="2024-2025"/>
    <x v="0"/>
    <x v="28"/>
    <x v="1"/>
    <x v="1"/>
    <n v="2830"/>
    <x v="0"/>
    <x v="11"/>
    <x v="5"/>
    <x v="5"/>
    <x v="1819"/>
  </r>
  <r>
    <x v="439"/>
    <x v="0"/>
    <s v="2023-2024"/>
    <x v="1"/>
    <x v="56"/>
    <x v="1"/>
    <x v="1"/>
    <n v="2795"/>
    <x v="0"/>
    <x v="11"/>
    <x v="5"/>
    <x v="5"/>
    <x v="1820"/>
  </r>
  <r>
    <x v="48"/>
    <x v="0"/>
    <s v="2023-2024"/>
    <x v="1"/>
    <x v="52"/>
    <x v="3"/>
    <x v="3"/>
    <n v="4053"/>
    <x v="0"/>
    <x v="10"/>
    <x v="2"/>
    <x v="2"/>
    <x v="1821"/>
  </r>
  <r>
    <x v="125"/>
    <x v="2"/>
    <s v="2024-2025"/>
    <x v="1"/>
    <x v="81"/>
    <x v="3"/>
    <x v="3"/>
    <n v="4680"/>
    <x v="0"/>
    <x v="17"/>
    <x v="5"/>
    <x v="5"/>
    <x v="1822"/>
  </r>
  <r>
    <x v="43"/>
    <x v="1"/>
    <s v="2023-2024"/>
    <x v="0"/>
    <x v="84"/>
    <x v="3"/>
    <x v="3"/>
    <n v="4215"/>
    <x v="0"/>
    <x v="3"/>
    <x v="2"/>
    <x v="2"/>
    <x v="1823"/>
  </r>
  <r>
    <x v="429"/>
    <x v="1"/>
    <s v="2023-2024"/>
    <x v="0"/>
    <x v="47"/>
    <x v="1"/>
    <x v="1"/>
    <n v="2101"/>
    <x v="0"/>
    <x v="4"/>
    <x v="2"/>
    <x v="2"/>
    <x v="1824"/>
  </r>
  <r>
    <x v="693"/>
    <x v="0"/>
    <s v="2023-2024"/>
    <x v="1"/>
    <x v="70"/>
    <x v="4"/>
    <x v="4"/>
    <n v="3400"/>
    <x v="0"/>
    <x v="8"/>
    <x v="1"/>
    <x v="1"/>
    <x v="1825"/>
  </r>
  <r>
    <x v="555"/>
    <x v="2"/>
    <s v="2024-2025"/>
    <x v="0"/>
    <x v="10"/>
    <x v="4"/>
    <x v="4"/>
    <n v="3551"/>
    <x v="0"/>
    <x v="8"/>
    <x v="5"/>
    <x v="5"/>
    <x v="1826"/>
  </r>
  <r>
    <x v="549"/>
    <x v="1"/>
    <s v="2023-2024"/>
    <x v="1"/>
    <x v="85"/>
    <x v="0"/>
    <x v="0"/>
    <n v="6530"/>
    <x v="0"/>
    <x v="20"/>
    <x v="3"/>
    <x v="3"/>
    <x v="1827"/>
  </r>
  <r>
    <x v="73"/>
    <x v="1"/>
    <s v="2023-2024"/>
    <x v="0"/>
    <x v="2"/>
    <x v="2"/>
    <x v="2"/>
    <n v="2617"/>
    <x v="0"/>
    <x v="2"/>
    <x v="3"/>
    <x v="3"/>
    <x v="1828"/>
  </r>
  <r>
    <x v="620"/>
    <x v="1"/>
    <s v="2023-2024"/>
    <x v="0"/>
    <x v="63"/>
    <x v="1"/>
    <x v="1"/>
    <n v="2015"/>
    <x v="0"/>
    <x v="5"/>
    <x v="6"/>
    <x v="6"/>
    <x v="1829"/>
  </r>
  <r>
    <x v="193"/>
    <x v="2"/>
    <s v="2024-2025"/>
    <x v="0"/>
    <x v="72"/>
    <x v="4"/>
    <x v="4"/>
    <n v="3931"/>
    <x v="0"/>
    <x v="16"/>
    <x v="7"/>
    <x v="7"/>
    <x v="1830"/>
  </r>
  <r>
    <x v="344"/>
    <x v="1"/>
    <s v="2022-2023"/>
    <x v="0"/>
    <x v="18"/>
    <x v="6"/>
    <x v="6"/>
    <n v="5168"/>
    <x v="0"/>
    <x v="13"/>
    <x v="7"/>
    <x v="7"/>
    <x v="1831"/>
  </r>
  <r>
    <x v="397"/>
    <x v="0"/>
    <s v="2023-2024"/>
    <x v="0"/>
    <x v="50"/>
    <x v="4"/>
    <x v="4"/>
    <n v="3179"/>
    <x v="0"/>
    <x v="6"/>
    <x v="4"/>
    <x v="4"/>
    <x v="1832"/>
  </r>
  <r>
    <x v="113"/>
    <x v="2"/>
    <s v="2024-2025"/>
    <x v="1"/>
    <x v="75"/>
    <x v="0"/>
    <x v="0"/>
    <n v="6450"/>
    <x v="0"/>
    <x v="20"/>
    <x v="3"/>
    <x v="3"/>
    <x v="1833"/>
  </r>
  <r>
    <x v="434"/>
    <x v="0"/>
    <s v="2023-2024"/>
    <x v="0"/>
    <x v="71"/>
    <x v="6"/>
    <x v="6"/>
    <n v="5043"/>
    <x v="0"/>
    <x v="13"/>
    <x v="7"/>
    <x v="7"/>
    <x v="1834"/>
  </r>
  <r>
    <x v="179"/>
    <x v="0"/>
    <s v="2024-2025"/>
    <x v="0"/>
    <x v="1"/>
    <x v="1"/>
    <x v="1"/>
    <n v="2478"/>
    <x v="0"/>
    <x v="1"/>
    <x v="7"/>
    <x v="7"/>
    <x v="1835"/>
  </r>
  <r>
    <x v="428"/>
    <x v="0"/>
    <s v="2024-2025"/>
    <x v="0"/>
    <x v="27"/>
    <x v="4"/>
    <x v="4"/>
    <n v="3066"/>
    <x v="0"/>
    <x v="7"/>
    <x v="6"/>
    <x v="6"/>
    <x v="1836"/>
  </r>
  <r>
    <x v="420"/>
    <x v="1"/>
    <s v="2022-2023"/>
    <x v="1"/>
    <x v="75"/>
    <x v="0"/>
    <x v="0"/>
    <n v="6450"/>
    <x v="0"/>
    <x v="20"/>
    <x v="4"/>
    <x v="4"/>
    <x v="1837"/>
  </r>
  <r>
    <x v="95"/>
    <x v="1"/>
    <s v="2022-2023"/>
    <x v="0"/>
    <x v="41"/>
    <x v="5"/>
    <x v="5"/>
    <n v="7320"/>
    <x v="0"/>
    <x v="9"/>
    <x v="2"/>
    <x v="2"/>
    <x v="1838"/>
  </r>
  <r>
    <x v="519"/>
    <x v="2"/>
    <s v="2024-2025"/>
    <x v="0"/>
    <x v="87"/>
    <x v="2"/>
    <x v="2"/>
    <n v="2609"/>
    <x v="0"/>
    <x v="2"/>
    <x v="3"/>
    <x v="3"/>
    <x v="1839"/>
  </r>
  <r>
    <x v="574"/>
    <x v="2"/>
    <s v="2024-2025"/>
    <x v="0"/>
    <x v="39"/>
    <x v="0"/>
    <x v="0"/>
    <n v="6330"/>
    <x v="0"/>
    <x v="14"/>
    <x v="0"/>
    <x v="0"/>
    <x v="1840"/>
  </r>
  <r>
    <x v="560"/>
    <x v="0"/>
    <s v="2023-2024"/>
    <x v="0"/>
    <x v="10"/>
    <x v="4"/>
    <x v="4"/>
    <n v="3551"/>
    <x v="0"/>
    <x v="8"/>
    <x v="9"/>
    <x v="9"/>
    <x v="1841"/>
  </r>
  <r>
    <x v="234"/>
    <x v="2"/>
    <s v="2024-2025"/>
    <x v="1"/>
    <x v="14"/>
    <x v="1"/>
    <x v="1"/>
    <n v="2790"/>
    <x v="0"/>
    <x v="11"/>
    <x v="2"/>
    <x v="2"/>
    <x v="1842"/>
  </r>
  <r>
    <x v="706"/>
    <x v="1"/>
    <s v="2022-2023"/>
    <x v="0"/>
    <x v="47"/>
    <x v="1"/>
    <x v="1"/>
    <n v="2101"/>
    <x v="0"/>
    <x v="4"/>
    <x v="5"/>
    <x v="5"/>
    <x v="1843"/>
  </r>
  <r>
    <x v="420"/>
    <x v="1"/>
    <s v="2022-2023"/>
    <x v="0"/>
    <x v="16"/>
    <x v="0"/>
    <x v="0"/>
    <n v="6030"/>
    <x v="0"/>
    <x v="0"/>
    <x v="5"/>
    <x v="5"/>
    <x v="1844"/>
  </r>
  <r>
    <x v="393"/>
    <x v="0"/>
    <s v="2023-2024"/>
    <x v="0"/>
    <x v="19"/>
    <x v="1"/>
    <x v="1"/>
    <n v="2800"/>
    <x v="0"/>
    <x v="11"/>
    <x v="1"/>
    <x v="1"/>
    <x v="1845"/>
  </r>
  <r>
    <x v="276"/>
    <x v="0"/>
    <s v="2023-2024"/>
    <x v="0"/>
    <x v="76"/>
    <x v="1"/>
    <x v="1"/>
    <n v="2031"/>
    <x v="0"/>
    <x v="5"/>
    <x v="6"/>
    <x v="6"/>
    <x v="1846"/>
  </r>
  <r>
    <x v="277"/>
    <x v="2"/>
    <s v="2024-2025"/>
    <x v="0"/>
    <x v="59"/>
    <x v="3"/>
    <x v="3"/>
    <n v="4509"/>
    <x v="0"/>
    <x v="3"/>
    <x v="1"/>
    <x v="1"/>
    <x v="1847"/>
  </r>
  <r>
    <x v="330"/>
    <x v="0"/>
    <s v="2023-2024"/>
    <x v="0"/>
    <x v="49"/>
    <x v="4"/>
    <x v="4"/>
    <n v="3134"/>
    <x v="0"/>
    <x v="6"/>
    <x v="1"/>
    <x v="1"/>
    <x v="1848"/>
  </r>
  <r>
    <x v="225"/>
    <x v="0"/>
    <s v="2023-2024"/>
    <x v="0"/>
    <x v="89"/>
    <x v="4"/>
    <x v="4"/>
    <n v="3136"/>
    <x v="0"/>
    <x v="6"/>
    <x v="4"/>
    <x v="4"/>
    <x v="1849"/>
  </r>
  <r>
    <x v="287"/>
    <x v="0"/>
    <s v="2023-2024"/>
    <x v="0"/>
    <x v="18"/>
    <x v="6"/>
    <x v="6"/>
    <n v="5168"/>
    <x v="0"/>
    <x v="13"/>
    <x v="0"/>
    <x v="0"/>
    <x v="1850"/>
  </r>
  <r>
    <x v="129"/>
    <x v="0"/>
    <s v="2023-2024"/>
    <x v="0"/>
    <x v="62"/>
    <x v="0"/>
    <x v="0"/>
    <n v="6112"/>
    <x v="0"/>
    <x v="14"/>
    <x v="5"/>
    <x v="5"/>
    <x v="1851"/>
  </r>
  <r>
    <x v="379"/>
    <x v="2"/>
    <s v="2024-2025"/>
    <x v="0"/>
    <x v="38"/>
    <x v="3"/>
    <x v="3"/>
    <n v="4802"/>
    <x v="0"/>
    <x v="12"/>
    <x v="7"/>
    <x v="7"/>
    <x v="1852"/>
  </r>
  <r>
    <x v="281"/>
    <x v="0"/>
    <s v="2023-2024"/>
    <x v="0"/>
    <x v="10"/>
    <x v="4"/>
    <x v="4"/>
    <n v="3551"/>
    <x v="0"/>
    <x v="8"/>
    <x v="2"/>
    <x v="2"/>
    <x v="1853"/>
  </r>
  <r>
    <x v="685"/>
    <x v="0"/>
    <s v="2023-2024"/>
    <x v="0"/>
    <x v="84"/>
    <x v="3"/>
    <x v="3"/>
    <n v="4215"/>
    <x v="0"/>
    <x v="3"/>
    <x v="1"/>
    <x v="1"/>
    <x v="1854"/>
  </r>
  <r>
    <x v="314"/>
    <x v="0"/>
    <s v="2023-2024"/>
    <x v="1"/>
    <x v="43"/>
    <x v="1"/>
    <x v="1"/>
    <n v="2560"/>
    <x v="0"/>
    <x v="2"/>
    <x v="1"/>
    <x v="1"/>
    <x v="1855"/>
  </r>
  <r>
    <x v="264"/>
    <x v="0"/>
    <s v="2023-2024"/>
    <x v="0"/>
    <x v="19"/>
    <x v="1"/>
    <x v="1"/>
    <n v="2800"/>
    <x v="0"/>
    <x v="11"/>
    <x v="3"/>
    <x v="3"/>
    <x v="1856"/>
  </r>
  <r>
    <x v="420"/>
    <x v="1"/>
    <s v="2022-2023"/>
    <x v="0"/>
    <x v="47"/>
    <x v="1"/>
    <x v="1"/>
    <n v="2101"/>
    <x v="0"/>
    <x v="4"/>
    <x v="5"/>
    <x v="5"/>
    <x v="1857"/>
  </r>
  <r>
    <x v="589"/>
    <x v="0"/>
    <s v="2023-2024"/>
    <x v="1"/>
    <x v="9"/>
    <x v="4"/>
    <x v="4"/>
    <n v="3076"/>
    <x v="0"/>
    <x v="7"/>
    <x v="1"/>
    <x v="1"/>
    <x v="1858"/>
  </r>
  <r>
    <x v="577"/>
    <x v="0"/>
    <s v="2024-2025"/>
    <x v="0"/>
    <x v="83"/>
    <x v="0"/>
    <x v="0"/>
    <n v="6052"/>
    <x v="0"/>
    <x v="0"/>
    <x v="3"/>
    <x v="3"/>
    <x v="1859"/>
  </r>
  <r>
    <x v="582"/>
    <x v="0"/>
    <s v="2023-2024"/>
    <x v="0"/>
    <x v="35"/>
    <x v="3"/>
    <x v="3"/>
    <n v="4558"/>
    <x v="0"/>
    <x v="15"/>
    <x v="5"/>
    <x v="5"/>
    <x v="1860"/>
  </r>
  <r>
    <x v="386"/>
    <x v="1"/>
    <s v="2022-2023"/>
    <x v="0"/>
    <x v="84"/>
    <x v="3"/>
    <x v="3"/>
    <n v="4215"/>
    <x v="0"/>
    <x v="3"/>
    <x v="8"/>
    <x v="8"/>
    <x v="1861"/>
  </r>
  <r>
    <x v="72"/>
    <x v="2"/>
    <s v="2024-2025"/>
    <x v="0"/>
    <x v="3"/>
    <x v="3"/>
    <x v="3"/>
    <n v="4220"/>
    <x v="0"/>
    <x v="3"/>
    <x v="2"/>
    <x v="2"/>
    <x v="1862"/>
  </r>
  <r>
    <x v="389"/>
    <x v="2"/>
    <s v="2024-2025"/>
    <x v="0"/>
    <x v="83"/>
    <x v="0"/>
    <x v="0"/>
    <n v="6052"/>
    <x v="0"/>
    <x v="0"/>
    <x v="0"/>
    <x v="0"/>
    <x v="1863"/>
  </r>
  <r>
    <x v="713"/>
    <x v="2"/>
    <s v="2024-2025"/>
    <x v="0"/>
    <x v="63"/>
    <x v="1"/>
    <x v="1"/>
    <n v="2015"/>
    <x v="0"/>
    <x v="5"/>
    <x v="3"/>
    <x v="3"/>
    <x v="1864"/>
  </r>
  <r>
    <x v="432"/>
    <x v="0"/>
    <s v="2023-2024"/>
    <x v="0"/>
    <x v="83"/>
    <x v="0"/>
    <x v="0"/>
    <n v="6052"/>
    <x v="0"/>
    <x v="0"/>
    <x v="5"/>
    <x v="5"/>
    <x v="1865"/>
  </r>
  <r>
    <x v="280"/>
    <x v="2"/>
    <s v="2024-2025"/>
    <x v="0"/>
    <x v="80"/>
    <x v="0"/>
    <x v="0"/>
    <n v="6109"/>
    <x v="0"/>
    <x v="14"/>
    <x v="4"/>
    <x v="4"/>
    <x v="1866"/>
  </r>
  <r>
    <x v="569"/>
    <x v="1"/>
    <s v="2023-2024"/>
    <x v="0"/>
    <x v="12"/>
    <x v="3"/>
    <x v="3"/>
    <n v="4068"/>
    <x v="0"/>
    <x v="10"/>
    <x v="9"/>
    <x v="9"/>
    <x v="1867"/>
  </r>
  <r>
    <x v="551"/>
    <x v="0"/>
    <s v="2023-2024"/>
    <x v="0"/>
    <x v="66"/>
    <x v="3"/>
    <x v="3"/>
    <n v="4883"/>
    <x v="0"/>
    <x v="12"/>
    <x v="3"/>
    <x v="3"/>
    <x v="1868"/>
  </r>
  <r>
    <x v="427"/>
    <x v="0"/>
    <s v="2023-2024"/>
    <x v="0"/>
    <x v="84"/>
    <x v="3"/>
    <x v="3"/>
    <n v="4215"/>
    <x v="0"/>
    <x v="3"/>
    <x v="5"/>
    <x v="5"/>
    <x v="1869"/>
  </r>
  <r>
    <x v="146"/>
    <x v="2"/>
    <s v="2024-2025"/>
    <x v="0"/>
    <x v="4"/>
    <x v="1"/>
    <x v="1"/>
    <n v="2154"/>
    <x v="0"/>
    <x v="4"/>
    <x v="5"/>
    <x v="5"/>
    <x v="1870"/>
  </r>
  <r>
    <x v="645"/>
    <x v="0"/>
    <s v="2024-2025"/>
    <x v="0"/>
    <x v="12"/>
    <x v="3"/>
    <x v="3"/>
    <n v="4068"/>
    <x v="0"/>
    <x v="10"/>
    <x v="3"/>
    <x v="3"/>
    <x v="1871"/>
  </r>
  <r>
    <x v="601"/>
    <x v="0"/>
    <s v="2024-2025"/>
    <x v="1"/>
    <x v="28"/>
    <x v="1"/>
    <x v="1"/>
    <n v="2830"/>
    <x v="0"/>
    <x v="11"/>
    <x v="2"/>
    <x v="2"/>
    <x v="1872"/>
  </r>
  <r>
    <x v="40"/>
    <x v="0"/>
    <s v="2023-2024"/>
    <x v="0"/>
    <x v="40"/>
    <x v="4"/>
    <x v="4"/>
    <n v="3353"/>
    <x v="0"/>
    <x v="8"/>
    <x v="1"/>
    <x v="1"/>
    <x v="1873"/>
  </r>
  <r>
    <x v="320"/>
    <x v="2"/>
    <s v="2024-2025"/>
    <x v="0"/>
    <x v="68"/>
    <x v="7"/>
    <x v="7"/>
    <n v="800"/>
    <x v="0"/>
    <x v="19"/>
    <x v="1"/>
    <x v="1"/>
    <x v="1874"/>
  </r>
  <r>
    <x v="494"/>
    <x v="2"/>
    <s v="2024-2025"/>
    <x v="0"/>
    <x v="63"/>
    <x v="1"/>
    <x v="1"/>
    <n v="2015"/>
    <x v="0"/>
    <x v="5"/>
    <x v="1"/>
    <x v="1"/>
    <x v="1875"/>
  </r>
  <r>
    <x v="37"/>
    <x v="2"/>
    <s v="2024-2025"/>
    <x v="0"/>
    <x v="79"/>
    <x v="6"/>
    <x v="6"/>
    <n v="5290"/>
    <x v="0"/>
    <x v="18"/>
    <x v="9"/>
    <x v="9"/>
    <x v="1876"/>
  </r>
  <r>
    <x v="641"/>
    <x v="0"/>
    <s v="2023-2024"/>
    <x v="0"/>
    <x v="92"/>
    <x v="3"/>
    <x v="3"/>
    <n v="4305"/>
    <x v="0"/>
    <x v="3"/>
    <x v="4"/>
    <x v="4"/>
    <x v="1877"/>
  </r>
  <r>
    <x v="716"/>
    <x v="0"/>
    <s v="2023-2024"/>
    <x v="0"/>
    <x v="68"/>
    <x v="7"/>
    <x v="7"/>
    <n v="800"/>
    <x v="0"/>
    <x v="19"/>
    <x v="8"/>
    <x v="8"/>
    <x v="1878"/>
  </r>
  <r>
    <x v="209"/>
    <x v="2"/>
    <s v="2024-2025"/>
    <x v="0"/>
    <x v="84"/>
    <x v="3"/>
    <x v="3"/>
    <n v="4215"/>
    <x v="0"/>
    <x v="3"/>
    <x v="3"/>
    <x v="3"/>
    <x v="1879"/>
  </r>
  <r>
    <x v="180"/>
    <x v="1"/>
    <s v="2023-2024"/>
    <x v="1"/>
    <x v="74"/>
    <x v="1"/>
    <x v="1"/>
    <n v="2485"/>
    <x v="0"/>
    <x v="1"/>
    <x v="7"/>
    <x v="7"/>
    <x v="1880"/>
  </r>
  <r>
    <x v="672"/>
    <x v="0"/>
    <s v="2023-2024"/>
    <x v="0"/>
    <x v="88"/>
    <x v="6"/>
    <x v="6"/>
    <n v="5011"/>
    <x v="0"/>
    <x v="13"/>
    <x v="4"/>
    <x v="4"/>
    <x v="1881"/>
  </r>
  <r>
    <x v="168"/>
    <x v="0"/>
    <s v="2023-2024"/>
    <x v="0"/>
    <x v="58"/>
    <x v="0"/>
    <x v="0"/>
    <n v="6027"/>
    <x v="0"/>
    <x v="0"/>
    <x v="2"/>
    <x v="2"/>
    <x v="1882"/>
  </r>
  <r>
    <x v="492"/>
    <x v="1"/>
    <s v="2023-2024"/>
    <x v="0"/>
    <x v="39"/>
    <x v="0"/>
    <x v="0"/>
    <n v="6330"/>
    <x v="0"/>
    <x v="14"/>
    <x v="4"/>
    <x v="4"/>
    <x v="1883"/>
  </r>
  <r>
    <x v="397"/>
    <x v="0"/>
    <s v="2023-2024"/>
    <x v="0"/>
    <x v="8"/>
    <x v="1"/>
    <x v="1"/>
    <n v="2158"/>
    <x v="0"/>
    <x v="4"/>
    <x v="4"/>
    <x v="4"/>
    <x v="1883"/>
  </r>
  <r>
    <x v="695"/>
    <x v="0"/>
    <s v="2024-2025"/>
    <x v="0"/>
    <x v="4"/>
    <x v="1"/>
    <x v="1"/>
    <n v="2154"/>
    <x v="0"/>
    <x v="4"/>
    <x v="6"/>
    <x v="6"/>
    <x v="1884"/>
  </r>
  <r>
    <x v="699"/>
    <x v="2"/>
    <s v="2024-2025"/>
    <x v="0"/>
    <x v="58"/>
    <x v="0"/>
    <x v="0"/>
    <n v="6027"/>
    <x v="0"/>
    <x v="0"/>
    <x v="4"/>
    <x v="4"/>
    <x v="1885"/>
  </r>
  <r>
    <x v="129"/>
    <x v="0"/>
    <s v="2023-2024"/>
    <x v="0"/>
    <x v="89"/>
    <x v="4"/>
    <x v="4"/>
    <n v="3136"/>
    <x v="0"/>
    <x v="6"/>
    <x v="5"/>
    <x v="5"/>
    <x v="1886"/>
  </r>
  <r>
    <x v="454"/>
    <x v="0"/>
    <s v="2024-2025"/>
    <x v="0"/>
    <x v="64"/>
    <x v="1"/>
    <x v="1"/>
    <n v="2350"/>
    <x v="0"/>
    <x v="1"/>
    <x v="9"/>
    <x v="9"/>
    <x v="1887"/>
  </r>
  <r>
    <x v="594"/>
    <x v="1"/>
    <s v="2022-2023"/>
    <x v="0"/>
    <x v="64"/>
    <x v="1"/>
    <x v="1"/>
    <n v="2350"/>
    <x v="0"/>
    <x v="1"/>
    <x v="1"/>
    <x v="1"/>
    <x v="1888"/>
  </r>
  <r>
    <x v="632"/>
    <x v="2"/>
    <s v="2024-2025"/>
    <x v="1"/>
    <x v="7"/>
    <x v="4"/>
    <x v="4"/>
    <n v="3175"/>
    <x v="0"/>
    <x v="6"/>
    <x v="5"/>
    <x v="5"/>
    <x v="1889"/>
  </r>
  <r>
    <x v="502"/>
    <x v="0"/>
    <s v="2023-2024"/>
    <x v="1"/>
    <x v="69"/>
    <x v="4"/>
    <x v="4"/>
    <n v="3199"/>
    <x v="0"/>
    <x v="6"/>
    <x v="1"/>
    <x v="1"/>
    <x v="1890"/>
  </r>
  <r>
    <x v="607"/>
    <x v="0"/>
    <s v="2023-2024"/>
    <x v="1"/>
    <x v="50"/>
    <x v="4"/>
    <x v="4"/>
    <n v="3179"/>
    <x v="0"/>
    <x v="6"/>
    <x v="5"/>
    <x v="5"/>
    <x v="1891"/>
  </r>
  <r>
    <x v="717"/>
    <x v="2"/>
    <s v="2024-2025"/>
    <x v="0"/>
    <x v="56"/>
    <x v="1"/>
    <x v="1"/>
    <n v="2795"/>
    <x v="0"/>
    <x v="11"/>
    <x v="3"/>
    <x v="3"/>
    <x v="1892"/>
  </r>
  <r>
    <x v="153"/>
    <x v="1"/>
    <s v="2022-2023"/>
    <x v="0"/>
    <x v="87"/>
    <x v="2"/>
    <x v="2"/>
    <n v="2609"/>
    <x v="0"/>
    <x v="2"/>
    <x v="2"/>
    <x v="2"/>
    <x v="1893"/>
  </r>
  <r>
    <x v="432"/>
    <x v="0"/>
    <s v="2023-2024"/>
    <x v="0"/>
    <x v="78"/>
    <x v="1"/>
    <x v="1"/>
    <n v="2141"/>
    <x v="0"/>
    <x v="4"/>
    <x v="2"/>
    <x v="2"/>
    <x v="1894"/>
  </r>
  <r>
    <x v="255"/>
    <x v="0"/>
    <s v="2023-2024"/>
    <x v="0"/>
    <x v="5"/>
    <x v="1"/>
    <x v="1"/>
    <n v="2067"/>
    <x v="0"/>
    <x v="5"/>
    <x v="6"/>
    <x v="6"/>
    <x v="1895"/>
  </r>
  <r>
    <x v="293"/>
    <x v="0"/>
    <s v="2023-2024"/>
    <x v="0"/>
    <x v="16"/>
    <x v="0"/>
    <x v="0"/>
    <n v="6030"/>
    <x v="0"/>
    <x v="0"/>
    <x v="2"/>
    <x v="2"/>
    <x v="1896"/>
  </r>
  <r>
    <x v="420"/>
    <x v="1"/>
    <s v="2022-2023"/>
    <x v="1"/>
    <x v="33"/>
    <x v="4"/>
    <x v="4"/>
    <n v="3280"/>
    <x v="0"/>
    <x v="8"/>
    <x v="6"/>
    <x v="6"/>
    <x v="1897"/>
  </r>
  <r>
    <x v="72"/>
    <x v="2"/>
    <s v="2024-2025"/>
    <x v="1"/>
    <x v="21"/>
    <x v="3"/>
    <x v="3"/>
    <n v="4012"/>
    <x v="0"/>
    <x v="10"/>
    <x v="7"/>
    <x v="7"/>
    <x v="1898"/>
  </r>
  <r>
    <x v="673"/>
    <x v="2"/>
    <s v="2024-2025"/>
    <x v="0"/>
    <x v="62"/>
    <x v="0"/>
    <x v="0"/>
    <n v="6112"/>
    <x v="0"/>
    <x v="14"/>
    <x v="5"/>
    <x v="5"/>
    <x v="1899"/>
  </r>
  <r>
    <x v="696"/>
    <x v="1"/>
    <s v="2022-2023"/>
    <x v="0"/>
    <x v="78"/>
    <x v="1"/>
    <x v="1"/>
    <n v="2141"/>
    <x v="0"/>
    <x v="4"/>
    <x v="7"/>
    <x v="7"/>
    <x v="1900"/>
  </r>
  <r>
    <x v="254"/>
    <x v="2"/>
    <s v="2024-2025"/>
    <x v="1"/>
    <x v="23"/>
    <x v="1"/>
    <x v="1"/>
    <n v="2650"/>
    <x v="0"/>
    <x v="11"/>
    <x v="8"/>
    <x v="8"/>
    <x v="1901"/>
  </r>
  <r>
    <x v="297"/>
    <x v="2"/>
    <s v="2024-2025"/>
    <x v="0"/>
    <x v="52"/>
    <x v="3"/>
    <x v="3"/>
    <n v="4053"/>
    <x v="0"/>
    <x v="10"/>
    <x v="4"/>
    <x v="4"/>
    <x v="1902"/>
  </r>
  <r>
    <x v="619"/>
    <x v="0"/>
    <s v="2023-2024"/>
    <x v="0"/>
    <x v="95"/>
    <x v="7"/>
    <x v="7"/>
    <n v="870"/>
    <x v="0"/>
    <x v="19"/>
    <x v="5"/>
    <x v="5"/>
    <x v="1903"/>
  </r>
  <r>
    <x v="433"/>
    <x v="0"/>
    <s v="2023-2024"/>
    <x v="0"/>
    <x v="45"/>
    <x v="3"/>
    <x v="3"/>
    <n v="4570"/>
    <x v="0"/>
    <x v="15"/>
    <x v="3"/>
    <x v="3"/>
    <x v="1904"/>
  </r>
  <r>
    <x v="216"/>
    <x v="0"/>
    <s v="2023-2024"/>
    <x v="0"/>
    <x v="76"/>
    <x v="1"/>
    <x v="1"/>
    <n v="2031"/>
    <x v="0"/>
    <x v="5"/>
    <x v="2"/>
    <x v="2"/>
    <x v="1905"/>
  </r>
  <r>
    <x v="309"/>
    <x v="0"/>
    <s v="2023-2024"/>
    <x v="0"/>
    <x v="30"/>
    <x v="4"/>
    <x v="4"/>
    <n v="3131"/>
    <x v="0"/>
    <x v="6"/>
    <x v="7"/>
    <x v="7"/>
    <x v="1906"/>
  </r>
  <r>
    <x v="667"/>
    <x v="0"/>
    <s v="2023-2024"/>
    <x v="0"/>
    <x v="56"/>
    <x v="1"/>
    <x v="1"/>
    <n v="2795"/>
    <x v="0"/>
    <x v="11"/>
    <x v="9"/>
    <x v="9"/>
    <x v="1907"/>
  </r>
  <r>
    <x v="579"/>
    <x v="0"/>
    <s v="2023-2024"/>
    <x v="1"/>
    <x v="46"/>
    <x v="3"/>
    <x v="3"/>
    <n v="4740"/>
    <x v="0"/>
    <x v="17"/>
    <x v="4"/>
    <x v="4"/>
    <x v="1908"/>
  </r>
  <r>
    <x v="375"/>
    <x v="0"/>
    <s v="2023-2024"/>
    <x v="0"/>
    <x v="58"/>
    <x v="0"/>
    <x v="0"/>
    <n v="6027"/>
    <x v="0"/>
    <x v="0"/>
    <x v="0"/>
    <x v="0"/>
    <x v="1909"/>
  </r>
  <r>
    <x v="383"/>
    <x v="0"/>
    <s v="2023-2024"/>
    <x v="1"/>
    <x v="0"/>
    <x v="0"/>
    <x v="0"/>
    <n v="6021"/>
    <x v="0"/>
    <x v="0"/>
    <x v="5"/>
    <x v="5"/>
    <x v="1910"/>
  </r>
  <r>
    <x v="555"/>
    <x v="2"/>
    <s v="2024-2025"/>
    <x v="0"/>
    <x v="60"/>
    <x v="1"/>
    <x v="1"/>
    <n v="2541"/>
    <x v="0"/>
    <x v="2"/>
    <x v="2"/>
    <x v="2"/>
    <x v="1911"/>
  </r>
  <r>
    <x v="321"/>
    <x v="0"/>
    <s v="2024-2025"/>
    <x v="0"/>
    <x v="26"/>
    <x v="0"/>
    <x v="0"/>
    <n v="6280"/>
    <x v="0"/>
    <x v="14"/>
    <x v="5"/>
    <x v="5"/>
    <x v="1912"/>
  </r>
  <r>
    <x v="213"/>
    <x v="1"/>
    <s v="2022-2023"/>
    <x v="0"/>
    <x v="67"/>
    <x v="3"/>
    <x v="3"/>
    <n v="4551"/>
    <x v="0"/>
    <x v="15"/>
    <x v="2"/>
    <x v="2"/>
    <x v="1913"/>
  </r>
  <r>
    <x v="585"/>
    <x v="0"/>
    <s v="2023-2024"/>
    <x v="0"/>
    <x v="50"/>
    <x v="4"/>
    <x v="4"/>
    <n v="3179"/>
    <x v="0"/>
    <x v="6"/>
    <x v="7"/>
    <x v="7"/>
    <x v="1914"/>
  </r>
  <r>
    <x v="612"/>
    <x v="0"/>
    <s v="2024-2025"/>
    <x v="0"/>
    <x v="47"/>
    <x v="1"/>
    <x v="1"/>
    <n v="2101"/>
    <x v="0"/>
    <x v="4"/>
    <x v="3"/>
    <x v="3"/>
    <x v="1915"/>
  </r>
  <r>
    <x v="531"/>
    <x v="0"/>
    <s v="2023-2024"/>
    <x v="0"/>
    <x v="59"/>
    <x v="3"/>
    <x v="3"/>
    <n v="4509"/>
    <x v="0"/>
    <x v="3"/>
    <x v="2"/>
    <x v="2"/>
    <x v="1916"/>
  </r>
  <r>
    <x v="367"/>
    <x v="0"/>
    <s v="2023-2024"/>
    <x v="1"/>
    <x v="74"/>
    <x v="1"/>
    <x v="1"/>
    <n v="2485"/>
    <x v="0"/>
    <x v="1"/>
    <x v="3"/>
    <x v="3"/>
    <x v="1917"/>
  </r>
  <r>
    <x v="628"/>
    <x v="0"/>
    <s v="2024-2025"/>
    <x v="0"/>
    <x v="53"/>
    <x v="3"/>
    <x v="3"/>
    <n v="4119"/>
    <x v="0"/>
    <x v="10"/>
    <x v="9"/>
    <x v="9"/>
    <x v="1918"/>
  </r>
  <r>
    <x v="547"/>
    <x v="0"/>
    <s v="2023-2024"/>
    <x v="0"/>
    <x v="90"/>
    <x v="3"/>
    <x v="3"/>
    <n v="4700"/>
    <x v="0"/>
    <x v="17"/>
    <x v="1"/>
    <x v="1"/>
    <x v="1919"/>
  </r>
  <r>
    <x v="192"/>
    <x v="1"/>
    <s v="2022-2023"/>
    <x v="0"/>
    <x v="89"/>
    <x v="4"/>
    <x v="4"/>
    <n v="3136"/>
    <x v="0"/>
    <x v="6"/>
    <x v="1"/>
    <x v="1"/>
    <x v="1920"/>
  </r>
  <r>
    <x v="560"/>
    <x v="0"/>
    <s v="2023-2024"/>
    <x v="0"/>
    <x v="87"/>
    <x v="2"/>
    <x v="2"/>
    <n v="2609"/>
    <x v="0"/>
    <x v="2"/>
    <x v="4"/>
    <x v="4"/>
    <x v="1921"/>
  </r>
  <r>
    <x v="489"/>
    <x v="0"/>
    <s v="2023-2024"/>
    <x v="0"/>
    <x v="53"/>
    <x v="3"/>
    <x v="3"/>
    <n v="4119"/>
    <x v="0"/>
    <x v="10"/>
    <x v="6"/>
    <x v="6"/>
    <x v="1922"/>
  </r>
  <r>
    <x v="404"/>
    <x v="1"/>
    <s v="2022-2023"/>
    <x v="0"/>
    <x v="9"/>
    <x v="4"/>
    <x v="4"/>
    <n v="3076"/>
    <x v="0"/>
    <x v="7"/>
    <x v="4"/>
    <x v="4"/>
    <x v="1923"/>
  </r>
  <r>
    <x v="37"/>
    <x v="2"/>
    <s v="2024-2025"/>
    <x v="1"/>
    <x v="7"/>
    <x v="4"/>
    <x v="4"/>
    <n v="3175"/>
    <x v="0"/>
    <x v="6"/>
    <x v="6"/>
    <x v="6"/>
    <x v="1924"/>
  </r>
  <r>
    <x v="87"/>
    <x v="0"/>
    <s v="2023-2024"/>
    <x v="1"/>
    <x v="38"/>
    <x v="3"/>
    <x v="3"/>
    <n v="4802"/>
    <x v="0"/>
    <x v="12"/>
    <x v="6"/>
    <x v="6"/>
    <x v="1925"/>
  </r>
  <r>
    <x v="258"/>
    <x v="0"/>
    <s v="2023-2024"/>
    <x v="0"/>
    <x v="65"/>
    <x v="1"/>
    <x v="1"/>
    <n v="2131"/>
    <x v="0"/>
    <x v="4"/>
    <x v="4"/>
    <x v="4"/>
    <x v="1926"/>
  </r>
  <r>
    <x v="305"/>
    <x v="0"/>
    <s v="2023-2024"/>
    <x v="0"/>
    <x v="67"/>
    <x v="3"/>
    <x v="3"/>
    <n v="4551"/>
    <x v="0"/>
    <x v="15"/>
    <x v="3"/>
    <x v="3"/>
    <x v="1927"/>
  </r>
  <r>
    <x v="638"/>
    <x v="0"/>
    <s v="2023-2024"/>
    <x v="0"/>
    <x v="37"/>
    <x v="1"/>
    <x v="1"/>
    <n v="2750"/>
    <x v="0"/>
    <x v="11"/>
    <x v="6"/>
    <x v="6"/>
    <x v="1928"/>
  </r>
  <r>
    <x v="323"/>
    <x v="0"/>
    <s v="2023-2024"/>
    <x v="0"/>
    <x v="86"/>
    <x v="0"/>
    <x v="0"/>
    <n v="6725"/>
    <x v="0"/>
    <x v="20"/>
    <x v="9"/>
    <x v="9"/>
    <x v="1929"/>
  </r>
  <r>
    <x v="398"/>
    <x v="0"/>
    <s v="2023-2024"/>
    <x v="0"/>
    <x v="35"/>
    <x v="3"/>
    <x v="3"/>
    <n v="4558"/>
    <x v="0"/>
    <x v="15"/>
    <x v="3"/>
    <x v="3"/>
    <x v="1930"/>
  </r>
  <r>
    <x v="497"/>
    <x v="0"/>
    <s v="2023-2024"/>
    <x v="0"/>
    <x v="41"/>
    <x v="5"/>
    <x v="5"/>
    <n v="7320"/>
    <x v="0"/>
    <x v="9"/>
    <x v="7"/>
    <x v="7"/>
    <x v="1931"/>
  </r>
  <r>
    <x v="238"/>
    <x v="2"/>
    <s v="2024-2025"/>
    <x v="0"/>
    <x v="36"/>
    <x v="4"/>
    <x v="4"/>
    <n v="3148"/>
    <x v="0"/>
    <x v="6"/>
    <x v="1"/>
    <x v="1"/>
    <x v="1932"/>
  </r>
  <r>
    <x v="447"/>
    <x v="0"/>
    <s v="2023-2024"/>
    <x v="0"/>
    <x v="12"/>
    <x v="3"/>
    <x v="3"/>
    <n v="4068"/>
    <x v="0"/>
    <x v="10"/>
    <x v="1"/>
    <x v="1"/>
    <x v="1933"/>
  </r>
  <r>
    <x v="665"/>
    <x v="0"/>
    <s v="2023-2024"/>
    <x v="0"/>
    <x v="91"/>
    <x v="1"/>
    <x v="1"/>
    <n v="2064"/>
    <x v="0"/>
    <x v="5"/>
    <x v="7"/>
    <x v="7"/>
    <x v="1934"/>
  </r>
  <r>
    <x v="447"/>
    <x v="0"/>
    <s v="2023-2024"/>
    <x v="0"/>
    <x v="36"/>
    <x v="4"/>
    <x v="4"/>
    <n v="3148"/>
    <x v="0"/>
    <x v="6"/>
    <x v="3"/>
    <x v="3"/>
    <x v="1935"/>
  </r>
  <r>
    <x v="117"/>
    <x v="2"/>
    <s v="2024-2025"/>
    <x v="0"/>
    <x v="44"/>
    <x v="4"/>
    <x v="4"/>
    <n v="3977"/>
    <x v="0"/>
    <x v="16"/>
    <x v="5"/>
    <x v="5"/>
    <x v="1936"/>
  </r>
  <r>
    <x v="421"/>
    <x v="0"/>
    <s v="2023-2024"/>
    <x v="0"/>
    <x v="79"/>
    <x v="6"/>
    <x v="6"/>
    <n v="5290"/>
    <x v="0"/>
    <x v="18"/>
    <x v="4"/>
    <x v="4"/>
    <x v="1937"/>
  </r>
  <r>
    <x v="546"/>
    <x v="2"/>
    <s v="2024-2025"/>
    <x v="0"/>
    <x v="77"/>
    <x v="5"/>
    <x v="5"/>
    <n v="7018"/>
    <x v="0"/>
    <x v="9"/>
    <x v="9"/>
    <x v="9"/>
    <x v="1938"/>
  </r>
  <r>
    <x v="619"/>
    <x v="0"/>
    <s v="2023-2024"/>
    <x v="1"/>
    <x v="75"/>
    <x v="0"/>
    <x v="0"/>
    <n v="6450"/>
    <x v="0"/>
    <x v="20"/>
    <x v="7"/>
    <x v="7"/>
    <x v="1939"/>
  </r>
  <r>
    <x v="199"/>
    <x v="0"/>
    <s v="2023-2024"/>
    <x v="0"/>
    <x v="90"/>
    <x v="3"/>
    <x v="3"/>
    <n v="4700"/>
    <x v="0"/>
    <x v="17"/>
    <x v="4"/>
    <x v="4"/>
    <x v="1940"/>
  </r>
  <r>
    <x v="585"/>
    <x v="0"/>
    <s v="2023-2024"/>
    <x v="0"/>
    <x v="87"/>
    <x v="2"/>
    <x v="2"/>
    <n v="2609"/>
    <x v="0"/>
    <x v="2"/>
    <x v="3"/>
    <x v="3"/>
    <x v="1941"/>
  </r>
  <r>
    <x v="28"/>
    <x v="2"/>
    <s v="2024-2025"/>
    <x v="0"/>
    <x v="13"/>
    <x v="1"/>
    <x v="1"/>
    <n v="2480"/>
    <x v="0"/>
    <x v="1"/>
    <x v="3"/>
    <x v="3"/>
    <x v="1942"/>
  </r>
  <r>
    <x v="412"/>
    <x v="0"/>
    <s v="2023-2024"/>
    <x v="0"/>
    <x v="31"/>
    <x v="1"/>
    <x v="1"/>
    <n v="2116"/>
    <x v="0"/>
    <x v="4"/>
    <x v="1"/>
    <x v="1"/>
    <x v="1943"/>
  </r>
  <r>
    <x v="116"/>
    <x v="2"/>
    <s v="2024-2025"/>
    <x v="0"/>
    <x v="83"/>
    <x v="0"/>
    <x v="0"/>
    <n v="6052"/>
    <x v="0"/>
    <x v="0"/>
    <x v="1"/>
    <x v="1"/>
    <x v="1944"/>
  </r>
  <r>
    <x v="40"/>
    <x v="0"/>
    <s v="2023-2024"/>
    <x v="1"/>
    <x v="85"/>
    <x v="0"/>
    <x v="0"/>
    <n v="6530"/>
    <x v="0"/>
    <x v="20"/>
    <x v="5"/>
    <x v="5"/>
    <x v="1945"/>
  </r>
  <r>
    <x v="679"/>
    <x v="0"/>
    <s v="2023-2024"/>
    <x v="0"/>
    <x v="23"/>
    <x v="1"/>
    <x v="1"/>
    <n v="2650"/>
    <x v="0"/>
    <x v="11"/>
    <x v="4"/>
    <x v="4"/>
    <x v="1946"/>
  </r>
  <r>
    <x v="349"/>
    <x v="1"/>
    <s v="2023-2024"/>
    <x v="0"/>
    <x v="40"/>
    <x v="4"/>
    <x v="4"/>
    <n v="3353"/>
    <x v="0"/>
    <x v="8"/>
    <x v="2"/>
    <x v="2"/>
    <x v="1947"/>
  </r>
  <r>
    <x v="134"/>
    <x v="0"/>
    <s v="2024-2025"/>
    <x v="1"/>
    <x v="3"/>
    <x v="3"/>
    <x v="3"/>
    <n v="4220"/>
    <x v="0"/>
    <x v="3"/>
    <x v="0"/>
    <x v="0"/>
    <x v="1948"/>
  </r>
  <r>
    <x v="702"/>
    <x v="0"/>
    <s v="2023-2024"/>
    <x v="0"/>
    <x v="70"/>
    <x v="4"/>
    <x v="4"/>
    <n v="3400"/>
    <x v="0"/>
    <x v="8"/>
    <x v="9"/>
    <x v="9"/>
    <x v="1949"/>
  </r>
  <r>
    <x v="567"/>
    <x v="0"/>
    <s v="2024-2025"/>
    <x v="0"/>
    <x v="57"/>
    <x v="6"/>
    <x v="6"/>
    <n v="5082"/>
    <x v="0"/>
    <x v="13"/>
    <x v="7"/>
    <x v="7"/>
    <x v="1950"/>
  </r>
  <r>
    <x v="109"/>
    <x v="0"/>
    <s v="2023-2024"/>
    <x v="0"/>
    <x v="90"/>
    <x v="3"/>
    <x v="3"/>
    <n v="4700"/>
    <x v="0"/>
    <x v="17"/>
    <x v="0"/>
    <x v="0"/>
    <x v="1951"/>
  </r>
  <r>
    <x v="609"/>
    <x v="0"/>
    <s v="2023-2024"/>
    <x v="0"/>
    <x v="1"/>
    <x v="1"/>
    <x v="1"/>
    <n v="2478"/>
    <x v="0"/>
    <x v="1"/>
    <x v="3"/>
    <x v="3"/>
    <x v="1952"/>
  </r>
  <r>
    <x v="482"/>
    <x v="2"/>
    <s v="2024-2025"/>
    <x v="1"/>
    <x v="21"/>
    <x v="3"/>
    <x v="3"/>
    <n v="4012"/>
    <x v="0"/>
    <x v="10"/>
    <x v="4"/>
    <x v="4"/>
    <x v="1953"/>
  </r>
  <r>
    <x v="598"/>
    <x v="1"/>
    <s v="2022-2023"/>
    <x v="0"/>
    <x v="80"/>
    <x v="0"/>
    <x v="0"/>
    <n v="6109"/>
    <x v="0"/>
    <x v="14"/>
    <x v="7"/>
    <x v="7"/>
    <x v="1954"/>
  </r>
  <r>
    <x v="397"/>
    <x v="0"/>
    <s v="2023-2024"/>
    <x v="0"/>
    <x v="34"/>
    <x v="4"/>
    <x v="4"/>
    <n v="3018"/>
    <x v="0"/>
    <x v="7"/>
    <x v="3"/>
    <x v="3"/>
    <x v="1955"/>
  </r>
  <r>
    <x v="311"/>
    <x v="0"/>
    <s v="2024-2025"/>
    <x v="0"/>
    <x v="19"/>
    <x v="1"/>
    <x v="1"/>
    <n v="2800"/>
    <x v="0"/>
    <x v="11"/>
    <x v="1"/>
    <x v="1"/>
    <x v="1956"/>
  </r>
  <r>
    <x v="507"/>
    <x v="0"/>
    <s v="2023-2024"/>
    <x v="0"/>
    <x v="19"/>
    <x v="1"/>
    <x v="1"/>
    <n v="2800"/>
    <x v="0"/>
    <x v="11"/>
    <x v="5"/>
    <x v="5"/>
    <x v="1957"/>
  </r>
  <r>
    <x v="634"/>
    <x v="1"/>
    <s v="2023-2024"/>
    <x v="1"/>
    <x v="75"/>
    <x v="0"/>
    <x v="0"/>
    <n v="6450"/>
    <x v="0"/>
    <x v="20"/>
    <x v="3"/>
    <x v="3"/>
    <x v="1958"/>
  </r>
  <r>
    <x v="347"/>
    <x v="0"/>
    <s v="2023-2024"/>
    <x v="0"/>
    <x v="65"/>
    <x v="1"/>
    <x v="1"/>
    <n v="2131"/>
    <x v="0"/>
    <x v="4"/>
    <x v="7"/>
    <x v="7"/>
    <x v="1959"/>
  </r>
  <r>
    <x v="630"/>
    <x v="0"/>
    <s v="2023-2024"/>
    <x v="1"/>
    <x v="81"/>
    <x v="3"/>
    <x v="3"/>
    <n v="4680"/>
    <x v="0"/>
    <x v="17"/>
    <x v="0"/>
    <x v="0"/>
    <x v="1960"/>
  </r>
  <r>
    <x v="551"/>
    <x v="0"/>
    <s v="2023-2024"/>
    <x v="0"/>
    <x v="64"/>
    <x v="1"/>
    <x v="1"/>
    <n v="2350"/>
    <x v="0"/>
    <x v="1"/>
    <x v="3"/>
    <x v="3"/>
    <x v="1961"/>
  </r>
  <r>
    <x v="663"/>
    <x v="0"/>
    <s v="2023-2024"/>
    <x v="0"/>
    <x v="56"/>
    <x v="1"/>
    <x v="1"/>
    <n v="2795"/>
    <x v="0"/>
    <x v="11"/>
    <x v="6"/>
    <x v="6"/>
    <x v="1962"/>
  </r>
  <r>
    <x v="114"/>
    <x v="0"/>
    <s v="2023-2024"/>
    <x v="0"/>
    <x v="48"/>
    <x v="3"/>
    <x v="3"/>
    <n v="4566"/>
    <x v="0"/>
    <x v="15"/>
    <x v="1"/>
    <x v="1"/>
    <x v="1963"/>
  </r>
  <r>
    <x v="628"/>
    <x v="0"/>
    <s v="2024-2025"/>
    <x v="1"/>
    <x v="85"/>
    <x v="0"/>
    <x v="0"/>
    <n v="6530"/>
    <x v="0"/>
    <x v="20"/>
    <x v="0"/>
    <x v="0"/>
    <x v="1964"/>
  </r>
  <r>
    <x v="105"/>
    <x v="0"/>
    <s v="2023-2024"/>
    <x v="0"/>
    <x v="59"/>
    <x v="3"/>
    <x v="3"/>
    <n v="4509"/>
    <x v="0"/>
    <x v="3"/>
    <x v="5"/>
    <x v="5"/>
    <x v="1965"/>
  </r>
  <r>
    <x v="453"/>
    <x v="0"/>
    <s v="2023-2024"/>
    <x v="0"/>
    <x v="2"/>
    <x v="2"/>
    <x v="2"/>
    <n v="2617"/>
    <x v="0"/>
    <x v="2"/>
    <x v="3"/>
    <x v="3"/>
    <x v="1966"/>
  </r>
  <r>
    <x v="467"/>
    <x v="0"/>
    <s v="2023-2024"/>
    <x v="1"/>
    <x v="87"/>
    <x v="2"/>
    <x v="2"/>
    <n v="2609"/>
    <x v="0"/>
    <x v="2"/>
    <x v="1"/>
    <x v="1"/>
    <x v="1967"/>
  </r>
  <r>
    <x v="520"/>
    <x v="0"/>
    <s v="2023-2024"/>
    <x v="0"/>
    <x v="10"/>
    <x v="4"/>
    <x v="4"/>
    <n v="3551"/>
    <x v="0"/>
    <x v="8"/>
    <x v="2"/>
    <x v="2"/>
    <x v="1968"/>
  </r>
  <r>
    <x v="676"/>
    <x v="1"/>
    <s v="2023-2024"/>
    <x v="1"/>
    <x v="4"/>
    <x v="1"/>
    <x v="1"/>
    <n v="2154"/>
    <x v="0"/>
    <x v="4"/>
    <x v="5"/>
    <x v="5"/>
    <x v="1969"/>
  </r>
  <r>
    <x v="355"/>
    <x v="0"/>
    <s v="2023-2024"/>
    <x v="1"/>
    <x v="74"/>
    <x v="1"/>
    <x v="1"/>
    <n v="2485"/>
    <x v="0"/>
    <x v="1"/>
    <x v="4"/>
    <x v="4"/>
    <x v="1970"/>
  </r>
  <r>
    <x v="500"/>
    <x v="1"/>
    <s v="2022-2023"/>
    <x v="1"/>
    <x v="4"/>
    <x v="1"/>
    <x v="1"/>
    <n v="2154"/>
    <x v="0"/>
    <x v="4"/>
    <x v="2"/>
    <x v="2"/>
    <x v="1971"/>
  </r>
  <r>
    <x v="445"/>
    <x v="0"/>
    <s v="2023-2024"/>
    <x v="0"/>
    <x v="66"/>
    <x v="3"/>
    <x v="3"/>
    <n v="4883"/>
    <x v="0"/>
    <x v="12"/>
    <x v="7"/>
    <x v="7"/>
    <x v="1972"/>
  </r>
  <r>
    <x v="572"/>
    <x v="0"/>
    <s v="2023-2024"/>
    <x v="1"/>
    <x v="21"/>
    <x v="3"/>
    <x v="3"/>
    <n v="4012"/>
    <x v="0"/>
    <x v="10"/>
    <x v="2"/>
    <x v="2"/>
    <x v="1973"/>
  </r>
  <r>
    <x v="199"/>
    <x v="0"/>
    <s v="2023-2024"/>
    <x v="0"/>
    <x v="86"/>
    <x v="0"/>
    <x v="0"/>
    <n v="6725"/>
    <x v="0"/>
    <x v="20"/>
    <x v="7"/>
    <x v="7"/>
    <x v="1974"/>
  </r>
  <r>
    <x v="44"/>
    <x v="0"/>
    <s v="2023-2024"/>
    <x v="0"/>
    <x v="53"/>
    <x v="3"/>
    <x v="3"/>
    <n v="4119"/>
    <x v="0"/>
    <x v="10"/>
    <x v="1"/>
    <x v="1"/>
    <x v="1975"/>
  </r>
  <r>
    <x v="358"/>
    <x v="1"/>
    <s v="2023-2024"/>
    <x v="0"/>
    <x v="3"/>
    <x v="3"/>
    <x v="3"/>
    <n v="4220"/>
    <x v="0"/>
    <x v="3"/>
    <x v="3"/>
    <x v="3"/>
    <x v="1976"/>
  </r>
  <r>
    <x v="475"/>
    <x v="0"/>
    <s v="2023-2024"/>
    <x v="1"/>
    <x v="68"/>
    <x v="7"/>
    <x v="7"/>
    <n v="800"/>
    <x v="0"/>
    <x v="19"/>
    <x v="3"/>
    <x v="3"/>
    <x v="1977"/>
  </r>
  <r>
    <x v="244"/>
    <x v="0"/>
    <s v="2024-2025"/>
    <x v="1"/>
    <x v="9"/>
    <x v="4"/>
    <x v="4"/>
    <n v="3076"/>
    <x v="0"/>
    <x v="7"/>
    <x v="8"/>
    <x v="8"/>
    <x v="1978"/>
  </r>
  <r>
    <x v="280"/>
    <x v="2"/>
    <s v="2024-2025"/>
    <x v="0"/>
    <x v="63"/>
    <x v="1"/>
    <x v="1"/>
    <n v="2015"/>
    <x v="0"/>
    <x v="5"/>
    <x v="3"/>
    <x v="3"/>
    <x v="1979"/>
  </r>
  <r>
    <x v="132"/>
    <x v="0"/>
    <s v="2023-2024"/>
    <x v="0"/>
    <x v="92"/>
    <x v="3"/>
    <x v="3"/>
    <n v="4305"/>
    <x v="0"/>
    <x v="3"/>
    <x v="1"/>
    <x v="1"/>
    <x v="1980"/>
  </r>
  <r>
    <x v="626"/>
    <x v="2"/>
    <s v="2024-2025"/>
    <x v="1"/>
    <x v="11"/>
    <x v="5"/>
    <x v="5"/>
    <n v="7010"/>
    <x v="0"/>
    <x v="9"/>
    <x v="0"/>
    <x v="0"/>
    <x v="1981"/>
  </r>
  <r>
    <x v="109"/>
    <x v="0"/>
    <s v="2023-2024"/>
    <x v="0"/>
    <x v="47"/>
    <x v="1"/>
    <x v="1"/>
    <n v="2101"/>
    <x v="0"/>
    <x v="4"/>
    <x v="1"/>
    <x v="1"/>
    <x v="1982"/>
  </r>
  <r>
    <x v="543"/>
    <x v="0"/>
    <s v="2023-2024"/>
    <x v="1"/>
    <x v="24"/>
    <x v="1"/>
    <x v="1"/>
    <n v="2120"/>
    <x v="0"/>
    <x v="4"/>
    <x v="7"/>
    <x v="7"/>
    <x v="1983"/>
  </r>
  <r>
    <x v="481"/>
    <x v="2"/>
    <s v="2024-2025"/>
    <x v="0"/>
    <x v="91"/>
    <x v="1"/>
    <x v="1"/>
    <n v="2064"/>
    <x v="0"/>
    <x v="5"/>
    <x v="0"/>
    <x v="0"/>
    <x v="1984"/>
  </r>
  <r>
    <x v="413"/>
    <x v="2"/>
    <s v="2024-2025"/>
    <x v="0"/>
    <x v="76"/>
    <x v="1"/>
    <x v="1"/>
    <n v="2031"/>
    <x v="0"/>
    <x v="5"/>
    <x v="3"/>
    <x v="3"/>
    <x v="1985"/>
  </r>
  <r>
    <x v="185"/>
    <x v="0"/>
    <s v="2023-2024"/>
    <x v="0"/>
    <x v="36"/>
    <x v="4"/>
    <x v="4"/>
    <n v="3148"/>
    <x v="0"/>
    <x v="6"/>
    <x v="0"/>
    <x v="0"/>
    <x v="1986"/>
  </r>
  <r>
    <x v="423"/>
    <x v="1"/>
    <s v="2023-2024"/>
    <x v="1"/>
    <x v="4"/>
    <x v="1"/>
    <x v="1"/>
    <n v="2154"/>
    <x v="0"/>
    <x v="4"/>
    <x v="9"/>
    <x v="9"/>
    <x v="1987"/>
  </r>
  <r>
    <x v="336"/>
    <x v="0"/>
    <s v="2023-2024"/>
    <x v="0"/>
    <x v="53"/>
    <x v="3"/>
    <x v="3"/>
    <n v="4119"/>
    <x v="0"/>
    <x v="10"/>
    <x v="5"/>
    <x v="5"/>
    <x v="1988"/>
  </r>
  <r>
    <x v="607"/>
    <x v="0"/>
    <s v="2023-2024"/>
    <x v="1"/>
    <x v="28"/>
    <x v="1"/>
    <x v="1"/>
    <n v="2830"/>
    <x v="0"/>
    <x v="11"/>
    <x v="3"/>
    <x v="3"/>
    <x v="1989"/>
  </r>
  <r>
    <x v="205"/>
    <x v="0"/>
    <s v="2023-2024"/>
    <x v="0"/>
    <x v="73"/>
    <x v="6"/>
    <x v="6"/>
    <n v="5607"/>
    <x v="0"/>
    <x v="18"/>
    <x v="0"/>
    <x v="0"/>
    <x v="1990"/>
  </r>
  <r>
    <x v="135"/>
    <x v="0"/>
    <s v="2023-2024"/>
    <x v="0"/>
    <x v="47"/>
    <x v="1"/>
    <x v="1"/>
    <n v="2101"/>
    <x v="0"/>
    <x v="4"/>
    <x v="6"/>
    <x v="6"/>
    <x v="1991"/>
  </r>
  <r>
    <x v="161"/>
    <x v="0"/>
    <s v="2023-2024"/>
    <x v="0"/>
    <x v="55"/>
    <x v="3"/>
    <x v="3"/>
    <n v="4703"/>
    <x v="0"/>
    <x v="17"/>
    <x v="3"/>
    <x v="3"/>
    <x v="1992"/>
  </r>
  <r>
    <x v="503"/>
    <x v="0"/>
    <s v="2023-2024"/>
    <x v="0"/>
    <x v="54"/>
    <x v="4"/>
    <x v="4"/>
    <n v="3030"/>
    <x v="0"/>
    <x v="7"/>
    <x v="4"/>
    <x v="4"/>
    <x v="1993"/>
  </r>
  <r>
    <x v="306"/>
    <x v="2"/>
    <s v="2024-2025"/>
    <x v="0"/>
    <x v="31"/>
    <x v="1"/>
    <x v="1"/>
    <n v="2116"/>
    <x v="0"/>
    <x v="4"/>
    <x v="3"/>
    <x v="3"/>
    <x v="1994"/>
  </r>
  <r>
    <x v="392"/>
    <x v="2"/>
    <s v="2024-2025"/>
    <x v="0"/>
    <x v="13"/>
    <x v="1"/>
    <x v="1"/>
    <n v="2480"/>
    <x v="0"/>
    <x v="1"/>
    <x v="1"/>
    <x v="1"/>
    <x v="1995"/>
  </r>
  <r>
    <x v="64"/>
    <x v="1"/>
    <s v="2022-2023"/>
    <x v="1"/>
    <x v="22"/>
    <x v="1"/>
    <x v="1"/>
    <n v="2539"/>
    <x v="0"/>
    <x v="2"/>
    <x v="4"/>
    <x v="4"/>
    <x v="1996"/>
  </r>
  <r>
    <x v="504"/>
    <x v="2"/>
    <s v="2024-2025"/>
    <x v="0"/>
    <x v="56"/>
    <x v="1"/>
    <x v="1"/>
    <n v="2795"/>
    <x v="0"/>
    <x v="11"/>
    <x v="1"/>
    <x v="1"/>
    <x v="1997"/>
  </r>
  <r>
    <x v="248"/>
    <x v="0"/>
    <s v="2023-2024"/>
    <x v="0"/>
    <x v="48"/>
    <x v="3"/>
    <x v="3"/>
    <n v="4566"/>
    <x v="0"/>
    <x v="15"/>
    <x v="9"/>
    <x v="9"/>
    <x v="1998"/>
  </r>
  <r>
    <x v="313"/>
    <x v="0"/>
    <s v="2023-2024"/>
    <x v="1"/>
    <x v="96"/>
    <x v="4"/>
    <x v="4"/>
    <n v="3690"/>
    <x v="0"/>
    <x v="16"/>
    <x v="4"/>
    <x v="4"/>
    <x v="1999"/>
  </r>
  <r>
    <x v="79"/>
    <x v="0"/>
    <s v="2023-2024"/>
    <x v="0"/>
    <x v="1"/>
    <x v="1"/>
    <x v="1"/>
    <n v="2478"/>
    <x v="0"/>
    <x v="1"/>
    <x v="5"/>
    <x v="5"/>
    <x v="2000"/>
  </r>
  <r>
    <x v="718"/>
    <x v="0"/>
    <s v="2023-2024"/>
    <x v="0"/>
    <x v="32"/>
    <x v="6"/>
    <x v="6"/>
    <n v="5169"/>
    <x v="0"/>
    <x v="13"/>
    <x v="9"/>
    <x v="9"/>
    <x v="2001"/>
  </r>
  <r>
    <x v="608"/>
    <x v="2"/>
    <s v="2024-2025"/>
    <x v="0"/>
    <x v="78"/>
    <x v="1"/>
    <x v="1"/>
    <n v="2141"/>
    <x v="0"/>
    <x v="4"/>
    <x v="3"/>
    <x v="3"/>
    <x v="2002"/>
  </r>
  <r>
    <x v="166"/>
    <x v="0"/>
    <s v="2024-2025"/>
    <x v="0"/>
    <x v="27"/>
    <x v="4"/>
    <x v="4"/>
    <n v="3066"/>
    <x v="0"/>
    <x v="7"/>
    <x v="5"/>
    <x v="5"/>
    <x v="2003"/>
  </r>
  <r>
    <x v="72"/>
    <x v="2"/>
    <s v="2024-2025"/>
    <x v="0"/>
    <x v="60"/>
    <x v="1"/>
    <x v="1"/>
    <n v="2541"/>
    <x v="0"/>
    <x v="2"/>
    <x v="1"/>
    <x v="1"/>
    <x v="2004"/>
  </r>
  <r>
    <x v="550"/>
    <x v="0"/>
    <s v="2023-2024"/>
    <x v="1"/>
    <x v="76"/>
    <x v="1"/>
    <x v="1"/>
    <n v="2031"/>
    <x v="0"/>
    <x v="5"/>
    <x v="1"/>
    <x v="1"/>
    <x v="2005"/>
  </r>
  <r>
    <x v="564"/>
    <x v="0"/>
    <s v="2023-2024"/>
    <x v="0"/>
    <x v="84"/>
    <x v="3"/>
    <x v="3"/>
    <n v="4215"/>
    <x v="0"/>
    <x v="3"/>
    <x v="7"/>
    <x v="7"/>
    <x v="2006"/>
  </r>
  <r>
    <x v="543"/>
    <x v="0"/>
    <s v="2023-2024"/>
    <x v="1"/>
    <x v="24"/>
    <x v="1"/>
    <x v="1"/>
    <n v="2120"/>
    <x v="0"/>
    <x v="4"/>
    <x v="0"/>
    <x v="0"/>
    <x v="2007"/>
  </r>
  <r>
    <x v="632"/>
    <x v="2"/>
    <s v="2024-2025"/>
    <x v="0"/>
    <x v="60"/>
    <x v="1"/>
    <x v="1"/>
    <n v="2541"/>
    <x v="0"/>
    <x v="2"/>
    <x v="7"/>
    <x v="7"/>
    <x v="2008"/>
  </r>
  <r>
    <x v="518"/>
    <x v="0"/>
    <s v="2024-2025"/>
    <x v="0"/>
    <x v="47"/>
    <x v="1"/>
    <x v="1"/>
    <n v="2101"/>
    <x v="0"/>
    <x v="4"/>
    <x v="2"/>
    <x v="2"/>
    <x v="2009"/>
  </r>
  <r>
    <x v="129"/>
    <x v="0"/>
    <s v="2023-2024"/>
    <x v="1"/>
    <x v="40"/>
    <x v="4"/>
    <x v="4"/>
    <n v="3353"/>
    <x v="0"/>
    <x v="8"/>
    <x v="3"/>
    <x v="3"/>
    <x v="2010"/>
  </r>
  <r>
    <x v="171"/>
    <x v="1"/>
    <s v="2023-2024"/>
    <x v="0"/>
    <x v="19"/>
    <x v="1"/>
    <x v="1"/>
    <n v="2800"/>
    <x v="0"/>
    <x v="11"/>
    <x v="3"/>
    <x v="3"/>
    <x v="2011"/>
  </r>
  <r>
    <x v="285"/>
    <x v="1"/>
    <s v="2022-2023"/>
    <x v="0"/>
    <x v="40"/>
    <x v="4"/>
    <x v="4"/>
    <n v="3353"/>
    <x v="0"/>
    <x v="8"/>
    <x v="1"/>
    <x v="1"/>
    <x v="2012"/>
  </r>
  <r>
    <x v="21"/>
    <x v="1"/>
    <s v="2023-2024"/>
    <x v="0"/>
    <x v="23"/>
    <x v="1"/>
    <x v="1"/>
    <n v="2650"/>
    <x v="0"/>
    <x v="11"/>
    <x v="6"/>
    <x v="6"/>
    <x v="2013"/>
  </r>
  <r>
    <x v="52"/>
    <x v="2"/>
    <s v="2024-2025"/>
    <x v="1"/>
    <x v="65"/>
    <x v="1"/>
    <x v="1"/>
    <n v="2131"/>
    <x v="0"/>
    <x v="4"/>
    <x v="5"/>
    <x v="5"/>
    <x v="2014"/>
  </r>
  <r>
    <x v="425"/>
    <x v="2"/>
    <s v="2024-2025"/>
    <x v="0"/>
    <x v="76"/>
    <x v="1"/>
    <x v="1"/>
    <n v="2031"/>
    <x v="0"/>
    <x v="5"/>
    <x v="9"/>
    <x v="9"/>
    <x v="2015"/>
  </r>
  <r>
    <x v="82"/>
    <x v="2"/>
    <s v="2024-2025"/>
    <x v="0"/>
    <x v="78"/>
    <x v="1"/>
    <x v="1"/>
    <n v="2141"/>
    <x v="0"/>
    <x v="4"/>
    <x v="1"/>
    <x v="1"/>
    <x v="2016"/>
  </r>
  <r>
    <x v="690"/>
    <x v="1"/>
    <s v="2022-2023"/>
    <x v="0"/>
    <x v="90"/>
    <x v="3"/>
    <x v="3"/>
    <n v="4700"/>
    <x v="0"/>
    <x v="17"/>
    <x v="3"/>
    <x v="3"/>
    <x v="2017"/>
  </r>
  <r>
    <x v="91"/>
    <x v="0"/>
    <s v="2023-2024"/>
    <x v="0"/>
    <x v="1"/>
    <x v="1"/>
    <x v="1"/>
    <n v="2478"/>
    <x v="0"/>
    <x v="1"/>
    <x v="6"/>
    <x v="6"/>
    <x v="2018"/>
  </r>
  <r>
    <x v="276"/>
    <x v="0"/>
    <s v="2023-2024"/>
    <x v="1"/>
    <x v="29"/>
    <x v="4"/>
    <x v="4"/>
    <n v="3500"/>
    <x v="0"/>
    <x v="8"/>
    <x v="3"/>
    <x v="3"/>
    <x v="2019"/>
  </r>
  <r>
    <x v="549"/>
    <x v="1"/>
    <s v="2023-2024"/>
    <x v="1"/>
    <x v="11"/>
    <x v="5"/>
    <x v="5"/>
    <n v="7010"/>
    <x v="0"/>
    <x v="9"/>
    <x v="4"/>
    <x v="4"/>
    <x v="2020"/>
  </r>
  <r>
    <x v="115"/>
    <x v="0"/>
    <s v="2023-2024"/>
    <x v="0"/>
    <x v="56"/>
    <x v="1"/>
    <x v="1"/>
    <n v="2795"/>
    <x v="0"/>
    <x v="11"/>
    <x v="1"/>
    <x v="1"/>
    <x v="2021"/>
  </r>
  <r>
    <x v="205"/>
    <x v="0"/>
    <s v="2023-2024"/>
    <x v="0"/>
    <x v="80"/>
    <x v="0"/>
    <x v="0"/>
    <n v="6109"/>
    <x v="0"/>
    <x v="14"/>
    <x v="3"/>
    <x v="3"/>
    <x v="2022"/>
  </r>
  <r>
    <x v="65"/>
    <x v="2"/>
    <s v="2024-2025"/>
    <x v="0"/>
    <x v="39"/>
    <x v="0"/>
    <x v="0"/>
    <n v="6330"/>
    <x v="0"/>
    <x v="14"/>
    <x v="4"/>
    <x v="4"/>
    <x v="2023"/>
  </r>
  <r>
    <x v="681"/>
    <x v="2"/>
    <s v="2024-2025"/>
    <x v="0"/>
    <x v="70"/>
    <x v="4"/>
    <x v="4"/>
    <n v="3400"/>
    <x v="0"/>
    <x v="8"/>
    <x v="4"/>
    <x v="4"/>
    <x v="2024"/>
  </r>
  <r>
    <x v="403"/>
    <x v="0"/>
    <s v="2024-2025"/>
    <x v="0"/>
    <x v="51"/>
    <x v="4"/>
    <x v="4"/>
    <n v="3630"/>
    <x v="0"/>
    <x v="16"/>
    <x v="9"/>
    <x v="9"/>
    <x v="2025"/>
  </r>
  <r>
    <x v="171"/>
    <x v="1"/>
    <s v="2023-2024"/>
    <x v="1"/>
    <x v="65"/>
    <x v="1"/>
    <x v="1"/>
    <n v="2131"/>
    <x v="0"/>
    <x v="4"/>
    <x v="3"/>
    <x v="3"/>
    <x v="2026"/>
  </r>
  <r>
    <x v="495"/>
    <x v="2"/>
    <s v="2024-2025"/>
    <x v="0"/>
    <x v="27"/>
    <x v="4"/>
    <x v="4"/>
    <n v="3066"/>
    <x v="0"/>
    <x v="7"/>
    <x v="3"/>
    <x v="3"/>
    <x v="2027"/>
  </r>
  <r>
    <x v="21"/>
    <x v="1"/>
    <s v="2023-2024"/>
    <x v="0"/>
    <x v="55"/>
    <x v="3"/>
    <x v="3"/>
    <n v="4703"/>
    <x v="0"/>
    <x v="17"/>
    <x v="9"/>
    <x v="9"/>
    <x v="2028"/>
  </r>
  <r>
    <x v="684"/>
    <x v="2"/>
    <s v="2024-2025"/>
    <x v="1"/>
    <x v="21"/>
    <x v="3"/>
    <x v="3"/>
    <n v="4012"/>
    <x v="0"/>
    <x v="10"/>
    <x v="4"/>
    <x v="4"/>
    <x v="2029"/>
  </r>
  <r>
    <x v="662"/>
    <x v="2"/>
    <s v="2024-2025"/>
    <x v="0"/>
    <x v="15"/>
    <x v="1"/>
    <x v="1"/>
    <n v="2020"/>
    <x v="0"/>
    <x v="5"/>
    <x v="2"/>
    <x v="2"/>
    <x v="2030"/>
  </r>
  <r>
    <x v="172"/>
    <x v="1"/>
    <s v="2022-2023"/>
    <x v="0"/>
    <x v="15"/>
    <x v="1"/>
    <x v="1"/>
    <n v="2020"/>
    <x v="0"/>
    <x v="5"/>
    <x v="7"/>
    <x v="7"/>
    <x v="2031"/>
  </r>
  <r>
    <x v="521"/>
    <x v="0"/>
    <s v="2023-2024"/>
    <x v="1"/>
    <x v="75"/>
    <x v="0"/>
    <x v="0"/>
    <n v="6450"/>
    <x v="0"/>
    <x v="20"/>
    <x v="0"/>
    <x v="0"/>
    <x v="2032"/>
  </r>
  <r>
    <x v="389"/>
    <x v="2"/>
    <s v="2024-2025"/>
    <x v="0"/>
    <x v="80"/>
    <x v="0"/>
    <x v="0"/>
    <n v="6109"/>
    <x v="0"/>
    <x v="14"/>
    <x v="4"/>
    <x v="4"/>
    <x v="2033"/>
  </r>
  <r>
    <x v="368"/>
    <x v="2"/>
    <s v="2024-2025"/>
    <x v="0"/>
    <x v="32"/>
    <x v="6"/>
    <x v="6"/>
    <n v="5169"/>
    <x v="0"/>
    <x v="13"/>
    <x v="3"/>
    <x v="3"/>
    <x v="2034"/>
  </r>
  <r>
    <x v="655"/>
    <x v="0"/>
    <s v="2023-2024"/>
    <x v="1"/>
    <x v="11"/>
    <x v="5"/>
    <x v="5"/>
    <n v="7010"/>
    <x v="0"/>
    <x v="9"/>
    <x v="9"/>
    <x v="9"/>
    <x v="2035"/>
  </r>
  <r>
    <x v="583"/>
    <x v="2"/>
    <s v="2024-2025"/>
    <x v="0"/>
    <x v="77"/>
    <x v="5"/>
    <x v="5"/>
    <n v="7018"/>
    <x v="0"/>
    <x v="9"/>
    <x v="4"/>
    <x v="4"/>
    <x v="2036"/>
  </r>
  <r>
    <x v="494"/>
    <x v="2"/>
    <s v="2024-2025"/>
    <x v="1"/>
    <x v="29"/>
    <x v="4"/>
    <x v="4"/>
    <n v="3500"/>
    <x v="0"/>
    <x v="8"/>
    <x v="0"/>
    <x v="0"/>
    <x v="2037"/>
  </r>
  <r>
    <x v="482"/>
    <x v="2"/>
    <s v="2024-2025"/>
    <x v="1"/>
    <x v="14"/>
    <x v="1"/>
    <x v="1"/>
    <n v="2790"/>
    <x v="0"/>
    <x v="11"/>
    <x v="4"/>
    <x v="4"/>
    <x v="2038"/>
  </r>
  <r>
    <x v="341"/>
    <x v="1"/>
    <s v="2023-2024"/>
    <x v="0"/>
    <x v="50"/>
    <x v="4"/>
    <x v="4"/>
    <n v="3179"/>
    <x v="0"/>
    <x v="6"/>
    <x v="3"/>
    <x v="3"/>
    <x v="2039"/>
  </r>
  <r>
    <x v="698"/>
    <x v="2"/>
    <s v="2024-2025"/>
    <x v="0"/>
    <x v="45"/>
    <x v="3"/>
    <x v="3"/>
    <n v="4570"/>
    <x v="0"/>
    <x v="15"/>
    <x v="9"/>
    <x v="9"/>
    <x v="2040"/>
  </r>
  <r>
    <x v="140"/>
    <x v="0"/>
    <s v="2024-2025"/>
    <x v="0"/>
    <x v="45"/>
    <x v="3"/>
    <x v="3"/>
    <n v="4570"/>
    <x v="0"/>
    <x v="15"/>
    <x v="5"/>
    <x v="5"/>
    <x v="2041"/>
  </r>
  <r>
    <x v="408"/>
    <x v="1"/>
    <s v="2022-2023"/>
    <x v="0"/>
    <x v="94"/>
    <x v="5"/>
    <x v="5"/>
    <n v="7250"/>
    <x v="0"/>
    <x v="9"/>
    <x v="7"/>
    <x v="7"/>
    <x v="2042"/>
  </r>
  <r>
    <x v="244"/>
    <x v="0"/>
    <s v="2024-2025"/>
    <x v="0"/>
    <x v="80"/>
    <x v="0"/>
    <x v="0"/>
    <n v="6109"/>
    <x v="0"/>
    <x v="14"/>
    <x v="5"/>
    <x v="5"/>
    <x v="2043"/>
  </r>
  <r>
    <x v="78"/>
    <x v="0"/>
    <s v="2023-2024"/>
    <x v="0"/>
    <x v="60"/>
    <x v="1"/>
    <x v="1"/>
    <n v="2541"/>
    <x v="0"/>
    <x v="2"/>
    <x v="5"/>
    <x v="5"/>
    <x v="2044"/>
  </r>
  <r>
    <x v="497"/>
    <x v="0"/>
    <s v="2023-2024"/>
    <x v="0"/>
    <x v="64"/>
    <x v="1"/>
    <x v="1"/>
    <n v="2350"/>
    <x v="0"/>
    <x v="1"/>
    <x v="6"/>
    <x v="6"/>
    <x v="2045"/>
  </r>
  <r>
    <x v="258"/>
    <x v="0"/>
    <s v="2023-2024"/>
    <x v="0"/>
    <x v="63"/>
    <x v="1"/>
    <x v="1"/>
    <n v="2015"/>
    <x v="0"/>
    <x v="5"/>
    <x v="6"/>
    <x v="6"/>
    <x v="2046"/>
  </r>
  <r>
    <x v="214"/>
    <x v="2"/>
    <s v="2024-2025"/>
    <x v="1"/>
    <x v="96"/>
    <x v="4"/>
    <x v="4"/>
    <n v="3690"/>
    <x v="0"/>
    <x v="16"/>
    <x v="3"/>
    <x v="3"/>
    <x v="2047"/>
  </r>
  <r>
    <x v="186"/>
    <x v="2"/>
    <s v="2024-2025"/>
    <x v="0"/>
    <x v="58"/>
    <x v="0"/>
    <x v="0"/>
    <n v="6027"/>
    <x v="0"/>
    <x v="0"/>
    <x v="3"/>
    <x v="3"/>
    <x v="2048"/>
  </r>
  <r>
    <x v="586"/>
    <x v="0"/>
    <s v="2023-2024"/>
    <x v="0"/>
    <x v="77"/>
    <x v="5"/>
    <x v="5"/>
    <n v="7018"/>
    <x v="0"/>
    <x v="9"/>
    <x v="0"/>
    <x v="0"/>
    <x v="2049"/>
  </r>
  <r>
    <x v="514"/>
    <x v="1"/>
    <s v="2022-2023"/>
    <x v="0"/>
    <x v="62"/>
    <x v="0"/>
    <x v="0"/>
    <n v="6112"/>
    <x v="0"/>
    <x v="14"/>
    <x v="0"/>
    <x v="0"/>
    <x v="2050"/>
  </r>
  <r>
    <x v="525"/>
    <x v="2"/>
    <s v="2024-2025"/>
    <x v="1"/>
    <x v="40"/>
    <x v="4"/>
    <x v="4"/>
    <n v="3353"/>
    <x v="0"/>
    <x v="8"/>
    <x v="5"/>
    <x v="5"/>
    <x v="2051"/>
  </r>
  <r>
    <x v="373"/>
    <x v="0"/>
    <s v="2023-2024"/>
    <x v="0"/>
    <x v="53"/>
    <x v="3"/>
    <x v="3"/>
    <n v="4119"/>
    <x v="0"/>
    <x v="10"/>
    <x v="2"/>
    <x v="2"/>
    <x v="2052"/>
  </r>
  <r>
    <x v="38"/>
    <x v="0"/>
    <s v="2023-2024"/>
    <x v="1"/>
    <x v="25"/>
    <x v="4"/>
    <x v="4"/>
    <n v="3550"/>
    <x v="0"/>
    <x v="8"/>
    <x v="2"/>
    <x v="2"/>
    <x v="2053"/>
  </r>
  <r>
    <x v="669"/>
    <x v="1"/>
    <s v="2023-2024"/>
    <x v="0"/>
    <x v="43"/>
    <x v="1"/>
    <x v="1"/>
    <n v="2560"/>
    <x v="0"/>
    <x v="2"/>
    <x v="5"/>
    <x v="5"/>
    <x v="2054"/>
  </r>
  <r>
    <x v="260"/>
    <x v="1"/>
    <s v="2023-2024"/>
    <x v="0"/>
    <x v="10"/>
    <x v="4"/>
    <x v="4"/>
    <n v="3551"/>
    <x v="0"/>
    <x v="8"/>
    <x v="7"/>
    <x v="7"/>
    <x v="2055"/>
  </r>
  <r>
    <x v="268"/>
    <x v="0"/>
    <s v="2023-2024"/>
    <x v="1"/>
    <x v="85"/>
    <x v="0"/>
    <x v="0"/>
    <n v="6530"/>
    <x v="0"/>
    <x v="20"/>
    <x v="7"/>
    <x v="7"/>
    <x v="2056"/>
  </r>
  <r>
    <x v="604"/>
    <x v="2"/>
    <s v="2024-2025"/>
    <x v="1"/>
    <x v="9"/>
    <x v="4"/>
    <x v="4"/>
    <n v="3076"/>
    <x v="0"/>
    <x v="7"/>
    <x v="3"/>
    <x v="3"/>
    <x v="2057"/>
  </r>
  <r>
    <x v="376"/>
    <x v="1"/>
    <s v="2022-2023"/>
    <x v="1"/>
    <x v="88"/>
    <x v="6"/>
    <x v="6"/>
    <n v="5011"/>
    <x v="0"/>
    <x v="13"/>
    <x v="0"/>
    <x v="0"/>
    <x v="2058"/>
  </r>
  <r>
    <x v="658"/>
    <x v="2"/>
    <s v="2024-2025"/>
    <x v="0"/>
    <x v="34"/>
    <x v="4"/>
    <x v="4"/>
    <n v="3018"/>
    <x v="0"/>
    <x v="7"/>
    <x v="1"/>
    <x v="1"/>
    <x v="2059"/>
  </r>
  <r>
    <x v="151"/>
    <x v="2"/>
    <s v="2024-2025"/>
    <x v="0"/>
    <x v="53"/>
    <x v="3"/>
    <x v="3"/>
    <n v="4119"/>
    <x v="0"/>
    <x v="10"/>
    <x v="1"/>
    <x v="1"/>
    <x v="2060"/>
  </r>
  <r>
    <x v="503"/>
    <x v="0"/>
    <s v="2023-2024"/>
    <x v="0"/>
    <x v="95"/>
    <x v="7"/>
    <x v="7"/>
    <n v="870"/>
    <x v="0"/>
    <x v="19"/>
    <x v="0"/>
    <x v="0"/>
    <x v="2061"/>
  </r>
  <r>
    <x v="72"/>
    <x v="2"/>
    <s v="2024-2025"/>
    <x v="1"/>
    <x v="9"/>
    <x v="4"/>
    <x v="4"/>
    <n v="3076"/>
    <x v="0"/>
    <x v="7"/>
    <x v="3"/>
    <x v="3"/>
    <x v="2062"/>
  </r>
  <r>
    <x v="104"/>
    <x v="0"/>
    <s v="2023-2024"/>
    <x v="0"/>
    <x v="63"/>
    <x v="1"/>
    <x v="1"/>
    <n v="2015"/>
    <x v="0"/>
    <x v="5"/>
    <x v="3"/>
    <x v="3"/>
    <x v="2063"/>
  </r>
  <r>
    <x v="556"/>
    <x v="0"/>
    <s v="2023-2024"/>
    <x v="1"/>
    <x v="11"/>
    <x v="5"/>
    <x v="5"/>
    <n v="7010"/>
    <x v="0"/>
    <x v="9"/>
    <x v="2"/>
    <x v="2"/>
    <x v="2064"/>
  </r>
  <r>
    <x v="226"/>
    <x v="0"/>
    <s v="2023-2024"/>
    <x v="0"/>
    <x v="52"/>
    <x v="3"/>
    <x v="3"/>
    <n v="4053"/>
    <x v="0"/>
    <x v="10"/>
    <x v="3"/>
    <x v="3"/>
    <x v="2065"/>
  </r>
  <r>
    <x v="272"/>
    <x v="1"/>
    <s v="2023-2024"/>
    <x v="0"/>
    <x v="77"/>
    <x v="5"/>
    <x v="5"/>
    <n v="7018"/>
    <x v="0"/>
    <x v="9"/>
    <x v="5"/>
    <x v="5"/>
    <x v="2066"/>
  </r>
  <r>
    <x v="301"/>
    <x v="1"/>
    <s v="2022-2023"/>
    <x v="0"/>
    <x v="50"/>
    <x v="4"/>
    <x v="4"/>
    <n v="3179"/>
    <x v="0"/>
    <x v="6"/>
    <x v="1"/>
    <x v="1"/>
    <x v="2067"/>
  </r>
  <r>
    <x v="443"/>
    <x v="1"/>
    <s v="2023-2024"/>
    <x v="0"/>
    <x v="59"/>
    <x v="3"/>
    <x v="3"/>
    <n v="4509"/>
    <x v="0"/>
    <x v="3"/>
    <x v="0"/>
    <x v="0"/>
    <x v="2068"/>
  </r>
  <r>
    <x v="549"/>
    <x v="1"/>
    <s v="2023-2024"/>
    <x v="0"/>
    <x v="34"/>
    <x v="4"/>
    <x v="4"/>
    <n v="3018"/>
    <x v="0"/>
    <x v="7"/>
    <x v="7"/>
    <x v="7"/>
    <x v="2069"/>
  </r>
  <r>
    <x v="440"/>
    <x v="0"/>
    <s v="2024-2025"/>
    <x v="0"/>
    <x v="69"/>
    <x v="4"/>
    <x v="4"/>
    <n v="3199"/>
    <x v="0"/>
    <x v="6"/>
    <x v="6"/>
    <x v="6"/>
    <x v="2070"/>
  </r>
  <r>
    <x v="36"/>
    <x v="2"/>
    <s v="2024-2025"/>
    <x v="0"/>
    <x v="31"/>
    <x v="1"/>
    <x v="1"/>
    <n v="2116"/>
    <x v="0"/>
    <x v="4"/>
    <x v="2"/>
    <x v="2"/>
    <x v="2071"/>
  </r>
  <r>
    <x v="97"/>
    <x v="0"/>
    <s v="2023-2024"/>
    <x v="0"/>
    <x v="79"/>
    <x v="6"/>
    <x v="6"/>
    <n v="5290"/>
    <x v="0"/>
    <x v="18"/>
    <x v="1"/>
    <x v="1"/>
    <x v="2072"/>
  </r>
  <r>
    <x v="655"/>
    <x v="0"/>
    <s v="2023-2024"/>
    <x v="1"/>
    <x v="8"/>
    <x v="1"/>
    <x v="1"/>
    <n v="2158"/>
    <x v="0"/>
    <x v="4"/>
    <x v="7"/>
    <x v="7"/>
    <x v="2073"/>
  </r>
  <r>
    <x v="688"/>
    <x v="0"/>
    <s v="2023-2024"/>
    <x v="0"/>
    <x v="48"/>
    <x v="3"/>
    <x v="3"/>
    <n v="4566"/>
    <x v="0"/>
    <x v="15"/>
    <x v="1"/>
    <x v="1"/>
    <x v="2074"/>
  </r>
  <r>
    <x v="648"/>
    <x v="1"/>
    <s v="2023-2024"/>
    <x v="0"/>
    <x v="62"/>
    <x v="0"/>
    <x v="0"/>
    <n v="6112"/>
    <x v="0"/>
    <x v="14"/>
    <x v="7"/>
    <x v="7"/>
    <x v="2075"/>
  </r>
  <r>
    <x v="532"/>
    <x v="1"/>
    <s v="2022-2023"/>
    <x v="0"/>
    <x v="16"/>
    <x v="0"/>
    <x v="0"/>
    <n v="6030"/>
    <x v="0"/>
    <x v="0"/>
    <x v="0"/>
    <x v="0"/>
    <x v="2076"/>
  </r>
  <r>
    <x v="282"/>
    <x v="2"/>
    <s v="2024-2025"/>
    <x v="0"/>
    <x v="5"/>
    <x v="1"/>
    <x v="1"/>
    <n v="2067"/>
    <x v="0"/>
    <x v="5"/>
    <x v="4"/>
    <x v="4"/>
    <x v="2077"/>
  </r>
  <r>
    <x v="341"/>
    <x v="1"/>
    <s v="2023-2024"/>
    <x v="1"/>
    <x v="96"/>
    <x v="4"/>
    <x v="4"/>
    <n v="3690"/>
    <x v="0"/>
    <x v="16"/>
    <x v="0"/>
    <x v="0"/>
    <x v="2078"/>
  </r>
  <r>
    <x v="595"/>
    <x v="0"/>
    <s v="2023-2024"/>
    <x v="1"/>
    <x v="25"/>
    <x v="4"/>
    <x v="4"/>
    <n v="3550"/>
    <x v="0"/>
    <x v="8"/>
    <x v="6"/>
    <x v="6"/>
    <x v="2079"/>
  </r>
  <r>
    <x v="18"/>
    <x v="0"/>
    <s v="2023-2024"/>
    <x v="0"/>
    <x v="30"/>
    <x v="4"/>
    <x v="4"/>
    <n v="3131"/>
    <x v="0"/>
    <x v="6"/>
    <x v="9"/>
    <x v="9"/>
    <x v="2080"/>
  </r>
  <r>
    <x v="435"/>
    <x v="0"/>
    <s v="2023-2024"/>
    <x v="0"/>
    <x v="35"/>
    <x v="3"/>
    <x v="3"/>
    <n v="4558"/>
    <x v="0"/>
    <x v="15"/>
    <x v="6"/>
    <x v="6"/>
    <x v="2081"/>
  </r>
  <r>
    <x v="453"/>
    <x v="0"/>
    <s v="2023-2024"/>
    <x v="0"/>
    <x v="10"/>
    <x v="4"/>
    <x v="4"/>
    <n v="3551"/>
    <x v="0"/>
    <x v="8"/>
    <x v="3"/>
    <x v="3"/>
    <x v="2082"/>
  </r>
  <r>
    <x v="620"/>
    <x v="1"/>
    <s v="2023-2024"/>
    <x v="0"/>
    <x v="12"/>
    <x v="3"/>
    <x v="3"/>
    <n v="4068"/>
    <x v="0"/>
    <x v="10"/>
    <x v="1"/>
    <x v="1"/>
    <x v="2083"/>
  </r>
  <r>
    <x v="140"/>
    <x v="0"/>
    <s v="2024-2025"/>
    <x v="0"/>
    <x v="27"/>
    <x v="4"/>
    <x v="4"/>
    <n v="3066"/>
    <x v="0"/>
    <x v="7"/>
    <x v="3"/>
    <x v="3"/>
    <x v="2084"/>
  </r>
  <r>
    <x v="277"/>
    <x v="2"/>
    <s v="2024-2025"/>
    <x v="1"/>
    <x v="81"/>
    <x v="3"/>
    <x v="3"/>
    <n v="4680"/>
    <x v="0"/>
    <x v="17"/>
    <x v="2"/>
    <x v="2"/>
    <x v="2085"/>
  </r>
  <r>
    <x v="259"/>
    <x v="2"/>
    <s v="2024-2025"/>
    <x v="0"/>
    <x v="37"/>
    <x v="1"/>
    <x v="1"/>
    <n v="2750"/>
    <x v="0"/>
    <x v="11"/>
    <x v="7"/>
    <x v="7"/>
    <x v="2086"/>
  </r>
  <r>
    <x v="136"/>
    <x v="0"/>
    <s v="2024-2025"/>
    <x v="0"/>
    <x v="15"/>
    <x v="1"/>
    <x v="1"/>
    <n v="2020"/>
    <x v="0"/>
    <x v="5"/>
    <x v="3"/>
    <x v="3"/>
    <x v="2087"/>
  </r>
  <r>
    <x v="371"/>
    <x v="2"/>
    <s v="2024-2025"/>
    <x v="0"/>
    <x v="35"/>
    <x v="3"/>
    <x v="3"/>
    <n v="4558"/>
    <x v="0"/>
    <x v="15"/>
    <x v="1"/>
    <x v="1"/>
    <x v="2088"/>
  </r>
  <r>
    <x v="635"/>
    <x v="0"/>
    <s v="2024-2025"/>
    <x v="1"/>
    <x v="81"/>
    <x v="3"/>
    <x v="3"/>
    <n v="4680"/>
    <x v="0"/>
    <x v="17"/>
    <x v="7"/>
    <x v="7"/>
    <x v="2089"/>
  </r>
  <r>
    <x v="549"/>
    <x v="1"/>
    <s v="2023-2024"/>
    <x v="0"/>
    <x v="10"/>
    <x v="4"/>
    <x v="4"/>
    <n v="3551"/>
    <x v="0"/>
    <x v="8"/>
    <x v="4"/>
    <x v="4"/>
    <x v="2090"/>
  </r>
  <r>
    <x v="426"/>
    <x v="2"/>
    <s v="2024-2025"/>
    <x v="0"/>
    <x v="56"/>
    <x v="1"/>
    <x v="1"/>
    <n v="2795"/>
    <x v="0"/>
    <x v="11"/>
    <x v="2"/>
    <x v="2"/>
    <x v="2091"/>
  </r>
  <r>
    <x v="714"/>
    <x v="0"/>
    <s v="2023-2024"/>
    <x v="1"/>
    <x v="88"/>
    <x v="6"/>
    <x v="6"/>
    <n v="5011"/>
    <x v="0"/>
    <x v="13"/>
    <x v="5"/>
    <x v="5"/>
    <x v="2092"/>
  </r>
  <r>
    <x v="560"/>
    <x v="0"/>
    <s v="2023-2024"/>
    <x v="0"/>
    <x v="28"/>
    <x v="1"/>
    <x v="1"/>
    <n v="2830"/>
    <x v="0"/>
    <x v="11"/>
    <x v="1"/>
    <x v="1"/>
    <x v="2093"/>
  </r>
  <r>
    <x v="465"/>
    <x v="1"/>
    <s v="2023-2024"/>
    <x v="1"/>
    <x v="55"/>
    <x v="3"/>
    <x v="3"/>
    <n v="4703"/>
    <x v="0"/>
    <x v="17"/>
    <x v="4"/>
    <x v="4"/>
    <x v="2094"/>
  </r>
  <r>
    <x v="385"/>
    <x v="1"/>
    <s v="2022-2023"/>
    <x v="0"/>
    <x v="3"/>
    <x v="3"/>
    <x v="3"/>
    <n v="4220"/>
    <x v="0"/>
    <x v="3"/>
    <x v="4"/>
    <x v="4"/>
    <x v="2095"/>
  </r>
  <r>
    <x v="98"/>
    <x v="2"/>
    <s v="2024-2025"/>
    <x v="0"/>
    <x v="6"/>
    <x v="0"/>
    <x v="0"/>
    <n v="6010"/>
    <x v="0"/>
    <x v="0"/>
    <x v="7"/>
    <x v="7"/>
    <x v="2096"/>
  </r>
  <r>
    <x v="142"/>
    <x v="1"/>
    <s v="2023-2024"/>
    <x v="1"/>
    <x v="82"/>
    <x v="3"/>
    <x v="3"/>
    <n v="4655"/>
    <x v="0"/>
    <x v="17"/>
    <x v="7"/>
    <x v="7"/>
    <x v="2097"/>
  </r>
  <r>
    <x v="177"/>
    <x v="1"/>
    <s v="2022-2023"/>
    <x v="0"/>
    <x v="33"/>
    <x v="4"/>
    <x v="4"/>
    <n v="3280"/>
    <x v="0"/>
    <x v="8"/>
    <x v="5"/>
    <x v="5"/>
    <x v="2098"/>
  </r>
  <r>
    <x v="231"/>
    <x v="0"/>
    <s v="2023-2024"/>
    <x v="0"/>
    <x v="23"/>
    <x v="1"/>
    <x v="1"/>
    <n v="2650"/>
    <x v="0"/>
    <x v="11"/>
    <x v="9"/>
    <x v="9"/>
    <x v="2099"/>
  </r>
  <r>
    <x v="225"/>
    <x v="0"/>
    <s v="2023-2024"/>
    <x v="0"/>
    <x v="6"/>
    <x v="0"/>
    <x v="0"/>
    <n v="6010"/>
    <x v="0"/>
    <x v="0"/>
    <x v="4"/>
    <x v="4"/>
    <x v="2100"/>
  </r>
  <r>
    <x v="152"/>
    <x v="0"/>
    <s v="2023-2024"/>
    <x v="0"/>
    <x v="12"/>
    <x v="3"/>
    <x v="3"/>
    <n v="4068"/>
    <x v="0"/>
    <x v="10"/>
    <x v="5"/>
    <x v="5"/>
    <x v="2101"/>
  </r>
  <r>
    <x v="201"/>
    <x v="1"/>
    <s v="2022-2023"/>
    <x v="0"/>
    <x v="76"/>
    <x v="1"/>
    <x v="1"/>
    <n v="2031"/>
    <x v="0"/>
    <x v="5"/>
    <x v="7"/>
    <x v="7"/>
    <x v="2102"/>
  </r>
  <r>
    <x v="682"/>
    <x v="1"/>
    <s v="2022-2023"/>
    <x v="0"/>
    <x v="13"/>
    <x v="1"/>
    <x v="1"/>
    <n v="2480"/>
    <x v="0"/>
    <x v="1"/>
    <x v="3"/>
    <x v="3"/>
    <x v="2103"/>
  </r>
  <r>
    <x v="348"/>
    <x v="1"/>
    <s v="2023-2024"/>
    <x v="0"/>
    <x v="27"/>
    <x v="4"/>
    <x v="4"/>
    <n v="3066"/>
    <x v="0"/>
    <x v="7"/>
    <x v="8"/>
    <x v="8"/>
    <x v="2104"/>
  </r>
  <r>
    <x v="495"/>
    <x v="2"/>
    <s v="2024-2025"/>
    <x v="0"/>
    <x v="94"/>
    <x v="5"/>
    <x v="5"/>
    <n v="7250"/>
    <x v="0"/>
    <x v="9"/>
    <x v="3"/>
    <x v="3"/>
    <x v="2105"/>
  </r>
  <r>
    <x v="420"/>
    <x v="1"/>
    <s v="2022-2023"/>
    <x v="0"/>
    <x v="92"/>
    <x v="3"/>
    <x v="3"/>
    <n v="4305"/>
    <x v="0"/>
    <x v="3"/>
    <x v="5"/>
    <x v="5"/>
    <x v="2106"/>
  </r>
  <r>
    <x v="224"/>
    <x v="1"/>
    <s v="2023-2024"/>
    <x v="1"/>
    <x v="68"/>
    <x v="7"/>
    <x v="7"/>
    <n v="800"/>
    <x v="0"/>
    <x v="19"/>
    <x v="1"/>
    <x v="1"/>
    <x v="2107"/>
  </r>
  <r>
    <x v="552"/>
    <x v="2"/>
    <s v="2024-2025"/>
    <x v="0"/>
    <x v="78"/>
    <x v="1"/>
    <x v="1"/>
    <n v="2141"/>
    <x v="0"/>
    <x v="4"/>
    <x v="2"/>
    <x v="2"/>
    <x v="2108"/>
  </r>
  <r>
    <x v="221"/>
    <x v="0"/>
    <s v="2023-2024"/>
    <x v="0"/>
    <x v="49"/>
    <x v="4"/>
    <x v="4"/>
    <n v="3134"/>
    <x v="0"/>
    <x v="6"/>
    <x v="4"/>
    <x v="4"/>
    <x v="2109"/>
  </r>
  <r>
    <x v="59"/>
    <x v="0"/>
    <s v="2023-2024"/>
    <x v="0"/>
    <x v="62"/>
    <x v="0"/>
    <x v="0"/>
    <n v="6112"/>
    <x v="0"/>
    <x v="14"/>
    <x v="9"/>
    <x v="9"/>
    <x v="2110"/>
  </r>
  <r>
    <x v="592"/>
    <x v="1"/>
    <s v="2023-2024"/>
    <x v="0"/>
    <x v="80"/>
    <x v="0"/>
    <x v="0"/>
    <n v="6109"/>
    <x v="0"/>
    <x v="14"/>
    <x v="1"/>
    <x v="1"/>
    <x v="2111"/>
  </r>
  <r>
    <x v="533"/>
    <x v="1"/>
    <s v="2023-2024"/>
    <x v="0"/>
    <x v="78"/>
    <x v="1"/>
    <x v="1"/>
    <n v="2141"/>
    <x v="0"/>
    <x v="4"/>
    <x v="5"/>
    <x v="5"/>
    <x v="2112"/>
  </r>
  <r>
    <x v="504"/>
    <x v="2"/>
    <s v="2024-2025"/>
    <x v="0"/>
    <x v="15"/>
    <x v="1"/>
    <x v="1"/>
    <n v="2020"/>
    <x v="0"/>
    <x v="5"/>
    <x v="3"/>
    <x v="3"/>
    <x v="2113"/>
  </r>
  <r>
    <x v="18"/>
    <x v="0"/>
    <s v="2023-2024"/>
    <x v="0"/>
    <x v="42"/>
    <x v="3"/>
    <x v="3"/>
    <n v="4870"/>
    <x v="0"/>
    <x v="12"/>
    <x v="1"/>
    <x v="1"/>
    <x v="2114"/>
  </r>
  <r>
    <x v="98"/>
    <x v="2"/>
    <s v="2024-2025"/>
    <x v="0"/>
    <x v="69"/>
    <x v="4"/>
    <x v="4"/>
    <n v="3199"/>
    <x v="0"/>
    <x v="6"/>
    <x v="1"/>
    <x v="1"/>
    <x v="2115"/>
  </r>
  <r>
    <x v="684"/>
    <x v="2"/>
    <s v="2024-2025"/>
    <x v="0"/>
    <x v="39"/>
    <x v="0"/>
    <x v="0"/>
    <n v="6330"/>
    <x v="0"/>
    <x v="14"/>
    <x v="6"/>
    <x v="6"/>
    <x v="2116"/>
  </r>
  <r>
    <x v="500"/>
    <x v="1"/>
    <s v="2022-2023"/>
    <x v="0"/>
    <x v="31"/>
    <x v="1"/>
    <x v="1"/>
    <n v="2116"/>
    <x v="0"/>
    <x v="4"/>
    <x v="0"/>
    <x v="0"/>
    <x v="2117"/>
  </r>
  <r>
    <x v="167"/>
    <x v="2"/>
    <s v="2024-2025"/>
    <x v="1"/>
    <x v="8"/>
    <x v="1"/>
    <x v="1"/>
    <n v="2158"/>
    <x v="0"/>
    <x v="4"/>
    <x v="0"/>
    <x v="0"/>
    <x v="2118"/>
  </r>
  <r>
    <x v="294"/>
    <x v="1"/>
    <s v="2022-2023"/>
    <x v="0"/>
    <x v="63"/>
    <x v="1"/>
    <x v="1"/>
    <n v="2015"/>
    <x v="0"/>
    <x v="5"/>
    <x v="0"/>
    <x v="0"/>
    <x v="2119"/>
  </r>
  <r>
    <x v="248"/>
    <x v="0"/>
    <s v="2023-2024"/>
    <x v="1"/>
    <x v="89"/>
    <x v="4"/>
    <x v="4"/>
    <n v="3136"/>
    <x v="0"/>
    <x v="6"/>
    <x v="1"/>
    <x v="1"/>
    <x v="2120"/>
  </r>
  <r>
    <x v="440"/>
    <x v="0"/>
    <s v="2024-2025"/>
    <x v="0"/>
    <x v="35"/>
    <x v="3"/>
    <x v="3"/>
    <n v="4558"/>
    <x v="0"/>
    <x v="15"/>
    <x v="2"/>
    <x v="2"/>
    <x v="2121"/>
  </r>
  <r>
    <x v="427"/>
    <x v="0"/>
    <s v="2023-2024"/>
    <x v="0"/>
    <x v="31"/>
    <x v="1"/>
    <x v="1"/>
    <n v="2116"/>
    <x v="0"/>
    <x v="4"/>
    <x v="3"/>
    <x v="3"/>
    <x v="2122"/>
  </r>
  <r>
    <x v="274"/>
    <x v="0"/>
    <s v="2024-2025"/>
    <x v="1"/>
    <x v="25"/>
    <x v="4"/>
    <x v="4"/>
    <n v="3550"/>
    <x v="0"/>
    <x v="8"/>
    <x v="3"/>
    <x v="3"/>
    <x v="2123"/>
  </r>
  <r>
    <x v="700"/>
    <x v="2"/>
    <s v="2024-2025"/>
    <x v="1"/>
    <x v="81"/>
    <x v="3"/>
    <x v="3"/>
    <n v="4680"/>
    <x v="0"/>
    <x v="17"/>
    <x v="4"/>
    <x v="4"/>
    <x v="2124"/>
  </r>
  <r>
    <x v="356"/>
    <x v="0"/>
    <s v="2023-2024"/>
    <x v="0"/>
    <x v="87"/>
    <x v="2"/>
    <x v="2"/>
    <n v="2609"/>
    <x v="0"/>
    <x v="2"/>
    <x v="7"/>
    <x v="7"/>
    <x v="2125"/>
  </r>
  <r>
    <x v="190"/>
    <x v="1"/>
    <s v="2022-2023"/>
    <x v="0"/>
    <x v="79"/>
    <x v="6"/>
    <x v="6"/>
    <n v="5290"/>
    <x v="0"/>
    <x v="18"/>
    <x v="1"/>
    <x v="1"/>
    <x v="2126"/>
  </r>
  <r>
    <x v="548"/>
    <x v="1"/>
    <s v="2022-2023"/>
    <x v="0"/>
    <x v="12"/>
    <x v="3"/>
    <x v="3"/>
    <n v="4068"/>
    <x v="0"/>
    <x v="10"/>
    <x v="2"/>
    <x v="2"/>
    <x v="2127"/>
  </r>
  <r>
    <x v="80"/>
    <x v="1"/>
    <s v="2023-2024"/>
    <x v="0"/>
    <x v="94"/>
    <x v="5"/>
    <x v="5"/>
    <n v="7250"/>
    <x v="0"/>
    <x v="9"/>
    <x v="6"/>
    <x v="6"/>
    <x v="2128"/>
  </r>
  <r>
    <x v="391"/>
    <x v="2"/>
    <s v="2024-2025"/>
    <x v="0"/>
    <x v="15"/>
    <x v="1"/>
    <x v="1"/>
    <n v="2020"/>
    <x v="0"/>
    <x v="5"/>
    <x v="5"/>
    <x v="5"/>
    <x v="2129"/>
  </r>
  <r>
    <x v="447"/>
    <x v="0"/>
    <s v="2023-2024"/>
    <x v="1"/>
    <x v="11"/>
    <x v="5"/>
    <x v="5"/>
    <n v="7010"/>
    <x v="0"/>
    <x v="9"/>
    <x v="7"/>
    <x v="7"/>
    <x v="2130"/>
  </r>
  <r>
    <x v="295"/>
    <x v="0"/>
    <s v="2023-2024"/>
    <x v="0"/>
    <x v="41"/>
    <x v="5"/>
    <x v="5"/>
    <n v="7320"/>
    <x v="0"/>
    <x v="9"/>
    <x v="4"/>
    <x v="4"/>
    <x v="2131"/>
  </r>
  <r>
    <x v="92"/>
    <x v="0"/>
    <s v="2023-2024"/>
    <x v="0"/>
    <x v="79"/>
    <x v="6"/>
    <x v="6"/>
    <n v="5290"/>
    <x v="0"/>
    <x v="18"/>
    <x v="0"/>
    <x v="0"/>
    <x v="2132"/>
  </r>
  <r>
    <x v="114"/>
    <x v="0"/>
    <s v="2023-2024"/>
    <x v="0"/>
    <x v="67"/>
    <x v="3"/>
    <x v="3"/>
    <n v="4551"/>
    <x v="0"/>
    <x v="15"/>
    <x v="5"/>
    <x v="5"/>
    <x v="2133"/>
  </r>
  <r>
    <x v="551"/>
    <x v="0"/>
    <s v="2023-2024"/>
    <x v="0"/>
    <x v="94"/>
    <x v="5"/>
    <x v="5"/>
    <n v="7250"/>
    <x v="0"/>
    <x v="9"/>
    <x v="4"/>
    <x v="4"/>
    <x v="2134"/>
  </r>
  <r>
    <x v="233"/>
    <x v="1"/>
    <s v="2023-2024"/>
    <x v="0"/>
    <x v="1"/>
    <x v="1"/>
    <x v="1"/>
    <n v="2478"/>
    <x v="0"/>
    <x v="1"/>
    <x v="3"/>
    <x v="3"/>
    <x v="2135"/>
  </r>
  <r>
    <x v="492"/>
    <x v="1"/>
    <s v="2023-2024"/>
    <x v="0"/>
    <x v="9"/>
    <x v="4"/>
    <x v="4"/>
    <n v="3076"/>
    <x v="0"/>
    <x v="7"/>
    <x v="2"/>
    <x v="2"/>
    <x v="2136"/>
  </r>
  <r>
    <x v="279"/>
    <x v="2"/>
    <s v="2024-2025"/>
    <x v="0"/>
    <x v="84"/>
    <x v="3"/>
    <x v="3"/>
    <n v="4215"/>
    <x v="0"/>
    <x v="3"/>
    <x v="3"/>
    <x v="3"/>
    <x v="2137"/>
  </r>
  <r>
    <x v="311"/>
    <x v="0"/>
    <s v="2024-2025"/>
    <x v="0"/>
    <x v="94"/>
    <x v="5"/>
    <x v="5"/>
    <n v="7250"/>
    <x v="0"/>
    <x v="9"/>
    <x v="9"/>
    <x v="9"/>
    <x v="2138"/>
  </r>
  <r>
    <x v="406"/>
    <x v="2"/>
    <s v="2024-2025"/>
    <x v="1"/>
    <x v="89"/>
    <x v="4"/>
    <x v="4"/>
    <n v="3136"/>
    <x v="0"/>
    <x v="6"/>
    <x v="3"/>
    <x v="3"/>
    <x v="2139"/>
  </r>
  <r>
    <x v="364"/>
    <x v="2"/>
    <s v="2024-2025"/>
    <x v="0"/>
    <x v="48"/>
    <x v="3"/>
    <x v="3"/>
    <n v="4566"/>
    <x v="0"/>
    <x v="15"/>
    <x v="4"/>
    <x v="4"/>
    <x v="2140"/>
  </r>
  <r>
    <x v="572"/>
    <x v="0"/>
    <s v="2023-2024"/>
    <x v="1"/>
    <x v="93"/>
    <x v="4"/>
    <x v="4"/>
    <n v="3915"/>
    <x v="0"/>
    <x v="16"/>
    <x v="4"/>
    <x v="4"/>
    <x v="2141"/>
  </r>
  <r>
    <x v="55"/>
    <x v="0"/>
    <s v="2023-2024"/>
    <x v="0"/>
    <x v="92"/>
    <x v="3"/>
    <x v="3"/>
    <n v="4305"/>
    <x v="0"/>
    <x v="3"/>
    <x v="9"/>
    <x v="9"/>
    <x v="2141"/>
  </r>
  <r>
    <x v="419"/>
    <x v="2"/>
    <s v="2024-2025"/>
    <x v="0"/>
    <x v="4"/>
    <x v="1"/>
    <x v="1"/>
    <n v="2154"/>
    <x v="0"/>
    <x v="4"/>
    <x v="3"/>
    <x v="3"/>
    <x v="2142"/>
  </r>
  <r>
    <x v="244"/>
    <x v="0"/>
    <s v="2024-2025"/>
    <x v="0"/>
    <x v="20"/>
    <x v="4"/>
    <x v="4"/>
    <n v="3429"/>
    <x v="0"/>
    <x v="8"/>
    <x v="2"/>
    <x v="2"/>
    <x v="2143"/>
  </r>
  <r>
    <x v="675"/>
    <x v="2"/>
    <s v="2024-2025"/>
    <x v="1"/>
    <x v="29"/>
    <x v="4"/>
    <x v="4"/>
    <n v="3500"/>
    <x v="0"/>
    <x v="8"/>
    <x v="7"/>
    <x v="7"/>
    <x v="2144"/>
  </r>
  <r>
    <x v="689"/>
    <x v="1"/>
    <s v="2023-2024"/>
    <x v="0"/>
    <x v="18"/>
    <x v="6"/>
    <x v="6"/>
    <n v="5168"/>
    <x v="0"/>
    <x v="13"/>
    <x v="0"/>
    <x v="0"/>
    <x v="2145"/>
  </r>
  <r>
    <x v="324"/>
    <x v="0"/>
    <s v="2024-2025"/>
    <x v="0"/>
    <x v="9"/>
    <x v="4"/>
    <x v="4"/>
    <n v="3076"/>
    <x v="0"/>
    <x v="7"/>
    <x v="6"/>
    <x v="6"/>
    <x v="2146"/>
  </r>
  <r>
    <x v="37"/>
    <x v="2"/>
    <s v="2024-2025"/>
    <x v="1"/>
    <x v="65"/>
    <x v="1"/>
    <x v="1"/>
    <n v="2131"/>
    <x v="0"/>
    <x v="4"/>
    <x v="9"/>
    <x v="9"/>
    <x v="2147"/>
  </r>
  <r>
    <x v="47"/>
    <x v="2"/>
    <s v="2024-2025"/>
    <x v="1"/>
    <x v="25"/>
    <x v="4"/>
    <x v="4"/>
    <n v="3550"/>
    <x v="0"/>
    <x v="8"/>
    <x v="5"/>
    <x v="5"/>
    <x v="2148"/>
  </r>
  <r>
    <x v="404"/>
    <x v="1"/>
    <s v="2022-2023"/>
    <x v="0"/>
    <x v="48"/>
    <x v="3"/>
    <x v="3"/>
    <n v="4566"/>
    <x v="0"/>
    <x v="15"/>
    <x v="7"/>
    <x v="7"/>
    <x v="2149"/>
  </r>
  <r>
    <x v="438"/>
    <x v="1"/>
    <s v="2022-2023"/>
    <x v="1"/>
    <x v="14"/>
    <x v="1"/>
    <x v="1"/>
    <n v="2790"/>
    <x v="0"/>
    <x v="11"/>
    <x v="4"/>
    <x v="4"/>
    <x v="2150"/>
  </r>
  <r>
    <x v="368"/>
    <x v="2"/>
    <s v="2024-2025"/>
    <x v="0"/>
    <x v="7"/>
    <x v="4"/>
    <x v="4"/>
    <n v="3175"/>
    <x v="0"/>
    <x v="6"/>
    <x v="6"/>
    <x v="6"/>
    <x v="2151"/>
  </r>
  <r>
    <x v="224"/>
    <x v="1"/>
    <s v="2023-2024"/>
    <x v="0"/>
    <x v="63"/>
    <x v="1"/>
    <x v="1"/>
    <n v="2015"/>
    <x v="0"/>
    <x v="5"/>
    <x v="2"/>
    <x v="2"/>
    <x v="2152"/>
  </r>
  <r>
    <x v="182"/>
    <x v="1"/>
    <s v="2023-2024"/>
    <x v="0"/>
    <x v="48"/>
    <x v="3"/>
    <x v="3"/>
    <n v="4566"/>
    <x v="0"/>
    <x v="15"/>
    <x v="9"/>
    <x v="9"/>
    <x v="2153"/>
  </r>
  <r>
    <x v="523"/>
    <x v="1"/>
    <s v="2022-2023"/>
    <x v="0"/>
    <x v="19"/>
    <x v="1"/>
    <x v="1"/>
    <n v="2800"/>
    <x v="0"/>
    <x v="11"/>
    <x v="0"/>
    <x v="0"/>
    <x v="2154"/>
  </r>
  <r>
    <x v="341"/>
    <x v="1"/>
    <s v="2023-2024"/>
    <x v="0"/>
    <x v="86"/>
    <x v="0"/>
    <x v="0"/>
    <n v="6725"/>
    <x v="0"/>
    <x v="20"/>
    <x v="4"/>
    <x v="4"/>
    <x v="2155"/>
  </r>
  <r>
    <x v="658"/>
    <x v="2"/>
    <s v="2024-2025"/>
    <x v="0"/>
    <x v="27"/>
    <x v="4"/>
    <x v="4"/>
    <n v="3066"/>
    <x v="0"/>
    <x v="7"/>
    <x v="4"/>
    <x v="4"/>
    <x v="2156"/>
  </r>
  <r>
    <x v="547"/>
    <x v="0"/>
    <s v="2023-2024"/>
    <x v="1"/>
    <x v="81"/>
    <x v="3"/>
    <x v="3"/>
    <n v="4680"/>
    <x v="0"/>
    <x v="17"/>
    <x v="4"/>
    <x v="4"/>
    <x v="2157"/>
  </r>
  <r>
    <x v="493"/>
    <x v="1"/>
    <s v="2022-2023"/>
    <x v="1"/>
    <x v="14"/>
    <x v="1"/>
    <x v="1"/>
    <n v="2790"/>
    <x v="0"/>
    <x v="11"/>
    <x v="9"/>
    <x v="9"/>
    <x v="2158"/>
  </r>
  <r>
    <x v="510"/>
    <x v="1"/>
    <s v="2023-2024"/>
    <x v="0"/>
    <x v="19"/>
    <x v="1"/>
    <x v="1"/>
    <n v="2800"/>
    <x v="0"/>
    <x v="11"/>
    <x v="3"/>
    <x v="3"/>
    <x v="2159"/>
  </r>
  <r>
    <x v="290"/>
    <x v="0"/>
    <s v="2023-2024"/>
    <x v="0"/>
    <x v="78"/>
    <x v="1"/>
    <x v="1"/>
    <n v="2141"/>
    <x v="0"/>
    <x v="4"/>
    <x v="3"/>
    <x v="3"/>
    <x v="2160"/>
  </r>
  <r>
    <x v="664"/>
    <x v="0"/>
    <s v="2023-2024"/>
    <x v="0"/>
    <x v="64"/>
    <x v="1"/>
    <x v="1"/>
    <n v="2350"/>
    <x v="0"/>
    <x v="1"/>
    <x v="1"/>
    <x v="1"/>
    <x v="2161"/>
  </r>
  <r>
    <x v="687"/>
    <x v="0"/>
    <s v="2023-2024"/>
    <x v="0"/>
    <x v="87"/>
    <x v="2"/>
    <x v="2"/>
    <n v="2609"/>
    <x v="0"/>
    <x v="2"/>
    <x v="3"/>
    <x v="3"/>
    <x v="2162"/>
  </r>
  <r>
    <x v="452"/>
    <x v="0"/>
    <s v="2023-2024"/>
    <x v="0"/>
    <x v="76"/>
    <x v="1"/>
    <x v="1"/>
    <n v="2031"/>
    <x v="0"/>
    <x v="5"/>
    <x v="5"/>
    <x v="5"/>
    <x v="2163"/>
  </r>
  <r>
    <x v="182"/>
    <x v="1"/>
    <s v="2023-2024"/>
    <x v="1"/>
    <x v="81"/>
    <x v="3"/>
    <x v="3"/>
    <n v="4680"/>
    <x v="0"/>
    <x v="17"/>
    <x v="6"/>
    <x v="6"/>
    <x v="2164"/>
  </r>
  <r>
    <x v="65"/>
    <x v="2"/>
    <s v="2024-2025"/>
    <x v="0"/>
    <x v="53"/>
    <x v="3"/>
    <x v="3"/>
    <n v="4119"/>
    <x v="0"/>
    <x v="10"/>
    <x v="7"/>
    <x v="7"/>
    <x v="2165"/>
  </r>
  <r>
    <x v="90"/>
    <x v="2"/>
    <s v="2024-2025"/>
    <x v="0"/>
    <x v="30"/>
    <x v="4"/>
    <x v="4"/>
    <n v="3131"/>
    <x v="0"/>
    <x v="6"/>
    <x v="1"/>
    <x v="1"/>
    <x v="2166"/>
  </r>
  <r>
    <x v="651"/>
    <x v="0"/>
    <s v="2024-2025"/>
    <x v="0"/>
    <x v="94"/>
    <x v="5"/>
    <x v="5"/>
    <n v="7250"/>
    <x v="0"/>
    <x v="9"/>
    <x v="9"/>
    <x v="9"/>
    <x v="2167"/>
  </r>
  <r>
    <x v="34"/>
    <x v="2"/>
    <s v="2024-2025"/>
    <x v="1"/>
    <x v="68"/>
    <x v="7"/>
    <x v="7"/>
    <n v="800"/>
    <x v="0"/>
    <x v="19"/>
    <x v="6"/>
    <x v="6"/>
    <x v="2168"/>
  </r>
  <r>
    <x v="493"/>
    <x v="1"/>
    <s v="2022-2023"/>
    <x v="1"/>
    <x v="38"/>
    <x v="3"/>
    <x v="3"/>
    <n v="4802"/>
    <x v="0"/>
    <x v="12"/>
    <x v="9"/>
    <x v="9"/>
    <x v="2169"/>
  </r>
  <r>
    <x v="408"/>
    <x v="1"/>
    <s v="2022-2023"/>
    <x v="0"/>
    <x v="72"/>
    <x v="4"/>
    <x v="4"/>
    <n v="3931"/>
    <x v="0"/>
    <x v="16"/>
    <x v="4"/>
    <x v="4"/>
    <x v="2170"/>
  </r>
  <r>
    <x v="90"/>
    <x v="2"/>
    <s v="2024-2025"/>
    <x v="0"/>
    <x v="57"/>
    <x v="6"/>
    <x v="6"/>
    <n v="5082"/>
    <x v="0"/>
    <x v="13"/>
    <x v="7"/>
    <x v="7"/>
    <x v="2171"/>
  </r>
  <r>
    <x v="614"/>
    <x v="1"/>
    <s v="2023-2024"/>
    <x v="0"/>
    <x v="82"/>
    <x v="3"/>
    <x v="3"/>
    <n v="4655"/>
    <x v="0"/>
    <x v="17"/>
    <x v="2"/>
    <x v="2"/>
    <x v="2172"/>
  </r>
  <r>
    <x v="11"/>
    <x v="0"/>
    <s v="2023-2024"/>
    <x v="0"/>
    <x v="64"/>
    <x v="1"/>
    <x v="1"/>
    <n v="2350"/>
    <x v="0"/>
    <x v="1"/>
    <x v="1"/>
    <x v="1"/>
    <x v="2173"/>
  </r>
  <r>
    <x v="226"/>
    <x v="0"/>
    <s v="2023-2024"/>
    <x v="0"/>
    <x v="77"/>
    <x v="5"/>
    <x v="5"/>
    <n v="7018"/>
    <x v="0"/>
    <x v="9"/>
    <x v="7"/>
    <x v="7"/>
    <x v="2174"/>
  </r>
  <r>
    <x v="252"/>
    <x v="1"/>
    <s v="2023-2024"/>
    <x v="1"/>
    <x v="28"/>
    <x v="1"/>
    <x v="1"/>
    <n v="2830"/>
    <x v="0"/>
    <x v="11"/>
    <x v="7"/>
    <x v="7"/>
    <x v="2175"/>
  </r>
  <r>
    <x v="427"/>
    <x v="0"/>
    <s v="2023-2024"/>
    <x v="1"/>
    <x v="30"/>
    <x v="4"/>
    <x v="4"/>
    <n v="3131"/>
    <x v="0"/>
    <x v="6"/>
    <x v="9"/>
    <x v="9"/>
    <x v="2176"/>
  </r>
  <r>
    <x v="459"/>
    <x v="0"/>
    <s v="2023-2024"/>
    <x v="0"/>
    <x v="37"/>
    <x v="1"/>
    <x v="1"/>
    <n v="2750"/>
    <x v="0"/>
    <x v="11"/>
    <x v="0"/>
    <x v="0"/>
    <x v="2177"/>
  </r>
  <r>
    <x v="139"/>
    <x v="2"/>
    <s v="2024-2025"/>
    <x v="1"/>
    <x v="25"/>
    <x v="4"/>
    <x v="4"/>
    <n v="3550"/>
    <x v="0"/>
    <x v="8"/>
    <x v="0"/>
    <x v="0"/>
    <x v="2178"/>
  </r>
  <r>
    <x v="338"/>
    <x v="0"/>
    <s v="2023-2024"/>
    <x v="0"/>
    <x v="12"/>
    <x v="3"/>
    <x v="3"/>
    <n v="4068"/>
    <x v="0"/>
    <x v="10"/>
    <x v="3"/>
    <x v="3"/>
    <x v="2179"/>
  </r>
  <r>
    <x v="91"/>
    <x v="0"/>
    <s v="2023-2024"/>
    <x v="0"/>
    <x v="3"/>
    <x v="3"/>
    <x v="3"/>
    <n v="4220"/>
    <x v="0"/>
    <x v="3"/>
    <x v="4"/>
    <x v="4"/>
    <x v="2180"/>
  </r>
  <r>
    <x v="584"/>
    <x v="1"/>
    <s v="2022-2023"/>
    <x v="0"/>
    <x v="23"/>
    <x v="1"/>
    <x v="1"/>
    <n v="2650"/>
    <x v="0"/>
    <x v="11"/>
    <x v="5"/>
    <x v="5"/>
    <x v="2181"/>
  </r>
  <r>
    <x v="460"/>
    <x v="1"/>
    <s v="2023-2024"/>
    <x v="0"/>
    <x v="49"/>
    <x v="4"/>
    <x v="4"/>
    <n v="3134"/>
    <x v="0"/>
    <x v="6"/>
    <x v="3"/>
    <x v="3"/>
    <x v="2182"/>
  </r>
  <r>
    <x v="665"/>
    <x v="0"/>
    <s v="2023-2024"/>
    <x v="0"/>
    <x v="31"/>
    <x v="1"/>
    <x v="1"/>
    <n v="2116"/>
    <x v="0"/>
    <x v="4"/>
    <x v="2"/>
    <x v="2"/>
    <x v="2183"/>
  </r>
  <r>
    <x v="271"/>
    <x v="1"/>
    <s v="2023-2024"/>
    <x v="0"/>
    <x v="40"/>
    <x v="4"/>
    <x v="4"/>
    <n v="3353"/>
    <x v="0"/>
    <x v="8"/>
    <x v="3"/>
    <x v="3"/>
    <x v="2184"/>
  </r>
  <r>
    <x v="329"/>
    <x v="0"/>
    <s v="2023-2024"/>
    <x v="0"/>
    <x v="76"/>
    <x v="1"/>
    <x v="1"/>
    <n v="2031"/>
    <x v="0"/>
    <x v="5"/>
    <x v="3"/>
    <x v="3"/>
    <x v="2185"/>
  </r>
  <r>
    <x v="719"/>
    <x v="0"/>
    <s v="2024-2025"/>
    <x v="0"/>
    <x v="53"/>
    <x v="3"/>
    <x v="3"/>
    <n v="4119"/>
    <x v="0"/>
    <x v="10"/>
    <x v="3"/>
    <x v="3"/>
    <x v="2186"/>
  </r>
  <r>
    <x v="398"/>
    <x v="0"/>
    <s v="2023-2024"/>
    <x v="1"/>
    <x v="22"/>
    <x v="1"/>
    <x v="1"/>
    <n v="2539"/>
    <x v="0"/>
    <x v="2"/>
    <x v="0"/>
    <x v="0"/>
    <x v="2187"/>
  </r>
  <r>
    <x v="275"/>
    <x v="2"/>
    <s v="2024-2025"/>
    <x v="0"/>
    <x v="92"/>
    <x v="3"/>
    <x v="3"/>
    <n v="4305"/>
    <x v="0"/>
    <x v="3"/>
    <x v="4"/>
    <x v="4"/>
    <x v="2188"/>
  </r>
  <r>
    <x v="516"/>
    <x v="2"/>
    <s v="2024-2025"/>
    <x v="0"/>
    <x v="36"/>
    <x v="4"/>
    <x v="4"/>
    <n v="3148"/>
    <x v="0"/>
    <x v="6"/>
    <x v="5"/>
    <x v="5"/>
    <x v="2189"/>
  </r>
  <r>
    <x v="257"/>
    <x v="1"/>
    <s v="2023-2024"/>
    <x v="0"/>
    <x v="50"/>
    <x v="4"/>
    <x v="4"/>
    <n v="3179"/>
    <x v="0"/>
    <x v="6"/>
    <x v="9"/>
    <x v="9"/>
    <x v="2190"/>
  </r>
  <r>
    <x v="181"/>
    <x v="0"/>
    <s v="2024-2025"/>
    <x v="0"/>
    <x v="52"/>
    <x v="3"/>
    <x v="3"/>
    <n v="4053"/>
    <x v="0"/>
    <x v="10"/>
    <x v="0"/>
    <x v="0"/>
    <x v="2191"/>
  </r>
  <r>
    <x v="715"/>
    <x v="2"/>
    <s v="2024-2025"/>
    <x v="0"/>
    <x v="47"/>
    <x v="1"/>
    <x v="1"/>
    <n v="2101"/>
    <x v="0"/>
    <x v="4"/>
    <x v="3"/>
    <x v="3"/>
    <x v="2192"/>
  </r>
  <r>
    <x v="110"/>
    <x v="2"/>
    <s v="2024-2025"/>
    <x v="1"/>
    <x v="9"/>
    <x v="4"/>
    <x v="4"/>
    <n v="3076"/>
    <x v="0"/>
    <x v="7"/>
    <x v="7"/>
    <x v="7"/>
    <x v="2193"/>
  </r>
  <r>
    <x v="688"/>
    <x v="0"/>
    <s v="2023-2024"/>
    <x v="0"/>
    <x v="27"/>
    <x v="4"/>
    <x v="4"/>
    <n v="3066"/>
    <x v="0"/>
    <x v="7"/>
    <x v="1"/>
    <x v="1"/>
    <x v="2194"/>
  </r>
  <r>
    <x v="223"/>
    <x v="1"/>
    <s v="2022-2023"/>
    <x v="0"/>
    <x v="87"/>
    <x v="2"/>
    <x v="2"/>
    <n v="2609"/>
    <x v="0"/>
    <x v="2"/>
    <x v="1"/>
    <x v="1"/>
    <x v="2195"/>
  </r>
  <r>
    <x v="532"/>
    <x v="1"/>
    <s v="2022-2023"/>
    <x v="0"/>
    <x v="31"/>
    <x v="1"/>
    <x v="1"/>
    <n v="2116"/>
    <x v="0"/>
    <x v="4"/>
    <x v="2"/>
    <x v="2"/>
    <x v="2196"/>
  </r>
  <r>
    <x v="40"/>
    <x v="0"/>
    <s v="2023-2024"/>
    <x v="0"/>
    <x v="28"/>
    <x v="1"/>
    <x v="1"/>
    <n v="2830"/>
    <x v="0"/>
    <x v="11"/>
    <x v="2"/>
    <x v="2"/>
    <x v="2197"/>
  </r>
  <r>
    <x v="100"/>
    <x v="0"/>
    <s v="2023-2024"/>
    <x v="0"/>
    <x v="10"/>
    <x v="4"/>
    <x v="4"/>
    <n v="3551"/>
    <x v="0"/>
    <x v="8"/>
    <x v="7"/>
    <x v="7"/>
    <x v="2198"/>
  </r>
  <r>
    <x v="473"/>
    <x v="1"/>
    <s v="2023-2024"/>
    <x v="0"/>
    <x v="48"/>
    <x v="3"/>
    <x v="3"/>
    <n v="4566"/>
    <x v="0"/>
    <x v="15"/>
    <x v="9"/>
    <x v="9"/>
    <x v="2199"/>
  </r>
  <r>
    <x v="100"/>
    <x v="0"/>
    <s v="2023-2024"/>
    <x v="0"/>
    <x v="27"/>
    <x v="4"/>
    <x v="4"/>
    <n v="3066"/>
    <x v="0"/>
    <x v="7"/>
    <x v="9"/>
    <x v="9"/>
    <x v="2200"/>
  </r>
  <r>
    <x v="176"/>
    <x v="2"/>
    <s v="2024-2025"/>
    <x v="1"/>
    <x v="8"/>
    <x v="1"/>
    <x v="1"/>
    <n v="2158"/>
    <x v="0"/>
    <x v="4"/>
    <x v="2"/>
    <x v="2"/>
    <x v="2201"/>
  </r>
  <r>
    <x v="235"/>
    <x v="1"/>
    <s v="2022-2023"/>
    <x v="0"/>
    <x v="28"/>
    <x v="1"/>
    <x v="1"/>
    <n v="2830"/>
    <x v="0"/>
    <x v="11"/>
    <x v="1"/>
    <x v="1"/>
    <x v="2202"/>
  </r>
  <r>
    <x v="235"/>
    <x v="1"/>
    <s v="2022-2023"/>
    <x v="0"/>
    <x v="69"/>
    <x v="4"/>
    <x v="4"/>
    <n v="3199"/>
    <x v="0"/>
    <x v="6"/>
    <x v="9"/>
    <x v="9"/>
    <x v="2203"/>
  </r>
  <r>
    <x v="663"/>
    <x v="0"/>
    <s v="2023-2024"/>
    <x v="0"/>
    <x v="5"/>
    <x v="1"/>
    <x v="1"/>
    <n v="2067"/>
    <x v="0"/>
    <x v="5"/>
    <x v="6"/>
    <x v="6"/>
    <x v="2204"/>
  </r>
  <r>
    <x v="440"/>
    <x v="0"/>
    <s v="2024-2025"/>
    <x v="1"/>
    <x v="22"/>
    <x v="1"/>
    <x v="1"/>
    <n v="2539"/>
    <x v="0"/>
    <x v="2"/>
    <x v="7"/>
    <x v="7"/>
    <x v="2205"/>
  </r>
  <r>
    <x v="321"/>
    <x v="0"/>
    <s v="2024-2025"/>
    <x v="0"/>
    <x v="70"/>
    <x v="4"/>
    <x v="4"/>
    <n v="3400"/>
    <x v="0"/>
    <x v="8"/>
    <x v="0"/>
    <x v="0"/>
    <x v="2206"/>
  </r>
  <r>
    <x v="607"/>
    <x v="0"/>
    <s v="2023-2024"/>
    <x v="0"/>
    <x v="63"/>
    <x v="1"/>
    <x v="1"/>
    <n v="2015"/>
    <x v="0"/>
    <x v="5"/>
    <x v="2"/>
    <x v="2"/>
    <x v="2207"/>
  </r>
  <r>
    <x v="570"/>
    <x v="0"/>
    <s v="2023-2024"/>
    <x v="0"/>
    <x v="42"/>
    <x v="3"/>
    <x v="3"/>
    <n v="4870"/>
    <x v="0"/>
    <x v="12"/>
    <x v="7"/>
    <x v="7"/>
    <x v="2208"/>
  </r>
  <r>
    <x v="663"/>
    <x v="0"/>
    <s v="2023-2024"/>
    <x v="0"/>
    <x v="7"/>
    <x v="4"/>
    <x v="4"/>
    <n v="3175"/>
    <x v="0"/>
    <x v="6"/>
    <x v="2"/>
    <x v="2"/>
    <x v="2209"/>
  </r>
  <r>
    <x v="285"/>
    <x v="1"/>
    <s v="2022-2023"/>
    <x v="0"/>
    <x v="28"/>
    <x v="1"/>
    <x v="1"/>
    <n v="2830"/>
    <x v="0"/>
    <x v="11"/>
    <x v="9"/>
    <x v="9"/>
    <x v="2210"/>
  </r>
  <r>
    <x v="591"/>
    <x v="2"/>
    <s v="2024-2025"/>
    <x v="1"/>
    <x v="93"/>
    <x v="4"/>
    <x v="4"/>
    <n v="3915"/>
    <x v="0"/>
    <x v="16"/>
    <x v="0"/>
    <x v="0"/>
    <x v="2211"/>
  </r>
  <r>
    <x v="111"/>
    <x v="0"/>
    <s v="2023-2024"/>
    <x v="0"/>
    <x v="63"/>
    <x v="1"/>
    <x v="1"/>
    <n v="2015"/>
    <x v="0"/>
    <x v="5"/>
    <x v="1"/>
    <x v="1"/>
    <x v="2212"/>
  </r>
  <r>
    <x v="308"/>
    <x v="1"/>
    <s v="2023-2024"/>
    <x v="0"/>
    <x v="66"/>
    <x v="3"/>
    <x v="3"/>
    <n v="4883"/>
    <x v="0"/>
    <x v="12"/>
    <x v="4"/>
    <x v="4"/>
    <x v="2213"/>
  </r>
  <r>
    <x v="604"/>
    <x v="2"/>
    <s v="2024-2025"/>
    <x v="0"/>
    <x v="37"/>
    <x v="1"/>
    <x v="1"/>
    <n v="2750"/>
    <x v="0"/>
    <x v="11"/>
    <x v="4"/>
    <x v="4"/>
    <x v="2214"/>
  </r>
  <r>
    <x v="505"/>
    <x v="1"/>
    <s v="2023-2024"/>
    <x v="0"/>
    <x v="44"/>
    <x v="4"/>
    <x v="4"/>
    <n v="3977"/>
    <x v="0"/>
    <x v="16"/>
    <x v="9"/>
    <x v="9"/>
    <x v="2215"/>
  </r>
  <r>
    <x v="437"/>
    <x v="1"/>
    <s v="2023-2024"/>
    <x v="0"/>
    <x v="32"/>
    <x v="6"/>
    <x v="6"/>
    <n v="5169"/>
    <x v="0"/>
    <x v="13"/>
    <x v="5"/>
    <x v="5"/>
    <x v="2216"/>
  </r>
  <r>
    <x v="418"/>
    <x v="2"/>
    <s v="2024-2025"/>
    <x v="0"/>
    <x v="52"/>
    <x v="3"/>
    <x v="3"/>
    <n v="4053"/>
    <x v="0"/>
    <x v="10"/>
    <x v="4"/>
    <x v="4"/>
    <x v="2217"/>
  </r>
  <r>
    <x v="95"/>
    <x v="1"/>
    <s v="2022-2023"/>
    <x v="1"/>
    <x v="68"/>
    <x v="7"/>
    <x v="7"/>
    <n v="800"/>
    <x v="0"/>
    <x v="19"/>
    <x v="3"/>
    <x v="3"/>
    <x v="2218"/>
  </r>
  <r>
    <x v="422"/>
    <x v="0"/>
    <s v="2024-2025"/>
    <x v="1"/>
    <x v="93"/>
    <x v="4"/>
    <x v="4"/>
    <n v="3915"/>
    <x v="0"/>
    <x v="16"/>
    <x v="9"/>
    <x v="9"/>
    <x v="2219"/>
  </r>
  <r>
    <x v="77"/>
    <x v="1"/>
    <s v="2022-2023"/>
    <x v="1"/>
    <x v="85"/>
    <x v="0"/>
    <x v="0"/>
    <n v="6530"/>
    <x v="0"/>
    <x v="20"/>
    <x v="4"/>
    <x v="4"/>
    <x v="2220"/>
  </r>
  <r>
    <x v="263"/>
    <x v="0"/>
    <s v="2023-2024"/>
    <x v="1"/>
    <x v="4"/>
    <x v="1"/>
    <x v="1"/>
    <n v="2154"/>
    <x v="0"/>
    <x v="4"/>
    <x v="1"/>
    <x v="1"/>
    <x v="2221"/>
  </r>
  <r>
    <x v="81"/>
    <x v="0"/>
    <s v="2023-2024"/>
    <x v="1"/>
    <x v="68"/>
    <x v="7"/>
    <x v="7"/>
    <n v="800"/>
    <x v="0"/>
    <x v="19"/>
    <x v="7"/>
    <x v="7"/>
    <x v="2222"/>
  </r>
  <r>
    <x v="113"/>
    <x v="2"/>
    <s v="2024-2025"/>
    <x v="1"/>
    <x v="46"/>
    <x v="3"/>
    <x v="3"/>
    <n v="4740"/>
    <x v="0"/>
    <x v="17"/>
    <x v="0"/>
    <x v="0"/>
    <x v="2223"/>
  </r>
  <r>
    <x v="673"/>
    <x v="2"/>
    <s v="2024-2025"/>
    <x v="1"/>
    <x v="29"/>
    <x v="4"/>
    <x v="4"/>
    <n v="3500"/>
    <x v="0"/>
    <x v="8"/>
    <x v="4"/>
    <x v="4"/>
    <x v="2224"/>
  </r>
  <r>
    <x v="49"/>
    <x v="2"/>
    <s v="2024-2025"/>
    <x v="0"/>
    <x v="44"/>
    <x v="4"/>
    <x v="4"/>
    <n v="3977"/>
    <x v="0"/>
    <x v="16"/>
    <x v="1"/>
    <x v="1"/>
    <x v="2225"/>
  </r>
  <r>
    <x v="530"/>
    <x v="1"/>
    <s v="2023-2024"/>
    <x v="1"/>
    <x v="68"/>
    <x v="7"/>
    <x v="7"/>
    <n v="800"/>
    <x v="0"/>
    <x v="19"/>
    <x v="0"/>
    <x v="0"/>
    <x v="2226"/>
  </r>
  <r>
    <x v="330"/>
    <x v="0"/>
    <s v="2023-2024"/>
    <x v="0"/>
    <x v="42"/>
    <x v="3"/>
    <x v="3"/>
    <n v="4870"/>
    <x v="0"/>
    <x v="12"/>
    <x v="5"/>
    <x v="5"/>
    <x v="2227"/>
  </r>
  <r>
    <x v="54"/>
    <x v="0"/>
    <s v="2023-2024"/>
    <x v="0"/>
    <x v="75"/>
    <x v="0"/>
    <x v="0"/>
    <n v="6450"/>
    <x v="0"/>
    <x v="20"/>
    <x v="4"/>
    <x v="4"/>
    <x v="2228"/>
  </r>
  <r>
    <x v="103"/>
    <x v="1"/>
    <s v="2022-2023"/>
    <x v="0"/>
    <x v="39"/>
    <x v="0"/>
    <x v="0"/>
    <n v="6330"/>
    <x v="0"/>
    <x v="14"/>
    <x v="5"/>
    <x v="5"/>
    <x v="2229"/>
  </r>
  <r>
    <x v="3"/>
    <x v="0"/>
    <s v="2024-2025"/>
    <x v="1"/>
    <x v="93"/>
    <x v="4"/>
    <x v="4"/>
    <n v="3915"/>
    <x v="0"/>
    <x v="16"/>
    <x v="9"/>
    <x v="9"/>
    <x v="2230"/>
  </r>
  <r>
    <x v="157"/>
    <x v="2"/>
    <s v="2024-2025"/>
    <x v="0"/>
    <x v="19"/>
    <x v="1"/>
    <x v="1"/>
    <n v="2800"/>
    <x v="0"/>
    <x v="11"/>
    <x v="3"/>
    <x v="3"/>
    <x v="2231"/>
  </r>
  <r>
    <x v="699"/>
    <x v="2"/>
    <s v="2024-2025"/>
    <x v="0"/>
    <x v="70"/>
    <x v="4"/>
    <x v="4"/>
    <n v="3400"/>
    <x v="0"/>
    <x v="8"/>
    <x v="4"/>
    <x v="4"/>
    <x v="2232"/>
  </r>
  <r>
    <x v="52"/>
    <x v="2"/>
    <s v="2024-2025"/>
    <x v="0"/>
    <x v="19"/>
    <x v="1"/>
    <x v="1"/>
    <n v="2800"/>
    <x v="0"/>
    <x v="11"/>
    <x v="2"/>
    <x v="2"/>
    <x v="2233"/>
  </r>
  <r>
    <x v="147"/>
    <x v="0"/>
    <s v="2023-2024"/>
    <x v="0"/>
    <x v="95"/>
    <x v="7"/>
    <x v="7"/>
    <n v="870"/>
    <x v="0"/>
    <x v="19"/>
    <x v="1"/>
    <x v="1"/>
    <x v="2234"/>
  </r>
  <r>
    <x v="692"/>
    <x v="0"/>
    <s v="2023-2024"/>
    <x v="0"/>
    <x v="54"/>
    <x v="4"/>
    <x v="4"/>
    <n v="3030"/>
    <x v="0"/>
    <x v="7"/>
    <x v="5"/>
    <x v="5"/>
    <x v="2235"/>
  </r>
  <r>
    <x v="701"/>
    <x v="2"/>
    <s v="2024-2025"/>
    <x v="0"/>
    <x v="45"/>
    <x v="3"/>
    <x v="3"/>
    <n v="4570"/>
    <x v="0"/>
    <x v="15"/>
    <x v="4"/>
    <x v="4"/>
    <x v="2236"/>
  </r>
  <r>
    <x v="245"/>
    <x v="0"/>
    <s v="2023-2024"/>
    <x v="1"/>
    <x v="4"/>
    <x v="1"/>
    <x v="1"/>
    <n v="2154"/>
    <x v="0"/>
    <x v="4"/>
    <x v="3"/>
    <x v="3"/>
    <x v="2237"/>
  </r>
  <r>
    <x v="221"/>
    <x v="0"/>
    <s v="2023-2024"/>
    <x v="0"/>
    <x v="54"/>
    <x v="4"/>
    <x v="4"/>
    <n v="3030"/>
    <x v="0"/>
    <x v="7"/>
    <x v="0"/>
    <x v="0"/>
    <x v="2238"/>
  </r>
  <r>
    <x v="634"/>
    <x v="1"/>
    <s v="2023-2024"/>
    <x v="0"/>
    <x v="52"/>
    <x v="3"/>
    <x v="3"/>
    <n v="4053"/>
    <x v="0"/>
    <x v="10"/>
    <x v="6"/>
    <x v="6"/>
    <x v="2239"/>
  </r>
  <r>
    <x v="457"/>
    <x v="1"/>
    <s v="2023-2024"/>
    <x v="0"/>
    <x v="23"/>
    <x v="1"/>
    <x v="1"/>
    <n v="2650"/>
    <x v="0"/>
    <x v="11"/>
    <x v="3"/>
    <x v="3"/>
    <x v="2240"/>
  </r>
  <r>
    <x v="369"/>
    <x v="0"/>
    <s v="2024-2025"/>
    <x v="0"/>
    <x v="95"/>
    <x v="7"/>
    <x v="7"/>
    <n v="870"/>
    <x v="0"/>
    <x v="19"/>
    <x v="4"/>
    <x v="4"/>
    <x v="2241"/>
  </r>
  <r>
    <x v="242"/>
    <x v="1"/>
    <s v="2023-2024"/>
    <x v="1"/>
    <x v="8"/>
    <x v="1"/>
    <x v="1"/>
    <n v="2158"/>
    <x v="0"/>
    <x v="4"/>
    <x v="5"/>
    <x v="5"/>
    <x v="2242"/>
  </r>
  <r>
    <x v="76"/>
    <x v="2"/>
    <s v="2024-2025"/>
    <x v="0"/>
    <x v="73"/>
    <x v="6"/>
    <x v="6"/>
    <n v="5607"/>
    <x v="0"/>
    <x v="18"/>
    <x v="5"/>
    <x v="5"/>
    <x v="2243"/>
  </r>
  <r>
    <x v="141"/>
    <x v="0"/>
    <s v="2024-2025"/>
    <x v="0"/>
    <x v="82"/>
    <x v="3"/>
    <x v="3"/>
    <n v="4655"/>
    <x v="0"/>
    <x v="17"/>
    <x v="4"/>
    <x v="4"/>
    <x v="2244"/>
  </r>
  <r>
    <x v="702"/>
    <x v="0"/>
    <s v="2023-2024"/>
    <x v="0"/>
    <x v="71"/>
    <x v="6"/>
    <x v="6"/>
    <n v="5043"/>
    <x v="0"/>
    <x v="13"/>
    <x v="0"/>
    <x v="0"/>
    <x v="2245"/>
  </r>
  <r>
    <x v="547"/>
    <x v="0"/>
    <s v="2023-2024"/>
    <x v="0"/>
    <x v="19"/>
    <x v="1"/>
    <x v="1"/>
    <n v="2800"/>
    <x v="0"/>
    <x v="11"/>
    <x v="7"/>
    <x v="7"/>
    <x v="2246"/>
  </r>
  <r>
    <x v="114"/>
    <x v="0"/>
    <s v="2023-2024"/>
    <x v="0"/>
    <x v="83"/>
    <x v="0"/>
    <x v="0"/>
    <n v="6052"/>
    <x v="0"/>
    <x v="0"/>
    <x v="4"/>
    <x v="4"/>
    <x v="2247"/>
  </r>
  <r>
    <x v="461"/>
    <x v="2"/>
    <s v="2024-2025"/>
    <x v="0"/>
    <x v="63"/>
    <x v="1"/>
    <x v="1"/>
    <n v="2015"/>
    <x v="0"/>
    <x v="5"/>
    <x v="3"/>
    <x v="3"/>
    <x v="2248"/>
  </r>
  <r>
    <x v="455"/>
    <x v="0"/>
    <s v="2023-2024"/>
    <x v="0"/>
    <x v="44"/>
    <x v="4"/>
    <x v="4"/>
    <n v="3977"/>
    <x v="0"/>
    <x v="16"/>
    <x v="4"/>
    <x v="4"/>
    <x v="2249"/>
  </r>
  <r>
    <x v="619"/>
    <x v="0"/>
    <s v="2023-2024"/>
    <x v="0"/>
    <x v="51"/>
    <x v="4"/>
    <x v="4"/>
    <n v="3630"/>
    <x v="0"/>
    <x v="16"/>
    <x v="4"/>
    <x v="4"/>
    <x v="2250"/>
  </r>
  <r>
    <x v="489"/>
    <x v="0"/>
    <s v="2023-2024"/>
    <x v="0"/>
    <x v="53"/>
    <x v="3"/>
    <x v="3"/>
    <n v="4119"/>
    <x v="0"/>
    <x v="10"/>
    <x v="5"/>
    <x v="5"/>
    <x v="2251"/>
  </r>
  <r>
    <x v="289"/>
    <x v="1"/>
    <s v="2023-2024"/>
    <x v="0"/>
    <x v="2"/>
    <x v="2"/>
    <x v="2"/>
    <n v="2617"/>
    <x v="0"/>
    <x v="2"/>
    <x v="0"/>
    <x v="0"/>
    <x v="2252"/>
  </r>
  <r>
    <x v="421"/>
    <x v="0"/>
    <s v="2023-2024"/>
    <x v="0"/>
    <x v="33"/>
    <x v="4"/>
    <x v="4"/>
    <n v="3280"/>
    <x v="0"/>
    <x v="8"/>
    <x v="4"/>
    <x v="4"/>
    <x v="2253"/>
  </r>
  <r>
    <x v="260"/>
    <x v="1"/>
    <s v="2023-2024"/>
    <x v="0"/>
    <x v="4"/>
    <x v="1"/>
    <x v="1"/>
    <n v="2154"/>
    <x v="0"/>
    <x v="4"/>
    <x v="1"/>
    <x v="1"/>
    <x v="2254"/>
  </r>
  <r>
    <x v="528"/>
    <x v="1"/>
    <s v="2022-2023"/>
    <x v="0"/>
    <x v="20"/>
    <x v="4"/>
    <x v="4"/>
    <n v="3429"/>
    <x v="0"/>
    <x v="8"/>
    <x v="0"/>
    <x v="0"/>
    <x v="2255"/>
  </r>
  <r>
    <x v="648"/>
    <x v="1"/>
    <s v="2023-2024"/>
    <x v="0"/>
    <x v="13"/>
    <x v="1"/>
    <x v="1"/>
    <n v="2480"/>
    <x v="0"/>
    <x v="1"/>
    <x v="3"/>
    <x v="3"/>
    <x v="2256"/>
  </r>
  <r>
    <x v="40"/>
    <x v="0"/>
    <s v="2023-2024"/>
    <x v="0"/>
    <x v="12"/>
    <x v="3"/>
    <x v="3"/>
    <n v="4068"/>
    <x v="0"/>
    <x v="10"/>
    <x v="4"/>
    <x v="4"/>
    <x v="2257"/>
  </r>
  <r>
    <x v="259"/>
    <x v="2"/>
    <s v="2024-2025"/>
    <x v="0"/>
    <x v="70"/>
    <x v="4"/>
    <x v="4"/>
    <n v="3400"/>
    <x v="0"/>
    <x v="8"/>
    <x v="5"/>
    <x v="5"/>
    <x v="2258"/>
  </r>
  <r>
    <x v="350"/>
    <x v="1"/>
    <s v="2022-2023"/>
    <x v="0"/>
    <x v="33"/>
    <x v="4"/>
    <x v="4"/>
    <n v="3280"/>
    <x v="0"/>
    <x v="8"/>
    <x v="2"/>
    <x v="2"/>
    <x v="2259"/>
  </r>
  <r>
    <x v="302"/>
    <x v="0"/>
    <s v="2024-2025"/>
    <x v="0"/>
    <x v="86"/>
    <x v="0"/>
    <x v="0"/>
    <n v="6725"/>
    <x v="0"/>
    <x v="20"/>
    <x v="4"/>
    <x v="4"/>
    <x v="2260"/>
  </r>
  <r>
    <x v="325"/>
    <x v="1"/>
    <s v="2023-2024"/>
    <x v="0"/>
    <x v="16"/>
    <x v="0"/>
    <x v="0"/>
    <n v="6030"/>
    <x v="0"/>
    <x v="0"/>
    <x v="7"/>
    <x v="7"/>
    <x v="2261"/>
  </r>
  <r>
    <x v="404"/>
    <x v="1"/>
    <s v="2022-2023"/>
    <x v="0"/>
    <x v="72"/>
    <x v="4"/>
    <x v="4"/>
    <n v="3931"/>
    <x v="0"/>
    <x v="16"/>
    <x v="5"/>
    <x v="5"/>
    <x v="2262"/>
  </r>
  <r>
    <x v="687"/>
    <x v="0"/>
    <s v="2023-2024"/>
    <x v="1"/>
    <x v="40"/>
    <x v="4"/>
    <x v="4"/>
    <n v="3353"/>
    <x v="0"/>
    <x v="8"/>
    <x v="9"/>
    <x v="9"/>
    <x v="2263"/>
  </r>
  <r>
    <x v="553"/>
    <x v="2"/>
    <s v="2024-2025"/>
    <x v="1"/>
    <x v="93"/>
    <x v="4"/>
    <x v="4"/>
    <n v="3915"/>
    <x v="0"/>
    <x v="16"/>
    <x v="7"/>
    <x v="7"/>
    <x v="2264"/>
  </r>
  <r>
    <x v="379"/>
    <x v="2"/>
    <s v="2024-2025"/>
    <x v="0"/>
    <x v="23"/>
    <x v="1"/>
    <x v="1"/>
    <n v="2650"/>
    <x v="0"/>
    <x v="11"/>
    <x v="3"/>
    <x v="3"/>
    <x v="2265"/>
  </r>
  <r>
    <x v="420"/>
    <x v="1"/>
    <s v="2022-2023"/>
    <x v="1"/>
    <x v="11"/>
    <x v="5"/>
    <x v="5"/>
    <n v="7010"/>
    <x v="0"/>
    <x v="9"/>
    <x v="4"/>
    <x v="4"/>
    <x v="2266"/>
  </r>
  <r>
    <x v="496"/>
    <x v="2"/>
    <s v="2024-2025"/>
    <x v="0"/>
    <x v="87"/>
    <x v="2"/>
    <x v="2"/>
    <n v="2609"/>
    <x v="0"/>
    <x v="2"/>
    <x v="9"/>
    <x v="9"/>
    <x v="2267"/>
  </r>
  <r>
    <x v="430"/>
    <x v="0"/>
    <s v="2023-2024"/>
    <x v="0"/>
    <x v="54"/>
    <x v="4"/>
    <x v="4"/>
    <n v="3030"/>
    <x v="0"/>
    <x v="7"/>
    <x v="9"/>
    <x v="9"/>
    <x v="2268"/>
  </r>
  <r>
    <x v="45"/>
    <x v="0"/>
    <s v="2023-2024"/>
    <x v="0"/>
    <x v="47"/>
    <x v="1"/>
    <x v="1"/>
    <n v="2101"/>
    <x v="0"/>
    <x v="4"/>
    <x v="2"/>
    <x v="2"/>
    <x v="2269"/>
  </r>
  <r>
    <x v="570"/>
    <x v="0"/>
    <s v="2023-2024"/>
    <x v="0"/>
    <x v="61"/>
    <x v="6"/>
    <x v="6"/>
    <n v="5343"/>
    <x v="0"/>
    <x v="18"/>
    <x v="0"/>
    <x v="0"/>
    <x v="2270"/>
  </r>
  <r>
    <x v="557"/>
    <x v="0"/>
    <s v="2023-2024"/>
    <x v="0"/>
    <x v="53"/>
    <x v="3"/>
    <x v="3"/>
    <n v="4119"/>
    <x v="0"/>
    <x v="10"/>
    <x v="3"/>
    <x v="3"/>
    <x v="2271"/>
  </r>
  <r>
    <x v="380"/>
    <x v="0"/>
    <s v="2024-2025"/>
    <x v="0"/>
    <x v="23"/>
    <x v="1"/>
    <x v="1"/>
    <n v="2650"/>
    <x v="0"/>
    <x v="11"/>
    <x v="6"/>
    <x v="6"/>
    <x v="2272"/>
  </r>
  <r>
    <x v="569"/>
    <x v="1"/>
    <s v="2023-2024"/>
    <x v="0"/>
    <x v="73"/>
    <x v="6"/>
    <x v="6"/>
    <n v="5607"/>
    <x v="0"/>
    <x v="18"/>
    <x v="7"/>
    <x v="7"/>
    <x v="2273"/>
  </r>
  <r>
    <x v="408"/>
    <x v="1"/>
    <s v="2022-2023"/>
    <x v="0"/>
    <x v="94"/>
    <x v="5"/>
    <x v="5"/>
    <n v="7250"/>
    <x v="0"/>
    <x v="9"/>
    <x v="5"/>
    <x v="5"/>
    <x v="2274"/>
  </r>
  <r>
    <x v="67"/>
    <x v="2"/>
    <s v="2024-2025"/>
    <x v="0"/>
    <x v="36"/>
    <x v="4"/>
    <x v="4"/>
    <n v="3148"/>
    <x v="0"/>
    <x v="6"/>
    <x v="7"/>
    <x v="7"/>
    <x v="2275"/>
  </r>
  <r>
    <x v="345"/>
    <x v="1"/>
    <s v="2023-2024"/>
    <x v="1"/>
    <x v="44"/>
    <x v="4"/>
    <x v="4"/>
    <n v="3977"/>
    <x v="0"/>
    <x v="16"/>
    <x v="3"/>
    <x v="3"/>
    <x v="2276"/>
  </r>
  <r>
    <x v="470"/>
    <x v="0"/>
    <s v="2024-2025"/>
    <x v="0"/>
    <x v="34"/>
    <x v="4"/>
    <x v="4"/>
    <n v="3018"/>
    <x v="0"/>
    <x v="7"/>
    <x v="2"/>
    <x v="2"/>
    <x v="2277"/>
  </r>
  <r>
    <x v="187"/>
    <x v="1"/>
    <s v="2023-2024"/>
    <x v="0"/>
    <x v="19"/>
    <x v="1"/>
    <x v="1"/>
    <n v="2800"/>
    <x v="0"/>
    <x v="11"/>
    <x v="3"/>
    <x v="3"/>
    <x v="2278"/>
  </r>
  <r>
    <x v="695"/>
    <x v="0"/>
    <s v="2024-2025"/>
    <x v="1"/>
    <x v="88"/>
    <x v="6"/>
    <x v="6"/>
    <n v="5011"/>
    <x v="0"/>
    <x v="13"/>
    <x v="7"/>
    <x v="7"/>
    <x v="2279"/>
  </r>
  <r>
    <x v="161"/>
    <x v="0"/>
    <s v="2023-2024"/>
    <x v="0"/>
    <x v="27"/>
    <x v="4"/>
    <x v="4"/>
    <n v="3066"/>
    <x v="0"/>
    <x v="7"/>
    <x v="0"/>
    <x v="0"/>
    <x v="2280"/>
  </r>
  <r>
    <x v="532"/>
    <x v="1"/>
    <s v="2022-2023"/>
    <x v="1"/>
    <x v="93"/>
    <x v="4"/>
    <x v="4"/>
    <n v="3915"/>
    <x v="0"/>
    <x v="16"/>
    <x v="1"/>
    <x v="1"/>
    <x v="2281"/>
  </r>
  <r>
    <x v="599"/>
    <x v="2"/>
    <s v="2024-2025"/>
    <x v="0"/>
    <x v="60"/>
    <x v="1"/>
    <x v="1"/>
    <n v="2541"/>
    <x v="0"/>
    <x v="2"/>
    <x v="3"/>
    <x v="3"/>
    <x v="2282"/>
  </r>
  <r>
    <x v="629"/>
    <x v="1"/>
    <s v="2022-2023"/>
    <x v="0"/>
    <x v="10"/>
    <x v="4"/>
    <x v="4"/>
    <n v="3551"/>
    <x v="0"/>
    <x v="8"/>
    <x v="3"/>
    <x v="3"/>
    <x v="2283"/>
  </r>
  <r>
    <x v="315"/>
    <x v="0"/>
    <s v="2023-2024"/>
    <x v="0"/>
    <x v="15"/>
    <x v="1"/>
    <x v="1"/>
    <n v="2020"/>
    <x v="0"/>
    <x v="5"/>
    <x v="1"/>
    <x v="1"/>
    <x v="2284"/>
  </r>
  <r>
    <x v="241"/>
    <x v="0"/>
    <s v="2023-2024"/>
    <x v="0"/>
    <x v="4"/>
    <x v="1"/>
    <x v="1"/>
    <n v="2154"/>
    <x v="0"/>
    <x v="4"/>
    <x v="4"/>
    <x v="4"/>
    <x v="2285"/>
  </r>
  <r>
    <x v="449"/>
    <x v="0"/>
    <s v="2024-2025"/>
    <x v="1"/>
    <x v="25"/>
    <x v="4"/>
    <x v="4"/>
    <n v="3550"/>
    <x v="0"/>
    <x v="8"/>
    <x v="3"/>
    <x v="3"/>
    <x v="2286"/>
  </r>
  <r>
    <x v="427"/>
    <x v="0"/>
    <s v="2023-2024"/>
    <x v="0"/>
    <x v="90"/>
    <x v="3"/>
    <x v="3"/>
    <n v="4700"/>
    <x v="0"/>
    <x v="17"/>
    <x v="4"/>
    <x v="4"/>
    <x v="2287"/>
  </r>
  <r>
    <x v="379"/>
    <x v="2"/>
    <s v="2024-2025"/>
    <x v="0"/>
    <x v="77"/>
    <x v="5"/>
    <x v="5"/>
    <n v="7018"/>
    <x v="0"/>
    <x v="9"/>
    <x v="1"/>
    <x v="1"/>
    <x v="2288"/>
  </r>
  <r>
    <x v="14"/>
    <x v="0"/>
    <s v="2023-2024"/>
    <x v="0"/>
    <x v="84"/>
    <x v="3"/>
    <x v="3"/>
    <n v="4215"/>
    <x v="0"/>
    <x v="3"/>
    <x v="9"/>
    <x v="9"/>
    <x v="2289"/>
  </r>
  <r>
    <x v="143"/>
    <x v="2"/>
    <s v="2024-2025"/>
    <x v="0"/>
    <x v="86"/>
    <x v="0"/>
    <x v="0"/>
    <n v="6725"/>
    <x v="0"/>
    <x v="20"/>
    <x v="0"/>
    <x v="0"/>
    <x v="2290"/>
  </r>
  <r>
    <x v="530"/>
    <x v="1"/>
    <s v="2023-2024"/>
    <x v="0"/>
    <x v="83"/>
    <x v="0"/>
    <x v="0"/>
    <n v="6052"/>
    <x v="0"/>
    <x v="0"/>
    <x v="7"/>
    <x v="7"/>
    <x v="2291"/>
  </r>
  <r>
    <x v="648"/>
    <x v="1"/>
    <s v="2023-2024"/>
    <x v="0"/>
    <x v="62"/>
    <x v="0"/>
    <x v="0"/>
    <n v="6112"/>
    <x v="0"/>
    <x v="14"/>
    <x v="4"/>
    <x v="4"/>
    <x v="2292"/>
  </r>
  <r>
    <x v="261"/>
    <x v="1"/>
    <s v="2022-2023"/>
    <x v="0"/>
    <x v="52"/>
    <x v="3"/>
    <x v="3"/>
    <n v="4053"/>
    <x v="0"/>
    <x v="10"/>
    <x v="9"/>
    <x v="9"/>
    <x v="2293"/>
  </r>
  <r>
    <x v="499"/>
    <x v="0"/>
    <s v="2024-2025"/>
    <x v="0"/>
    <x v="91"/>
    <x v="1"/>
    <x v="1"/>
    <n v="2064"/>
    <x v="0"/>
    <x v="5"/>
    <x v="4"/>
    <x v="4"/>
    <x v="2294"/>
  </r>
  <r>
    <x v="208"/>
    <x v="0"/>
    <s v="2023-2024"/>
    <x v="0"/>
    <x v="62"/>
    <x v="0"/>
    <x v="0"/>
    <n v="6112"/>
    <x v="0"/>
    <x v="14"/>
    <x v="1"/>
    <x v="1"/>
    <x v="2295"/>
  </r>
  <r>
    <x v="386"/>
    <x v="1"/>
    <s v="2022-2023"/>
    <x v="0"/>
    <x v="1"/>
    <x v="1"/>
    <x v="1"/>
    <n v="2478"/>
    <x v="0"/>
    <x v="1"/>
    <x v="4"/>
    <x v="4"/>
    <x v="2296"/>
  </r>
  <r>
    <x v="62"/>
    <x v="0"/>
    <s v="2024-2025"/>
    <x v="0"/>
    <x v="59"/>
    <x v="3"/>
    <x v="3"/>
    <n v="4509"/>
    <x v="0"/>
    <x v="3"/>
    <x v="3"/>
    <x v="3"/>
    <x v="2297"/>
  </r>
  <r>
    <x v="535"/>
    <x v="1"/>
    <s v="2023-2024"/>
    <x v="0"/>
    <x v="52"/>
    <x v="3"/>
    <x v="3"/>
    <n v="4053"/>
    <x v="0"/>
    <x v="10"/>
    <x v="1"/>
    <x v="1"/>
    <x v="2298"/>
  </r>
  <r>
    <x v="121"/>
    <x v="0"/>
    <s v="2023-2024"/>
    <x v="0"/>
    <x v="56"/>
    <x v="1"/>
    <x v="1"/>
    <n v="2795"/>
    <x v="0"/>
    <x v="11"/>
    <x v="3"/>
    <x v="3"/>
    <x v="2299"/>
  </r>
  <r>
    <x v="144"/>
    <x v="1"/>
    <s v="2023-2024"/>
    <x v="0"/>
    <x v="67"/>
    <x v="3"/>
    <x v="3"/>
    <n v="4551"/>
    <x v="0"/>
    <x v="15"/>
    <x v="3"/>
    <x v="3"/>
    <x v="2300"/>
  </r>
  <r>
    <x v="249"/>
    <x v="1"/>
    <s v="2022-2023"/>
    <x v="0"/>
    <x v="57"/>
    <x v="6"/>
    <x v="6"/>
    <n v="5082"/>
    <x v="0"/>
    <x v="13"/>
    <x v="9"/>
    <x v="9"/>
    <x v="2301"/>
  </r>
  <r>
    <x v="571"/>
    <x v="1"/>
    <s v="2023-2024"/>
    <x v="0"/>
    <x v="13"/>
    <x v="1"/>
    <x v="1"/>
    <n v="2480"/>
    <x v="0"/>
    <x v="1"/>
    <x v="0"/>
    <x v="0"/>
    <x v="2302"/>
  </r>
  <r>
    <x v="20"/>
    <x v="0"/>
    <s v="2023-2024"/>
    <x v="0"/>
    <x v="71"/>
    <x v="6"/>
    <x v="6"/>
    <n v="5043"/>
    <x v="0"/>
    <x v="13"/>
    <x v="7"/>
    <x v="7"/>
    <x v="2303"/>
  </r>
  <r>
    <x v="318"/>
    <x v="0"/>
    <s v="2023-2024"/>
    <x v="0"/>
    <x v="36"/>
    <x v="4"/>
    <x v="4"/>
    <n v="3148"/>
    <x v="0"/>
    <x v="6"/>
    <x v="2"/>
    <x v="2"/>
    <x v="2304"/>
  </r>
  <r>
    <x v="225"/>
    <x v="0"/>
    <s v="2023-2024"/>
    <x v="1"/>
    <x v="74"/>
    <x v="1"/>
    <x v="1"/>
    <n v="2485"/>
    <x v="0"/>
    <x v="1"/>
    <x v="4"/>
    <x v="4"/>
    <x v="2305"/>
  </r>
  <r>
    <x v="239"/>
    <x v="0"/>
    <s v="2023-2024"/>
    <x v="0"/>
    <x v="43"/>
    <x v="1"/>
    <x v="1"/>
    <n v="2560"/>
    <x v="0"/>
    <x v="2"/>
    <x v="5"/>
    <x v="5"/>
    <x v="2306"/>
  </r>
  <r>
    <x v="502"/>
    <x v="0"/>
    <s v="2023-2024"/>
    <x v="0"/>
    <x v="69"/>
    <x v="4"/>
    <x v="4"/>
    <n v="3199"/>
    <x v="0"/>
    <x v="6"/>
    <x v="1"/>
    <x v="1"/>
    <x v="2307"/>
  </r>
  <r>
    <x v="591"/>
    <x v="2"/>
    <s v="2024-2025"/>
    <x v="0"/>
    <x v="45"/>
    <x v="3"/>
    <x v="3"/>
    <n v="4570"/>
    <x v="0"/>
    <x v="15"/>
    <x v="4"/>
    <x v="4"/>
    <x v="2308"/>
  </r>
  <r>
    <x v="465"/>
    <x v="1"/>
    <s v="2023-2024"/>
    <x v="1"/>
    <x v="17"/>
    <x v="3"/>
    <x v="3"/>
    <n v="4825"/>
    <x v="0"/>
    <x v="12"/>
    <x v="4"/>
    <x v="4"/>
    <x v="2309"/>
  </r>
  <r>
    <x v="275"/>
    <x v="2"/>
    <s v="2024-2025"/>
    <x v="0"/>
    <x v="64"/>
    <x v="1"/>
    <x v="1"/>
    <n v="2350"/>
    <x v="0"/>
    <x v="1"/>
    <x v="2"/>
    <x v="2"/>
    <x v="2310"/>
  </r>
  <r>
    <x v="612"/>
    <x v="0"/>
    <s v="2024-2025"/>
    <x v="0"/>
    <x v="46"/>
    <x v="3"/>
    <x v="3"/>
    <n v="4740"/>
    <x v="0"/>
    <x v="17"/>
    <x v="9"/>
    <x v="9"/>
    <x v="2311"/>
  </r>
  <r>
    <x v="717"/>
    <x v="2"/>
    <s v="2024-2025"/>
    <x v="1"/>
    <x v="8"/>
    <x v="1"/>
    <x v="1"/>
    <n v="2158"/>
    <x v="0"/>
    <x v="4"/>
    <x v="4"/>
    <x v="4"/>
    <x v="2312"/>
  </r>
  <r>
    <x v="66"/>
    <x v="1"/>
    <s v="2022-2023"/>
    <x v="0"/>
    <x v="19"/>
    <x v="1"/>
    <x v="1"/>
    <n v="2800"/>
    <x v="0"/>
    <x v="11"/>
    <x v="2"/>
    <x v="2"/>
    <x v="2313"/>
  </r>
  <r>
    <x v="299"/>
    <x v="1"/>
    <s v="2022-2023"/>
    <x v="0"/>
    <x v="6"/>
    <x v="0"/>
    <x v="0"/>
    <n v="6010"/>
    <x v="0"/>
    <x v="0"/>
    <x v="5"/>
    <x v="5"/>
    <x v="2314"/>
  </r>
  <r>
    <x v="335"/>
    <x v="1"/>
    <s v="2022-2023"/>
    <x v="0"/>
    <x v="57"/>
    <x v="6"/>
    <x v="6"/>
    <n v="5082"/>
    <x v="0"/>
    <x v="13"/>
    <x v="0"/>
    <x v="0"/>
    <x v="2315"/>
  </r>
  <r>
    <x v="402"/>
    <x v="0"/>
    <s v="2023-2024"/>
    <x v="0"/>
    <x v="79"/>
    <x v="6"/>
    <x v="6"/>
    <n v="5290"/>
    <x v="0"/>
    <x v="18"/>
    <x v="9"/>
    <x v="9"/>
    <x v="2316"/>
  </r>
  <r>
    <x v="621"/>
    <x v="0"/>
    <s v="2023-2024"/>
    <x v="1"/>
    <x v="93"/>
    <x v="4"/>
    <x v="4"/>
    <n v="3915"/>
    <x v="0"/>
    <x v="16"/>
    <x v="5"/>
    <x v="5"/>
    <x v="2317"/>
  </r>
  <r>
    <x v="435"/>
    <x v="0"/>
    <s v="2023-2024"/>
    <x v="0"/>
    <x v="32"/>
    <x v="6"/>
    <x v="6"/>
    <n v="5169"/>
    <x v="0"/>
    <x v="13"/>
    <x v="0"/>
    <x v="0"/>
    <x v="2318"/>
  </r>
  <r>
    <x v="86"/>
    <x v="1"/>
    <s v="2022-2023"/>
    <x v="0"/>
    <x v="1"/>
    <x v="1"/>
    <x v="1"/>
    <n v="2478"/>
    <x v="0"/>
    <x v="1"/>
    <x v="7"/>
    <x v="7"/>
    <x v="2319"/>
  </r>
  <r>
    <x v="63"/>
    <x v="1"/>
    <s v="2022-2023"/>
    <x v="0"/>
    <x v="80"/>
    <x v="0"/>
    <x v="0"/>
    <n v="6109"/>
    <x v="0"/>
    <x v="14"/>
    <x v="2"/>
    <x v="2"/>
    <x v="2320"/>
  </r>
  <r>
    <x v="361"/>
    <x v="2"/>
    <s v="2024-2025"/>
    <x v="0"/>
    <x v="15"/>
    <x v="1"/>
    <x v="1"/>
    <n v="2020"/>
    <x v="0"/>
    <x v="5"/>
    <x v="2"/>
    <x v="2"/>
    <x v="2321"/>
  </r>
  <r>
    <x v="610"/>
    <x v="0"/>
    <s v="2023-2024"/>
    <x v="0"/>
    <x v="58"/>
    <x v="0"/>
    <x v="0"/>
    <n v="6027"/>
    <x v="0"/>
    <x v="0"/>
    <x v="9"/>
    <x v="9"/>
    <x v="2322"/>
  </r>
  <r>
    <x v="43"/>
    <x v="1"/>
    <s v="2023-2024"/>
    <x v="0"/>
    <x v="36"/>
    <x v="4"/>
    <x v="4"/>
    <n v="3148"/>
    <x v="0"/>
    <x v="6"/>
    <x v="3"/>
    <x v="3"/>
    <x v="2323"/>
  </r>
  <r>
    <x v="259"/>
    <x v="2"/>
    <s v="2024-2025"/>
    <x v="0"/>
    <x v="58"/>
    <x v="0"/>
    <x v="0"/>
    <n v="6027"/>
    <x v="0"/>
    <x v="0"/>
    <x v="5"/>
    <x v="5"/>
    <x v="2324"/>
  </r>
  <r>
    <x v="51"/>
    <x v="0"/>
    <s v="2023-2024"/>
    <x v="0"/>
    <x v="56"/>
    <x v="1"/>
    <x v="1"/>
    <n v="2795"/>
    <x v="0"/>
    <x v="11"/>
    <x v="2"/>
    <x v="2"/>
    <x v="2325"/>
  </r>
  <r>
    <x v="707"/>
    <x v="1"/>
    <s v="2023-2024"/>
    <x v="1"/>
    <x v="24"/>
    <x v="1"/>
    <x v="1"/>
    <n v="2120"/>
    <x v="0"/>
    <x v="4"/>
    <x v="1"/>
    <x v="1"/>
    <x v="2326"/>
  </r>
  <r>
    <x v="11"/>
    <x v="0"/>
    <s v="2023-2024"/>
    <x v="1"/>
    <x v="29"/>
    <x v="4"/>
    <x v="4"/>
    <n v="3500"/>
    <x v="0"/>
    <x v="8"/>
    <x v="5"/>
    <x v="5"/>
    <x v="2327"/>
  </r>
  <r>
    <x v="21"/>
    <x v="1"/>
    <s v="2023-2024"/>
    <x v="0"/>
    <x v="33"/>
    <x v="4"/>
    <x v="4"/>
    <n v="3280"/>
    <x v="0"/>
    <x v="8"/>
    <x v="0"/>
    <x v="0"/>
    <x v="2328"/>
  </r>
  <r>
    <x v="83"/>
    <x v="1"/>
    <s v="2022-2023"/>
    <x v="0"/>
    <x v="5"/>
    <x v="1"/>
    <x v="1"/>
    <n v="2067"/>
    <x v="0"/>
    <x v="5"/>
    <x v="2"/>
    <x v="2"/>
    <x v="2329"/>
  </r>
  <r>
    <x v="342"/>
    <x v="0"/>
    <s v="2024-2025"/>
    <x v="0"/>
    <x v="57"/>
    <x v="6"/>
    <x v="6"/>
    <n v="5082"/>
    <x v="0"/>
    <x v="13"/>
    <x v="4"/>
    <x v="4"/>
    <x v="2330"/>
  </r>
  <r>
    <x v="311"/>
    <x v="0"/>
    <s v="2024-2025"/>
    <x v="0"/>
    <x v="44"/>
    <x v="4"/>
    <x v="4"/>
    <n v="3977"/>
    <x v="0"/>
    <x v="16"/>
    <x v="1"/>
    <x v="1"/>
    <x v="2331"/>
  </r>
  <r>
    <x v="101"/>
    <x v="2"/>
    <s v="2024-2025"/>
    <x v="0"/>
    <x v="57"/>
    <x v="6"/>
    <x v="6"/>
    <n v="5082"/>
    <x v="0"/>
    <x v="13"/>
    <x v="3"/>
    <x v="3"/>
    <x v="2332"/>
  </r>
  <r>
    <x v="149"/>
    <x v="2"/>
    <s v="2024-2025"/>
    <x v="0"/>
    <x v="1"/>
    <x v="1"/>
    <x v="1"/>
    <n v="2478"/>
    <x v="0"/>
    <x v="1"/>
    <x v="4"/>
    <x v="4"/>
    <x v="2333"/>
  </r>
  <r>
    <x v="574"/>
    <x v="2"/>
    <s v="2024-2025"/>
    <x v="0"/>
    <x v="60"/>
    <x v="1"/>
    <x v="1"/>
    <n v="2541"/>
    <x v="0"/>
    <x v="2"/>
    <x v="6"/>
    <x v="6"/>
    <x v="2334"/>
  </r>
  <r>
    <x v="34"/>
    <x v="2"/>
    <s v="2024-2025"/>
    <x v="0"/>
    <x v="32"/>
    <x v="6"/>
    <x v="6"/>
    <n v="5169"/>
    <x v="0"/>
    <x v="13"/>
    <x v="4"/>
    <x v="4"/>
    <x v="2335"/>
  </r>
  <r>
    <x v="334"/>
    <x v="2"/>
    <s v="2024-2025"/>
    <x v="0"/>
    <x v="53"/>
    <x v="3"/>
    <x v="3"/>
    <n v="4119"/>
    <x v="0"/>
    <x v="10"/>
    <x v="5"/>
    <x v="5"/>
    <x v="2336"/>
  </r>
  <r>
    <x v="386"/>
    <x v="1"/>
    <s v="2022-2023"/>
    <x v="0"/>
    <x v="37"/>
    <x v="1"/>
    <x v="1"/>
    <n v="2750"/>
    <x v="0"/>
    <x v="11"/>
    <x v="9"/>
    <x v="9"/>
    <x v="2337"/>
  </r>
  <r>
    <x v="581"/>
    <x v="0"/>
    <s v="2023-2024"/>
    <x v="1"/>
    <x v="29"/>
    <x v="4"/>
    <x v="4"/>
    <n v="3500"/>
    <x v="0"/>
    <x v="8"/>
    <x v="3"/>
    <x v="3"/>
    <x v="2338"/>
  </r>
  <r>
    <x v="555"/>
    <x v="2"/>
    <s v="2024-2025"/>
    <x v="0"/>
    <x v="26"/>
    <x v="0"/>
    <x v="0"/>
    <n v="6280"/>
    <x v="0"/>
    <x v="14"/>
    <x v="3"/>
    <x v="3"/>
    <x v="2339"/>
  </r>
  <r>
    <x v="429"/>
    <x v="1"/>
    <s v="2023-2024"/>
    <x v="0"/>
    <x v="71"/>
    <x v="6"/>
    <x v="6"/>
    <n v="5043"/>
    <x v="0"/>
    <x v="13"/>
    <x v="4"/>
    <x v="4"/>
    <x v="2340"/>
  </r>
  <r>
    <x v="247"/>
    <x v="2"/>
    <s v="2024-2025"/>
    <x v="0"/>
    <x v="59"/>
    <x v="3"/>
    <x v="3"/>
    <n v="4509"/>
    <x v="0"/>
    <x v="3"/>
    <x v="3"/>
    <x v="3"/>
    <x v="2341"/>
  </r>
  <r>
    <x v="58"/>
    <x v="2"/>
    <s v="2024-2025"/>
    <x v="0"/>
    <x v="2"/>
    <x v="2"/>
    <x v="2"/>
    <n v="2617"/>
    <x v="0"/>
    <x v="2"/>
    <x v="4"/>
    <x v="4"/>
    <x v="2342"/>
  </r>
  <r>
    <x v="643"/>
    <x v="0"/>
    <s v="2023-2024"/>
    <x v="0"/>
    <x v="64"/>
    <x v="1"/>
    <x v="1"/>
    <n v="2350"/>
    <x v="0"/>
    <x v="1"/>
    <x v="2"/>
    <x v="2"/>
    <x v="2343"/>
  </r>
  <r>
    <x v="156"/>
    <x v="2"/>
    <s v="2024-2025"/>
    <x v="0"/>
    <x v="27"/>
    <x v="4"/>
    <x v="4"/>
    <n v="3066"/>
    <x v="0"/>
    <x v="7"/>
    <x v="3"/>
    <x v="3"/>
    <x v="2344"/>
  </r>
  <r>
    <x v="555"/>
    <x v="2"/>
    <s v="2024-2025"/>
    <x v="0"/>
    <x v="73"/>
    <x v="6"/>
    <x v="6"/>
    <n v="5607"/>
    <x v="0"/>
    <x v="18"/>
    <x v="1"/>
    <x v="1"/>
    <x v="2345"/>
  </r>
  <r>
    <x v="110"/>
    <x v="2"/>
    <s v="2024-2025"/>
    <x v="0"/>
    <x v="62"/>
    <x v="0"/>
    <x v="0"/>
    <n v="6112"/>
    <x v="0"/>
    <x v="14"/>
    <x v="4"/>
    <x v="4"/>
    <x v="2346"/>
  </r>
  <r>
    <x v="239"/>
    <x v="0"/>
    <s v="2023-2024"/>
    <x v="0"/>
    <x v="5"/>
    <x v="1"/>
    <x v="1"/>
    <n v="2067"/>
    <x v="0"/>
    <x v="5"/>
    <x v="7"/>
    <x v="7"/>
    <x v="2347"/>
  </r>
  <r>
    <x v="637"/>
    <x v="1"/>
    <s v="2023-2024"/>
    <x v="0"/>
    <x v="45"/>
    <x v="3"/>
    <x v="3"/>
    <n v="4570"/>
    <x v="0"/>
    <x v="15"/>
    <x v="1"/>
    <x v="1"/>
    <x v="2348"/>
  </r>
  <r>
    <x v="703"/>
    <x v="0"/>
    <s v="2023-2024"/>
    <x v="0"/>
    <x v="67"/>
    <x v="3"/>
    <x v="3"/>
    <n v="4551"/>
    <x v="0"/>
    <x v="15"/>
    <x v="2"/>
    <x v="2"/>
    <x v="2349"/>
  </r>
  <r>
    <x v="289"/>
    <x v="1"/>
    <s v="2023-2024"/>
    <x v="0"/>
    <x v="23"/>
    <x v="1"/>
    <x v="1"/>
    <n v="2650"/>
    <x v="0"/>
    <x v="11"/>
    <x v="2"/>
    <x v="2"/>
    <x v="2350"/>
  </r>
  <r>
    <x v="461"/>
    <x v="2"/>
    <s v="2024-2025"/>
    <x v="0"/>
    <x v="3"/>
    <x v="3"/>
    <x v="3"/>
    <n v="4220"/>
    <x v="0"/>
    <x v="3"/>
    <x v="1"/>
    <x v="1"/>
    <x v="2351"/>
  </r>
  <r>
    <x v="564"/>
    <x v="0"/>
    <s v="2023-2024"/>
    <x v="0"/>
    <x v="55"/>
    <x v="3"/>
    <x v="3"/>
    <n v="4703"/>
    <x v="0"/>
    <x v="17"/>
    <x v="5"/>
    <x v="5"/>
    <x v="2352"/>
  </r>
  <r>
    <x v="124"/>
    <x v="2"/>
    <s v="2024-2025"/>
    <x v="0"/>
    <x v="52"/>
    <x v="3"/>
    <x v="3"/>
    <n v="4053"/>
    <x v="0"/>
    <x v="10"/>
    <x v="2"/>
    <x v="2"/>
    <x v="2353"/>
  </r>
  <r>
    <x v="709"/>
    <x v="0"/>
    <s v="2023-2024"/>
    <x v="0"/>
    <x v="52"/>
    <x v="3"/>
    <x v="3"/>
    <n v="4053"/>
    <x v="0"/>
    <x v="10"/>
    <x v="7"/>
    <x v="7"/>
    <x v="2354"/>
  </r>
  <r>
    <x v="290"/>
    <x v="0"/>
    <s v="2023-2024"/>
    <x v="1"/>
    <x v="74"/>
    <x v="1"/>
    <x v="1"/>
    <n v="2485"/>
    <x v="0"/>
    <x v="1"/>
    <x v="5"/>
    <x v="5"/>
    <x v="2355"/>
  </r>
  <r>
    <x v="125"/>
    <x v="2"/>
    <s v="2024-2025"/>
    <x v="0"/>
    <x v="37"/>
    <x v="1"/>
    <x v="1"/>
    <n v="2750"/>
    <x v="0"/>
    <x v="11"/>
    <x v="1"/>
    <x v="1"/>
    <x v="2356"/>
  </r>
  <r>
    <x v="387"/>
    <x v="2"/>
    <s v="2024-2025"/>
    <x v="0"/>
    <x v="70"/>
    <x v="4"/>
    <x v="4"/>
    <n v="3400"/>
    <x v="0"/>
    <x v="8"/>
    <x v="4"/>
    <x v="4"/>
    <x v="2357"/>
  </r>
  <r>
    <x v="51"/>
    <x v="0"/>
    <s v="2023-2024"/>
    <x v="0"/>
    <x v="67"/>
    <x v="3"/>
    <x v="3"/>
    <n v="4551"/>
    <x v="0"/>
    <x v="15"/>
    <x v="2"/>
    <x v="2"/>
    <x v="2358"/>
  </r>
  <r>
    <x v="448"/>
    <x v="0"/>
    <s v="2023-2024"/>
    <x v="0"/>
    <x v="72"/>
    <x v="4"/>
    <x v="4"/>
    <n v="3931"/>
    <x v="0"/>
    <x v="16"/>
    <x v="5"/>
    <x v="5"/>
    <x v="2359"/>
  </r>
  <r>
    <x v="95"/>
    <x v="1"/>
    <s v="2022-2023"/>
    <x v="0"/>
    <x v="19"/>
    <x v="1"/>
    <x v="1"/>
    <n v="2800"/>
    <x v="0"/>
    <x v="11"/>
    <x v="0"/>
    <x v="0"/>
    <x v="2360"/>
  </r>
  <r>
    <x v="122"/>
    <x v="1"/>
    <s v="2023-2024"/>
    <x v="0"/>
    <x v="54"/>
    <x v="4"/>
    <x v="4"/>
    <n v="3030"/>
    <x v="0"/>
    <x v="7"/>
    <x v="4"/>
    <x v="4"/>
    <x v="2361"/>
  </r>
  <r>
    <x v="653"/>
    <x v="0"/>
    <s v="2024-2025"/>
    <x v="0"/>
    <x v="80"/>
    <x v="0"/>
    <x v="0"/>
    <n v="6109"/>
    <x v="0"/>
    <x v="14"/>
    <x v="0"/>
    <x v="0"/>
    <x v="2362"/>
  </r>
  <r>
    <x v="557"/>
    <x v="0"/>
    <s v="2023-2024"/>
    <x v="1"/>
    <x v="93"/>
    <x v="4"/>
    <x v="4"/>
    <n v="3915"/>
    <x v="0"/>
    <x v="16"/>
    <x v="4"/>
    <x v="4"/>
    <x v="2363"/>
  </r>
  <r>
    <x v="410"/>
    <x v="1"/>
    <s v="2022-2023"/>
    <x v="0"/>
    <x v="10"/>
    <x v="4"/>
    <x v="4"/>
    <n v="3551"/>
    <x v="0"/>
    <x v="8"/>
    <x v="6"/>
    <x v="6"/>
    <x v="2364"/>
  </r>
  <r>
    <x v="72"/>
    <x v="2"/>
    <s v="2024-2025"/>
    <x v="0"/>
    <x v="78"/>
    <x v="1"/>
    <x v="1"/>
    <n v="2141"/>
    <x v="0"/>
    <x v="4"/>
    <x v="9"/>
    <x v="9"/>
    <x v="2365"/>
  </r>
  <r>
    <x v="321"/>
    <x v="0"/>
    <s v="2024-2025"/>
    <x v="1"/>
    <x v="68"/>
    <x v="7"/>
    <x v="7"/>
    <n v="800"/>
    <x v="0"/>
    <x v="19"/>
    <x v="9"/>
    <x v="9"/>
    <x v="2366"/>
  </r>
  <r>
    <x v="410"/>
    <x v="1"/>
    <s v="2022-2023"/>
    <x v="0"/>
    <x v="60"/>
    <x v="1"/>
    <x v="1"/>
    <n v="2541"/>
    <x v="0"/>
    <x v="2"/>
    <x v="0"/>
    <x v="0"/>
    <x v="2367"/>
  </r>
  <r>
    <x v="603"/>
    <x v="2"/>
    <s v="2024-2025"/>
    <x v="1"/>
    <x v="40"/>
    <x v="4"/>
    <x v="4"/>
    <n v="3353"/>
    <x v="0"/>
    <x v="8"/>
    <x v="2"/>
    <x v="2"/>
    <x v="2368"/>
  </r>
  <r>
    <x v="101"/>
    <x v="2"/>
    <s v="2024-2025"/>
    <x v="0"/>
    <x v="72"/>
    <x v="4"/>
    <x v="4"/>
    <n v="3931"/>
    <x v="0"/>
    <x v="16"/>
    <x v="9"/>
    <x v="9"/>
    <x v="2368"/>
  </r>
  <r>
    <x v="542"/>
    <x v="2"/>
    <s v="2024-2025"/>
    <x v="0"/>
    <x v="27"/>
    <x v="4"/>
    <x v="4"/>
    <n v="3066"/>
    <x v="0"/>
    <x v="7"/>
    <x v="2"/>
    <x v="2"/>
    <x v="2369"/>
  </r>
  <r>
    <x v="408"/>
    <x v="1"/>
    <s v="2022-2023"/>
    <x v="0"/>
    <x v="63"/>
    <x v="1"/>
    <x v="1"/>
    <n v="2015"/>
    <x v="0"/>
    <x v="5"/>
    <x v="3"/>
    <x v="3"/>
    <x v="2370"/>
  </r>
  <r>
    <x v="60"/>
    <x v="0"/>
    <s v="2023-2024"/>
    <x v="1"/>
    <x v="75"/>
    <x v="0"/>
    <x v="0"/>
    <n v="6450"/>
    <x v="0"/>
    <x v="20"/>
    <x v="5"/>
    <x v="5"/>
    <x v="2371"/>
  </r>
  <r>
    <x v="570"/>
    <x v="0"/>
    <s v="2023-2024"/>
    <x v="0"/>
    <x v="1"/>
    <x v="1"/>
    <x v="1"/>
    <n v="2478"/>
    <x v="0"/>
    <x v="1"/>
    <x v="0"/>
    <x v="0"/>
    <x v="2372"/>
  </r>
  <r>
    <x v="303"/>
    <x v="1"/>
    <s v="2023-2024"/>
    <x v="0"/>
    <x v="70"/>
    <x v="4"/>
    <x v="4"/>
    <n v="3400"/>
    <x v="0"/>
    <x v="8"/>
    <x v="1"/>
    <x v="1"/>
    <x v="2373"/>
  </r>
  <r>
    <x v="523"/>
    <x v="1"/>
    <s v="2022-2023"/>
    <x v="0"/>
    <x v="25"/>
    <x v="4"/>
    <x v="4"/>
    <n v="3550"/>
    <x v="0"/>
    <x v="8"/>
    <x v="1"/>
    <x v="1"/>
    <x v="2374"/>
  </r>
  <r>
    <x v="211"/>
    <x v="2"/>
    <s v="2024-2025"/>
    <x v="0"/>
    <x v="61"/>
    <x v="6"/>
    <x v="6"/>
    <n v="5343"/>
    <x v="0"/>
    <x v="18"/>
    <x v="4"/>
    <x v="4"/>
    <x v="2375"/>
  </r>
  <r>
    <x v="212"/>
    <x v="0"/>
    <s v="2023-2024"/>
    <x v="0"/>
    <x v="90"/>
    <x v="3"/>
    <x v="3"/>
    <n v="4700"/>
    <x v="0"/>
    <x v="17"/>
    <x v="4"/>
    <x v="4"/>
    <x v="2376"/>
  </r>
  <r>
    <x v="597"/>
    <x v="0"/>
    <s v="2023-2024"/>
    <x v="0"/>
    <x v="20"/>
    <x v="4"/>
    <x v="4"/>
    <n v="3429"/>
    <x v="0"/>
    <x v="8"/>
    <x v="9"/>
    <x v="9"/>
    <x v="2377"/>
  </r>
  <r>
    <x v="633"/>
    <x v="1"/>
    <s v="2023-2024"/>
    <x v="1"/>
    <x v="11"/>
    <x v="5"/>
    <x v="5"/>
    <n v="7010"/>
    <x v="0"/>
    <x v="9"/>
    <x v="5"/>
    <x v="5"/>
    <x v="2378"/>
  </r>
  <r>
    <x v="364"/>
    <x v="2"/>
    <s v="2024-2025"/>
    <x v="0"/>
    <x v="83"/>
    <x v="0"/>
    <x v="0"/>
    <n v="6052"/>
    <x v="0"/>
    <x v="0"/>
    <x v="1"/>
    <x v="1"/>
    <x v="2379"/>
  </r>
  <r>
    <x v="618"/>
    <x v="1"/>
    <s v="2023-2024"/>
    <x v="1"/>
    <x v="89"/>
    <x v="4"/>
    <x v="4"/>
    <n v="3136"/>
    <x v="0"/>
    <x v="6"/>
    <x v="0"/>
    <x v="0"/>
    <x v="2380"/>
  </r>
  <r>
    <x v="601"/>
    <x v="0"/>
    <s v="2024-2025"/>
    <x v="1"/>
    <x v="25"/>
    <x v="4"/>
    <x v="4"/>
    <n v="3550"/>
    <x v="0"/>
    <x v="8"/>
    <x v="7"/>
    <x v="7"/>
    <x v="2381"/>
  </r>
  <r>
    <x v="131"/>
    <x v="1"/>
    <s v="2022-2023"/>
    <x v="0"/>
    <x v="15"/>
    <x v="1"/>
    <x v="1"/>
    <n v="2020"/>
    <x v="0"/>
    <x v="5"/>
    <x v="7"/>
    <x v="7"/>
    <x v="2382"/>
  </r>
  <r>
    <x v="579"/>
    <x v="0"/>
    <s v="2023-2024"/>
    <x v="0"/>
    <x v="70"/>
    <x v="4"/>
    <x v="4"/>
    <n v="3400"/>
    <x v="0"/>
    <x v="8"/>
    <x v="0"/>
    <x v="0"/>
    <x v="2383"/>
  </r>
  <r>
    <x v="321"/>
    <x v="0"/>
    <s v="2024-2025"/>
    <x v="1"/>
    <x v="34"/>
    <x v="4"/>
    <x v="4"/>
    <n v="3018"/>
    <x v="0"/>
    <x v="7"/>
    <x v="1"/>
    <x v="1"/>
    <x v="2384"/>
  </r>
  <r>
    <x v="0"/>
    <x v="0"/>
    <s v="2023-2024"/>
    <x v="0"/>
    <x v="86"/>
    <x v="0"/>
    <x v="0"/>
    <n v="6725"/>
    <x v="0"/>
    <x v="20"/>
    <x v="4"/>
    <x v="4"/>
    <x v="2385"/>
  </r>
  <r>
    <x v="454"/>
    <x v="0"/>
    <s v="2024-2025"/>
    <x v="1"/>
    <x v="89"/>
    <x v="4"/>
    <x v="4"/>
    <n v="3136"/>
    <x v="0"/>
    <x v="6"/>
    <x v="9"/>
    <x v="9"/>
    <x v="2386"/>
  </r>
  <r>
    <x v="50"/>
    <x v="0"/>
    <s v="2023-2024"/>
    <x v="0"/>
    <x v="39"/>
    <x v="0"/>
    <x v="0"/>
    <n v="6330"/>
    <x v="0"/>
    <x v="14"/>
    <x v="8"/>
    <x v="8"/>
    <x v="2387"/>
  </r>
  <r>
    <x v="98"/>
    <x v="2"/>
    <s v="2024-2025"/>
    <x v="0"/>
    <x v="31"/>
    <x v="1"/>
    <x v="1"/>
    <n v="2116"/>
    <x v="0"/>
    <x v="4"/>
    <x v="7"/>
    <x v="7"/>
    <x v="2388"/>
  </r>
  <r>
    <x v="596"/>
    <x v="0"/>
    <s v="2023-2024"/>
    <x v="0"/>
    <x v="41"/>
    <x v="5"/>
    <x v="5"/>
    <n v="7320"/>
    <x v="0"/>
    <x v="9"/>
    <x v="5"/>
    <x v="5"/>
    <x v="2389"/>
  </r>
  <r>
    <x v="269"/>
    <x v="1"/>
    <s v="2023-2024"/>
    <x v="0"/>
    <x v="53"/>
    <x v="3"/>
    <x v="3"/>
    <n v="4119"/>
    <x v="0"/>
    <x v="10"/>
    <x v="3"/>
    <x v="3"/>
    <x v="2390"/>
  </r>
  <r>
    <x v="118"/>
    <x v="1"/>
    <s v="2023-2024"/>
    <x v="1"/>
    <x v="89"/>
    <x v="4"/>
    <x v="4"/>
    <n v="3136"/>
    <x v="0"/>
    <x v="6"/>
    <x v="3"/>
    <x v="3"/>
    <x v="2391"/>
  </r>
  <r>
    <x v="163"/>
    <x v="0"/>
    <s v="2024-2025"/>
    <x v="0"/>
    <x v="7"/>
    <x v="4"/>
    <x v="4"/>
    <n v="3175"/>
    <x v="0"/>
    <x v="6"/>
    <x v="9"/>
    <x v="9"/>
    <x v="2392"/>
  </r>
  <r>
    <x v="379"/>
    <x v="2"/>
    <s v="2024-2025"/>
    <x v="1"/>
    <x v="29"/>
    <x v="4"/>
    <x v="4"/>
    <n v="3500"/>
    <x v="0"/>
    <x v="8"/>
    <x v="0"/>
    <x v="0"/>
    <x v="2393"/>
  </r>
  <r>
    <x v="180"/>
    <x v="1"/>
    <s v="2023-2024"/>
    <x v="0"/>
    <x v="9"/>
    <x v="4"/>
    <x v="4"/>
    <n v="3076"/>
    <x v="0"/>
    <x v="7"/>
    <x v="3"/>
    <x v="3"/>
    <x v="2394"/>
  </r>
  <r>
    <x v="16"/>
    <x v="1"/>
    <s v="2022-2023"/>
    <x v="0"/>
    <x v="5"/>
    <x v="1"/>
    <x v="1"/>
    <n v="2067"/>
    <x v="0"/>
    <x v="5"/>
    <x v="8"/>
    <x v="8"/>
    <x v="2395"/>
  </r>
  <r>
    <x v="718"/>
    <x v="0"/>
    <s v="2023-2024"/>
    <x v="0"/>
    <x v="73"/>
    <x v="6"/>
    <x v="6"/>
    <n v="5607"/>
    <x v="0"/>
    <x v="18"/>
    <x v="4"/>
    <x v="4"/>
    <x v="2396"/>
  </r>
  <r>
    <x v="386"/>
    <x v="1"/>
    <s v="2022-2023"/>
    <x v="0"/>
    <x v="66"/>
    <x v="3"/>
    <x v="3"/>
    <n v="4883"/>
    <x v="0"/>
    <x v="12"/>
    <x v="5"/>
    <x v="5"/>
    <x v="2397"/>
  </r>
  <r>
    <x v="137"/>
    <x v="2"/>
    <s v="2024-2025"/>
    <x v="1"/>
    <x v="56"/>
    <x v="1"/>
    <x v="1"/>
    <n v="2795"/>
    <x v="0"/>
    <x v="11"/>
    <x v="7"/>
    <x v="7"/>
    <x v="2398"/>
  </r>
  <r>
    <x v="620"/>
    <x v="1"/>
    <s v="2023-2024"/>
    <x v="0"/>
    <x v="66"/>
    <x v="3"/>
    <x v="3"/>
    <n v="4883"/>
    <x v="0"/>
    <x v="12"/>
    <x v="4"/>
    <x v="4"/>
    <x v="2399"/>
  </r>
  <r>
    <x v="193"/>
    <x v="2"/>
    <s v="2024-2025"/>
    <x v="0"/>
    <x v="6"/>
    <x v="0"/>
    <x v="0"/>
    <n v="6010"/>
    <x v="0"/>
    <x v="0"/>
    <x v="9"/>
    <x v="9"/>
    <x v="2400"/>
  </r>
  <r>
    <x v="335"/>
    <x v="1"/>
    <s v="2022-2023"/>
    <x v="0"/>
    <x v="43"/>
    <x v="1"/>
    <x v="1"/>
    <n v="2560"/>
    <x v="0"/>
    <x v="2"/>
    <x v="7"/>
    <x v="7"/>
    <x v="2401"/>
  </r>
  <r>
    <x v="707"/>
    <x v="1"/>
    <s v="2023-2024"/>
    <x v="0"/>
    <x v="19"/>
    <x v="1"/>
    <x v="1"/>
    <n v="2800"/>
    <x v="0"/>
    <x v="11"/>
    <x v="7"/>
    <x v="7"/>
    <x v="2402"/>
  </r>
  <r>
    <x v="384"/>
    <x v="1"/>
    <s v="2022-2023"/>
    <x v="0"/>
    <x v="37"/>
    <x v="1"/>
    <x v="1"/>
    <n v="2750"/>
    <x v="0"/>
    <x v="11"/>
    <x v="9"/>
    <x v="9"/>
    <x v="2403"/>
  </r>
  <r>
    <x v="166"/>
    <x v="0"/>
    <s v="2024-2025"/>
    <x v="0"/>
    <x v="39"/>
    <x v="0"/>
    <x v="0"/>
    <n v="6330"/>
    <x v="0"/>
    <x v="14"/>
    <x v="3"/>
    <x v="3"/>
    <x v="2404"/>
  </r>
  <r>
    <x v="527"/>
    <x v="1"/>
    <s v="2022-2023"/>
    <x v="0"/>
    <x v="56"/>
    <x v="1"/>
    <x v="1"/>
    <n v="2795"/>
    <x v="0"/>
    <x v="11"/>
    <x v="4"/>
    <x v="4"/>
    <x v="2405"/>
  </r>
  <r>
    <x v="34"/>
    <x v="2"/>
    <s v="2024-2025"/>
    <x v="0"/>
    <x v="7"/>
    <x v="4"/>
    <x v="4"/>
    <n v="3175"/>
    <x v="0"/>
    <x v="6"/>
    <x v="2"/>
    <x v="2"/>
    <x v="2406"/>
  </r>
  <r>
    <x v="90"/>
    <x v="2"/>
    <s v="2024-2025"/>
    <x v="0"/>
    <x v="2"/>
    <x v="2"/>
    <x v="2"/>
    <n v="2617"/>
    <x v="0"/>
    <x v="2"/>
    <x v="5"/>
    <x v="5"/>
    <x v="2407"/>
  </r>
  <r>
    <x v="224"/>
    <x v="1"/>
    <s v="2023-2024"/>
    <x v="0"/>
    <x v="93"/>
    <x v="4"/>
    <x v="4"/>
    <n v="3915"/>
    <x v="0"/>
    <x v="16"/>
    <x v="7"/>
    <x v="7"/>
    <x v="2408"/>
  </r>
  <r>
    <x v="383"/>
    <x v="0"/>
    <s v="2023-2024"/>
    <x v="0"/>
    <x v="20"/>
    <x v="4"/>
    <x v="4"/>
    <n v="3429"/>
    <x v="0"/>
    <x v="8"/>
    <x v="3"/>
    <x v="3"/>
    <x v="2409"/>
  </r>
  <r>
    <x v="42"/>
    <x v="0"/>
    <s v="2024-2025"/>
    <x v="0"/>
    <x v="58"/>
    <x v="0"/>
    <x v="0"/>
    <n v="6027"/>
    <x v="0"/>
    <x v="0"/>
    <x v="1"/>
    <x v="1"/>
    <x v="2410"/>
  </r>
  <r>
    <x v="503"/>
    <x v="0"/>
    <s v="2023-2024"/>
    <x v="1"/>
    <x v="0"/>
    <x v="0"/>
    <x v="0"/>
    <n v="6021"/>
    <x v="0"/>
    <x v="0"/>
    <x v="1"/>
    <x v="1"/>
    <x v="2411"/>
  </r>
  <r>
    <x v="618"/>
    <x v="1"/>
    <s v="2023-2024"/>
    <x v="0"/>
    <x v="31"/>
    <x v="1"/>
    <x v="1"/>
    <n v="2116"/>
    <x v="0"/>
    <x v="4"/>
    <x v="6"/>
    <x v="6"/>
    <x v="2412"/>
  </r>
  <r>
    <x v="540"/>
    <x v="2"/>
    <s v="2024-2025"/>
    <x v="0"/>
    <x v="61"/>
    <x v="6"/>
    <x v="6"/>
    <n v="5343"/>
    <x v="0"/>
    <x v="18"/>
    <x v="5"/>
    <x v="5"/>
    <x v="2413"/>
  </r>
  <r>
    <x v="137"/>
    <x v="2"/>
    <s v="2024-2025"/>
    <x v="0"/>
    <x v="60"/>
    <x v="1"/>
    <x v="1"/>
    <n v="2541"/>
    <x v="0"/>
    <x v="2"/>
    <x v="9"/>
    <x v="9"/>
    <x v="2414"/>
  </r>
  <r>
    <x v="355"/>
    <x v="0"/>
    <s v="2023-2024"/>
    <x v="1"/>
    <x v="68"/>
    <x v="7"/>
    <x v="7"/>
    <n v="800"/>
    <x v="0"/>
    <x v="19"/>
    <x v="7"/>
    <x v="7"/>
    <x v="2415"/>
  </r>
  <r>
    <x v="631"/>
    <x v="2"/>
    <s v="2024-2025"/>
    <x v="1"/>
    <x v="46"/>
    <x v="3"/>
    <x v="3"/>
    <n v="4740"/>
    <x v="0"/>
    <x v="17"/>
    <x v="9"/>
    <x v="9"/>
    <x v="2416"/>
  </r>
  <r>
    <x v="73"/>
    <x v="1"/>
    <s v="2023-2024"/>
    <x v="0"/>
    <x v="31"/>
    <x v="1"/>
    <x v="1"/>
    <n v="2116"/>
    <x v="0"/>
    <x v="4"/>
    <x v="3"/>
    <x v="3"/>
    <x v="2417"/>
  </r>
  <r>
    <x v="174"/>
    <x v="0"/>
    <s v="2024-2025"/>
    <x v="0"/>
    <x v="28"/>
    <x v="1"/>
    <x v="1"/>
    <n v="2830"/>
    <x v="0"/>
    <x v="11"/>
    <x v="3"/>
    <x v="3"/>
    <x v="2418"/>
  </r>
  <r>
    <x v="260"/>
    <x v="1"/>
    <s v="2023-2024"/>
    <x v="0"/>
    <x v="9"/>
    <x v="4"/>
    <x v="4"/>
    <n v="3076"/>
    <x v="0"/>
    <x v="7"/>
    <x v="5"/>
    <x v="5"/>
    <x v="2419"/>
  </r>
  <r>
    <x v="147"/>
    <x v="0"/>
    <s v="2023-2024"/>
    <x v="0"/>
    <x v="83"/>
    <x v="0"/>
    <x v="0"/>
    <n v="6052"/>
    <x v="0"/>
    <x v="0"/>
    <x v="4"/>
    <x v="4"/>
    <x v="2420"/>
  </r>
  <r>
    <x v="431"/>
    <x v="0"/>
    <s v="2023-2024"/>
    <x v="0"/>
    <x v="64"/>
    <x v="1"/>
    <x v="1"/>
    <n v="2350"/>
    <x v="0"/>
    <x v="1"/>
    <x v="3"/>
    <x v="3"/>
    <x v="2421"/>
  </r>
  <r>
    <x v="146"/>
    <x v="2"/>
    <s v="2024-2025"/>
    <x v="1"/>
    <x v="72"/>
    <x v="4"/>
    <x v="4"/>
    <n v="3931"/>
    <x v="0"/>
    <x v="16"/>
    <x v="4"/>
    <x v="4"/>
    <x v="2422"/>
  </r>
  <r>
    <x v="73"/>
    <x v="1"/>
    <s v="2023-2024"/>
    <x v="0"/>
    <x v="71"/>
    <x v="6"/>
    <x v="6"/>
    <n v="5043"/>
    <x v="0"/>
    <x v="13"/>
    <x v="1"/>
    <x v="1"/>
    <x v="2423"/>
  </r>
  <r>
    <x v="114"/>
    <x v="0"/>
    <s v="2023-2024"/>
    <x v="0"/>
    <x v="23"/>
    <x v="1"/>
    <x v="1"/>
    <n v="2650"/>
    <x v="0"/>
    <x v="11"/>
    <x v="3"/>
    <x v="3"/>
    <x v="2424"/>
  </r>
  <r>
    <x v="129"/>
    <x v="0"/>
    <s v="2023-2024"/>
    <x v="0"/>
    <x v="2"/>
    <x v="2"/>
    <x v="2"/>
    <n v="2617"/>
    <x v="0"/>
    <x v="2"/>
    <x v="3"/>
    <x v="3"/>
    <x v="2425"/>
  </r>
  <r>
    <x v="425"/>
    <x v="2"/>
    <s v="2024-2025"/>
    <x v="1"/>
    <x v="21"/>
    <x v="3"/>
    <x v="3"/>
    <n v="4012"/>
    <x v="0"/>
    <x v="10"/>
    <x v="9"/>
    <x v="9"/>
    <x v="2426"/>
  </r>
  <r>
    <x v="291"/>
    <x v="2"/>
    <s v="2024-2025"/>
    <x v="0"/>
    <x v="82"/>
    <x v="3"/>
    <x v="3"/>
    <n v="4655"/>
    <x v="0"/>
    <x v="17"/>
    <x v="4"/>
    <x v="4"/>
    <x v="2427"/>
  </r>
  <r>
    <x v="329"/>
    <x v="0"/>
    <s v="2023-2024"/>
    <x v="0"/>
    <x v="52"/>
    <x v="3"/>
    <x v="3"/>
    <n v="4053"/>
    <x v="0"/>
    <x v="10"/>
    <x v="2"/>
    <x v="2"/>
    <x v="2428"/>
  </r>
  <r>
    <x v="667"/>
    <x v="0"/>
    <s v="2023-2024"/>
    <x v="1"/>
    <x v="14"/>
    <x v="1"/>
    <x v="1"/>
    <n v="2790"/>
    <x v="0"/>
    <x v="11"/>
    <x v="2"/>
    <x v="2"/>
    <x v="2429"/>
  </r>
  <r>
    <x v="245"/>
    <x v="0"/>
    <s v="2023-2024"/>
    <x v="0"/>
    <x v="77"/>
    <x v="5"/>
    <x v="5"/>
    <n v="7018"/>
    <x v="0"/>
    <x v="9"/>
    <x v="4"/>
    <x v="4"/>
    <x v="2430"/>
  </r>
  <r>
    <x v="603"/>
    <x v="2"/>
    <s v="2024-2025"/>
    <x v="0"/>
    <x v="12"/>
    <x v="3"/>
    <x v="3"/>
    <n v="4068"/>
    <x v="0"/>
    <x v="10"/>
    <x v="2"/>
    <x v="2"/>
    <x v="2431"/>
  </r>
  <r>
    <x v="506"/>
    <x v="0"/>
    <s v="2023-2024"/>
    <x v="1"/>
    <x v="88"/>
    <x v="6"/>
    <x v="6"/>
    <n v="5011"/>
    <x v="0"/>
    <x v="13"/>
    <x v="5"/>
    <x v="5"/>
    <x v="2432"/>
  </r>
  <r>
    <x v="712"/>
    <x v="0"/>
    <s v="2023-2024"/>
    <x v="1"/>
    <x v="81"/>
    <x v="3"/>
    <x v="3"/>
    <n v="4680"/>
    <x v="0"/>
    <x v="17"/>
    <x v="9"/>
    <x v="9"/>
    <x v="2433"/>
  </r>
  <r>
    <x v="466"/>
    <x v="2"/>
    <s v="2024-2025"/>
    <x v="0"/>
    <x v="49"/>
    <x v="4"/>
    <x v="4"/>
    <n v="3134"/>
    <x v="0"/>
    <x v="6"/>
    <x v="9"/>
    <x v="9"/>
    <x v="2434"/>
  </r>
  <r>
    <x v="525"/>
    <x v="2"/>
    <s v="2024-2025"/>
    <x v="1"/>
    <x v="68"/>
    <x v="7"/>
    <x v="7"/>
    <n v="800"/>
    <x v="0"/>
    <x v="19"/>
    <x v="6"/>
    <x v="6"/>
    <x v="2435"/>
  </r>
  <r>
    <x v="578"/>
    <x v="2"/>
    <s v="2024-2025"/>
    <x v="1"/>
    <x v="38"/>
    <x v="3"/>
    <x v="3"/>
    <n v="4802"/>
    <x v="0"/>
    <x v="12"/>
    <x v="4"/>
    <x v="4"/>
    <x v="2436"/>
  </r>
  <r>
    <x v="193"/>
    <x v="2"/>
    <s v="2024-2025"/>
    <x v="0"/>
    <x v="91"/>
    <x v="1"/>
    <x v="1"/>
    <n v="2064"/>
    <x v="0"/>
    <x v="5"/>
    <x v="4"/>
    <x v="4"/>
    <x v="2437"/>
  </r>
  <r>
    <x v="596"/>
    <x v="0"/>
    <s v="2023-2024"/>
    <x v="0"/>
    <x v="67"/>
    <x v="3"/>
    <x v="3"/>
    <n v="4551"/>
    <x v="0"/>
    <x v="15"/>
    <x v="1"/>
    <x v="1"/>
    <x v="2438"/>
  </r>
  <r>
    <x v="212"/>
    <x v="0"/>
    <s v="2023-2024"/>
    <x v="0"/>
    <x v="39"/>
    <x v="0"/>
    <x v="0"/>
    <n v="6330"/>
    <x v="0"/>
    <x v="14"/>
    <x v="5"/>
    <x v="5"/>
    <x v="2439"/>
  </r>
  <r>
    <x v="361"/>
    <x v="2"/>
    <s v="2024-2025"/>
    <x v="0"/>
    <x v="16"/>
    <x v="0"/>
    <x v="0"/>
    <n v="6030"/>
    <x v="0"/>
    <x v="0"/>
    <x v="3"/>
    <x v="3"/>
    <x v="2440"/>
  </r>
  <r>
    <x v="697"/>
    <x v="1"/>
    <s v="2023-2024"/>
    <x v="0"/>
    <x v="16"/>
    <x v="0"/>
    <x v="0"/>
    <n v="6030"/>
    <x v="0"/>
    <x v="0"/>
    <x v="0"/>
    <x v="0"/>
    <x v="2441"/>
  </r>
  <r>
    <x v="383"/>
    <x v="0"/>
    <s v="2023-2024"/>
    <x v="0"/>
    <x v="35"/>
    <x v="3"/>
    <x v="3"/>
    <n v="4558"/>
    <x v="0"/>
    <x v="15"/>
    <x v="5"/>
    <x v="5"/>
    <x v="2442"/>
  </r>
  <r>
    <x v="355"/>
    <x v="0"/>
    <s v="2023-2024"/>
    <x v="0"/>
    <x v="77"/>
    <x v="5"/>
    <x v="5"/>
    <n v="7018"/>
    <x v="0"/>
    <x v="9"/>
    <x v="1"/>
    <x v="1"/>
    <x v="2443"/>
  </r>
  <r>
    <x v="589"/>
    <x v="0"/>
    <s v="2023-2024"/>
    <x v="0"/>
    <x v="66"/>
    <x v="3"/>
    <x v="3"/>
    <n v="4883"/>
    <x v="0"/>
    <x v="12"/>
    <x v="0"/>
    <x v="0"/>
    <x v="2444"/>
  </r>
  <r>
    <x v="438"/>
    <x v="1"/>
    <s v="2022-2023"/>
    <x v="0"/>
    <x v="3"/>
    <x v="3"/>
    <x v="3"/>
    <n v="4220"/>
    <x v="0"/>
    <x v="3"/>
    <x v="7"/>
    <x v="7"/>
    <x v="2445"/>
  </r>
  <r>
    <x v="465"/>
    <x v="1"/>
    <s v="2023-2024"/>
    <x v="1"/>
    <x v="88"/>
    <x v="6"/>
    <x v="6"/>
    <n v="5011"/>
    <x v="0"/>
    <x v="13"/>
    <x v="1"/>
    <x v="1"/>
    <x v="2446"/>
  </r>
  <r>
    <x v="271"/>
    <x v="1"/>
    <s v="2023-2024"/>
    <x v="0"/>
    <x v="59"/>
    <x v="3"/>
    <x v="3"/>
    <n v="4509"/>
    <x v="0"/>
    <x v="3"/>
    <x v="2"/>
    <x v="2"/>
    <x v="2447"/>
  </r>
  <r>
    <x v="249"/>
    <x v="1"/>
    <s v="2022-2023"/>
    <x v="0"/>
    <x v="45"/>
    <x v="3"/>
    <x v="3"/>
    <n v="4570"/>
    <x v="0"/>
    <x v="15"/>
    <x v="9"/>
    <x v="9"/>
    <x v="2448"/>
  </r>
  <r>
    <x v="268"/>
    <x v="0"/>
    <s v="2023-2024"/>
    <x v="0"/>
    <x v="42"/>
    <x v="3"/>
    <x v="3"/>
    <n v="4870"/>
    <x v="0"/>
    <x v="12"/>
    <x v="0"/>
    <x v="0"/>
    <x v="2449"/>
  </r>
  <r>
    <x v="242"/>
    <x v="1"/>
    <s v="2023-2024"/>
    <x v="0"/>
    <x v="34"/>
    <x v="4"/>
    <x v="4"/>
    <n v="3018"/>
    <x v="0"/>
    <x v="7"/>
    <x v="5"/>
    <x v="5"/>
    <x v="2450"/>
  </r>
  <r>
    <x v="430"/>
    <x v="0"/>
    <s v="2023-2024"/>
    <x v="0"/>
    <x v="57"/>
    <x v="6"/>
    <x v="6"/>
    <n v="5082"/>
    <x v="0"/>
    <x v="13"/>
    <x v="5"/>
    <x v="5"/>
    <x v="2451"/>
  </r>
  <r>
    <x v="224"/>
    <x v="1"/>
    <s v="2023-2024"/>
    <x v="0"/>
    <x v="3"/>
    <x v="3"/>
    <x v="3"/>
    <n v="4220"/>
    <x v="0"/>
    <x v="3"/>
    <x v="9"/>
    <x v="9"/>
    <x v="2452"/>
  </r>
  <r>
    <x v="618"/>
    <x v="1"/>
    <s v="2023-2024"/>
    <x v="0"/>
    <x v="91"/>
    <x v="1"/>
    <x v="1"/>
    <n v="2064"/>
    <x v="0"/>
    <x v="5"/>
    <x v="1"/>
    <x v="1"/>
    <x v="2453"/>
  </r>
  <r>
    <x v="266"/>
    <x v="1"/>
    <s v="2023-2024"/>
    <x v="0"/>
    <x v="4"/>
    <x v="1"/>
    <x v="1"/>
    <n v="2154"/>
    <x v="0"/>
    <x v="4"/>
    <x v="2"/>
    <x v="2"/>
    <x v="2454"/>
  </r>
  <r>
    <x v="492"/>
    <x v="1"/>
    <s v="2023-2024"/>
    <x v="1"/>
    <x v="21"/>
    <x v="3"/>
    <x v="3"/>
    <n v="4012"/>
    <x v="0"/>
    <x v="10"/>
    <x v="0"/>
    <x v="0"/>
    <x v="2455"/>
  </r>
  <r>
    <x v="383"/>
    <x v="0"/>
    <s v="2023-2024"/>
    <x v="1"/>
    <x v="68"/>
    <x v="7"/>
    <x v="7"/>
    <n v="800"/>
    <x v="0"/>
    <x v="19"/>
    <x v="3"/>
    <x v="3"/>
    <x v="2456"/>
  </r>
  <r>
    <x v="86"/>
    <x v="1"/>
    <s v="2022-2023"/>
    <x v="0"/>
    <x v="48"/>
    <x v="3"/>
    <x v="3"/>
    <n v="4566"/>
    <x v="0"/>
    <x v="15"/>
    <x v="0"/>
    <x v="0"/>
    <x v="2457"/>
  </r>
  <r>
    <x v="7"/>
    <x v="0"/>
    <s v="2023-2024"/>
    <x v="1"/>
    <x v="68"/>
    <x v="7"/>
    <x v="7"/>
    <n v="800"/>
    <x v="0"/>
    <x v="19"/>
    <x v="5"/>
    <x v="5"/>
    <x v="2458"/>
  </r>
  <r>
    <x v="489"/>
    <x v="0"/>
    <s v="2023-2024"/>
    <x v="0"/>
    <x v="32"/>
    <x v="6"/>
    <x v="6"/>
    <n v="5169"/>
    <x v="0"/>
    <x v="13"/>
    <x v="1"/>
    <x v="1"/>
    <x v="2459"/>
  </r>
  <r>
    <x v="333"/>
    <x v="1"/>
    <s v="2022-2023"/>
    <x v="0"/>
    <x v="86"/>
    <x v="0"/>
    <x v="0"/>
    <n v="6725"/>
    <x v="0"/>
    <x v="20"/>
    <x v="5"/>
    <x v="5"/>
    <x v="2460"/>
  </r>
  <r>
    <x v="459"/>
    <x v="0"/>
    <s v="2023-2024"/>
    <x v="0"/>
    <x v="13"/>
    <x v="1"/>
    <x v="1"/>
    <n v="2480"/>
    <x v="0"/>
    <x v="1"/>
    <x v="3"/>
    <x v="3"/>
    <x v="2461"/>
  </r>
  <r>
    <x v="239"/>
    <x v="0"/>
    <s v="2023-2024"/>
    <x v="0"/>
    <x v="76"/>
    <x v="1"/>
    <x v="1"/>
    <n v="2031"/>
    <x v="0"/>
    <x v="5"/>
    <x v="4"/>
    <x v="4"/>
    <x v="2462"/>
  </r>
  <r>
    <x v="389"/>
    <x v="2"/>
    <s v="2024-2025"/>
    <x v="1"/>
    <x v="14"/>
    <x v="1"/>
    <x v="1"/>
    <n v="2790"/>
    <x v="0"/>
    <x v="11"/>
    <x v="7"/>
    <x v="7"/>
    <x v="2463"/>
  </r>
  <r>
    <x v="73"/>
    <x v="1"/>
    <s v="2023-2024"/>
    <x v="1"/>
    <x v="9"/>
    <x v="4"/>
    <x v="4"/>
    <n v="3076"/>
    <x v="0"/>
    <x v="7"/>
    <x v="7"/>
    <x v="7"/>
    <x v="2464"/>
  </r>
  <r>
    <x v="236"/>
    <x v="0"/>
    <s v="2023-2024"/>
    <x v="0"/>
    <x v="15"/>
    <x v="1"/>
    <x v="1"/>
    <n v="2020"/>
    <x v="0"/>
    <x v="5"/>
    <x v="8"/>
    <x v="8"/>
    <x v="2465"/>
  </r>
  <r>
    <x v="55"/>
    <x v="0"/>
    <s v="2023-2024"/>
    <x v="0"/>
    <x v="37"/>
    <x v="1"/>
    <x v="1"/>
    <n v="2750"/>
    <x v="0"/>
    <x v="11"/>
    <x v="1"/>
    <x v="1"/>
    <x v="2466"/>
  </r>
  <r>
    <x v="183"/>
    <x v="0"/>
    <s v="2023-2024"/>
    <x v="0"/>
    <x v="71"/>
    <x v="6"/>
    <x v="6"/>
    <n v="5043"/>
    <x v="0"/>
    <x v="13"/>
    <x v="9"/>
    <x v="9"/>
    <x v="2467"/>
  </r>
  <r>
    <x v="462"/>
    <x v="1"/>
    <s v="2023-2024"/>
    <x v="0"/>
    <x v="9"/>
    <x v="4"/>
    <x v="4"/>
    <n v="3076"/>
    <x v="0"/>
    <x v="7"/>
    <x v="1"/>
    <x v="1"/>
    <x v="2468"/>
  </r>
  <r>
    <x v="429"/>
    <x v="1"/>
    <s v="2023-2024"/>
    <x v="0"/>
    <x v="28"/>
    <x v="1"/>
    <x v="1"/>
    <n v="2830"/>
    <x v="0"/>
    <x v="11"/>
    <x v="7"/>
    <x v="7"/>
    <x v="2469"/>
  </r>
  <r>
    <x v="152"/>
    <x v="0"/>
    <s v="2023-2024"/>
    <x v="0"/>
    <x v="36"/>
    <x v="4"/>
    <x v="4"/>
    <n v="3148"/>
    <x v="0"/>
    <x v="6"/>
    <x v="3"/>
    <x v="3"/>
    <x v="2470"/>
  </r>
  <r>
    <x v="241"/>
    <x v="0"/>
    <s v="2023-2024"/>
    <x v="0"/>
    <x v="84"/>
    <x v="3"/>
    <x v="3"/>
    <n v="4215"/>
    <x v="0"/>
    <x v="3"/>
    <x v="3"/>
    <x v="3"/>
    <x v="2471"/>
  </r>
  <r>
    <x v="60"/>
    <x v="0"/>
    <s v="2023-2024"/>
    <x v="0"/>
    <x v="4"/>
    <x v="1"/>
    <x v="1"/>
    <n v="2154"/>
    <x v="0"/>
    <x v="4"/>
    <x v="3"/>
    <x v="3"/>
    <x v="2472"/>
  </r>
  <r>
    <x v="214"/>
    <x v="2"/>
    <s v="2024-2025"/>
    <x v="1"/>
    <x v="34"/>
    <x v="4"/>
    <x v="4"/>
    <n v="3018"/>
    <x v="0"/>
    <x v="7"/>
    <x v="2"/>
    <x v="2"/>
    <x v="2473"/>
  </r>
  <r>
    <x v="224"/>
    <x v="1"/>
    <s v="2023-2024"/>
    <x v="0"/>
    <x v="72"/>
    <x v="4"/>
    <x v="4"/>
    <n v="3931"/>
    <x v="0"/>
    <x v="16"/>
    <x v="1"/>
    <x v="1"/>
    <x v="2474"/>
  </r>
  <r>
    <x v="460"/>
    <x v="1"/>
    <s v="2023-2024"/>
    <x v="0"/>
    <x v="66"/>
    <x v="3"/>
    <x v="3"/>
    <n v="4883"/>
    <x v="0"/>
    <x v="12"/>
    <x v="0"/>
    <x v="0"/>
    <x v="2475"/>
  </r>
  <r>
    <x v="206"/>
    <x v="2"/>
    <s v="2024-2025"/>
    <x v="1"/>
    <x v="0"/>
    <x v="0"/>
    <x v="0"/>
    <n v="6021"/>
    <x v="0"/>
    <x v="0"/>
    <x v="4"/>
    <x v="4"/>
    <x v="2476"/>
  </r>
  <r>
    <x v="492"/>
    <x v="1"/>
    <s v="2023-2024"/>
    <x v="0"/>
    <x v="70"/>
    <x v="4"/>
    <x v="4"/>
    <n v="3400"/>
    <x v="0"/>
    <x v="8"/>
    <x v="9"/>
    <x v="9"/>
    <x v="2477"/>
  </r>
  <r>
    <x v="620"/>
    <x v="1"/>
    <s v="2023-2024"/>
    <x v="1"/>
    <x v="95"/>
    <x v="7"/>
    <x v="7"/>
    <n v="870"/>
    <x v="0"/>
    <x v="19"/>
    <x v="0"/>
    <x v="0"/>
    <x v="2478"/>
  </r>
  <r>
    <x v="516"/>
    <x v="2"/>
    <s v="2024-2025"/>
    <x v="1"/>
    <x v="85"/>
    <x v="0"/>
    <x v="0"/>
    <n v="6530"/>
    <x v="0"/>
    <x v="20"/>
    <x v="3"/>
    <x v="3"/>
    <x v="2479"/>
  </r>
  <r>
    <x v="189"/>
    <x v="2"/>
    <s v="2024-2025"/>
    <x v="1"/>
    <x v="65"/>
    <x v="1"/>
    <x v="1"/>
    <n v="2131"/>
    <x v="0"/>
    <x v="4"/>
    <x v="5"/>
    <x v="5"/>
    <x v="2480"/>
  </r>
  <r>
    <x v="648"/>
    <x v="1"/>
    <s v="2023-2024"/>
    <x v="1"/>
    <x v="68"/>
    <x v="7"/>
    <x v="7"/>
    <n v="800"/>
    <x v="0"/>
    <x v="19"/>
    <x v="2"/>
    <x v="2"/>
    <x v="2481"/>
  </r>
  <r>
    <x v="570"/>
    <x v="0"/>
    <s v="2023-2024"/>
    <x v="1"/>
    <x v="35"/>
    <x v="3"/>
    <x v="3"/>
    <n v="4558"/>
    <x v="0"/>
    <x v="15"/>
    <x v="4"/>
    <x v="4"/>
    <x v="2482"/>
  </r>
  <r>
    <x v="455"/>
    <x v="0"/>
    <s v="2023-2024"/>
    <x v="0"/>
    <x v="51"/>
    <x v="4"/>
    <x v="4"/>
    <n v="3630"/>
    <x v="0"/>
    <x v="16"/>
    <x v="0"/>
    <x v="0"/>
    <x v="2483"/>
  </r>
  <r>
    <x v="384"/>
    <x v="1"/>
    <s v="2022-2023"/>
    <x v="0"/>
    <x v="86"/>
    <x v="0"/>
    <x v="0"/>
    <n v="6725"/>
    <x v="0"/>
    <x v="20"/>
    <x v="1"/>
    <x v="1"/>
    <x v="2484"/>
  </r>
  <r>
    <x v="117"/>
    <x v="2"/>
    <s v="2024-2025"/>
    <x v="0"/>
    <x v="18"/>
    <x v="6"/>
    <x v="6"/>
    <n v="5168"/>
    <x v="0"/>
    <x v="13"/>
    <x v="4"/>
    <x v="4"/>
    <x v="2485"/>
  </r>
  <r>
    <x v="220"/>
    <x v="0"/>
    <s v="2023-2024"/>
    <x v="0"/>
    <x v="7"/>
    <x v="4"/>
    <x v="4"/>
    <n v="3175"/>
    <x v="0"/>
    <x v="6"/>
    <x v="3"/>
    <x v="3"/>
    <x v="2486"/>
  </r>
  <r>
    <x v="25"/>
    <x v="1"/>
    <s v="2022-2023"/>
    <x v="1"/>
    <x v="96"/>
    <x v="4"/>
    <x v="4"/>
    <n v="3690"/>
    <x v="0"/>
    <x v="16"/>
    <x v="7"/>
    <x v="7"/>
    <x v="2486"/>
  </r>
  <r>
    <x v="462"/>
    <x v="1"/>
    <s v="2023-2024"/>
    <x v="0"/>
    <x v="72"/>
    <x v="4"/>
    <x v="4"/>
    <n v="3931"/>
    <x v="0"/>
    <x v="16"/>
    <x v="9"/>
    <x v="9"/>
    <x v="2487"/>
  </r>
  <r>
    <x v="624"/>
    <x v="2"/>
    <s v="2024-2025"/>
    <x v="1"/>
    <x v="66"/>
    <x v="3"/>
    <x v="3"/>
    <n v="4883"/>
    <x v="0"/>
    <x v="12"/>
    <x v="9"/>
    <x v="9"/>
    <x v="2488"/>
  </r>
  <r>
    <x v="29"/>
    <x v="0"/>
    <s v="2024-2025"/>
    <x v="0"/>
    <x v="91"/>
    <x v="1"/>
    <x v="1"/>
    <n v="2064"/>
    <x v="0"/>
    <x v="5"/>
    <x v="9"/>
    <x v="9"/>
    <x v="2489"/>
  </r>
  <r>
    <x v="0"/>
    <x v="0"/>
    <s v="2023-2024"/>
    <x v="0"/>
    <x v="82"/>
    <x v="3"/>
    <x v="3"/>
    <n v="4655"/>
    <x v="0"/>
    <x v="17"/>
    <x v="5"/>
    <x v="5"/>
    <x v="2490"/>
  </r>
  <r>
    <x v="267"/>
    <x v="2"/>
    <s v="2024-2025"/>
    <x v="1"/>
    <x v="35"/>
    <x v="3"/>
    <x v="3"/>
    <n v="4558"/>
    <x v="0"/>
    <x v="15"/>
    <x v="3"/>
    <x v="3"/>
    <x v="2491"/>
  </r>
  <r>
    <x v="571"/>
    <x v="1"/>
    <s v="2023-2024"/>
    <x v="0"/>
    <x v="44"/>
    <x v="4"/>
    <x v="4"/>
    <n v="3977"/>
    <x v="0"/>
    <x v="16"/>
    <x v="9"/>
    <x v="9"/>
    <x v="2492"/>
  </r>
  <r>
    <x v="694"/>
    <x v="2"/>
    <s v="2024-2025"/>
    <x v="0"/>
    <x v="90"/>
    <x v="3"/>
    <x v="3"/>
    <n v="4700"/>
    <x v="0"/>
    <x v="17"/>
    <x v="9"/>
    <x v="9"/>
    <x v="2493"/>
  </r>
  <r>
    <x v="196"/>
    <x v="0"/>
    <s v="2024-2025"/>
    <x v="0"/>
    <x v="54"/>
    <x v="4"/>
    <x v="4"/>
    <n v="3030"/>
    <x v="0"/>
    <x v="7"/>
    <x v="9"/>
    <x v="9"/>
    <x v="2494"/>
  </r>
  <r>
    <x v="179"/>
    <x v="0"/>
    <s v="2024-2025"/>
    <x v="0"/>
    <x v="19"/>
    <x v="1"/>
    <x v="1"/>
    <n v="2800"/>
    <x v="0"/>
    <x v="11"/>
    <x v="9"/>
    <x v="9"/>
    <x v="2495"/>
  </r>
  <r>
    <x v="82"/>
    <x v="2"/>
    <s v="2024-2025"/>
    <x v="0"/>
    <x v="57"/>
    <x v="6"/>
    <x v="6"/>
    <n v="5082"/>
    <x v="0"/>
    <x v="13"/>
    <x v="4"/>
    <x v="4"/>
    <x v="2496"/>
  </r>
  <r>
    <x v="108"/>
    <x v="1"/>
    <s v="2022-2023"/>
    <x v="0"/>
    <x v="52"/>
    <x v="3"/>
    <x v="3"/>
    <n v="4053"/>
    <x v="0"/>
    <x v="10"/>
    <x v="6"/>
    <x v="6"/>
    <x v="2497"/>
  </r>
  <r>
    <x v="633"/>
    <x v="1"/>
    <s v="2023-2024"/>
    <x v="0"/>
    <x v="8"/>
    <x v="1"/>
    <x v="1"/>
    <n v="2158"/>
    <x v="0"/>
    <x v="4"/>
    <x v="3"/>
    <x v="3"/>
    <x v="2498"/>
  </r>
  <r>
    <x v="120"/>
    <x v="2"/>
    <s v="2024-2025"/>
    <x v="0"/>
    <x v="30"/>
    <x v="4"/>
    <x v="4"/>
    <n v="3131"/>
    <x v="0"/>
    <x v="6"/>
    <x v="9"/>
    <x v="9"/>
    <x v="2499"/>
  </r>
  <r>
    <x v="697"/>
    <x v="1"/>
    <s v="2023-2024"/>
    <x v="0"/>
    <x v="76"/>
    <x v="1"/>
    <x v="1"/>
    <n v="2031"/>
    <x v="0"/>
    <x v="5"/>
    <x v="3"/>
    <x v="3"/>
    <x v="2500"/>
  </r>
  <r>
    <x v="556"/>
    <x v="0"/>
    <s v="2023-2024"/>
    <x v="0"/>
    <x v="39"/>
    <x v="0"/>
    <x v="0"/>
    <n v="6330"/>
    <x v="0"/>
    <x v="14"/>
    <x v="3"/>
    <x v="3"/>
    <x v="2501"/>
  </r>
  <r>
    <x v="559"/>
    <x v="0"/>
    <s v="2023-2024"/>
    <x v="1"/>
    <x v="25"/>
    <x v="4"/>
    <x v="4"/>
    <n v="3550"/>
    <x v="0"/>
    <x v="8"/>
    <x v="3"/>
    <x v="3"/>
    <x v="2502"/>
  </r>
  <r>
    <x v="594"/>
    <x v="1"/>
    <s v="2022-2023"/>
    <x v="1"/>
    <x v="66"/>
    <x v="3"/>
    <x v="3"/>
    <n v="4883"/>
    <x v="0"/>
    <x v="12"/>
    <x v="3"/>
    <x v="3"/>
    <x v="2503"/>
  </r>
  <r>
    <x v="76"/>
    <x v="2"/>
    <s v="2024-2025"/>
    <x v="0"/>
    <x v="62"/>
    <x v="0"/>
    <x v="0"/>
    <n v="6112"/>
    <x v="0"/>
    <x v="14"/>
    <x v="0"/>
    <x v="0"/>
    <x v="2504"/>
  </r>
  <r>
    <x v="549"/>
    <x v="1"/>
    <s v="2023-2024"/>
    <x v="0"/>
    <x v="72"/>
    <x v="4"/>
    <x v="4"/>
    <n v="3931"/>
    <x v="0"/>
    <x v="16"/>
    <x v="0"/>
    <x v="0"/>
    <x v="2505"/>
  </r>
  <r>
    <x v="614"/>
    <x v="1"/>
    <s v="2023-2024"/>
    <x v="0"/>
    <x v="42"/>
    <x v="3"/>
    <x v="3"/>
    <n v="4870"/>
    <x v="0"/>
    <x v="12"/>
    <x v="4"/>
    <x v="4"/>
    <x v="2506"/>
  </r>
  <r>
    <x v="8"/>
    <x v="0"/>
    <s v="2023-2024"/>
    <x v="1"/>
    <x v="96"/>
    <x v="4"/>
    <x v="4"/>
    <n v="3690"/>
    <x v="0"/>
    <x v="16"/>
    <x v="5"/>
    <x v="5"/>
    <x v="2507"/>
  </r>
  <r>
    <x v="592"/>
    <x v="1"/>
    <s v="2023-2024"/>
    <x v="0"/>
    <x v="91"/>
    <x v="1"/>
    <x v="1"/>
    <n v="2064"/>
    <x v="0"/>
    <x v="5"/>
    <x v="4"/>
    <x v="4"/>
    <x v="2508"/>
  </r>
  <r>
    <x v="455"/>
    <x v="0"/>
    <s v="2023-2024"/>
    <x v="0"/>
    <x v="60"/>
    <x v="1"/>
    <x v="1"/>
    <n v="2541"/>
    <x v="0"/>
    <x v="2"/>
    <x v="3"/>
    <x v="3"/>
    <x v="2509"/>
  </r>
  <r>
    <x v="156"/>
    <x v="2"/>
    <s v="2024-2025"/>
    <x v="1"/>
    <x v="68"/>
    <x v="7"/>
    <x v="7"/>
    <n v="800"/>
    <x v="0"/>
    <x v="19"/>
    <x v="4"/>
    <x v="4"/>
    <x v="2510"/>
  </r>
  <r>
    <x v="131"/>
    <x v="1"/>
    <s v="2022-2023"/>
    <x v="0"/>
    <x v="44"/>
    <x v="4"/>
    <x v="4"/>
    <n v="3977"/>
    <x v="0"/>
    <x v="16"/>
    <x v="3"/>
    <x v="3"/>
    <x v="2511"/>
  </r>
  <r>
    <x v="715"/>
    <x v="2"/>
    <s v="2024-2025"/>
    <x v="0"/>
    <x v="31"/>
    <x v="1"/>
    <x v="1"/>
    <n v="2116"/>
    <x v="0"/>
    <x v="4"/>
    <x v="3"/>
    <x v="3"/>
    <x v="2512"/>
  </r>
  <r>
    <x v="523"/>
    <x v="1"/>
    <s v="2022-2023"/>
    <x v="1"/>
    <x v="22"/>
    <x v="1"/>
    <x v="1"/>
    <n v="2539"/>
    <x v="0"/>
    <x v="2"/>
    <x v="4"/>
    <x v="4"/>
    <x v="2513"/>
  </r>
  <r>
    <x v="667"/>
    <x v="0"/>
    <s v="2023-2024"/>
    <x v="1"/>
    <x v="38"/>
    <x v="3"/>
    <x v="3"/>
    <n v="4802"/>
    <x v="0"/>
    <x v="12"/>
    <x v="9"/>
    <x v="9"/>
    <x v="2514"/>
  </r>
  <r>
    <x v="427"/>
    <x v="0"/>
    <s v="2023-2024"/>
    <x v="0"/>
    <x v="55"/>
    <x v="3"/>
    <x v="3"/>
    <n v="4703"/>
    <x v="0"/>
    <x v="17"/>
    <x v="9"/>
    <x v="9"/>
    <x v="2515"/>
  </r>
  <r>
    <x v="685"/>
    <x v="0"/>
    <s v="2023-2024"/>
    <x v="0"/>
    <x v="92"/>
    <x v="3"/>
    <x v="3"/>
    <n v="4305"/>
    <x v="0"/>
    <x v="3"/>
    <x v="9"/>
    <x v="9"/>
    <x v="2516"/>
  </r>
  <r>
    <x v="284"/>
    <x v="2"/>
    <s v="2024-2025"/>
    <x v="1"/>
    <x v="25"/>
    <x v="4"/>
    <x v="4"/>
    <n v="3550"/>
    <x v="0"/>
    <x v="8"/>
    <x v="7"/>
    <x v="7"/>
    <x v="2517"/>
  </r>
  <r>
    <x v="679"/>
    <x v="0"/>
    <s v="2023-2024"/>
    <x v="0"/>
    <x v="59"/>
    <x v="3"/>
    <x v="3"/>
    <n v="4509"/>
    <x v="0"/>
    <x v="3"/>
    <x v="3"/>
    <x v="3"/>
    <x v="2518"/>
  </r>
  <r>
    <x v="519"/>
    <x v="2"/>
    <s v="2024-2025"/>
    <x v="0"/>
    <x v="36"/>
    <x v="4"/>
    <x v="4"/>
    <n v="3148"/>
    <x v="0"/>
    <x v="6"/>
    <x v="4"/>
    <x v="4"/>
    <x v="2519"/>
  </r>
  <r>
    <x v="590"/>
    <x v="0"/>
    <s v="2024-2025"/>
    <x v="0"/>
    <x v="27"/>
    <x v="4"/>
    <x v="4"/>
    <n v="3066"/>
    <x v="0"/>
    <x v="7"/>
    <x v="7"/>
    <x v="7"/>
    <x v="2520"/>
  </r>
  <r>
    <x v="663"/>
    <x v="0"/>
    <s v="2023-2024"/>
    <x v="0"/>
    <x v="82"/>
    <x v="3"/>
    <x v="3"/>
    <n v="4655"/>
    <x v="0"/>
    <x v="17"/>
    <x v="1"/>
    <x v="1"/>
    <x v="2521"/>
  </r>
  <r>
    <x v="122"/>
    <x v="1"/>
    <s v="2023-2024"/>
    <x v="1"/>
    <x v="14"/>
    <x v="1"/>
    <x v="1"/>
    <n v="2790"/>
    <x v="0"/>
    <x v="11"/>
    <x v="7"/>
    <x v="7"/>
    <x v="2522"/>
  </r>
  <r>
    <x v="571"/>
    <x v="1"/>
    <s v="2023-2024"/>
    <x v="0"/>
    <x v="78"/>
    <x v="1"/>
    <x v="1"/>
    <n v="2141"/>
    <x v="0"/>
    <x v="4"/>
    <x v="4"/>
    <x v="4"/>
    <x v="2523"/>
  </r>
  <r>
    <x v="311"/>
    <x v="0"/>
    <s v="2024-2025"/>
    <x v="0"/>
    <x v="12"/>
    <x v="3"/>
    <x v="3"/>
    <n v="4068"/>
    <x v="0"/>
    <x v="10"/>
    <x v="7"/>
    <x v="7"/>
    <x v="2524"/>
  </r>
  <r>
    <x v="101"/>
    <x v="2"/>
    <s v="2024-2025"/>
    <x v="0"/>
    <x v="26"/>
    <x v="0"/>
    <x v="0"/>
    <n v="6280"/>
    <x v="0"/>
    <x v="14"/>
    <x v="7"/>
    <x v="7"/>
    <x v="2525"/>
  </r>
  <r>
    <x v="60"/>
    <x v="0"/>
    <s v="2023-2024"/>
    <x v="1"/>
    <x v="39"/>
    <x v="0"/>
    <x v="0"/>
    <n v="6330"/>
    <x v="0"/>
    <x v="14"/>
    <x v="1"/>
    <x v="1"/>
    <x v="2526"/>
  </r>
  <r>
    <x v="273"/>
    <x v="1"/>
    <s v="2023-2024"/>
    <x v="0"/>
    <x v="31"/>
    <x v="1"/>
    <x v="1"/>
    <n v="2116"/>
    <x v="0"/>
    <x v="4"/>
    <x v="3"/>
    <x v="3"/>
    <x v="2527"/>
  </r>
  <r>
    <x v="93"/>
    <x v="2"/>
    <s v="2024-2025"/>
    <x v="0"/>
    <x v="52"/>
    <x v="3"/>
    <x v="3"/>
    <n v="4053"/>
    <x v="0"/>
    <x v="10"/>
    <x v="7"/>
    <x v="7"/>
    <x v="2528"/>
  </r>
  <r>
    <x v="341"/>
    <x v="1"/>
    <s v="2023-2024"/>
    <x v="1"/>
    <x v="34"/>
    <x v="4"/>
    <x v="4"/>
    <n v="3018"/>
    <x v="0"/>
    <x v="7"/>
    <x v="6"/>
    <x v="6"/>
    <x v="2529"/>
  </r>
  <r>
    <x v="244"/>
    <x v="0"/>
    <s v="2024-2025"/>
    <x v="0"/>
    <x v="73"/>
    <x v="6"/>
    <x v="6"/>
    <n v="5607"/>
    <x v="0"/>
    <x v="18"/>
    <x v="9"/>
    <x v="9"/>
    <x v="2530"/>
  </r>
  <r>
    <x v="241"/>
    <x v="0"/>
    <s v="2023-2024"/>
    <x v="0"/>
    <x v="60"/>
    <x v="1"/>
    <x v="1"/>
    <n v="2541"/>
    <x v="0"/>
    <x v="2"/>
    <x v="2"/>
    <x v="2"/>
    <x v="2531"/>
  </r>
  <r>
    <x v="149"/>
    <x v="2"/>
    <s v="2024-2025"/>
    <x v="1"/>
    <x v="96"/>
    <x v="4"/>
    <x v="4"/>
    <n v="3690"/>
    <x v="0"/>
    <x v="16"/>
    <x v="4"/>
    <x v="4"/>
    <x v="2532"/>
  </r>
  <r>
    <x v="173"/>
    <x v="0"/>
    <s v="2023-2024"/>
    <x v="0"/>
    <x v="23"/>
    <x v="1"/>
    <x v="1"/>
    <n v="2650"/>
    <x v="0"/>
    <x v="11"/>
    <x v="2"/>
    <x v="2"/>
    <x v="2533"/>
  </r>
  <r>
    <x v="592"/>
    <x v="1"/>
    <s v="2023-2024"/>
    <x v="0"/>
    <x v="69"/>
    <x v="4"/>
    <x v="4"/>
    <n v="3199"/>
    <x v="0"/>
    <x v="6"/>
    <x v="6"/>
    <x v="6"/>
    <x v="2534"/>
  </r>
  <r>
    <x v="121"/>
    <x v="0"/>
    <s v="2023-2024"/>
    <x v="1"/>
    <x v="24"/>
    <x v="1"/>
    <x v="1"/>
    <n v="2120"/>
    <x v="0"/>
    <x v="4"/>
    <x v="5"/>
    <x v="5"/>
    <x v="2534"/>
  </r>
  <r>
    <x v="198"/>
    <x v="2"/>
    <s v="2024-2025"/>
    <x v="1"/>
    <x v="74"/>
    <x v="1"/>
    <x v="1"/>
    <n v="2485"/>
    <x v="0"/>
    <x v="1"/>
    <x v="4"/>
    <x v="4"/>
    <x v="2535"/>
  </r>
  <r>
    <x v="58"/>
    <x v="2"/>
    <s v="2024-2025"/>
    <x v="0"/>
    <x v="34"/>
    <x v="4"/>
    <x v="4"/>
    <n v="3018"/>
    <x v="0"/>
    <x v="7"/>
    <x v="3"/>
    <x v="3"/>
    <x v="2536"/>
  </r>
  <r>
    <x v="717"/>
    <x v="2"/>
    <s v="2024-2025"/>
    <x v="0"/>
    <x v="10"/>
    <x v="4"/>
    <x v="4"/>
    <n v="3551"/>
    <x v="0"/>
    <x v="8"/>
    <x v="4"/>
    <x v="4"/>
    <x v="2537"/>
  </r>
  <r>
    <x v="327"/>
    <x v="0"/>
    <s v="2024-2025"/>
    <x v="0"/>
    <x v="29"/>
    <x v="4"/>
    <x v="4"/>
    <n v="3500"/>
    <x v="0"/>
    <x v="8"/>
    <x v="9"/>
    <x v="9"/>
    <x v="2537"/>
  </r>
  <r>
    <x v="156"/>
    <x v="2"/>
    <s v="2024-2025"/>
    <x v="0"/>
    <x v="42"/>
    <x v="3"/>
    <x v="3"/>
    <n v="4870"/>
    <x v="0"/>
    <x v="12"/>
    <x v="9"/>
    <x v="9"/>
    <x v="2538"/>
  </r>
  <r>
    <x v="212"/>
    <x v="0"/>
    <s v="2023-2024"/>
    <x v="0"/>
    <x v="67"/>
    <x v="3"/>
    <x v="3"/>
    <n v="4551"/>
    <x v="0"/>
    <x v="15"/>
    <x v="3"/>
    <x v="3"/>
    <x v="2539"/>
  </r>
  <r>
    <x v="111"/>
    <x v="0"/>
    <s v="2023-2024"/>
    <x v="0"/>
    <x v="71"/>
    <x v="6"/>
    <x v="6"/>
    <n v="5043"/>
    <x v="0"/>
    <x v="13"/>
    <x v="9"/>
    <x v="9"/>
    <x v="2540"/>
  </r>
  <r>
    <x v="237"/>
    <x v="0"/>
    <s v="2023-2024"/>
    <x v="0"/>
    <x v="5"/>
    <x v="1"/>
    <x v="1"/>
    <n v="2067"/>
    <x v="0"/>
    <x v="5"/>
    <x v="3"/>
    <x v="3"/>
    <x v="2541"/>
  </r>
  <r>
    <x v="27"/>
    <x v="0"/>
    <s v="2023-2024"/>
    <x v="0"/>
    <x v="60"/>
    <x v="1"/>
    <x v="1"/>
    <n v="2541"/>
    <x v="0"/>
    <x v="2"/>
    <x v="7"/>
    <x v="7"/>
    <x v="2542"/>
  </r>
  <r>
    <x v="6"/>
    <x v="1"/>
    <s v="2022-2023"/>
    <x v="0"/>
    <x v="13"/>
    <x v="1"/>
    <x v="1"/>
    <n v="2480"/>
    <x v="0"/>
    <x v="1"/>
    <x v="7"/>
    <x v="7"/>
    <x v="2543"/>
  </r>
  <r>
    <x v="221"/>
    <x v="0"/>
    <s v="2023-2024"/>
    <x v="0"/>
    <x v="86"/>
    <x v="0"/>
    <x v="0"/>
    <n v="6725"/>
    <x v="0"/>
    <x v="20"/>
    <x v="1"/>
    <x v="1"/>
    <x v="2544"/>
  </r>
  <r>
    <x v="93"/>
    <x v="2"/>
    <s v="2024-2025"/>
    <x v="1"/>
    <x v="25"/>
    <x v="4"/>
    <x v="4"/>
    <n v="3550"/>
    <x v="0"/>
    <x v="8"/>
    <x v="3"/>
    <x v="3"/>
    <x v="2545"/>
  </r>
  <r>
    <x v="548"/>
    <x v="1"/>
    <s v="2022-2023"/>
    <x v="0"/>
    <x v="80"/>
    <x v="0"/>
    <x v="0"/>
    <n v="6109"/>
    <x v="0"/>
    <x v="14"/>
    <x v="1"/>
    <x v="1"/>
    <x v="2546"/>
  </r>
  <r>
    <x v="425"/>
    <x v="2"/>
    <s v="2024-2025"/>
    <x v="0"/>
    <x v="46"/>
    <x v="3"/>
    <x v="3"/>
    <n v="4740"/>
    <x v="0"/>
    <x v="17"/>
    <x v="4"/>
    <x v="4"/>
    <x v="2547"/>
  </r>
  <r>
    <x v="428"/>
    <x v="0"/>
    <s v="2024-2025"/>
    <x v="0"/>
    <x v="48"/>
    <x v="3"/>
    <x v="3"/>
    <n v="4566"/>
    <x v="0"/>
    <x v="15"/>
    <x v="5"/>
    <x v="5"/>
    <x v="2548"/>
  </r>
  <r>
    <x v="499"/>
    <x v="0"/>
    <s v="2024-2025"/>
    <x v="1"/>
    <x v="96"/>
    <x v="4"/>
    <x v="4"/>
    <n v="3690"/>
    <x v="0"/>
    <x v="16"/>
    <x v="4"/>
    <x v="4"/>
    <x v="2549"/>
  </r>
  <r>
    <x v="109"/>
    <x v="0"/>
    <s v="2023-2024"/>
    <x v="1"/>
    <x v="34"/>
    <x v="4"/>
    <x v="4"/>
    <n v="3018"/>
    <x v="0"/>
    <x v="7"/>
    <x v="2"/>
    <x v="2"/>
    <x v="2550"/>
  </r>
  <r>
    <x v="671"/>
    <x v="1"/>
    <s v="2023-2024"/>
    <x v="1"/>
    <x v="38"/>
    <x v="3"/>
    <x v="3"/>
    <n v="4802"/>
    <x v="0"/>
    <x v="12"/>
    <x v="1"/>
    <x v="1"/>
    <x v="2551"/>
  </r>
  <r>
    <x v="687"/>
    <x v="0"/>
    <s v="2023-2024"/>
    <x v="0"/>
    <x v="85"/>
    <x v="0"/>
    <x v="0"/>
    <n v="6530"/>
    <x v="0"/>
    <x v="20"/>
    <x v="2"/>
    <x v="2"/>
    <x v="2552"/>
  </r>
  <r>
    <x v="593"/>
    <x v="0"/>
    <s v="2023-2024"/>
    <x v="0"/>
    <x v="49"/>
    <x v="4"/>
    <x v="4"/>
    <n v="3134"/>
    <x v="0"/>
    <x v="6"/>
    <x v="1"/>
    <x v="1"/>
    <x v="2553"/>
  </r>
  <r>
    <x v="528"/>
    <x v="1"/>
    <s v="2022-2023"/>
    <x v="0"/>
    <x v="31"/>
    <x v="1"/>
    <x v="1"/>
    <n v="2116"/>
    <x v="0"/>
    <x v="4"/>
    <x v="7"/>
    <x v="7"/>
    <x v="2554"/>
  </r>
  <r>
    <x v="526"/>
    <x v="2"/>
    <s v="2024-2025"/>
    <x v="1"/>
    <x v="25"/>
    <x v="4"/>
    <x v="4"/>
    <n v="3550"/>
    <x v="0"/>
    <x v="8"/>
    <x v="9"/>
    <x v="9"/>
    <x v="2555"/>
  </r>
  <r>
    <x v="366"/>
    <x v="1"/>
    <s v="2022-2023"/>
    <x v="0"/>
    <x v="55"/>
    <x v="3"/>
    <x v="3"/>
    <n v="4703"/>
    <x v="0"/>
    <x v="17"/>
    <x v="0"/>
    <x v="0"/>
    <x v="2556"/>
  </r>
  <r>
    <x v="490"/>
    <x v="0"/>
    <s v="2023-2024"/>
    <x v="0"/>
    <x v="26"/>
    <x v="0"/>
    <x v="0"/>
    <n v="6280"/>
    <x v="0"/>
    <x v="14"/>
    <x v="7"/>
    <x v="7"/>
    <x v="2557"/>
  </r>
  <r>
    <x v="178"/>
    <x v="0"/>
    <s v="2024-2025"/>
    <x v="0"/>
    <x v="32"/>
    <x v="6"/>
    <x v="6"/>
    <n v="5169"/>
    <x v="0"/>
    <x v="13"/>
    <x v="4"/>
    <x v="4"/>
    <x v="2558"/>
  </r>
  <r>
    <x v="92"/>
    <x v="0"/>
    <s v="2023-2024"/>
    <x v="0"/>
    <x v="71"/>
    <x v="6"/>
    <x v="6"/>
    <n v="5043"/>
    <x v="0"/>
    <x v="13"/>
    <x v="9"/>
    <x v="9"/>
    <x v="2559"/>
  </r>
  <r>
    <x v="463"/>
    <x v="0"/>
    <s v="2023-2024"/>
    <x v="1"/>
    <x v="64"/>
    <x v="1"/>
    <x v="1"/>
    <n v="2350"/>
    <x v="0"/>
    <x v="1"/>
    <x v="3"/>
    <x v="3"/>
    <x v="2560"/>
  </r>
  <r>
    <x v="173"/>
    <x v="0"/>
    <s v="2023-2024"/>
    <x v="0"/>
    <x v="73"/>
    <x v="6"/>
    <x v="6"/>
    <n v="5607"/>
    <x v="0"/>
    <x v="18"/>
    <x v="1"/>
    <x v="1"/>
    <x v="2561"/>
  </r>
  <r>
    <x v="176"/>
    <x v="2"/>
    <s v="2024-2025"/>
    <x v="0"/>
    <x v="4"/>
    <x v="1"/>
    <x v="1"/>
    <n v="2154"/>
    <x v="0"/>
    <x v="4"/>
    <x v="3"/>
    <x v="3"/>
    <x v="2562"/>
  </r>
  <r>
    <x v="19"/>
    <x v="0"/>
    <s v="2023-2024"/>
    <x v="0"/>
    <x v="19"/>
    <x v="1"/>
    <x v="1"/>
    <n v="2800"/>
    <x v="0"/>
    <x v="11"/>
    <x v="4"/>
    <x v="4"/>
    <x v="2563"/>
  </r>
  <r>
    <x v="676"/>
    <x v="1"/>
    <s v="2023-2024"/>
    <x v="0"/>
    <x v="60"/>
    <x v="1"/>
    <x v="1"/>
    <n v="2541"/>
    <x v="0"/>
    <x v="2"/>
    <x v="3"/>
    <x v="3"/>
    <x v="2564"/>
  </r>
  <r>
    <x v="293"/>
    <x v="0"/>
    <s v="2023-2024"/>
    <x v="0"/>
    <x v="29"/>
    <x v="4"/>
    <x v="4"/>
    <n v="3500"/>
    <x v="0"/>
    <x v="8"/>
    <x v="4"/>
    <x v="4"/>
    <x v="2565"/>
  </r>
  <r>
    <x v="564"/>
    <x v="0"/>
    <s v="2023-2024"/>
    <x v="0"/>
    <x v="17"/>
    <x v="3"/>
    <x v="3"/>
    <n v="4825"/>
    <x v="0"/>
    <x v="12"/>
    <x v="9"/>
    <x v="9"/>
    <x v="2566"/>
  </r>
  <r>
    <x v="712"/>
    <x v="0"/>
    <s v="2023-2024"/>
    <x v="0"/>
    <x v="18"/>
    <x v="6"/>
    <x v="6"/>
    <n v="5168"/>
    <x v="0"/>
    <x v="13"/>
    <x v="5"/>
    <x v="5"/>
    <x v="2567"/>
  </r>
  <r>
    <x v="78"/>
    <x v="0"/>
    <s v="2023-2024"/>
    <x v="0"/>
    <x v="94"/>
    <x v="5"/>
    <x v="5"/>
    <n v="7250"/>
    <x v="0"/>
    <x v="9"/>
    <x v="4"/>
    <x v="4"/>
    <x v="2568"/>
  </r>
  <r>
    <x v="246"/>
    <x v="2"/>
    <s v="2024-2025"/>
    <x v="0"/>
    <x v="64"/>
    <x v="1"/>
    <x v="1"/>
    <n v="2350"/>
    <x v="0"/>
    <x v="1"/>
    <x v="7"/>
    <x v="7"/>
    <x v="2569"/>
  </r>
  <r>
    <x v="668"/>
    <x v="2"/>
    <s v="2024-2025"/>
    <x v="0"/>
    <x v="92"/>
    <x v="3"/>
    <x v="3"/>
    <n v="4305"/>
    <x v="0"/>
    <x v="3"/>
    <x v="9"/>
    <x v="9"/>
    <x v="2570"/>
  </r>
  <r>
    <x v="282"/>
    <x v="2"/>
    <s v="2024-2025"/>
    <x v="1"/>
    <x v="22"/>
    <x v="1"/>
    <x v="1"/>
    <n v="2539"/>
    <x v="0"/>
    <x v="2"/>
    <x v="1"/>
    <x v="1"/>
    <x v="2571"/>
  </r>
  <r>
    <x v="562"/>
    <x v="1"/>
    <s v="2022-2023"/>
    <x v="0"/>
    <x v="69"/>
    <x v="4"/>
    <x v="4"/>
    <n v="3199"/>
    <x v="0"/>
    <x v="6"/>
    <x v="3"/>
    <x v="3"/>
    <x v="2572"/>
  </r>
  <r>
    <x v="241"/>
    <x v="0"/>
    <s v="2023-2024"/>
    <x v="0"/>
    <x v="56"/>
    <x v="1"/>
    <x v="1"/>
    <n v="2795"/>
    <x v="0"/>
    <x v="11"/>
    <x v="7"/>
    <x v="7"/>
    <x v="2573"/>
  </r>
  <r>
    <x v="301"/>
    <x v="1"/>
    <s v="2022-2023"/>
    <x v="0"/>
    <x v="28"/>
    <x v="1"/>
    <x v="1"/>
    <n v="2830"/>
    <x v="0"/>
    <x v="11"/>
    <x v="4"/>
    <x v="4"/>
    <x v="2574"/>
  </r>
  <r>
    <x v="443"/>
    <x v="1"/>
    <s v="2023-2024"/>
    <x v="0"/>
    <x v="43"/>
    <x v="1"/>
    <x v="1"/>
    <n v="2560"/>
    <x v="0"/>
    <x v="2"/>
    <x v="3"/>
    <x v="3"/>
    <x v="2575"/>
  </r>
  <r>
    <x v="210"/>
    <x v="0"/>
    <s v="2023-2024"/>
    <x v="0"/>
    <x v="63"/>
    <x v="1"/>
    <x v="1"/>
    <n v="2015"/>
    <x v="0"/>
    <x v="5"/>
    <x v="7"/>
    <x v="7"/>
    <x v="2576"/>
  </r>
  <r>
    <x v="357"/>
    <x v="0"/>
    <s v="2024-2025"/>
    <x v="0"/>
    <x v="39"/>
    <x v="0"/>
    <x v="0"/>
    <n v="6330"/>
    <x v="0"/>
    <x v="14"/>
    <x v="6"/>
    <x v="6"/>
    <x v="2577"/>
  </r>
  <r>
    <x v="209"/>
    <x v="2"/>
    <s v="2024-2025"/>
    <x v="0"/>
    <x v="47"/>
    <x v="1"/>
    <x v="1"/>
    <n v="2101"/>
    <x v="0"/>
    <x v="4"/>
    <x v="4"/>
    <x v="4"/>
    <x v="2578"/>
  </r>
  <r>
    <x v="633"/>
    <x v="1"/>
    <s v="2023-2024"/>
    <x v="0"/>
    <x v="33"/>
    <x v="4"/>
    <x v="4"/>
    <n v="3280"/>
    <x v="0"/>
    <x v="8"/>
    <x v="0"/>
    <x v="0"/>
    <x v="2579"/>
  </r>
  <r>
    <x v="678"/>
    <x v="1"/>
    <s v="2023-2024"/>
    <x v="1"/>
    <x v="35"/>
    <x v="3"/>
    <x v="3"/>
    <n v="4558"/>
    <x v="0"/>
    <x v="15"/>
    <x v="2"/>
    <x v="2"/>
    <x v="2580"/>
  </r>
  <r>
    <x v="74"/>
    <x v="2"/>
    <s v="2024-2025"/>
    <x v="0"/>
    <x v="78"/>
    <x v="1"/>
    <x v="1"/>
    <n v="2141"/>
    <x v="0"/>
    <x v="4"/>
    <x v="0"/>
    <x v="0"/>
    <x v="2581"/>
  </r>
  <r>
    <x v="720"/>
    <x v="0"/>
    <s v="2023-2024"/>
    <x v="0"/>
    <x v="76"/>
    <x v="1"/>
    <x v="1"/>
    <n v="2031"/>
    <x v="0"/>
    <x v="5"/>
    <x v="7"/>
    <x v="7"/>
    <x v="2582"/>
  </r>
  <r>
    <x v="101"/>
    <x v="2"/>
    <s v="2024-2025"/>
    <x v="1"/>
    <x v="24"/>
    <x v="1"/>
    <x v="1"/>
    <n v="2120"/>
    <x v="0"/>
    <x v="4"/>
    <x v="4"/>
    <x v="4"/>
    <x v="2583"/>
  </r>
  <r>
    <x v="373"/>
    <x v="0"/>
    <s v="2023-2024"/>
    <x v="0"/>
    <x v="33"/>
    <x v="4"/>
    <x v="4"/>
    <n v="3280"/>
    <x v="0"/>
    <x v="8"/>
    <x v="7"/>
    <x v="7"/>
    <x v="2584"/>
  </r>
  <r>
    <x v="31"/>
    <x v="1"/>
    <s v="2022-2023"/>
    <x v="0"/>
    <x v="10"/>
    <x v="4"/>
    <x v="4"/>
    <n v="3551"/>
    <x v="0"/>
    <x v="8"/>
    <x v="4"/>
    <x v="4"/>
    <x v="2585"/>
  </r>
  <r>
    <x v="556"/>
    <x v="0"/>
    <s v="2023-2024"/>
    <x v="0"/>
    <x v="71"/>
    <x v="6"/>
    <x v="6"/>
    <n v="5043"/>
    <x v="0"/>
    <x v="13"/>
    <x v="1"/>
    <x v="1"/>
    <x v="2586"/>
  </r>
  <r>
    <x v="356"/>
    <x v="0"/>
    <s v="2023-2024"/>
    <x v="1"/>
    <x v="87"/>
    <x v="2"/>
    <x v="2"/>
    <n v="2609"/>
    <x v="0"/>
    <x v="2"/>
    <x v="9"/>
    <x v="9"/>
    <x v="2587"/>
  </r>
  <r>
    <x v="205"/>
    <x v="0"/>
    <s v="2023-2024"/>
    <x v="1"/>
    <x v="68"/>
    <x v="7"/>
    <x v="7"/>
    <n v="800"/>
    <x v="0"/>
    <x v="19"/>
    <x v="3"/>
    <x v="3"/>
    <x v="2588"/>
  </r>
  <r>
    <x v="307"/>
    <x v="0"/>
    <s v="2023-2024"/>
    <x v="0"/>
    <x v="37"/>
    <x v="1"/>
    <x v="1"/>
    <n v="2750"/>
    <x v="0"/>
    <x v="11"/>
    <x v="4"/>
    <x v="4"/>
    <x v="2589"/>
  </r>
  <r>
    <x v="255"/>
    <x v="0"/>
    <s v="2023-2024"/>
    <x v="0"/>
    <x v="9"/>
    <x v="4"/>
    <x v="4"/>
    <n v="3076"/>
    <x v="0"/>
    <x v="7"/>
    <x v="4"/>
    <x v="4"/>
    <x v="2590"/>
  </r>
  <r>
    <x v="183"/>
    <x v="0"/>
    <s v="2023-2024"/>
    <x v="0"/>
    <x v="26"/>
    <x v="0"/>
    <x v="0"/>
    <n v="6280"/>
    <x v="0"/>
    <x v="14"/>
    <x v="3"/>
    <x v="3"/>
    <x v="2591"/>
  </r>
  <r>
    <x v="79"/>
    <x v="0"/>
    <s v="2023-2024"/>
    <x v="1"/>
    <x v="75"/>
    <x v="0"/>
    <x v="0"/>
    <n v="6450"/>
    <x v="0"/>
    <x v="20"/>
    <x v="9"/>
    <x v="9"/>
    <x v="2592"/>
  </r>
  <r>
    <x v="174"/>
    <x v="0"/>
    <s v="2024-2025"/>
    <x v="1"/>
    <x v="8"/>
    <x v="1"/>
    <x v="1"/>
    <n v="2158"/>
    <x v="0"/>
    <x v="4"/>
    <x v="9"/>
    <x v="9"/>
    <x v="2593"/>
  </r>
  <r>
    <x v="159"/>
    <x v="0"/>
    <s v="2023-2024"/>
    <x v="0"/>
    <x v="80"/>
    <x v="0"/>
    <x v="0"/>
    <n v="6109"/>
    <x v="0"/>
    <x v="14"/>
    <x v="4"/>
    <x v="4"/>
    <x v="2594"/>
  </r>
  <r>
    <x v="716"/>
    <x v="0"/>
    <s v="2023-2024"/>
    <x v="1"/>
    <x v="35"/>
    <x v="3"/>
    <x v="3"/>
    <n v="4558"/>
    <x v="0"/>
    <x v="15"/>
    <x v="2"/>
    <x v="2"/>
    <x v="2595"/>
  </r>
  <r>
    <x v="199"/>
    <x v="0"/>
    <s v="2023-2024"/>
    <x v="1"/>
    <x v="8"/>
    <x v="1"/>
    <x v="1"/>
    <n v="2158"/>
    <x v="0"/>
    <x v="4"/>
    <x v="9"/>
    <x v="9"/>
    <x v="2596"/>
  </r>
  <r>
    <x v="218"/>
    <x v="1"/>
    <s v="2022-2023"/>
    <x v="0"/>
    <x v="84"/>
    <x v="3"/>
    <x v="3"/>
    <n v="4215"/>
    <x v="0"/>
    <x v="3"/>
    <x v="2"/>
    <x v="2"/>
    <x v="2597"/>
  </r>
  <r>
    <x v="528"/>
    <x v="1"/>
    <s v="2022-2023"/>
    <x v="0"/>
    <x v="53"/>
    <x v="3"/>
    <x v="3"/>
    <n v="4119"/>
    <x v="0"/>
    <x v="10"/>
    <x v="9"/>
    <x v="9"/>
    <x v="2598"/>
  </r>
  <r>
    <x v="169"/>
    <x v="0"/>
    <s v="2023-2024"/>
    <x v="0"/>
    <x v="62"/>
    <x v="0"/>
    <x v="0"/>
    <n v="6112"/>
    <x v="0"/>
    <x v="14"/>
    <x v="7"/>
    <x v="7"/>
    <x v="2599"/>
  </r>
  <r>
    <x v="59"/>
    <x v="0"/>
    <s v="2023-2024"/>
    <x v="0"/>
    <x v="2"/>
    <x v="2"/>
    <x v="2"/>
    <n v="2617"/>
    <x v="0"/>
    <x v="2"/>
    <x v="0"/>
    <x v="0"/>
    <x v="2600"/>
  </r>
  <r>
    <x v="436"/>
    <x v="2"/>
    <s v="2024-2025"/>
    <x v="0"/>
    <x v="57"/>
    <x v="6"/>
    <x v="6"/>
    <n v="5082"/>
    <x v="0"/>
    <x v="13"/>
    <x v="1"/>
    <x v="1"/>
    <x v="2601"/>
  </r>
  <r>
    <x v="134"/>
    <x v="0"/>
    <s v="2024-2025"/>
    <x v="0"/>
    <x v="8"/>
    <x v="1"/>
    <x v="1"/>
    <n v="2158"/>
    <x v="0"/>
    <x v="4"/>
    <x v="4"/>
    <x v="4"/>
    <x v="2602"/>
  </r>
  <r>
    <x v="44"/>
    <x v="0"/>
    <s v="2023-2024"/>
    <x v="0"/>
    <x v="66"/>
    <x v="3"/>
    <x v="3"/>
    <n v="4883"/>
    <x v="0"/>
    <x v="12"/>
    <x v="1"/>
    <x v="1"/>
    <x v="2603"/>
  </r>
  <r>
    <x v="276"/>
    <x v="0"/>
    <s v="2023-2024"/>
    <x v="0"/>
    <x v="90"/>
    <x v="3"/>
    <x v="3"/>
    <n v="4700"/>
    <x v="0"/>
    <x v="17"/>
    <x v="7"/>
    <x v="7"/>
    <x v="2604"/>
  </r>
  <r>
    <x v="178"/>
    <x v="0"/>
    <s v="2024-2025"/>
    <x v="0"/>
    <x v="37"/>
    <x v="1"/>
    <x v="1"/>
    <n v="2750"/>
    <x v="0"/>
    <x v="11"/>
    <x v="3"/>
    <x v="3"/>
    <x v="2605"/>
  </r>
  <r>
    <x v="536"/>
    <x v="1"/>
    <s v="2022-2023"/>
    <x v="0"/>
    <x v="12"/>
    <x v="3"/>
    <x v="3"/>
    <n v="4068"/>
    <x v="0"/>
    <x v="10"/>
    <x v="3"/>
    <x v="3"/>
    <x v="2606"/>
  </r>
  <r>
    <x v="218"/>
    <x v="1"/>
    <s v="2022-2023"/>
    <x v="0"/>
    <x v="46"/>
    <x v="3"/>
    <x v="3"/>
    <n v="4740"/>
    <x v="0"/>
    <x v="17"/>
    <x v="5"/>
    <x v="5"/>
    <x v="2607"/>
  </r>
  <r>
    <x v="676"/>
    <x v="1"/>
    <s v="2023-2024"/>
    <x v="1"/>
    <x v="89"/>
    <x v="4"/>
    <x v="4"/>
    <n v="3136"/>
    <x v="0"/>
    <x v="6"/>
    <x v="5"/>
    <x v="5"/>
    <x v="2608"/>
  </r>
  <r>
    <x v="156"/>
    <x v="2"/>
    <s v="2024-2025"/>
    <x v="0"/>
    <x v="40"/>
    <x v="4"/>
    <x v="4"/>
    <n v="3353"/>
    <x v="0"/>
    <x v="8"/>
    <x v="7"/>
    <x v="7"/>
    <x v="2609"/>
  </r>
  <r>
    <x v="464"/>
    <x v="2"/>
    <s v="2024-2025"/>
    <x v="0"/>
    <x v="23"/>
    <x v="1"/>
    <x v="1"/>
    <n v="2650"/>
    <x v="0"/>
    <x v="11"/>
    <x v="7"/>
    <x v="7"/>
    <x v="2610"/>
  </r>
  <r>
    <x v="253"/>
    <x v="0"/>
    <s v="2024-2025"/>
    <x v="1"/>
    <x v="40"/>
    <x v="4"/>
    <x v="4"/>
    <n v="3353"/>
    <x v="0"/>
    <x v="8"/>
    <x v="2"/>
    <x v="2"/>
    <x v="2611"/>
  </r>
  <r>
    <x v="551"/>
    <x v="0"/>
    <s v="2023-2024"/>
    <x v="0"/>
    <x v="13"/>
    <x v="1"/>
    <x v="1"/>
    <n v="2480"/>
    <x v="0"/>
    <x v="1"/>
    <x v="4"/>
    <x v="4"/>
    <x v="2612"/>
  </r>
  <r>
    <x v="720"/>
    <x v="0"/>
    <s v="2023-2024"/>
    <x v="0"/>
    <x v="43"/>
    <x v="1"/>
    <x v="1"/>
    <n v="2560"/>
    <x v="0"/>
    <x v="2"/>
    <x v="2"/>
    <x v="2"/>
    <x v="2613"/>
  </r>
  <r>
    <x v="409"/>
    <x v="0"/>
    <s v="2023-2024"/>
    <x v="0"/>
    <x v="43"/>
    <x v="1"/>
    <x v="1"/>
    <n v="2560"/>
    <x v="0"/>
    <x v="2"/>
    <x v="3"/>
    <x v="3"/>
    <x v="2614"/>
  </r>
  <r>
    <x v="484"/>
    <x v="0"/>
    <s v="2023-2024"/>
    <x v="0"/>
    <x v="33"/>
    <x v="4"/>
    <x v="4"/>
    <n v="3280"/>
    <x v="0"/>
    <x v="8"/>
    <x v="4"/>
    <x v="4"/>
    <x v="2615"/>
  </r>
  <r>
    <x v="627"/>
    <x v="2"/>
    <s v="2024-2025"/>
    <x v="0"/>
    <x v="37"/>
    <x v="1"/>
    <x v="1"/>
    <n v="2750"/>
    <x v="0"/>
    <x v="11"/>
    <x v="4"/>
    <x v="4"/>
    <x v="2616"/>
  </r>
  <r>
    <x v="140"/>
    <x v="0"/>
    <s v="2024-2025"/>
    <x v="0"/>
    <x v="1"/>
    <x v="1"/>
    <x v="1"/>
    <n v="2478"/>
    <x v="0"/>
    <x v="1"/>
    <x v="9"/>
    <x v="9"/>
    <x v="2617"/>
  </r>
  <r>
    <x v="13"/>
    <x v="0"/>
    <s v="2023-2024"/>
    <x v="0"/>
    <x v="51"/>
    <x v="4"/>
    <x v="4"/>
    <n v="3630"/>
    <x v="0"/>
    <x v="16"/>
    <x v="9"/>
    <x v="9"/>
    <x v="2618"/>
  </r>
  <r>
    <x v="437"/>
    <x v="1"/>
    <s v="2023-2024"/>
    <x v="0"/>
    <x v="64"/>
    <x v="1"/>
    <x v="1"/>
    <n v="2350"/>
    <x v="0"/>
    <x v="1"/>
    <x v="1"/>
    <x v="1"/>
    <x v="2619"/>
  </r>
  <r>
    <x v="252"/>
    <x v="1"/>
    <s v="2023-2024"/>
    <x v="0"/>
    <x v="94"/>
    <x v="5"/>
    <x v="5"/>
    <n v="7250"/>
    <x v="0"/>
    <x v="9"/>
    <x v="7"/>
    <x v="7"/>
    <x v="2620"/>
  </r>
  <r>
    <x v="360"/>
    <x v="2"/>
    <s v="2024-2025"/>
    <x v="0"/>
    <x v="13"/>
    <x v="1"/>
    <x v="1"/>
    <n v="2480"/>
    <x v="0"/>
    <x v="1"/>
    <x v="7"/>
    <x v="7"/>
    <x v="2621"/>
  </r>
  <r>
    <x v="665"/>
    <x v="0"/>
    <s v="2023-2024"/>
    <x v="0"/>
    <x v="7"/>
    <x v="4"/>
    <x v="4"/>
    <n v="3175"/>
    <x v="0"/>
    <x v="6"/>
    <x v="3"/>
    <x v="3"/>
    <x v="2622"/>
  </r>
  <r>
    <x v="316"/>
    <x v="0"/>
    <s v="2023-2024"/>
    <x v="0"/>
    <x v="69"/>
    <x v="4"/>
    <x v="4"/>
    <n v="3199"/>
    <x v="0"/>
    <x v="6"/>
    <x v="5"/>
    <x v="5"/>
    <x v="2623"/>
  </r>
  <r>
    <x v="46"/>
    <x v="2"/>
    <s v="2024-2025"/>
    <x v="0"/>
    <x v="62"/>
    <x v="0"/>
    <x v="0"/>
    <n v="6112"/>
    <x v="0"/>
    <x v="14"/>
    <x v="9"/>
    <x v="9"/>
    <x v="2624"/>
  </r>
  <r>
    <x v="136"/>
    <x v="0"/>
    <s v="2024-2025"/>
    <x v="0"/>
    <x v="7"/>
    <x v="4"/>
    <x v="4"/>
    <n v="3175"/>
    <x v="0"/>
    <x v="6"/>
    <x v="2"/>
    <x v="2"/>
    <x v="2625"/>
  </r>
  <r>
    <x v="290"/>
    <x v="0"/>
    <s v="2023-2024"/>
    <x v="0"/>
    <x v="87"/>
    <x v="2"/>
    <x v="2"/>
    <n v="2609"/>
    <x v="0"/>
    <x v="2"/>
    <x v="5"/>
    <x v="5"/>
    <x v="2626"/>
  </r>
  <r>
    <x v="19"/>
    <x v="0"/>
    <s v="2023-2024"/>
    <x v="1"/>
    <x v="22"/>
    <x v="1"/>
    <x v="1"/>
    <n v="2539"/>
    <x v="0"/>
    <x v="2"/>
    <x v="1"/>
    <x v="1"/>
    <x v="2627"/>
  </r>
  <r>
    <x v="451"/>
    <x v="2"/>
    <s v="2024-2025"/>
    <x v="0"/>
    <x v="78"/>
    <x v="1"/>
    <x v="1"/>
    <n v="2141"/>
    <x v="0"/>
    <x v="4"/>
    <x v="1"/>
    <x v="1"/>
    <x v="2628"/>
  </r>
  <r>
    <x v="545"/>
    <x v="2"/>
    <s v="2024-2025"/>
    <x v="1"/>
    <x v="65"/>
    <x v="1"/>
    <x v="1"/>
    <n v="2131"/>
    <x v="0"/>
    <x v="4"/>
    <x v="3"/>
    <x v="3"/>
    <x v="2629"/>
  </r>
  <r>
    <x v="563"/>
    <x v="0"/>
    <s v="2023-2024"/>
    <x v="0"/>
    <x v="73"/>
    <x v="6"/>
    <x v="6"/>
    <n v="5607"/>
    <x v="0"/>
    <x v="18"/>
    <x v="0"/>
    <x v="0"/>
    <x v="2630"/>
  </r>
  <r>
    <x v="721"/>
    <x v="0"/>
    <s v="2023-2024"/>
    <x v="1"/>
    <x v="85"/>
    <x v="0"/>
    <x v="0"/>
    <n v="6530"/>
    <x v="0"/>
    <x v="20"/>
    <x v="6"/>
    <x v="6"/>
    <x v="2631"/>
  </r>
  <r>
    <x v="245"/>
    <x v="0"/>
    <s v="2023-2024"/>
    <x v="0"/>
    <x v="12"/>
    <x v="3"/>
    <x v="3"/>
    <n v="4068"/>
    <x v="0"/>
    <x v="10"/>
    <x v="9"/>
    <x v="9"/>
    <x v="2632"/>
  </r>
  <r>
    <x v="7"/>
    <x v="0"/>
    <s v="2023-2024"/>
    <x v="0"/>
    <x v="21"/>
    <x v="3"/>
    <x v="3"/>
    <n v="4012"/>
    <x v="0"/>
    <x v="10"/>
    <x v="5"/>
    <x v="5"/>
    <x v="2633"/>
  </r>
  <r>
    <x v="296"/>
    <x v="0"/>
    <s v="2023-2024"/>
    <x v="0"/>
    <x v="29"/>
    <x v="4"/>
    <x v="4"/>
    <n v="3500"/>
    <x v="0"/>
    <x v="8"/>
    <x v="7"/>
    <x v="7"/>
    <x v="2634"/>
  </r>
  <r>
    <x v="168"/>
    <x v="0"/>
    <s v="2023-2024"/>
    <x v="1"/>
    <x v="75"/>
    <x v="0"/>
    <x v="0"/>
    <n v="6450"/>
    <x v="0"/>
    <x v="20"/>
    <x v="0"/>
    <x v="0"/>
    <x v="2635"/>
  </r>
  <r>
    <x v="148"/>
    <x v="1"/>
    <s v="2022-2023"/>
    <x v="0"/>
    <x v="54"/>
    <x v="4"/>
    <x v="4"/>
    <n v="3030"/>
    <x v="0"/>
    <x v="7"/>
    <x v="1"/>
    <x v="1"/>
    <x v="2636"/>
  </r>
  <r>
    <x v="522"/>
    <x v="0"/>
    <s v="2023-2024"/>
    <x v="0"/>
    <x v="52"/>
    <x v="3"/>
    <x v="3"/>
    <n v="4053"/>
    <x v="0"/>
    <x v="10"/>
    <x v="3"/>
    <x v="3"/>
    <x v="2637"/>
  </r>
  <r>
    <x v="288"/>
    <x v="1"/>
    <s v="2022-2023"/>
    <x v="0"/>
    <x v="18"/>
    <x v="6"/>
    <x v="6"/>
    <n v="5168"/>
    <x v="0"/>
    <x v="13"/>
    <x v="9"/>
    <x v="9"/>
    <x v="2638"/>
  </r>
  <r>
    <x v="437"/>
    <x v="1"/>
    <s v="2023-2024"/>
    <x v="1"/>
    <x v="85"/>
    <x v="0"/>
    <x v="0"/>
    <n v="6530"/>
    <x v="0"/>
    <x v="20"/>
    <x v="7"/>
    <x v="7"/>
    <x v="2639"/>
  </r>
  <r>
    <x v="30"/>
    <x v="1"/>
    <s v="2022-2023"/>
    <x v="0"/>
    <x v="26"/>
    <x v="0"/>
    <x v="0"/>
    <n v="6280"/>
    <x v="0"/>
    <x v="14"/>
    <x v="3"/>
    <x v="3"/>
    <x v="2640"/>
  </r>
  <r>
    <x v="554"/>
    <x v="0"/>
    <s v="2023-2024"/>
    <x v="0"/>
    <x v="74"/>
    <x v="1"/>
    <x v="1"/>
    <n v="2485"/>
    <x v="0"/>
    <x v="1"/>
    <x v="0"/>
    <x v="0"/>
    <x v="2641"/>
  </r>
  <r>
    <x v="371"/>
    <x v="2"/>
    <s v="2024-2025"/>
    <x v="0"/>
    <x v="63"/>
    <x v="1"/>
    <x v="1"/>
    <n v="2015"/>
    <x v="0"/>
    <x v="5"/>
    <x v="7"/>
    <x v="7"/>
    <x v="2642"/>
  </r>
  <r>
    <x v="423"/>
    <x v="1"/>
    <s v="2023-2024"/>
    <x v="1"/>
    <x v="65"/>
    <x v="1"/>
    <x v="1"/>
    <n v="2131"/>
    <x v="0"/>
    <x v="4"/>
    <x v="7"/>
    <x v="7"/>
    <x v="2643"/>
  </r>
  <r>
    <x v="593"/>
    <x v="0"/>
    <s v="2023-2024"/>
    <x v="0"/>
    <x v="36"/>
    <x v="4"/>
    <x v="4"/>
    <n v="3148"/>
    <x v="0"/>
    <x v="6"/>
    <x v="7"/>
    <x v="7"/>
    <x v="2644"/>
  </r>
  <r>
    <x v="409"/>
    <x v="0"/>
    <s v="2023-2024"/>
    <x v="0"/>
    <x v="10"/>
    <x v="4"/>
    <x v="4"/>
    <n v="3551"/>
    <x v="0"/>
    <x v="8"/>
    <x v="4"/>
    <x v="4"/>
    <x v="2645"/>
  </r>
  <r>
    <x v="166"/>
    <x v="0"/>
    <s v="2024-2025"/>
    <x v="0"/>
    <x v="67"/>
    <x v="3"/>
    <x v="3"/>
    <n v="4551"/>
    <x v="0"/>
    <x v="15"/>
    <x v="7"/>
    <x v="7"/>
    <x v="2646"/>
  </r>
  <r>
    <x v="578"/>
    <x v="2"/>
    <s v="2024-2025"/>
    <x v="0"/>
    <x v="18"/>
    <x v="6"/>
    <x v="6"/>
    <n v="5168"/>
    <x v="0"/>
    <x v="13"/>
    <x v="7"/>
    <x v="7"/>
    <x v="2647"/>
  </r>
  <r>
    <x v="158"/>
    <x v="0"/>
    <s v="2023-2024"/>
    <x v="1"/>
    <x v="81"/>
    <x v="3"/>
    <x v="3"/>
    <n v="4680"/>
    <x v="0"/>
    <x v="17"/>
    <x v="4"/>
    <x v="4"/>
    <x v="2648"/>
  </r>
  <r>
    <x v="247"/>
    <x v="2"/>
    <s v="2024-2025"/>
    <x v="0"/>
    <x v="23"/>
    <x v="1"/>
    <x v="1"/>
    <n v="2650"/>
    <x v="0"/>
    <x v="11"/>
    <x v="7"/>
    <x v="7"/>
    <x v="2649"/>
  </r>
  <r>
    <x v="234"/>
    <x v="2"/>
    <s v="2024-2025"/>
    <x v="0"/>
    <x v="59"/>
    <x v="3"/>
    <x v="3"/>
    <n v="4509"/>
    <x v="0"/>
    <x v="3"/>
    <x v="3"/>
    <x v="3"/>
    <x v="2650"/>
  </r>
  <r>
    <x v="342"/>
    <x v="0"/>
    <s v="2024-2025"/>
    <x v="1"/>
    <x v="89"/>
    <x v="4"/>
    <x v="4"/>
    <n v="3136"/>
    <x v="0"/>
    <x v="6"/>
    <x v="4"/>
    <x v="4"/>
    <x v="2651"/>
  </r>
  <r>
    <x v="345"/>
    <x v="1"/>
    <s v="2023-2024"/>
    <x v="0"/>
    <x v="5"/>
    <x v="1"/>
    <x v="1"/>
    <n v="2067"/>
    <x v="0"/>
    <x v="5"/>
    <x v="6"/>
    <x v="6"/>
    <x v="2652"/>
  </r>
  <r>
    <x v="10"/>
    <x v="0"/>
    <s v="2023-2024"/>
    <x v="0"/>
    <x v="47"/>
    <x v="1"/>
    <x v="1"/>
    <n v="2101"/>
    <x v="0"/>
    <x v="4"/>
    <x v="2"/>
    <x v="2"/>
    <x v="2653"/>
  </r>
  <r>
    <x v="718"/>
    <x v="0"/>
    <s v="2023-2024"/>
    <x v="0"/>
    <x v="19"/>
    <x v="1"/>
    <x v="1"/>
    <n v="2800"/>
    <x v="0"/>
    <x v="11"/>
    <x v="5"/>
    <x v="5"/>
    <x v="2654"/>
  </r>
  <r>
    <x v="354"/>
    <x v="1"/>
    <s v="2023-2024"/>
    <x v="0"/>
    <x v="92"/>
    <x v="3"/>
    <x v="3"/>
    <n v="4305"/>
    <x v="0"/>
    <x v="3"/>
    <x v="1"/>
    <x v="1"/>
    <x v="2655"/>
  </r>
  <r>
    <x v="111"/>
    <x v="0"/>
    <s v="2023-2024"/>
    <x v="1"/>
    <x v="4"/>
    <x v="1"/>
    <x v="1"/>
    <n v="2154"/>
    <x v="0"/>
    <x v="4"/>
    <x v="7"/>
    <x v="7"/>
    <x v="2656"/>
  </r>
  <r>
    <x v="293"/>
    <x v="0"/>
    <s v="2023-2024"/>
    <x v="0"/>
    <x v="56"/>
    <x v="1"/>
    <x v="1"/>
    <n v="2795"/>
    <x v="0"/>
    <x v="11"/>
    <x v="4"/>
    <x v="4"/>
    <x v="2657"/>
  </r>
  <r>
    <x v="636"/>
    <x v="0"/>
    <s v="2023-2024"/>
    <x v="0"/>
    <x v="36"/>
    <x v="4"/>
    <x v="4"/>
    <n v="3148"/>
    <x v="0"/>
    <x v="6"/>
    <x v="6"/>
    <x v="6"/>
    <x v="2658"/>
  </r>
  <r>
    <x v="110"/>
    <x v="2"/>
    <s v="2024-2025"/>
    <x v="0"/>
    <x v="93"/>
    <x v="4"/>
    <x v="4"/>
    <n v="3915"/>
    <x v="0"/>
    <x v="16"/>
    <x v="1"/>
    <x v="1"/>
    <x v="2659"/>
  </r>
  <r>
    <x v="253"/>
    <x v="0"/>
    <s v="2024-2025"/>
    <x v="0"/>
    <x v="26"/>
    <x v="0"/>
    <x v="0"/>
    <n v="6280"/>
    <x v="0"/>
    <x v="14"/>
    <x v="6"/>
    <x v="6"/>
    <x v="2660"/>
  </r>
  <r>
    <x v="696"/>
    <x v="1"/>
    <s v="2022-2023"/>
    <x v="0"/>
    <x v="20"/>
    <x v="4"/>
    <x v="4"/>
    <n v="3429"/>
    <x v="0"/>
    <x v="8"/>
    <x v="5"/>
    <x v="5"/>
    <x v="2661"/>
  </r>
  <r>
    <x v="482"/>
    <x v="2"/>
    <s v="2024-2025"/>
    <x v="0"/>
    <x v="34"/>
    <x v="4"/>
    <x v="4"/>
    <n v="3018"/>
    <x v="0"/>
    <x v="7"/>
    <x v="7"/>
    <x v="7"/>
    <x v="2662"/>
  </r>
  <r>
    <x v="163"/>
    <x v="0"/>
    <s v="2024-2025"/>
    <x v="0"/>
    <x v="87"/>
    <x v="2"/>
    <x v="2"/>
    <n v="2609"/>
    <x v="0"/>
    <x v="2"/>
    <x v="4"/>
    <x v="4"/>
    <x v="2663"/>
  </r>
  <r>
    <x v="142"/>
    <x v="1"/>
    <s v="2023-2024"/>
    <x v="1"/>
    <x v="6"/>
    <x v="0"/>
    <x v="0"/>
    <n v="6010"/>
    <x v="0"/>
    <x v="0"/>
    <x v="4"/>
    <x v="4"/>
    <x v="2664"/>
  </r>
  <r>
    <x v="126"/>
    <x v="0"/>
    <s v="2023-2024"/>
    <x v="1"/>
    <x v="35"/>
    <x v="3"/>
    <x v="3"/>
    <n v="4558"/>
    <x v="0"/>
    <x v="15"/>
    <x v="3"/>
    <x v="3"/>
    <x v="2665"/>
  </r>
  <r>
    <x v="720"/>
    <x v="0"/>
    <s v="2023-2024"/>
    <x v="1"/>
    <x v="96"/>
    <x v="4"/>
    <x v="4"/>
    <n v="3690"/>
    <x v="0"/>
    <x v="16"/>
    <x v="9"/>
    <x v="9"/>
    <x v="2666"/>
  </r>
  <r>
    <x v="507"/>
    <x v="0"/>
    <s v="2023-2024"/>
    <x v="0"/>
    <x v="53"/>
    <x v="3"/>
    <x v="3"/>
    <n v="4119"/>
    <x v="0"/>
    <x v="10"/>
    <x v="3"/>
    <x v="3"/>
    <x v="2667"/>
  </r>
  <r>
    <x v="190"/>
    <x v="1"/>
    <s v="2022-2023"/>
    <x v="0"/>
    <x v="53"/>
    <x v="3"/>
    <x v="3"/>
    <n v="4119"/>
    <x v="0"/>
    <x v="10"/>
    <x v="7"/>
    <x v="7"/>
    <x v="2668"/>
  </r>
  <r>
    <x v="625"/>
    <x v="0"/>
    <s v="2024-2025"/>
    <x v="0"/>
    <x v="9"/>
    <x v="4"/>
    <x v="4"/>
    <n v="3076"/>
    <x v="0"/>
    <x v="7"/>
    <x v="9"/>
    <x v="9"/>
    <x v="2669"/>
  </r>
  <r>
    <x v="56"/>
    <x v="2"/>
    <s v="2024-2025"/>
    <x v="0"/>
    <x v="33"/>
    <x v="4"/>
    <x v="4"/>
    <n v="3280"/>
    <x v="0"/>
    <x v="8"/>
    <x v="3"/>
    <x v="3"/>
    <x v="2670"/>
  </r>
  <r>
    <x v="258"/>
    <x v="0"/>
    <s v="2023-2024"/>
    <x v="0"/>
    <x v="54"/>
    <x v="4"/>
    <x v="4"/>
    <n v="3030"/>
    <x v="0"/>
    <x v="7"/>
    <x v="1"/>
    <x v="1"/>
    <x v="2671"/>
  </r>
  <r>
    <x v="170"/>
    <x v="0"/>
    <s v="2023-2024"/>
    <x v="1"/>
    <x v="40"/>
    <x v="4"/>
    <x v="4"/>
    <n v="3353"/>
    <x v="0"/>
    <x v="8"/>
    <x v="3"/>
    <x v="3"/>
    <x v="2672"/>
  </r>
  <r>
    <x v="95"/>
    <x v="1"/>
    <s v="2022-2023"/>
    <x v="0"/>
    <x v="46"/>
    <x v="3"/>
    <x v="3"/>
    <n v="4740"/>
    <x v="0"/>
    <x v="17"/>
    <x v="3"/>
    <x v="3"/>
    <x v="2673"/>
  </r>
  <r>
    <x v="631"/>
    <x v="2"/>
    <s v="2024-2025"/>
    <x v="1"/>
    <x v="11"/>
    <x v="5"/>
    <x v="5"/>
    <n v="7010"/>
    <x v="0"/>
    <x v="9"/>
    <x v="4"/>
    <x v="4"/>
    <x v="2674"/>
  </r>
  <r>
    <x v="142"/>
    <x v="1"/>
    <s v="2023-2024"/>
    <x v="0"/>
    <x v="59"/>
    <x v="3"/>
    <x v="3"/>
    <n v="4509"/>
    <x v="0"/>
    <x v="3"/>
    <x v="4"/>
    <x v="4"/>
    <x v="2675"/>
  </r>
  <r>
    <x v="678"/>
    <x v="1"/>
    <s v="2023-2024"/>
    <x v="0"/>
    <x v="29"/>
    <x v="4"/>
    <x v="4"/>
    <n v="3500"/>
    <x v="0"/>
    <x v="8"/>
    <x v="1"/>
    <x v="1"/>
    <x v="2676"/>
  </r>
  <r>
    <x v="722"/>
    <x v="0"/>
    <s v="2024-2025"/>
    <x v="0"/>
    <x v="84"/>
    <x v="3"/>
    <x v="3"/>
    <n v="4215"/>
    <x v="0"/>
    <x v="3"/>
    <x v="7"/>
    <x v="7"/>
    <x v="2677"/>
  </r>
  <r>
    <x v="712"/>
    <x v="0"/>
    <s v="2023-2024"/>
    <x v="1"/>
    <x v="38"/>
    <x v="3"/>
    <x v="3"/>
    <n v="4802"/>
    <x v="0"/>
    <x v="12"/>
    <x v="4"/>
    <x v="4"/>
    <x v="2678"/>
  </r>
  <r>
    <x v="28"/>
    <x v="2"/>
    <s v="2024-2025"/>
    <x v="1"/>
    <x v="39"/>
    <x v="0"/>
    <x v="0"/>
    <n v="6330"/>
    <x v="0"/>
    <x v="14"/>
    <x v="2"/>
    <x v="2"/>
    <x v="2679"/>
  </r>
  <r>
    <x v="146"/>
    <x v="2"/>
    <s v="2024-2025"/>
    <x v="0"/>
    <x v="67"/>
    <x v="3"/>
    <x v="3"/>
    <n v="4551"/>
    <x v="0"/>
    <x v="15"/>
    <x v="7"/>
    <x v="7"/>
    <x v="2680"/>
  </r>
  <r>
    <x v="63"/>
    <x v="1"/>
    <s v="2022-2023"/>
    <x v="1"/>
    <x v="34"/>
    <x v="4"/>
    <x v="4"/>
    <n v="3018"/>
    <x v="0"/>
    <x v="7"/>
    <x v="9"/>
    <x v="9"/>
    <x v="2681"/>
  </r>
  <r>
    <x v="696"/>
    <x v="1"/>
    <s v="2022-2023"/>
    <x v="0"/>
    <x v="52"/>
    <x v="3"/>
    <x v="3"/>
    <n v="4053"/>
    <x v="0"/>
    <x v="10"/>
    <x v="3"/>
    <x v="3"/>
    <x v="2682"/>
  </r>
  <r>
    <x v="125"/>
    <x v="2"/>
    <s v="2024-2025"/>
    <x v="0"/>
    <x v="77"/>
    <x v="5"/>
    <x v="5"/>
    <n v="7018"/>
    <x v="0"/>
    <x v="9"/>
    <x v="7"/>
    <x v="7"/>
    <x v="2683"/>
  </r>
  <r>
    <x v="691"/>
    <x v="2"/>
    <s v="2024-2025"/>
    <x v="0"/>
    <x v="5"/>
    <x v="1"/>
    <x v="1"/>
    <n v="2067"/>
    <x v="0"/>
    <x v="5"/>
    <x v="1"/>
    <x v="1"/>
    <x v="2684"/>
  </r>
  <r>
    <x v="46"/>
    <x v="2"/>
    <s v="2024-2025"/>
    <x v="0"/>
    <x v="71"/>
    <x v="6"/>
    <x v="6"/>
    <n v="5043"/>
    <x v="0"/>
    <x v="13"/>
    <x v="4"/>
    <x v="4"/>
    <x v="2685"/>
  </r>
  <r>
    <x v="332"/>
    <x v="0"/>
    <s v="2024-2025"/>
    <x v="0"/>
    <x v="26"/>
    <x v="0"/>
    <x v="0"/>
    <n v="6280"/>
    <x v="0"/>
    <x v="14"/>
    <x v="8"/>
    <x v="8"/>
    <x v="2686"/>
  </r>
  <r>
    <x v="172"/>
    <x v="1"/>
    <s v="2022-2023"/>
    <x v="0"/>
    <x v="90"/>
    <x v="3"/>
    <x v="3"/>
    <n v="4700"/>
    <x v="0"/>
    <x v="17"/>
    <x v="9"/>
    <x v="9"/>
    <x v="2687"/>
  </r>
  <r>
    <x v="74"/>
    <x v="2"/>
    <s v="2024-2025"/>
    <x v="0"/>
    <x v="61"/>
    <x v="6"/>
    <x v="6"/>
    <n v="5343"/>
    <x v="0"/>
    <x v="18"/>
    <x v="1"/>
    <x v="1"/>
    <x v="2688"/>
  </r>
  <r>
    <x v="279"/>
    <x v="2"/>
    <s v="2024-2025"/>
    <x v="0"/>
    <x v="32"/>
    <x v="6"/>
    <x v="6"/>
    <n v="5169"/>
    <x v="0"/>
    <x v="13"/>
    <x v="9"/>
    <x v="9"/>
    <x v="2689"/>
  </r>
  <r>
    <x v="278"/>
    <x v="0"/>
    <s v="2024-2025"/>
    <x v="0"/>
    <x v="67"/>
    <x v="3"/>
    <x v="3"/>
    <n v="4551"/>
    <x v="0"/>
    <x v="15"/>
    <x v="6"/>
    <x v="6"/>
    <x v="2690"/>
  </r>
  <r>
    <x v="382"/>
    <x v="1"/>
    <s v="2023-2024"/>
    <x v="0"/>
    <x v="16"/>
    <x v="0"/>
    <x v="0"/>
    <n v="6030"/>
    <x v="0"/>
    <x v="0"/>
    <x v="9"/>
    <x v="9"/>
    <x v="2691"/>
  </r>
  <r>
    <x v="348"/>
    <x v="1"/>
    <s v="2023-2024"/>
    <x v="0"/>
    <x v="1"/>
    <x v="1"/>
    <x v="1"/>
    <n v="2478"/>
    <x v="0"/>
    <x v="1"/>
    <x v="9"/>
    <x v="9"/>
    <x v="2692"/>
  </r>
  <r>
    <x v="612"/>
    <x v="0"/>
    <s v="2024-2025"/>
    <x v="0"/>
    <x v="47"/>
    <x v="1"/>
    <x v="1"/>
    <n v="2101"/>
    <x v="0"/>
    <x v="4"/>
    <x v="7"/>
    <x v="7"/>
    <x v="2693"/>
  </r>
  <r>
    <x v="283"/>
    <x v="0"/>
    <s v="2023-2024"/>
    <x v="0"/>
    <x v="7"/>
    <x v="4"/>
    <x v="4"/>
    <n v="3175"/>
    <x v="0"/>
    <x v="6"/>
    <x v="3"/>
    <x v="3"/>
    <x v="2694"/>
  </r>
  <r>
    <x v="450"/>
    <x v="1"/>
    <s v="2023-2024"/>
    <x v="1"/>
    <x v="25"/>
    <x v="4"/>
    <x v="4"/>
    <n v="3550"/>
    <x v="0"/>
    <x v="8"/>
    <x v="4"/>
    <x v="4"/>
    <x v="2695"/>
  </r>
  <r>
    <x v="496"/>
    <x v="2"/>
    <s v="2024-2025"/>
    <x v="0"/>
    <x v="67"/>
    <x v="3"/>
    <x v="3"/>
    <n v="4551"/>
    <x v="0"/>
    <x v="15"/>
    <x v="4"/>
    <x v="4"/>
    <x v="2696"/>
  </r>
  <r>
    <x v="539"/>
    <x v="2"/>
    <s v="2024-2025"/>
    <x v="1"/>
    <x v="56"/>
    <x v="1"/>
    <x v="1"/>
    <n v="2795"/>
    <x v="0"/>
    <x v="11"/>
    <x v="1"/>
    <x v="1"/>
    <x v="2697"/>
  </r>
  <r>
    <x v="363"/>
    <x v="2"/>
    <s v="2024-2025"/>
    <x v="0"/>
    <x v="53"/>
    <x v="3"/>
    <x v="3"/>
    <n v="4119"/>
    <x v="0"/>
    <x v="10"/>
    <x v="7"/>
    <x v="7"/>
    <x v="2698"/>
  </r>
  <r>
    <x v="440"/>
    <x v="0"/>
    <s v="2024-2025"/>
    <x v="0"/>
    <x v="1"/>
    <x v="1"/>
    <x v="1"/>
    <n v="2478"/>
    <x v="0"/>
    <x v="1"/>
    <x v="0"/>
    <x v="0"/>
    <x v="2699"/>
  </r>
  <r>
    <x v="258"/>
    <x v="0"/>
    <s v="2023-2024"/>
    <x v="0"/>
    <x v="20"/>
    <x v="4"/>
    <x v="4"/>
    <n v="3429"/>
    <x v="0"/>
    <x v="8"/>
    <x v="4"/>
    <x v="4"/>
    <x v="2700"/>
  </r>
  <r>
    <x v="381"/>
    <x v="0"/>
    <s v="2023-2024"/>
    <x v="0"/>
    <x v="23"/>
    <x v="1"/>
    <x v="1"/>
    <n v="2650"/>
    <x v="0"/>
    <x v="11"/>
    <x v="5"/>
    <x v="5"/>
    <x v="2701"/>
  </r>
  <r>
    <x v="723"/>
    <x v="0"/>
    <s v="2023-2024"/>
    <x v="0"/>
    <x v="25"/>
    <x v="4"/>
    <x v="4"/>
    <n v="3550"/>
    <x v="0"/>
    <x v="8"/>
    <x v="1"/>
    <x v="1"/>
    <x v="2702"/>
  </r>
  <r>
    <x v="392"/>
    <x v="2"/>
    <s v="2024-2025"/>
    <x v="1"/>
    <x v="17"/>
    <x v="3"/>
    <x v="3"/>
    <n v="4825"/>
    <x v="0"/>
    <x v="12"/>
    <x v="9"/>
    <x v="9"/>
    <x v="2703"/>
  </r>
  <r>
    <x v="161"/>
    <x v="0"/>
    <s v="2023-2024"/>
    <x v="0"/>
    <x v="53"/>
    <x v="3"/>
    <x v="3"/>
    <n v="4119"/>
    <x v="0"/>
    <x v="10"/>
    <x v="2"/>
    <x v="2"/>
    <x v="2704"/>
  </r>
  <r>
    <x v="609"/>
    <x v="0"/>
    <s v="2023-2024"/>
    <x v="0"/>
    <x v="17"/>
    <x v="3"/>
    <x v="3"/>
    <n v="4825"/>
    <x v="0"/>
    <x v="12"/>
    <x v="1"/>
    <x v="1"/>
    <x v="2705"/>
  </r>
  <r>
    <x v="89"/>
    <x v="0"/>
    <s v="2024-2025"/>
    <x v="1"/>
    <x v="21"/>
    <x v="3"/>
    <x v="3"/>
    <n v="4012"/>
    <x v="0"/>
    <x v="10"/>
    <x v="1"/>
    <x v="1"/>
    <x v="2706"/>
  </r>
  <r>
    <x v="448"/>
    <x v="0"/>
    <s v="2023-2024"/>
    <x v="1"/>
    <x v="34"/>
    <x v="4"/>
    <x v="4"/>
    <n v="3018"/>
    <x v="0"/>
    <x v="7"/>
    <x v="0"/>
    <x v="0"/>
    <x v="2707"/>
  </r>
  <r>
    <x v="493"/>
    <x v="1"/>
    <s v="2022-2023"/>
    <x v="0"/>
    <x v="28"/>
    <x v="1"/>
    <x v="1"/>
    <n v="2830"/>
    <x v="0"/>
    <x v="11"/>
    <x v="6"/>
    <x v="6"/>
    <x v="2708"/>
  </r>
  <r>
    <x v="198"/>
    <x v="2"/>
    <s v="2024-2025"/>
    <x v="0"/>
    <x v="30"/>
    <x v="4"/>
    <x v="4"/>
    <n v="3131"/>
    <x v="0"/>
    <x v="6"/>
    <x v="4"/>
    <x v="4"/>
    <x v="2709"/>
  </r>
  <r>
    <x v="323"/>
    <x v="0"/>
    <s v="2023-2024"/>
    <x v="1"/>
    <x v="40"/>
    <x v="4"/>
    <x v="4"/>
    <n v="3353"/>
    <x v="0"/>
    <x v="8"/>
    <x v="7"/>
    <x v="7"/>
    <x v="2710"/>
  </r>
  <r>
    <x v="304"/>
    <x v="1"/>
    <s v="2023-2024"/>
    <x v="1"/>
    <x v="95"/>
    <x v="7"/>
    <x v="7"/>
    <n v="870"/>
    <x v="0"/>
    <x v="19"/>
    <x v="9"/>
    <x v="9"/>
    <x v="2711"/>
  </r>
  <r>
    <x v="629"/>
    <x v="1"/>
    <s v="2022-2023"/>
    <x v="0"/>
    <x v="90"/>
    <x v="3"/>
    <x v="3"/>
    <n v="4700"/>
    <x v="0"/>
    <x v="17"/>
    <x v="5"/>
    <x v="5"/>
    <x v="2712"/>
  </r>
  <r>
    <x v="54"/>
    <x v="0"/>
    <s v="2023-2024"/>
    <x v="0"/>
    <x v="27"/>
    <x v="4"/>
    <x v="4"/>
    <n v="3066"/>
    <x v="0"/>
    <x v="7"/>
    <x v="3"/>
    <x v="3"/>
    <x v="2713"/>
  </r>
  <r>
    <x v="522"/>
    <x v="0"/>
    <s v="2023-2024"/>
    <x v="0"/>
    <x v="73"/>
    <x v="6"/>
    <x v="6"/>
    <n v="5607"/>
    <x v="0"/>
    <x v="18"/>
    <x v="9"/>
    <x v="9"/>
    <x v="2714"/>
  </r>
  <r>
    <x v="625"/>
    <x v="0"/>
    <s v="2024-2025"/>
    <x v="0"/>
    <x v="4"/>
    <x v="1"/>
    <x v="1"/>
    <n v="2154"/>
    <x v="0"/>
    <x v="4"/>
    <x v="7"/>
    <x v="7"/>
    <x v="2715"/>
  </r>
  <r>
    <x v="678"/>
    <x v="1"/>
    <s v="2023-2024"/>
    <x v="0"/>
    <x v="76"/>
    <x v="1"/>
    <x v="1"/>
    <n v="2031"/>
    <x v="0"/>
    <x v="5"/>
    <x v="3"/>
    <x v="3"/>
    <x v="2716"/>
  </r>
  <r>
    <x v="33"/>
    <x v="2"/>
    <s v="2024-2025"/>
    <x v="0"/>
    <x v="16"/>
    <x v="0"/>
    <x v="0"/>
    <n v="6030"/>
    <x v="0"/>
    <x v="0"/>
    <x v="5"/>
    <x v="5"/>
    <x v="2717"/>
  </r>
  <r>
    <x v="198"/>
    <x v="2"/>
    <s v="2024-2025"/>
    <x v="0"/>
    <x v="67"/>
    <x v="3"/>
    <x v="3"/>
    <n v="4551"/>
    <x v="0"/>
    <x v="15"/>
    <x v="3"/>
    <x v="3"/>
    <x v="2718"/>
  </r>
  <r>
    <x v="273"/>
    <x v="1"/>
    <s v="2023-2024"/>
    <x v="1"/>
    <x v="38"/>
    <x v="3"/>
    <x v="3"/>
    <n v="4802"/>
    <x v="0"/>
    <x v="12"/>
    <x v="5"/>
    <x v="5"/>
    <x v="2719"/>
  </r>
  <r>
    <x v="619"/>
    <x v="0"/>
    <s v="2023-2024"/>
    <x v="0"/>
    <x v="58"/>
    <x v="0"/>
    <x v="0"/>
    <n v="6027"/>
    <x v="0"/>
    <x v="0"/>
    <x v="4"/>
    <x v="4"/>
    <x v="2720"/>
  </r>
  <r>
    <x v="379"/>
    <x v="2"/>
    <s v="2024-2025"/>
    <x v="0"/>
    <x v="48"/>
    <x v="3"/>
    <x v="3"/>
    <n v="4566"/>
    <x v="0"/>
    <x v="15"/>
    <x v="0"/>
    <x v="0"/>
    <x v="2721"/>
  </r>
  <r>
    <x v="645"/>
    <x v="0"/>
    <s v="2024-2025"/>
    <x v="0"/>
    <x v="84"/>
    <x v="3"/>
    <x v="3"/>
    <n v="4215"/>
    <x v="0"/>
    <x v="3"/>
    <x v="3"/>
    <x v="3"/>
    <x v="2722"/>
  </r>
  <r>
    <x v="292"/>
    <x v="0"/>
    <s v="2024-2025"/>
    <x v="0"/>
    <x v="67"/>
    <x v="3"/>
    <x v="3"/>
    <n v="4551"/>
    <x v="0"/>
    <x v="15"/>
    <x v="9"/>
    <x v="9"/>
    <x v="2723"/>
  </r>
  <r>
    <x v="286"/>
    <x v="0"/>
    <s v="2024-2025"/>
    <x v="1"/>
    <x v="35"/>
    <x v="3"/>
    <x v="3"/>
    <n v="4558"/>
    <x v="0"/>
    <x v="15"/>
    <x v="9"/>
    <x v="9"/>
    <x v="2724"/>
  </r>
  <r>
    <x v="370"/>
    <x v="2"/>
    <s v="2024-2025"/>
    <x v="0"/>
    <x v="47"/>
    <x v="1"/>
    <x v="1"/>
    <n v="2101"/>
    <x v="0"/>
    <x v="4"/>
    <x v="7"/>
    <x v="7"/>
    <x v="2725"/>
  </r>
  <r>
    <x v="492"/>
    <x v="1"/>
    <s v="2023-2024"/>
    <x v="1"/>
    <x v="38"/>
    <x v="3"/>
    <x v="3"/>
    <n v="4802"/>
    <x v="0"/>
    <x v="12"/>
    <x v="4"/>
    <x v="4"/>
    <x v="2726"/>
  </r>
  <r>
    <x v="269"/>
    <x v="1"/>
    <s v="2023-2024"/>
    <x v="0"/>
    <x v="80"/>
    <x v="0"/>
    <x v="0"/>
    <n v="6109"/>
    <x v="0"/>
    <x v="14"/>
    <x v="9"/>
    <x v="9"/>
    <x v="2727"/>
  </r>
  <r>
    <x v="39"/>
    <x v="0"/>
    <s v="2024-2025"/>
    <x v="0"/>
    <x v="76"/>
    <x v="1"/>
    <x v="1"/>
    <n v="2031"/>
    <x v="0"/>
    <x v="5"/>
    <x v="2"/>
    <x v="2"/>
    <x v="2728"/>
  </r>
  <r>
    <x v="445"/>
    <x v="0"/>
    <s v="2023-2024"/>
    <x v="0"/>
    <x v="82"/>
    <x v="3"/>
    <x v="3"/>
    <n v="4655"/>
    <x v="0"/>
    <x v="17"/>
    <x v="9"/>
    <x v="9"/>
    <x v="2729"/>
  </r>
  <r>
    <x v="135"/>
    <x v="0"/>
    <s v="2023-2024"/>
    <x v="0"/>
    <x v="37"/>
    <x v="1"/>
    <x v="1"/>
    <n v="2750"/>
    <x v="0"/>
    <x v="11"/>
    <x v="9"/>
    <x v="9"/>
    <x v="2730"/>
  </r>
  <r>
    <x v="512"/>
    <x v="0"/>
    <s v="2023-2024"/>
    <x v="0"/>
    <x v="72"/>
    <x v="4"/>
    <x v="4"/>
    <n v="3931"/>
    <x v="0"/>
    <x v="16"/>
    <x v="1"/>
    <x v="1"/>
    <x v="2731"/>
  </r>
  <r>
    <x v="84"/>
    <x v="2"/>
    <s v="2024-2025"/>
    <x v="0"/>
    <x v="35"/>
    <x v="3"/>
    <x v="3"/>
    <n v="4558"/>
    <x v="0"/>
    <x v="15"/>
    <x v="7"/>
    <x v="7"/>
    <x v="2732"/>
  </r>
  <r>
    <x v="473"/>
    <x v="1"/>
    <s v="2023-2024"/>
    <x v="0"/>
    <x v="30"/>
    <x v="4"/>
    <x v="4"/>
    <n v="3131"/>
    <x v="0"/>
    <x v="6"/>
    <x v="4"/>
    <x v="4"/>
    <x v="2733"/>
  </r>
  <r>
    <x v="310"/>
    <x v="0"/>
    <s v="2024-2025"/>
    <x v="0"/>
    <x v="59"/>
    <x v="3"/>
    <x v="3"/>
    <n v="4509"/>
    <x v="0"/>
    <x v="3"/>
    <x v="7"/>
    <x v="7"/>
    <x v="2734"/>
  </r>
  <r>
    <x v="596"/>
    <x v="0"/>
    <s v="2023-2024"/>
    <x v="1"/>
    <x v="6"/>
    <x v="0"/>
    <x v="0"/>
    <n v="6010"/>
    <x v="0"/>
    <x v="0"/>
    <x v="1"/>
    <x v="1"/>
    <x v="2735"/>
  </r>
  <r>
    <x v="698"/>
    <x v="2"/>
    <s v="2024-2025"/>
    <x v="0"/>
    <x v="69"/>
    <x v="4"/>
    <x v="4"/>
    <n v="3199"/>
    <x v="0"/>
    <x v="6"/>
    <x v="3"/>
    <x v="3"/>
    <x v="2736"/>
  </r>
  <r>
    <x v="291"/>
    <x v="2"/>
    <s v="2024-2025"/>
    <x v="0"/>
    <x v="61"/>
    <x v="6"/>
    <x v="6"/>
    <n v="5343"/>
    <x v="0"/>
    <x v="18"/>
    <x v="1"/>
    <x v="1"/>
    <x v="2737"/>
  </r>
  <r>
    <x v="91"/>
    <x v="0"/>
    <s v="2023-2024"/>
    <x v="0"/>
    <x v="19"/>
    <x v="1"/>
    <x v="1"/>
    <n v="2800"/>
    <x v="0"/>
    <x v="11"/>
    <x v="8"/>
    <x v="8"/>
    <x v="2738"/>
  </r>
  <r>
    <x v="661"/>
    <x v="0"/>
    <s v="2023-2024"/>
    <x v="0"/>
    <x v="60"/>
    <x v="1"/>
    <x v="1"/>
    <n v="2541"/>
    <x v="0"/>
    <x v="2"/>
    <x v="3"/>
    <x v="3"/>
    <x v="2739"/>
  </r>
  <r>
    <x v="333"/>
    <x v="1"/>
    <s v="2022-2023"/>
    <x v="0"/>
    <x v="77"/>
    <x v="5"/>
    <x v="5"/>
    <n v="7018"/>
    <x v="0"/>
    <x v="9"/>
    <x v="0"/>
    <x v="0"/>
    <x v="2740"/>
  </r>
  <r>
    <x v="634"/>
    <x v="1"/>
    <s v="2023-2024"/>
    <x v="0"/>
    <x v="66"/>
    <x v="3"/>
    <x v="3"/>
    <n v="4883"/>
    <x v="0"/>
    <x v="12"/>
    <x v="9"/>
    <x v="9"/>
    <x v="2741"/>
  </r>
  <r>
    <x v="328"/>
    <x v="2"/>
    <s v="2024-2025"/>
    <x v="0"/>
    <x v="2"/>
    <x v="2"/>
    <x v="2"/>
    <n v="2617"/>
    <x v="0"/>
    <x v="2"/>
    <x v="5"/>
    <x v="5"/>
    <x v="2742"/>
  </r>
  <r>
    <x v="161"/>
    <x v="0"/>
    <s v="2023-2024"/>
    <x v="0"/>
    <x v="15"/>
    <x v="1"/>
    <x v="1"/>
    <n v="2020"/>
    <x v="0"/>
    <x v="5"/>
    <x v="9"/>
    <x v="9"/>
    <x v="2743"/>
  </r>
  <r>
    <x v="633"/>
    <x v="1"/>
    <s v="2023-2024"/>
    <x v="1"/>
    <x v="44"/>
    <x v="4"/>
    <x v="4"/>
    <n v="3977"/>
    <x v="0"/>
    <x v="16"/>
    <x v="4"/>
    <x v="4"/>
    <x v="2744"/>
  </r>
  <r>
    <x v="18"/>
    <x v="0"/>
    <s v="2023-2024"/>
    <x v="0"/>
    <x v="85"/>
    <x v="0"/>
    <x v="0"/>
    <n v="6530"/>
    <x v="0"/>
    <x v="20"/>
    <x v="3"/>
    <x v="3"/>
    <x v="2745"/>
  </r>
  <r>
    <x v="708"/>
    <x v="1"/>
    <s v="2022-2023"/>
    <x v="0"/>
    <x v="10"/>
    <x v="4"/>
    <x v="4"/>
    <n v="3551"/>
    <x v="0"/>
    <x v="8"/>
    <x v="2"/>
    <x v="2"/>
    <x v="2746"/>
  </r>
  <r>
    <x v="469"/>
    <x v="1"/>
    <s v="2023-2024"/>
    <x v="0"/>
    <x v="76"/>
    <x v="1"/>
    <x v="1"/>
    <n v="2031"/>
    <x v="0"/>
    <x v="5"/>
    <x v="4"/>
    <x v="4"/>
    <x v="2747"/>
  </r>
  <r>
    <x v="182"/>
    <x v="1"/>
    <s v="2023-2024"/>
    <x v="1"/>
    <x v="0"/>
    <x v="0"/>
    <x v="0"/>
    <n v="6021"/>
    <x v="0"/>
    <x v="0"/>
    <x v="9"/>
    <x v="9"/>
    <x v="2748"/>
  </r>
  <r>
    <x v="711"/>
    <x v="2"/>
    <s v="2024-2025"/>
    <x v="0"/>
    <x v="91"/>
    <x v="1"/>
    <x v="1"/>
    <n v="2064"/>
    <x v="0"/>
    <x v="5"/>
    <x v="9"/>
    <x v="9"/>
    <x v="2749"/>
  </r>
  <r>
    <x v="69"/>
    <x v="0"/>
    <s v="2023-2024"/>
    <x v="1"/>
    <x v="66"/>
    <x v="3"/>
    <x v="3"/>
    <n v="4883"/>
    <x v="0"/>
    <x v="12"/>
    <x v="9"/>
    <x v="9"/>
    <x v="2750"/>
  </r>
  <r>
    <x v="688"/>
    <x v="0"/>
    <s v="2023-2024"/>
    <x v="1"/>
    <x v="25"/>
    <x v="4"/>
    <x v="4"/>
    <n v="3550"/>
    <x v="0"/>
    <x v="8"/>
    <x v="2"/>
    <x v="2"/>
    <x v="2751"/>
  </r>
  <r>
    <x v="713"/>
    <x v="2"/>
    <s v="2024-2025"/>
    <x v="0"/>
    <x v="84"/>
    <x v="3"/>
    <x v="3"/>
    <n v="4215"/>
    <x v="0"/>
    <x v="3"/>
    <x v="6"/>
    <x v="6"/>
    <x v="2752"/>
  </r>
  <r>
    <x v="357"/>
    <x v="0"/>
    <s v="2024-2025"/>
    <x v="0"/>
    <x v="7"/>
    <x v="4"/>
    <x v="4"/>
    <n v="3175"/>
    <x v="0"/>
    <x v="6"/>
    <x v="9"/>
    <x v="9"/>
    <x v="2753"/>
  </r>
  <r>
    <x v="143"/>
    <x v="2"/>
    <s v="2024-2025"/>
    <x v="1"/>
    <x v="25"/>
    <x v="4"/>
    <x v="4"/>
    <n v="3550"/>
    <x v="0"/>
    <x v="8"/>
    <x v="8"/>
    <x v="8"/>
    <x v="2754"/>
  </r>
  <r>
    <x v="721"/>
    <x v="0"/>
    <s v="2023-2024"/>
    <x v="0"/>
    <x v="43"/>
    <x v="1"/>
    <x v="1"/>
    <n v="2560"/>
    <x v="0"/>
    <x v="2"/>
    <x v="2"/>
    <x v="2"/>
    <x v="2755"/>
  </r>
  <r>
    <x v="292"/>
    <x v="0"/>
    <s v="2024-2025"/>
    <x v="1"/>
    <x v="44"/>
    <x v="4"/>
    <x v="4"/>
    <n v="3977"/>
    <x v="0"/>
    <x v="16"/>
    <x v="0"/>
    <x v="0"/>
    <x v="2756"/>
  </r>
  <r>
    <x v="508"/>
    <x v="0"/>
    <s v="2024-2025"/>
    <x v="1"/>
    <x v="85"/>
    <x v="0"/>
    <x v="0"/>
    <n v="6530"/>
    <x v="0"/>
    <x v="20"/>
    <x v="3"/>
    <x v="3"/>
    <x v="2757"/>
  </r>
  <r>
    <x v="77"/>
    <x v="1"/>
    <s v="2022-2023"/>
    <x v="0"/>
    <x v="90"/>
    <x v="3"/>
    <x v="3"/>
    <n v="4700"/>
    <x v="0"/>
    <x v="17"/>
    <x v="0"/>
    <x v="0"/>
    <x v="2758"/>
  </r>
  <r>
    <x v="288"/>
    <x v="1"/>
    <s v="2022-2023"/>
    <x v="0"/>
    <x v="3"/>
    <x v="3"/>
    <x v="3"/>
    <n v="4220"/>
    <x v="0"/>
    <x v="3"/>
    <x v="7"/>
    <x v="7"/>
    <x v="2759"/>
  </r>
  <r>
    <x v="324"/>
    <x v="0"/>
    <s v="2024-2025"/>
    <x v="0"/>
    <x v="47"/>
    <x v="1"/>
    <x v="1"/>
    <n v="2101"/>
    <x v="0"/>
    <x v="4"/>
    <x v="9"/>
    <x v="9"/>
    <x v="2760"/>
  </r>
  <r>
    <x v="209"/>
    <x v="2"/>
    <s v="2024-2025"/>
    <x v="0"/>
    <x v="80"/>
    <x v="0"/>
    <x v="0"/>
    <n v="6109"/>
    <x v="0"/>
    <x v="14"/>
    <x v="9"/>
    <x v="9"/>
    <x v="2761"/>
  </r>
  <r>
    <x v="597"/>
    <x v="0"/>
    <s v="2023-2024"/>
    <x v="0"/>
    <x v="19"/>
    <x v="1"/>
    <x v="1"/>
    <n v="2800"/>
    <x v="0"/>
    <x v="11"/>
    <x v="6"/>
    <x v="6"/>
    <x v="2762"/>
  </r>
  <r>
    <x v="18"/>
    <x v="0"/>
    <s v="2023-2024"/>
    <x v="0"/>
    <x v="43"/>
    <x v="1"/>
    <x v="1"/>
    <n v="2560"/>
    <x v="0"/>
    <x v="2"/>
    <x v="7"/>
    <x v="7"/>
    <x v="2763"/>
  </r>
  <r>
    <x v="315"/>
    <x v="0"/>
    <s v="2023-2024"/>
    <x v="1"/>
    <x v="96"/>
    <x v="4"/>
    <x v="4"/>
    <n v="3690"/>
    <x v="0"/>
    <x v="16"/>
    <x v="9"/>
    <x v="9"/>
    <x v="2764"/>
  </r>
  <r>
    <x v="634"/>
    <x v="1"/>
    <s v="2023-2024"/>
    <x v="1"/>
    <x v="91"/>
    <x v="1"/>
    <x v="1"/>
    <n v="2064"/>
    <x v="0"/>
    <x v="5"/>
    <x v="1"/>
    <x v="1"/>
    <x v="2765"/>
  </r>
  <r>
    <x v="46"/>
    <x v="2"/>
    <s v="2024-2025"/>
    <x v="0"/>
    <x v="36"/>
    <x v="4"/>
    <x v="4"/>
    <n v="3148"/>
    <x v="0"/>
    <x v="6"/>
    <x v="3"/>
    <x v="3"/>
    <x v="2766"/>
  </r>
  <r>
    <x v="441"/>
    <x v="0"/>
    <s v="2023-2024"/>
    <x v="0"/>
    <x v="43"/>
    <x v="1"/>
    <x v="1"/>
    <n v="2560"/>
    <x v="0"/>
    <x v="2"/>
    <x v="3"/>
    <x v="3"/>
    <x v="2767"/>
  </r>
  <r>
    <x v="628"/>
    <x v="0"/>
    <s v="2024-2025"/>
    <x v="0"/>
    <x v="47"/>
    <x v="1"/>
    <x v="1"/>
    <n v="2101"/>
    <x v="0"/>
    <x v="4"/>
    <x v="3"/>
    <x v="3"/>
    <x v="2768"/>
  </r>
  <r>
    <x v="519"/>
    <x v="2"/>
    <s v="2024-2025"/>
    <x v="0"/>
    <x v="28"/>
    <x v="1"/>
    <x v="1"/>
    <n v="2830"/>
    <x v="0"/>
    <x v="11"/>
    <x v="1"/>
    <x v="1"/>
    <x v="2769"/>
  </r>
  <r>
    <x v="4"/>
    <x v="0"/>
    <s v="2023-2024"/>
    <x v="1"/>
    <x v="68"/>
    <x v="7"/>
    <x v="7"/>
    <n v="800"/>
    <x v="0"/>
    <x v="19"/>
    <x v="2"/>
    <x v="2"/>
    <x v="2770"/>
  </r>
  <r>
    <x v="466"/>
    <x v="2"/>
    <s v="2024-2025"/>
    <x v="0"/>
    <x v="5"/>
    <x v="1"/>
    <x v="1"/>
    <n v="2067"/>
    <x v="0"/>
    <x v="5"/>
    <x v="3"/>
    <x v="3"/>
    <x v="2771"/>
  </r>
  <r>
    <x v="644"/>
    <x v="0"/>
    <s v="2024-2025"/>
    <x v="1"/>
    <x v="68"/>
    <x v="7"/>
    <x v="7"/>
    <n v="800"/>
    <x v="0"/>
    <x v="19"/>
    <x v="4"/>
    <x v="4"/>
    <x v="2772"/>
  </r>
  <r>
    <x v="124"/>
    <x v="2"/>
    <s v="2024-2025"/>
    <x v="0"/>
    <x v="5"/>
    <x v="1"/>
    <x v="1"/>
    <n v="2067"/>
    <x v="0"/>
    <x v="5"/>
    <x v="7"/>
    <x v="7"/>
    <x v="2773"/>
  </r>
  <r>
    <x v="268"/>
    <x v="0"/>
    <s v="2023-2024"/>
    <x v="0"/>
    <x v="27"/>
    <x v="4"/>
    <x v="4"/>
    <n v="3066"/>
    <x v="0"/>
    <x v="7"/>
    <x v="7"/>
    <x v="7"/>
    <x v="2774"/>
  </r>
  <r>
    <x v="455"/>
    <x v="0"/>
    <s v="2023-2024"/>
    <x v="0"/>
    <x v="57"/>
    <x v="6"/>
    <x v="6"/>
    <n v="5082"/>
    <x v="0"/>
    <x v="13"/>
    <x v="1"/>
    <x v="1"/>
    <x v="2775"/>
  </r>
  <r>
    <x v="624"/>
    <x v="2"/>
    <s v="2024-2025"/>
    <x v="0"/>
    <x v="36"/>
    <x v="4"/>
    <x v="4"/>
    <n v="3148"/>
    <x v="0"/>
    <x v="6"/>
    <x v="9"/>
    <x v="9"/>
    <x v="2776"/>
  </r>
  <r>
    <x v="630"/>
    <x v="0"/>
    <s v="2023-2024"/>
    <x v="0"/>
    <x v="25"/>
    <x v="4"/>
    <x v="4"/>
    <n v="3550"/>
    <x v="0"/>
    <x v="8"/>
    <x v="6"/>
    <x v="6"/>
    <x v="2777"/>
  </r>
  <r>
    <x v="411"/>
    <x v="1"/>
    <s v="2023-2024"/>
    <x v="1"/>
    <x v="39"/>
    <x v="0"/>
    <x v="0"/>
    <n v="6330"/>
    <x v="0"/>
    <x v="14"/>
    <x v="2"/>
    <x v="2"/>
    <x v="2778"/>
  </r>
  <r>
    <x v="494"/>
    <x v="2"/>
    <s v="2024-2025"/>
    <x v="0"/>
    <x v="23"/>
    <x v="1"/>
    <x v="1"/>
    <n v="2650"/>
    <x v="0"/>
    <x v="11"/>
    <x v="9"/>
    <x v="9"/>
    <x v="2779"/>
  </r>
  <r>
    <x v="530"/>
    <x v="1"/>
    <s v="2023-2024"/>
    <x v="0"/>
    <x v="76"/>
    <x v="1"/>
    <x v="1"/>
    <n v="2031"/>
    <x v="0"/>
    <x v="5"/>
    <x v="4"/>
    <x v="4"/>
    <x v="2780"/>
  </r>
  <r>
    <x v="656"/>
    <x v="1"/>
    <s v="2023-2024"/>
    <x v="0"/>
    <x v="31"/>
    <x v="1"/>
    <x v="1"/>
    <n v="2116"/>
    <x v="0"/>
    <x v="4"/>
    <x v="8"/>
    <x v="8"/>
    <x v="2781"/>
  </r>
  <r>
    <x v="351"/>
    <x v="0"/>
    <s v="2024-2025"/>
    <x v="0"/>
    <x v="94"/>
    <x v="5"/>
    <x v="5"/>
    <n v="7250"/>
    <x v="0"/>
    <x v="9"/>
    <x v="1"/>
    <x v="1"/>
    <x v="2782"/>
  </r>
  <r>
    <x v="305"/>
    <x v="0"/>
    <s v="2023-2024"/>
    <x v="1"/>
    <x v="34"/>
    <x v="4"/>
    <x v="4"/>
    <n v="3018"/>
    <x v="0"/>
    <x v="7"/>
    <x v="3"/>
    <x v="3"/>
    <x v="2783"/>
  </r>
  <r>
    <x v="651"/>
    <x v="0"/>
    <s v="2024-2025"/>
    <x v="0"/>
    <x v="4"/>
    <x v="1"/>
    <x v="1"/>
    <n v="2154"/>
    <x v="0"/>
    <x v="4"/>
    <x v="8"/>
    <x v="8"/>
    <x v="2784"/>
  </r>
  <r>
    <x v="641"/>
    <x v="0"/>
    <s v="2023-2024"/>
    <x v="0"/>
    <x v="17"/>
    <x v="3"/>
    <x v="3"/>
    <n v="4825"/>
    <x v="0"/>
    <x v="12"/>
    <x v="1"/>
    <x v="1"/>
    <x v="2785"/>
  </r>
  <r>
    <x v="432"/>
    <x v="0"/>
    <s v="2023-2024"/>
    <x v="0"/>
    <x v="43"/>
    <x v="1"/>
    <x v="1"/>
    <n v="2560"/>
    <x v="0"/>
    <x v="2"/>
    <x v="9"/>
    <x v="9"/>
    <x v="2786"/>
  </r>
  <r>
    <x v="270"/>
    <x v="0"/>
    <s v="2024-2025"/>
    <x v="1"/>
    <x v="85"/>
    <x v="0"/>
    <x v="0"/>
    <n v="6530"/>
    <x v="0"/>
    <x v="20"/>
    <x v="4"/>
    <x v="4"/>
    <x v="2787"/>
  </r>
  <r>
    <x v="611"/>
    <x v="0"/>
    <s v="2023-2024"/>
    <x v="0"/>
    <x v="32"/>
    <x v="6"/>
    <x v="6"/>
    <n v="5169"/>
    <x v="0"/>
    <x v="13"/>
    <x v="1"/>
    <x v="1"/>
    <x v="2788"/>
  </r>
  <r>
    <x v="357"/>
    <x v="0"/>
    <s v="2024-2025"/>
    <x v="1"/>
    <x v="24"/>
    <x v="1"/>
    <x v="1"/>
    <n v="2120"/>
    <x v="0"/>
    <x v="4"/>
    <x v="1"/>
    <x v="1"/>
    <x v="2789"/>
  </r>
  <r>
    <x v="344"/>
    <x v="1"/>
    <s v="2022-2023"/>
    <x v="0"/>
    <x v="9"/>
    <x v="4"/>
    <x v="4"/>
    <n v="3076"/>
    <x v="0"/>
    <x v="7"/>
    <x v="3"/>
    <x v="3"/>
    <x v="2790"/>
  </r>
  <r>
    <x v="95"/>
    <x v="1"/>
    <s v="2022-2023"/>
    <x v="0"/>
    <x v="28"/>
    <x v="1"/>
    <x v="1"/>
    <n v="2830"/>
    <x v="0"/>
    <x v="11"/>
    <x v="6"/>
    <x v="6"/>
    <x v="2791"/>
  </r>
  <r>
    <x v="476"/>
    <x v="1"/>
    <s v="2022-2023"/>
    <x v="0"/>
    <x v="30"/>
    <x v="4"/>
    <x v="4"/>
    <n v="3131"/>
    <x v="0"/>
    <x v="6"/>
    <x v="5"/>
    <x v="5"/>
    <x v="2792"/>
  </r>
  <r>
    <x v="362"/>
    <x v="0"/>
    <s v="2023-2024"/>
    <x v="0"/>
    <x v="65"/>
    <x v="1"/>
    <x v="1"/>
    <n v="2131"/>
    <x v="0"/>
    <x v="4"/>
    <x v="9"/>
    <x v="9"/>
    <x v="2793"/>
  </r>
  <r>
    <x v="544"/>
    <x v="0"/>
    <s v="2023-2024"/>
    <x v="0"/>
    <x v="56"/>
    <x v="1"/>
    <x v="1"/>
    <n v="2795"/>
    <x v="0"/>
    <x v="11"/>
    <x v="8"/>
    <x v="8"/>
    <x v="2794"/>
  </r>
  <r>
    <x v="526"/>
    <x v="2"/>
    <s v="2024-2025"/>
    <x v="0"/>
    <x v="39"/>
    <x v="0"/>
    <x v="0"/>
    <n v="6330"/>
    <x v="0"/>
    <x v="14"/>
    <x v="7"/>
    <x v="7"/>
    <x v="2795"/>
  </r>
  <r>
    <x v="229"/>
    <x v="1"/>
    <s v="2022-2023"/>
    <x v="0"/>
    <x v="52"/>
    <x v="3"/>
    <x v="3"/>
    <n v="4053"/>
    <x v="0"/>
    <x v="10"/>
    <x v="8"/>
    <x v="8"/>
    <x v="2796"/>
  </r>
  <r>
    <x v="214"/>
    <x v="2"/>
    <s v="2024-2025"/>
    <x v="0"/>
    <x v="53"/>
    <x v="3"/>
    <x v="3"/>
    <n v="4119"/>
    <x v="0"/>
    <x v="10"/>
    <x v="3"/>
    <x v="3"/>
    <x v="2797"/>
  </r>
  <r>
    <x v="509"/>
    <x v="0"/>
    <s v="2023-2024"/>
    <x v="0"/>
    <x v="49"/>
    <x v="4"/>
    <x v="4"/>
    <n v="3134"/>
    <x v="0"/>
    <x v="6"/>
    <x v="4"/>
    <x v="4"/>
    <x v="2798"/>
  </r>
  <r>
    <x v="391"/>
    <x v="2"/>
    <s v="2024-2025"/>
    <x v="0"/>
    <x v="59"/>
    <x v="3"/>
    <x v="3"/>
    <n v="4509"/>
    <x v="0"/>
    <x v="3"/>
    <x v="7"/>
    <x v="7"/>
    <x v="2799"/>
  </r>
  <r>
    <x v="567"/>
    <x v="0"/>
    <s v="2024-2025"/>
    <x v="0"/>
    <x v="81"/>
    <x v="3"/>
    <x v="3"/>
    <n v="4680"/>
    <x v="0"/>
    <x v="17"/>
    <x v="1"/>
    <x v="1"/>
    <x v="2800"/>
  </r>
  <r>
    <x v="186"/>
    <x v="2"/>
    <s v="2024-2025"/>
    <x v="0"/>
    <x v="35"/>
    <x v="3"/>
    <x v="3"/>
    <n v="4558"/>
    <x v="0"/>
    <x v="15"/>
    <x v="7"/>
    <x v="7"/>
    <x v="2801"/>
  </r>
  <r>
    <x v="147"/>
    <x v="0"/>
    <s v="2023-2024"/>
    <x v="0"/>
    <x v="36"/>
    <x v="4"/>
    <x v="4"/>
    <n v="3148"/>
    <x v="0"/>
    <x v="6"/>
    <x v="2"/>
    <x v="2"/>
    <x v="2802"/>
  </r>
  <r>
    <x v="138"/>
    <x v="2"/>
    <s v="2024-2025"/>
    <x v="0"/>
    <x v="58"/>
    <x v="0"/>
    <x v="0"/>
    <n v="6027"/>
    <x v="0"/>
    <x v="0"/>
    <x v="0"/>
    <x v="0"/>
    <x v="2803"/>
  </r>
  <r>
    <x v="26"/>
    <x v="1"/>
    <s v="2023-2024"/>
    <x v="0"/>
    <x v="13"/>
    <x v="1"/>
    <x v="1"/>
    <n v="2480"/>
    <x v="0"/>
    <x v="1"/>
    <x v="2"/>
    <x v="2"/>
    <x v="2804"/>
  </r>
  <r>
    <x v="99"/>
    <x v="0"/>
    <s v="2023-2024"/>
    <x v="0"/>
    <x v="51"/>
    <x v="4"/>
    <x v="4"/>
    <n v="3630"/>
    <x v="0"/>
    <x v="16"/>
    <x v="5"/>
    <x v="5"/>
    <x v="2805"/>
  </r>
  <r>
    <x v="354"/>
    <x v="1"/>
    <s v="2023-2024"/>
    <x v="1"/>
    <x v="65"/>
    <x v="1"/>
    <x v="1"/>
    <n v="2131"/>
    <x v="0"/>
    <x v="4"/>
    <x v="4"/>
    <x v="4"/>
    <x v="2806"/>
  </r>
  <r>
    <x v="295"/>
    <x v="0"/>
    <s v="2023-2024"/>
    <x v="0"/>
    <x v="1"/>
    <x v="1"/>
    <x v="1"/>
    <n v="2478"/>
    <x v="0"/>
    <x v="1"/>
    <x v="5"/>
    <x v="5"/>
    <x v="2807"/>
  </r>
  <r>
    <x v="24"/>
    <x v="0"/>
    <s v="2024-2025"/>
    <x v="0"/>
    <x v="74"/>
    <x v="1"/>
    <x v="1"/>
    <n v="2485"/>
    <x v="0"/>
    <x v="1"/>
    <x v="1"/>
    <x v="1"/>
    <x v="2808"/>
  </r>
  <r>
    <x v="345"/>
    <x v="1"/>
    <s v="2023-2024"/>
    <x v="0"/>
    <x v="20"/>
    <x v="4"/>
    <x v="4"/>
    <n v="3429"/>
    <x v="0"/>
    <x v="8"/>
    <x v="1"/>
    <x v="1"/>
    <x v="2809"/>
  </r>
  <r>
    <x v="479"/>
    <x v="2"/>
    <s v="2024-2025"/>
    <x v="1"/>
    <x v="7"/>
    <x v="4"/>
    <x v="4"/>
    <n v="3175"/>
    <x v="0"/>
    <x v="6"/>
    <x v="7"/>
    <x v="7"/>
    <x v="2810"/>
  </r>
  <r>
    <x v="575"/>
    <x v="0"/>
    <s v="2023-2024"/>
    <x v="0"/>
    <x v="39"/>
    <x v="0"/>
    <x v="0"/>
    <n v="6330"/>
    <x v="0"/>
    <x v="14"/>
    <x v="3"/>
    <x v="3"/>
    <x v="2811"/>
  </r>
  <r>
    <x v="24"/>
    <x v="0"/>
    <s v="2024-2025"/>
    <x v="0"/>
    <x v="47"/>
    <x v="1"/>
    <x v="1"/>
    <n v="2101"/>
    <x v="0"/>
    <x v="4"/>
    <x v="3"/>
    <x v="3"/>
    <x v="2812"/>
  </r>
  <r>
    <x v="393"/>
    <x v="0"/>
    <s v="2023-2024"/>
    <x v="0"/>
    <x v="58"/>
    <x v="0"/>
    <x v="0"/>
    <n v="6027"/>
    <x v="0"/>
    <x v="0"/>
    <x v="9"/>
    <x v="9"/>
    <x v="2813"/>
  </r>
  <r>
    <x v="501"/>
    <x v="1"/>
    <s v="2022-2023"/>
    <x v="0"/>
    <x v="69"/>
    <x v="4"/>
    <x v="4"/>
    <n v="3199"/>
    <x v="0"/>
    <x v="6"/>
    <x v="3"/>
    <x v="3"/>
    <x v="2814"/>
  </r>
  <r>
    <x v="42"/>
    <x v="0"/>
    <s v="2024-2025"/>
    <x v="0"/>
    <x v="69"/>
    <x v="4"/>
    <x v="4"/>
    <n v="3199"/>
    <x v="0"/>
    <x v="6"/>
    <x v="2"/>
    <x v="2"/>
    <x v="2815"/>
  </r>
  <r>
    <x v="294"/>
    <x v="1"/>
    <s v="2022-2023"/>
    <x v="0"/>
    <x v="42"/>
    <x v="3"/>
    <x v="3"/>
    <n v="4870"/>
    <x v="0"/>
    <x v="12"/>
    <x v="1"/>
    <x v="1"/>
    <x v="2816"/>
  </r>
  <r>
    <x v="574"/>
    <x v="2"/>
    <s v="2024-2025"/>
    <x v="1"/>
    <x v="31"/>
    <x v="1"/>
    <x v="1"/>
    <n v="2116"/>
    <x v="0"/>
    <x v="4"/>
    <x v="9"/>
    <x v="9"/>
    <x v="2817"/>
  </r>
  <r>
    <x v="299"/>
    <x v="1"/>
    <s v="2022-2023"/>
    <x v="0"/>
    <x v="82"/>
    <x v="3"/>
    <x v="3"/>
    <n v="4655"/>
    <x v="0"/>
    <x v="17"/>
    <x v="0"/>
    <x v="0"/>
    <x v="2818"/>
  </r>
  <r>
    <x v="613"/>
    <x v="2"/>
    <s v="2024-2025"/>
    <x v="0"/>
    <x v="28"/>
    <x v="1"/>
    <x v="1"/>
    <n v="2830"/>
    <x v="0"/>
    <x v="11"/>
    <x v="4"/>
    <x v="4"/>
    <x v="2819"/>
  </r>
  <r>
    <x v="689"/>
    <x v="1"/>
    <s v="2023-2024"/>
    <x v="0"/>
    <x v="8"/>
    <x v="1"/>
    <x v="1"/>
    <n v="2158"/>
    <x v="0"/>
    <x v="4"/>
    <x v="5"/>
    <x v="5"/>
    <x v="2820"/>
  </r>
  <r>
    <x v="470"/>
    <x v="0"/>
    <s v="2024-2025"/>
    <x v="0"/>
    <x v="43"/>
    <x v="1"/>
    <x v="1"/>
    <n v="2560"/>
    <x v="0"/>
    <x v="2"/>
    <x v="0"/>
    <x v="0"/>
    <x v="2821"/>
  </r>
  <r>
    <x v="485"/>
    <x v="2"/>
    <s v="2024-2025"/>
    <x v="0"/>
    <x v="82"/>
    <x v="3"/>
    <x v="3"/>
    <n v="4655"/>
    <x v="0"/>
    <x v="17"/>
    <x v="9"/>
    <x v="9"/>
    <x v="2822"/>
  </r>
  <r>
    <x v="446"/>
    <x v="2"/>
    <s v="2024-2025"/>
    <x v="0"/>
    <x v="10"/>
    <x v="4"/>
    <x v="4"/>
    <n v="3551"/>
    <x v="0"/>
    <x v="8"/>
    <x v="3"/>
    <x v="3"/>
    <x v="2823"/>
  </r>
  <r>
    <x v="497"/>
    <x v="0"/>
    <s v="2023-2024"/>
    <x v="0"/>
    <x v="37"/>
    <x v="1"/>
    <x v="1"/>
    <n v="2750"/>
    <x v="0"/>
    <x v="11"/>
    <x v="0"/>
    <x v="0"/>
    <x v="2824"/>
  </r>
  <r>
    <x v="178"/>
    <x v="0"/>
    <s v="2024-2025"/>
    <x v="0"/>
    <x v="7"/>
    <x v="4"/>
    <x v="4"/>
    <n v="3175"/>
    <x v="0"/>
    <x v="6"/>
    <x v="7"/>
    <x v="7"/>
    <x v="2825"/>
  </r>
  <r>
    <x v="426"/>
    <x v="2"/>
    <s v="2024-2025"/>
    <x v="1"/>
    <x v="38"/>
    <x v="3"/>
    <x v="3"/>
    <n v="4802"/>
    <x v="0"/>
    <x v="12"/>
    <x v="9"/>
    <x v="9"/>
    <x v="2826"/>
  </r>
  <r>
    <x v="430"/>
    <x v="0"/>
    <s v="2023-2024"/>
    <x v="0"/>
    <x v="21"/>
    <x v="3"/>
    <x v="3"/>
    <n v="4012"/>
    <x v="0"/>
    <x v="10"/>
    <x v="4"/>
    <x v="4"/>
    <x v="2827"/>
  </r>
  <r>
    <x v="82"/>
    <x v="2"/>
    <s v="2024-2025"/>
    <x v="1"/>
    <x v="34"/>
    <x v="4"/>
    <x v="4"/>
    <n v="3018"/>
    <x v="0"/>
    <x v="7"/>
    <x v="4"/>
    <x v="4"/>
    <x v="2828"/>
  </r>
  <r>
    <x v="58"/>
    <x v="2"/>
    <s v="2024-2025"/>
    <x v="0"/>
    <x v="24"/>
    <x v="1"/>
    <x v="1"/>
    <n v="2120"/>
    <x v="0"/>
    <x v="4"/>
    <x v="9"/>
    <x v="9"/>
    <x v="2829"/>
  </r>
  <r>
    <x v="601"/>
    <x v="0"/>
    <s v="2024-2025"/>
    <x v="0"/>
    <x v="41"/>
    <x v="5"/>
    <x v="5"/>
    <n v="7320"/>
    <x v="0"/>
    <x v="9"/>
    <x v="9"/>
    <x v="9"/>
    <x v="2830"/>
  </r>
  <r>
    <x v="688"/>
    <x v="0"/>
    <s v="2023-2024"/>
    <x v="0"/>
    <x v="93"/>
    <x v="4"/>
    <x v="4"/>
    <n v="3915"/>
    <x v="0"/>
    <x v="16"/>
    <x v="4"/>
    <x v="4"/>
    <x v="2831"/>
  </r>
  <r>
    <x v="271"/>
    <x v="1"/>
    <s v="2023-2024"/>
    <x v="0"/>
    <x v="3"/>
    <x v="3"/>
    <x v="3"/>
    <n v="4220"/>
    <x v="0"/>
    <x v="3"/>
    <x v="0"/>
    <x v="0"/>
    <x v="2832"/>
  </r>
  <r>
    <x v="396"/>
    <x v="0"/>
    <s v="2023-2024"/>
    <x v="1"/>
    <x v="40"/>
    <x v="4"/>
    <x v="4"/>
    <n v="3353"/>
    <x v="0"/>
    <x v="8"/>
    <x v="9"/>
    <x v="9"/>
    <x v="2833"/>
  </r>
  <r>
    <x v="178"/>
    <x v="0"/>
    <s v="2024-2025"/>
    <x v="0"/>
    <x v="83"/>
    <x v="0"/>
    <x v="0"/>
    <n v="6052"/>
    <x v="0"/>
    <x v="0"/>
    <x v="0"/>
    <x v="0"/>
    <x v="2834"/>
  </r>
  <r>
    <x v="181"/>
    <x v="0"/>
    <s v="2024-2025"/>
    <x v="1"/>
    <x v="6"/>
    <x v="0"/>
    <x v="0"/>
    <n v="6010"/>
    <x v="0"/>
    <x v="0"/>
    <x v="0"/>
    <x v="0"/>
    <x v="2835"/>
  </r>
  <r>
    <x v="138"/>
    <x v="2"/>
    <s v="2024-2025"/>
    <x v="1"/>
    <x v="35"/>
    <x v="3"/>
    <x v="3"/>
    <n v="4558"/>
    <x v="0"/>
    <x v="15"/>
    <x v="4"/>
    <x v="4"/>
    <x v="2836"/>
  </r>
  <r>
    <x v="167"/>
    <x v="2"/>
    <s v="2024-2025"/>
    <x v="0"/>
    <x v="26"/>
    <x v="0"/>
    <x v="0"/>
    <n v="6280"/>
    <x v="0"/>
    <x v="14"/>
    <x v="4"/>
    <x v="4"/>
    <x v="2837"/>
  </r>
  <r>
    <x v="493"/>
    <x v="1"/>
    <s v="2022-2023"/>
    <x v="0"/>
    <x v="69"/>
    <x v="4"/>
    <x v="4"/>
    <n v="3199"/>
    <x v="0"/>
    <x v="6"/>
    <x v="2"/>
    <x v="2"/>
    <x v="2838"/>
  </r>
  <r>
    <x v="295"/>
    <x v="0"/>
    <s v="2023-2024"/>
    <x v="0"/>
    <x v="71"/>
    <x v="6"/>
    <x v="6"/>
    <n v="5043"/>
    <x v="0"/>
    <x v="13"/>
    <x v="5"/>
    <x v="5"/>
    <x v="2839"/>
  </r>
  <r>
    <x v="374"/>
    <x v="1"/>
    <s v="2023-2024"/>
    <x v="0"/>
    <x v="15"/>
    <x v="1"/>
    <x v="1"/>
    <n v="2020"/>
    <x v="0"/>
    <x v="5"/>
    <x v="0"/>
    <x v="0"/>
    <x v="2840"/>
  </r>
  <r>
    <x v="54"/>
    <x v="0"/>
    <s v="2023-2024"/>
    <x v="1"/>
    <x v="11"/>
    <x v="5"/>
    <x v="5"/>
    <n v="7010"/>
    <x v="0"/>
    <x v="9"/>
    <x v="1"/>
    <x v="1"/>
    <x v="2841"/>
  </r>
  <r>
    <x v="337"/>
    <x v="0"/>
    <s v="2023-2024"/>
    <x v="0"/>
    <x v="50"/>
    <x v="4"/>
    <x v="4"/>
    <n v="3179"/>
    <x v="0"/>
    <x v="6"/>
    <x v="1"/>
    <x v="1"/>
    <x v="2842"/>
  </r>
  <r>
    <x v="545"/>
    <x v="2"/>
    <s v="2024-2025"/>
    <x v="0"/>
    <x v="2"/>
    <x v="2"/>
    <x v="2"/>
    <n v="2617"/>
    <x v="0"/>
    <x v="2"/>
    <x v="4"/>
    <x v="4"/>
    <x v="2843"/>
  </r>
  <r>
    <x v="493"/>
    <x v="1"/>
    <s v="2022-2023"/>
    <x v="1"/>
    <x v="14"/>
    <x v="1"/>
    <x v="1"/>
    <n v="2790"/>
    <x v="0"/>
    <x v="11"/>
    <x v="4"/>
    <x v="4"/>
    <x v="2844"/>
  </r>
  <r>
    <x v="604"/>
    <x v="2"/>
    <s v="2024-2025"/>
    <x v="0"/>
    <x v="78"/>
    <x v="1"/>
    <x v="1"/>
    <n v="2141"/>
    <x v="0"/>
    <x v="4"/>
    <x v="4"/>
    <x v="4"/>
    <x v="2845"/>
  </r>
  <r>
    <x v="670"/>
    <x v="0"/>
    <s v="2024-2025"/>
    <x v="0"/>
    <x v="59"/>
    <x v="3"/>
    <x v="3"/>
    <n v="4509"/>
    <x v="0"/>
    <x v="3"/>
    <x v="2"/>
    <x v="2"/>
    <x v="2846"/>
  </r>
  <r>
    <x v="542"/>
    <x v="2"/>
    <s v="2024-2025"/>
    <x v="0"/>
    <x v="20"/>
    <x v="4"/>
    <x v="4"/>
    <n v="3429"/>
    <x v="0"/>
    <x v="8"/>
    <x v="1"/>
    <x v="1"/>
    <x v="2847"/>
  </r>
  <r>
    <x v="634"/>
    <x v="1"/>
    <s v="2023-2024"/>
    <x v="0"/>
    <x v="45"/>
    <x v="3"/>
    <x v="3"/>
    <n v="4570"/>
    <x v="0"/>
    <x v="15"/>
    <x v="0"/>
    <x v="0"/>
    <x v="2848"/>
  </r>
  <r>
    <x v="612"/>
    <x v="0"/>
    <s v="2024-2025"/>
    <x v="0"/>
    <x v="15"/>
    <x v="1"/>
    <x v="1"/>
    <n v="2020"/>
    <x v="0"/>
    <x v="5"/>
    <x v="4"/>
    <x v="4"/>
    <x v="2849"/>
  </r>
  <r>
    <x v="241"/>
    <x v="0"/>
    <s v="2023-2024"/>
    <x v="0"/>
    <x v="84"/>
    <x v="3"/>
    <x v="3"/>
    <n v="4215"/>
    <x v="0"/>
    <x v="3"/>
    <x v="0"/>
    <x v="0"/>
    <x v="2850"/>
  </r>
  <r>
    <x v="452"/>
    <x v="0"/>
    <s v="2023-2024"/>
    <x v="0"/>
    <x v="85"/>
    <x v="0"/>
    <x v="0"/>
    <n v="6530"/>
    <x v="0"/>
    <x v="20"/>
    <x v="0"/>
    <x v="0"/>
    <x v="2851"/>
  </r>
  <r>
    <x v="563"/>
    <x v="0"/>
    <s v="2023-2024"/>
    <x v="0"/>
    <x v="27"/>
    <x v="4"/>
    <x v="4"/>
    <n v="3066"/>
    <x v="0"/>
    <x v="7"/>
    <x v="2"/>
    <x v="2"/>
    <x v="2852"/>
  </r>
  <r>
    <x v="103"/>
    <x v="1"/>
    <s v="2022-2023"/>
    <x v="0"/>
    <x v="3"/>
    <x v="3"/>
    <x v="3"/>
    <n v="4220"/>
    <x v="0"/>
    <x v="3"/>
    <x v="4"/>
    <x v="4"/>
    <x v="2853"/>
  </r>
  <r>
    <x v="375"/>
    <x v="0"/>
    <s v="2023-2024"/>
    <x v="0"/>
    <x v="19"/>
    <x v="1"/>
    <x v="1"/>
    <n v="2800"/>
    <x v="0"/>
    <x v="11"/>
    <x v="6"/>
    <x v="6"/>
    <x v="2854"/>
  </r>
  <r>
    <x v="685"/>
    <x v="0"/>
    <s v="2023-2024"/>
    <x v="0"/>
    <x v="33"/>
    <x v="4"/>
    <x v="4"/>
    <n v="3280"/>
    <x v="0"/>
    <x v="8"/>
    <x v="4"/>
    <x v="4"/>
    <x v="2855"/>
  </r>
  <r>
    <x v="688"/>
    <x v="0"/>
    <s v="2023-2024"/>
    <x v="0"/>
    <x v="7"/>
    <x v="4"/>
    <x v="4"/>
    <n v="3175"/>
    <x v="0"/>
    <x v="6"/>
    <x v="4"/>
    <x v="4"/>
    <x v="2856"/>
  </r>
  <r>
    <x v="651"/>
    <x v="0"/>
    <s v="2024-2025"/>
    <x v="1"/>
    <x v="65"/>
    <x v="1"/>
    <x v="1"/>
    <n v="2131"/>
    <x v="0"/>
    <x v="4"/>
    <x v="1"/>
    <x v="1"/>
    <x v="2857"/>
  </r>
  <r>
    <x v="177"/>
    <x v="1"/>
    <s v="2022-2023"/>
    <x v="0"/>
    <x v="49"/>
    <x v="4"/>
    <x v="4"/>
    <n v="3134"/>
    <x v="0"/>
    <x v="6"/>
    <x v="0"/>
    <x v="0"/>
    <x v="2858"/>
  </r>
  <r>
    <x v="408"/>
    <x v="1"/>
    <s v="2022-2023"/>
    <x v="0"/>
    <x v="83"/>
    <x v="0"/>
    <x v="0"/>
    <n v="6052"/>
    <x v="0"/>
    <x v="0"/>
    <x v="9"/>
    <x v="9"/>
    <x v="2859"/>
  </r>
  <r>
    <x v="436"/>
    <x v="2"/>
    <s v="2024-2025"/>
    <x v="1"/>
    <x v="74"/>
    <x v="1"/>
    <x v="1"/>
    <n v="2485"/>
    <x v="0"/>
    <x v="1"/>
    <x v="9"/>
    <x v="9"/>
    <x v="2860"/>
  </r>
  <r>
    <x v="382"/>
    <x v="1"/>
    <s v="2023-2024"/>
    <x v="1"/>
    <x v="64"/>
    <x v="1"/>
    <x v="1"/>
    <n v="2350"/>
    <x v="0"/>
    <x v="1"/>
    <x v="3"/>
    <x v="3"/>
    <x v="2861"/>
  </r>
  <r>
    <x v="181"/>
    <x v="0"/>
    <s v="2024-2025"/>
    <x v="0"/>
    <x v="59"/>
    <x v="3"/>
    <x v="3"/>
    <n v="4509"/>
    <x v="0"/>
    <x v="3"/>
    <x v="9"/>
    <x v="9"/>
    <x v="2862"/>
  </r>
  <r>
    <x v="565"/>
    <x v="1"/>
    <s v="2023-2024"/>
    <x v="0"/>
    <x v="84"/>
    <x v="3"/>
    <x v="3"/>
    <n v="4215"/>
    <x v="0"/>
    <x v="3"/>
    <x v="3"/>
    <x v="3"/>
    <x v="2863"/>
  </r>
  <r>
    <x v="434"/>
    <x v="0"/>
    <s v="2023-2024"/>
    <x v="0"/>
    <x v="39"/>
    <x v="0"/>
    <x v="0"/>
    <n v="6330"/>
    <x v="0"/>
    <x v="14"/>
    <x v="1"/>
    <x v="1"/>
    <x v="2864"/>
  </r>
  <r>
    <x v="662"/>
    <x v="2"/>
    <s v="2024-2025"/>
    <x v="0"/>
    <x v="76"/>
    <x v="1"/>
    <x v="1"/>
    <n v="2031"/>
    <x v="0"/>
    <x v="5"/>
    <x v="3"/>
    <x v="3"/>
    <x v="2865"/>
  </r>
  <r>
    <x v="671"/>
    <x v="1"/>
    <s v="2023-2024"/>
    <x v="0"/>
    <x v="13"/>
    <x v="1"/>
    <x v="1"/>
    <n v="2480"/>
    <x v="0"/>
    <x v="1"/>
    <x v="9"/>
    <x v="9"/>
    <x v="2866"/>
  </r>
  <r>
    <x v="34"/>
    <x v="2"/>
    <s v="2024-2025"/>
    <x v="1"/>
    <x v="22"/>
    <x v="1"/>
    <x v="1"/>
    <n v="2539"/>
    <x v="0"/>
    <x v="2"/>
    <x v="9"/>
    <x v="9"/>
    <x v="2867"/>
  </r>
  <r>
    <x v="20"/>
    <x v="0"/>
    <s v="2023-2024"/>
    <x v="0"/>
    <x v="42"/>
    <x v="3"/>
    <x v="3"/>
    <n v="4870"/>
    <x v="0"/>
    <x v="12"/>
    <x v="4"/>
    <x v="4"/>
    <x v="2868"/>
  </r>
  <r>
    <x v="636"/>
    <x v="0"/>
    <s v="2023-2024"/>
    <x v="0"/>
    <x v="35"/>
    <x v="3"/>
    <x v="3"/>
    <n v="4558"/>
    <x v="0"/>
    <x v="15"/>
    <x v="8"/>
    <x v="8"/>
    <x v="2869"/>
  </r>
  <r>
    <x v="484"/>
    <x v="0"/>
    <s v="2023-2024"/>
    <x v="0"/>
    <x v="55"/>
    <x v="3"/>
    <x v="3"/>
    <n v="4703"/>
    <x v="0"/>
    <x v="17"/>
    <x v="4"/>
    <x v="4"/>
    <x v="2870"/>
  </r>
  <r>
    <x v="655"/>
    <x v="0"/>
    <s v="2023-2024"/>
    <x v="0"/>
    <x v="5"/>
    <x v="1"/>
    <x v="1"/>
    <n v="2067"/>
    <x v="0"/>
    <x v="5"/>
    <x v="3"/>
    <x v="3"/>
    <x v="2871"/>
  </r>
  <r>
    <x v="314"/>
    <x v="0"/>
    <s v="2023-2024"/>
    <x v="0"/>
    <x v="62"/>
    <x v="0"/>
    <x v="0"/>
    <n v="6112"/>
    <x v="0"/>
    <x v="14"/>
    <x v="9"/>
    <x v="9"/>
    <x v="2872"/>
  </r>
  <r>
    <x v="20"/>
    <x v="0"/>
    <s v="2023-2024"/>
    <x v="0"/>
    <x v="93"/>
    <x v="4"/>
    <x v="4"/>
    <n v="3915"/>
    <x v="0"/>
    <x v="16"/>
    <x v="0"/>
    <x v="0"/>
    <x v="2873"/>
  </r>
  <r>
    <x v="359"/>
    <x v="0"/>
    <s v="2023-2024"/>
    <x v="0"/>
    <x v="74"/>
    <x v="1"/>
    <x v="1"/>
    <n v="2485"/>
    <x v="0"/>
    <x v="1"/>
    <x v="1"/>
    <x v="1"/>
    <x v="2874"/>
  </r>
  <r>
    <x v="655"/>
    <x v="0"/>
    <s v="2023-2024"/>
    <x v="0"/>
    <x v="25"/>
    <x v="4"/>
    <x v="4"/>
    <n v="3550"/>
    <x v="0"/>
    <x v="8"/>
    <x v="4"/>
    <x v="4"/>
    <x v="2875"/>
  </r>
  <r>
    <x v="685"/>
    <x v="0"/>
    <s v="2023-2024"/>
    <x v="0"/>
    <x v="24"/>
    <x v="1"/>
    <x v="1"/>
    <n v="2120"/>
    <x v="0"/>
    <x v="4"/>
    <x v="0"/>
    <x v="0"/>
    <x v="2876"/>
  </r>
  <r>
    <x v="508"/>
    <x v="0"/>
    <s v="2024-2025"/>
    <x v="0"/>
    <x v="61"/>
    <x v="6"/>
    <x v="6"/>
    <n v="5343"/>
    <x v="0"/>
    <x v="18"/>
    <x v="9"/>
    <x v="9"/>
    <x v="2877"/>
  </r>
  <r>
    <x v="721"/>
    <x v="0"/>
    <s v="2023-2024"/>
    <x v="0"/>
    <x v="18"/>
    <x v="6"/>
    <x v="6"/>
    <n v="5168"/>
    <x v="0"/>
    <x v="13"/>
    <x v="1"/>
    <x v="1"/>
    <x v="2878"/>
  </r>
  <r>
    <x v="136"/>
    <x v="0"/>
    <s v="2024-2025"/>
    <x v="1"/>
    <x v="38"/>
    <x v="3"/>
    <x v="3"/>
    <n v="4802"/>
    <x v="0"/>
    <x v="12"/>
    <x v="4"/>
    <x v="4"/>
    <x v="2879"/>
  </r>
  <r>
    <x v="675"/>
    <x v="2"/>
    <s v="2024-2025"/>
    <x v="1"/>
    <x v="22"/>
    <x v="1"/>
    <x v="1"/>
    <n v="2539"/>
    <x v="0"/>
    <x v="2"/>
    <x v="4"/>
    <x v="4"/>
    <x v="2880"/>
  </r>
  <r>
    <x v="343"/>
    <x v="0"/>
    <s v="2024-2025"/>
    <x v="1"/>
    <x v="14"/>
    <x v="1"/>
    <x v="1"/>
    <n v="2790"/>
    <x v="0"/>
    <x v="11"/>
    <x v="5"/>
    <x v="5"/>
    <x v="2881"/>
  </r>
  <r>
    <x v="592"/>
    <x v="1"/>
    <s v="2023-2024"/>
    <x v="0"/>
    <x v="53"/>
    <x v="3"/>
    <x v="3"/>
    <n v="4119"/>
    <x v="0"/>
    <x v="10"/>
    <x v="8"/>
    <x v="8"/>
    <x v="2882"/>
  </r>
  <r>
    <x v="577"/>
    <x v="0"/>
    <s v="2024-2025"/>
    <x v="0"/>
    <x v="84"/>
    <x v="3"/>
    <x v="3"/>
    <n v="4215"/>
    <x v="0"/>
    <x v="3"/>
    <x v="3"/>
    <x v="3"/>
    <x v="2883"/>
  </r>
  <r>
    <x v="401"/>
    <x v="2"/>
    <s v="2024-2025"/>
    <x v="1"/>
    <x v="0"/>
    <x v="0"/>
    <x v="0"/>
    <n v="6021"/>
    <x v="0"/>
    <x v="0"/>
    <x v="9"/>
    <x v="9"/>
    <x v="2884"/>
  </r>
  <r>
    <x v="665"/>
    <x v="0"/>
    <s v="2023-2024"/>
    <x v="0"/>
    <x v="36"/>
    <x v="4"/>
    <x v="4"/>
    <n v="3148"/>
    <x v="0"/>
    <x v="6"/>
    <x v="1"/>
    <x v="1"/>
    <x v="2885"/>
  </r>
  <r>
    <x v="721"/>
    <x v="0"/>
    <s v="2023-2024"/>
    <x v="0"/>
    <x v="69"/>
    <x v="4"/>
    <x v="4"/>
    <n v="3199"/>
    <x v="0"/>
    <x v="6"/>
    <x v="3"/>
    <x v="3"/>
    <x v="2886"/>
  </r>
  <r>
    <x v="17"/>
    <x v="0"/>
    <s v="2023-2024"/>
    <x v="0"/>
    <x v="88"/>
    <x v="6"/>
    <x v="6"/>
    <n v="5011"/>
    <x v="0"/>
    <x v="13"/>
    <x v="1"/>
    <x v="1"/>
    <x v="2887"/>
  </r>
  <r>
    <x v="516"/>
    <x v="2"/>
    <s v="2024-2025"/>
    <x v="0"/>
    <x v="54"/>
    <x v="4"/>
    <x v="4"/>
    <n v="3030"/>
    <x v="0"/>
    <x v="7"/>
    <x v="0"/>
    <x v="0"/>
    <x v="2888"/>
  </r>
  <r>
    <x v="37"/>
    <x v="2"/>
    <s v="2024-2025"/>
    <x v="0"/>
    <x v="83"/>
    <x v="0"/>
    <x v="0"/>
    <n v="6052"/>
    <x v="0"/>
    <x v="0"/>
    <x v="9"/>
    <x v="9"/>
    <x v="2889"/>
  </r>
  <r>
    <x v="505"/>
    <x v="1"/>
    <s v="2023-2024"/>
    <x v="0"/>
    <x v="5"/>
    <x v="1"/>
    <x v="1"/>
    <n v="2067"/>
    <x v="0"/>
    <x v="5"/>
    <x v="3"/>
    <x v="3"/>
    <x v="2890"/>
  </r>
  <r>
    <x v="369"/>
    <x v="0"/>
    <s v="2024-2025"/>
    <x v="0"/>
    <x v="84"/>
    <x v="3"/>
    <x v="3"/>
    <n v="4215"/>
    <x v="0"/>
    <x v="3"/>
    <x v="4"/>
    <x v="4"/>
    <x v="2891"/>
  </r>
  <r>
    <x v="493"/>
    <x v="1"/>
    <s v="2022-2023"/>
    <x v="0"/>
    <x v="30"/>
    <x v="4"/>
    <x v="4"/>
    <n v="3131"/>
    <x v="0"/>
    <x v="6"/>
    <x v="1"/>
    <x v="1"/>
    <x v="2892"/>
  </r>
  <r>
    <x v="385"/>
    <x v="1"/>
    <s v="2022-2023"/>
    <x v="1"/>
    <x v="39"/>
    <x v="0"/>
    <x v="0"/>
    <n v="6330"/>
    <x v="0"/>
    <x v="14"/>
    <x v="3"/>
    <x v="3"/>
    <x v="2893"/>
  </r>
  <r>
    <x v="57"/>
    <x v="0"/>
    <s v="2023-2024"/>
    <x v="0"/>
    <x v="86"/>
    <x v="0"/>
    <x v="0"/>
    <n v="6725"/>
    <x v="0"/>
    <x v="20"/>
    <x v="9"/>
    <x v="9"/>
    <x v="2894"/>
  </r>
  <r>
    <x v="87"/>
    <x v="0"/>
    <s v="2023-2024"/>
    <x v="0"/>
    <x v="28"/>
    <x v="1"/>
    <x v="1"/>
    <n v="2830"/>
    <x v="0"/>
    <x v="11"/>
    <x v="8"/>
    <x v="8"/>
    <x v="2895"/>
  </r>
  <r>
    <x v="620"/>
    <x v="1"/>
    <s v="2023-2024"/>
    <x v="0"/>
    <x v="3"/>
    <x v="3"/>
    <x v="3"/>
    <n v="4220"/>
    <x v="0"/>
    <x v="3"/>
    <x v="5"/>
    <x v="5"/>
    <x v="2896"/>
  </r>
  <r>
    <x v="26"/>
    <x v="1"/>
    <s v="2023-2024"/>
    <x v="0"/>
    <x v="63"/>
    <x v="1"/>
    <x v="1"/>
    <n v="2015"/>
    <x v="0"/>
    <x v="5"/>
    <x v="2"/>
    <x v="2"/>
    <x v="2897"/>
  </r>
  <r>
    <x v="658"/>
    <x v="2"/>
    <s v="2024-2025"/>
    <x v="0"/>
    <x v="17"/>
    <x v="3"/>
    <x v="3"/>
    <n v="4825"/>
    <x v="0"/>
    <x v="12"/>
    <x v="0"/>
    <x v="0"/>
    <x v="2898"/>
  </r>
  <r>
    <x v="112"/>
    <x v="0"/>
    <s v="2024-2025"/>
    <x v="1"/>
    <x v="75"/>
    <x v="0"/>
    <x v="0"/>
    <n v="6450"/>
    <x v="0"/>
    <x v="20"/>
    <x v="4"/>
    <x v="4"/>
    <x v="2899"/>
  </r>
  <r>
    <x v="670"/>
    <x v="0"/>
    <s v="2024-2025"/>
    <x v="0"/>
    <x v="73"/>
    <x v="6"/>
    <x v="6"/>
    <n v="5607"/>
    <x v="0"/>
    <x v="18"/>
    <x v="4"/>
    <x v="4"/>
    <x v="2900"/>
  </r>
  <r>
    <x v="79"/>
    <x v="0"/>
    <s v="2023-2024"/>
    <x v="0"/>
    <x v="1"/>
    <x v="1"/>
    <x v="1"/>
    <n v="2478"/>
    <x v="0"/>
    <x v="1"/>
    <x v="4"/>
    <x v="4"/>
    <x v="2901"/>
  </r>
  <r>
    <x v="336"/>
    <x v="0"/>
    <s v="2023-2024"/>
    <x v="1"/>
    <x v="95"/>
    <x v="7"/>
    <x v="7"/>
    <n v="870"/>
    <x v="0"/>
    <x v="19"/>
    <x v="4"/>
    <x v="4"/>
    <x v="2902"/>
  </r>
  <r>
    <x v="319"/>
    <x v="0"/>
    <s v="2024-2025"/>
    <x v="1"/>
    <x v="65"/>
    <x v="1"/>
    <x v="1"/>
    <n v="2131"/>
    <x v="0"/>
    <x v="4"/>
    <x v="0"/>
    <x v="0"/>
    <x v="2903"/>
  </r>
  <r>
    <x v="145"/>
    <x v="0"/>
    <s v="2023-2024"/>
    <x v="0"/>
    <x v="82"/>
    <x v="3"/>
    <x v="3"/>
    <n v="4655"/>
    <x v="0"/>
    <x v="17"/>
    <x v="9"/>
    <x v="9"/>
    <x v="2904"/>
  </r>
  <r>
    <x v="519"/>
    <x v="2"/>
    <s v="2024-2025"/>
    <x v="0"/>
    <x v="32"/>
    <x v="6"/>
    <x v="6"/>
    <n v="5169"/>
    <x v="0"/>
    <x v="13"/>
    <x v="0"/>
    <x v="0"/>
    <x v="2905"/>
  </r>
  <r>
    <x v="73"/>
    <x v="1"/>
    <s v="2023-2024"/>
    <x v="0"/>
    <x v="79"/>
    <x v="6"/>
    <x v="6"/>
    <n v="5290"/>
    <x v="0"/>
    <x v="18"/>
    <x v="4"/>
    <x v="4"/>
    <x v="2906"/>
  </r>
  <r>
    <x v="133"/>
    <x v="1"/>
    <s v="2022-2023"/>
    <x v="0"/>
    <x v="69"/>
    <x v="4"/>
    <x v="4"/>
    <n v="3199"/>
    <x v="0"/>
    <x v="6"/>
    <x v="7"/>
    <x v="7"/>
    <x v="2907"/>
  </r>
  <r>
    <x v="411"/>
    <x v="1"/>
    <s v="2023-2024"/>
    <x v="0"/>
    <x v="15"/>
    <x v="1"/>
    <x v="1"/>
    <n v="2020"/>
    <x v="0"/>
    <x v="5"/>
    <x v="6"/>
    <x v="6"/>
    <x v="2908"/>
  </r>
  <r>
    <x v="439"/>
    <x v="0"/>
    <s v="2023-2024"/>
    <x v="0"/>
    <x v="37"/>
    <x v="1"/>
    <x v="1"/>
    <n v="2750"/>
    <x v="0"/>
    <x v="11"/>
    <x v="5"/>
    <x v="5"/>
    <x v="2909"/>
  </r>
  <r>
    <x v="450"/>
    <x v="1"/>
    <s v="2023-2024"/>
    <x v="1"/>
    <x v="22"/>
    <x v="1"/>
    <x v="1"/>
    <n v="2539"/>
    <x v="0"/>
    <x v="2"/>
    <x v="5"/>
    <x v="5"/>
    <x v="2910"/>
  </r>
  <r>
    <x v="648"/>
    <x v="1"/>
    <s v="2023-2024"/>
    <x v="0"/>
    <x v="41"/>
    <x v="5"/>
    <x v="5"/>
    <n v="7320"/>
    <x v="0"/>
    <x v="9"/>
    <x v="1"/>
    <x v="1"/>
    <x v="2911"/>
  </r>
  <r>
    <x v="252"/>
    <x v="1"/>
    <s v="2023-2024"/>
    <x v="0"/>
    <x v="47"/>
    <x v="1"/>
    <x v="1"/>
    <n v="2101"/>
    <x v="0"/>
    <x v="4"/>
    <x v="3"/>
    <x v="3"/>
    <x v="2912"/>
  </r>
  <r>
    <x v="184"/>
    <x v="2"/>
    <s v="2024-2025"/>
    <x v="0"/>
    <x v="36"/>
    <x v="4"/>
    <x v="4"/>
    <n v="3148"/>
    <x v="0"/>
    <x v="6"/>
    <x v="1"/>
    <x v="1"/>
    <x v="2913"/>
  </r>
  <r>
    <x v="306"/>
    <x v="2"/>
    <s v="2024-2025"/>
    <x v="1"/>
    <x v="14"/>
    <x v="1"/>
    <x v="1"/>
    <n v="2790"/>
    <x v="0"/>
    <x v="11"/>
    <x v="0"/>
    <x v="0"/>
    <x v="2914"/>
  </r>
  <r>
    <x v="611"/>
    <x v="0"/>
    <s v="2023-2024"/>
    <x v="0"/>
    <x v="50"/>
    <x v="4"/>
    <x v="4"/>
    <n v="3179"/>
    <x v="0"/>
    <x v="6"/>
    <x v="9"/>
    <x v="9"/>
    <x v="2915"/>
  </r>
  <r>
    <x v="723"/>
    <x v="0"/>
    <s v="2023-2024"/>
    <x v="0"/>
    <x v="77"/>
    <x v="5"/>
    <x v="5"/>
    <n v="7018"/>
    <x v="0"/>
    <x v="9"/>
    <x v="4"/>
    <x v="4"/>
    <x v="2916"/>
  </r>
  <r>
    <x v="569"/>
    <x v="1"/>
    <s v="2023-2024"/>
    <x v="0"/>
    <x v="78"/>
    <x v="1"/>
    <x v="1"/>
    <n v="2141"/>
    <x v="0"/>
    <x v="4"/>
    <x v="4"/>
    <x v="4"/>
    <x v="2917"/>
  </r>
  <r>
    <x v="445"/>
    <x v="0"/>
    <s v="2023-2024"/>
    <x v="0"/>
    <x v="60"/>
    <x v="1"/>
    <x v="1"/>
    <n v="2541"/>
    <x v="0"/>
    <x v="2"/>
    <x v="2"/>
    <x v="2"/>
    <x v="2918"/>
  </r>
  <r>
    <x v="62"/>
    <x v="0"/>
    <s v="2024-2025"/>
    <x v="0"/>
    <x v="61"/>
    <x v="6"/>
    <x v="6"/>
    <n v="5343"/>
    <x v="0"/>
    <x v="18"/>
    <x v="0"/>
    <x v="0"/>
    <x v="2919"/>
  </r>
  <r>
    <x v="618"/>
    <x v="1"/>
    <s v="2023-2024"/>
    <x v="0"/>
    <x v="87"/>
    <x v="2"/>
    <x v="2"/>
    <n v="2609"/>
    <x v="0"/>
    <x v="2"/>
    <x v="0"/>
    <x v="0"/>
    <x v="2919"/>
  </r>
  <r>
    <x v="676"/>
    <x v="1"/>
    <s v="2023-2024"/>
    <x v="0"/>
    <x v="78"/>
    <x v="1"/>
    <x v="1"/>
    <n v="2141"/>
    <x v="0"/>
    <x v="4"/>
    <x v="5"/>
    <x v="5"/>
    <x v="2920"/>
  </r>
  <r>
    <x v="309"/>
    <x v="0"/>
    <s v="2023-2024"/>
    <x v="1"/>
    <x v="34"/>
    <x v="4"/>
    <x v="4"/>
    <n v="3018"/>
    <x v="0"/>
    <x v="7"/>
    <x v="1"/>
    <x v="1"/>
    <x v="2921"/>
  </r>
  <r>
    <x v="591"/>
    <x v="2"/>
    <s v="2024-2025"/>
    <x v="0"/>
    <x v="84"/>
    <x v="3"/>
    <x v="3"/>
    <n v="4215"/>
    <x v="0"/>
    <x v="3"/>
    <x v="4"/>
    <x v="4"/>
    <x v="2922"/>
  </r>
  <r>
    <x v="190"/>
    <x v="1"/>
    <s v="2022-2023"/>
    <x v="0"/>
    <x v="69"/>
    <x v="4"/>
    <x v="4"/>
    <n v="3199"/>
    <x v="0"/>
    <x v="6"/>
    <x v="6"/>
    <x v="6"/>
    <x v="2923"/>
  </r>
  <r>
    <x v="720"/>
    <x v="0"/>
    <s v="2023-2024"/>
    <x v="0"/>
    <x v="92"/>
    <x v="3"/>
    <x v="3"/>
    <n v="4305"/>
    <x v="0"/>
    <x v="3"/>
    <x v="0"/>
    <x v="0"/>
    <x v="2924"/>
  </r>
  <r>
    <x v="688"/>
    <x v="0"/>
    <s v="2023-2024"/>
    <x v="0"/>
    <x v="27"/>
    <x v="4"/>
    <x v="4"/>
    <n v="3066"/>
    <x v="0"/>
    <x v="7"/>
    <x v="4"/>
    <x v="4"/>
    <x v="2925"/>
  </r>
  <r>
    <x v="238"/>
    <x v="2"/>
    <s v="2024-2025"/>
    <x v="0"/>
    <x v="9"/>
    <x v="4"/>
    <x v="4"/>
    <n v="3076"/>
    <x v="0"/>
    <x v="7"/>
    <x v="6"/>
    <x v="6"/>
    <x v="2926"/>
  </r>
  <r>
    <x v="62"/>
    <x v="0"/>
    <s v="2024-2025"/>
    <x v="0"/>
    <x v="12"/>
    <x v="3"/>
    <x v="3"/>
    <n v="4068"/>
    <x v="0"/>
    <x v="10"/>
    <x v="3"/>
    <x v="3"/>
    <x v="2927"/>
  </r>
  <r>
    <x v="666"/>
    <x v="2"/>
    <s v="2024-2025"/>
    <x v="0"/>
    <x v="81"/>
    <x v="3"/>
    <x v="3"/>
    <n v="4680"/>
    <x v="0"/>
    <x v="17"/>
    <x v="9"/>
    <x v="9"/>
    <x v="2928"/>
  </r>
  <r>
    <x v="570"/>
    <x v="0"/>
    <s v="2023-2024"/>
    <x v="0"/>
    <x v="53"/>
    <x v="3"/>
    <x v="3"/>
    <n v="4119"/>
    <x v="0"/>
    <x v="10"/>
    <x v="4"/>
    <x v="4"/>
    <x v="2929"/>
  </r>
  <r>
    <x v="342"/>
    <x v="0"/>
    <s v="2024-2025"/>
    <x v="0"/>
    <x v="18"/>
    <x v="6"/>
    <x v="6"/>
    <n v="5168"/>
    <x v="0"/>
    <x v="13"/>
    <x v="9"/>
    <x v="9"/>
    <x v="2930"/>
  </r>
  <r>
    <x v="523"/>
    <x v="1"/>
    <s v="2022-2023"/>
    <x v="0"/>
    <x v="33"/>
    <x v="4"/>
    <x v="4"/>
    <n v="3280"/>
    <x v="0"/>
    <x v="8"/>
    <x v="5"/>
    <x v="5"/>
    <x v="2931"/>
  </r>
  <r>
    <x v="317"/>
    <x v="0"/>
    <s v="2024-2025"/>
    <x v="0"/>
    <x v="59"/>
    <x v="3"/>
    <x v="3"/>
    <n v="4509"/>
    <x v="0"/>
    <x v="3"/>
    <x v="4"/>
    <x v="4"/>
    <x v="2932"/>
  </r>
  <r>
    <x v="36"/>
    <x v="2"/>
    <s v="2024-2025"/>
    <x v="0"/>
    <x v="72"/>
    <x v="4"/>
    <x v="4"/>
    <n v="3931"/>
    <x v="0"/>
    <x v="16"/>
    <x v="9"/>
    <x v="9"/>
    <x v="2933"/>
  </r>
  <r>
    <x v="507"/>
    <x v="0"/>
    <s v="2023-2024"/>
    <x v="0"/>
    <x v="28"/>
    <x v="1"/>
    <x v="1"/>
    <n v="2830"/>
    <x v="0"/>
    <x v="11"/>
    <x v="0"/>
    <x v="0"/>
    <x v="2934"/>
  </r>
  <r>
    <x v="333"/>
    <x v="1"/>
    <s v="2022-2023"/>
    <x v="1"/>
    <x v="21"/>
    <x v="3"/>
    <x v="3"/>
    <n v="4012"/>
    <x v="0"/>
    <x v="10"/>
    <x v="9"/>
    <x v="9"/>
    <x v="2935"/>
  </r>
  <r>
    <x v="158"/>
    <x v="0"/>
    <s v="2023-2024"/>
    <x v="0"/>
    <x v="10"/>
    <x v="4"/>
    <x v="4"/>
    <n v="3551"/>
    <x v="0"/>
    <x v="8"/>
    <x v="8"/>
    <x v="8"/>
    <x v="2936"/>
  </r>
  <r>
    <x v="385"/>
    <x v="1"/>
    <s v="2022-2023"/>
    <x v="0"/>
    <x v="85"/>
    <x v="0"/>
    <x v="0"/>
    <n v="6530"/>
    <x v="0"/>
    <x v="20"/>
    <x v="4"/>
    <x v="4"/>
    <x v="2937"/>
  </r>
  <r>
    <x v="36"/>
    <x v="2"/>
    <s v="2024-2025"/>
    <x v="1"/>
    <x v="40"/>
    <x v="4"/>
    <x v="4"/>
    <n v="3353"/>
    <x v="0"/>
    <x v="8"/>
    <x v="3"/>
    <x v="3"/>
    <x v="2938"/>
  </r>
  <r>
    <x v="491"/>
    <x v="0"/>
    <s v="2024-2025"/>
    <x v="0"/>
    <x v="16"/>
    <x v="0"/>
    <x v="0"/>
    <n v="6030"/>
    <x v="0"/>
    <x v="0"/>
    <x v="4"/>
    <x v="4"/>
    <x v="2939"/>
  </r>
  <r>
    <x v="477"/>
    <x v="1"/>
    <s v="2022-2023"/>
    <x v="0"/>
    <x v="56"/>
    <x v="1"/>
    <x v="1"/>
    <n v="2795"/>
    <x v="0"/>
    <x v="11"/>
    <x v="3"/>
    <x v="3"/>
    <x v="2940"/>
  </r>
  <r>
    <x v="190"/>
    <x v="1"/>
    <s v="2022-2023"/>
    <x v="1"/>
    <x v="38"/>
    <x v="3"/>
    <x v="3"/>
    <n v="4802"/>
    <x v="0"/>
    <x v="12"/>
    <x v="1"/>
    <x v="1"/>
    <x v="2941"/>
  </r>
  <r>
    <x v="157"/>
    <x v="2"/>
    <s v="2024-2025"/>
    <x v="0"/>
    <x v="23"/>
    <x v="1"/>
    <x v="1"/>
    <n v="2650"/>
    <x v="0"/>
    <x v="11"/>
    <x v="8"/>
    <x v="8"/>
    <x v="2942"/>
  </r>
  <r>
    <x v="483"/>
    <x v="0"/>
    <s v="2024-2025"/>
    <x v="0"/>
    <x v="13"/>
    <x v="1"/>
    <x v="1"/>
    <n v="2480"/>
    <x v="0"/>
    <x v="1"/>
    <x v="3"/>
    <x v="3"/>
    <x v="2943"/>
  </r>
  <r>
    <x v="172"/>
    <x v="1"/>
    <s v="2022-2023"/>
    <x v="1"/>
    <x v="65"/>
    <x v="1"/>
    <x v="1"/>
    <n v="2131"/>
    <x v="0"/>
    <x v="4"/>
    <x v="1"/>
    <x v="1"/>
    <x v="2944"/>
  </r>
  <r>
    <x v="664"/>
    <x v="0"/>
    <s v="2023-2024"/>
    <x v="0"/>
    <x v="36"/>
    <x v="4"/>
    <x v="4"/>
    <n v="3148"/>
    <x v="0"/>
    <x v="6"/>
    <x v="6"/>
    <x v="6"/>
    <x v="2945"/>
  </r>
  <r>
    <x v="545"/>
    <x v="2"/>
    <s v="2024-2025"/>
    <x v="0"/>
    <x v="12"/>
    <x v="3"/>
    <x v="3"/>
    <n v="4068"/>
    <x v="0"/>
    <x v="10"/>
    <x v="8"/>
    <x v="8"/>
    <x v="2946"/>
  </r>
  <r>
    <x v="297"/>
    <x v="2"/>
    <s v="2024-2025"/>
    <x v="0"/>
    <x v="36"/>
    <x v="4"/>
    <x v="4"/>
    <n v="3148"/>
    <x v="0"/>
    <x v="6"/>
    <x v="3"/>
    <x v="3"/>
    <x v="2947"/>
  </r>
  <r>
    <x v="673"/>
    <x v="2"/>
    <s v="2024-2025"/>
    <x v="0"/>
    <x v="55"/>
    <x v="3"/>
    <x v="3"/>
    <n v="4703"/>
    <x v="0"/>
    <x v="17"/>
    <x v="0"/>
    <x v="0"/>
    <x v="2948"/>
  </r>
  <r>
    <x v="63"/>
    <x v="1"/>
    <s v="2022-2023"/>
    <x v="0"/>
    <x v="12"/>
    <x v="3"/>
    <x v="3"/>
    <n v="4068"/>
    <x v="0"/>
    <x v="10"/>
    <x v="3"/>
    <x v="3"/>
    <x v="2949"/>
  </r>
  <r>
    <x v="482"/>
    <x v="2"/>
    <s v="2024-2025"/>
    <x v="0"/>
    <x v="12"/>
    <x v="3"/>
    <x v="3"/>
    <n v="4068"/>
    <x v="0"/>
    <x v="10"/>
    <x v="6"/>
    <x v="6"/>
    <x v="2950"/>
  </r>
  <r>
    <x v="136"/>
    <x v="0"/>
    <s v="2024-2025"/>
    <x v="1"/>
    <x v="22"/>
    <x v="1"/>
    <x v="1"/>
    <n v="2539"/>
    <x v="0"/>
    <x v="2"/>
    <x v="0"/>
    <x v="0"/>
    <x v="2951"/>
  </r>
  <r>
    <x v="391"/>
    <x v="2"/>
    <s v="2024-2025"/>
    <x v="0"/>
    <x v="36"/>
    <x v="4"/>
    <x v="4"/>
    <n v="3148"/>
    <x v="0"/>
    <x v="6"/>
    <x v="3"/>
    <x v="3"/>
    <x v="2952"/>
  </r>
  <r>
    <x v="226"/>
    <x v="0"/>
    <s v="2023-2024"/>
    <x v="0"/>
    <x v="26"/>
    <x v="0"/>
    <x v="0"/>
    <n v="6280"/>
    <x v="0"/>
    <x v="14"/>
    <x v="2"/>
    <x v="2"/>
    <x v="2953"/>
  </r>
  <r>
    <x v="483"/>
    <x v="0"/>
    <s v="2024-2025"/>
    <x v="0"/>
    <x v="43"/>
    <x v="1"/>
    <x v="1"/>
    <n v="2560"/>
    <x v="0"/>
    <x v="2"/>
    <x v="1"/>
    <x v="1"/>
    <x v="2954"/>
  </r>
  <r>
    <x v="669"/>
    <x v="1"/>
    <s v="2023-2024"/>
    <x v="0"/>
    <x v="16"/>
    <x v="0"/>
    <x v="0"/>
    <n v="6030"/>
    <x v="0"/>
    <x v="0"/>
    <x v="9"/>
    <x v="9"/>
    <x v="2955"/>
  </r>
  <r>
    <x v="321"/>
    <x v="0"/>
    <s v="2024-2025"/>
    <x v="1"/>
    <x v="14"/>
    <x v="1"/>
    <x v="1"/>
    <n v="2790"/>
    <x v="0"/>
    <x v="11"/>
    <x v="9"/>
    <x v="9"/>
    <x v="2956"/>
  </r>
  <r>
    <x v="163"/>
    <x v="0"/>
    <s v="2024-2025"/>
    <x v="0"/>
    <x v="3"/>
    <x v="3"/>
    <x v="3"/>
    <n v="4220"/>
    <x v="0"/>
    <x v="3"/>
    <x v="9"/>
    <x v="9"/>
    <x v="2957"/>
  </r>
  <r>
    <x v="199"/>
    <x v="0"/>
    <s v="2023-2024"/>
    <x v="1"/>
    <x v="34"/>
    <x v="4"/>
    <x v="4"/>
    <n v="3018"/>
    <x v="0"/>
    <x v="7"/>
    <x v="3"/>
    <x v="3"/>
    <x v="2958"/>
  </r>
  <r>
    <x v="368"/>
    <x v="2"/>
    <s v="2024-2025"/>
    <x v="0"/>
    <x v="26"/>
    <x v="0"/>
    <x v="0"/>
    <n v="6280"/>
    <x v="0"/>
    <x v="14"/>
    <x v="4"/>
    <x v="4"/>
    <x v="2959"/>
  </r>
  <r>
    <x v="157"/>
    <x v="2"/>
    <s v="2024-2025"/>
    <x v="0"/>
    <x v="26"/>
    <x v="0"/>
    <x v="0"/>
    <n v="6280"/>
    <x v="0"/>
    <x v="14"/>
    <x v="0"/>
    <x v="0"/>
    <x v="2960"/>
  </r>
  <r>
    <x v="42"/>
    <x v="0"/>
    <s v="2024-2025"/>
    <x v="0"/>
    <x v="42"/>
    <x v="3"/>
    <x v="3"/>
    <n v="4870"/>
    <x v="0"/>
    <x v="12"/>
    <x v="0"/>
    <x v="0"/>
    <x v="2961"/>
  </r>
  <r>
    <x v="544"/>
    <x v="0"/>
    <s v="2023-2024"/>
    <x v="0"/>
    <x v="81"/>
    <x v="3"/>
    <x v="3"/>
    <n v="4680"/>
    <x v="0"/>
    <x v="17"/>
    <x v="1"/>
    <x v="1"/>
    <x v="2962"/>
  </r>
  <r>
    <x v="472"/>
    <x v="0"/>
    <s v="2023-2024"/>
    <x v="0"/>
    <x v="60"/>
    <x v="1"/>
    <x v="1"/>
    <n v="2541"/>
    <x v="0"/>
    <x v="2"/>
    <x v="6"/>
    <x v="6"/>
    <x v="2963"/>
  </r>
  <r>
    <x v="358"/>
    <x v="1"/>
    <s v="2023-2024"/>
    <x v="0"/>
    <x v="4"/>
    <x v="1"/>
    <x v="1"/>
    <n v="2154"/>
    <x v="0"/>
    <x v="4"/>
    <x v="6"/>
    <x v="6"/>
    <x v="2964"/>
  </r>
  <r>
    <x v="441"/>
    <x v="0"/>
    <s v="2023-2024"/>
    <x v="0"/>
    <x v="88"/>
    <x v="6"/>
    <x v="6"/>
    <n v="5011"/>
    <x v="0"/>
    <x v="13"/>
    <x v="4"/>
    <x v="4"/>
    <x v="2965"/>
  </r>
  <r>
    <x v="724"/>
    <x v="1"/>
    <s v="2023-2024"/>
    <x v="0"/>
    <x v="41"/>
    <x v="5"/>
    <x v="5"/>
    <n v="7320"/>
    <x v="0"/>
    <x v="9"/>
    <x v="9"/>
    <x v="9"/>
    <x v="2966"/>
  </r>
  <r>
    <x v="541"/>
    <x v="0"/>
    <s v="2023-2024"/>
    <x v="0"/>
    <x v="53"/>
    <x v="3"/>
    <x v="3"/>
    <n v="4119"/>
    <x v="0"/>
    <x v="10"/>
    <x v="6"/>
    <x v="6"/>
    <x v="2967"/>
  </r>
  <r>
    <x v="721"/>
    <x v="0"/>
    <s v="2023-2024"/>
    <x v="1"/>
    <x v="68"/>
    <x v="7"/>
    <x v="7"/>
    <n v="800"/>
    <x v="0"/>
    <x v="19"/>
    <x v="0"/>
    <x v="0"/>
    <x v="2968"/>
  </r>
  <r>
    <x v="165"/>
    <x v="0"/>
    <s v="2024-2025"/>
    <x v="0"/>
    <x v="53"/>
    <x v="3"/>
    <x v="3"/>
    <n v="4119"/>
    <x v="0"/>
    <x v="10"/>
    <x v="6"/>
    <x v="6"/>
    <x v="2969"/>
  </r>
  <r>
    <x v="698"/>
    <x v="2"/>
    <s v="2024-2025"/>
    <x v="1"/>
    <x v="14"/>
    <x v="1"/>
    <x v="1"/>
    <n v="2790"/>
    <x v="0"/>
    <x v="11"/>
    <x v="1"/>
    <x v="1"/>
    <x v="2970"/>
  </r>
  <r>
    <x v="53"/>
    <x v="0"/>
    <s v="2023-2024"/>
    <x v="0"/>
    <x v="15"/>
    <x v="1"/>
    <x v="1"/>
    <n v="2020"/>
    <x v="0"/>
    <x v="5"/>
    <x v="4"/>
    <x v="4"/>
    <x v="2971"/>
  </r>
  <r>
    <x v="43"/>
    <x v="1"/>
    <s v="2023-2024"/>
    <x v="1"/>
    <x v="31"/>
    <x v="1"/>
    <x v="1"/>
    <n v="2116"/>
    <x v="0"/>
    <x v="4"/>
    <x v="4"/>
    <x v="4"/>
    <x v="2972"/>
  </r>
  <r>
    <x v="463"/>
    <x v="0"/>
    <s v="2023-2024"/>
    <x v="1"/>
    <x v="63"/>
    <x v="1"/>
    <x v="1"/>
    <n v="2015"/>
    <x v="0"/>
    <x v="5"/>
    <x v="4"/>
    <x v="4"/>
    <x v="2973"/>
  </r>
  <r>
    <x v="629"/>
    <x v="1"/>
    <s v="2022-2023"/>
    <x v="1"/>
    <x v="24"/>
    <x v="1"/>
    <x v="1"/>
    <n v="2120"/>
    <x v="0"/>
    <x v="4"/>
    <x v="9"/>
    <x v="9"/>
    <x v="2974"/>
  </r>
  <r>
    <x v="383"/>
    <x v="0"/>
    <s v="2023-2024"/>
    <x v="0"/>
    <x v="49"/>
    <x v="4"/>
    <x v="4"/>
    <n v="3134"/>
    <x v="0"/>
    <x v="6"/>
    <x v="9"/>
    <x v="9"/>
    <x v="2975"/>
  </r>
  <r>
    <x v="391"/>
    <x v="2"/>
    <s v="2024-2025"/>
    <x v="0"/>
    <x v="43"/>
    <x v="1"/>
    <x v="1"/>
    <n v="2560"/>
    <x v="0"/>
    <x v="2"/>
    <x v="3"/>
    <x v="3"/>
    <x v="2976"/>
  </r>
  <r>
    <x v="233"/>
    <x v="1"/>
    <s v="2023-2024"/>
    <x v="1"/>
    <x v="69"/>
    <x v="4"/>
    <x v="4"/>
    <n v="3199"/>
    <x v="0"/>
    <x v="6"/>
    <x v="7"/>
    <x v="7"/>
    <x v="2977"/>
  </r>
  <r>
    <x v="587"/>
    <x v="0"/>
    <s v="2024-2025"/>
    <x v="1"/>
    <x v="14"/>
    <x v="1"/>
    <x v="1"/>
    <n v="2790"/>
    <x v="0"/>
    <x v="11"/>
    <x v="9"/>
    <x v="9"/>
    <x v="2978"/>
  </r>
  <r>
    <x v="604"/>
    <x v="2"/>
    <s v="2024-2025"/>
    <x v="0"/>
    <x v="12"/>
    <x v="3"/>
    <x v="3"/>
    <n v="4068"/>
    <x v="0"/>
    <x v="10"/>
    <x v="4"/>
    <x v="4"/>
    <x v="2979"/>
  </r>
  <r>
    <x v="395"/>
    <x v="1"/>
    <s v="2023-2024"/>
    <x v="0"/>
    <x v="83"/>
    <x v="0"/>
    <x v="0"/>
    <n v="6052"/>
    <x v="0"/>
    <x v="0"/>
    <x v="9"/>
    <x v="9"/>
    <x v="2980"/>
  </r>
  <r>
    <x v="55"/>
    <x v="0"/>
    <s v="2023-2024"/>
    <x v="0"/>
    <x v="87"/>
    <x v="2"/>
    <x v="2"/>
    <n v="2609"/>
    <x v="0"/>
    <x v="2"/>
    <x v="9"/>
    <x v="9"/>
    <x v="2981"/>
  </r>
  <r>
    <x v="580"/>
    <x v="0"/>
    <s v="2023-2024"/>
    <x v="0"/>
    <x v="74"/>
    <x v="1"/>
    <x v="1"/>
    <n v="2485"/>
    <x v="0"/>
    <x v="1"/>
    <x v="9"/>
    <x v="9"/>
    <x v="2982"/>
  </r>
  <r>
    <x v="725"/>
    <x v="0"/>
    <s v="2023-2024"/>
    <x v="0"/>
    <x v="42"/>
    <x v="3"/>
    <x v="3"/>
    <n v="4870"/>
    <x v="0"/>
    <x v="12"/>
    <x v="9"/>
    <x v="9"/>
    <x v="2983"/>
  </r>
  <r>
    <x v="341"/>
    <x v="1"/>
    <s v="2023-2024"/>
    <x v="0"/>
    <x v="69"/>
    <x v="4"/>
    <x v="4"/>
    <n v="3199"/>
    <x v="0"/>
    <x v="6"/>
    <x v="9"/>
    <x v="9"/>
    <x v="2984"/>
  </r>
  <r>
    <x v="302"/>
    <x v="0"/>
    <s v="2024-2025"/>
    <x v="0"/>
    <x v="43"/>
    <x v="1"/>
    <x v="1"/>
    <n v="2560"/>
    <x v="0"/>
    <x v="2"/>
    <x v="6"/>
    <x v="6"/>
    <x v="2985"/>
  </r>
  <r>
    <x v="276"/>
    <x v="0"/>
    <s v="2023-2024"/>
    <x v="1"/>
    <x v="29"/>
    <x v="4"/>
    <x v="4"/>
    <n v="3500"/>
    <x v="0"/>
    <x v="8"/>
    <x v="9"/>
    <x v="9"/>
    <x v="2986"/>
  </r>
  <r>
    <x v="643"/>
    <x v="0"/>
    <s v="2023-2024"/>
    <x v="0"/>
    <x v="96"/>
    <x v="4"/>
    <x v="4"/>
    <n v="3690"/>
    <x v="0"/>
    <x v="16"/>
    <x v="1"/>
    <x v="1"/>
    <x v="2987"/>
  </r>
  <r>
    <x v="462"/>
    <x v="1"/>
    <s v="2023-2024"/>
    <x v="0"/>
    <x v="28"/>
    <x v="1"/>
    <x v="1"/>
    <n v="2830"/>
    <x v="0"/>
    <x v="11"/>
    <x v="2"/>
    <x v="2"/>
    <x v="2988"/>
  </r>
  <r>
    <x v="144"/>
    <x v="1"/>
    <s v="2023-2024"/>
    <x v="0"/>
    <x v="27"/>
    <x v="4"/>
    <x v="4"/>
    <n v="3066"/>
    <x v="0"/>
    <x v="7"/>
    <x v="2"/>
    <x v="2"/>
    <x v="2989"/>
  </r>
  <r>
    <x v="690"/>
    <x v="1"/>
    <s v="2022-2023"/>
    <x v="0"/>
    <x v="20"/>
    <x v="4"/>
    <x v="4"/>
    <n v="3429"/>
    <x v="0"/>
    <x v="8"/>
    <x v="9"/>
    <x v="9"/>
    <x v="2990"/>
  </r>
  <r>
    <x v="725"/>
    <x v="0"/>
    <s v="2023-2024"/>
    <x v="0"/>
    <x v="56"/>
    <x v="1"/>
    <x v="1"/>
    <n v="2795"/>
    <x v="0"/>
    <x v="11"/>
    <x v="4"/>
    <x v="4"/>
    <x v="2991"/>
  </r>
  <r>
    <x v="540"/>
    <x v="2"/>
    <s v="2024-2025"/>
    <x v="0"/>
    <x v="10"/>
    <x v="4"/>
    <x v="4"/>
    <n v="3551"/>
    <x v="0"/>
    <x v="8"/>
    <x v="4"/>
    <x v="4"/>
    <x v="2992"/>
  </r>
  <r>
    <x v="134"/>
    <x v="0"/>
    <s v="2024-2025"/>
    <x v="1"/>
    <x v="68"/>
    <x v="7"/>
    <x v="7"/>
    <n v="800"/>
    <x v="0"/>
    <x v="19"/>
    <x v="2"/>
    <x v="2"/>
    <x v="2993"/>
  </r>
  <r>
    <x v="553"/>
    <x v="2"/>
    <s v="2024-2025"/>
    <x v="0"/>
    <x v="63"/>
    <x v="1"/>
    <x v="1"/>
    <n v="2015"/>
    <x v="0"/>
    <x v="5"/>
    <x v="6"/>
    <x v="6"/>
    <x v="2994"/>
  </r>
  <r>
    <x v="38"/>
    <x v="0"/>
    <s v="2023-2024"/>
    <x v="0"/>
    <x v="94"/>
    <x v="5"/>
    <x v="5"/>
    <n v="7250"/>
    <x v="0"/>
    <x v="9"/>
    <x v="1"/>
    <x v="1"/>
    <x v="2995"/>
  </r>
  <r>
    <x v="283"/>
    <x v="0"/>
    <s v="2023-2024"/>
    <x v="0"/>
    <x v="39"/>
    <x v="0"/>
    <x v="0"/>
    <n v="6330"/>
    <x v="0"/>
    <x v="14"/>
    <x v="8"/>
    <x v="8"/>
    <x v="2996"/>
  </r>
  <r>
    <x v="17"/>
    <x v="0"/>
    <s v="2023-2024"/>
    <x v="0"/>
    <x v="10"/>
    <x v="4"/>
    <x v="4"/>
    <n v="3551"/>
    <x v="0"/>
    <x v="8"/>
    <x v="0"/>
    <x v="0"/>
    <x v="2997"/>
  </r>
  <r>
    <x v="198"/>
    <x v="2"/>
    <s v="2024-2025"/>
    <x v="0"/>
    <x v="12"/>
    <x v="3"/>
    <x v="3"/>
    <n v="4068"/>
    <x v="0"/>
    <x v="10"/>
    <x v="4"/>
    <x v="4"/>
    <x v="2998"/>
  </r>
  <r>
    <x v="608"/>
    <x v="2"/>
    <s v="2024-2025"/>
    <x v="0"/>
    <x v="23"/>
    <x v="1"/>
    <x v="1"/>
    <n v="2650"/>
    <x v="0"/>
    <x v="11"/>
    <x v="3"/>
    <x v="3"/>
    <x v="2999"/>
  </r>
  <r>
    <x v="696"/>
    <x v="1"/>
    <s v="2022-2023"/>
    <x v="0"/>
    <x v="76"/>
    <x v="1"/>
    <x v="1"/>
    <n v="2031"/>
    <x v="0"/>
    <x v="5"/>
    <x v="6"/>
    <x v="6"/>
    <x v="3000"/>
  </r>
  <r>
    <x v="589"/>
    <x v="0"/>
    <s v="2023-2024"/>
    <x v="0"/>
    <x v="52"/>
    <x v="3"/>
    <x v="3"/>
    <n v="4053"/>
    <x v="0"/>
    <x v="10"/>
    <x v="0"/>
    <x v="0"/>
    <x v="3001"/>
  </r>
  <r>
    <x v="533"/>
    <x v="1"/>
    <s v="2023-2024"/>
    <x v="0"/>
    <x v="69"/>
    <x v="4"/>
    <x v="4"/>
    <n v="3199"/>
    <x v="0"/>
    <x v="6"/>
    <x v="3"/>
    <x v="3"/>
    <x v="3002"/>
  </r>
  <r>
    <x v="233"/>
    <x v="1"/>
    <s v="2023-2024"/>
    <x v="0"/>
    <x v="8"/>
    <x v="1"/>
    <x v="1"/>
    <n v="2158"/>
    <x v="0"/>
    <x v="4"/>
    <x v="1"/>
    <x v="1"/>
    <x v="3003"/>
  </r>
  <r>
    <x v="493"/>
    <x v="1"/>
    <s v="2022-2023"/>
    <x v="0"/>
    <x v="4"/>
    <x v="1"/>
    <x v="1"/>
    <n v="2154"/>
    <x v="0"/>
    <x v="4"/>
    <x v="4"/>
    <x v="4"/>
    <x v="3004"/>
  </r>
  <r>
    <x v="571"/>
    <x v="1"/>
    <s v="2023-2024"/>
    <x v="0"/>
    <x v="59"/>
    <x v="3"/>
    <x v="3"/>
    <n v="4509"/>
    <x v="0"/>
    <x v="3"/>
    <x v="4"/>
    <x v="4"/>
    <x v="3005"/>
  </r>
  <r>
    <x v="226"/>
    <x v="0"/>
    <s v="2023-2024"/>
    <x v="0"/>
    <x v="10"/>
    <x v="4"/>
    <x v="4"/>
    <n v="3551"/>
    <x v="0"/>
    <x v="8"/>
    <x v="3"/>
    <x v="3"/>
    <x v="3006"/>
  </r>
  <r>
    <x v="344"/>
    <x v="1"/>
    <s v="2022-2023"/>
    <x v="0"/>
    <x v="20"/>
    <x v="4"/>
    <x v="4"/>
    <n v="3429"/>
    <x v="0"/>
    <x v="8"/>
    <x v="0"/>
    <x v="0"/>
    <x v="3007"/>
  </r>
  <r>
    <x v="13"/>
    <x v="0"/>
    <s v="2023-2024"/>
    <x v="0"/>
    <x v="15"/>
    <x v="1"/>
    <x v="1"/>
    <n v="2020"/>
    <x v="0"/>
    <x v="5"/>
    <x v="4"/>
    <x v="4"/>
    <x v="3008"/>
  </r>
  <r>
    <x v="561"/>
    <x v="0"/>
    <s v="2023-2024"/>
    <x v="0"/>
    <x v="25"/>
    <x v="4"/>
    <x v="4"/>
    <n v="3550"/>
    <x v="0"/>
    <x v="8"/>
    <x v="2"/>
    <x v="2"/>
    <x v="3009"/>
  </r>
  <r>
    <x v="676"/>
    <x v="1"/>
    <s v="2023-2024"/>
    <x v="0"/>
    <x v="45"/>
    <x v="3"/>
    <x v="3"/>
    <n v="4570"/>
    <x v="0"/>
    <x v="15"/>
    <x v="9"/>
    <x v="9"/>
    <x v="3010"/>
  </r>
  <r>
    <x v="330"/>
    <x v="0"/>
    <s v="2023-2024"/>
    <x v="0"/>
    <x v="32"/>
    <x v="6"/>
    <x v="6"/>
    <n v="5169"/>
    <x v="0"/>
    <x v="13"/>
    <x v="9"/>
    <x v="9"/>
    <x v="3011"/>
  </r>
  <r>
    <x v="647"/>
    <x v="0"/>
    <s v="2023-2024"/>
    <x v="0"/>
    <x v="56"/>
    <x v="1"/>
    <x v="1"/>
    <n v="2795"/>
    <x v="0"/>
    <x v="11"/>
    <x v="6"/>
    <x v="6"/>
    <x v="3012"/>
  </r>
  <r>
    <x v="618"/>
    <x v="1"/>
    <s v="2023-2024"/>
    <x v="0"/>
    <x v="67"/>
    <x v="3"/>
    <x v="3"/>
    <n v="4551"/>
    <x v="0"/>
    <x v="15"/>
    <x v="4"/>
    <x v="4"/>
    <x v="3013"/>
  </r>
  <r>
    <x v="91"/>
    <x v="0"/>
    <s v="2023-2024"/>
    <x v="0"/>
    <x v="56"/>
    <x v="1"/>
    <x v="1"/>
    <n v="2795"/>
    <x v="0"/>
    <x v="11"/>
    <x v="3"/>
    <x v="3"/>
    <x v="3014"/>
  </r>
  <r>
    <x v="487"/>
    <x v="0"/>
    <s v="2023-2024"/>
    <x v="0"/>
    <x v="67"/>
    <x v="3"/>
    <x v="3"/>
    <n v="4551"/>
    <x v="0"/>
    <x v="15"/>
    <x v="4"/>
    <x v="4"/>
    <x v="3015"/>
  </r>
  <r>
    <x v="668"/>
    <x v="2"/>
    <s v="2024-2025"/>
    <x v="0"/>
    <x v="50"/>
    <x v="4"/>
    <x v="4"/>
    <n v="3179"/>
    <x v="0"/>
    <x v="6"/>
    <x v="9"/>
    <x v="9"/>
    <x v="3016"/>
  </r>
  <r>
    <x v="550"/>
    <x v="0"/>
    <s v="2023-2024"/>
    <x v="0"/>
    <x v="85"/>
    <x v="0"/>
    <x v="0"/>
    <n v="6530"/>
    <x v="0"/>
    <x v="20"/>
    <x v="3"/>
    <x v="3"/>
    <x v="3017"/>
  </r>
  <r>
    <x v="442"/>
    <x v="1"/>
    <s v="2022-2023"/>
    <x v="0"/>
    <x v="2"/>
    <x v="2"/>
    <x v="2"/>
    <n v="2617"/>
    <x v="0"/>
    <x v="2"/>
    <x v="7"/>
    <x v="7"/>
    <x v="3018"/>
  </r>
  <r>
    <x v="187"/>
    <x v="1"/>
    <s v="2023-2024"/>
    <x v="1"/>
    <x v="91"/>
    <x v="1"/>
    <x v="1"/>
    <n v="2064"/>
    <x v="0"/>
    <x v="5"/>
    <x v="9"/>
    <x v="9"/>
    <x v="3019"/>
  </r>
  <r>
    <x v="638"/>
    <x v="0"/>
    <s v="2023-2024"/>
    <x v="0"/>
    <x v="11"/>
    <x v="5"/>
    <x v="5"/>
    <n v="7010"/>
    <x v="0"/>
    <x v="9"/>
    <x v="0"/>
    <x v="0"/>
    <x v="3020"/>
  </r>
  <r>
    <x v="454"/>
    <x v="0"/>
    <s v="2024-2025"/>
    <x v="0"/>
    <x v="16"/>
    <x v="0"/>
    <x v="0"/>
    <n v="6030"/>
    <x v="0"/>
    <x v="0"/>
    <x v="9"/>
    <x v="9"/>
    <x v="3021"/>
  </r>
  <r>
    <x v="686"/>
    <x v="1"/>
    <s v="2022-2023"/>
    <x v="0"/>
    <x v="88"/>
    <x v="6"/>
    <x v="6"/>
    <n v="5011"/>
    <x v="0"/>
    <x v="13"/>
    <x v="0"/>
    <x v="0"/>
    <x v="3022"/>
  </r>
  <r>
    <x v="69"/>
    <x v="0"/>
    <s v="2023-2024"/>
    <x v="0"/>
    <x v="57"/>
    <x v="6"/>
    <x v="6"/>
    <n v="5082"/>
    <x v="0"/>
    <x v="13"/>
    <x v="9"/>
    <x v="9"/>
    <x v="3023"/>
  </r>
  <r>
    <x v="160"/>
    <x v="0"/>
    <s v="2024-2025"/>
    <x v="0"/>
    <x v="11"/>
    <x v="5"/>
    <x v="5"/>
    <n v="7010"/>
    <x v="0"/>
    <x v="9"/>
    <x v="1"/>
    <x v="1"/>
    <x v="3024"/>
  </r>
  <r>
    <x v="439"/>
    <x v="0"/>
    <s v="2023-2024"/>
    <x v="0"/>
    <x v="96"/>
    <x v="4"/>
    <x v="4"/>
    <n v="3690"/>
    <x v="0"/>
    <x v="16"/>
    <x v="1"/>
    <x v="1"/>
    <x v="3025"/>
  </r>
  <r>
    <x v="333"/>
    <x v="1"/>
    <s v="2022-2023"/>
    <x v="0"/>
    <x v="59"/>
    <x v="3"/>
    <x v="3"/>
    <n v="4509"/>
    <x v="0"/>
    <x v="3"/>
    <x v="3"/>
    <x v="3"/>
    <x v="3026"/>
  </r>
  <r>
    <x v="341"/>
    <x v="1"/>
    <s v="2023-2024"/>
    <x v="1"/>
    <x v="64"/>
    <x v="1"/>
    <x v="1"/>
    <n v="2350"/>
    <x v="0"/>
    <x v="1"/>
    <x v="4"/>
    <x v="4"/>
    <x v="3027"/>
  </r>
  <r>
    <x v="432"/>
    <x v="0"/>
    <s v="2023-2024"/>
    <x v="0"/>
    <x v="15"/>
    <x v="1"/>
    <x v="1"/>
    <n v="2020"/>
    <x v="0"/>
    <x v="5"/>
    <x v="4"/>
    <x v="4"/>
    <x v="3028"/>
  </r>
  <r>
    <x v="558"/>
    <x v="0"/>
    <s v="2024-2025"/>
    <x v="0"/>
    <x v="84"/>
    <x v="3"/>
    <x v="3"/>
    <n v="4215"/>
    <x v="0"/>
    <x v="3"/>
    <x v="4"/>
    <x v="4"/>
    <x v="3029"/>
  </r>
  <r>
    <x v="577"/>
    <x v="0"/>
    <s v="2024-2025"/>
    <x v="0"/>
    <x v="23"/>
    <x v="1"/>
    <x v="1"/>
    <n v="2650"/>
    <x v="0"/>
    <x v="11"/>
    <x v="4"/>
    <x v="4"/>
    <x v="3030"/>
  </r>
  <r>
    <x v="211"/>
    <x v="2"/>
    <s v="2024-2025"/>
    <x v="0"/>
    <x v="85"/>
    <x v="0"/>
    <x v="0"/>
    <n v="6530"/>
    <x v="0"/>
    <x v="20"/>
    <x v="4"/>
    <x v="4"/>
    <x v="3031"/>
  </r>
  <r>
    <x v="95"/>
    <x v="1"/>
    <s v="2022-2023"/>
    <x v="0"/>
    <x v="74"/>
    <x v="1"/>
    <x v="1"/>
    <n v="2485"/>
    <x v="0"/>
    <x v="1"/>
    <x v="9"/>
    <x v="9"/>
    <x v="3032"/>
  </r>
  <r>
    <x v="28"/>
    <x v="2"/>
    <s v="2024-2025"/>
    <x v="0"/>
    <x v="18"/>
    <x v="6"/>
    <x v="6"/>
    <n v="5168"/>
    <x v="0"/>
    <x v="13"/>
    <x v="1"/>
    <x v="1"/>
    <x v="3033"/>
  </r>
  <r>
    <x v="9"/>
    <x v="0"/>
    <s v="2024-2025"/>
    <x v="0"/>
    <x v="56"/>
    <x v="1"/>
    <x v="1"/>
    <n v="2795"/>
    <x v="0"/>
    <x v="11"/>
    <x v="4"/>
    <x v="4"/>
    <x v="3034"/>
  </r>
  <r>
    <x v="513"/>
    <x v="2"/>
    <s v="2024-2025"/>
    <x v="1"/>
    <x v="34"/>
    <x v="4"/>
    <x v="4"/>
    <n v="3018"/>
    <x v="0"/>
    <x v="7"/>
    <x v="6"/>
    <x v="6"/>
    <x v="3035"/>
  </r>
  <r>
    <x v="601"/>
    <x v="0"/>
    <s v="2024-2025"/>
    <x v="0"/>
    <x v="17"/>
    <x v="3"/>
    <x v="3"/>
    <n v="4825"/>
    <x v="0"/>
    <x v="12"/>
    <x v="9"/>
    <x v="9"/>
    <x v="3036"/>
  </r>
  <r>
    <x v="197"/>
    <x v="0"/>
    <s v="2023-2024"/>
    <x v="0"/>
    <x v="26"/>
    <x v="0"/>
    <x v="0"/>
    <n v="6280"/>
    <x v="0"/>
    <x v="14"/>
    <x v="4"/>
    <x v="4"/>
    <x v="3037"/>
  </r>
  <r>
    <x v="169"/>
    <x v="0"/>
    <s v="2023-2024"/>
    <x v="0"/>
    <x v="10"/>
    <x v="4"/>
    <x v="4"/>
    <n v="3551"/>
    <x v="0"/>
    <x v="8"/>
    <x v="4"/>
    <x v="4"/>
    <x v="3038"/>
  </r>
  <r>
    <x v="492"/>
    <x v="1"/>
    <s v="2023-2024"/>
    <x v="1"/>
    <x v="91"/>
    <x v="1"/>
    <x v="1"/>
    <n v="2064"/>
    <x v="0"/>
    <x v="5"/>
    <x v="3"/>
    <x v="3"/>
    <x v="3039"/>
  </r>
  <r>
    <x v="125"/>
    <x v="2"/>
    <s v="2024-2025"/>
    <x v="0"/>
    <x v="69"/>
    <x v="4"/>
    <x v="4"/>
    <n v="3199"/>
    <x v="0"/>
    <x v="6"/>
    <x v="0"/>
    <x v="0"/>
    <x v="3040"/>
  </r>
  <r>
    <x v="668"/>
    <x v="2"/>
    <s v="2024-2025"/>
    <x v="0"/>
    <x v="28"/>
    <x v="1"/>
    <x v="1"/>
    <n v="2830"/>
    <x v="0"/>
    <x v="11"/>
    <x v="3"/>
    <x v="3"/>
    <x v="3041"/>
  </r>
  <r>
    <x v="108"/>
    <x v="1"/>
    <s v="2022-2023"/>
    <x v="1"/>
    <x v="40"/>
    <x v="4"/>
    <x v="4"/>
    <n v="3353"/>
    <x v="0"/>
    <x v="8"/>
    <x v="8"/>
    <x v="8"/>
    <x v="3042"/>
  </r>
  <r>
    <x v="342"/>
    <x v="0"/>
    <s v="2024-2025"/>
    <x v="0"/>
    <x v="81"/>
    <x v="3"/>
    <x v="3"/>
    <n v="4680"/>
    <x v="0"/>
    <x v="17"/>
    <x v="0"/>
    <x v="0"/>
    <x v="3043"/>
  </r>
  <r>
    <x v="570"/>
    <x v="0"/>
    <s v="2023-2024"/>
    <x v="1"/>
    <x v="34"/>
    <x v="4"/>
    <x v="4"/>
    <n v="3018"/>
    <x v="0"/>
    <x v="7"/>
    <x v="0"/>
    <x v="0"/>
    <x v="3044"/>
  </r>
  <r>
    <x v="638"/>
    <x v="0"/>
    <s v="2023-2024"/>
    <x v="1"/>
    <x v="75"/>
    <x v="0"/>
    <x v="0"/>
    <n v="6450"/>
    <x v="0"/>
    <x v="20"/>
    <x v="0"/>
    <x v="0"/>
    <x v="3045"/>
  </r>
  <r>
    <x v="356"/>
    <x v="0"/>
    <s v="2023-2024"/>
    <x v="0"/>
    <x v="46"/>
    <x v="3"/>
    <x v="3"/>
    <n v="4740"/>
    <x v="0"/>
    <x v="17"/>
    <x v="0"/>
    <x v="0"/>
    <x v="3046"/>
  </r>
  <r>
    <x v="47"/>
    <x v="2"/>
    <s v="2024-2025"/>
    <x v="0"/>
    <x v="9"/>
    <x v="4"/>
    <x v="4"/>
    <n v="3076"/>
    <x v="0"/>
    <x v="7"/>
    <x v="4"/>
    <x v="4"/>
    <x v="3047"/>
  </r>
  <r>
    <x v="290"/>
    <x v="0"/>
    <s v="2023-2024"/>
    <x v="1"/>
    <x v="34"/>
    <x v="4"/>
    <x v="4"/>
    <n v="3018"/>
    <x v="0"/>
    <x v="7"/>
    <x v="4"/>
    <x v="4"/>
    <x v="3048"/>
  </r>
  <r>
    <x v="532"/>
    <x v="1"/>
    <s v="2022-2023"/>
    <x v="0"/>
    <x v="15"/>
    <x v="1"/>
    <x v="1"/>
    <n v="2020"/>
    <x v="0"/>
    <x v="5"/>
    <x v="3"/>
    <x v="3"/>
    <x v="3049"/>
  </r>
  <r>
    <x v="256"/>
    <x v="0"/>
    <s v="2023-2024"/>
    <x v="0"/>
    <x v="51"/>
    <x v="4"/>
    <x v="4"/>
    <n v="3630"/>
    <x v="0"/>
    <x v="16"/>
    <x v="1"/>
    <x v="1"/>
    <x v="3050"/>
  </r>
  <r>
    <x v="405"/>
    <x v="2"/>
    <s v="2024-2025"/>
    <x v="0"/>
    <x v="12"/>
    <x v="3"/>
    <x v="3"/>
    <n v="4068"/>
    <x v="0"/>
    <x v="10"/>
    <x v="4"/>
    <x v="4"/>
    <x v="3051"/>
  </r>
  <r>
    <x v="11"/>
    <x v="0"/>
    <s v="2023-2024"/>
    <x v="1"/>
    <x v="63"/>
    <x v="1"/>
    <x v="1"/>
    <n v="2015"/>
    <x v="0"/>
    <x v="5"/>
    <x v="0"/>
    <x v="0"/>
    <x v="3052"/>
  </r>
  <r>
    <x v="215"/>
    <x v="2"/>
    <s v="2024-2025"/>
    <x v="1"/>
    <x v="64"/>
    <x v="1"/>
    <x v="1"/>
    <n v="2350"/>
    <x v="0"/>
    <x v="1"/>
    <x v="3"/>
    <x v="3"/>
    <x v="3053"/>
  </r>
  <r>
    <x v="269"/>
    <x v="1"/>
    <s v="2023-2024"/>
    <x v="0"/>
    <x v="11"/>
    <x v="5"/>
    <x v="5"/>
    <n v="7010"/>
    <x v="0"/>
    <x v="9"/>
    <x v="9"/>
    <x v="9"/>
    <x v="3054"/>
  </r>
  <r>
    <x v="185"/>
    <x v="0"/>
    <s v="2023-2024"/>
    <x v="0"/>
    <x v="20"/>
    <x v="4"/>
    <x v="4"/>
    <n v="3429"/>
    <x v="0"/>
    <x v="8"/>
    <x v="9"/>
    <x v="9"/>
    <x v="3055"/>
  </r>
  <r>
    <x v="725"/>
    <x v="0"/>
    <s v="2023-2024"/>
    <x v="1"/>
    <x v="66"/>
    <x v="3"/>
    <x v="3"/>
    <n v="4883"/>
    <x v="0"/>
    <x v="12"/>
    <x v="1"/>
    <x v="1"/>
    <x v="3056"/>
  </r>
  <r>
    <x v="234"/>
    <x v="2"/>
    <s v="2024-2025"/>
    <x v="1"/>
    <x v="64"/>
    <x v="1"/>
    <x v="1"/>
    <n v="2350"/>
    <x v="0"/>
    <x v="1"/>
    <x v="9"/>
    <x v="9"/>
    <x v="3057"/>
  </r>
  <r>
    <x v="271"/>
    <x v="1"/>
    <s v="2023-2024"/>
    <x v="0"/>
    <x v="9"/>
    <x v="4"/>
    <x v="4"/>
    <n v="3076"/>
    <x v="0"/>
    <x v="7"/>
    <x v="5"/>
    <x v="5"/>
    <x v="3058"/>
  </r>
  <r>
    <x v="289"/>
    <x v="1"/>
    <s v="2023-2024"/>
    <x v="0"/>
    <x v="26"/>
    <x v="0"/>
    <x v="0"/>
    <n v="6280"/>
    <x v="0"/>
    <x v="14"/>
    <x v="3"/>
    <x v="3"/>
    <x v="3059"/>
  </r>
  <r>
    <x v="504"/>
    <x v="2"/>
    <s v="2024-2025"/>
    <x v="0"/>
    <x v="76"/>
    <x v="1"/>
    <x v="1"/>
    <n v="2031"/>
    <x v="0"/>
    <x v="5"/>
    <x v="4"/>
    <x v="4"/>
    <x v="3060"/>
  </r>
  <r>
    <x v="278"/>
    <x v="0"/>
    <s v="2024-2025"/>
    <x v="0"/>
    <x v="77"/>
    <x v="5"/>
    <x v="5"/>
    <n v="7018"/>
    <x v="0"/>
    <x v="9"/>
    <x v="9"/>
    <x v="9"/>
    <x v="3061"/>
  </r>
  <r>
    <x v="370"/>
    <x v="2"/>
    <s v="2024-2025"/>
    <x v="0"/>
    <x v="4"/>
    <x v="1"/>
    <x v="1"/>
    <n v="2154"/>
    <x v="0"/>
    <x v="4"/>
    <x v="9"/>
    <x v="9"/>
    <x v="3062"/>
  </r>
  <r>
    <x v="381"/>
    <x v="0"/>
    <s v="2023-2024"/>
    <x v="0"/>
    <x v="25"/>
    <x v="4"/>
    <x v="4"/>
    <n v="3550"/>
    <x v="0"/>
    <x v="8"/>
    <x v="4"/>
    <x v="4"/>
    <x v="3063"/>
  </r>
  <r>
    <x v="234"/>
    <x v="2"/>
    <s v="2024-2025"/>
    <x v="0"/>
    <x v="67"/>
    <x v="3"/>
    <x v="3"/>
    <n v="4551"/>
    <x v="0"/>
    <x v="15"/>
    <x v="3"/>
    <x v="3"/>
    <x v="3064"/>
  </r>
  <r>
    <x v="26"/>
    <x v="1"/>
    <s v="2023-2024"/>
    <x v="1"/>
    <x v="81"/>
    <x v="3"/>
    <x v="3"/>
    <n v="4680"/>
    <x v="0"/>
    <x v="17"/>
    <x v="9"/>
    <x v="9"/>
    <x v="3065"/>
  </r>
  <r>
    <x v="113"/>
    <x v="2"/>
    <s v="2024-2025"/>
    <x v="0"/>
    <x v="96"/>
    <x v="4"/>
    <x v="4"/>
    <n v="3690"/>
    <x v="0"/>
    <x v="16"/>
    <x v="9"/>
    <x v="9"/>
    <x v="3066"/>
  </r>
  <r>
    <x v="691"/>
    <x v="2"/>
    <s v="2024-2025"/>
    <x v="0"/>
    <x v="30"/>
    <x v="4"/>
    <x v="4"/>
    <n v="3131"/>
    <x v="0"/>
    <x v="6"/>
    <x v="0"/>
    <x v="0"/>
    <x v="3067"/>
  </r>
  <r>
    <x v="584"/>
    <x v="1"/>
    <s v="2022-2023"/>
    <x v="0"/>
    <x v="27"/>
    <x v="4"/>
    <x v="4"/>
    <n v="3066"/>
    <x v="0"/>
    <x v="7"/>
    <x v="9"/>
    <x v="9"/>
    <x v="3068"/>
  </r>
  <r>
    <x v="490"/>
    <x v="0"/>
    <s v="2023-2024"/>
    <x v="1"/>
    <x v="64"/>
    <x v="1"/>
    <x v="1"/>
    <n v="2350"/>
    <x v="0"/>
    <x v="1"/>
    <x v="8"/>
    <x v="8"/>
    <x v="3069"/>
  </r>
  <r>
    <x v="267"/>
    <x v="2"/>
    <s v="2024-2025"/>
    <x v="0"/>
    <x v="37"/>
    <x v="1"/>
    <x v="1"/>
    <n v="2750"/>
    <x v="0"/>
    <x v="11"/>
    <x v="4"/>
    <x v="4"/>
    <x v="3070"/>
  </r>
  <r>
    <x v="233"/>
    <x v="1"/>
    <s v="2023-2024"/>
    <x v="0"/>
    <x v="62"/>
    <x v="0"/>
    <x v="0"/>
    <n v="6112"/>
    <x v="0"/>
    <x v="14"/>
    <x v="4"/>
    <x v="4"/>
    <x v="3071"/>
  </r>
  <r>
    <x v="581"/>
    <x v="0"/>
    <s v="2023-2024"/>
    <x v="0"/>
    <x v="13"/>
    <x v="1"/>
    <x v="1"/>
    <n v="2480"/>
    <x v="0"/>
    <x v="1"/>
    <x v="4"/>
    <x v="4"/>
    <x v="3072"/>
  </r>
  <r>
    <x v="493"/>
    <x v="1"/>
    <s v="2022-2023"/>
    <x v="0"/>
    <x v="5"/>
    <x v="1"/>
    <x v="1"/>
    <n v="2067"/>
    <x v="0"/>
    <x v="5"/>
    <x v="4"/>
    <x v="4"/>
    <x v="3073"/>
  </r>
  <r>
    <x v="171"/>
    <x v="1"/>
    <s v="2023-2024"/>
    <x v="0"/>
    <x v="27"/>
    <x v="4"/>
    <x v="4"/>
    <n v="3066"/>
    <x v="0"/>
    <x v="7"/>
    <x v="4"/>
    <x v="4"/>
    <x v="3074"/>
  </r>
  <r>
    <x v="504"/>
    <x v="2"/>
    <s v="2024-2025"/>
    <x v="0"/>
    <x v="70"/>
    <x v="4"/>
    <x v="4"/>
    <n v="3400"/>
    <x v="0"/>
    <x v="8"/>
    <x v="4"/>
    <x v="4"/>
    <x v="3075"/>
  </r>
  <r>
    <x v="16"/>
    <x v="1"/>
    <s v="2022-2023"/>
    <x v="0"/>
    <x v="27"/>
    <x v="4"/>
    <x v="4"/>
    <n v="3066"/>
    <x v="0"/>
    <x v="7"/>
    <x v="8"/>
    <x v="8"/>
    <x v="3076"/>
  </r>
  <r>
    <x v="183"/>
    <x v="0"/>
    <s v="2023-2024"/>
    <x v="0"/>
    <x v="47"/>
    <x v="1"/>
    <x v="1"/>
    <n v="2101"/>
    <x v="0"/>
    <x v="4"/>
    <x v="4"/>
    <x v="4"/>
    <x v="3077"/>
  </r>
  <r>
    <x v="35"/>
    <x v="0"/>
    <s v="2023-2024"/>
    <x v="0"/>
    <x v="47"/>
    <x v="1"/>
    <x v="1"/>
    <n v="2101"/>
    <x v="0"/>
    <x v="4"/>
    <x v="8"/>
    <x v="8"/>
    <x v="3078"/>
  </r>
  <r>
    <x v="222"/>
    <x v="2"/>
    <s v="2024-2025"/>
    <x v="0"/>
    <x v="7"/>
    <x v="4"/>
    <x v="4"/>
    <n v="3175"/>
    <x v="0"/>
    <x v="6"/>
    <x v="8"/>
    <x v="8"/>
    <x v="3079"/>
  </r>
  <r>
    <x v="393"/>
    <x v="0"/>
    <s v="2023-2024"/>
    <x v="0"/>
    <x v="10"/>
    <x v="4"/>
    <x v="4"/>
    <n v="3551"/>
    <x v="0"/>
    <x v="8"/>
    <x v="5"/>
    <x v="5"/>
    <x v="3080"/>
  </r>
  <r>
    <x v="630"/>
    <x v="0"/>
    <s v="2023-2024"/>
    <x v="0"/>
    <x v="43"/>
    <x v="1"/>
    <x v="1"/>
    <n v="2560"/>
    <x v="0"/>
    <x v="2"/>
    <x v="6"/>
    <x v="6"/>
    <x v="3081"/>
  </r>
  <r>
    <x v="533"/>
    <x v="1"/>
    <s v="2023-2024"/>
    <x v="0"/>
    <x v="7"/>
    <x v="4"/>
    <x v="4"/>
    <n v="3175"/>
    <x v="0"/>
    <x v="6"/>
    <x v="3"/>
    <x v="3"/>
    <x v="3082"/>
  </r>
  <r>
    <x v="500"/>
    <x v="1"/>
    <s v="2022-2023"/>
    <x v="0"/>
    <x v="85"/>
    <x v="0"/>
    <x v="0"/>
    <n v="6530"/>
    <x v="0"/>
    <x v="20"/>
    <x v="4"/>
    <x v="4"/>
    <x v="3083"/>
  </r>
  <r>
    <x v="256"/>
    <x v="0"/>
    <s v="2023-2024"/>
    <x v="0"/>
    <x v="59"/>
    <x v="3"/>
    <x v="3"/>
    <n v="4509"/>
    <x v="0"/>
    <x v="3"/>
    <x v="0"/>
    <x v="0"/>
    <x v="3084"/>
  </r>
  <r>
    <x v="647"/>
    <x v="0"/>
    <s v="2023-2024"/>
    <x v="0"/>
    <x v="58"/>
    <x v="0"/>
    <x v="0"/>
    <n v="6027"/>
    <x v="0"/>
    <x v="0"/>
    <x v="9"/>
    <x v="9"/>
    <x v="3085"/>
  </r>
  <r>
    <x v="88"/>
    <x v="0"/>
    <s v="2024-2025"/>
    <x v="1"/>
    <x v="64"/>
    <x v="1"/>
    <x v="1"/>
    <n v="2350"/>
    <x v="0"/>
    <x v="1"/>
    <x v="4"/>
    <x v="4"/>
    <x v="3086"/>
  </r>
  <r>
    <x v="10"/>
    <x v="0"/>
    <s v="2023-2024"/>
    <x v="1"/>
    <x v="64"/>
    <x v="1"/>
    <x v="1"/>
    <n v="2350"/>
    <x v="0"/>
    <x v="1"/>
    <x v="4"/>
    <x v="4"/>
    <x v="3087"/>
  </r>
  <r>
    <x v="422"/>
    <x v="0"/>
    <s v="2024-2025"/>
    <x v="0"/>
    <x v="27"/>
    <x v="4"/>
    <x v="4"/>
    <n v="3066"/>
    <x v="0"/>
    <x v="7"/>
    <x v="4"/>
    <x v="4"/>
    <x v="3088"/>
  </r>
  <r>
    <x v="636"/>
    <x v="0"/>
    <s v="2023-2024"/>
    <x v="1"/>
    <x v="63"/>
    <x v="1"/>
    <x v="1"/>
    <n v="2015"/>
    <x v="0"/>
    <x v="5"/>
    <x v="4"/>
    <x v="4"/>
    <x v="3089"/>
  </r>
  <r>
    <x v="170"/>
    <x v="0"/>
    <s v="2023-2024"/>
    <x v="1"/>
    <x v="89"/>
    <x v="4"/>
    <x v="4"/>
    <n v="3136"/>
    <x v="0"/>
    <x v="6"/>
    <x v="0"/>
    <x v="0"/>
    <x v="3090"/>
  </r>
  <r>
    <x v="317"/>
    <x v="0"/>
    <s v="2024-2025"/>
    <x v="0"/>
    <x v="51"/>
    <x v="4"/>
    <x v="4"/>
    <n v="3630"/>
    <x v="0"/>
    <x v="16"/>
    <x v="4"/>
    <x v="4"/>
    <x v="3091"/>
  </r>
  <r>
    <x v="690"/>
    <x v="1"/>
    <s v="2022-2023"/>
    <x v="0"/>
    <x v="76"/>
    <x v="1"/>
    <x v="1"/>
    <n v="2031"/>
    <x v="0"/>
    <x v="5"/>
    <x v="5"/>
    <x v="5"/>
    <x v="3092"/>
  </r>
  <r>
    <x v="616"/>
    <x v="0"/>
    <s v="2023-2024"/>
    <x v="0"/>
    <x v="49"/>
    <x v="4"/>
    <x v="4"/>
    <n v="3134"/>
    <x v="0"/>
    <x v="6"/>
    <x v="4"/>
    <x v="4"/>
    <x v="3093"/>
  </r>
  <r>
    <x v="416"/>
    <x v="0"/>
    <s v="2023-2024"/>
    <x v="0"/>
    <x v="15"/>
    <x v="1"/>
    <x v="1"/>
    <n v="2020"/>
    <x v="0"/>
    <x v="5"/>
    <x v="7"/>
    <x v="7"/>
    <x v="3094"/>
  </r>
  <r>
    <x v="438"/>
    <x v="1"/>
    <s v="2022-2023"/>
    <x v="0"/>
    <x v="52"/>
    <x v="3"/>
    <x v="3"/>
    <n v="4053"/>
    <x v="0"/>
    <x v="10"/>
    <x v="4"/>
    <x v="4"/>
    <x v="3095"/>
  </r>
  <r>
    <x v="250"/>
    <x v="0"/>
    <s v="2023-2024"/>
    <x v="0"/>
    <x v="94"/>
    <x v="5"/>
    <x v="5"/>
    <n v="7250"/>
    <x v="0"/>
    <x v="9"/>
    <x v="9"/>
    <x v="9"/>
    <x v="3096"/>
  </r>
  <r>
    <x v="459"/>
    <x v="0"/>
    <s v="2023-2024"/>
    <x v="0"/>
    <x v="85"/>
    <x v="0"/>
    <x v="0"/>
    <n v="6530"/>
    <x v="0"/>
    <x v="20"/>
    <x v="9"/>
    <x v="9"/>
    <x v="3097"/>
  </r>
  <r>
    <x v="596"/>
    <x v="0"/>
    <s v="2023-2024"/>
    <x v="1"/>
    <x v="63"/>
    <x v="1"/>
    <x v="1"/>
    <n v="2015"/>
    <x v="0"/>
    <x v="5"/>
    <x v="3"/>
    <x v="3"/>
    <x v="3098"/>
  </r>
  <r>
    <x v="566"/>
    <x v="0"/>
    <s v="2024-2025"/>
    <x v="0"/>
    <x v="10"/>
    <x v="4"/>
    <x v="4"/>
    <n v="3551"/>
    <x v="0"/>
    <x v="8"/>
    <x v="9"/>
    <x v="9"/>
    <x v="3099"/>
  </r>
  <r>
    <x v="111"/>
    <x v="0"/>
    <s v="2023-2024"/>
    <x v="0"/>
    <x v="59"/>
    <x v="3"/>
    <x v="3"/>
    <n v="4509"/>
    <x v="0"/>
    <x v="3"/>
    <x v="8"/>
    <x v="8"/>
    <x v="3100"/>
  </r>
  <r>
    <x v="247"/>
    <x v="2"/>
    <s v="2024-2025"/>
    <x v="1"/>
    <x v="31"/>
    <x v="1"/>
    <x v="1"/>
    <n v="2116"/>
    <x v="0"/>
    <x v="4"/>
    <x v="3"/>
    <x v="3"/>
    <x v="3101"/>
  </r>
  <r>
    <x v="217"/>
    <x v="0"/>
    <s v="2024-2025"/>
    <x v="1"/>
    <x v="38"/>
    <x v="3"/>
    <x v="3"/>
    <n v="4802"/>
    <x v="0"/>
    <x v="12"/>
    <x v="0"/>
    <x v="0"/>
    <x v="3102"/>
  </r>
  <r>
    <x v="435"/>
    <x v="0"/>
    <s v="2023-2024"/>
    <x v="0"/>
    <x v="26"/>
    <x v="0"/>
    <x v="0"/>
    <n v="6280"/>
    <x v="0"/>
    <x v="14"/>
    <x v="5"/>
    <x v="5"/>
    <x v="3103"/>
  </r>
  <r>
    <x v="726"/>
    <x v="1"/>
    <s v="2023-2024"/>
    <x v="0"/>
    <x v="51"/>
    <x v="4"/>
    <x v="4"/>
    <n v="3630"/>
    <x v="0"/>
    <x v="16"/>
    <x v="1"/>
    <x v="1"/>
    <x v="3104"/>
  </r>
  <r>
    <x v="648"/>
    <x v="1"/>
    <s v="2023-2024"/>
    <x v="0"/>
    <x v="68"/>
    <x v="7"/>
    <x v="7"/>
    <n v="800"/>
    <x v="0"/>
    <x v="19"/>
    <x v="5"/>
    <x v="5"/>
    <x v="3105"/>
  </r>
  <r>
    <x v="185"/>
    <x v="0"/>
    <s v="2023-2024"/>
    <x v="0"/>
    <x v="9"/>
    <x v="4"/>
    <x v="4"/>
    <n v="3076"/>
    <x v="0"/>
    <x v="7"/>
    <x v="4"/>
    <x v="4"/>
    <x v="3106"/>
  </r>
  <r>
    <x v="678"/>
    <x v="1"/>
    <s v="2023-2024"/>
    <x v="0"/>
    <x v="13"/>
    <x v="1"/>
    <x v="1"/>
    <n v="2480"/>
    <x v="0"/>
    <x v="1"/>
    <x v="4"/>
    <x v="4"/>
    <x v="3107"/>
  </r>
  <r>
    <x v="279"/>
    <x v="2"/>
    <s v="2024-2025"/>
    <x v="1"/>
    <x v="95"/>
    <x v="7"/>
    <x v="7"/>
    <n v="870"/>
    <x v="0"/>
    <x v="19"/>
    <x v="4"/>
    <x v="4"/>
    <x v="3108"/>
  </r>
  <r>
    <x v="11"/>
    <x v="0"/>
    <s v="2023-2024"/>
    <x v="0"/>
    <x v="71"/>
    <x v="6"/>
    <x v="6"/>
    <n v="5043"/>
    <x v="0"/>
    <x v="13"/>
    <x v="0"/>
    <x v="0"/>
    <x v="3109"/>
  </r>
  <r>
    <x v="490"/>
    <x v="0"/>
    <s v="2023-2024"/>
    <x v="0"/>
    <x v="88"/>
    <x v="6"/>
    <x v="6"/>
    <n v="5011"/>
    <x v="0"/>
    <x v="13"/>
    <x v="9"/>
    <x v="9"/>
    <x v="3110"/>
  </r>
  <r>
    <x v="578"/>
    <x v="2"/>
    <s v="2024-2025"/>
    <x v="0"/>
    <x v="43"/>
    <x v="1"/>
    <x v="1"/>
    <n v="2560"/>
    <x v="0"/>
    <x v="2"/>
    <x v="4"/>
    <x v="4"/>
    <x v="3111"/>
  </r>
  <r>
    <x v="417"/>
    <x v="2"/>
    <s v="2024-2025"/>
    <x v="0"/>
    <x v="51"/>
    <x v="4"/>
    <x v="4"/>
    <n v="3630"/>
    <x v="0"/>
    <x v="16"/>
    <x v="9"/>
    <x v="9"/>
    <x v="3112"/>
  </r>
  <r>
    <x v="266"/>
    <x v="1"/>
    <s v="2023-2024"/>
    <x v="0"/>
    <x v="61"/>
    <x v="6"/>
    <x v="6"/>
    <n v="5343"/>
    <x v="0"/>
    <x v="18"/>
    <x v="4"/>
    <x v="4"/>
    <x v="3113"/>
  </r>
  <r>
    <x v="367"/>
    <x v="0"/>
    <s v="2023-2024"/>
    <x v="1"/>
    <x v="35"/>
    <x v="3"/>
    <x v="3"/>
    <n v="4558"/>
    <x v="0"/>
    <x v="15"/>
    <x v="4"/>
    <x v="4"/>
    <x v="3114"/>
  </r>
  <r>
    <x v="308"/>
    <x v="1"/>
    <s v="2023-2024"/>
    <x v="1"/>
    <x v="31"/>
    <x v="1"/>
    <x v="1"/>
    <n v="2116"/>
    <x v="0"/>
    <x v="4"/>
    <x v="4"/>
    <x v="4"/>
    <x v="3115"/>
  </r>
  <r>
    <x v="108"/>
    <x v="1"/>
    <s v="2022-2023"/>
    <x v="0"/>
    <x v="56"/>
    <x v="1"/>
    <x v="1"/>
    <n v="2795"/>
    <x v="0"/>
    <x v="11"/>
    <x v="5"/>
    <x v="5"/>
    <x v="3116"/>
  </r>
  <r>
    <x v="343"/>
    <x v="0"/>
    <s v="2024-2025"/>
    <x v="0"/>
    <x v="9"/>
    <x v="4"/>
    <x v="4"/>
    <n v="3076"/>
    <x v="0"/>
    <x v="7"/>
    <x v="8"/>
    <x v="8"/>
    <x v="3117"/>
  </r>
  <r>
    <x v="8"/>
    <x v="0"/>
    <s v="2023-2024"/>
    <x v="0"/>
    <x v="5"/>
    <x v="1"/>
    <x v="1"/>
    <n v="2067"/>
    <x v="0"/>
    <x v="5"/>
    <x v="0"/>
    <x v="0"/>
    <x v="3118"/>
  </r>
  <r>
    <x v="602"/>
    <x v="0"/>
    <s v="2023-2024"/>
    <x v="0"/>
    <x v="3"/>
    <x v="3"/>
    <x v="3"/>
    <n v="4220"/>
    <x v="0"/>
    <x v="3"/>
    <x v="9"/>
    <x v="9"/>
    <x v="3119"/>
  </r>
  <r>
    <x v="233"/>
    <x v="1"/>
    <s v="2023-2024"/>
    <x v="0"/>
    <x v="9"/>
    <x v="4"/>
    <x v="4"/>
    <n v="3076"/>
    <x v="0"/>
    <x v="7"/>
    <x v="0"/>
    <x v="0"/>
    <x v="3120"/>
  </r>
  <r>
    <x v="406"/>
    <x v="2"/>
    <s v="2024-2025"/>
    <x v="0"/>
    <x v="52"/>
    <x v="3"/>
    <x v="3"/>
    <n v="4053"/>
    <x v="0"/>
    <x v="10"/>
    <x v="5"/>
    <x v="5"/>
    <x v="3121"/>
  </r>
  <r>
    <x v="313"/>
    <x v="0"/>
    <s v="2023-2024"/>
    <x v="0"/>
    <x v="77"/>
    <x v="5"/>
    <x v="5"/>
    <n v="7018"/>
    <x v="0"/>
    <x v="9"/>
    <x v="9"/>
    <x v="9"/>
    <x v="3122"/>
  </r>
  <r>
    <x v="350"/>
    <x v="1"/>
    <s v="2022-2023"/>
    <x v="1"/>
    <x v="39"/>
    <x v="0"/>
    <x v="0"/>
    <n v="6330"/>
    <x v="0"/>
    <x v="14"/>
    <x v="7"/>
    <x v="7"/>
    <x v="3123"/>
  </r>
  <r>
    <x v="164"/>
    <x v="1"/>
    <s v="2022-2023"/>
    <x v="1"/>
    <x v="0"/>
    <x v="0"/>
    <x v="0"/>
    <n v="6021"/>
    <x v="0"/>
    <x v="0"/>
    <x v="9"/>
    <x v="9"/>
    <x v="3124"/>
  </r>
  <r>
    <x v="147"/>
    <x v="0"/>
    <s v="2023-2024"/>
    <x v="0"/>
    <x v="41"/>
    <x v="5"/>
    <x v="5"/>
    <n v="7320"/>
    <x v="0"/>
    <x v="9"/>
    <x v="9"/>
    <x v="9"/>
    <x v="3125"/>
  </r>
  <r>
    <x v="453"/>
    <x v="0"/>
    <s v="2023-2024"/>
    <x v="0"/>
    <x v="23"/>
    <x v="1"/>
    <x v="1"/>
    <n v="2650"/>
    <x v="0"/>
    <x v="11"/>
    <x v="4"/>
    <x v="4"/>
    <x v="3126"/>
  </r>
  <r>
    <x v="719"/>
    <x v="0"/>
    <s v="2024-2025"/>
    <x v="0"/>
    <x v="18"/>
    <x v="6"/>
    <x v="6"/>
    <n v="5168"/>
    <x v="0"/>
    <x v="13"/>
    <x v="4"/>
    <x v="4"/>
    <x v="3127"/>
  </r>
  <r>
    <x v="684"/>
    <x v="2"/>
    <s v="2024-2025"/>
    <x v="0"/>
    <x v="67"/>
    <x v="3"/>
    <x v="3"/>
    <n v="4551"/>
    <x v="0"/>
    <x v="15"/>
    <x v="8"/>
    <x v="8"/>
    <x v="3128"/>
  </r>
  <r>
    <x v="306"/>
    <x v="2"/>
    <s v="2024-2025"/>
    <x v="1"/>
    <x v="31"/>
    <x v="1"/>
    <x v="1"/>
    <n v="2116"/>
    <x v="0"/>
    <x v="4"/>
    <x v="0"/>
    <x v="0"/>
    <x v="3129"/>
  </r>
  <r>
    <x v="482"/>
    <x v="2"/>
    <s v="2024-2025"/>
    <x v="0"/>
    <x v="8"/>
    <x v="1"/>
    <x v="1"/>
    <n v="2158"/>
    <x v="0"/>
    <x v="4"/>
    <x v="0"/>
    <x v="0"/>
    <x v="3130"/>
  </r>
  <r>
    <x v="434"/>
    <x v="0"/>
    <s v="2023-2024"/>
    <x v="0"/>
    <x v="33"/>
    <x v="4"/>
    <x v="4"/>
    <n v="3280"/>
    <x v="0"/>
    <x v="8"/>
    <x v="1"/>
    <x v="1"/>
    <x v="3131"/>
  </r>
  <r>
    <x v="618"/>
    <x v="1"/>
    <s v="2023-2024"/>
    <x v="0"/>
    <x v="18"/>
    <x v="6"/>
    <x v="6"/>
    <n v="5168"/>
    <x v="0"/>
    <x v="13"/>
    <x v="0"/>
    <x v="0"/>
    <x v="3132"/>
  </r>
  <r>
    <x v="132"/>
    <x v="0"/>
    <s v="2023-2024"/>
    <x v="0"/>
    <x v="25"/>
    <x v="4"/>
    <x v="4"/>
    <n v="3550"/>
    <x v="0"/>
    <x v="8"/>
    <x v="3"/>
    <x v="3"/>
    <x v="3133"/>
  </r>
  <r>
    <x v="476"/>
    <x v="1"/>
    <s v="2022-2023"/>
    <x v="0"/>
    <x v="67"/>
    <x v="3"/>
    <x v="3"/>
    <n v="4551"/>
    <x v="0"/>
    <x v="15"/>
    <x v="0"/>
    <x v="0"/>
    <x v="3134"/>
  </r>
  <r>
    <x v="651"/>
    <x v="0"/>
    <s v="2024-2025"/>
    <x v="0"/>
    <x v="84"/>
    <x v="3"/>
    <x v="3"/>
    <n v="4215"/>
    <x v="0"/>
    <x v="3"/>
    <x v="8"/>
    <x v="8"/>
    <x v="3135"/>
  </r>
  <r>
    <x v="189"/>
    <x v="2"/>
    <s v="2024-2025"/>
    <x v="0"/>
    <x v="56"/>
    <x v="1"/>
    <x v="1"/>
    <n v="2795"/>
    <x v="0"/>
    <x v="11"/>
    <x v="9"/>
    <x v="9"/>
    <x v="3136"/>
  </r>
  <r>
    <x v="714"/>
    <x v="0"/>
    <s v="2023-2024"/>
    <x v="1"/>
    <x v="95"/>
    <x v="7"/>
    <x v="7"/>
    <n v="870"/>
    <x v="0"/>
    <x v="19"/>
    <x v="9"/>
    <x v="9"/>
    <x v="3137"/>
  </r>
  <r>
    <x v="627"/>
    <x v="2"/>
    <s v="2024-2025"/>
    <x v="0"/>
    <x v="33"/>
    <x v="4"/>
    <x v="4"/>
    <n v="3280"/>
    <x v="0"/>
    <x v="8"/>
    <x v="1"/>
    <x v="1"/>
    <x v="3138"/>
  </r>
  <r>
    <x v="4"/>
    <x v="0"/>
    <s v="2023-2024"/>
    <x v="1"/>
    <x v="63"/>
    <x v="1"/>
    <x v="1"/>
    <n v="2015"/>
    <x v="0"/>
    <x v="5"/>
    <x v="9"/>
    <x v="9"/>
    <x v="3139"/>
  </r>
  <r>
    <x v="493"/>
    <x v="1"/>
    <s v="2022-2023"/>
    <x v="1"/>
    <x v="35"/>
    <x v="3"/>
    <x v="3"/>
    <n v="4558"/>
    <x v="0"/>
    <x v="15"/>
    <x v="0"/>
    <x v="0"/>
    <x v="3140"/>
  </r>
  <r>
    <x v="617"/>
    <x v="2"/>
    <s v="2024-2025"/>
    <x v="0"/>
    <x v="13"/>
    <x v="1"/>
    <x v="1"/>
    <n v="2480"/>
    <x v="0"/>
    <x v="1"/>
    <x v="4"/>
    <x v="4"/>
    <x v="3141"/>
  </r>
  <r>
    <x v="603"/>
    <x v="2"/>
    <s v="2024-2025"/>
    <x v="0"/>
    <x v="42"/>
    <x v="3"/>
    <x v="3"/>
    <n v="4870"/>
    <x v="0"/>
    <x v="12"/>
    <x v="9"/>
    <x v="9"/>
    <x v="3142"/>
  </r>
  <r>
    <x v="385"/>
    <x v="1"/>
    <s v="2022-2023"/>
    <x v="1"/>
    <x v="63"/>
    <x v="1"/>
    <x v="1"/>
    <n v="2015"/>
    <x v="0"/>
    <x v="5"/>
    <x v="4"/>
    <x v="4"/>
    <x v="3143"/>
  </r>
  <r>
    <x v="499"/>
    <x v="0"/>
    <s v="2024-2025"/>
    <x v="0"/>
    <x v="56"/>
    <x v="1"/>
    <x v="1"/>
    <n v="2795"/>
    <x v="0"/>
    <x v="11"/>
    <x v="4"/>
    <x v="4"/>
    <x v="3144"/>
  </r>
  <r>
    <x v="677"/>
    <x v="0"/>
    <s v="2023-2024"/>
    <x v="0"/>
    <x v="29"/>
    <x v="4"/>
    <x v="4"/>
    <n v="3500"/>
    <x v="0"/>
    <x v="8"/>
    <x v="4"/>
    <x v="4"/>
    <x v="3145"/>
  </r>
  <r>
    <x v="252"/>
    <x v="1"/>
    <s v="2023-2024"/>
    <x v="1"/>
    <x v="6"/>
    <x v="0"/>
    <x v="0"/>
    <n v="6010"/>
    <x v="0"/>
    <x v="0"/>
    <x v="9"/>
    <x v="9"/>
    <x v="3146"/>
  </r>
  <r>
    <x v="76"/>
    <x v="2"/>
    <s v="2024-2025"/>
    <x v="1"/>
    <x v="39"/>
    <x v="0"/>
    <x v="0"/>
    <n v="6330"/>
    <x v="0"/>
    <x v="14"/>
    <x v="9"/>
    <x v="9"/>
    <x v="3147"/>
  </r>
  <r>
    <x v="617"/>
    <x v="2"/>
    <s v="2024-2025"/>
    <x v="0"/>
    <x v="67"/>
    <x v="3"/>
    <x v="3"/>
    <n v="4551"/>
    <x v="0"/>
    <x v="15"/>
    <x v="4"/>
    <x v="4"/>
    <x v="3148"/>
  </r>
  <r>
    <x v="566"/>
    <x v="0"/>
    <s v="2024-2025"/>
    <x v="0"/>
    <x v="60"/>
    <x v="1"/>
    <x v="1"/>
    <n v="2541"/>
    <x v="0"/>
    <x v="2"/>
    <x v="4"/>
    <x v="4"/>
    <x v="3149"/>
  </r>
  <r>
    <x v="159"/>
    <x v="0"/>
    <s v="2023-2024"/>
    <x v="0"/>
    <x v="13"/>
    <x v="1"/>
    <x v="1"/>
    <n v="2480"/>
    <x v="0"/>
    <x v="1"/>
    <x v="9"/>
    <x v="9"/>
    <x v="3150"/>
  </r>
  <r>
    <x v="380"/>
    <x v="0"/>
    <s v="2024-2025"/>
    <x v="1"/>
    <x v="24"/>
    <x v="1"/>
    <x v="1"/>
    <n v="2120"/>
    <x v="0"/>
    <x v="4"/>
    <x v="9"/>
    <x v="9"/>
    <x v="3151"/>
  </r>
  <r>
    <x v="192"/>
    <x v="1"/>
    <s v="2022-2023"/>
    <x v="0"/>
    <x v="69"/>
    <x v="4"/>
    <x v="4"/>
    <n v="3199"/>
    <x v="0"/>
    <x v="6"/>
    <x v="2"/>
    <x v="2"/>
    <x v="3152"/>
  </r>
  <r>
    <x v="727"/>
    <x v="2"/>
    <s v="2024-2025"/>
    <x v="1"/>
    <x v="34"/>
    <x v="4"/>
    <x v="4"/>
    <n v="3018"/>
    <x v="0"/>
    <x v="7"/>
    <x v="4"/>
    <x v="4"/>
    <x v="3153"/>
  </r>
  <r>
    <x v="495"/>
    <x v="2"/>
    <s v="2024-2025"/>
    <x v="1"/>
    <x v="34"/>
    <x v="4"/>
    <x v="4"/>
    <n v="3018"/>
    <x v="0"/>
    <x v="7"/>
    <x v="3"/>
    <x v="3"/>
    <x v="3154"/>
  </r>
  <r>
    <x v="376"/>
    <x v="1"/>
    <s v="2022-2023"/>
    <x v="0"/>
    <x v="6"/>
    <x v="0"/>
    <x v="0"/>
    <n v="6010"/>
    <x v="0"/>
    <x v="0"/>
    <x v="9"/>
    <x v="9"/>
    <x v="3155"/>
  </r>
  <r>
    <x v="513"/>
    <x v="2"/>
    <s v="2024-2025"/>
    <x v="0"/>
    <x v="60"/>
    <x v="1"/>
    <x v="1"/>
    <n v="2541"/>
    <x v="0"/>
    <x v="2"/>
    <x v="4"/>
    <x v="4"/>
    <x v="3156"/>
  </r>
  <r>
    <x v="176"/>
    <x v="2"/>
    <s v="2024-2025"/>
    <x v="0"/>
    <x v="26"/>
    <x v="0"/>
    <x v="0"/>
    <n v="6280"/>
    <x v="0"/>
    <x v="14"/>
    <x v="4"/>
    <x v="4"/>
    <x v="3157"/>
  </r>
  <r>
    <x v="496"/>
    <x v="2"/>
    <s v="2024-2025"/>
    <x v="0"/>
    <x v="86"/>
    <x v="0"/>
    <x v="0"/>
    <n v="6725"/>
    <x v="0"/>
    <x v="20"/>
    <x v="0"/>
    <x v="0"/>
    <x v="3158"/>
  </r>
  <r>
    <x v="616"/>
    <x v="0"/>
    <s v="2023-2024"/>
    <x v="0"/>
    <x v="80"/>
    <x v="0"/>
    <x v="0"/>
    <n v="6109"/>
    <x v="0"/>
    <x v="14"/>
    <x v="0"/>
    <x v="0"/>
    <x v="3159"/>
  </r>
  <r>
    <x v="287"/>
    <x v="0"/>
    <s v="2023-2024"/>
    <x v="1"/>
    <x v="64"/>
    <x v="1"/>
    <x v="1"/>
    <n v="2350"/>
    <x v="0"/>
    <x v="1"/>
    <x v="6"/>
    <x v="6"/>
    <x v="3160"/>
  </r>
  <r>
    <x v="493"/>
    <x v="1"/>
    <s v="2022-2023"/>
    <x v="0"/>
    <x v="5"/>
    <x v="1"/>
    <x v="1"/>
    <n v="2067"/>
    <x v="0"/>
    <x v="5"/>
    <x v="9"/>
    <x v="9"/>
    <x v="3161"/>
  </r>
  <r>
    <x v="541"/>
    <x v="0"/>
    <s v="2023-2024"/>
    <x v="1"/>
    <x v="40"/>
    <x v="4"/>
    <x v="4"/>
    <n v="3353"/>
    <x v="0"/>
    <x v="8"/>
    <x v="4"/>
    <x v="4"/>
    <x v="3162"/>
  </r>
  <r>
    <x v="58"/>
    <x v="2"/>
    <s v="2024-2025"/>
    <x v="0"/>
    <x v="60"/>
    <x v="1"/>
    <x v="1"/>
    <n v="2541"/>
    <x v="0"/>
    <x v="2"/>
    <x v="3"/>
    <x v="3"/>
    <x v="3163"/>
  </r>
  <r>
    <x v="85"/>
    <x v="2"/>
    <s v="2024-2025"/>
    <x v="1"/>
    <x v="0"/>
    <x v="0"/>
    <x v="0"/>
    <n v="6021"/>
    <x v="0"/>
    <x v="0"/>
    <x v="0"/>
    <x v="0"/>
    <x v="3164"/>
  </r>
  <r>
    <x v="9"/>
    <x v="0"/>
    <s v="2024-2025"/>
    <x v="0"/>
    <x v="92"/>
    <x v="3"/>
    <x v="3"/>
    <n v="4305"/>
    <x v="0"/>
    <x v="3"/>
    <x v="4"/>
    <x v="4"/>
    <x v="3165"/>
  </r>
  <r>
    <x v="302"/>
    <x v="0"/>
    <s v="2024-2025"/>
    <x v="0"/>
    <x v="56"/>
    <x v="1"/>
    <x v="1"/>
    <n v="2795"/>
    <x v="0"/>
    <x v="11"/>
    <x v="0"/>
    <x v="0"/>
    <x v="3166"/>
  </r>
  <r>
    <x v="588"/>
    <x v="0"/>
    <s v="2023-2024"/>
    <x v="0"/>
    <x v="4"/>
    <x v="1"/>
    <x v="1"/>
    <n v="2154"/>
    <x v="0"/>
    <x v="4"/>
    <x v="3"/>
    <x v="3"/>
    <x v="3167"/>
  </r>
  <r>
    <x v="47"/>
    <x v="2"/>
    <s v="2024-2025"/>
    <x v="0"/>
    <x v="46"/>
    <x v="3"/>
    <x v="3"/>
    <n v="4740"/>
    <x v="0"/>
    <x v="17"/>
    <x v="9"/>
    <x v="9"/>
    <x v="3168"/>
  </r>
  <r>
    <x v="616"/>
    <x v="0"/>
    <s v="2023-2024"/>
    <x v="1"/>
    <x v="39"/>
    <x v="0"/>
    <x v="0"/>
    <n v="6330"/>
    <x v="0"/>
    <x v="14"/>
    <x v="4"/>
    <x v="4"/>
    <x v="3169"/>
  </r>
  <r>
    <x v="16"/>
    <x v="1"/>
    <s v="2022-2023"/>
    <x v="0"/>
    <x v="41"/>
    <x v="5"/>
    <x v="5"/>
    <n v="7320"/>
    <x v="0"/>
    <x v="9"/>
    <x v="0"/>
    <x v="0"/>
    <x v="3170"/>
  </r>
  <r>
    <x v="5"/>
    <x v="0"/>
    <s v="2023-2024"/>
    <x v="0"/>
    <x v="49"/>
    <x v="4"/>
    <x v="4"/>
    <n v="3134"/>
    <x v="0"/>
    <x v="6"/>
    <x v="4"/>
    <x v="4"/>
    <x v="3171"/>
  </r>
  <r>
    <x v="604"/>
    <x v="2"/>
    <s v="2024-2025"/>
    <x v="0"/>
    <x v="27"/>
    <x v="4"/>
    <x v="4"/>
    <n v="3066"/>
    <x v="0"/>
    <x v="7"/>
    <x v="3"/>
    <x v="3"/>
    <x v="3172"/>
  </r>
  <r>
    <x v="564"/>
    <x v="0"/>
    <s v="2023-2024"/>
    <x v="0"/>
    <x v="28"/>
    <x v="1"/>
    <x v="1"/>
    <n v="2830"/>
    <x v="0"/>
    <x v="11"/>
    <x v="9"/>
    <x v="9"/>
    <x v="3173"/>
  </r>
  <r>
    <x v="372"/>
    <x v="0"/>
    <s v="2023-2024"/>
    <x v="1"/>
    <x v="88"/>
    <x v="6"/>
    <x v="6"/>
    <n v="5011"/>
    <x v="0"/>
    <x v="13"/>
    <x v="9"/>
    <x v="9"/>
    <x v="3174"/>
  </r>
  <r>
    <x v="42"/>
    <x v="0"/>
    <s v="2024-2025"/>
    <x v="0"/>
    <x v="76"/>
    <x v="1"/>
    <x v="1"/>
    <n v="2031"/>
    <x v="0"/>
    <x v="5"/>
    <x v="0"/>
    <x v="0"/>
    <x v="3175"/>
  </r>
  <r>
    <x v="226"/>
    <x v="0"/>
    <s v="2023-2024"/>
    <x v="1"/>
    <x v="31"/>
    <x v="1"/>
    <x v="1"/>
    <n v="2116"/>
    <x v="0"/>
    <x v="4"/>
    <x v="5"/>
    <x v="5"/>
    <x v="3176"/>
  </r>
  <r>
    <x v="198"/>
    <x v="2"/>
    <s v="2024-2025"/>
    <x v="0"/>
    <x v="23"/>
    <x v="1"/>
    <x v="1"/>
    <n v="2650"/>
    <x v="0"/>
    <x v="11"/>
    <x v="0"/>
    <x v="0"/>
    <x v="3177"/>
  </r>
  <r>
    <x v="361"/>
    <x v="2"/>
    <s v="2024-2025"/>
    <x v="1"/>
    <x v="91"/>
    <x v="1"/>
    <x v="1"/>
    <n v="2064"/>
    <x v="0"/>
    <x v="5"/>
    <x v="5"/>
    <x v="5"/>
    <x v="3178"/>
  </r>
  <r>
    <x v="271"/>
    <x v="1"/>
    <s v="2023-2024"/>
    <x v="0"/>
    <x v="12"/>
    <x v="3"/>
    <x v="3"/>
    <n v="4068"/>
    <x v="0"/>
    <x v="10"/>
    <x v="7"/>
    <x v="7"/>
    <x v="3179"/>
  </r>
  <r>
    <x v="491"/>
    <x v="0"/>
    <s v="2024-2025"/>
    <x v="0"/>
    <x v="36"/>
    <x v="4"/>
    <x v="4"/>
    <n v="3148"/>
    <x v="0"/>
    <x v="6"/>
    <x v="4"/>
    <x v="4"/>
    <x v="3180"/>
  </r>
  <r>
    <x v="693"/>
    <x v="0"/>
    <s v="2023-2024"/>
    <x v="0"/>
    <x v="76"/>
    <x v="1"/>
    <x v="1"/>
    <n v="2031"/>
    <x v="0"/>
    <x v="5"/>
    <x v="8"/>
    <x v="8"/>
    <x v="3181"/>
  </r>
  <r>
    <x v="606"/>
    <x v="0"/>
    <s v="2023-2024"/>
    <x v="1"/>
    <x v="64"/>
    <x v="1"/>
    <x v="1"/>
    <n v="2350"/>
    <x v="0"/>
    <x v="1"/>
    <x v="7"/>
    <x v="7"/>
    <x v="3182"/>
  </r>
  <r>
    <x v="194"/>
    <x v="2"/>
    <s v="2024-2025"/>
    <x v="0"/>
    <x v="7"/>
    <x v="4"/>
    <x v="4"/>
    <n v="3175"/>
    <x v="0"/>
    <x v="6"/>
    <x v="4"/>
    <x v="4"/>
    <x v="3183"/>
  </r>
  <r>
    <x v="658"/>
    <x v="2"/>
    <s v="2024-2025"/>
    <x v="0"/>
    <x v="33"/>
    <x v="4"/>
    <x v="4"/>
    <n v="3280"/>
    <x v="0"/>
    <x v="8"/>
    <x v="9"/>
    <x v="9"/>
    <x v="3184"/>
  </r>
  <r>
    <x v="35"/>
    <x v="0"/>
    <s v="2023-2024"/>
    <x v="0"/>
    <x v="36"/>
    <x v="4"/>
    <x v="4"/>
    <n v="3148"/>
    <x v="0"/>
    <x v="6"/>
    <x v="4"/>
    <x v="4"/>
    <x v="3185"/>
  </r>
  <r>
    <x v="413"/>
    <x v="2"/>
    <s v="2024-2025"/>
    <x v="0"/>
    <x v="78"/>
    <x v="1"/>
    <x v="1"/>
    <n v="2141"/>
    <x v="0"/>
    <x v="4"/>
    <x v="9"/>
    <x v="9"/>
    <x v="3186"/>
  </r>
  <r>
    <x v="572"/>
    <x v="0"/>
    <s v="2023-2024"/>
    <x v="0"/>
    <x v="47"/>
    <x v="1"/>
    <x v="1"/>
    <n v="2101"/>
    <x v="0"/>
    <x v="4"/>
    <x v="0"/>
    <x v="0"/>
    <x v="3187"/>
  </r>
  <r>
    <x v="339"/>
    <x v="2"/>
    <s v="2024-2025"/>
    <x v="0"/>
    <x v="9"/>
    <x v="4"/>
    <x v="4"/>
    <n v="3076"/>
    <x v="0"/>
    <x v="7"/>
    <x v="4"/>
    <x v="4"/>
    <x v="3188"/>
  </r>
  <r>
    <x v="546"/>
    <x v="2"/>
    <s v="2024-2025"/>
    <x v="0"/>
    <x v="45"/>
    <x v="3"/>
    <x v="3"/>
    <n v="4570"/>
    <x v="0"/>
    <x v="15"/>
    <x v="4"/>
    <x v="4"/>
    <x v="3189"/>
  </r>
  <r>
    <x v="58"/>
    <x v="2"/>
    <s v="2024-2025"/>
    <x v="0"/>
    <x v="90"/>
    <x v="3"/>
    <x v="3"/>
    <n v="4700"/>
    <x v="0"/>
    <x v="17"/>
    <x v="4"/>
    <x v="4"/>
    <x v="3190"/>
  </r>
  <r>
    <x v="201"/>
    <x v="1"/>
    <s v="2022-2023"/>
    <x v="0"/>
    <x v="85"/>
    <x v="0"/>
    <x v="0"/>
    <n v="6530"/>
    <x v="0"/>
    <x v="20"/>
    <x v="2"/>
    <x v="2"/>
    <x v="3191"/>
  </r>
  <r>
    <x v="406"/>
    <x v="2"/>
    <s v="2024-2025"/>
    <x v="0"/>
    <x v="47"/>
    <x v="1"/>
    <x v="1"/>
    <n v="2101"/>
    <x v="0"/>
    <x v="4"/>
    <x v="4"/>
    <x v="4"/>
    <x v="3192"/>
  </r>
  <r>
    <x v="237"/>
    <x v="0"/>
    <s v="2023-2024"/>
    <x v="1"/>
    <x v="11"/>
    <x v="5"/>
    <x v="5"/>
    <n v="7010"/>
    <x v="0"/>
    <x v="9"/>
    <x v="9"/>
    <x v="9"/>
    <x v="3193"/>
  </r>
  <r>
    <x v="565"/>
    <x v="1"/>
    <s v="2023-2024"/>
    <x v="0"/>
    <x v="50"/>
    <x v="4"/>
    <x v="4"/>
    <n v="3179"/>
    <x v="0"/>
    <x v="6"/>
    <x v="4"/>
    <x v="4"/>
    <x v="3194"/>
  </r>
  <r>
    <x v="298"/>
    <x v="1"/>
    <s v="2023-2024"/>
    <x v="1"/>
    <x v="75"/>
    <x v="0"/>
    <x v="0"/>
    <n v="6450"/>
    <x v="0"/>
    <x v="20"/>
    <x v="9"/>
    <x v="9"/>
    <x v="3195"/>
  </r>
  <r>
    <x v="429"/>
    <x v="1"/>
    <s v="2023-2024"/>
    <x v="0"/>
    <x v="85"/>
    <x v="0"/>
    <x v="0"/>
    <n v="6530"/>
    <x v="0"/>
    <x v="20"/>
    <x v="8"/>
    <x v="8"/>
    <x v="3196"/>
  </r>
  <r>
    <x v="140"/>
    <x v="0"/>
    <s v="2024-2025"/>
    <x v="0"/>
    <x v="27"/>
    <x v="4"/>
    <x v="4"/>
    <n v="3066"/>
    <x v="0"/>
    <x v="7"/>
    <x v="5"/>
    <x v="5"/>
    <x v="3197"/>
  </r>
  <r>
    <x v="324"/>
    <x v="0"/>
    <s v="2024-2025"/>
    <x v="1"/>
    <x v="39"/>
    <x v="0"/>
    <x v="0"/>
    <n v="6330"/>
    <x v="0"/>
    <x v="14"/>
    <x v="4"/>
    <x v="4"/>
    <x v="3198"/>
  </r>
  <r>
    <x v="120"/>
    <x v="2"/>
    <s v="2024-2025"/>
    <x v="0"/>
    <x v="37"/>
    <x v="1"/>
    <x v="1"/>
    <n v="2750"/>
    <x v="0"/>
    <x v="11"/>
    <x v="4"/>
    <x v="4"/>
    <x v="3199"/>
  </r>
  <r>
    <x v="697"/>
    <x v="1"/>
    <s v="2023-2024"/>
    <x v="0"/>
    <x v="50"/>
    <x v="4"/>
    <x v="4"/>
    <n v="3179"/>
    <x v="0"/>
    <x v="6"/>
    <x v="0"/>
    <x v="0"/>
    <x v="3200"/>
  </r>
  <r>
    <x v="10"/>
    <x v="0"/>
    <s v="2023-2024"/>
    <x v="0"/>
    <x v="52"/>
    <x v="3"/>
    <x v="3"/>
    <n v="4053"/>
    <x v="0"/>
    <x v="10"/>
    <x v="3"/>
    <x v="3"/>
    <x v="3201"/>
  </r>
  <r>
    <x v="357"/>
    <x v="0"/>
    <s v="2024-2025"/>
    <x v="0"/>
    <x v="78"/>
    <x v="1"/>
    <x v="1"/>
    <n v="2141"/>
    <x v="0"/>
    <x v="4"/>
    <x v="9"/>
    <x v="9"/>
    <x v="3202"/>
  </r>
  <r>
    <x v="205"/>
    <x v="0"/>
    <s v="2023-2024"/>
    <x v="0"/>
    <x v="74"/>
    <x v="1"/>
    <x v="1"/>
    <n v="2485"/>
    <x v="0"/>
    <x v="1"/>
    <x v="0"/>
    <x v="0"/>
    <x v="3203"/>
  </r>
  <r>
    <x v="686"/>
    <x v="1"/>
    <s v="2022-2023"/>
    <x v="0"/>
    <x v="28"/>
    <x v="1"/>
    <x v="1"/>
    <n v="2830"/>
    <x v="0"/>
    <x v="11"/>
    <x v="5"/>
    <x v="5"/>
    <x v="3204"/>
  </r>
  <r>
    <x v="92"/>
    <x v="0"/>
    <s v="2023-2024"/>
    <x v="1"/>
    <x v="65"/>
    <x v="1"/>
    <x v="1"/>
    <n v="2131"/>
    <x v="0"/>
    <x v="4"/>
    <x v="4"/>
    <x v="4"/>
    <x v="3205"/>
  </r>
  <r>
    <x v="381"/>
    <x v="0"/>
    <s v="2023-2024"/>
    <x v="0"/>
    <x v="67"/>
    <x v="3"/>
    <x v="3"/>
    <n v="4551"/>
    <x v="0"/>
    <x v="15"/>
    <x v="5"/>
    <x v="5"/>
    <x v="3206"/>
  </r>
  <r>
    <x v="162"/>
    <x v="1"/>
    <s v="2023-2024"/>
    <x v="0"/>
    <x v="2"/>
    <x v="2"/>
    <x v="2"/>
    <n v="2617"/>
    <x v="0"/>
    <x v="2"/>
    <x v="9"/>
    <x v="9"/>
    <x v="3207"/>
  </r>
  <r>
    <x v="707"/>
    <x v="1"/>
    <s v="2023-2024"/>
    <x v="0"/>
    <x v="7"/>
    <x v="4"/>
    <x v="4"/>
    <n v="3175"/>
    <x v="0"/>
    <x v="6"/>
    <x v="0"/>
    <x v="0"/>
    <x v="3208"/>
  </r>
  <r>
    <x v="183"/>
    <x v="0"/>
    <s v="2023-2024"/>
    <x v="0"/>
    <x v="54"/>
    <x v="4"/>
    <x v="4"/>
    <n v="3030"/>
    <x v="0"/>
    <x v="7"/>
    <x v="4"/>
    <x v="4"/>
    <x v="3209"/>
  </r>
  <r>
    <x v="259"/>
    <x v="2"/>
    <s v="2024-2025"/>
    <x v="0"/>
    <x v="21"/>
    <x v="3"/>
    <x v="3"/>
    <n v="4012"/>
    <x v="0"/>
    <x v="10"/>
    <x v="9"/>
    <x v="9"/>
    <x v="3210"/>
  </r>
  <r>
    <x v="494"/>
    <x v="2"/>
    <s v="2024-2025"/>
    <x v="0"/>
    <x v="51"/>
    <x v="4"/>
    <x v="4"/>
    <n v="3630"/>
    <x v="0"/>
    <x v="16"/>
    <x v="0"/>
    <x v="0"/>
    <x v="3211"/>
  </r>
  <r>
    <x v="122"/>
    <x v="1"/>
    <s v="2023-2024"/>
    <x v="0"/>
    <x v="53"/>
    <x v="3"/>
    <x v="3"/>
    <n v="4119"/>
    <x v="0"/>
    <x v="10"/>
    <x v="4"/>
    <x v="4"/>
    <x v="3212"/>
  </r>
  <r>
    <x v="442"/>
    <x v="1"/>
    <s v="2022-2023"/>
    <x v="0"/>
    <x v="29"/>
    <x v="4"/>
    <x v="4"/>
    <n v="3500"/>
    <x v="0"/>
    <x v="8"/>
    <x v="0"/>
    <x v="0"/>
    <x v="3213"/>
  </r>
  <r>
    <x v="414"/>
    <x v="0"/>
    <s v="2023-2024"/>
    <x v="0"/>
    <x v="25"/>
    <x v="4"/>
    <x v="4"/>
    <n v="3550"/>
    <x v="0"/>
    <x v="8"/>
    <x v="0"/>
    <x v="0"/>
    <x v="3214"/>
  </r>
  <r>
    <x v="233"/>
    <x v="1"/>
    <s v="2023-2024"/>
    <x v="1"/>
    <x v="22"/>
    <x v="1"/>
    <x v="1"/>
    <n v="2539"/>
    <x v="0"/>
    <x v="2"/>
    <x v="9"/>
    <x v="9"/>
    <x v="3215"/>
  </r>
  <r>
    <x v="100"/>
    <x v="0"/>
    <s v="2023-2024"/>
    <x v="0"/>
    <x v="12"/>
    <x v="3"/>
    <x v="3"/>
    <n v="4068"/>
    <x v="0"/>
    <x v="10"/>
    <x v="4"/>
    <x v="4"/>
    <x v="3216"/>
  </r>
  <r>
    <x v="459"/>
    <x v="0"/>
    <s v="2023-2024"/>
    <x v="0"/>
    <x v="94"/>
    <x v="5"/>
    <x v="5"/>
    <n v="7250"/>
    <x v="0"/>
    <x v="9"/>
    <x v="0"/>
    <x v="0"/>
    <x v="3217"/>
  </r>
  <r>
    <x v="118"/>
    <x v="1"/>
    <s v="2023-2024"/>
    <x v="0"/>
    <x v="19"/>
    <x v="1"/>
    <x v="1"/>
    <n v="2800"/>
    <x v="0"/>
    <x v="11"/>
    <x v="4"/>
    <x v="4"/>
    <x v="3218"/>
  </r>
  <r>
    <x v="612"/>
    <x v="0"/>
    <s v="2024-2025"/>
    <x v="0"/>
    <x v="48"/>
    <x v="3"/>
    <x v="3"/>
    <n v="4566"/>
    <x v="0"/>
    <x v="15"/>
    <x v="4"/>
    <x v="4"/>
    <x v="3219"/>
  </r>
  <r>
    <x v="424"/>
    <x v="0"/>
    <s v="2023-2024"/>
    <x v="0"/>
    <x v="33"/>
    <x v="4"/>
    <x v="4"/>
    <n v="3280"/>
    <x v="0"/>
    <x v="8"/>
    <x v="9"/>
    <x v="9"/>
    <x v="3220"/>
  </r>
  <r>
    <x v="721"/>
    <x v="0"/>
    <s v="2023-2024"/>
    <x v="0"/>
    <x v="4"/>
    <x v="1"/>
    <x v="1"/>
    <n v="2154"/>
    <x v="0"/>
    <x v="4"/>
    <x v="9"/>
    <x v="9"/>
    <x v="3221"/>
  </r>
  <r>
    <x v="536"/>
    <x v="1"/>
    <s v="2022-2023"/>
    <x v="0"/>
    <x v="68"/>
    <x v="7"/>
    <x v="7"/>
    <n v="800"/>
    <x v="0"/>
    <x v="19"/>
    <x v="4"/>
    <x v="4"/>
    <x v="3222"/>
  </r>
  <r>
    <x v="727"/>
    <x v="2"/>
    <s v="2024-2025"/>
    <x v="0"/>
    <x v="23"/>
    <x v="1"/>
    <x v="1"/>
    <n v="2650"/>
    <x v="0"/>
    <x v="11"/>
    <x v="4"/>
    <x v="4"/>
    <x v="3223"/>
  </r>
  <r>
    <x v="681"/>
    <x v="2"/>
    <s v="2024-2025"/>
    <x v="0"/>
    <x v="36"/>
    <x v="4"/>
    <x v="4"/>
    <n v="3148"/>
    <x v="0"/>
    <x v="6"/>
    <x v="0"/>
    <x v="0"/>
    <x v="3224"/>
  </r>
  <r>
    <x v="276"/>
    <x v="0"/>
    <s v="2023-2024"/>
    <x v="1"/>
    <x v="34"/>
    <x v="4"/>
    <x v="4"/>
    <n v="3018"/>
    <x v="0"/>
    <x v="7"/>
    <x v="8"/>
    <x v="8"/>
    <x v="3225"/>
  </r>
  <r>
    <x v="499"/>
    <x v="0"/>
    <s v="2024-2025"/>
    <x v="1"/>
    <x v="22"/>
    <x v="1"/>
    <x v="1"/>
    <n v="2539"/>
    <x v="0"/>
    <x v="2"/>
    <x v="4"/>
    <x v="4"/>
    <x v="3226"/>
  </r>
  <r>
    <x v="465"/>
    <x v="1"/>
    <s v="2023-2024"/>
    <x v="1"/>
    <x v="66"/>
    <x v="3"/>
    <x v="3"/>
    <n v="4883"/>
    <x v="0"/>
    <x v="12"/>
    <x v="0"/>
    <x v="0"/>
    <x v="3227"/>
  </r>
  <r>
    <x v="328"/>
    <x v="2"/>
    <s v="2024-2025"/>
    <x v="0"/>
    <x v="23"/>
    <x v="1"/>
    <x v="1"/>
    <n v="2650"/>
    <x v="0"/>
    <x v="11"/>
    <x v="3"/>
    <x v="3"/>
    <x v="3228"/>
  </r>
  <r>
    <x v="272"/>
    <x v="1"/>
    <s v="2023-2024"/>
    <x v="0"/>
    <x v="68"/>
    <x v="7"/>
    <x v="7"/>
    <n v="800"/>
    <x v="0"/>
    <x v="19"/>
    <x v="3"/>
    <x v="3"/>
    <x v="3229"/>
  </r>
  <r>
    <x v="550"/>
    <x v="0"/>
    <s v="2023-2024"/>
    <x v="0"/>
    <x v="5"/>
    <x v="1"/>
    <x v="1"/>
    <n v="2067"/>
    <x v="0"/>
    <x v="5"/>
    <x v="4"/>
    <x v="4"/>
    <x v="3230"/>
  </r>
  <r>
    <x v="714"/>
    <x v="0"/>
    <s v="2023-2024"/>
    <x v="0"/>
    <x v="2"/>
    <x v="2"/>
    <x v="2"/>
    <n v="2617"/>
    <x v="0"/>
    <x v="2"/>
    <x v="9"/>
    <x v="9"/>
    <x v="3231"/>
  </r>
  <r>
    <x v="702"/>
    <x v="0"/>
    <s v="2023-2024"/>
    <x v="0"/>
    <x v="19"/>
    <x v="1"/>
    <x v="1"/>
    <n v="2800"/>
    <x v="0"/>
    <x v="11"/>
    <x v="5"/>
    <x v="5"/>
    <x v="3232"/>
  </r>
  <r>
    <x v="249"/>
    <x v="1"/>
    <s v="2022-2023"/>
    <x v="0"/>
    <x v="8"/>
    <x v="1"/>
    <x v="1"/>
    <n v="2158"/>
    <x v="0"/>
    <x v="4"/>
    <x v="9"/>
    <x v="9"/>
    <x v="3233"/>
  </r>
  <r>
    <x v="339"/>
    <x v="2"/>
    <s v="2024-2025"/>
    <x v="1"/>
    <x v="63"/>
    <x v="1"/>
    <x v="1"/>
    <n v="2015"/>
    <x v="0"/>
    <x v="5"/>
    <x v="5"/>
    <x v="5"/>
    <x v="3234"/>
  </r>
  <r>
    <x v="309"/>
    <x v="0"/>
    <s v="2023-2024"/>
    <x v="1"/>
    <x v="39"/>
    <x v="0"/>
    <x v="0"/>
    <n v="6330"/>
    <x v="0"/>
    <x v="14"/>
    <x v="0"/>
    <x v="0"/>
    <x v="3235"/>
  </r>
  <r>
    <x v="41"/>
    <x v="1"/>
    <s v="2022-2023"/>
    <x v="0"/>
    <x v="67"/>
    <x v="3"/>
    <x v="3"/>
    <n v="4551"/>
    <x v="0"/>
    <x v="15"/>
    <x v="3"/>
    <x v="3"/>
    <x v="3236"/>
  </r>
  <r>
    <x v="226"/>
    <x v="0"/>
    <s v="2023-2024"/>
    <x v="0"/>
    <x v="59"/>
    <x v="3"/>
    <x v="3"/>
    <n v="4509"/>
    <x v="0"/>
    <x v="3"/>
    <x v="4"/>
    <x v="4"/>
    <x v="3237"/>
  </r>
  <r>
    <x v="572"/>
    <x v="0"/>
    <s v="2023-2024"/>
    <x v="0"/>
    <x v="53"/>
    <x v="3"/>
    <x v="3"/>
    <n v="4119"/>
    <x v="0"/>
    <x v="10"/>
    <x v="3"/>
    <x v="3"/>
    <x v="3238"/>
  </r>
  <r>
    <x v="491"/>
    <x v="0"/>
    <s v="2024-2025"/>
    <x v="0"/>
    <x v="2"/>
    <x v="2"/>
    <x v="2"/>
    <n v="2617"/>
    <x v="0"/>
    <x v="2"/>
    <x v="7"/>
    <x v="7"/>
    <x v="3239"/>
  </r>
  <r>
    <x v="215"/>
    <x v="2"/>
    <s v="2024-2025"/>
    <x v="0"/>
    <x v="57"/>
    <x v="6"/>
    <x v="6"/>
    <n v="5082"/>
    <x v="0"/>
    <x v="13"/>
    <x v="9"/>
    <x v="9"/>
    <x v="3240"/>
  </r>
  <r>
    <x v="430"/>
    <x v="0"/>
    <s v="2023-2024"/>
    <x v="0"/>
    <x v="36"/>
    <x v="4"/>
    <x v="4"/>
    <n v="3148"/>
    <x v="0"/>
    <x v="6"/>
    <x v="4"/>
    <x v="4"/>
    <x v="3241"/>
  </r>
  <r>
    <x v="713"/>
    <x v="2"/>
    <s v="2024-2025"/>
    <x v="1"/>
    <x v="40"/>
    <x v="4"/>
    <x v="4"/>
    <n v="3353"/>
    <x v="0"/>
    <x v="8"/>
    <x v="4"/>
    <x v="4"/>
    <x v="3242"/>
  </r>
  <r>
    <x v="172"/>
    <x v="1"/>
    <s v="2022-2023"/>
    <x v="1"/>
    <x v="40"/>
    <x v="4"/>
    <x v="4"/>
    <n v="3353"/>
    <x v="0"/>
    <x v="8"/>
    <x v="0"/>
    <x v="0"/>
    <x v="3243"/>
  </r>
  <r>
    <x v="311"/>
    <x v="0"/>
    <s v="2024-2025"/>
    <x v="1"/>
    <x v="27"/>
    <x v="4"/>
    <x v="4"/>
    <n v="3066"/>
    <x v="0"/>
    <x v="7"/>
    <x v="0"/>
    <x v="0"/>
    <x v="3244"/>
  </r>
  <r>
    <x v="356"/>
    <x v="0"/>
    <s v="2023-2024"/>
    <x v="0"/>
    <x v="43"/>
    <x v="1"/>
    <x v="1"/>
    <n v="2560"/>
    <x v="0"/>
    <x v="2"/>
    <x v="3"/>
    <x v="3"/>
    <x v="3245"/>
  </r>
  <r>
    <x v="706"/>
    <x v="1"/>
    <s v="2022-2023"/>
    <x v="1"/>
    <x v="34"/>
    <x v="4"/>
    <x v="4"/>
    <n v="3018"/>
    <x v="0"/>
    <x v="7"/>
    <x v="5"/>
    <x v="5"/>
    <x v="3246"/>
  </r>
  <r>
    <x v="103"/>
    <x v="1"/>
    <s v="2022-2023"/>
    <x v="0"/>
    <x v="40"/>
    <x v="4"/>
    <x v="4"/>
    <n v="3353"/>
    <x v="0"/>
    <x v="8"/>
    <x v="5"/>
    <x v="5"/>
    <x v="3247"/>
  </r>
  <r>
    <x v="688"/>
    <x v="0"/>
    <s v="2023-2024"/>
    <x v="0"/>
    <x v="52"/>
    <x v="3"/>
    <x v="3"/>
    <n v="4053"/>
    <x v="0"/>
    <x v="10"/>
    <x v="4"/>
    <x v="4"/>
    <x v="3248"/>
  </r>
  <r>
    <x v="199"/>
    <x v="0"/>
    <s v="2023-2024"/>
    <x v="0"/>
    <x v="25"/>
    <x v="4"/>
    <x v="4"/>
    <n v="3550"/>
    <x v="0"/>
    <x v="8"/>
    <x v="4"/>
    <x v="4"/>
    <x v="3249"/>
  </r>
  <r>
    <x v="226"/>
    <x v="0"/>
    <s v="2023-2024"/>
    <x v="0"/>
    <x v="19"/>
    <x v="1"/>
    <x v="1"/>
    <n v="2800"/>
    <x v="0"/>
    <x v="11"/>
    <x v="3"/>
    <x v="3"/>
    <x v="3250"/>
  </r>
  <r>
    <x v="303"/>
    <x v="1"/>
    <s v="2023-2024"/>
    <x v="1"/>
    <x v="65"/>
    <x v="1"/>
    <x v="1"/>
    <n v="2131"/>
    <x v="0"/>
    <x v="4"/>
    <x v="0"/>
    <x v="0"/>
    <x v="3251"/>
  </r>
  <r>
    <x v="31"/>
    <x v="1"/>
    <s v="2022-2023"/>
    <x v="0"/>
    <x v="55"/>
    <x v="3"/>
    <x v="3"/>
    <n v="4703"/>
    <x v="0"/>
    <x v="17"/>
    <x v="4"/>
    <x v="4"/>
    <x v="3252"/>
  </r>
  <r>
    <x v="622"/>
    <x v="0"/>
    <s v="2023-2024"/>
    <x v="0"/>
    <x v="36"/>
    <x v="4"/>
    <x v="4"/>
    <n v="3148"/>
    <x v="0"/>
    <x v="6"/>
    <x v="8"/>
    <x v="8"/>
    <x v="3253"/>
  </r>
  <r>
    <x v="6"/>
    <x v="1"/>
    <s v="2022-2023"/>
    <x v="0"/>
    <x v="78"/>
    <x v="1"/>
    <x v="1"/>
    <n v="2141"/>
    <x v="0"/>
    <x v="4"/>
    <x v="0"/>
    <x v="0"/>
    <x v="3254"/>
  </r>
  <r>
    <x v="61"/>
    <x v="1"/>
    <s v="2023-2024"/>
    <x v="0"/>
    <x v="21"/>
    <x v="3"/>
    <x v="3"/>
    <n v="4012"/>
    <x v="0"/>
    <x v="10"/>
    <x v="1"/>
    <x v="1"/>
    <x v="3255"/>
  </r>
  <r>
    <x v="464"/>
    <x v="2"/>
    <s v="2024-2025"/>
    <x v="1"/>
    <x v="31"/>
    <x v="1"/>
    <x v="1"/>
    <n v="2116"/>
    <x v="0"/>
    <x v="4"/>
    <x v="4"/>
    <x v="4"/>
    <x v="3256"/>
  </r>
  <r>
    <x v="548"/>
    <x v="1"/>
    <s v="2022-2023"/>
    <x v="0"/>
    <x v="15"/>
    <x v="1"/>
    <x v="1"/>
    <n v="2020"/>
    <x v="0"/>
    <x v="5"/>
    <x v="5"/>
    <x v="5"/>
    <x v="3257"/>
  </r>
  <r>
    <x v="537"/>
    <x v="1"/>
    <s v="2022-2023"/>
    <x v="0"/>
    <x v="53"/>
    <x v="3"/>
    <x v="3"/>
    <n v="4119"/>
    <x v="0"/>
    <x v="10"/>
    <x v="5"/>
    <x v="5"/>
    <x v="3258"/>
  </r>
  <r>
    <x v="292"/>
    <x v="0"/>
    <s v="2024-2025"/>
    <x v="0"/>
    <x v="69"/>
    <x v="4"/>
    <x v="4"/>
    <n v="3199"/>
    <x v="0"/>
    <x v="6"/>
    <x v="4"/>
    <x v="4"/>
    <x v="3259"/>
  </r>
  <r>
    <x v="243"/>
    <x v="2"/>
    <s v="2024-2025"/>
    <x v="0"/>
    <x v="12"/>
    <x v="3"/>
    <x v="3"/>
    <n v="4068"/>
    <x v="0"/>
    <x v="10"/>
    <x v="0"/>
    <x v="0"/>
    <x v="3260"/>
  </r>
  <r>
    <x v="570"/>
    <x v="0"/>
    <s v="2023-2024"/>
    <x v="1"/>
    <x v="40"/>
    <x v="4"/>
    <x v="4"/>
    <n v="3353"/>
    <x v="0"/>
    <x v="8"/>
    <x v="4"/>
    <x v="4"/>
    <x v="3261"/>
  </r>
  <r>
    <x v="726"/>
    <x v="1"/>
    <s v="2023-2024"/>
    <x v="0"/>
    <x v="47"/>
    <x v="1"/>
    <x v="1"/>
    <n v="2101"/>
    <x v="0"/>
    <x v="4"/>
    <x v="4"/>
    <x v="4"/>
    <x v="3262"/>
  </r>
  <r>
    <x v="230"/>
    <x v="1"/>
    <s v="2023-2024"/>
    <x v="0"/>
    <x v="84"/>
    <x v="3"/>
    <x v="3"/>
    <n v="4215"/>
    <x v="0"/>
    <x v="3"/>
    <x v="5"/>
    <x v="5"/>
    <x v="3263"/>
  </r>
  <r>
    <x v="137"/>
    <x v="2"/>
    <s v="2024-2025"/>
    <x v="0"/>
    <x v="81"/>
    <x v="3"/>
    <x v="3"/>
    <n v="4680"/>
    <x v="0"/>
    <x v="17"/>
    <x v="4"/>
    <x v="4"/>
    <x v="3264"/>
  </r>
  <r>
    <x v="276"/>
    <x v="0"/>
    <s v="2023-2024"/>
    <x v="0"/>
    <x v="40"/>
    <x v="4"/>
    <x v="4"/>
    <n v="3353"/>
    <x v="0"/>
    <x v="8"/>
    <x v="3"/>
    <x v="3"/>
    <x v="3265"/>
  </r>
  <r>
    <x v="483"/>
    <x v="0"/>
    <s v="2024-2025"/>
    <x v="1"/>
    <x v="63"/>
    <x v="1"/>
    <x v="1"/>
    <n v="2015"/>
    <x v="0"/>
    <x v="5"/>
    <x v="9"/>
    <x v="9"/>
    <x v="3266"/>
  </r>
  <r>
    <x v="179"/>
    <x v="0"/>
    <s v="2024-2025"/>
    <x v="0"/>
    <x v="33"/>
    <x v="4"/>
    <x v="4"/>
    <n v="3280"/>
    <x v="0"/>
    <x v="8"/>
    <x v="9"/>
    <x v="9"/>
    <x v="3267"/>
  </r>
  <r>
    <x v="235"/>
    <x v="1"/>
    <s v="2022-2023"/>
    <x v="0"/>
    <x v="43"/>
    <x v="1"/>
    <x v="1"/>
    <n v="2560"/>
    <x v="0"/>
    <x v="2"/>
    <x v="4"/>
    <x v="4"/>
    <x v="3268"/>
  </r>
  <r>
    <x v="332"/>
    <x v="0"/>
    <s v="2024-2025"/>
    <x v="1"/>
    <x v="64"/>
    <x v="1"/>
    <x v="1"/>
    <n v="2350"/>
    <x v="0"/>
    <x v="1"/>
    <x v="4"/>
    <x v="4"/>
    <x v="3269"/>
  </r>
  <r>
    <x v="594"/>
    <x v="1"/>
    <s v="2022-2023"/>
    <x v="0"/>
    <x v="41"/>
    <x v="5"/>
    <x v="5"/>
    <n v="7320"/>
    <x v="0"/>
    <x v="9"/>
    <x v="4"/>
    <x v="4"/>
    <x v="3270"/>
  </r>
  <r>
    <x v="119"/>
    <x v="0"/>
    <s v="2023-2024"/>
    <x v="0"/>
    <x v="28"/>
    <x v="1"/>
    <x v="1"/>
    <n v="2830"/>
    <x v="0"/>
    <x v="11"/>
    <x v="4"/>
    <x v="4"/>
    <x v="3271"/>
  </r>
  <r>
    <x v="320"/>
    <x v="2"/>
    <s v="2024-2025"/>
    <x v="0"/>
    <x v="60"/>
    <x v="1"/>
    <x v="1"/>
    <n v="2541"/>
    <x v="0"/>
    <x v="2"/>
    <x v="5"/>
    <x v="5"/>
    <x v="3272"/>
  </r>
  <r>
    <x v="458"/>
    <x v="2"/>
    <s v="2024-2025"/>
    <x v="0"/>
    <x v="1"/>
    <x v="1"/>
    <x v="1"/>
    <n v="2478"/>
    <x v="0"/>
    <x v="1"/>
    <x v="9"/>
    <x v="9"/>
    <x v="3273"/>
  </r>
  <r>
    <x v="243"/>
    <x v="2"/>
    <s v="2024-2025"/>
    <x v="1"/>
    <x v="0"/>
    <x v="0"/>
    <x v="0"/>
    <n v="6021"/>
    <x v="0"/>
    <x v="0"/>
    <x v="4"/>
    <x v="4"/>
    <x v="3274"/>
  </r>
  <r>
    <x v="215"/>
    <x v="2"/>
    <s v="2024-2025"/>
    <x v="0"/>
    <x v="60"/>
    <x v="1"/>
    <x v="1"/>
    <n v="2541"/>
    <x v="0"/>
    <x v="2"/>
    <x v="9"/>
    <x v="9"/>
    <x v="3275"/>
  </r>
  <r>
    <x v="444"/>
    <x v="0"/>
    <s v="2023-2024"/>
    <x v="0"/>
    <x v="25"/>
    <x v="4"/>
    <x v="4"/>
    <n v="3550"/>
    <x v="0"/>
    <x v="8"/>
    <x v="5"/>
    <x v="5"/>
    <x v="3276"/>
  </r>
  <r>
    <x v="563"/>
    <x v="0"/>
    <s v="2023-2024"/>
    <x v="0"/>
    <x v="15"/>
    <x v="1"/>
    <x v="1"/>
    <n v="2020"/>
    <x v="0"/>
    <x v="5"/>
    <x v="7"/>
    <x v="7"/>
    <x v="3277"/>
  </r>
  <r>
    <x v="105"/>
    <x v="0"/>
    <s v="2023-2024"/>
    <x v="0"/>
    <x v="68"/>
    <x v="7"/>
    <x v="7"/>
    <n v="800"/>
    <x v="0"/>
    <x v="19"/>
    <x v="4"/>
    <x v="4"/>
    <x v="3278"/>
  </r>
  <r>
    <x v="3"/>
    <x v="0"/>
    <s v="2024-2025"/>
    <x v="0"/>
    <x v="59"/>
    <x v="3"/>
    <x v="3"/>
    <n v="4509"/>
    <x v="0"/>
    <x v="3"/>
    <x v="5"/>
    <x v="5"/>
    <x v="3279"/>
  </r>
  <r>
    <x v="342"/>
    <x v="0"/>
    <s v="2024-2025"/>
    <x v="0"/>
    <x v="35"/>
    <x v="3"/>
    <x v="3"/>
    <n v="4558"/>
    <x v="0"/>
    <x v="15"/>
    <x v="3"/>
    <x v="3"/>
    <x v="3280"/>
  </r>
  <r>
    <x v="602"/>
    <x v="0"/>
    <s v="2023-2024"/>
    <x v="0"/>
    <x v="73"/>
    <x v="6"/>
    <x v="6"/>
    <n v="5607"/>
    <x v="0"/>
    <x v="18"/>
    <x v="4"/>
    <x v="4"/>
    <x v="3281"/>
  </r>
  <r>
    <x v="129"/>
    <x v="0"/>
    <s v="2023-2024"/>
    <x v="0"/>
    <x v="52"/>
    <x v="3"/>
    <x v="3"/>
    <n v="4053"/>
    <x v="0"/>
    <x v="10"/>
    <x v="4"/>
    <x v="4"/>
    <x v="3282"/>
  </r>
  <r>
    <x v="396"/>
    <x v="0"/>
    <s v="2023-2024"/>
    <x v="0"/>
    <x v="7"/>
    <x v="4"/>
    <x v="4"/>
    <n v="3175"/>
    <x v="0"/>
    <x v="6"/>
    <x v="5"/>
    <x v="5"/>
    <x v="3283"/>
  </r>
  <r>
    <x v="381"/>
    <x v="0"/>
    <s v="2023-2024"/>
    <x v="0"/>
    <x v="82"/>
    <x v="3"/>
    <x v="3"/>
    <n v="4655"/>
    <x v="0"/>
    <x v="17"/>
    <x v="4"/>
    <x v="4"/>
    <x v="3284"/>
  </r>
  <r>
    <x v="505"/>
    <x v="1"/>
    <s v="2023-2024"/>
    <x v="0"/>
    <x v="8"/>
    <x v="1"/>
    <x v="1"/>
    <n v="2158"/>
    <x v="0"/>
    <x v="4"/>
    <x v="1"/>
    <x v="1"/>
    <x v="3285"/>
  </r>
  <r>
    <x v="720"/>
    <x v="0"/>
    <s v="2023-2024"/>
    <x v="0"/>
    <x v="44"/>
    <x v="4"/>
    <x v="4"/>
    <n v="3977"/>
    <x v="0"/>
    <x v="16"/>
    <x v="4"/>
    <x v="4"/>
    <x v="3286"/>
  </r>
  <r>
    <x v="276"/>
    <x v="0"/>
    <s v="2023-2024"/>
    <x v="0"/>
    <x v="5"/>
    <x v="1"/>
    <x v="1"/>
    <n v="2067"/>
    <x v="0"/>
    <x v="5"/>
    <x v="9"/>
    <x v="9"/>
    <x v="3287"/>
  </r>
  <r>
    <x v="460"/>
    <x v="1"/>
    <s v="2023-2024"/>
    <x v="0"/>
    <x v="36"/>
    <x v="4"/>
    <x v="4"/>
    <n v="3148"/>
    <x v="0"/>
    <x v="6"/>
    <x v="5"/>
    <x v="5"/>
    <x v="3288"/>
  </r>
  <r>
    <x v="666"/>
    <x v="2"/>
    <s v="2024-2025"/>
    <x v="0"/>
    <x v="9"/>
    <x v="4"/>
    <x v="4"/>
    <n v="3076"/>
    <x v="0"/>
    <x v="7"/>
    <x v="3"/>
    <x v="3"/>
    <x v="3289"/>
  </r>
  <r>
    <x v="651"/>
    <x v="0"/>
    <s v="2024-2025"/>
    <x v="0"/>
    <x v="15"/>
    <x v="1"/>
    <x v="1"/>
    <n v="2020"/>
    <x v="0"/>
    <x v="5"/>
    <x v="4"/>
    <x v="4"/>
    <x v="3290"/>
  </r>
  <r>
    <x v="335"/>
    <x v="1"/>
    <s v="2022-2023"/>
    <x v="0"/>
    <x v="43"/>
    <x v="1"/>
    <x v="1"/>
    <n v="2560"/>
    <x v="0"/>
    <x v="2"/>
    <x v="0"/>
    <x v="0"/>
    <x v="3291"/>
  </r>
  <r>
    <x v="480"/>
    <x v="0"/>
    <s v="2024-2025"/>
    <x v="0"/>
    <x v="72"/>
    <x v="4"/>
    <x v="4"/>
    <n v="3931"/>
    <x v="0"/>
    <x v="16"/>
    <x v="4"/>
    <x v="4"/>
    <x v="3292"/>
  </r>
  <r>
    <x v="477"/>
    <x v="1"/>
    <s v="2022-2023"/>
    <x v="1"/>
    <x v="31"/>
    <x v="1"/>
    <x v="1"/>
    <n v="2116"/>
    <x v="0"/>
    <x v="4"/>
    <x v="7"/>
    <x v="7"/>
    <x v="3293"/>
  </r>
  <r>
    <x v="168"/>
    <x v="0"/>
    <s v="2023-2024"/>
    <x v="1"/>
    <x v="64"/>
    <x v="1"/>
    <x v="1"/>
    <n v="2350"/>
    <x v="0"/>
    <x v="1"/>
    <x v="0"/>
    <x v="0"/>
    <x v="3294"/>
  </r>
  <r>
    <x v="409"/>
    <x v="0"/>
    <s v="2023-2024"/>
    <x v="1"/>
    <x v="27"/>
    <x v="4"/>
    <x v="4"/>
    <n v="3066"/>
    <x v="0"/>
    <x v="7"/>
    <x v="4"/>
    <x v="4"/>
    <x v="3295"/>
  </r>
  <r>
    <x v="174"/>
    <x v="0"/>
    <s v="2024-2025"/>
    <x v="1"/>
    <x v="14"/>
    <x v="1"/>
    <x v="1"/>
    <n v="2790"/>
    <x v="0"/>
    <x v="11"/>
    <x v="0"/>
    <x v="0"/>
    <x v="3296"/>
  </r>
  <r>
    <x v="725"/>
    <x v="0"/>
    <s v="2023-2024"/>
    <x v="0"/>
    <x v="59"/>
    <x v="3"/>
    <x v="3"/>
    <n v="4509"/>
    <x v="0"/>
    <x v="3"/>
    <x v="9"/>
    <x v="9"/>
    <x v="3297"/>
  </r>
  <r>
    <x v="356"/>
    <x v="0"/>
    <s v="2023-2024"/>
    <x v="0"/>
    <x v="42"/>
    <x v="3"/>
    <x v="3"/>
    <n v="4870"/>
    <x v="0"/>
    <x v="12"/>
    <x v="4"/>
    <x v="4"/>
    <x v="3298"/>
  </r>
  <r>
    <x v="72"/>
    <x v="2"/>
    <s v="2024-2025"/>
    <x v="0"/>
    <x v="51"/>
    <x v="4"/>
    <x v="4"/>
    <n v="3630"/>
    <x v="0"/>
    <x v="16"/>
    <x v="4"/>
    <x v="4"/>
    <x v="3299"/>
  </r>
  <r>
    <x v="471"/>
    <x v="2"/>
    <s v="2024-2025"/>
    <x v="0"/>
    <x v="57"/>
    <x v="6"/>
    <x v="6"/>
    <n v="5082"/>
    <x v="0"/>
    <x v="13"/>
    <x v="4"/>
    <x v="4"/>
    <x v="3300"/>
  </r>
  <r>
    <x v="109"/>
    <x v="0"/>
    <s v="2023-2024"/>
    <x v="0"/>
    <x v="60"/>
    <x v="1"/>
    <x v="1"/>
    <n v="2541"/>
    <x v="0"/>
    <x v="2"/>
    <x v="4"/>
    <x v="4"/>
    <x v="3301"/>
  </r>
  <r>
    <x v="533"/>
    <x v="1"/>
    <s v="2023-2024"/>
    <x v="0"/>
    <x v="84"/>
    <x v="3"/>
    <x v="3"/>
    <n v="4215"/>
    <x v="0"/>
    <x v="3"/>
    <x v="4"/>
    <x v="4"/>
    <x v="3302"/>
  </r>
  <r>
    <x v="258"/>
    <x v="0"/>
    <s v="2023-2024"/>
    <x v="1"/>
    <x v="91"/>
    <x v="1"/>
    <x v="1"/>
    <n v="2064"/>
    <x v="0"/>
    <x v="5"/>
    <x v="0"/>
    <x v="0"/>
    <x v="3303"/>
  </r>
  <r>
    <x v="648"/>
    <x v="1"/>
    <s v="2023-2024"/>
    <x v="1"/>
    <x v="35"/>
    <x v="3"/>
    <x v="3"/>
    <n v="4558"/>
    <x v="0"/>
    <x v="15"/>
    <x v="4"/>
    <x v="4"/>
    <x v="3304"/>
  </r>
  <r>
    <x v="242"/>
    <x v="1"/>
    <s v="2023-2024"/>
    <x v="0"/>
    <x v="85"/>
    <x v="0"/>
    <x v="0"/>
    <n v="6530"/>
    <x v="0"/>
    <x v="20"/>
    <x v="5"/>
    <x v="5"/>
    <x v="3305"/>
  </r>
  <r>
    <x v="453"/>
    <x v="0"/>
    <s v="2023-2024"/>
    <x v="0"/>
    <x v="79"/>
    <x v="6"/>
    <x v="6"/>
    <n v="5290"/>
    <x v="0"/>
    <x v="18"/>
    <x v="4"/>
    <x v="4"/>
    <x v="3306"/>
  </r>
  <r>
    <x v="352"/>
    <x v="0"/>
    <s v="2023-2024"/>
    <x v="1"/>
    <x v="35"/>
    <x v="3"/>
    <x v="3"/>
    <n v="4558"/>
    <x v="0"/>
    <x v="15"/>
    <x v="5"/>
    <x v="5"/>
    <x v="3307"/>
  </r>
  <r>
    <x v="681"/>
    <x v="2"/>
    <s v="2024-2025"/>
    <x v="0"/>
    <x v="57"/>
    <x v="6"/>
    <x v="6"/>
    <n v="5082"/>
    <x v="0"/>
    <x v="13"/>
    <x v="0"/>
    <x v="0"/>
    <x v="3308"/>
  </r>
  <r>
    <x v="608"/>
    <x v="2"/>
    <s v="2024-2025"/>
    <x v="0"/>
    <x v="13"/>
    <x v="1"/>
    <x v="1"/>
    <n v="2480"/>
    <x v="0"/>
    <x v="1"/>
    <x v="8"/>
    <x v="8"/>
    <x v="3309"/>
  </r>
  <r>
    <x v="314"/>
    <x v="0"/>
    <s v="2023-2024"/>
    <x v="1"/>
    <x v="31"/>
    <x v="1"/>
    <x v="1"/>
    <n v="2116"/>
    <x v="0"/>
    <x v="4"/>
    <x v="7"/>
    <x v="7"/>
    <x v="3310"/>
  </r>
  <r>
    <x v="352"/>
    <x v="0"/>
    <s v="2023-2024"/>
    <x v="0"/>
    <x v="43"/>
    <x v="1"/>
    <x v="1"/>
    <n v="2560"/>
    <x v="0"/>
    <x v="2"/>
    <x v="8"/>
    <x v="8"/>
    <x v="3311"/>
  </r>
  <r>
    <x v="432"/>
    <x v="0"/>
    <s v="2023-2024"/>
    <x v="0"/>
    <x v="9"/>
    <x v="4"/>
    <x v="4"/>
    <n v="3076"/>
    <x v="0"/>
    <x v="7"/>
    <x v="7"/>
    <x v="7"/>
    <x v="3312"/>
  </r>
  <r>
    <x v="323"/>
    <x v="0"/>
    <s v="2023-2024"/>
    <x v="0"/>
    <x v="23"/>
    <x v="1"/>
    <x v="1"/>
    <n v="2650"/>
    <x v="0"/>
    <x v="11"/>
    <x v="5"/>
    <x v="5"/>
    <x v="3313"/>
  </r>
  <r>
    <x v="402"/>
    <x v="0"/>
    <s v="2023-2024"/>
    <x v="0"/>
    <x v="7"/>
    <x v="4"/>
    <x v="4"/>
    <n v="3175"/>
    <x v="0"/>
    <x v="6"/>
    <x v="3"/>
    <x v="3"/>
    <x v="3314"/>
  </r>
  <r>
    <x v="75"/>
    <x v="2"/>
    <s v="2024-2025"/>
    <x v="0"/>
    <x v="12"/>
    <x v="3"/>
    <x v="3"/>
    <n v="4068"/>
    <x v="0"/>
    <x v="10"/>
    <x v="9"/>
    <x v="9"/>
    <x v="3315"/>
  </r>
  <r>
    <x v="210"/>
    <x v="0"/>
    <s v="2023-2024"/>
    <x v="1"/>
    <x v="66"/>
    <x v="3"/>
    <x v="3"/>
    <n v="4883"/>
    <x v="0"/>
    <x v="12"/>
    <x v="4"/>
    <x v="4"/>
    <x v="3316"/>
  </r>
  <r>
    <x v="236"/>
    <x v="0"/>
    <s v="2023-2024"/>
    <x v="0"/>
    <x v="15"/>
    <x v="1"/>
    <x v="1"/>
    <n v="2020"/>
    <x v="0"/>
    <x v="5"/>
    <x v="9"/>
    <x v="9"/>
    <x v="3317"/>
  </r>
  <r>
    <x v="607"/>
    <x v="0"/>
    <s v="2023-2024"/>
    <x v="0"/>
    <x v="15"/>
    <x v="1"/>
    <x v="1"/>
    <n v="2020"/>
    <x v="0"/>
    <x v="5"/>
    <x v="1"/>
    <x v="1"/>
    <x v="3318"/>
  </r>
  <r>
    <x v="662"/>
    <x v="2"/>
    <s v="2024-2025"/>
    <x v="1"/>
    <x v="65"/>
    <x v="1"/>
    <x v="1"/>
    <n v="2131"/>
    <x v="0"/>
    <x v="4"/>
    <x v="9"/>
    <x v="9"/>
    <x v="3319"/>
  </r>
  <r>
    <x v="120"/>
    <x v="2"/>
    <s v="2024-2025"/>
    <x v="0"/>
    <x v="53"/>
    <x v="3"/>
    <x v="3"/>
    <n v="4119"/>
    <x v="0"/>
    <x v="10"/>
    <x v="0"/>
    <x v="0"/>
    <x v="3320"/>
  </r>
  <r>
    <x v="476"/>
    <x v="1"/>
    <s v="2022-2023"/>
    <x v="0"/>
    <x v="12"/>
    <x v="3"/>
    <x v="3"/>
    <n v="4068"/>
    <x v="0"/>
    <x v="10"/>
    <x v="5"/>
    <x v="5"/>
    <x v="3321"/>
  </r>
  <r>
    <x v="358"/>
    <x v="1"/>
    <s v="2023-2024"/>
    <x v="0"/>
    <x v="13"/>
    <x v="1"/>
    <x v="1"/>
    <n v="2480"/>
    <x v="0"/>
    <x v="1"/>
    <x v="5"/>
    <x v="5"/>
    <x v="3322"/>
  </r>
  <r>
    <x v="135"/>
    <x v="0"/>
    <s v="2023-2024"/>
    <x v="0"/>
    <x v="46"/>
    <x v="3"/>
    <x v="3"/>
    <n v="4740"/>
    <x v="0"/>
    <x v="17"/>
    <x v="4"/>
    <x v="4"/>
    <x v="3323"/>
  </r>
  <r>
    <x v="296"/>
    <x v="0"/>
    <s v="2023-2024"/>
    <x v="0"/>
    <x v="7"/>
    <x v="4"/>
    <x v="4"/>
    <n v="3175"/>
    <x v="0"/>
    <x v="6"/>
    <x v="4"/>
    <x v="4"/>
    <x v="3324"/>
  </r>
  <r>
    <x v="414"/>
    <x v="0"/>
    <s v="2023-2024"/>
    <x v="0"/>
    <x v="30"/>
    <x v="4"/>
    <x v="4"/>
    <n v="3131"/>
    <x v="0"/>
    <x v="6"/>
    <x v="4"/>
    <x v="4"/>
    <x v="3325"/>
  </r>
  <r>
    <x v="641"/>
    <x v="0"/>
    <s v="2023-2024"/>
    <x v="0"/>
    <x v="96"/>
    <x v="4"/>
    <x v="4"/>
    <n v="3690"/>
    <x v="0"/>
    <x v="16"/>
    <x v="0"/>
    <x v="0"/>
    <x v="3326"/>
  </r>
  <r>
    <x v="395"/>
    <x v="1"/>
    <s v="2023-2024"/>
    <x v="0"/>
    <x v="15"/>
    <x v="1"/>
    <x v="1"/>
    <n v="2020"/>
    <x v="0"/>
    <x v="5"/>
    <x v="0"/>
    <x v="0"/>
    <x v="3327"/>
  </r>
  <r>
    <x v="106"/>
    <x v="0"/>
    <s v="2023-2024"/>
    <x v="0"/>
    <x v="17"/>
    <x v="3"/>
    <x v="3"/>
    <n v="4825"/>
    <x v="0"/>
    <x v="12"/>
    <x v="4"/>
    <x v="4"/>
    <x v="3328"/>
  </r>
  <r>
    <x v="616"/>
    <x v="0"/>
    <s v="2023-2024"/>
    <x v="0"/>
    <x v="19"/>
    <x v="1"/>
    <x v="1"/>
    <n v="2800"/>
    <x v="0"/>
    <x v="11"/>
    <x v="4"/>
    <x v="4"/>
    <x v="3329"/>
  </r>
  <r>
    <x v="355"/>
    <x v="0"/>
    <s v="2023-2024"/>
    <x v="0"/>
    <x v="19"/>
    <x v="1"/>
    <x v="1"/>
    <n v="2800"/>
    <x v="0"/>
    <x v="11"/>
    <x v="7"/>
    <x v="7"/>
    <x v="3330"/>
  </r>
  <r>
    <x v="210"/>
    <x v="0"/>
    <s v="2023-2024"/>
    <x v="0"/>
    <x v="84"/>
    <x v="3"/>
    <x v="3"/>
    <n v="4215"/>
    <x v="0"/>
    <x v="3"/>
    <x v="7"/>
    <x v="7"/>
    <x v="3331"/>
  </r>
  <r>
    <x v="433"/>
    <x v="0"/>
    <s v="2023-2024"/>
    <x v="1"/>
    <x v="39"/>
    <x v="0"/>
    <x v="0"/>
    <n v="6330"/>
    <x v="0"/>
    <x v="14"/>
    <x v="4"/>
    <x v="4"/>
    <x v="3332"/>
  </r>
  <r>
    <x v="543"/>
    <x v="0"/>
    <s v="2023-2024"/>
    <x v="0"/>
    <x v="60"/>
    <x v="1"/>
    <x v="1"/>
    <n v="2541"/>
    <x v="0"/>
    <x v="2"/>
    <x v="4"/>
    <x v="4"/>
    <x v="3333"/>
  </r>
  <r>
    <x v="279"/>
    <x v="2"/>
    <s v="2024-2025"/>
    <x v="0"/>
    <x v="69"/>
    <x v="4"/>
    <x v="4"/>
    <n v="3199"/>
    <x v="0"/>
    <x v="6"/>
    <x v="3"/>
    <x v="3"/>
    <x v="3334"/>
  </r>
  <r>
    <x v="112"/>
    <x v="0"/>
    <s v="2024-2025"/>
    <x v="0"/>
    <x v="28"/>
    <x v="1"/>
    <x v="1"/>
    <n v="2830"/>
    <x v="0"/>
    <x v="11"/>
    <x v="4"/>
    <x v="4"/>
    <x v="3335"/>
  </r>
  <r>
    <x v="689"/>
    <x v="1"/>
    <s v="2023-2024"/>
    <x v="0"/>
    <x v="93"/>
    <x v="4"/>
    <x v="4"/>
    <n v="3915"/>
    <x v="0"/>
    <x v="16"/>
    <x v="4"/>
    <x v="4"/>
    <x v="3336"/>
  </r>
  <r>
    <x v="581"/>
    <x v="0"/>
    <s v="2023-2024"/>
    <x v="0"/>
    <x v="10"/>
    <x v="4"/>
    <x v="4"/>
    <n v="3551"/>
    <x v="0"/>
    <x v="8"/>
    <x v="7"/>
    <x v="7"/>
    <x v="3337"/>
  </r>
  <r>
    <x v="63"/>
    <x v="1"/>
    <s v="2022-2023"/>
    <x v="0"/>
    <x v="53"/>
    <x v="3"/>
    <x v="3"/>
    <n v="4119"/>
    <x v="0"/>
    <x v="10"/>
    <x v="4"/>
    <x v="4"/>
    <x v="3338"/>
  </r>
  <r>
    <x v="463"/>
    <x v="0"/>
    <s v="2023-2024"/>
    <x v="0"/>
    <x v="21"/>
    <x v="3"/>
    <x v="3"/>
    <n v="4012"/>
    <x v="0"/>
    <x v="10"/>
    <x v="0"/>
    <x v="0"/>
    <x v="3339"/>
  </r>
  <r>
    <x v="603"/>
    <x v="2"/>
    <s v="2024-2025"/>
    <x v="0"/>
    <x v="68"/>
    <x v="7"/>
    <x v="7"/>
    <n v="800"/>
    <x v="0"/>
    <x v="19"/>
    <x v="9"/>
    <x v="9"/>
    <x v="3340"/>
  </r>
  <r>
    <x v="621"/>
    <x v="0"/>
    <s v="2023-2024"/>
    <x v="0"/>
    <x v="89"/>
    <x v="4"/>
    <x v="4"/>
    <n v="3136"/>
    <x v="0"/>
    <x v="6"/>
    <x v="4"/>
    <x v="4"/>
    <x v="3341"/>
  </r>
  <r>
    <x v="270"/>
    <x v="0"/>
    <s v="2024-2025"/>
    <x v="0"/>
    <x v="53"/>
    <x v="3"/>
    <x v="3"/>
    <n v="4119"/>
    <x v="0"/>
    <x v="10"/>
    <x v="4"/>
    <x v="4"/>
    <x v="3342"/>
  </r>
  <r>
    <x v="645"/>
    <x v="0"/>
    <s v="2024-2025"/>
    <x v="0"/>
    <x v="5"/>
    <x v="1"/>
    <x v="1"/>
    <n v="2067"/>
    <x v="0"/>
    <x v="5"/>
    <x v="4"/>
    <x v="4"/>
    <x v="3343"/>
  </r>
  <r>
    <x v="612"/>
    <x v="0"/>
    <s v="2024-2025"/>
    <x v="0"/>
    <x v="8"/>
    <x v="1"/>
    <x v="1"/>
    <n v="2158"/>
    <x v="0"/>
    <x v="4"/>
    <x v="4"/>
    <x v="4"/>
    <x v="3344"/>
  </r>
  <r>
    <x v="688"/>
    <x v="0"/>
    <s v="2023-2024"/>
    <x v="0"/>
    <x v="69"/>
    <x v="4"/>
    <x v="4"/>
    <n v="3199"/>
    <x v="0"/>
    <x v="6"/>
    <x v="4"/>
    <x v="4"/>
    <x v="3345"/>
  </r>
  <r>
    <x v="133"/>
    <x v="1"/>
    <s v="2022-2023"/>
    <x v="0"/>
    <x v="69"/>
    <x v="4"/>
    <x v="4"/>
    <n v="3199"/>
    <x v="0"/>
    <x v="6"/>
    <x v="8"/>
    <x v="8"/>
    <x v="3346"/>
  </r>
  <r>
    <x v="310"/>
    <x v="0"/>
    <s v="2024-2025"/>
    <x v="0"/>
    <x v="7"/>
    <x v="4"/>
    <x v="4"/>
    <n v="3175"/>
    <x v="0"/>
    <x v="6"/>
    <x v="4"/>
    <x v="4"/>
    <x v="3347"/>
  </r>
  <r>
    <x v="115"/>
    <x v="0"/>
    <s v="2023-2024"/>
    <x v="0"/>
    <x v="4"/>
    <x v="1"/>
    <x v="1"/>
    <n v="2154"/>
    <x v="0"/>
    <x v="4"/>
    <x v="4"/>
    <x v="4"/>
    <x v="3348"/>
  </r>
  <r>
    <x v="715"/>
    <x v="2"/>
    <s v="2024-2025"/>
    <x v="0"/>
    <x v="40"/>
    <x v="4"/>
    <x v="4"/>
    <n v="3353"/>
    <x v="0"/>
    <x v="8"/>
    <x v="4"/>
    <x v="4"/>
    <x v="3349"/>
  </r>
  <r>
    <x v="24"/>
    <x v="0"/>
    <s v="2024-2025"/>
    <x v="0"/>
    <x v="47"/>
    <x v="1"/>
    <x v="1"/>
    <n v="2101"/>
    <x v="0"/>
    <x v="4"/>
    <x v="9"/>
    <x v="9"/>
    <x v="3350"/>
  </r>
  <r>
    <x v="288"/>
    <x v="1"/>
    <s v="2022-2023"/>
    <x v="0"/>
    <x v="5"/>
    <x v="1"/>
    <x v="1"/>
    <n v="2067"/>
    <x v="0"/>
    <x v="5"/>
    <x v="4"/>
    <x v="4"/>
    <x v="3351"/>
  </r>
  <r>
    <x v="110"/>
    <x v="2"/>
    <s v="2024-2025"/>
    <x v="0"/>
    <x v="9"/>
    <x v="4"/>
    <x v="4"/>
    <n v="3076"/>
    <x v="0"/>
    <x v="7"/>
    <x v="7"/>
    <x v="7"/>
    <x v="3352"/>
  </r>
  <r>
    <x v="268"/>
    <x v="0"/>
    <s v="2023-2024"/>
    <x v="0"/>
    <x v="4"/>
    <x v="1"/>
    <x v="1"/>
    <n v="2154"/>
    <x v="0"/>
    <x v="4"/>
    <x v="0"/>
    <x v="0"/>
    <x v="3353"/>
  </r>
  <r>
    <x v="568"/>
    <x v="2"/>
    <s v="2024-2025"/>
    <x v="0"/>
    <x v="23"/>
    <x v="1"/>
    <x v="1"/>
    <n v="2650"/>
    <x v="0"/>
    <x v="11"/>
    <x v="4"/>
    <x v="4"/>
    <x v="3354"/>
  </r>
  <r>
    <x v="282"/>
    <x v="2"/>
    <s v="2024-2025"/>
    <x v="0"/>
    <x v="23"/>
    <x v="1"/>
    <x v="1"/>
    <n v="2650"/>
    <x v="0"/>
    <x v="11"/>
    <x v="7"/>
    <x v="7"/>
    <x v="3355"/>
  </r>
  <r>
    <x v="662"/>
    <x v="2"/>
    <s v="2024-2025"/>
    <x v="0"/>
    <x v="68"/>
    <x v="7"/>
    <x v="7"/>
    <n v="800"/>
    <x v="0"/>
    <x v="19"/>
    <x v="7"/>
    <x v="7"/>
    <x v="3356"/>
  </r>
  <r>
    <x v="728"/>
    <x v="2"/>
    <s v="2024-2025"/>
    <x v="1"/>
    <x v="35"/>
    <x v="3"/>
    <x v="3"/>
    <n v="4558"/>
    <x v="0"/>
    <x v="15"/>
    <x v="9"/>
    <x v="9"/>
    <x v="3357"/>
  </r>
  <r>
    <x v="134"/>
    <x v="0"/>
    <s v="2024-2025"/>
    <x v="0"/>
    <x v="84"/>
    <x v="3"/>
    <x v="3"/>
    <n v="4215"/>
    <x v="0"/>
    <x v="3"/>
    <x v="7"/>
    <x v="7"/>
    <x v="3358"/>
  </r>
  <r>
    <x v="181"/>
    <x v="0"/>
    <s v="2024-2025"/>
    <x v="0"/>
    <x v="19"/>
    <x v="1"/>
    <x v="1"/>
    <n v="2800"/>
    <x v="0"/>
    <x v="11"/>
    <x v="0"/>
    <x v="0"/>
    <x v="3359"/>
  </r>
  <r>
    <x v="435"/>
    <x v="0"/>
    <s v="2023-2024"/>
    <x v="0"/>
    <x v="26"/>
    <x v="0"/>
    <x v="0"/>
    <n v="6280"/>
    <x v="0"/>
    <x v="14"/>
    <x v="0"/>
    <x v="0"/>
    <x v="3360"/>
  </r>
  <r>
    <x v="254"/>
    <x v="2"/>
    <s v="2024-2025"/>
    <x v="0"/>
    <x v="2"/>
    <x v="2"/>
    <x v="2"/>
    <n v="2617"/>
    <x v="0"/>
    <x v="2"/>
    <x v="1"/>
    <x v="1"/>
    <x v="3361"/>
  </r>
  <r>
    <x v="303"/>
    <x v="1"/>
    <s v="2023-2024"/>
    <x v="0"/>
    <x v="84"/>
    <x v="3"/>
    <x v="3"/>
    <n v="4215"/>
    <x v="0"/>
    <x v="3"/>
    <x v="0"/>
    <x v="0"/>
    <x v="3362"/>
  </r>
  <r>
    <x v="455"/>
    <x v="0"/>
    <s v="2023-2024"/>
    <x v="0"/>
    <x v="33"/>
    <x v="4"/>
    <x v="4"/>
    <n v="3280"/>
    <x v="0"/>
    <x v="8"/>
    <x v="0"/>
    <x v="0"/>
    <x v="3363"/>
  </r>
  <r>
    <x v="167"/>
    <x v="2"/>
    <s v="2024-2025"/>
    <x v="0"/>
    <x v="28"/>
    <x v="1"/>
    <x v="1"/>
    <n v="2830"/>
    <x v="0"/>
    <x v="11"/>
    <x v="7"/>
    <x v="7"/>
    <x v="3364"/>
  </r>
  <r>
    <x v="553"/>
    <x v="2"/>
    <s v="2024-2025"/>
    <x v="0"/>
    <x v="85"/>
    <x v="0"/>
    <x v="0"/>
    <n v="6530"/>
    <x v="0"/>
    <x v="20"/>
    <x v="9"/>
    <x v="9"/>
    <x v="3365"/>
  </r>
  <r>
    <x v="687"/>
    <x v="0"/>
    <s v="2023-2024"/>
    <x v="0"/>
    <x v="94"/>
    <x v="5"/>
    <x v="5"/>
    <n v="7250"/>
    <x v="0"/>
    <x v="9"/>
    <x v="4"/>
    <x v="4"/>
    <x v="3366"/>
  </r>
  <r>
    <x v="590"/>
    <x v="0"/>
    <s v="2024-2025"/>
    <x v="0"/>
    <x v="76"/>
    <x v="1"/>
    <x v="1"/>
    <n v="2031"/>
    <x v="0"/>
    <x v="5"/>
    <x v="7"/>
    <x v="7"/>
    <x v="3367"/>
  </r>
  <r>
    <x v="373"/>
    <x v="0"/>
    <s v="2023-2024"/>
    <x v="0"/>
    <x v="60"/>
    <x v="1"/>
    <x v="1"/>
    <n v="2541"/>
    <x v="0"/>
    <x v="2"/>
    <x v="7"/>
    <x v="7"/>
    <x v="3368"/>
  </r>
  <r>
    <x v="144"/>
    <x v="1"/>
    <s v="2023-2024"/>
    <x v="1"/>
    <x v="75"/>
    <x v="0"/>
    <x v="0"/>
    <n v="6450"/>
    <x v="0"/>
    <x v="20"/>
    <x v="4"/>
    <x v="4"/>
    <x v="3369"/>
  </r>
  <r>
    <x v="179"/>
    <x v="0"/>
    <s v="2024-2025"/>
    <x v="1"/>
    <x v="64"/>
    <x v="1"/>
    <x v="1"/>
    <n v="2350"/>
    <x v="0"/>
    <x v="1"/>
    <x v="7"/>
    <x v="7"/>
    <x v="3370"/>
  </r>
  <r>
    <x v="205"/>
    <x v="0"/>
    <s v="2023-2024"/>
    <x v="0"/>
    <x v="90"/>
    <x v="3"/>
    <x v="3"/>
    <n v="4700"/>
    <x v="0"/>
    <x v="17"/>
    <x v="9"/>
    <x v="9"/>
    <x v="3371"/>
  </r>
  <r>
    <x v="382"/>
    <x v="1"/>
    <s v="2023-2024"/>
    <x v="0"/>
    <x v="52"/>
    <x v="3"/>
    <x v="3"/>
    <n v="4053"/>
    <x v="0"/>
    <x v="10"/>
    <x v="9"/>
    <x v="9"/>
    <x v="3372"/>
  </r>
  <r>
    <x v="639"/>
    <x v="1"/>
    <s v="2022-2023"/>
    <x v="0"/>
    <x v="26"/>
    <x v="0"/>
    <x v="0"/>
    <n v="6280"/>
    <x v="0"/>
    <x v="14"/>
    <x v="7"/>
    <x v="7"/>
    <x v="3373"/>
  </r>
  <r>
    <x v="691"/>
    <x v="2"/>
    <s v="2024-2025"/>
    <x v="0"/>
    <x v="86"/>
    <x v="0"/>
    <x v="0"/>
    <n v="6725"/>
    <x v="0"/>
    <x v="20"/>
    <x v="4"/>
    <x v="4"/>
    <x v="3374"/>
  </r>
  <r>
    <x v="305"/>
    <x v="0"/>
    <s v="2023-2024"/>
    <x v="1"/>
    <x v="34"/>
    <x v="4"/>
    <x v="4"/>
    <n v="3018"/>
    <x v="0"/>
    <x v="7"/>
    <x v="4"/>
    <x v="4"/>
    <x v="3375"/>
  </r>
  <r>
    <x v="655"/>
    <x v="0"/>
    <s v="2023-2024"/>
    <x v="0"/>
    <x v="28"/>
    <x v="1"/>
    <x v="1"/>
    <n v="2830"/>
    <x v="0"/>
    <x v="11"/>
    <x v="7"/>
    <x v="7"/>
    <x v="3376"/>
  </r>
  <r>
    <x v="107"/>
    <x v="1"/>
    <s v="2023-2024"/>
    <x v="1"/>
    <x v="63"/>
    <x v="1"/>
    <x v="1"/>
    <n v="2015"/>
    <x v="0"/>
    <x v="5"/>
    <x v="8"/>
    <x v="8"/>
    <x v="3377"/>
  </r>
  <r>
    <x v="147"/>
    <x v="0"/>
    <s v="2023-2024"/>
    <x v="1"/>
    <x v="39"/>
    <x v="0"/>
    <x v="0"/>
    <n v="6330"/>
    <x v="0"/>
    <x v="14"/>
    <x v="9"/>
    <x v="9"/>
    <x v="3378"/>
  </r>
  <r>
    <x v="648"/>
    <x v="1"/>
    <s v="2023-2024"/>
    <x v="0"/>
    <x v="83"/>
    <x v="0"/>
    <x v="0"/>
    <n v="6052"/>
    <x v="0"/>
    <x v="0"/>
    <x v="4"/>
    <x v="4"/>
    <x v="3379"/>
  </r>
  <r>
    <x v="464"/>
    <x v="2"/>
    <s v="2024-2025"/>
    <x v="0"/>
    <x v="52"/>
    <x v="3"/>
    <x v="3"/>
    <n v="4053"/>
    <x v="0"/>
    <x v="10"/>
    <x v="0"/>
    <x v="0"/>
    <x v="3380"/>
  </r>
  <r>
    <x v="470"/>
    <x v="0"/>
    <s v="2024-2025"/>
    <x v="1"/>
    <x v="34"/>
    <x v="4"/>
    <x v="4"/>
    <n v="3018"/>
    <x v="0"/>
    <x v="7"/>
    <x v="7"/>
    <x v="7"/>
    <x v="3381"/>
  </r>
  <r>
    <x v="457"/>
    <x v="1"/>
    <s v="2023-2024"/>
    <x v="0"/>
    <x v="12"/>
    <x v="3"/>
    <x v="3"/>
    <n v="4068"/>
    <x v="0"/>
    <x v="10"/>
    <x v="4"/>
    <x v="4"/>
    <x v="3382"/>
  </r>
  <r>
    <x v="334"/>
    <x v="2"/>
    <s v="2024-2025"/>
    <x v="0"/>
    <x v="43"/>
    <x v="1"/>
    <x v="1"/>
    <n v="2560"/>
    <x v="0"/>
    <x v="2"/>
    <x v="4"/>
    <x v="4"/>
    <x v="3383"/>
  </r>
  <r>
    <x v="612"/>
    <x v="0"/>
    <s v="2024-2025"/>
    <x v="1"/>
    <x v="63"/>
    <x v="1"/>
    <x v="1"/>
    <n v="2015"/>
    <x v="0"/>
    <x v="5"/>
    <x v="4"/>
    <x v="4"/>
    <x v="3384"/>
  </r>
  <r>
    <x v="165"/>
    <x v="0"/>
    <s v="2024-2025"/>
    <x v="0"/>
    <x v="2"/>
    <x v="2"/>
    <x v="2"/>
    <n v="2617"/>
    <x v="0"/>
    <x v="2"/>
    <x v="1"/>
    <x v="1"/>
    <x v="3385"/>
  </r>
  <r>
    <x v="177"/>
    <x v="1"/>
    <s v="2022-2023"/>
    <x v="0"/>
    <x v="60"/>
    <x v="1"/>
    <x v="1"/>
    <n v="2541"/>
    <x v="0"/>
    <x v="2"/>
    <x v="8"/>
    <x v="8"/>
    <x v="3386"/>
  </r>
  <r>
    <x v="573"/>
    <x v="1"/>
    <s v="2022-2023"/>
    <x v="0"/>
    <x v="27"/>
    <x v="4"/>
    <x v="4"/>
    <n v="3066"/>
    <x v="0"/>
    <x v="7"/>
    <x v="9"/>
    <x v="9"/>
    <x v="3387"/>
  </r>
  <r>
    <x v="653"/>
    <x v="0"/>
    <s v="2024-2025"/>
    <x v="0"/>
    <x v="53"/>
    <x v="3"/>
    <x v="3"/>
    <n v="4119"/>
    <x v="0"/>
    <x v="10"/>
    <x v="0"/>
    <x v="0"/>
    <x v="3388"/>
  </r>
  <r>
    <x v="583"/>
    <x v="2"/>
    <s v="2024-2025"/>
    <x v="0"/>
    <x v="5"/>
    <x v="1"/>
    <x v="1"/>
    <n v="2067"/>
    <x v="0"/>
    <x v="5"/>
    <x v="7"/>
    <x v="7"/>
    <x v="3389"/>
  </r>
  <r>
    <x v="453"/>
    <x v="0"/>
    <s v="2023-2024"/>
    <x v="0"/>
    <x v="19"/>
    <x v="1"/>
    <x v="1"/>
    <n v="2800"/>
    <x v="0"/>
    <x v="11"/>
    <x v="4"/>
    <x v="4"/>
    <x v="3390"/>
  </r>
  <r>
    <x v="356"/>
    <x v="0"/>
    <s v="2023-2024"/>
    <x v="0"/>
    <x v="56"/>
    <x v="1"/>
    <x v="1"/>
    <n v="2795"/>
    <x v="0"/>
    <x v="11"/>
    <x v="0"/>
    <x v="0"/>
    <x v="3391"/>
  </r>
  <r>
    <x v="534"/>
    <x v="0"/>
    <s v="2023-2024"/>
    <x v="0"/>
    <x v="4"/>
    <x v="1"/>
    <x v="1"/>
    <n v="2154"/>
    <x v="0"/>
    <x v="4"/>
    <x v="4"/>
    <x v="4"/>
    <x v="3392"/>
  </r>
  <r>
    <x v="260"/>
    <x v="1"/>
    <s v="2023-2024"/>
    <x v="0"/>
    <x v="28"/>
    <x v="1"/>
    <x v="1"/>
    <n v="2830"/>
    <x v="0"/>
    <x v="11"/>
    <x v="4"/>
    <x v="4"/>
    <x v="3393"/>
  </r>
  <r>
    <x v="485"/>
    <x v="2"/>
    <s v="2024-2025"/>
    <x v="1"/>
    <x v="39"/>
    <x v="0"/>
    <x v="0"/>
    <n v="6330"/>
    <x v="0"/>
    <x v="14"/>
    <x v="5"/>
    <x v="5"/>
    <x v="3394"/>
  </r>
  <r>
    <x v="573"/>
    <x v="1"/>
    <s v="2022-2023"/>
    <x v="0"/>
    <x v="76"/>
    <x v="1"/>
    <x v="1"/>
    <n v="2031"/>
    <x v="0"/>
    <x v="5"/>
    <x v="0"/>
    <x v="0"/>
    <x v="3395"/>
  </r>
  <r>
    <x v="85"/>
    <x v="2"/>
    <s v="2024-2025"/>
    <x v="0"/>
    <x v="61"/>
    <x v="6"/>
    <x v="6"/>
    <n v="5343"/>
    <x v="0"/>
    <x v="18"/>
    <x v="4"/>
    <x v="4"/>
    <x v="3396"/>
  </r>
  <r>
    <x v="180"/>
    <x v="1"/>
    <s v="2023-2024"/>
    <x v="0"/>
    <x v="15"/>
    <x v="1"/>
    <x v="1"/>
    <n v="2020"/>
    <x v="0"/>
    <x v="5"/>
    <x v="9"/>
    <x v="9"/>
    <x v="3397"/>
  </r>
  <r>
    <x v="194"/>
    <x v="2"/>
    <s v="2024-2025"/>
    <x v="0"/>
    <x v="47"/>
    <x v="1"/>
    <x v="1"/>
    <n v="2101"/>
    <x v="0"/>
    <x v="4"/>
    <x v="7"/>
    <x v="7"/>
    <x v="3398"/>
  </r>
  <r>
    <x v="91"/>
    <x v="0"/>
    <s v="2023-2024"/>
    <x v="0"/>
    <x v="67"/>
    <x v="3"/>
    <x v="3"/>
    <n v="4551"/>
    <x v="0"/>
    <x v="15"/>
    <x v="7"/>
    <x v="7"/>
    <x v="3399"/>
  </r>
  <r>
    <x v="624"/>
    <x v="2"/>
    <s v="2024-2025"/>
    <x v="0"/>
    <x v="68"/>
    <x v="7"/>
    <x v="7"/>
    <n v="800"/>
    <x v="0"/>
    <x v="19"/>
    <x v="4"/>
    <x v="4"/>
    <x v="3400"/>
  </r>
  <r>
    <x v="26"/>
    <x v="1"/>
    <s v="2023-2024"/>
    <x v="0"/>
    <x v="5"/>
    <x v="1"/>
    <x v="1"/>
    <n v="2067"/>
    <x v="0"/>
    <x v="5"/>
    <x v="9"/>
    <x v="9"/>
    <x v="3401"/>
  </r>
  <r>
    <x v="306"/>
    <x v="2"/>
    <s v="2024-2025"/>
    <x v="1"/>
    <x v="64"/>
    <x v="1"/>
    <x v="1"/>
    <n v="2350"/>
    <x v="0"/>
    <x v="1"/>
    <x v="5"/>
    <x v="5"/>
    <x v="3402"/>
  </r>
  <r>
    <x v="183"/>
    <x v="0"/>
    <s v="2023-2024"/>
    <x v="0"/>
    <x v="76"/>
    <x v="1"/>
    <x v="1"/>
    <n v="2031"/>
    <x v="0"/>
    <x v="5"/>
    <x v="7"/>
    <x v="7"/>
    <x v="3403"/>
  </r>
  <r>
    <x v="69"/>
    <x v="0"/>
    <s v="2023-2024"/>
    <x v="0"/>
    <x v="59"/>
    <x v="3"/>
    <x v="3"/>
    <n v="4509"/>
    <x v="0"/>
    <x v="3"/>
    <x v="7"/>
    <x v="7"/>
    <x v="3404"/>
  </r>
  <r>
    <x v="56"/>
    <x v="2"/>
    <s v="2024-2025"/>
    <x v="0"/>
    <x v="26"/>
    <x v="0"/>
    <x v="0"/>
    <n v="6280"/>
    <x v="0"/>
    <x v="14"/>
    <x v="1"/>
    <x v="1"/>
    <x v="3405"/>
  </r>
  <r>
    <x v="238"/>
    <x v="2"/>
    <s v="2024-2025"/>
    <x v="0"/>
    <x v="25"/>
    <x v="4"/>
    <x v="4"/>
    <n v="3550"/>
    <x v="0"/>
    <x v="8"/>
    <x v="9"/>
    <x v="9"/>
    <x v="3406"/>
  </r>
  <r>
    <x v="154"/>
    <x v="1"/>
    <s v="2022-2023"/>
    <x v="0"/>
    <x v="4"/>
    <x v="1"/>
    <x v="1"/>
    <n v="2154"/>
    <x v="0"/>
    <x v="4"/>
    <x v="5"/>
    <x v="5"/>
    <x v="3407"/>
  </r>
  <r>
    <x v="270"/>
    <x v="0"/>
    <s v="2024-2025"/>
    <x v="0"/>
    <x v="40"/>
    <x v="4"/>
    <x v="4"/>
    <n v="3353"/>
    <x v="0"/>
    <x v="8"/>
    <x v="9"/>
    <x v="9"/>
    <x v="3408"/>
  </r>
  <r>
    <x v="570"/>
    <x v="0"/>
    <s v="2023-2024"/>
    <x v="0"/>
    <x v="13"/>
    <x v="1"/>
    <x v="1"/>
    <n v="2480"/>
    <x v="0"/>
    <x v="1"/>
    <x v="4"/>
    <x v="4"/>
    <x v="3409"/>
  </r>
  <r>
    <x v="696"/>
    <x v="1"/>
    <s v="2022-2023"/>
    <x v="1"/>
    <x v="34"/>
    <x v="4"/>
    <x v="4"/>
    <n v="3018"/>
    <x v="0"/>
    <x v="7"/>
    <x v="0"/>
    <x v="0"/>
    <x v="3410"/>
  </r>
  <r>
    <x v="47"/>
    <x v="2"/>
    <s v="2024-2025"/>
    <x v="0"/>
    <x v="77"/>
    <x v="5"/>
    <x v="5"/>
    <n v="7018"/>
    <x v="0"/>
    <x v="9"/>
    <x v="4"/>
    <x v="4"/>
    <x v="3411"/>
  </r>
  <r>
    <x v="661"/>
    <x v="0"/>
    <s v="2023-2024"/>
    <x v="1"/>
    <x v="34"/>
    <x v="4"/>
    <x v="4"/>
    <n v="3018"/>
    <x v="0"/>
    <x v="7"/>
    <x v="7"/>
    <x v="7"/>
    <x v="3412"/>
  </r>
  <r>
    <x v="176"/>
    <x v="2"/>
    <s v="2024-2025"/>
    <x v="0"/>
    <x v="89"/>
    <x v="4"/>
    <x v="4"/>
    <n v="3136"/>
    <x v="0"/>
    <x v="6"/>
    <x v="9"/>
    <x v="9"/>
    <x v="3413"/>
  </r>
  <r>
    <x v="652"/>
    <x v="2"/>
    <s v="2024-2025"/>
    <x v="0"/>
    <x v="85"/>
    <x v="0"/>
    <x v="0"/>
    <n v="6530"/>
    <x v="0"/>
    <x v="20"/>
    <x v="7"/>
    <x v="7"/>
    <x v="3414"/>
  </r>
  <r>
    <x v="247"/>
    <x v="2"/>
    <s v="2024-2025"/>
    <x v="0"/>
    <x v="60"/>
    <x v="1"/>
    <x v="1"/>
    <n v="2541"/>
    <x v="0"/>
    <x v="2"/>
    <x v="7"/>
    <x v="7"/>
    <x v="3415"/>
  </r>
  <r>
    <x v="285"/>
    <x v="1"/>
    <s v="2022-2023"/>
    <x v="0"/>
    <x v="84"/>
    <x v="3"/>
    <x v="3"/>
    <n v="4215"/>
    <x v="0"/>
    <x v="3"/>
    <x v="9"/>
    <x v="9"/>
    <x v="3416"/>
  </r>
  <r>
    <x v="724"/>
    <x v="1"/>
    <s v="2023-2024"/>
    <x v="1"/>
    <x v="63"/>
    <x v="1"/>
    <x v="1"/>
    <n v="2015"/>
    <x v="0"/>
    <x v="5"/>
    <x v="7"/>
    <x v="7"/>
    <x v="3417"/>
  </r>
  <r>
    <x v="180"/>
    <x v="1"/>
    <s v="2023-2024"/>
    <x v="0"/>
    <x v="56"/>
    <x v="1"/>
    <x v="1"/>
    <n v="2795"/>
    <x v="0"/>
    <x v="11"/>
    <x v="9"/>
    <x v="9"/>
    <x v="3418"/>
  </r>
  <r>
    <x v="100"/>
    <x v="0"/>
    <s v="2023-2024"/>
    <x v="0"/>
    <x v="52"/>
    <x v="3"/>
    <x v="3"/>
    <n v="4053"/>
    <x v="0"/>
    <x v="10"/>
    <x v="7"/>
    <x v="7"/>
    <x v="3419"/>
  </r>
  <r>
    <x v="578"/>
    <x v="2"/>
    <s v="2024-2025"/>
    <x v="0"/>
    <x v="47"/>
    <x v="1"/>
    <x v="1"/>
    <n v="2101"/>
    <x v="0"/>
    <x v="4"/>
    <x v="5"/>
    <x v="5"/>
    <x v="3420"/>
  </r>
  <r>
    <x v="50"/>
    <x v="0"/>
    <s v="2023-2024"/>
    <x v="0"/>
    <x v="26"/>
    <x v="0"/>
    <x v="0"/>
    <n v="6280"/>
    <x v="0"/>
    <x v="14"/>
    <x v="4"/>
    <x v="4"/>
    <x v="3421"/>
  </r>
  <r>
    <x v="125"/>
    <x v="2"/>
    <s v="2024-2025"/>
    <x v="0"/>
    <x v="56"/>
    <x v="1"/>
    <x v="1"/>
    <n v="2795"/>
    <x v="0"/>
    <x v="11"/>
    <x v="7"/>
    <x v="7"/>
    <x v="3422"/>
  </r>
  <r>
    <x v="558"/>
    <x v="0"/>
    <s v="2024-2025"/>
    <x v="0"/>
    <x v="10"/>
    <x v="4"/>
    <x v="4"/>
    <n v="3551"/>
    <x v="0"/>
    <x v="8"/>
    <x v="7"/>
    <x v="7"/>
    <x v="3423"/>
  </r>
  <r>
    <x v="611"/>
    <x v="0"/>
    <s v="2023-2024"/>
    <x v="0"/>
    <x v="11"/>
    <x v="5"/>
    <x v="5"/>
    <n v="7010"/>
    <x v="0"/>
    <x v="9"/>
    <x v="4"/>
    <x v="4"/>
    <x v="3424"/>
  </r>
  <r>
    <x v="728"/>
    <x v="2"/>
    <s v="2024-2025"/>
    <x v="0"/>
    <x v="3"/>
    <x v="3"/>
    <x v="3"/>
    <n v="4220"/>
    <x v="0"/>
    <x v="3"/>
    <x v="4"/>
    <x v="4"/>
    <x v="3425"/>
  </r>
  <r>
    <x v="278"/>
    <x v="0"/>
    <s v="2024-2025"/>
    <x v="0"/>
    <x v="25"/>
    <x v="4"/>
    <x v="4"/>
    <n v="3550"/>
    <x v="0"/>
    <x v="8"/>
    <x v="7"/>
    <x v="7"/>
    <x v="3426"/>
  </r>
  <r>
    <x v="313"/>
    <x v="0"/>
    <s v="2023-2024"/>
    <x v="0"/>
    <x v="69"/>
    <x v="4"/>
    <x v="4"/>
    <n v="3199"/>
    <x v="0"/>
    <x v="6"/>
    <x v="4"/>
    <x v="4"/>
    <x v="3427"/>
  </r>
  <r>
    <x v="661"/>
    <x v="0"/>
    <s v="2023-2024"/>
    <x v="0"/>
    <x v="20"/>
    <x v="4"/>
    <x v="4"/>
    <n v="3429"/>
    <x v="0"/>
    <x v="8"/>
    <x v="4"/>
    <x v="4"/>
    <x v="3428"/>
  </r>
  <r>
    <x v="25"/>
    <x v="1"/>
    <s v="2022-2023"/>
    <x v="0"/>
    <x v="13"/>
    <x v="1"/>
    <x v="1"/>
    <n v="2480"/>
    <x v="0"/>
    <x v="1"/>
    <x v="9"/>
    <x v="9"/>
    <x v="3429"/>
  </r>
  <r>
    <x v="402"/>
    <x v="0"/>
    <s v="2023-2024"/>
    <x v="1"/>
    <x v="31"/>
    <x v="1"/>
    <x v="1"/>
    <n v="2116"/>
    <x v="0"/>
    <x v="4"/>
    <x v="9"/>
    <x v="9"/>
    <x v="3430"/>
  </r>
  <r>
    <x v="323"/>
    <x v="0"/>
    <s v="2023-2024"/>
    <x v="0"/>
    <x v="13"/>
    <x v="1"/>
    <x v="1"/>
    <n v="2480"/>
    <x v="0"/>
    <x v="1"/>
    <x v="1"/>
    <x v="1"/>
    <x v="3431"/>
  </r>
  <r>
    <x v="337"/>
    <x v="0"/>
    <s v="2023-2024"/>
    <x v="0"/>
    <x v="10"/>
    <x v="4"/>
    <x v="4"/>
    <n v="3551"/>
    <x v="0"/>
    <x v="8"/>
    <x v="1"/>
    <x v="1"/>
    <x v="3432"/>
  </r>
  <r>
    <x v="360"/>
    <x v="2"/>
    <s v="2024-2025"/>
    <x v="0"/>
    <x v="85"/>
    <x v="0"/>
    <x v="0"/>
    <n v="6530"/>
    <x v="0"/>
    <x v="20"/>
    <x v="4"/>
    <x v="4"/>
    <x v="3433"/>
  </r>
  <r>
    <x v="550"/>
    <x v="0"/>
    <s v="2023-2024"/>
    <x v="0"/>
    <x v="5"/>
    <x v="1"/>
    <x v="1"/>
    <n v="2067"/>
    <x v="0"/>
    <x v="5"/>
    <x v="5"/>
    <x v="5"/>
    <x v="3434"/>
  </r>
  <r>
    <x v="200"/>
    <x v="2"/>
    <s v="2024-2025"/>
    <x v="0"/>
    <x v="32"/>
    <x v="6"/>
    <x v="6"/>
    <n v="5169"/>
    <x v="0"/>
    <x v="13"/>
    <x v="4"/>
    <x v="4"/>
    <x v="3435"/>
  </r>
  <r>
    <x v="535"/>
    <x v="1"/>
    <s v="2023-2024"/>
    <x v="0"/>
    <x v="19"/>
    <x v="1"/>
    <x v="1"/>
    <n v="2800"/>
    <x v="0"/>
    <x v="11"/>
    <x v="9"/>
    <x v="9"/>
    <x v="3436"/>
  </r>
  <r>
    <x v="708"/>
    <x v="1"/>
    <s v="2022-2023"/>
    <x v="0"/>
    <x v="9"/>
    <x v="4"/>
    <x v="4"/>
    <n v="3076"/>
    <x v="0"/>
    <x v="7"/>
    <x v="4"/>
    <x v="4"/>
    <x v="3437"/>
  </r>
  <r>
    <x v="40"/>
    <x v="0"/>
    <s v="2023-2024"/>
    <x v="0"/>
    <x v="35"/>
    <x v="3"/>
    <x v="3"/>
    <n v="4558"/>
    <x v="0"/>
    <x v="15"/>
    <x v="7"/>
    <x v="7"/>
    <x v="3438"/>
  </r>
  <r>
    <x v="178"/>
    <x v="0"/>
    <s v="2024-2025"/>
    <x v="0"/>
    <x v="53"/>
    <x v="3"/>
    <x v="3"/>
    <n v="4119"/>
    <x v="0"/>
    <x v="10"/>
    <x v="4"/>
    <x v="4"/>
    <x v="3439"/>
  </r>
  <r>
    <x v="300"/>
    <x v="2"/>
    <s v="2024-2025"/>
    <x v="0"/>
    <x v="52"/>
    <x v="3"/>
    <x v="3"/>
    <n v="4053"/>
    <x v="0"/>
    <x v="10"/>
    <x v="1"/>
    <x v="1"/>
    <x v="3440"/>
  </r>
  <r>
    <x v="169"/>
    <x v="0"/>
    <s v="2023-2024"/>
    <x v="0"/>
    <x v="52"/>
    <x v="3"/>
    <x v="3"/>
    <n v="4053"/>
    <x v="0"/>
    <x v="10"/>
    <x v="9"/>
    <x v="9"/>
    <x v="3441"/>
  </r>
  <r>
    <x v="595"/>
    <x v="0"/>
    <s v="2023-2024"/>
    <x v="0"/>
    <x v="47"/>
    <x v="1"/>
    <x v="1"/>
    <n v="2101"/>
    <x v="0"/>
    <x v="4"/>
    <x v="3"/>
    <x v="3"/>
    <x v="3442"/>
  </r>
  <r>
    <x v="698"/>
    <x v="2"/>
    <s v="2024-2025"/>
    <x v="0"/>
    <x v="56"/>
    <x v="1"/>
    <x v="1"/>
    <n v="2795"/>
    <x v="0"/>
    <x v="11"/>
    <x v="4"/>
    <x v="4"/>
    <x v="3443"/>
  </r>
  <r>
    <x v="268"/>
    <x v="0"/>
    <s v="2023-2024"/>
    <x v="0"/>
    <x v="84"/>
    <x v="3"/>
    <x v="3"/>
    <n v="4215"/>
    <x v="0"/>
    <x v="3"/>
    <x v="1"/>
    <x v="1"/>
    <x v="3444"/>
  </r>
  <r>
    <x v="547"/>
    <x v="0"/>
    <s v="2023-2024"/>
    <x v="1"/>
    <x v="64"/>
    <x v="1"/>
    <x v="1"/>
    <n v="2350"/>
    <x v="0"/>
    <x v="1"/>
    <x v="4"/>
    <x v="4"/>
    <x v="3445"/>
  </r>
  <r>
    <x v="320"/>
    <x v="2"/>
    <s v="2024-2025"/>
    <x v="1"/>
    <x v="64"/>
    <x v="1"/>
    <x v="1"/>
    <n v="2350"/>
    <x v="0"/>
    <x v="1"/>
    <x v="7"/>
    <x v="7"/>
    <x v="3446"/>
  </r>
  <r>
    <x v="4"/>
    <x v="0"/>
    <s v="2023-2024"/>
    <x v="0"/>
    <x v="22"/>
    <x v="1"/>
    <x v="1"/>
    <n v="2539"/>
    <x v="0"/>
    <x v="2"/>
    <x v="4"/>
    <x v="4"/>
    <x v="3447"/>
  </r>
  <r>
    <x v="695"/>
    <x v="0"/>
    <s v="2024-2025"/>
    <x v="0"/>
    <x v="13"/>
    <x v="1"/>
    <x v="1"/>
    <n v="2480"/>
    <x v="0"/>
    <x v="1"/>
    <x v="7"/>
    <x v="7"/>
    <x v="3448"/>
  </r>
  <r>
    <x v="634"/>
    <x v="1"/>
    <s v="2023-2024"/>
    <x v="0"/>
    <x v="67"/>
    <x v="3"/>
    <x v="3"/>
    <n v="4551"/>
    <x v="0"/>
    <x v="15"/>
    <x v="4"/>
    <x v="4"/>
    <x v="3449"/>
  </r>
  <r>
    <x v="31"/>
    <x v="1"/>
    <s v="2022-2023"/>
    <x v="0"/>
    <x v="36"/>
    <x v="4"/>
    <x v="4"/>
    <n v="3148"/>
    <x v="0"/>
    <x v="6"/>
    <x v="9"/>
    <x v="9"/>
    <x v="3450"/>
  </r>
  <r>
    <x v="50"/>
    <x v="0"/>
    <s v="2023-2024"/>
    <x v="0"/>
    <x v="12"/>
    <x v="3"/>
    <x v="3"/>
    <n v="4068"/>
    <x v="0"/>
    <x v="10"/>
    <x v="7"/>
    <x v="7"/>
    <x v="3451"/>
  </r>
  <r>
    <x v="524"/>
    <x v="0"/>
    <s v="2023-2024"/>
    <x v="0"/>
    <x v="4"/>
    <x v="1"/>
    <x v="1"/>
    <n v="2154"/>
    <x v="0"/>
    <x v="4"/>
    <x v="7"/>
    <x v="7"/>
    <x v="3452"/>
  </r>
  <r>
    <x v="588"/>
    <x v="0"/>
    <s v="2023-2024"/>
    <x v="0"/>
    <x v="35"/>
    <x v="3"/>
    <x v="3"/>
    <n v="4558"/>
    <x v="0"/>
    <x v="15"/>
    <x v="9"/>
    <x v="9"/>
    <x v="3453"/>
  </r>
  <r>
    <x v="581"/>
    <x v="0"/>
    <s v="2023-2024"/>
    <x v="0"/>
    <x v="19"/>
    <x v="1"/>
    <x v="1"/>
    <n v="2800"/>
    <x v="0"/>
    <x v="11"/>
    <x v="9"/>
    <x v="9"/>
    <x v="3454"/>
  </r>
  <r>
    <x v="492"/>
    <x v="1"/>
    <s v="2023-2024"/>
    <x v="0"/>
    <x v="43"/>
    <x v="1"/>
    <x v="1"/>
    <n v="2560"/>
    <x v="0"/>
    <x v="2"/>
    <x v="5"/>
    <x v="5"/>
    <x v="3455"/>
  </r>
  <r>
    <x v="413"/>
    <x v="2"/>
    <s v="2024-2025"/>
    <x v="0"/>
    <x v="80"/>
    <x v="0"/>
    <x v="0"/>
    <n v="6109"/>
    <x v="0"/>
    <x v="14"/>
    <x v="4"/>
    <x v="4"/>
    <x v="3456"/>
  </r>
  <r>
    <x v="454"/>
    <x v="0"/>
    <s v="2024-2025"/>
    <x v="0"/>
    <x v="18"/>
    <x v="6"/>
    <x v="6"/>
    <n v="5168"/>
    <x v="0"/>
    <x v="13"/>
    <x v="4"/>
    <x v="4"/>
    <x v="3457"/>
  </r>
  <r>
    <x v="320"/>
    <x v="2"/>
    <s v="2024-2025"/>
    <x v="1"/>
    <x v="27"/>
    <x v="4"/>
    <x v="4"/>
    <n v="3066"/>
    <x v="0"/>
    <x v="7"/>
    <x v="4"/>
    <x v="4"/>
    <x v="3458"/>
  </r>
  <r>
    <x v="309"/>
    <x v="0"/>
    <s v="2023-2024"/>
    <x v="1"/>
    <x v="31"/>
    <x v="1"/>
    <x v="1"/>
    <n v="2116"/>
    <x v="0"/>
    <x v="4"/>
    <x v="9"/>
    <x v="9"/>
    <x v="3459"/>
  </r>
  <r>
    <x v="263"/>
    <x v="0"/>
    <s v="2023-2024"/>
    <x v="0"/>
    <x v="67"/>
    <x v="3"/>
    <x v="3"/>
    <n v="4551"/>
    <x v="0"/>
    <x v="15"/>
    <x v="9"/>
    <x v="9"/>
    <x v="3460"/>
  </r>
  <r>
    <x v="475"/>
    <x v="0"/>
    <s v="2023-2024"/>
    <x v="0"/>
    <x v="56"/>
    <x v="1"/>
    <x v="1"/>
    <n v="2795"/>
    <x v="0"/>
    <x v="11"/>
    <x v="1"/>
    <x v="1"/>
    <x v="3461"/>
  </r>
  <r>
    <x v="374"/>
    <x v="1"/>
    <s v="2023-2024"/>
    <x v="0"/>
    <x v="36"/>
    <x v="4"/>
    <x v="4"/>
    <n v="3148"/>
    <x v="0"/>
    <x v="6"/>
    <x v="7"/>
    <x v="7"/>
    <x v="3462"/>
  </r>
  <r>
    <x v="306"/>
    <x v="2"/>
    <s v="2024-2025"/>
    <x v="0"/>
    <x v="15"/>
    <x v="1"/>
    <x v="1"/>
    <n v="2020"/>
    <x v="0"/>
    <x v="5"/>
    <x v="1"/>
    <x v="1"/>
    <x v="3463"/>
  </r>
  <r>
    <x v="140"/>
    <x v="0"/>
    <s v="2024-2025"/>
    <x v="0"/>
    <x v="74"/>
    <x v="1"/>
    <x v="1"/>
    <n v="2485"/>
    <x v="0"/>
    <x v="1"/>
    <x v="4"/>
    <x v="4"/>
    <x v="3464"/>
  </r>
  <r>
    <x v="77"/>
    <x v="1"/>
    <s v="2022-2023"/>
    <x v="0"/>
    <x v="26"/>
    <x v="0"/>
    <x v="0"/>
    <n v="6280"/>
    <x v="0"/>
    <x v="14"/>
    <x v="9"/>
    <x v="9"/>
    <x v="3465"/>
  </r>
  <r>
    <x v="712"/>
    <x v="0"/>
    <s v="2023-2024"/>
    <x v="0"/>
    <x v="40"/>
    <x v="4"/>
    <x v="4"/>
    <n v="3353"/>
    <x v="0"/>
    <x v="8"/>
    <x v="7"/>
    <x v="7"/>
    <x v="3466"/>
  </r>
  <r>
    <x v="563"/>
    <x v="0"/>
    <s v="2023-2024"/>
    <x v="0"/>
    <x v="25"/>
    <x v="4"/>
    <x v="4"/>
    <n v="3550"/>
    <x v="0"/>
    <x v="8"/>
    <x v="0"/>
    <x v="0"/>
    <x v="3467"/>
  </r>
  <r>
    <x v="197"/>
    <x v="0"/>
    <s v="2023-2024"/>
    <x v="0"/>
    <x v="96"/>
    <x v="4"/>
    <x v="4"/>
    <n v="3690"/>
    <x v="0"/>
    <x v="16"/>
    <x v="4"/>
    <x v="4"/>
    <x v="3468"/>
  </r>
  <r>
    <x v="402"/>
    <x v="0"/>
    <s v="2023-2024"/>
    <x v="0"/>
    <x v="26"/>
    <x v="0"/>
    <x v="0"/>
    <n v="6280"/>
    <x v="0"/>
    <x v="14"/>
    <x v="7"/>
    <x v="7"/>
    <x v="3469"/>
  </r>
  <r>
    <x v="229"/>
    <x v="1"/>
    <s v="2022-2023"/>
    <x v="0"/>
    <x v="76"/>
    <x v="1"/>
    <x v="1"/>
    <n v="2031"/>
    <x v="0"/>
    <x v="5"/>
    <x v="4"/>
    <x v="4"/>
    <x v="3470"/>
  </r>
  <r>
    <x v="151"/>
    <x v="2"/>
    <s v="2024-2025"/>
    <x v="1"/>
    <x v="31"/>
    <x v="1"/>
    <x v="1"/>
    <n v="2116"/>
    <x v="0"/>
    <x v="4"/>
    <x v="1"/>
    <x v="1"/>
    <x v="3471"/>
  </r>
  <r>
    <x v="535"/>
    <x v="1"/>
    <s v="2023-2024"/>
    <x v="0"/>
    <x v="14"/>
    <x v="1"/>
    <x v="1"/>
    <n v="2790"/>
    <x v="0"/>
    <x v="11"/>
    <x v="4"/>
    <x v="4"/>
    <x v="3472"/>
  </r>
  <r>
    <x v="699"/>
    <x v="2"/>
    <s v="2024-2025"/>
    <x v="1"/>
    <x v="27"/>
    <x v="4"/>
    <x v="4"/>
    <n v="3066"/>
    <x v="0"/>
    <x v="7"/>
    <x v="7"/>
    <x v="7"/>
    <x v="3473"/>
  </r>
  <r>
    <x v="218"/>
    <x v="1"/>
    <s v="2022-2023"/>
    <x v="0"/>
    <x v="7"/>
    <x v="4"/>
    <x v="4"/>
    <n v="3175"/>
    <x v="0"/>
    <x v="6"/>
    <x v="7"/>
    <x v="7"/>
    <x v="3474"/>
  </r>
  <r>
    <x v="382"/>
    <x v="1"/>
    <s v="2023-2024"/>
    <x v="0"/>
    <x v="36"/>
    <x v="4"/>
    <x v="4"/>
    <n v="3148"/>
    <x v="0"/>
    <x v="6"/>
    <x v="7"/>
    <x v="7"/>
    <x v="3475"/>
  </r>
  <r>
    <x v="184"/>
    <x v="2"/>
    <s v="2024-2025"/>
    <x v="1"/>
    <x v="64"/>
    <x v="1"/>
    <x v="1"/>
    <n v="2350"/>
    <x v="0"/>
    <x v="1"/>
    <x v="9"/>
    <x v="9"/>
    <x v="3476"/>
  </r>
  <r>
    <x v="193"/>
    <x v="2"/>
    <s v="2024-2025"/>
    <x v="0"/>
    <x v="13"/>
    <x v="1"/>
    <x v="1"/>
    <n v="2480"/>
    <x v="0"/>
    <x v="1"/>
    <x v="7"/>
    <x v="7"/>
    <x v="3477"/>
  </r>
  <r>
    <x v="245"/>
    <x v="0"/>
    <s v="2023-2024"/>
    <x v="0"/>
    <x v="9"/>
    <x v="4"/>
    <x v="4"/>
    <n v="3076"/>
    <x v="0"/>
    <x v="7"/>
    <x v="9"/>
    <x v="9"/>
    <x v="3478"/>
  </r>
  <r>
    <x v="437"/>
    <x v="1"/>
    <s v="2023-2024"/>
    <x v="0"/>
    <x v="12"/>
    <x v="3"/>
    <x v="3"/>
    <n v="4068"/>
    <x v="0"/>
    <x v="10"/>
    <x v="7"/>
    <x v="7"/>
    <x v="3479"/>
  </r>
  <r>
    <x v="483"/>
    <x v="0"/>
    <s v="2024-2025"/>
    <x v="0"/>
    <x v="23"/>
    <x v="1"/>
    <x v="1"/>
    <n v="2650"/>
    <x v="0"/>
    <x v="11"/>
    <x v="4"/>
    <x v="4"/>
    <x v="3480"/>
  </r>
  <r>
    <x v="19"/>
    <x v="0"/>
    <s v="2023-2024"/>
    <x v="0"/>
    <x v="47"/>
    <x v="1"/>
    <x v="1"/>
    <n v="2101"/>
    <x v="0"/>
    <x v="4"/>
    <x v="7"/>
    <x v="7"/>
    <x v="3481"/>
  </r>
  <r>
    <x v="659"/>
    <x v="2"/>
    <s v="2024-2025"/>
    <x v="0"/>
    <x v="5"/>
    <x v="1"/>
    <x v="1"/>
    <n v="2067"/>
    <x v="0"/>
    <x v="5"/>
    <x v="3"/>
    <x v="3"/>
    <x v="3482"/>
  </r>
  <r>
    <x v="108"/>
    <x v="1"/>
    <s v="2022-2023"/>
    <x v="0"/>
    <x v="28"/>
    <x v="1"/>
    <x v="1"/>
    <n v="2830"/>
    <x v="0"/>
    <x v="11"/>
    <x v="9"/>
    <x v="9"/>
    <x v="3483"/>
  </r>
  <r>
    <x v="415"/>
    <x v="2"/>
    <s v="2024-2025"/>
    <x v="0"/>
    <x v="69"/>
    <x v="4"/>
    <x v="4"/>
    <n v="3199"/>
    <x v="0"/>
    <x v="6"/>
    <x v="4"/>
    <x v="4"/>
    <x v="3484"/>
  </r>
  <r>
    <x v="132"/>
    <x v="0"/>
    <s v="2023-2024"/>
    <x v="0"/>
    <x v="67"/>
    <x v="3"/>
    <x v="3"/>
    <n v="4551"/>
    <x v="0"/>
    <x v="15"/>
    <x v="9"/>
    <x v="9"/>
    <x v="3485"/>
  </r>
  <r>
    <x v="564"/>
    <x v="0"/>
    <s v="2023-2024"/>
    <x v="0"/>
    <x v="84"/>
    <x v="3"/>
    <x v="3"/>
    <n v="4215"/>
    <x v="0"/>
    <x v="3"/>
    <x v="1"/>
    <x v="1"/>
    <x v="3486"/>
  </r>
  <r>
    <x v="228"/>
    <x v="0"/>
    <s v="2024-2025"/>
    <x v="0"/>
    <x v="67"/>
    <x v="3"/>
    <x v="3"/>
    <n v="4551"/>
    <x v="0"/>
    <x v="15"/>
    <x v="0"/>
    <x v="0"/>
    <x v="3487"/>
  </r>
  <r>
    <x v="645"/>
    <x v="0"/>
    <s v="2024-2025"/>
    <x v="1"/>
    <x v="63"/>
    <x v="1"/>
    <x v="1"/>
    <n v="2015"/>
    <x v="0"/>
    <x v="5"/>
    <x v="4"/>
    <x v="4"/>
    <x v="3488"/>
  </r>
  <r>
    <x v="716"/>
    <x v="0"/>
    <s v="2023-2024"/>
    <x v="0"/>
    <x v="68"/>
    <x v="7"/>
    <x v="7"/>
    <n v="800"/>
    <x v="0"/>
    <x v="19"/>
    <x v="0"/>
    <x v="0"/>
    <x v="3489"/>
  </r>
  <r>
    <x v="281"/>
    <x v="0"/>
    <s v="2023-2024"/>
    <x v="0"/>
    <x v="5"/>
    <x v="1"/>
    <x v="1"/>
    <n v="2067"/>
    <x v="0"/>
    <x v="5"/>
    <x v="7"/>
    <x v="7"/>
    <x v="3490"/>
  </r>
  <r>
    <x v="366"/>
    <x v="1"/>
    <s v="2022-2023"/>
    <x v="0"/>
    <x v="12"/>
    <x v="3"/>
    <x v="3"/>
    <n v="4068"/>
    <x v="0"/>
    <x v="10"/>
    <x v="1"/>
    <x v="1"/>
    <x v="3491"/>
  </r>
  <r>
    <x v="726"/>
    <x v="1"/>
    <s v="2023-2024"/>
    <x v="0"/>
    <x v="67"/>
    <x v="3"/>
    <x v="3"/>
    <n v="4551"/>
    <x v="0"/>
    <x v="15"/>
    <x v="7"/>
    <x v="7"/>
    <x v="3492"/>
  </r>
  <r>
    <x v="54"/>
    <x v="0"/>
    <s v="2023-2024"/>
    <x v="1"/>
    <x v="31"/>
    <x v="1"/>
    <x v="1"/>
    <n v="2116"/>
    <x v="0"/>
    <x v="4"/>
    <x v="4"/>
    <x v="4"/>
    <x v="3493"/>
  </r>
  <r>
    <x v="555"/>
    <x v="2"/>
    <s v="2024-2025"/>
    <x v="0"/>
    <x v="9"/>
    <x v="4"/>
    <x v="4"/>
    <n v="3076"/>
    <x v="0"/>
    <x v="7"/>
    <x v="9"/>
    <x v="9"/>
    <x v="3494"/>
  </r>
  <r>
    <x v="704"/>
    <x v="0"/>
    <s v="2023-2024"/>
    <x v="0"/>
    <x v="35"/>
    <x v="3"/>
    <x v="3"/>
    <n v="4558"/>
    <x v="0"/>
    <x v="15"/>
    <x v="4"/>
    <x v="4"/>
    <x v="3495"/>
  </r>
  <r>
    <x v="480"/>
    <x v="0"/>
    <s v="2024-2025"/>
    <x v="0"/>
    <x v="31"/>
    <x v="1"/>
    <x v="1"/>
    <n v="2116"/>
    <x v="0"/>
    <x v="4"/>
    <x v="0"/>
    <x v="0"/>
    <x v="3496"/>
  </r>
  <r>
    <x v="320"/>
    <x v="2"/>
    <s v="2024-2025"/>
    <x v="0"/>
    <x v="10"/>
    <x v="4"/>
    <x v="4"/>
    <n v="3551"/>
    <x v="0"/>
    <x v="8"/>
    <x v="9"/>
    <x v="9"/>
    <x v="3497"/>
  </r>
  <r>
    <x v="657"/>
    <x v="0"/>
    <s v="2023-2024"/>
    <x v="0"/>
    <x v="23"/>
    <x v="1"/>
    <x v="1"/>
    <n v="2650"/>
    <x v="0"/>
    <x v="11"/>
    <x v="1"/>
    <x v="1"/>
    <x v="3498"/>
  </r>
  <r>
    <x v="649"/>
    <x v="1"/>
    <s v="2022-2023"/>
    <x v="0"/>
    <x v="88"/>
    <x v="6"/>
    <x v="6"/>
    <n v="5011"/>
    <x v="0"/>
    <x v="13"/>
    <x v="4"/>
    <x v="4"/>
    <x v="3499"/>
  </r>
  <r>
    <x v="56"/>
    <x v="2"/>
    <s v="2024-2025"/>
    <x v="0"/>
    <x v="10"/>
    <x v="4"/>
    <x v="4"/>
    <n v="3551"/>
    <x v="0"/>
    <x v="8"/>
    <x v="1"/>
    <x v="1"/>
    <x v="3500"/>
  </r>
  <r>
    <x v="404"/>
    <x v="1"/>
    <s v="2022-2023"/>
    <x v="0"/>
    <x v="1"/>
    <x v="1"/>
    <x v="1"/>
    <n v="2478"/>
    <x v="0"/>
    <x v="1"/>
    <x v="4"/>
    <x v="4"/>
    <x v="3501"/>
  </r>
  <r>
    <x v="272"/>
    <x v="1"/>
    <s v="2023-2024"/>
    <x v="0"/>
    <x v="43"/>
    <x v="1"/>
    <x v="1"/>
    <n v="2560"/>
    <x v="0"/>
    <x v="2"/>
    <x v="7"/>
    <x v="7"/>
    <x v="3502"/>
  </r>
  <r>
    <x v="673"/>
    <x v="2"/>
    <s v="2024-2025"/>
    <x v="0"/>
    <x v="68"/>
    <x v="7"/>
    <x v="7"/>
    <n v="800"/>
    <x v="0"/>
    <x v="19"/>
    <x v="7"/>
    <x v="7"/>
    <x v="3503"/>
  </r>
  <r>
    <x v="521"/>
    <x v="0"/>
    <s v="2023-2024"/>
    <x v="1"/>
    <x v="39"/>
    <x v="0"/>
    <x v="0"/>
    <n v="6330"/>
    <x v="0"/>
    <x v="14"/>
    <x v="7"/>
    <x v="7"/>
    <x v="3504"/>
  </r>
  <r>
    <x v="605"/>
    <x v="0"/>
    <s v="2023-2024"/>
    <x v="1"/>
    <x v="34"/>
    <x v="4"/>
    <x v="4"/>
    <n v="3018"/>
    <x v="0"/>
    <x v="7"/>
    <x v="4"/>
    <x v="4"/>
    <x v="3505"/>
  </r>
  <r>
    <x v="6"/>
    <x v="1"/>
    <s v="2022-2023"/>
    <x v="0"/>
    <x v="68"/>
    <x v="7"/>
    <x v="7"/>
    <n v="800"/>
    <x v="0"/>
    <x v="19"/>
    <x v="9"/>
    <x v="9"/>
    <x v="3506"/>
  </r>
  <r>
    <x v="340"/>
    <x v="2"/>
    <s v="2024-2025"/>
    <x v="0"/>
    <x v="69"/>
    <x v="4"/>
    <x v="4"/>
    <n v="3199"/>
    <x v="0"/>
    <x v="6"/>
    <x v="5"/>
    <x v="5"/>
    <x v="3507"/>
  </r>
  <r>
    <x v="289"/>
    <x v="1"/>
    <s v="2023-2024"/>
    <x v="0"/>
    <x v="13"/>
    <x v="1"/>
    <x v="1"/>
    <n v="2480"/>
    <x v="0"/>
    <x v="1"/>
    <x v="0"/>
    <x v="0"/>
    <x v="3508"/>
  </r>
  <r>
    <x v="195"/>
    <x v="0"/>
    <s v="2023-2024"/>
    <x v="0"/>
    <x v="25"/>
    <x v="4"/>
    <x v="4"/>
    <n v="3550"/>
    <x v="0"/>
    <x v="8"/>
    <x v="4"/>
    <x v="4"/>
    <x v="3509"/>
  </r>
  <r>
    <x v="502"/>
    <x v="0"/>
    <s v="2023-2024"/>
    <x v="0"/>
    <x v="25"/>
    <x v="4"/>
    <x v="4"/>
    <n v="3550"/>
    <x v="0"/>
    <x v="8"/>
    <x v="9"/>
    <x v="9"/>
    <x v="3510"/>
  </r>
  <r>
    <x v="301"/>
    <x v="1"/>
    <s v="2022-2023"/>
    <x v="0"/>
    <x v="7"/>
    <x v="4"/>
    <x v="4"/>
    <n v="3175"/>
    <x v="0"/>
    <x v="6"/>
    <x v="0"/>
    <x v="0"/>
    <x v="3511"/>
  </r>
  <r>
    <x v="300"/>
    <x v="2"/>
    <s v="2024-2025"/>
    <x v="0"/>
    <x v="40"/>
    <x v="4"/>
    <x v="4"/>
    <n v="3353"/>
    <x v="0"/>
    <x v="8"/>
    <x v="7"/>
    <x v="7"/>
    <x v="3512"/>
  </r>
  <r>
    <x v="465"/>
    <x v="1"/>
    <s v="2023-2024"/>
    <x v="0"/>
    <x v="24"/>
    <x v="1"/>
    <x v="1"/>
    <n v="2120"/>
    <x v="0"/>
    <x v="4"/>
    <x v="4"/>
    <x v="4"/>
    <x v="3513"/>
  </r>
  <r>
    <x v="370"/>
    <x v="2"/>
    <s v="2024-2025"/>
    <x v="0"/>
    <x v="56"/>
    <x v="1"/>
    <x v="1"/>
    <n v="2795"/>
    <x v="0"/>
    <x v="11"/>
    <x v="1"/>
    <x v="1"/>
    <x v="3514"/>
  </r>
  <r>
    <x v="448"/>
    <x v="0"/>
    <s v="2023-2024"/>
    <x v="0"/>
    <x v="25"/>
    <x v="4"/>
    <x v="4"/>
    <n v="3550"/>
    <x v="0"/>
    <x v="8"/>
    <x v="7"/>
    <x v="7"/>
    <x v="3515"/>
  </r>
  <r>
    <x v="162"/>
    <x v="1"/>
    <s v="2023-2024"/>
    <x v="1"/>
    <x v="34"/>
    <x v="4"/>
    <x v="4"/>
    <n v="3018"/>
    <x v="0"/>
    <x v="7"/>
    <x v="1"/>
    <x v="1"/>
    <x v="3516"/>
  </r>
  <r>
    <x v="316"/>
    <x v="0"/>
    <s v="2023-2024"/>
    <x v="0"/>
    <x v="26"/>
    <x v="0"/>
    <x v="0"/>
    <n v="6280"/>
    <x v="0"/>
    <x v="14"/>
    <x v="9"/>
    <x v="9"/>
    <x v="3517"/>
  </r>
  <r>
    <x v="358"/>
    <x v="1"/>
    <s v="2023-2024"/>
    <x v="0"/>
    <x v="23"/>
    <x v="1"/>
    <x v="1"/>
    <n v="2650"/>
    <x v="0"/>
    <x v="11"/>
    <x v="9"/>
    <x v="9"/>
    <x v="3518"/>
  </r>
  <r>
    <x v="162"/>
    <x v="1"/>
    <s v="2023-2024"/>
    <x v="0"/>
    <x v="43"/>
    <x v="1"/>
    <x v="1"/>
    <n v="2560"/>
    <x v="0"/>
    <x v="2"/>
    <x v="4"/>
    <x v="4"/>
    <x v="3519"/>
  </r>
  <r>
    <x v="676"/>
    <x v="1"/>
    <s v="2023-2024"/>
    <x v="0"/>
    <x v="5"/>
    <x v="1"/>
    <x v="1"/>
    <n v="2067"/>
    <x v="0"/>
    <x v="5"/>
    <x v="1"/>
    <x v="1"/>
    <x v="3520"/>
  </r>
  <r>
    <x v="347"/>
    <x v="0"/>
    <s v="2023-2024"/>
    <x v="0"/>
    <x v="27"/>
    <x v="4"/>
    <x v="4"/>
    <n v="3066"/>
    <x v="0"/>
    <x v="7"/>
    <x v="7"/>
    <x v="7"/>
    <x v="3521"/>
  </r>
  <r>
    <x v="573"/>
    <x v="1"/>
    <s v="2022-2023"/>
    <x v="1"/>
    <x v="65"/>
    <x v="1"/>
    <x v="1"/>
    <n v="2131"/>
    <x v="0"/>
    <x v="4"/>
    <x v="4"/>
    <x v="4"/>
    <x v="3522"/>
  </r>
  <r>
    <x v="324"/>
    <x v="0"/>
    <s v="2024-2025"/>
    <x v="0"/>
    <x v="33"/>
    <x v="4"/>
    <x v="4"/>
    <n v="3280"/>
    <x v="0"/>
    <x v="8"/>
    <x v="4"/>
    <x v="4"/>
    <x v="3523"/>
  </r>
  <r>
    <x v="629"/>
    <x v="1"/>
    <s v="2022-2023"/>
    <x v="1"/>
    <x v="39"/>
    <x v="0"/>
    <x v="0"/>
    <n v="6330"/>
    <x v="0"/>
    <x v="14"/>
    <x v="4"/>
    <x v="4"/>
    <x v="3524"/>
  </r>
  <r>
    <x v="493"/>
    <x v="1"/>
    <s v="2022-2023"/>
    <x v="0"/>
    <x v="76"/>
    <x v="1"/>
    <x v="1"/>
    <n v="2031"/>
    <x v="0"/>
    <x v="5"/>
    <x v="9"/>
    <x v="9"/>
    <x v="3525"/>
  </r>
  <r>
    <x v="93"/>
    <x v="2"/>
    <s v="2024-2025"/>
    <x v="0"/>
    <x v="52"/>
    <x v="3"/>
    <x v="3"/>
    <n v="4053"/>
    <x v="0"/>
    <x v="10"/>
    <x v="1"/>
    <x v="1"/>
    <x v="3526"/>
  </r>
  <r>
    <x v="607"/>
    <x v="0"/>
    <s v="2023-2024"/>
    <x v="0"/>
    <x v="5"/>
    <x v="1"/>
    <x v="1"/>
    <n v="2067"/>
    <x v="0"/>
    <x v="5"/>
    <x v="0"/>
    <x v="0"/>
    <x v="3527"/>
  </r>
  <r>
    <x v="587"/>
    <x v="0"/>
    <s v="2024-2025"/>
    <x v="0"/>
    <x v="59"/>
    <x v="3"/>
    <x v="3"/>
    <n v="4509"/>
    <x v="0"/>
    <x v="3"/>
    <x v="0"/>
    <x v="0"/>
    <x v="3528"/>
  </r>
  <r>
    <x v="93"/>
    <x v="2"/>
    <s v="2024-2025"/>
    <x v="0"/>
    <x v="53"/>
    <x v="3"/>
    <x v="3"/>
    <n v="4119"/>
    <x v="0"/>
    <x v="10"/>
    <x v="7"/>
    <x v="7"/>
    <x v="3529"/>
  </r>
  <r>
    <x v="615"/>
    <x v="1"/>
    <s v="2023-2024"/>
    <x v="0"/>
    <x v="67"/>
    <x v="3"/>
    <x v="3"/>
    <n v="4551"/>
    <x v="0"/>
    <x v="15"/>
    <x v="1"/>
    <x v="1"/>
    <x v="3530"/>
  </r>
  <r>
    <x v="99"/>
    <x v="0"/>
    <s v="2023-2024"/>
    <x v="0"/>
    <x v="10"/>
    <x v="4"/>
    <x v="4"/>
    <n v="3551"/>
    <x v="0"/>
    <x v="8"/>
    <x v="0"/>
    <x v="0"/>
    <x v="3531"/>
  </r>
  <r>
    <x v="413"/>
    <x v="2"/>
    <s v="2024-2025"/>
    <x v="0"/>
    <x v="9"/>
    <x v="4"/>
    <x v="4"/>
    <n v="3076"/>
    <x v="0"/>
    <x v="7"/>
    <x v="0"/>
    <x v="0"/>
    <x v="3532"/>
  </r>
  <r>
    <x v="221"/>
    <x v="0"/>
    <s v="2023-2024"/>
    <x v="0"/>
    <x v="78"/>
    <x v="1"/>
    <x v="1"/>
    <n v="2141"/>
    <x v="0"/>
    <x v="4"/>
    <x v="4"/>
    <x v="4"/>
    <x v="3533"/>
  </r>
  <r>
    <x v="685"/>
    <x v="0"/>
    <s v="2023-2024"/>
    <x v="0"/>
    <x v="26"/>
    <x v="0"/>
    <x v="0"/>
    <n v="6280"/>
    <x v="0"/>
    <x v="14"/>
    <x v="1"/>
    <x v="1"/>
    <x v="3534"/>
  </r>
  <r>
    <x v="496"/>
    <x v="2"/>
    <s v="2024-2025"/>
    <x v="0"/>
    <x v="40"/>
    <x v="4"/>
    <x v="4"/>
    <n v="3353"/>
    <x v="0"/>
    <x v="8"/>
    <x v="0"/>
    <x v="0"/>
    <x v="3535"/>
  </r>
  <r>
    <x v="379"/>
    <x v="2"/>
    <s v="2024-2025"/>
    <x v="0"/>
    <x v="19"/>
    <x v="1"/>
    <x v="1"/>
    <n v="2800"/>
    <x v="0"/>
    <x v="11"/>
    <x v="4"/>
    <x v="4"/>
    <x v="3536"/>
  </r>
  <r>
    <x v="503"/>
    <x v="0"/>
    <s v="2023-2024"/>
    <x v="1"/>
    <x v="64"/>
    <x v="1"/>
    <x v="1"/>
    <n v="2350"/>
    <x v="0"/>
    <x v="1"/>
    <x v="1"/>
    <x v="1"/>
    <x v="3537"/>
  </r>
  <r>
    <x v="717"/>
    <x v="2"/>
    <s v="2024-2025"/>
    <x v="0"/>
    <x v="58"/>
    <x v="0"/>
    <x v="0"/>
    <n v="6027"/>
    <x v="0"/>
    <x v="0"/>
    <x v="4"/>
    <x v="4"/>
    <x v="3538"/>
  </r>
  <r>
    <x v="149"/>
    <x v="2"/>
    <s v="2024-2025"/>
    <x v="0"/>
    <x v="60"/>
    <x v="1"/>
    <x v="1"/>
    <n v="2541"/>
    <x v="0"/>
    <x v="2"/>
    <x v="4"/>
    <x v="4"/>
    <x v="3539"/>
  </r>
  <r>
    <x v="202"/>
    <x v="2"/>
    <s v="2024-2025"/>
    <x v="0"/>
    <x v="19"/>
    <x v="1"/>
    <x v="1"/>
    <n v="2800"/>
    <x v="0"/>
    <x v="11"/>
    <x v="7"/>
    <x v="7"/>
    <x v="3540"/>
  </r>
  <r>
    <x v="349"/>
    <x v="1"/>
    <s v="2023-2024"/>
    <x v="0"/>
    <x v="59"/>
    <x v="3"/>
    <x v="3"/>
    <n v="4509"/>
    <x v="0"/>
    <x v="3"/>
    <x v="1"/>
    <x v="1"/>
    <x v="3541"/>
  </r>
  <r>
    <x v="73"/>
    <x v="1"/>
    <s v="2023-2024"/>
    <x v="0"/>
    <x v="31"/>
    <x v="1"/>
    <x v="1"/>
    <n v="2116"/>
    <x v="0"/>
    <x v="4"/>
    <x v="1"/>
    <x v="1"/>
    <x v="3542"/>
  </r>
  <r>
    <x v="460"/>
    <x v="1"/>
    <s v="2023-2024"/>
    <x v="0"/>
    <x v="76"/>
    <x v="1"/>
    <x v="1"/>
    <n v="2031"/>
    <x v="0"/>
    <x v="5"/>
    <x v="1"/>
    <x v="1"/>
    <x v="3543"/>
  </r>
  <r>
    <x v="684"/>
    <x v="2"/>
    <s v="2024-2025"/>
    <x v="0"/>
    <x v="43"/>
    <x v="1"/>
    <x v="1"/>
    <n v="2560"/>
    <x v="0"/>
    <x v="2"/>
    <x v="4"/>
    <x v="4"/>
    <x v="3544"/>
  </r>
  <r>
    <x v="125"/>
    <x v="2"/>
    <s v="2024-2025"/>
    <x v="0"/>
    <x v="7"/>
    <x v="4"/>
    <x v="4"/>
    <n v="3175"/>
    <x v="0"/>
    <x v="6"/>
    <x v="7"/>
    <x v="7"/>
    <x v="3545"/>
  </r>
  <r>
    <x v="252"/>
    <x v="1"/>
    <s v="2023-2024"/>
    <x v="1"/>
    <x v="27"/>
    <x v="4"/>
    <x v="4"/>
    <n v="3066"/>
    <x v="0"/>
    <x v="7"/>
    <x v="0"/>
    <x v="0"/>
    <x v="3546"/>
  </r>
  <r>
    <x v="415"/>
    <x v="2"/>
    <s v="2024-2025"/>
    <x v="1"/>
    <x v="27"/>
    <x v="4"/>
    <x v="4"/>
    <n v="3066"/>
    <x v="0"/>
    <x v="7"/>
    <x v="1"/>
    <x v="1"/>
    <x v="3547"/>
  </r>
  <r>
    <x v="47"/>
    <x v="2"/>
    <s v="2024-2025"/>
    <x v="0"/>
    <x v="4"/>
    <x v="1"/>
    <x v="1"/>
    <n v="2154"/>
    <x v="0"/>
    <x v="4"/>
    <x v="9"/>
    <x v="9"/>
    <x v="3548"/>
  </r>
  <r>
    <x v="700"/>
    <x v="2"/>
    <s v="2024-2025"/>
    <x v="0"/>
    <x v="71"/>
    <x v="6"/>
    <x v="6"/>
    <n v="5043"/>
    <x v="0"/>
    <x v="13"/>
    <x v="4"/>
    <x v="4"/>
    <x v="3549"/>
  </r>
  <r>
    <x v="69"/>
    <x v="0"/>
    <s v="2023-2024"/>
    <x v="0"/>
    <x v="53"/>
    <x v="3"/>
    <x v="3"/>
    <n v="4119"/>
    <x v="0"/>
    <x v="10"/>
    <x v="9"/>
    <x v="9"/>
    <x v="3550"/>
  </r>
  <r>
    <x v="340"/>
    <x v="2"/>
    <s v="2024-2025"/>
    <x v="0"/>
    <x v="35"/>
    <x v="3"/>
    <x v="3"/>
    <n v="4558"/>
    <x v="0"/>
    <x v="15"/>
    <x v="7"/>
    <x v="7"/>
    <x v="3551"/>
  </r>
  <r>
    <x v="391"/>
    <x v="2"/>
    <s v="2024-2025"/>
    <x v="1"/>
    <x v="34"/>
    <x v="4"/>
    <x v="4"/>
    <n v="3018"/>
    <x v="0"/>
    <x v="7"/>
    <x v="9"/>
    <x v="9"/>
    <x v="3552"/>
  </r>
  <r>
    <x v="246"/>
    <x v="2"/>
    <s v="2024-2025"/>
    <x v="0"/>
    <x v="4"/>
    <x v="1"/>
    <x v="1"/>
    <n v="2154"/>
    <x v="0"/>
    <x v="4"/>
    <x v="7"/>
    <x v="7"/>
    <x v="3553"/>
  </r>
  <r>
    <x v="247"/>
    <x v="2"/>
    <s v="2024-2025"/>
    <x v="0"/>
    <x v="35"/>
    <x v="3"/>
    <x v="3"/>
    <n v="4558"/>
    <x v="0"/>
    <x v="15"/>
    <x v="1"/>
    <x v="1"/>
    <x v="3554"/>
  </r>
  <r>
    <x v="618"/>
    <x v="1"/>
    <s v="2023-2024"/>
    <x v="0"/>
    <x v="12"/>
    <x v="3"/>
    <x v="3"/>
    <n v="4068"/>
    <x v="0"/>
    <x v="10"/>
    <x v="0"/>
    <x v="0"/>
    <x v="3555"/>
  </r>
  <r>
    <x v="676"/>
    <x v="1"/>
    <s v="2023-2024"/>
    <x v="0"/>
    <x v="4"/>
    <x v="1"/>
    <x v="1"/>
    <n v="2154"/>
    <x v="0"/>
    <x v="4"/>
    <x v="4"/>
    <x v="4"/>
    <x v="3556"/>
  </r>
  <r>
    <x v="419"/>
    <x v="2"/>
    <s v="2024-2025"/>
    <x v="0"/>
    <x v="7"/>
    <x v="4"/>
    <x v="4"/>
    <n v="3175"/>
    <x v="0"/>
    <x v="6"/>
    <x v="9"/>
    <x v="9"/>
    <x v="3557"/>
  </r>
  <r>
    <x v="7"/>
    <x v="0"/>
    <s v="2023-2024"/>
    <x v="0"/>
    <x v="23"/>
    <x v="1"/>
    <x v="1"/>
    <n v="2650"/>
    <x v="0"/>
    <x v="11"/>
    <x v="0"/>
    <x v="0"/>
    <x v="3558"/>
  </r>
  <r>
    <x v="555"/>
    <x v="2"/>
    <s v="2024-2025"/>
    <x v="0"/>
    <x v="59"/>
    <x v="3"/>
    <x v="3"/>
    <n v="4509"/>
    <x v="0"/>
    <x v="3"/>
    <x v="7"/>
    <x v="7"/>
    <x v="3559"/>
  </r>
  <r>
    <x v="360"/>
    <x v="2"/>
    <s v="2024-2025"/>
    <x v="1"/>
    <x v="27"/>
    <x v="4"/>
    <x v="4"/>
    <n v="3066"/>
    <x v="0"/>
    <x v="7"/>
    <x v="9"/>
    <x v="9"/>
    <x v="3560"/>
  </r>
  <r>
    <x v="542"/>
    <x v="2"/>
    <s v="2024-2025"/>
    <x v="1"/>
    <x v="39"/>
    <x v="0"/>
    <x v="0"/>
    <n v="6330"/>
    <x v="0"/>
    <x v="14"/>
    <x v="0"/>
    <x v="0"/>
    <x v="3561"/>
  </r>
  <r>
    <x v="539"/>
    <x v="2"/>
    <s v="2024-2025"/>
    <x v="0"/>
    <x v="4"/>
    <x v="1"/>
    <x v="1"/>
    <n v="2154"/>
    <x v="0"/>
    <x v="4"/>
    <x v="0"/>
    <x v="0"/>
    <x v="3562"/>
  </r>
  <r>
    <x v="64"/>
    <x v="1"/>
    <s v="2022-2023"/>
    <x v="0"/>
    <x v="68"/>
    <x v="7"/>
    <x v="7"/>
    <n v="800"/>
    <x v="0"/>
    <x v="19"/>
    <x v="1"/>
    <x v="1"/>
    <x v="3563"/>
  </r>
  <r>
    <x v="576"/>
    <x v="0"/>
    <s v="2023-2024"/>
    <x v="0"/>
    <x v="12"/>
    <x v="3"/>
    <x v="3"/>
    <n v="4068"/>
    <x v="0"/>
    <x v="10"/>
    <x v="9"/>
    <x v="9"/>
    <x v="3564"/>
  </r>
  <r>
    <x v="246"/>
    <x v="2"/>
    <s v="2024-2025"/>
    <x v="0"/>
    <x v="10"/>
    <x v="4"/>
    <x v="4"/>
    <n v="3551"/>
    <x v="0"/>
    <x v="8"/>
    <x v="9"/>
    <x v="9"/>
    <x v="3565"/>
  </r>
  <r>
    <x v="634"/>
    <x v="1"/>
    <s v="2023-2024"/>
    <x v="1"/>
    <x v="39"/>
    <x v="0"/>
    <x v="0"/>
    <n v="6330"/>
    <x v="0"/>
    <x v="14"/>
    <x v="1"/>
    <x v="1"/>
    <x v="3566"/>
  </r>
  <r>
    <x v="334"/>
    <x v="2"/>
    <s v="2024-2025"/>
    <x v="0"/>
    <x v="69"/>
    <x v="4"/>
    <x v="4"/>
    <n v="3199"/>
    <x v="0"/>
    <x v="6"/>
    <x v="0"/>
    <x v="0"/>
    <x v="3567"/>
  </r>
  <r>
    <x v="319"/>
    <x v="0"/>
    <s v="2024-2025"/>
    <x v="0"/>
    <x v="47"/>
    <x v="1"/>
    <x v="1"/>
    <n v="2101"/>
    <x v="0"/>
    <x v="4"/>
    <x v="9"/>
    <x v="9"/>
    <x v="3568"/>
  </r>
  <r>
    <x v="203"/>
    <x v="0"/>
    <s v="2023-2024"/>
    <x v="0"/>
    <x v="67"/>
    <x v="3"/>
    <x v="3"/>
    <n v="4551"/>
    <x v="0"/>
    <x v="15"/>
    <x v="1"/>
    <x v="1"/>
    <x v="3569"/>
  </r>
  <r>
    <x v="587"/>
    <x v="0"/>
    <s v="2024-2025"/>
    <x v="0"/>
    <x v="59"/>
    <x v="3"/>
    <x v="3"/>
    <n v="4509"/>
    <x v="0"/>
    <x v="3"/>
    <x v="9"/>
    <x v="9"/>
    <x v="3570"/>
  </r>
  <r>
    <x v="708"/>
    <x v="1"/>
    <s v="2022-2023"/>
    <x v="0"/>
    <x v="35"/>
    <x v="3"/>
    <x v="3"/>
    <n v="4558"/>
    <x v="0"/>
    <x v="15"/>
    <x v="0"/>
    <x v="0"/>
    <x v="3571"/>
  </r>
  <r>
    <x v="676"/>
    <x v="1"/>
    <s v="2023-2024"/>
    <x v="0"/>
    <x v="25"/>
    <x v="4"/>
    <x v="4"/>
    <n v="3550"/>
    <x v="0"/>
    <x v="8"/>
    <x v="1"/>
    <x v="1"/>
    <x v="3572"/>
  </r>
  <r>
    <x v="51"/>
    <x v="0"/>
    <s v="2023-2024"/>
    <x v="1"/>
    <x v="39"/>
    <x v="0"/>
    <x v="0"/>
    <n v="6330"/>
    <x v="0"/>
    <x v="14"/>
    <x v="7"/>
    <x v="7"/>
    <x v="3573"/>
  </r>
  <r>
    <x v="231"/>
    <x v="0"/>
    <s v="2023-2024"/>
    <x v="0"/>
    <x v="23"/>
    <x v="1"/>
    <x v="1"/>
    <n v="2650"/>
    <x v="0"/>
    <x v="11"/>
    <x v="7"/>
    <x v="7"/>
    <x v="3574"/>
  </r>
  <r>
    <x v="489"/>
    <x v="0"/>
    <s v="2023-2024"/>
    <x v="0"/>
    <x v="85"/>
    <x v="0"/>
    <x v="0"/>
    <n v="6530"/>
    <x v="0"/>
    <x v="20"/>
    <x v="0"/>
    <x v="0"/>
    <x v="3575"/>
  </r>
  <r>
    <x v="81"/>
    <x v="0"/>
    <s v="2023-2024"/>
    <x v="0"/>
    <x v="40"/>
    <x v="4"/>
    <x v="4"/>
    <n v="3353"/>
    <x v="0"/>
    <x v="8"/>
    <x v="4"/>
    <x v="4"/>
    <x v="3576"/>
  </r>
  <r>
    <x v="492"/>
    <x v="1"/>
    <s v="2023-2024"/>
    <x v="1"/>
    <x v="34"/>
    <x v="4"/>
    <x v="4"/>
    <n v="3018"/>
    <x v="0"/>
    <x v="7"/>
    <x v="9"/>
    <x v="9"/>
    <x v="3577"/>
  </r>
  <r>
    <x v="626"/>
    <x v="2"/>
    <s v="2024-2025"/>
    <x v="0"/>
    <x v="7"/>
    <x v="4"/>
    <x v="4"/>
    <n v="3175"/>
    <x v="0"/>
    <x v="6"/>
    <x v="4"/>
    <x v="4"/>
    <x v="3578"/>
  </r>
  <r>
    <x v="172"/>
    <x v="1"/>
    <s v="2022-2023"/>
    <x v="0"/>
    <x v="76"/>
    <x v="1"/>
    <x v="1"/>
    <n v="2031"/>
    <x v="0"/>
    <x v="5"/>
    <x v="9"/>
    <x v="9"/>
    <x v="3579"/>
  </r>
  <r>
    <x v="657"/>
    <x v="0"/>
    <s v="2023-2024"/>
    <x v="0"/>
    <x v="56"/>
    <x v="1"/>
    <x v="1"/>
    <n v="2795"/>
    <x v="0"/>
    <x v="11"/>
    <x v="7"/>
    <x v="7"/>
    <x v="3580"/>
  </r>
  <r>
    <x v="296"/>
    <x v="0"/>
    <s v="2023-2024"/>
    <x v="1"/>
    <x v="63"/>
    <x v="1"/>
    <x v="1"/>
    <n v="2015"/>
    <x v="0"/>
    <x v="5"/>
    <x v="7"/>
    <x v="7"/>
    <x v="3581"/>
  </r>
  <r>
    <x v="380"/>
    <x v="0"/>
    <s v="2024-2025"/>
    <x v="0"/>
    <x v="59"/>
    <x v="3"/>
    <x v="3"/>
    <n v="4509"/>
    <x v="0"/>
    <x v="3"/>
    <x v="1"/>
    <x v="1"/>
    <x v="3582"/>
  </r>
  <r>
    <x v="629"/>
    <x v="1"/>
    <s v="2022-2023"/>
    <x v="0"/>
    <x v="69"/>
    <x v="4"/>
    <x v="4"/>
    <n v="3199"/>
    <x v="0"/>
    <x v="6"/>
    <x v="7"/>
    <x v="7"/>
    <x v="3583"/>
  </r>
  <r>
    <x v="345"/>
    <x v="1"/>
    <s v="2023-2024"/>
    <x v="0"/>
    <x v="53"/>
    <x v="3"/>
    <x v="3"/>
    <n v="4119"/>
    <x v="0"/>
    <x v="10"/>
    <x v="9"/>
    <x v="9"/>
    <x v="3584"/>
  </r>
  <r>
    <x v="69"/>
    <x v="0"/>
    <s v="2023-2024"/>
    <x v="0"/>
    <x v="84"/>
    <x v="3"/>
    <x v="3"/>
    <n v="4215"/>
    <x v="0"/>
    <x v="3"/>
    <x v="9"/>
    <x v="9"/>
    <x v="3585"/>
  </r>
  <r>
    <x v="591"/>
    <x v="2"/>
    <s v="2024-2025"/>
    <x v="1"/>
    <x v="64"/>
    <x v="1"/>
    <x v="1"/>
    <n v="2350"/>
    <x v="0"/>
    <x v="1"/>
    <x v="0"/>
    <x v="0"/>
    <x v="3586"/>
  </r>
  <r>
    <x v="128"/>
    <x v="2"/>
    <s v="2024-2025"/>
    <x v="0"/>
    <x v="87"/>
    <x v="2"/>
    <x v="2"/>
    <n v="2609"/>
    <x v="0"/>
    <x v="2"/>
    <x v="4"/>
    <x v="4"/>
    <x v="3587"/>
  </r>
  <r>
    <x v="70"/>
    <x v="0"/>
    <s v="2024-2025"/>
    <x v="1"/>
    <x v="6"/>
    <x v="0"/>
    <x v="0"/>
    <n v="6010"/>
    <x v="0"/>
    <x v="0"/>
    <x v="4"/>
    <x v="4"/>
    <x v="3588"/>
  </r>
  <r>
    <x v="131"/>
    <x v="1"/>
    <s v="2022-2023"/>
    <x v="0"/>
    <x v="43"/>
    <x v="1"/>
    <x v="1"/>
    <n v="2560"/>
    <x v="0"/>
    <x v="2"/>
    <x v="9"/>
    <x v="9"/>
    <x v="3589"/>
  </r>
  <r>
    <x v="408"/>
    <x v="1"/>
    <s v="2022-2023"/>
    <x v="0"/>
    <x v="47"/>
    <x v="1"/>
    <x v="1"/>
    <n v="2101"/>
    <x v="0"/>
    <x v="4"/>
    <x v="4"/>
    <x v="4"/>
    <x v="3590"/>
  </r>
  <r>
    <x v="354"/>
    <x v="1"/>
    <s v="2023-2024"/>
    <x v="0"/>
    <x v="43"/>
    <x v="1"/>
    <x v="1"/>
    <n v="2560"/>
    <x v="0"/>
    <x v="2"/>
    <x v="0"/>
    <x v="0"/>
    <x v="3591"/>
  </r>
  <r>
    <x v="633"/>
    <x v="1"/>
    <s v="2023-2024"/>
    <x v="0"/>
    <x v="9"/>
    <x v="4"/>
    <x v="4"/>
    <n v="3076"/>
    <x v="0"/>
    <x v="7"/>
    <x v="1"/>
    <x v="1"/>
    <x v="3592"/>
  </r>
  <r>
    <x v="534"/>
    <x v="0"/>
    <s v="2023-2024"/>
    <x v="0"/>
    <x v="52"/>
    <x v="3"/>
    <x v="3"/>
    <n v="4053"/>
    <x v="0"/>
    <x v="10"/>
    <x v="7"/>
    <x v="7"/>
    <x v="3593"/>
  </r>
  <r>
    <x v="437"/>
    <x v="1"/>
    <s v="2023-2024"/>
    <x v="1"/>
    <x v="39"/>
    <x v="0"/>
    <x v="0"/>
    <n v="6330"/>
    <x v="0"/>
    <x v="14"/>
    <x v="9"/>
    <x v="9"/>
    <x v="3594"/>
  </r>
  <r>
    <x v="399"/>
    <x v="0"/>
    <s v="2023-2024"/>
    <x v="0"/>
    <x v="28"/>
    <x v="1"/>
    <x v="1"/>
    <n v="2830"/>
    <x v="0"/>
    <x v="11"/>
    <x v="0"/>
    <x v="0"/>
    <x v="3595"/>
  </r>
  <r>
    <x v="685"/>
    <x v="0"/>
    <s v="2023-2024"/>
    <x v="0"/>
    <x v="23"/>
    <x v="1"/>
    <x v="1"/>
    <n v="2650"/>
    <x v="0"/>
    <x v="11"/>
    <x v="9"/>
    <x v="9"/>
    <x v="3596"/>
  </r>
  <r>
    <x v="715"/>
    <x v="2"/>
    <s v="2024-2025"/>
    <x v="0"/>
    <x v="47"/>
    <x v="1"/>
    <x v="1"/>
    <n v="2101"/>
    <x v="0"/>
    <x v="4"/>
    <x v="0"/>
    <x v="0"/>
    <x v="3597"/>
  </r>
  <r>
    <x v="600"/>
    <x v="0"/>
    <s v="2023-2024"/>
    <x v="0"/>
    <x v="60"/>
    <x v="1"/>
    <x v="1"/>
    <n v="2541"/>
    <x v="0"/>
    <x v="2"/>
    <x v="0"/>
    <x v="0"/>
    <x v="3598"/>
  </r>
  <r>
    <x v="67"/>
    <x v="2"/>
    <s v="2024-2025"/>
    <x v="0"/>
    <x v="60"/>
    <x v="1"/>
    <x v="1"/>
    <n v="2541"/>
    <x v="0"/>
    <x v="2"/>
    <x v="1"/>
    <x v="1"/>
    <x v="3599"/>
  </r>
  <r>
    <x v="133"/>
    <x v="1"/>
    <s v="2022-2023"/>
    <x v="0"/>
    <x v="53"/>
    <x v="3"/>
    <x v="3"/>
    <n v="4119"/>
    <x v="0"/>
    <x v="10"/>
    <x v="1"/>
    <x v="1"/>
    <x v="3600"/>
  </r>
  <r>
    <x v="295"/>
    <x v="0"/>
    <s v="2023-2024"/>
    <x v="0"/>
    <x v="19"/>
    <x v="1"/>
    <x v="1"/>
    <n v="2800"/>
    <x v="0"/>
    <x v="11"/>
    <x v="1"/>
    <x v="1"/>
    <x v="3601"/>
  </r>
  <r>
    <x v="26"/>
    <x v="1"/>
    <s v="2023-2024"/>
    <x v="0"/>
    <x v="13"/>
    <x v="1"/>
    <x v="1"/>
    <n v="2480"/>
    <x v="0"/>
    <x v="1"/>
    <x v="1"/>
    <x v="1"/>
    <x v="3602"/>
  </r>
  <r>
    <x v="197"/>
    <x v="0"/>
    <s v="2023-2024"/>
    <x v="0"/>
    <x v="47"/>
    <x v="1"/>
    <x v="1"/>
    <n v="2101"/>
    <x v="0"/>
    <x v="4"/>
    <x v="1"/>
    <x v="1"/>
    <x v="3603"/>
  </r>
  <r>
    <x v="177"/>
    <x v="1"/>
    <s v="2022-2023"/>
    <x v="0"/>
    <x v="69"/>
    <x v="4"/>
    <x v="4"/>
    <n v="3199"/>
    <x v="0"/>
    <x v="6"/>
    <x v="4"/>
    <x v="4"/>
    <x v="3604"/>
  </r>
  <r>
    <x v="32"/>
    <x v="0"/>
    <s v="2023-2024"/>
    <x v="0"/>
    <x v="4"/>
    <x v="1"/>
    <x v="1"/>
    <n v="2154"/>
    <x v="0"/>
    <x v="4"/>
    <x v="1"/>
    <x v="1"/>
    <x v="3605"/>
  </r>
  <r>
    <x v="54"/>
    <x v="0"/>
    <s v="2023-2024"/>
    <x v="0"/>
    <x v="59"/>
    <x v="3"/>
    <x v="3"/>
    <n v="4509"/>
    <x v="0"/>
    <x v="3"/>
    <x v="4"/>
    <x v="4"/>
    <x v="3606"/>
  </r>
  <r>
    <x v="318"/>
    <x v="0"/>
    <s v="2023-2024"/>
    <x v="0"/>
    <x v="40"/>
    <x v="4"/>
    <x v="4"/>
    <n v="3353"/>
    <x v="0"/>
    <x v="8"/>
    <x v="9"/>
    <x v="9"/>
    <x v="3607"/>
  </r>
  <r>
    <x v="111"/>
    <x v="0"/>
    <s v="2023-2024"/>
    <x v="0"/>
    <x v="76"/>
    <x v="1"/>
    <x v="1"/>
    <n v="2031"/>
    <x v="0"/>
    <x v="5"/>
    <x v="1"/>
    <x v="1"/>
    <x v="3608"/>
  </r>
  <r>
    <x v="624"/>
    <x v="2"/>
    <s v="2024-2025"/>
    <x v="0"/>
    <x v="69"/>
    <x v="4"/>
    <x v="4"/>
    <n v="3199"/>
    <x v="0"/>
    <x v="6"/>
    <x v="9"/>
    <x v="9"/>
    <x v="3609"/>
  </r>
  <r>
    <x v="275"/>
    <x v="2"/>
    <s v="2024-2025"/>
    <x v="0"/>
    <x v="5"/>
    <x v="1"/>
    <x v="1"/>
    <n v="2067"/>
    <x v="0"/>
    <x v="5"/>
    <x v="1"/>
    <x v="1"/>
    <x v="3610"/>
  </r>
  <r>
    <x v="227"/>
    <x v="0"/>
    <s v="2023-2024"/>
    <x v="0"/>
    <x v="36"/>
    <x v="4"/>
    <x v="4"/>
    <n v="3148"/>
    <x v="0"/>
    <x v="6"/>
    <x v="4"/>
    <x v="4"/>
    <x v="3611"/>
  </r>
  <r>
    <x v="678"/>
    <x v="1"/>
    <s v="2023-2024"/>
    <x v="1"/>
    <x v="27"/>
    <x v="4"/>
    <x v="4"/>
    <n v="3066"/>
    <x v="0"/>
    <x v="7"/>
    <x v="1"/>
    <x v="1"/>
    <x v="3612"/>
  </r>
  <r>
    <x v="197"/>
    <x v="0"/>
    <s v="2023-2024"/>
    <x v="0"/>
    <x v="36"/>
    <x v="4"/>
    <x v="4"/>
    <n v="3148"/>
    <x v="0"/>
    <x v="6"/>
    <x v="0"/>
    <x v="0"/>
    <x v="3613"/>
  </r>
  <r>
    <x v="570"/>
    <x v="0"/>
    <s v="2023-2024"/>
    <x v="0"/>
    <x v="9"/>
    <x v="4"/>
    <x v="4"/>
    <n v="3076"/>
    <x v="0"/>
    <x v="7"/>
    <x v="1"/>
    <x v="1"/>
    <x v="3614"/>
  </r>
  <r>
    <x v="654"/>
    <x v="2"/>
    <s v="2024-2025"/>
    <x v="0"/>
    <x v="23"/>
    <x v="1"/>
    <x v="1"/>
    <n v="2650"/>
    <x v="0"/>
    <x v="11"/>
    <x v="1"/>
    <x v="1"/>
    <x v="3615"/>
  </r>
  <r>
    <x v="459"/>
    <x v="0"/>
    <s v="2023-2024"/>
    <x v="0"/>
    <x v="85"/>
    <x v="0"/>
    <x v="0"/>
    <n v="6530"/>
    <x v="0"/>
    <x v="20"/>
    <x v="7"/>
    <x v="7"/>
    <x v="3616"/>
  </r>
  <r>
    <x v="401"/>
    <x v="2"/>
    <s v="2024-2025"/>
    <x v="1"/>
    <x v="91"/>
    <x v="1"/>
    <x v="1"/>
    <n v="2064"/>
    <x v="0"/>
    <x v="5"/>
    <x v="4"/>
    <x v="4"/>
    <x v="3617"/>
  </r>
  <r>
    <x v="113"/>
    <x v="2"/>
    <s v="2024-2025"/>
    <x v="0"/>
    <x v="53"/>
    <x v="3"/>
    <x v="3"/>
    <n v="4119"/>
    <x v="0"/>
    <x v="10"/>
    <x v="7"/>
    <x v="7"/>
    <x v="3618"/>
  </r>
  <r>
    <x v="553"/>
    <x v="2"/>
    <s v="2024-2025"/>
    <x v="0"/>
    <x v="25"/>
    <x v="4"/>
    <x v="4"/>
    <n v="3550"/>
    <x v="0"/>
    <x v="8"/>
    <x v="1"/>
    <x v="1"/>
    <x v="3619"/>
  </r>
  <r>
    <x v="473"/>
    <x v="1"/>
    <s v="2023-2024"/>
    <x v="0"/>
    <x v="12"/>
    <x v="3"/>
    <x v="3"/>
    <n v="4068"/>
    <x v="0"/>
    <x v="10"/>
    <x v="1"/>
    <x v="1"/>
    <x v="3620"/>
  </r>
  <r>
    <x v="164"/>
    <x v="1"/>
    <s v="2022-2023"/>
    <x v="0"/>
    <x v="85"/>
    <x v="0"/>
    <x v="0"/>
    <n v="6530"/>
    <x v="0"/>
    <x v="20"/>
    <x v="1"/>
    <x v="1"/>
    <x v="3621"/>
  </r>
  <r>
    <x v="645"/>
    <x v="0"/>
    <s v="2024-2025"/>
    <x v="1"/>
    <x v="63"/>
    <x v="1"/>
    <x v="1"/>
    <n v="2015"/>
    <x v="0"/>
    <x v="5"/>
    <x v="0"/>
    <x v="0"/>
    <x v="3622"/>
  </r>
  <r>
    <x v="251"/>
    <x v="2"/>
    <s v="2024-2025"/>
    <x v="0"/>
    <x v="35"/>
    <x v="3"/>
    <x v="3"/>
    <n v="4558"/>
    <x v="0"/>
    <x v="15"/>
    <x v="1"/>
    <x v="1"/>
    <x v="3623"/>
  </r>
  <r>
    <x v="320"/>
    <x v="2"/>
    <s v="2024-2025"/>
    <x v="0"/>
    <x v="47"/>
    <x v="1"/>
    <x v="1"/>
    <n v="2101"/>
    <x v="0"/>
    <x v="4"/>
    <x v="1"/>
    <x v="1"/>
    <x v="3624"/>
  </r>
  <r>
    <x v="414"/>
    <x v="0"/>
    <s v="2023-2024"/>
    <x v="1"/>
    <x v="63"/>
    <x v="1"/>
    <x v="1"/>
    <n v="2015"/>
    <x v="0"/>
    <x v="5"/>
    <x v="9"/>
    <x v="9"/>
    <x v="3625"/>
  </r>
  <r>
    <x v="493"/>
    <x v="1"/>
    <s v="2022-2023"/>
    <x v="0"/>
    <x v="69"/>
    <x v="4"/>
    <x v="4"/>
    <n v="3199"/>
    <x v="0"/>
    <x v="6"/>
    <x v="7"/>
    <x v="7"/>
    <x v="3626"/>
  </r>
  <r>
    <x v="561"/>
    <x v="0"/>
    <s v="2023-2024"/>
    <x v="0"/>
    <x v="85"/>
    <x v="0"/>
    <x v="0"/>
    <n v="6530"/>
    <x v="0"/>
    <x v="20"/>
    <x v="1"/>
    <x v="1"/>
    <x v="3627"/>
  </r>
  <r>
    <x v="563"/>
    <x v="0"/>
    <s v="2023-2024"/>
    <x v="0"/>
    <x v="7"/>
    <x v="4"/>
    <x v="4"/>
    <n v="3175"/>
    <x v="0"/>
    <x v="6"/>
    <x v="1"/>
    <x v="1"/>
    <x v="3628"/>
  </r>
  <r>
    <x v="22"/>
    <x v="1"/>
    <s v="2023-2024"/>
    <x v="0"/>
    <x v="60"/>
    <x v="1"/>
    <x v="1"/>
    <n v="2541"/>
    <x v="0"/>
    <x v="2"/>
    <x v="9"/>
    <x v="9"/>
    <x v="3629"/>
  </r>
  <r>
    <x v="68"/>
    <x v="2"/>
    <s v="2024-2025"/>
    <x v="0"/>
    <x v="43"/>
    <x v="1"/>
    <x v="1"/>
    <n v="2560"/>
    <x v="0"/>
    <x v="2"/>
    <x v="7"/>
    <x v="7"/>
    <x v="3630"/>
  </r>
  <r>
    <x v="308"/>
    <x v="1"/>
    <s v="2023-2024"/>
    <x v="0"/>
    <x v="43"/>
    <x v="1"/>
    <x v="1"/>
    <n v="2560"/>
    <x v="0"/>
    <x v="2"/>
    <x v="9"/>
    <x v="9"/>
    <x v="3631"/>
  </r>
  <r>
    <x v="420"/>
    <x v="1"/>
    <s v="2022-2023"/>
    <x v="1"/>
    <x v="63"/>
    <x v="1"/>
    <x v="1"/>
    <n v="2015"/>
    <x v="0"/>
    <x v="5"/>
    <x v="1"/>
    <x v="1"/>
    <x v="3632"/>
  </r>
  <r>
    <x v="240"/>
    <x v="2"/>
    <s v="2024-2025"/>
    <x v="0"/>
    <x v="19"/>
    <x v="1"/>
    <x v="1"/>
    <n v="2800"/>
    <x v="0"/>
    <x v="11"/>
    <x v="1"/>
    <x v="1"/>
    <x v="3633"/>
  </r>
  <r>
    <x v="84"/>
    <x v="2"/>
    <s v="2024-2025"/>
    <x v="1"/>
    <x v="64"/>
    <x v="1"/>
    <x v="1"/>
    <n v="2350"/>
    <x v="0"/>
    <x v="1"/>
    <x v="1"/>
    <x v="1"/>
    <x v="3634"/>
  </r>
  <r>
    <x v="85"/>
    <x v="2"/>
    <s v="2024-2025"/>
    <x v="0"/>
    <x v="7"/>
    <x v="4"/>
    <x v="4"/>
    <n v="3175"/>
    <x v="0"/>
    <x v="6"/>
    <x v="1"/>
    <x v="1"/>
    <x v="3635"/>
  </r>
  <r>
    <x v="188"/>
    <x v="0"/>
    <s v="2024-2025"/>
    <x v="1"/>
    <x v="34"/>
    <x v="4"/>
    <x v="4"/>
    <n v="3018"/>
    <x v="0"/>
    <x v="7"/>
    <x v="1"/>
    <x v="1"/>
    <x v="3636"/>
  </r>
  <r>
    <x v="93"/>
    <x v="2"/>
    <s v="2024-2025"/>
    <x v="0"/>
    <x v="85"/>
    <x v="0"/>
    <x v="0"/>
    <n v="6530"/>
    <x v="0"/>
    <x v="20"/>
    <x v="9"/>
    <x v="9"/>
    <x v="3637"/>
  </r>
  <r>
    <x v="112"/>
    <x v="0"/>
    <s v="2024-2025"/>
    <x v="0"/>
    <x v="56"/>
    <x v="1"/>
    <x v="1"/>
    <n v="2795"/>
    <x v="0"/>
    <x v="11"/>
    <x v="9"/>
    <x v="9"/>
    <x v="3638"/>
  </r>
  <r>
    <x v="442"/>
    <x v="1"/>
    <s v="2022-2023"/>
    <x v="0"/>
    <x v="40"/>
    <x v="4"/>
    <x v="4"/>
    <n v="3353"/>
    <x v="0"/>
    <x v="8"/>
    <x v="1"/>
    <x v="1"/>
    <x v="3639"/>
  </r>
  <r>
    <x v="405"/>
    <x v="2"/>
    <s v="2024-2025"/>
    <x v="0"/>
    <x v="68"/>
    <x v="7"/>
    <x v="7"/>
    <n v="800"/>
    <x v="0"/>
    <x v="19"/>
    <x v="1"/>
    <x v="1"/>
    <x v="3640"/>
  </r>
  <r>
    <x v="93"/>
    <x v="2"/>
    <s v="2024-2025"/>
    <x v="0"/>
    <x v="69"/>
    <x v="4"/>
    <x v="4"/>
    <n v="3199"/>
    <x v="0"/>
    <x v="6"/>
    <x v="9"/>
    <x v="9"/>
    <x v="3641"/>
  </r>
  <r>
    <x v="100"/>
    <x v="0"/>
    <s v="2023-2024"/>
    <x v="0"/>
    <x v="21"/>
    <x v="3"/>
    <x v="3"/>
    <n v="4012"/>
    <x v="0"/>
    <x v="10"/>
    <x v="4"/>
    <x v="4"/>
    <x v="3642"/>
  </r>
  <r>
    <x v="74"/>
    <x v="2"/>
    <s v="2024-2025"/>
    <x v="0"/>
    <x v="28"/>
    <x v="1"/>
    <x v="1"/>
    <n v="2830"/>
    <x v="0"/>
    <x v="11"/>
    <x v="9"/>
    <x v="9"/>
    <x v="3643"/>
  </r>
  <r>
    <x v="232"/>
    <x v="1"/>
    <s v="2022-2023"/>
    <x v="0"/>
    <x v="36"/>
    <x v="4"/>
    <x v="4"/>
    <n v="3148"/>
    <x v="0"/>
    <x v="6"/>
    <x v="9"/>
    <x v="9"/>
    <x v="3644"/>
  </r>
  <r>
    <x v="572"/>
    <x v="0"/>
    <s v="2023-2024"/>
    <x v="0"/>
    <x v="36"/>
    <x v="4"/>
    <x v="4"/>
    <n v="3148"/>
    <x v="0"/>
    <x v="6"/>
    <x v="1"/>
    <x v="1"/>
    <x v="3645"/>
  </r>
  <r>
    <x v="182"/>
    <x v="1"/>
    <s v="2023-2024"/>
    <x v="0"/>
    <x v="43"/>
    <x v="1"/>
    <x v="1"/>
    <n v="2560"/>
    <x v="0"/>
    <x v="2"/>
    <x v="1"/>
    <x v="1"/>
    <x v="3646"/>
  </r>
  <r>
    <x v="607"/>
    <x v="0"/>
    <s v="2023-2024"/>
    <x v="0"/>
    <x v="4"/>
    <x v="1"/>
    <x v="1"/>
    <n v="2154"/>
    <x v="0"/>
    <x v="4"/>
    <x v="1"/>
    <x v="1"/>
    <x v="3647"/>
  </r>
  <r>
    <x v="188"/>
    <x v="0"/>
    <s v="2024-2025"/>
    <x v="0"/>
    <x v="28"/>
    <x v="1"/>
    <x v="1"/>
    <n v="2830"/>
    <x v="0"/>
    <x v="11"/>
    <x v="1"/>
    <x v="1"/>
    <x v="3648"/>
  </r>
  <r>
    <x v="43"/>
    <x v="1"/>
    <s v="2023-2024"/>
    <x v="0"/>
    <x v="40"/>
    <x v="4"/>
    <x v="4"/>
    <n v="3353"/>
    <x v="0"/>
    <x v="8"/>
    <x v="1"/>
    <x v="1"/>
    <x v="3649"/>
  </r>
  <r>
    <x v="15"/>
    <x v="0"/>
    <s v="2023-2024"/>
    <x v="1"/>
    <x v="63"/>
    <x v="1"/>
    <x v="1"/>
    <n v="2015"/>
    <x v="0"/>
    <x v="5"/>
    <x v="1"/>
    <x v="1"/>
    <x v="3650"/>
  </r>
  <r>
    <x v="248"/>
    <x v="0"/>
    <s v="2023-2024"/>
    <x v="0"/>
    <x v="60"/>
    <x v="1"/>
    <x v="1"/>
    <n v="2541"/>
    <x v="0"/>
    <x v="2"/>
    <x v="1"/>
    <x v="1"/>
    <x v="3651"/>
  </r>
  <r>
    <x v="407"/>
    <x v="1"/>
    <s v="2023-2024"/>
    <x v="0"/>
    <x v="53"/>
    <x v="3"/>
    <x v="3"/>
    <n v="4119"/>
    <x v="0"/>
    <x v="10"/>
    <x v="1"/>
    <x v="1"/>
    <x v="3652"/>
  </r>
  <r>
    <x v="713"/>
    <x v="2"/>
    <s v="2024-2025"/>
    <x v="1"/>
    <x v="39"/>
    <x v="0"/>
    <x v="0"/>
    <n v="6330"/>
    <x v="0"/>
    <x v="14"/>
    <x v="1"/>
    <x v="1"/>
    <x v="3653"/>
  </r>
  <r>
    <x v="555"/>
    <x v="2"/>
    <s v="2024-2025"/>
    <x v="1"/>
    <x v="64"/>
    <x v="1"/>
    <x v="1"/>
    <n v="2350"/>
    <x v="0"/>
    <x v="1"/>
    <x v="9"/>
    <x v="9"/>
    <x v="3654"/>
  </r>
  <r>
    <x v="524"/>
    <x v="0"/>
    <s v="2023-2024"/>
    <x v="0"/>
    <x v="69"/>
    <x v="4"/>
    <x v="4"/>
    <n v="3199"/>
    <x v="0"/>
    <x v="6"/>
    <x v="1"/>
    <x v="1"/>
    <x v="3655"/>
  </r>
  <r>
    <x v="691"/>
    <x v="2"/>
    <s v="2024-2025"/>
    <x v="0"/>
    <x v="28"/>
    <x v="1"/>
    <x v="1"/>
    <n v="2830"/>
    <x v="0"/>
    <x v="11"/>
    <x v="1"/>
    <x v="1"/>
    <x v="3656"/>
  </r>
  <r>
    <x v="68"/>
    <x v="2"/>
    <s v="2024-2025"/>
    <x v="0"/>
    <x v="36"/>
    <x v="4"/>
    <x v="4"/>
    <n v="3148"/>
    <x v="0"/>
    <x v="6"/>
    <x v="1"/>
    <x v="1"/>
    <x v="3657"/>
  </r>
  <r>
    <x v="460"/>
    <x v="1"/>
    <s v="2023-2024"/>
    <x v="0"/>
    <x v="69"/>
    <x v="4"/>
    <x v="4"/>
    <n v="3199"/>
    <x v="0"/>
    <x v="6"/>
    <x v="1"/>
    <x v="1"/>
    <x v="3658"/>
  </r>
  <r>
    <x v="148"/>
    <x v="1"/>
    <s v="2022-2023"/>
    <x v="0"/>
    <x v="43"/>
    <x v="1"/>
    <x v="1"/>
    <n v="2560"/>
    <x v="0"/>
    <x v="2"/>
    <x v="1"/>
    <x v="1"/>
    <x v="36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3AEB78-83A0-4B01-8715-6B2005B0BCB9}" name="TOTAL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D29"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showAll="0"/>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15" baseItem="1" numFmtId="165"/>
  </dataField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2" format="4" series="1">
      <pivotArea type="data" outline="0" fieldPosition="0">
        <references count="2">
          <reference field="4294967294" count="1" selected="0">
            <x v="0"/>
          </reference>
          <reference field="3" count="1" selected="0">
            <x v="0"/>
          </reference>
        </references>
      </pivotArea>
    </chartFormat>
    <chartFormat chart="1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8CB77C-5606-4E06-8372-B6896A526AF3}" name="AVERAG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D29"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showAll="0"/>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3" baseItem="7" numFmtId="164"/>
  </dataFields>
  <chartFormats count="8">
    <chartFormat chart="11" format="6" series="1">
      <pivotArea type="data" outline="0" fieldPosition="0">
        <references count="1">
          <reference field="3" count="1" selected="0">
            <x v="0"/>
          </reference>
        </references>
      </pivotArea>
    </chartFormat>
    <chartFormat chart="11" format="7" series="1">
      <pivotArea type="data" outline="0" fieldPosition="0">
        <references count="1">
          <reference field="3" count="1" selected="0">
            <x v="1"/>
          </reference>
        </references>
      </pivotArea>
    </chartFormat>
    <chartFormat chart="7" format="2" series="1">
      <pivotArea type="data" outline="0" fieldPosition="0">
        <references count="1">
          <reference field="3" count="1" selected="0">
            <x v="0"/>
          </reference>
        </references>
      </pivotArea>
    </chartFormat>
    <chartFormat chart="7" format="3" series="1">
      <pivotArea type="data" outline="0" fieldPosition="0">
        <references count="1">
          <reference field="3" count="1" selected="0">
            <x v="1"/>
          </reference>
        </references>
      </pivotArea>
    </chartFormat>
    <chartFormat chart="11" format="8" series="1">
      <pivotArea type="data" outline="0" fieldPosition="0">
        <references count="2">
          <reference field="4294967294" count="1" selected="0">
            <x v="0"/>
          </reference>
          <reference field="3" count="1" selected="0">
            <x v="0"/>
          </reference>
        </references>
      </pivotArea>
    </chartFormat>
    <chartFormat chart="11" format="9"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4">
          <reference field="4294967294" count="1" selected="0">
            <x v="0"/>
          </reference>
          <reference field="3" count="1" selected="0">
            <x v="1"/>
          </reference>
          <reference field="13" count="1" selected="0">
            <x v="2"/>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7092DC-748B-4A67-9401-F9C357B7E989}" name="CATEGORY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D13"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showAll="0"/>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3" baseItem="0" numFmtId="165"/>
  </dataFields>
  <chartFormats count="10">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6" format="4" series="1">
      <pivotArea type="data" outline="0" fieldPosition="0">
        <references count="2">
          <reference field="4294967294" count="1" selected="0">
            <x v="0"/>
          </reference>
          <reference field="3" count="1" selected="0">
            <x v="0"/>
          </reference>
        </references>
      </pivotArea>
    </chartFormat>
    <chartFormat chart="16"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D65013-E938-4A87-80B1-6D1347D515E6}" name="PROPORTION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B4" firstHeaderRow="1" firstDataRow="1"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ncludeNewItemsInFilter="1">
      <items count="3">
        <item x="1"/>
        <item x="0"/>
        <item t="default"/>
      </items>
    </pivotField>
    <pivotField showAll="0"/>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Items count="1">
    <i/>
  </colItems>
  <dataFields count="1">
    <dataField name="Sum of Sales" fld="12" baseField="3" baseItem="0" numFmtId="165"/>
  </dataFields>
  <chartFormats count="1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0"/>
          </reference>
        </references>
      </pivotArea>
    </chartFormat>
    <chartFormat chart="9" format="3" series="1">
      <pivotArea type="data" outline="0" fieldPosition="0">
        <references count="2">
          <reference field="4294967294" count="1" selected="0">
            <x v="0"/>
          </reference>
          <reference field="3" count="1" selected="0">
            <x v="1"/>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3"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3" count="1" selected="0">
            <x v="0"/>
          </reference>
        </references>
      </pivotArea>
    </chartFormat>
    <chartFormat chart="19" format="7">
      <pivotArea type="data" outline="0" fieldPosition="0">
        <references count="2">
          <reference field="4294967294" count="1" selected="0">
            <x v="0"/>
          </reference>
          <reference field="3" count="1" selected="0">
            <x v="1"/>
          </reference>
        </references>
      </pivotArea>
    </chartFormat>
    <chartFormat chart="15" format="2">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A1FCA3-D053-477E-A25B-DB80FE958CDC}" name="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C11" firstHeaderRow="1" firstDataRow="1" firstDataCol="2"/>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ncludeNewItemsInFilter="1">
      <items count="3">
        <item x="1"/>
        <item x="0"/>
        <item t="default"/>
      </items>
    </pivotField>
    <pivotField showAll="0"/>
    <pivotField axis="axisRow" showAll="0">
      <items count="9">
        <item x="2"/>
        <item x="1"/>
        <item x="7"/>
        <item x="3"/>
        <item x="6"/>
        <item x="5"/>
        <item x="4"/>
        <item x="0"/>
        <item t="default"/>
      </items>
    </pivotField>
    <pivotField showAll="0" sortType="descending">
      <items count="9">
        <item x="2"/>
        <item x="1"/>
        <item x="7"/>
        <item x="3"/>
        <item x="6"/>
        <item x="5"/>
        <item x="4"/>
        <item x="0"/>
        <item t="default"/>
      </items>
      <autoSortScope>
        <pivotArea dataOnly="0" outline="0" fieldPosition="0">
          <references count="1">
            <reference field="4294967294" count="1" selected="0">
              <x v="0"/>
            </reference>
          </references>
        </pivotArea>
      </autoSortScope>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3" baseItem="0" numFmtId="165"/>
  </dataFields>
  <chartFormats count="2">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89CC31-3282-4C07-85C7-AE7F4E7FA889}" name="SalesBySubur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D13"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axis="axisRow"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4"/>
  </rowFields>
  <rowItems count="11">
    <i>
      <x v="37"/>
    </i>
    <i>
      <x v="22"/>
    </i>
    <i>
      <x v="24"/>
    </i>
    <i>
      <x v="90"/>
    </i>
    <i>
      <x v="1"/>
    </i>
    <i>
      <x v="2"/>
    </i>
    <i>
      <x v="32"/>
    </i>
    <i>
      <x v="10"/>
    </i>
    <i>
      <x v="5"/>
    </i>
    <i>
      <x v="23"/>
    </i>
    <i t="grand">
      <x/>
    </i>
  </rowItems>
  <colFields count="1">
    <field x="3"/>
  </colFields>
  <colItems count="3">
    <i>
      <x/>
    </i>
    <i>
      <x v="1"/>
    </i>
    <i t="grand">
      <x/>
    </i>
  </colItems>
  <dataFields count="1">
    <dataField name="Sum of Sales" fld="12" baseField="15" baseItem="1" numFmtId="165"/>
  </dataFields>
  <chartFormats count="6">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 chart="23" format="0" series="1">
      <pivotArea type="data" outline="0" fieldPosition="0">
        <references count="2">
          <reference field="4294967294" count="1" selected="0">
            <x v="0"/>
          </reference>
          <reference field="3" count="1" selected="0">
            <x v="0"/>
          </reference>
        </references>
      </pivotArea>
    </chartFormat>
    <chartFormat chart="23" format="1" series="1">
      <pivotArea type="data" outline="0" fieldPosition="0">
        <references count="2">
          <reference field="4294967294" count="1" selected="0">
            <x v="0"/>
          </reference>
          <reference field="3" count="1" selected="0">
            <x v="1"/>
          </reference>
        </references>
      </pivotArea>
    </chartFormat>
    <chartFormat chart="44" format="6" series="1">
      <pivotArea type="data" outline="0" fieldPosition="0">
        <references count="2">
          <reference field="4294967294" count="1" selected="0">
            <x v="0"/>
          </reference>
          <reference field="3" count="1" selected="0">
            <x v="0"/>
          </reference>
        </references>
      </pivotArea>
    </chartFormat>
    <chartFormat chart="44"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96487A-6D35-4324-80D6-47EAD8F2E044}" name="SalesByBuy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D13"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axis="axisRow"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1"/>
  </rowFields>
  <rowItems count="11">
    <i>
      <x v="1"/>
    </i>
    <i>
      <x v="4"/>
    </i>
    <i>
      <x v="6"/>
    </i>
    <i>
      <x v="8"/>
    </i>
    <i>
      <x v="2"/>
    </i>
    <i>
      <x/>
    </i>
    <i>
      <x v="7"/>
    </i>
    <i>
      <x v="9"/>
    </i>
    <i>
      <x v="5"/>
    </i>
    <i>
      <x v="3"/>
    </i>
    <i t="grand">
      <x/>
    </i>
  </rowItems>
  <colFields count="1">
    <field x="3"/>
  </colFields>
  <colItems count="3">
    <i>
      <x/>
    </i>
    <i>
      <x v="1"/>
    </i>
    <i t="grand">
      <x/>
    </i>
  </colItems>
  <dataFields count="1">
    <dataField name="Sum of Sales" fld="12" baseField="15" baseItem="1" numFmtId="165"/>
  </dataFields>
  <chartFormats count="2">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7F9B17-A769-4DB4-94B0-E14BAA8241E4}" name="SalesByManag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D6"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ncludeNewItemsInFilter="1">
      <items count="3">
        <item x="1"/>
        <item x="0"/>
        <item t="default"/>
      </items>
    </pivotField>
    <pivotField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axis="axisRow" showAll="0" measureFilter="1" sortType="descending">
      <items count="22">
        <item x="0"/>
        <item x="10"/>
        <item x="9"/>
        <item x="15"/>
        <item x="3"/>
        <item x="13"/>
        <item x="6"/>
        <item x="16"/>
        <item x="14"/>
        <item x="19"/>
        <item x="4"/>
        <item x="20"/>
        <item x="11"/>
        <item x="8"/>
        <item x="5"/>
        <item x="2"/>
        <item x="1"/>
        <item x="12"/>
        <item x="7"/>
        <item x="17"/>
        <item x="18"/>
        <item t="default"/>
      </items>
      <autoSortScope>
        <pivotArea dataOnly="0" outline="0" fieldPosition="0">
          <references count="1">
            <reference field="4294967294" count="1" selected="0">
              <x v="0"/>
            </reference>
          </references>
        </pivotArea>
      </autoSortScope>
    </pivotField>
    <pivotField showAll="0">
      <items count="11">
        <item x="2"/>
        <item x="3"/>
        <item x="0"/>
        <item x="4"/>
        <item x="5"/>
        <item x="7"/>
        <item x="1"/>
        <item x="8"/>
        <item x="6"/>
        <item x="9"/>
        <item t="default"/>
      </items>
    </pivotField>
    <pivotField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9"/>
  </rowFields>
  <rowItems count="4">
    <i>
      <x v="6"/>
    </i>
    <i>
      <x v="12"/>
    </i>
    <i>
      <x v="10"/>
    </i>
    <i t="grand">
      <x/>
    </i>
  </rowItems>
  <colFields count="1">
    <field x="3"/>
  </colFields>
  <colItems count="3">
    <i>
      <x/>
    </i>
    <i>
      <x v="1"/>
    </i>
    <i t="grand">
      <x/>
    </i>
  </colItems>
  <dataFields count="1">
    <dataField name="Sum of Sales" fld="12" baseField="15" baseItem="1" numFmtId="165"/>
  </dataFields>
  <chartFormats count="21">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 chart="33" format="0" series="1">
      <pivotArea type="data" outline="0" fieldPosition="0">
        <references count="2">
          <reference field="4294967294" count="1" selected="0">
            <x v="0"/>
          </reference>
          <reference field="3" count="1" selected="0">
            <x v="0"/>
          </reference>
        </references>
      </pivotArea>
    </chartFormat>
    <chartFormat chart="33" format="1" series="1">
      <pivotArea type="data" outline="0" fieldPosition="0">
        <references count="2">
          <reference field="4294967294" count="1" selected="0">
            <x v="0"/>
          </reference>
          <reference field="3" count="1" selected="0">
            <x v="1"/>
          </reference>
        </references>
      </pivotArea>
    </chartFormat>
    <chartFormat chart="39" format="4" series="1">
      <pivotArea type="data" outline="0" fieldPosition="0">
        <references count="2">
          <reference field="4294967294" count="1" selected="0">
            <x v="0"/>
          </reference>
          <reference field="3" count="1" selected="0">
            <x v="0"/>
          </reference>
        </references>
      </pivotArea>
    </chartFormat>
    <chartFormat chart="39" format="5" series="1">
      <pivotArea type="data" outline="0" fieldPosition="0">
        <references count="2">
          <reference field="4294967294" count="1" selected="0">
            <x v="0"/>
          </reference>
          <reference field="3" count="1" selected="0">
            <x v="1"/>
          </reference>
        </references>
      </pivotArea>
    </chartFormat>
    <chartFormat chart="42" format="0" series="1">
      <pivotArea type="data" outline="0" fieldPosition="0">
        <references count="2">
          <reference field="4294967294" count="1" selected="0">
            <x v="0"/>
          </reference>
          <reference field="3" count="1" selected="0">
            <x v="0"/>
          </reference>
        </references>
      </pivotArea>
    </chartFormat>
    <chartFormat chart="42" format="1" series="1">
      <pivotArea type="data" outline="0" fieldPosition="0">
        <references count="2">
          <reference field="4294967294" count="1" selected="0">
            <x v="0"/>
          </reference>
          <reference field="3" count="1" selected="0">
            <x v="1"/>
          </reference>
        </references>
      </pivotArea>
    </chartFormat>
    <chartFormat chart="42" format="2">
      <pivotArea type="data" outline="0" fieldPosition="0">
        <references count="3">
          <reference field="4294967294" count="1" selected="0">
            <x v="0"/>
          </reference>
          <reference field="3" count="1" selected="0">
            <x v="0"/>
          </reference>
          <reference field="9" count="1" selected="0">
            <x v="10"/>
          </reference>
        </references>
      </pivotArea>
    </chartFormat>
    <chartFormat chart="42" format="3">
      <pivotArea type="data" outline="0" fieldPosition="0">
        <references count="3">
          <reference field="4294967294" count="1" selected="0">
            <x v="0"/>
          </reference>
          <reference field="3" count="1" selected="0">
            <x v="0"/>
          </reference>
          <reference field="9" count="1" selected="0">
            <x v="12"/>
          </reference>
        </references>
      </pivotArea>
    </chartFormat>
    <chartFormat chart="42" format="4">
      <pivotArea type="data" outline="0" fieldPosition="0">
        <references count="3">
          <reference field="4294967294" count="1" selected="0">
            <x v="0"/>
          </reference>
          <reference field="3" count="1" selected="0">
            <x v="0"/>
          </reference>
          <reference field="9" count="1" selected="0">
            <x v="6"/>
          </reference>
        </references>
      </pivotArea>
    </chartFormat>
    <chartFormat chart="46" format="5" series="1">
      <pivotArea type="data" outline="0" fieldPosition="0">
        <references count="2">
          <reference field="4294967294" count="1" selected="0">
            <x v="0"/>
          </reference>
          <reference field="3" count="1" selected="0">
            <x v="0"/>
          </reference>
        </references>
      </pivotArea>
    </chartFormat>
    <chartFormat chart="46" format="6">
      <pivotArea type="data" outline="0" fieldPosition="0">
        <references count="3">
          <reference field="4294967294" count="1" selected="0">
            <x v="0"/>
          </reference>
          <reference field="3" count="1" selected="0">
            <x v="0"/>
          </reference>
          <reference field="9" count="1" selected="0">
            <x v="6"/>
          </reference>
        </references>
      </pivotArea>
    </chartFormat>
    <chartFormat chart="46" format="7">
      <pivotArea type="data" outline="0" fieldPosition="0">
        <references count="3">
          <reference field="4294967294" count="1" selected="0">
            <x v="0"/>
          </reference>
          <reference field="3" count="1" selected="0">
            <x v="0"/>
          </reference>
          <reference field="9" count="1" selected="0">
            <x v="12"/>
          </reference>
        </references>
      </pivotArea>
    </chartFormat>
    <chartFormat chart="46" format="8">
      <pivotArea type="data" outline="0" fieldPosition="0">
        <references count="3">
          <reference field="4294967294" count="1" selected="0">
            <x v="0"/>
          </reference>
          <reference field="3" count="1" selected="0">
            <x v="0"/>
          </reference>
          <reference field="9" count="1" selected="0">
            <x v="10"/>
          </reference>
        </references>
      </pivotArea>
    </chartFormat>
    <chartFormat chart="46" format="9" series="1">
      <pivotArea type="data" outline="0" fieldPosition="0">
        <references count="2">
          <reference field="4294967294" count="1" selected="0">
            <x v="0"/>
          </reference>
          <reference field="3" count="1" selected="0">
            <x v="1"/>
          </reference>
        </references>
      </pivotArea>
    </chartFormat>
    <chartFormat chart="47" format="10" series="1">
      <pivotArea type="data" outline="0" fieldPosition="0">
        <references count="2">
          <reference field="4294967294" count="1" selected="0">
            <x v="0"/>
          </reference>
          <reference field="3" count="1" selected="0">
            <x v="0"/>
          </reference>
        </references>
      </pivotArea>
    </chartFormat>
    <chartFormat chart="47" format="11">
      <pivotArea type="data" outline="0" fieldPosition="0">
        <references count="3">
          <reference field="4294967294" count="1" selected="0">
            <x v="0"/>
          </reference>
          <reference field="3" count="1" selected="0">
            <x v="0"/>
          </reference>
          <reference field="9" count="1" selected="0">
            <x v="6"/>
          </reference>
        </references>
      </pivotArea>
    </chartFormat>
    <chartFormat chart="47" format="12">
      <pivotArea type="data" outline="0" fieldPosition="0">
        <references count="3">
          <reference field="4294967294" count="1" selected="0">
            <x v="0"/>
          </reference>
          <reference field="3" count="1" selected="0">
            <x v="0"/>
          </reference>
          <reference field="9" count="1" selected="0">
            <x v="12"/>
          </reference>
        </references>
      </pivotArea>
    </chartFormat>
    <chartFormat chart="47" format="13">
      <pivotArea type="data" outline="0" fieldPosition="0">
        <references count="3">
          <reference field="4294967294" count="1" selected="0">
            <x v="0"/>
          </reference>
          <reference field="3" count="1" selected="0">
            <x v="0"/>
          </reference>
          <reference field="9" count="1" selected="0">
            <x v="10"/>
          </reference>
        </references>
      </pivotArea>
    </chartFormat>
    <chartFormat chart="47" format="1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2">
    <filter fld="9" type="count" evalOrder="-1" id="3" iMeasureFld="0">
      <autoFilter ref="A1">
        <filterColumn colId="0">
          <top10 val="3" filterVal="3"/>
        </filterColumn>
      </autoFilter>
    </filter>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8FB8CB-E9BC-4875-B9D1-CDDFE2E35AB2}" name="SparklineSto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6:Y46"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includeNewItemsInFilter="1"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item="1" hier="-1"/>
  </pageFields>
  <dataFields count="1">
    <dataField name="Sum of Sales" fld="12" baseField="15" baseItem="1" numFmtId="165"/>
  </dataFields>
  <chartFormats count="7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2" format="4" series="1">
      <pivotArea type="data" outline="0" fieldPosition="0">
        <references count="2">
          <reference field="4294967294" count="1" selected="0">
            <x v="0"/>
          </reference>
          <reference field="3" count="1" selected="0">
            <x v="0"/>
          </reference>
        </references>
      </pivotArea>
    </chartFormat>
    <chartFormat chart="12" format="5"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0"/>
          </reference>
        </references>
      </pivotArea>
    </chartFormat>
    <chartFormat chart="13" format="3"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3">
          <reference field="4294967294" count="1" selected="0">
            <x v="0"/>
          </reference>
          <reference field="3" count="1" selected="0">
            <x v="1"/>
          </reference>
          <reference field="15" count="1" selected="0">
            <x v="1"/>
          </reference>
        </references>
      </pivotArea>
    </chartFormat>
    <chartFormat chart="13" format="5" series="1">
      <pivotArea type="data" outline="0" fieldPosition="0">
        <references count="3">
          <reference field="4294967294" count="1" selected="0">
            <x v="0"/>
          </reference>
          <reference field="3" count="1" selected="0">
            <x v="1"/>
          </reference>
          <reference field="15" count="1" selected="0">
            <x v="2"/>
          </reference>
        </references>
      </pivotArea>
    </chartFormat>
    <chartFormat chart="13" format="6" series="1">
      <pivotArea type="data" outline="0" fieldPosition="0">
        <references count="4">
          <reference field="4294967294" count="1" selected="0">
            <x v="0"/>
          </reference>
          <reference field="3" count="1" selected="0">
            <x v="0"/>
          </reference>
          <reference field="13" count="1" selected="0">
            <x v="5"/>
          </reference>
          <reference field="15" count="1" selected="0">
            <x v="1"/>
          </reference>
        </references>
      </pivotArea>
    </chartFormat>
    <chartFormat chart="13" format="7" series="1">
      <pivotArea type="data" outline="0" fieldPosition="0">
        <references count="4">
          <reference field="4294967294" count="1" selected="0">
            <x v="0"/>
          </reference>
          <reference field="3" count="1" selected="0">
            <x v="0"/>
          </reference>
          <reference field="13" count="1" selected="0">
            <x v="6"/>
          </reference>
          <reference field="15" count="1" selected="0">
            <x v="1"/>
          </reference>
        </references>
      </pivotArea>
    </chartFormat>
    <chartFormat chart="13" format="8" series="1">
      <pivotArea type="data" outline="0" fieldPosition="0">
        <references count="4">
          <reference field="4294967294" count="1" selected="0">
            <x v="0"/>
          </reference>
          <reference field="3" count="1" selected="0">
            <x v="0"/>
          </reference>
          <reference field="13" count="1" selected="0">
            <x v="7"/>
          </reference>
          <reference field="15" count="1" selected="0">
            <x v="1"/>
          </reference>
        </references>
      </pivotArea>
    </chartFormat>
    <chartFormat chart="13" format="9" series="1">
      <pivotArea type="data" outline="0" fieldPosition="0">
        <references count="4">
          <reference field="4294967294" count="1" selected="0">
            <x v="0"/>
          </reference>
          <reference field="3" count="1" selected="0">
            <x v="0"/>
          </reference>
          <reference field="13" count="1" selected="0">
            <x v="8"/>
          </reference>
          <reference field="15" count="1" selected="0">
            <x v="1"/>
          </reference>
        </references>
      </pivotArea>
    </chartFormat>
    <chartFormat chart="13" format="10" series="1">
      <pivotArea type="data" outline="0" fieldPosition="0">
        <references count="4">
          <reference field="4294967294" count="1" selected="0">
            <x v="0"/>
          </reference>
          <reference field="3" count="1" selected="0">
            <x v="0"/>
          </reference>
          <reference field="13" count="1" selected="0">
            <x v="9"/>
          </reference>
          <reference field="15" count="1" selected="0">
            <x v="1"/>
          </reference>
        </references>
      </pivotArea>
    </chartFormat>
    <chartFormat chart="13" format="11" series="1">
      <pivotArea type="data" outline="0" fieldPosition="0">
        <references count="4">
          <reference field="4294967294" count="1" selected="0">
            <x v="0"/>
          </reference>
          <reference field="3" count="1" selected="0">
            <x v="0"/>
          </reference>
          <reference field="13" count="1" selected="0">
            <x v="10"/>
          </reference>
          <reference field="15" count="1" selected="0">
            <x v="1"/>
          </reference>
        </references>
      </pivotArea>
    </chartFormat>
    <chartFormat chart="13" format="12" series="1">
      <pivotArea type="data" outline="0" fieldPosition="0">
        <references count="4">
          <reference field="4294967294" count="1" selected="0">
            <x v="0"/>
          </reference>
          <reference field="3" count="1" selected="0">
            <x v="0"/>
          </reference>
          <reference field="13" count="1" selected="0">
            <x v="11"/>
          </reference>
          <reference field="15" count="1" selected="0">
            <x v="1"/>
          </reference>
        </references>
      </pivotArea>
    </chartFormat>
    <chartFormat chart="13" format="13" series="1">
      <pivotArea type="data" outline="0" fieldPosition="0">
        <references count="4">
          <reference field="4294967294" count="1" selected="0">
            <x v="0"/>
          </reference>
          <reference field="3" count="1" selected="0">
            <x v="0"/>
          </reference>
          <reference field="13" count="1" selected="0">
            <x v="12"/>
          </reference>
          <reference field="15" count="1" selected="0">
            <x v="1"/>
          </reference>
        </references>
      </pivotArea>
    </chartFormat>
    <chartFormat chart="13" format="14" series="1">
      <pivotArea type="data" outline="0" fieldPosition="0">
        <references count="4">
          <reference field="4294967294" count="1" selected="0">
            <x v="0"/>
          </reference>
          <reference field="3" count="1" selected="0">
            <x v="0"/>
          </reference>
          <reference field="13" count="1" selected="0">
            <x v="1"/>
          </reference>
          <reference field="15" count="1" selected="0">
            <x v="2"/>
          </reference>
        </references>
      </pivotArea>
    </chartFormat>
    <chartFormat chart="13" format="15" series="1">
      <pivotArea type="data" outline="0" fieldPosition="0">
        <references count="4">
          <reference field="4294967294" count="1" selected="0">
            <x v="0"/>
          </reference>
          <reference field="3" count="1" selected="0">
            <x v="0"/>
          </reference>
          <reference field="13" count="1" selected="0">
            <x v="2"/>
          </reference>
          <reference field="15" count="1" selected="0">
            <x v="2"/>
          </reference>
        </references>
      </pivotArea>
    </chartFormat>
    <chartFormat chart="13" format="16" series="1">
      <pivotArea type="data" outline="0" fieldPosition="0">
        <references count="4">
          <reference field="4294967294" count="1" selected="0">
            <x v="0"/>
          </reference>
          <reference field="3" count="1" selected="0">
            <x v="0"/>
          </reference>
          <reference field="13" count="1" selected="0">
            <x v="3"/>
          </reference>
          <reference field="15" count="1" selected="0">
            <x v="2"/>
          </reference>
        </references>
      </pivotArea>
    </chartFormat>
    <chartFormat chart="13" format="17" series="1">
      <pivotArea type="data" outline="0" fieldPosition="0">
        <references count="4">
          <reference field="4294967294" count="1" selected="0">
            <x v="0"/>
          </reference>
          <reference field="3" count="1" selected="0">
            <x v="0"/>
          </reference>
          <reference field="13" count="1" selected="0">
            <x v="4"/>
          </reference>
          <reference field="15" count="1" selected="0">
            <x v="2"/>
          </reference>
        </references>
      </pivotArea>
    </chartFormat>
    <chartFormat chart="13" format="18" series="1">
      <pivotArea type="data" outline="0" fieldPosition="0">
        <references count="4">
          <reference field="4294967294" count="1" selected="0">
            <x v="0"/>
          </reference>
          <reference field="3" count="1" selected="0">
            <x v="0"/>
          </reference>
          <reference field="13" count="1" selected="0">
            <x v="5"/>
          </reference>
          <reference field="15" count="1" selected="0">
            <x v="2"/>
          </reference>
        </references>
      </pivotArea>
    </chartFormat>
    <chartFormat chart="13" format="19" series="1">
      <pivotArea type="data" outline="0" fieldPosition="0">
        <references count="4">
          <reference field="4294967294" count="1" selected="0">
            <x v="0"/>
          </reference>
          <reference field="3" count="1" selected="0">
            <x v="0"/>
          </reference>
          <reference field="13" count="1" selected="0">
            <x v="6"/>
          </reference>
          <reference field="15" count="1" selected="0">
            <x v="2"/>
          </reference>
        </references>
      </pivotArea>
    </chartFormat>
    <chartFormat chart="13" format="20" series="1">
      <pivotArea type="data" outline="0" fieldPosition="0">
        <references count="4">
          <reference field="4294967294" count="1" selected="0">
            <x v="0"/>
          </reference>
          <reference field="3" count="1" selected="0">
            <x v="0"/>
          </reference>
          <reference field="13" count="1" selected="0">
            <x v="7"/>
          </reference>
          <reference field="15" count="1" selected="0">
            <x v="2"/>
          </reference>
        </references>
      </pivotArea>
    </chartFormat>
    <chartFormat chart="13" format="21" series="1">
      <pivotArea type="data" outline="0" fieldPosition="0">
        <references count="4">
          <reference field="4294967294" count="1" selected="0">
            <x v="0"/>
          </reference>
          <reference field="3" count="1" selected="0">
            <x v="0"/>
          </reference>
          <reference field="13" count="1" selected="0">
            <x v="8"/>
          </reference>
          <reference field="15" count="1" selected="0">
            <x v="2"/>
          </reference>
        </references>
      </pivotArea>
    </chartFormat>
    <chartFormat chart="13" format="22" series="1">
      <pivotArea type="data" outline="0" fieldPosition="0">
        <references count="4">
          <reference field="4294967294" count="1" selected="0">
            <x v="0"/>
          </reference>
          <reference field="3" count="1" selected="0">
            <x v="0"/>
          </reference>
          <reference field="13" count="1" selected="0">
            <x v="9"/>
          </reference>
          <reference field="15" count="1" selected="0">
            <x v="2"/>
          </reference>
        </references>
      </pivotArea>
    </chartFormat>
    <chartFormat chart="13" format="23" series="1">
      <pivotArea type="data" outline="0" fieldPosition="0">
        <references count="4">
          <reference field="4294967294" count="1" selected="0">
            <x v="0"/>
          </reference>
          <reference field="3" count="1" selected="0">
            <x v="0"/>
          </reference>
          <reference field="13" count="1" selected="0">
            <x v="10"/>
          </reference>
          <reference field="15" count="1" selected="0">
            <x v="2"/>
          </reference>
        </references>
      </pivotArea>
    </chartFormat>
    <chartFormat chart="13" format="24" series="1">
      <pivotArea type="data" outline="0" fieldPosition="0">
        <references count="4">
          <reference field="4294967294" count="1" selected="0">
            <x v="0"/>
          </reference>
          <reference field="3" count="1" selected="0">
            <x v="0"/>
          </reference>
          <reference field="13" count="1" selected="0">
            <x v="11"/>
          </reference>
          <reference field="15" count="1" selected="0">
            <x v="2"/>
          </reference>
        </references>
      </pivotArea>
    </chartFormat>
    <chartFormat chart="13" format="25" series="1">
      <pivotArea type="data" outline="0" fieldPosition="0">
        <references count="4">
          <reference field="4294967294" count="1" selected="0">
            <x v="0"/>
          </reference>
          <reference field="3" count="1" selected="0">
            <x v="0"/>
          </reference>
          <reference field="13" count="1" selected="0">
            <x v="12"/>
          </reference>
          <reference field="15" count="1" selected="0">
            <x v="2"/>
          </reference>
        </references>
      </pivotArea>
    </chartFormat>
    <chartFormat chart="13" format="26" series="1">
      <pivotArea type="data" outline="0" fieldPosition="0">
        <references count="4">
          <reference field="4294967294" count="1" selected="0">
            <x v="0"/>
          </reference>
          <reference field="3" count="1" selected="0">
            <x v="1"/>
          </reference>
          <reference field="13" count="1" selected="0">
            <x v="1"/>
          </reference>
          <reference field="15" count="1" selected="0">
            <x v="1"/>
          </reference>
        </references>
      </pivotArea>
    </chartFormat>
    <chartFormat chart="13" format="27" series="1">
      <pivotArea type="data" outline="0" fieldPosition="0">
        <references count="4">
          <reference field="4294967294" count="1" selected="0">
            <x v="0"/>
          </reference>
          <reference field="3" count="1" selected="0">
            <x v="1"/>
          </reference>
          <reference field="13" count="1" selected="0">
            <x v="2"/>
          </reference>
          <reference field="15" count="1" selected="0">
            <x v="1"/>
          </reference>
        </references>
      </pivotArea>
    </chartFormat>
    <chartFormat chart="13" format="28" series="1">
      <pivotArea type="data" outline="0" fieldPosition="0">
        <references count="4">
          <reference field="4294967294" count="1" selected="0">
            <x v="0"/>
          </reference>
          <reference field="3" count="1" selected="0">
            <x v="1"/>
          </reference>
          <reference field="13" count="1" selected="0">
            <x v="3"/>
          </reference>
          <reference field="15" count="1" selected="0">
            <x v="1"/>
          </reference>
        </references>
      </pivotArea>
    </chartFormat>
    <chartFormat chart="13" format="29" series="1">
      <pivotArea type="data" outline="0" fieldPosition="0">
        <references count="4">
          <reference field="4294967294" count="1" selected="0">
            <x v="0"/>
          </reference>
          <reference field="3" count="1" selected="0">
            <x v="1"/>
          </reference>
          <reference field="13" count="1" selected="0">
            <x v="4"/>
          </reference>
          <reference field="15" count="1" selected="0">
            <x v="1"/>
          </reference>
        </references>
      </pivotArea>
    </chartFormat>
    <chartFormat chart="13" format="30" series="1">
      <pivotArea type="data" outline="0" fieldPosition="0">
        <references count="4">
          <reference field="4294967294" count="1" selected="0">
            <x v="0"/>
          </reference>
          <reference field="3" count="1" selected="0">
            <x v="1"/>
          </reference>
          <reference field="13" count="1" selected="0">
            <x v="5"/>
          </reference>
          <reference field="15" count="1" selected="0">
            <x v="1"/>
          </reference>
        </references>
      </pivotArea>
    </chartFormat>
    <chartFormat chart="13" format="31" series="1">
      <pivotArea type="data" outline="0" fieldPosition="0">
        <references count="4">
          <reference field="4294967294" count="1" selected="0">
            <x v="0"/>
          </reference>
          <reference field="3" count="1" selected="0">
            <x v="1"/>
          </reference>
          <reference field="13" count="1" selected="0">
            <x v="6"/>
          </reference>
          <reference field="15" count="1" selected="0">
            <x v="1"/>
          </reference>
        </references>
      </pivotArea>
    </chartFormat>
    <chartFormat chart="13" format="32" series="1">
      <pivotArea type="data" outline="0" fieldPosition="0">
        <references count="4">
          <reference field="4294967294" count="1" selected="0">
            <x v="0"/>
          </reference>
          <reference field="3" count="1" selected="0">
            <x v="1"/>
          </reference>
          <reference field="13" count="1" selected="0">
            <x v="7"/>
          </reference>
          <reference field="15" count="1" selected="0">
            <x v="1"/>
          </reference>
        </references>
      </pivotArea>
    </chartFormat>
    <chartFormat chart="13" format="33" series="1">
      <pivotArea type="data" outline="0" fieldPosition="0">
        <references count="4">
          <reference field="4294967294" count="1" selected="0">
            <x v="0"/>
          </reference>
          <reference field="3" count="1" selected="0">
            <x v="1"/>
          </reference>
          <reference field="13" count="1" selected="0">
            <x v="8"/>
          </reference>
          <reference field="15" count="1" selected="0">
            <x v="1"/>
          </reference>
        </references>
      </pivotArea>
    </chartFormat>
    <chartFormat chart="13" format="34" series="1">
      <pivotArea type="data" outline="0" fieldPosition="0">
        <references count="4">
          <reference field="4294967294" count="1" selected="0">
            <x v="0"/>
          </reference>
          <reference field="3" count="1" selected="0">
            <x v="1"/>
          </reference>
          <reference field="13" count="1" selected="0">
            <x v="9"/>
          </reference>
          <reference field="15" count="1" selected="0">
            <x v="1"/>
          </reference>
        </references>
      </pivotArea>
    </chartFormat>
    <chartFormat chart="13" format="35" series="1">
      <pivotArea type="data" outline="0" fieldPosition="0">
        <references count="4">
          <reference field="4294967294" count="1" selected="0">
            <x v="0"/>
          </reference>
          <reference field="3" count="1" selected="0">
            <x v="1"/>
          </reference>
          <reference field="13" count="1" selected="0">
            <x v="10"/>
          </reference>
          <reference field="15" count="1" selected="0">
            <x v="1"/>
          </reference>
        </references>
      </pivotArea>
    </chartFormat>
    <chartFormat chart="13" format="36" series="1">
      <pivotArea type="data" outline="0" fieldPosition="0">
        <references count="4">
          <reference field="4294967294" count="1" selected="0">
            <x v="0"/>
          </reference>
          <reference field="3" count="1" selected="0">
            <x v="1"/>
          </reference>
          <reference field="13" count="1" selected="0">
            <x v="11"/>
          </reference>
          <reference field="15" count="1" selected="0">
            <x v="1"/>
          </reference>
        </references>
      </pivotArea>
    </chartFormat>
    <chartFormat chart="13" format="37" series="1">
      <pivotArea type="data" outline="0" fieldPosition="0">
        <references count="4">
          <reference field="4294967294" count="1" selected="0">
            <x v="0"/>
          </reference>
          <reference field="3" count="1" selected="0">
            <x v="1"/>
          </reference>
          <reference field="13" count="1" selected="0">
            <x v="12"/>
          </reference>
          <reference field="15" count="1" selected="0">
            <x v="1"/>
          </reference>
        </references>
      </pivotArea>
    </chartFormat>
    <chartFormat chart="13" format="38" series="1">
      <pivotArea type="data" outline="0" fieldPosition="0">
        <references count="4">
          <reference field="4294967294" count="1" selected="0">
            <x v="0"/>
          </reference>
          <reference field="3" count="1" selected="0">
            <x v="1"/>
          </reference>
          <reference field="13" count="1" selected="0">
            <x v="1"/>
          </reference>
          <reference field="15" count="1" selected="0">
            <x v="2"/>
          </reference>
        </references>
      </pivotArea>
    </chartFormat>
    <chartFormat chart="13" format="39" series="1">
      <pivotArea type="data" outline="0" fieldPosition="0">
        <references count="4">
          <reference field="4294967294" count="1" selected="0">
            <x v="0"/>
          </reference>
          <reference field="3" count="1" selected="0">
            <x v="1"/>
          </reference>
          <reference field="13" count="1" selected="0">
            <x v="2"/>
          </reference>
          <reference field="15" count="1" selected="0">
            <x v="2"/>
          </reference>
        </references>
      </pivotArea>
    </chartFormat>
    <chartFormat chart="13" format="40" series="1">
      <pivotArea type="data" outline="0" fieldPosition="0">
        <references count="4">
          <reference field="4294967294" count="1" selected="0">
            <x v="0"/>
          </reference>
          <reference field="3" count="1" selected="0">
            <x v="1"/>
          </reference>
          <reference field="13" count="1" selected="0">
            <x v="3"/>
          </reference>
          <reference field="15" count="1" selected="0">
            <x v="2"/>
          </reference>
        </references>
      </pivotArea>
    </chartFormat>
    <chartFormat chart="13" format="41" series="1">
      <pivotArea type="data" outline="0" fieldPosition="0">
        <references count="4">
          <reference field="4294967294" count="1" selected="0">
            <x v="0"/>
          </reference>
          <reference field="3" count="1" selected="0">
            <x v="1"/>
          </reference>
          <reference field="13" count="1" selected="0">
            <x v="4"/>
          </reference>
          <reference field="15" count="1" selected="0">
            <x v="2"/>
          </reference>
        </references>
      </pivotArea>
    </chartFormat>
    <chartFormat chart="13" format="42" series="1">
      <pivotArea type="data" outline="0" fieldPosition="0">
        <references count="4">
          <reference field="4294967294" count="1" selected="0">
            <x v="0"/>
          </reference>
          <reference field="3" count="1" selected="0">
            <x v="1"/>
          </reference>
          <reference field="13" count="1" selected="0">
            <x v="5"/>
          </reference>
          <reference field="15" count="1" selected="0">
            <x v="2"/>
          </reference>
        </references>
      </pivotArea>
    </chartFormat>
    <chartFormat chart="13" format="43" series="1">
      <pivotArea type="data" outline="0" fieldPosition="0">
        <references count="4">
          <reference field="4294967294" count="1" selected="0">
            <x v="0"/>
          </reference>
          <reference field="3" count="1" selected="0">
            <x v="1"/>
          </reference>
          <reference field="13" count="1" selected="0">
            <x v="6"/>
          </reference>
          <reference field="15" count="1" selected="0">
            <x v="2"/>
          </reference>
        </references>
      </pivotArea>
    </chartFormat>
    <chartFormat chart="13" format="44" series="1">
      <pivotArea type="data" outline="0" fieldPosition="0">
        <references count="4">
          <reference field="4294967294" count="1" selected="0">
            <x v="0"/>
          </reference>
          <reference field="3" count="1" selected="0">
            <x v="1"/>
          </reference>
          <reference field="13" count="1" selected="0">
            <x v="7"/>
          </reference>
          <reference field="15" count="1" selected="0">
            <x v="2"/>
          </reference>
        </references>
      </pivotArea>
    </chartFormat>
    <chartFormat chart="13" format="45" series="1">
      <pivotArea type="data" outline="0" fieldPosition="0">
        <references count="4">
          <reference field="4294967294" count="1" selected="0">
            <x v="0"/>
          </reference>
          <reference field="3" count="1" selected="0">
            <x v="1"/>
          </reference>
          <reference field="13" count="1" selected="0">
            <x v="8"/>
          </reference>
          <reference field="15" count="1" selected="0">
            <x v="2"/>
          </reference>
        </references>
      </pivotArea>
    </chartFormat>
    <chartFormat chart="13" format="46" series="1">
      <pivotArea type="data" outline="0" fieldPosition="0">
        <references count="4">
          <reference field="4294967294" count="1" selected="0">
            <x v="0"/>
          </reference>
          <reference field="3" count="1" selected="0">
            <x v="1"/>
          </reference>
          <reference field="13" count="1" selected="0">
            <x v="9"/>
          </reference>
          <reference field="15" count="1" selected="0">
            <x v="2"/>
          </reference>
        </references>
      </pivotArea>
    </chartFormat>
    <chartFormat chart="13" format="47" series="1">
      <pivotArea type="data" outline="0" fieldPosition="0">
        <references count="4">
          <reference field="4294967294" count="1" selected="0">
            <x v="0"/>
          </reference>
          <reference field="3" count="1" selected="0">
            <x v="1"/>
          </reference>
          <reference field="13" count="1" selected="0">
            <x v="10"/>
          </reference>
          <reference field="15" count="1" selected="0">
            <x v="2"/>
          </reference>
        </references>
      </pivotArea>
    </chartFormat>
    <chartFormat chart="13" format="48" series="1">
      <pivotArea type="data" outline="0" fieldPosition="0">
        <references count="4">
          <reference field="4294967294" count="1" selected="0">
            <x v="0"/>
          </reference>
          <reference field="3" count="1" selected="0">
            <x v="1"/>
          </reference>
          <reference field="13" count="1" selected="0">
            <x v="11"/>
          </reference>
          <reference field="15" count="1" selected="0">
            <x v="2"/>
          </reference>
        </references>
      </pivotArea>
    </chartFormat>
    <chartFormat chart="13" format="49" series="1">
      <pivotArea type="data" outline="0" fieldPosition="0">
        <references count="4">
          <reference field="4294967294" count="1" selected="0">
            <x v="0"/>
          </reference>
          <reference field="3" count="1" selected="0">
            <x v="1"/>
          </reference>
          <reference field="13" count="1" selected="0">
            <x v="12"/>
          </reference>
          <reference field="15" count="1" selected="0">
            <x v="2"/>
          </reference>
        </references>
      </pivotArea>
    </chartFormat>
    <chartFormat chart="13" format="50" series="1">
      <pivotArea type="data" outline="0" fieldPosition="0">
        <references count="3">
          <reference field="4294967294" count="1" selected="0">
            <x v="0"/>
          </reference>
          <reference field="13" count="1" selected="0">
            <x v="1"/>
          </reference>
          <reference field="15" count="1" selected="0">
            <x v="1"/>
          </reference>
        </references>
      </pivotArea>
    </chartFormat>
    <chartFormat chart="13" format="51" series="1">
      <pivotArea type="data" outline="0" fieldPosition="0">
        <references count="3">
          <reference field="4294967294" count="1" selected="0">
            <x v="0"/>
          </reference>
          <reference field="13" count="1" selected="0">
            <x v="2"/>
          </reference>
          <reference field="15" count="1" selected="0">
            <x v="1"/>
          </reference>
        </references>
      </pivotArea>
    </chartFormat>
    <chartFormat chart="13" format="52" series="1">
      <pivotArea type="data" outline="0" fieldPosition="0">
        <references count="3">
          <reference field="4294967294" count="1" selected="0">
            <x v="0"/>
          </reference>
          <reference field="13" count="1" selected="0">
            <x v="3"/>
          </reference>
          <reference field="15" count="1" selected="0">
            <x v="1"/>
          </reference>
        </references>
      </pivotArea>
    </chartFormat>
    <chartFormat chart="13" format="53" series="1">
      <pivotArea type="data" outline="0" fieldPosition="0">
        <references count="3">
          <reference field="4294967294" count="1" selected="0">
            <x v="0"/>
          </reference>
          <reference field="13" count="1" selected="0">
            <x v="4"/>
          </reference>
          <reference field="15" count="1" selected="0">
            <x v="1"/>
          </reference>
        </references>
      </pivotArea>
    </chartFormat>
    <chartFormat chart="13" format="54" series="1">
      <pivotArea type="data" outline="0" fieldPosition="0">
        <references count="3">
          <reference field="4294967294" count="1" selected="0">
            <x v="0"/>
          </reference>
          <reference field="13" count="1" selected="0">
            <x v="5"/>
          </reference>
          <reference field="15" count="1" selected="0">
            <x v="1"/>
          </reference>
        </references>
      </pivotArea>
    </chartFormat>
    <chartFormat chart="13" format="55" series="1">
      <pivotArea type="data" outline="0" fieldPosition="0">
        <references count="3">
          <reference field="4294967294" count="1" selected="0">
            <x v="0"/>
          </reference>
          <reference field="13" count="1" selected="0">
            <x v="6"/>
          </reference>
          <reference field="15" count="1" selected="0">
            <x v="1"/>
          </reference>
        </references>
      </pivotArea>
    </chartFormat>
    <chartFormat chart="13" format="56" series="1">
      <pivotArea type="data" outline="0" fieldPosition="0">
        <references count="3">
          <reference field="4294967294" count="1" selected="0">
            <x v="0"/>
          </reference>
          <reference field="13" count="1" selected="0">
            <x v="7"/>
          </reference>
          <reference field="15" count="1" selected="0">
            <x v="1"/>
          </reference>
        </references>
      </pivotArea>
    </chartFormat>
    <chartFormat chart="13" format="57" series="1">
      <pivotArea type="data" outline="0" fieldPosition="0">
        <references count="3">
          <reference field="4294967294" count="1" selected="0">
            <x v="0"/>
          </reference>
          <reference field="13" count="1" selected="0">
            <x v="8"/>
          </reference>
          <reference field="15" count="1" selected="0">
            <x v="1"/>
          </reference>
        </references>
      </pivotArea>
    </chartFormat>
    <chartFormat chart="13" format="58" series="1">
      <pivotArea type="data" outline="0" fieldPosition="0">
        <references count="3">
          <reference field="4294967294" count="1" selected="0">
            <x v="0"/>
          </reference>
          <reference field="13" count="1" selected="0">
            <x v="9"/>
          </reference>
          <reference field="15" count="1" selected="0">
            <x v="1"/>
          </reference>
        </references>
      </pivotArea>
    </chartFormat>
    <chartFormat chart="13" format="59" series="1">
      <pivotArea type="data" outline="0" fieldPosition="0">
        <references count="3">
          <reference field="4294967294" count="1" selected="0">
            <x v="0"/>
          </reference>
          <reference field="13" count="1" selected="0">
            <x v="10"/>
          </reference>
          <reference field="15" count="1" selected="0">
            <x v="1"/>
          </reference>
        </references>
      </pivotArea>
    </chartFormat>
    <chartFormat chart="13" format="60" series="1">
      <pivotArea type="data" outline="0" fieldPosition="0">
        <references count="3">
          <reference field="4294967294" count="1" selected="0">
            <x v="0"/>
          </reference>
          <reference field="13" count="1" selected="0">
            <x v="11"/>
          </reference>
          <reference field="15" count="1" selected="0">
            <x v="1"/>
          </reference>
        </references>
      </pivotArea>
    </chartFormat>
    <chartFormat chart="13" format="61" series="1">
      <pivotArea type="data" outline="0" fieldPosition="0">
        <references count="3">
          <reference field="4294967294" count="1" selected="0">
            <x v="0"/>
          </reference>
          <reference field="13" count="1" selected="0">
            <x v="12"/>
          </reference>
          <reference field="15" count="1" selected="0">
            <x v="1"/>
          </reference>
        </references>
      </pivotArea>
    </chartFormat>
    <chartFormat chart="13" format="62" series="1">
      <pivotArea type="data" outline="0" fieldPosition="0">
        <references count="3">
          <reference field="4294967294" count="1" selected="0">
            <x v="0"/>
          </reference>
          <reference field="13" count="1" selected="0">
            <x v="1"/>
          </reference>
          <reference field="15" count="1" selected="0">
            <x v="2"/>
          </reference>
        </references>
      </pivotArea>
    </chartFormat>
    <chartFormat chart="13" format="63" series="1">
      <pivotArea type="data" outline="0" fieldPosition="0">
        <references count="3">
          <reference field="4294967294" count="1" selected="0">
            <x v="0"/>
          </reference>
          <reference field="13" count="1" selected="0">
            <x v="2"/>
          </reference>
          <reference field="15" count="1" selected="0">
            <x v="2"/>
          </reference>
        </references>
      </pivotArea>
    </chartFormat>
    <chartFormat chart="13" format="64" series="1">
      <pivotArea type="data" outline="0" fieldPosition="0">
        <references count="3">
          <reference field="4294967294" count="1" selected="0">
            <x v="0"/>
          </reference>
          <reference field="13" count="1" selected="0">
            <x v="3"/>
          </reference>
          <reference field="15" count="1" selected="0">
            <x v="2"/>
          </reference>
        </references>
      </pivotArea>
    </chartFormat>
    <chartFormat chart="13" format="65" series="1">
      <pivotArea type="data" outline="0" fieldPosition="0">
        <references count="3">
          <reference field="4294967294" count="1" selected="0">
            <x v="0"/>
          </reference>
          <reference field="13" count="1" selected="0">
            <x v="4"/>
          </reference>
          <reference field="15" count="1" selected="0">
            <x v="2"/>
          </reference>
        </references>
      </pivotArea>
    </chartFormat>
    <chartFormat chart="13" format="66" series="1">
      <pivotArea type="data" outline="0" fieldPosition="0">
        <references count="3">
          <reference field="4294967294" count="1" selected="0">
            <x v="0"/>
          </reference>
          <reference field="13" count="1" selected="0">
            <x v="5"/>
          </reference>
          <reference field="15" count="1" selected="0">
            <x v="2"/>
          </reference>
        </references>
      </pivotArea>
    </chartFormat>
    <chartFormat chart="13" format="67" series="1">
      <pivotArea type="data" outline="0" fieldPosition="0">
        <references count="3">
          <reference field="4294967294" count="1" selected="0">
            <x v="0"/>
          </reference>
          <reference field="13" count="1" selected="0">
            <x v="6"/>
          </reference>
          <reference field="15" count="1" selected="0">
            <x v="2"/>
          </reference>
        </references>
      </pivotArea>
    </chartFormat>
    <chartFormat chart="13" format="68" series="1">
      <pivotArea type="data" outline="0" fieldPosition="0">
        <references count="3">
          <reference field="4294967294" count="1" selected="0">
            <x v="0"/>
          </reference>
          <reference field="13" count="1" selected="0">
            <x v="7"/>
          </reference>
          <reference field="15" count="1" selected="0">
            <x v="2"/>
          </reference>
        </references>
      </pivotArea>
    </chartFormat>
    <chartFormat chart="13" format="69" series="1">
      <pivotArea type="data" outline="0" fieldPosition="0">
        <references count="3">
          <reference field="4294967294" count="1" selected="0">
            <x v="0"/>
          </reference>
          <reference field="13" count="1" selected="0">
            <x v="8"/>
          </reference>
          <reference field="15" count="1" selected="0">
            <x v="2"/>
          </reference>
        </references>
      </pivotArea>
    </chartFormat>
    <chartFormat chart="13" format="70" series="1">
      <pivotArea type="data" outline="0" fieldPosition="0">
        <references count="3">
          <reference field="4294967294" count="1" selected="0">
            <x v="0"/>
          </reference>
          <reference field="13" count="1" selected="0">
            <x v="9"/>
          </reference>
          <reference field="15" count="1" selected="0">
            <x v="2"/>
          </reference>
        </references>
      </pivotArea>
    </chartFormat>
    <chartFormat chart="13" format="71" series="1">
      <pivotArea type="data" outline="0" fieldPosition="0">
        <references count="3">
          <reference field="4294967294" count="1" selected="0">
            <x v="0"/>
          </reference>
          <reference field="13" count="1" selected="0">
            <x v="10"/>
          </reference>
          <reference field="15" count="1" selected="0">
            <x v="2"/>
          </reference>
        </references>
      </pivotArea>
    </chartFormat>
    <chartFormat chart="13" format="72" series="1">
      <pivotArea type="data" outline="0" fieldPosition="0">
        <references count="3">
          <reference field="4294967294" count="1" selected="0">
            <x v="0"/>
          </reference>
          <reference field="13" count="1" selected="0">
            <x v="11"/>
          </reference>
          <reference field="15" count="1" selected="0">
            <x v="2"/>
          </reference>
        </references>
      </pivotArea>
    </chartFormat>
    <chartFormat chart="13" format="73"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7ED13D-295F-482B-9872-DD43BD5CB821}" name="SparklineOn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0:Y30"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includeNewItemsInFilter="1"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item="0" hier="-1"/>
  </pageFields>
  <dataFields count="1">
    <dataField name="Sum of Sales" fld="12" baseField="15" baseItem="1" numFmtId="165"/>
  </dataFields>
  <chartFormats count="7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2" format="4" series="1">
      <pivotArea type="data" outline="0" fieldPosition="0">
        <references count="2">
          <reference field="4294967294" count="1" selected="0">
            <x v="0"/>
          </reference>
          <reference field="3" count="1" selected="0">
            <x v="0"/>
          </reference>
        </references>
      </pivotArea>
    </chartFormat>
    <chartFormat chart="12" format="5"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0"/>
          </reference>
        </references>
      </pivotArea>
    </chartFormat>
    <chartFormat chart="13" format="3"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3">
          <reference field="4294967294" count="1" selected="0">
            <x v="0"/>
          </reference>
          <reference field="3" count="1" selected="0">
            <x v="1"/>
          </reference>
          <reference field="15" count="1" selected="0">
            <x v="1"/>
          </reference>
        </references>
      </pivotArea>
    </chartFormat>
    <chartFormat chart="13" format="5" series="1">
      <pivotArea type="data" outline="0" fieldPosition="0">
        <references count="3">
          <reference field="4294967294" count="1" selected="0">
            <x v="0"/>
          </reference>
          <reference field="3" count="1" selected="0">
            <x v="1"/>
          </reference>
          <reference field="15" count="1" selected="0">
            <x v="2"/>
          </reference>
        </references>
      </pivotArea>
    </chartFormat>
    <chartFormat chart="13" format="6" series="1">
      <pivotArea type="data" outline="0" fieldPosition="0">
        <references count="4">
          <reference field="4294967294" count="1" selected="0">
            <x v="0"/>
          </reference>
          <reference field="3" count="1" selected="0">
            <x v="0"/>
          </reference>
          <reference field="13" count="1" selected="0">
            <x v="5"/>
          </reference>
          <reference field="15" count="1" selected="0">
            <x v="1"/>
          </reference>
        </references>
      </pivotArea>
    </chartFormat>
    <chartFormat chart="13" format="7" series="1">
      <pivotArea type="data" outline="0" fieldPosition="0">
        <references count="4">
          <reference field="4294967294" count="1" selected="0">
            <x v="0"/>
          </reference>
          <reference field="3" count="1" selected="0">
            <x v="0"/>
          </reference>
          <reference field="13" count="1" selected="0">
            <x v="6"/>
          </reference>
          <reference field="15" count="1" selected="0">
            <x v="1"/>
          </reference>
        </references>
      </pivotArea>
    </chartFormat>
    <chartFormat chart="13" format="8" series="1">
      <pivotArea type="data" outline="0" fieldPosition="0">
        <references count="4">
          <reference field="4294967294" count="1" selected="0">
            <x v="0"/>
          </reference>
          <reference field="3" count="1" selected="0">
            <x v="0"/>
          </reference>
          <reference field="13" count="1" selected="0">
            <x v="7"/>
          </reference>
          <reference field="15" count="1" selected="0">
            <x v="1"/>
          </reference>
        </references>
      </pivotArea>
    </chartFormat>
    <chartFormat chart="13" format="9" series="1">
      <pivotArea type="data" outline="0" fieldPosition="0">
        <references count="4">
          <reference field="4294967294" count="1" selected="0">
            <x v="0"/>
          </reference>
          <reference field="3" count="1" selected="0">
            <x v="0"/>
          </reference>
          <reference field="13" count="1" selected="0">
            <x v="8"/>
          </reference>
          <reference field="15" count="1" selected="0">
            <x v="1"/>
          </reference>
        </references>
      </pivotArea>
    </chartFormat>
    <chartFormat chart="13" format="10" series="1">
      <pivotArea type="data" outline="0" fieldPosition="0">
        <references count="4">
          <reference field="4294967294" count="1" selected="0">
            <x v="0"/>
          </reference>
          <reference field="3" count="1" selected="0">
            <x v="0"/>
          </reference>
          <reference field="13" count="1" selected="0">
            <x v="9"/>
          </reference>
          <reference field="15" count="1" selected="0">
            <x v="1"/>
          </reference>
        </references>
      </pivotArea>
    </chartFormat>
    <chartFormat chart="13" format="11" series="1">
      <pivotArea type="data" outline="0" fieldPosition="0">
        <references count="4">
          <reference field="4294967294" count="1" selected="0">
            <x v="0"/>
          </reference>
          <reference field="3" count="1" selected="0">
            <x v="0"/>
          </reference>
          <reference field="13" count="1" selected="0">
            <x v="10"/>
          </reference>
          <reference field="15" count="1" selected="0">
            <x v="1"/>
          </reference>
        </references>
      </pivotArea>
    </chartFormat>
    <chartFormat chart="13" format="12" series="1">
      <pivotArea type="data" outline="0" fieldPosition="0">
        <references count="4">
          <reference field="4294967294" count="1" selected="0">
            <x v="0"/>
          </reference>
          <reference field="3" count="1" selected="0">
            <x v="0"/>
          </reference>
          <reference field="13" count="1" selected="0">
            <x v="11"/>
          </reference>
          <reference field="15" count="1" selected="0">
            <x v="1"/>
          </reference>
        </references>
      </pivotArea>
    </chartFormat>
    <chartFormat chart="13" format="13" series="1">
      <pivotArea type="data" outline="0" fieldPosition="0">
        <references count="4">
          <reference field="4294967294" count="1" selected="0">
            <x v="0"/>
          </reference>
          <reference field="3" count="1" selected="0">
            <x v="0"/>
          </reference>
          <reference field="13" count="1" selected="0">
            <x v="12"/>
          </reference>
          <reference field="15" count="1" selected="0">
            <x v="1"/>
          </reference>
        </references>
      </pivotArea>
    </chartFormat>
    <chartFormat chart="13" format="14" series="1">
      <pivotArea type="data" outline="0" fieldPosition="0">
        <references count="4">
          <reference field="4294967294" count="1" selected="0">
            <x v="0"/>
          </reference>
          <reference field="3" count="1" selected="0">
            <x v="0"/>
          </reference>
          <reference field="13" count="1" selected="0">
            <x v="1"/>
          </reference>
          <reference field="15" count="1" selected="0">
            <x v="2"/>
          </reference>
        </references>
      </pivotArea>
    </chartFormat>
    <chartFormat chart="13" format="15" series="1">
      <pivotArea type="data" outline="0" fieldPosition="0">
        <references count="4">
          <reference field="4294967294" count="1" selected="0">
            <x v="0"/>
          </reference>
          <reference field="3" count="1" selected="0">
            <x v="0"/>
          </reference>
          <reference field="13" count="1" selected="0">
            <x v="2"/>
          </reference>
          <reference field="15" count="1" selected="0">
            <x v="2"/>
          </reference>
        </references>
      </pivotArea>
    </chartFormat>
    <chartFormat chart="13" format="16" series="1">
      <pivotArea type="data" outline="0" fieldPosition="0">
        <references count="4">
          <reference field="4294967294" count="1" selected="0">
            <x v="0"/>
          </reference>
          <reference field="3" count="1" selected="0">
            <x v="0"/>
          </reference>
          <reference field="13" count="1" selected="0">
            <x v="3"/>
          </reference>
          <reference field="15" count="1" selected="0">
            <x v="2"/>
          </reference>
        </references>
      </pivotArea>
    </chartFormat>
    <chartFormat chart="13" format="17" series="1">
      <pivotArea type="data" outline="0" fieldPosition="0">
        <references count="4">
          <reference field="4294967294" count="1" selected="0">
            <x v="0"/>
          </reference>
          <reference field="3" count="1" selected="0">
            <x v="0"/>
          </reference>
          <reference field="13" count="1" selected="0">
            <x v="4"/>
          </reference>
          <reference field="15" count="1" selected="0">
            <x v="2"/>
          </reference>
        </references>
      </pivotArea>
    </chartFormat>
    <chartFormat chart="13" format="18" series="1">
      <pivotArea type="data" outline="0" fieldPosition="0">
        <references count="4">
          <reference field="4294967294" count="1" selected="0">
            <x v="0"/>
          </reference>
          <reference field="3" count="1" selected="0">
            <x v="0"/>
          </reference>
          <reference field="13" count="1" selected="0">
            <x v="5"/>
          </reference>
          <reference field="15" count="1" selected="0">
            <x v="2"/>
          </reference>
        </references>
      </pivotArea>
    </chartFormat>
    <chartFormat chart="13" format="19" series="1">
      <pivotArea type="data" outline="0" fieldPosition="0">
        <references count="4">
          <reference field="4294967294" count="1" selected="0">
            <x v="0"/>
          </reference>
          <reference field="3" count="1" selected="0">
            <x v="0"/>
          </reference>
          <reference field="13" count="1" selected="0">
            <x v="6"/>
          </reference>
          <reference field="15" count="1" selected="0">
            <x v="2"/>
          </reference>
        </references>
      </pivotArea>
    </chartFormat>
    <chartFormat chart="13" format="20" series="1">
      <pivotArea type="data" outline="0" fieldPosition="0">
        <references count="4">
          <reference field="4294967294" count="1" selected="0">
            <x v="0"/>
          </reference>
          <reference field="3" count="1" selected="0">
            <x v="0"/>
          </reference>
          <reference field="13" count="1" selected="0">
            <x v="7"/>
          </reference>
          <reference field="15" count="1" selected="0">
            <x v="2"/>
          </reference>
        </references>
      </pivotArea>
    </chartFormat>
    <chartFormat chart="13" format="21" series="1">
      <pivotArea type="data" outline="0" fieldPosition="0">
        <references count="4">
          <reference field="4294967294" count="1" selected="0">
            <x v="0"/>
          </reference>
          <reference field="3" count="1" selected="0">
            <x v="0"/>
          </reference>
          <reference field="13" count="1" selected="0">
            <x v="8"/>
          </reference>
          <reference field="15" count="1" selected="0">
            <x v="2"/>
          </reference>
        </references>
      </pivotArea>
    </chartFormat>
    <chartFormat chart="13" format="22" series="1">
      <pivotArea type="data" outline="0" fieldPosition="0">
        <references count="4">
          <reference field="4294967294" count="1" selected="0">
            <x v="0"/>
          </reference>
          <reference field="3" count="1" selected="0">
            <x v="0"/>
          </reference>
          <reference field="13" count="1" selected="0">
            <x v="9"/>
          </reference>
          <reference field="15" count="1" selected="0">
            <x v="2"/>
          </reference>
        </references>
      </pivotArea>
    </chartFormat>
    <chartFormat chart="13" format="23" series="1">
      <pivotArea type="data" outline="0" fieldPosition="0">
        <references count="4">
          <reference field="4294967294" count="1" selected="0">
            <x v="0"/>
          </reference>
          <reference field="3" count="1" selected="0">
            <x v="0"/>
          </reference>
          <reference field="13" count="1" selected="0">
            <x v="10"/>
          </reference>
          <reference field="15" count="1" selected="0">
            <x v="2"/>
          </reference>
        </references>
      </pivotArea>
    </chartFormat>
    <chartFormat chart="13" format="24" series="1">
      <pivotArea type="data" outline="0" fieldPosition="0">
        <references count="4">
          <reference field="4294967294" count="1" selected="0">
            <x v="0"/>
          </reference>
          <reference field="3" count="1" selected="0">
            <x v="0"/>
          </reference>
          <reference field="13" count="1" selected="0">
            <x v="11"/>
          </reference>
          <reference field="15" count="1" selected="0">
            <x v="2"/>
          </reference>
        </references>
      </pivotArea>
    </chartFormat>
    <chartFormat chart="13" format="25" series="1">
      <pivotArea type="data" outline="0" fieldPosition="0">
        <references count="4">
          <reference field="4294967294" count="1" selected="0">
            <x v="0"/>
          </reference>
          <reference field="3" count="1" selected="0">
            <x v="0"/>
          </reference>
          <reference field="13" count="1" selected="0">
            <x v="12"/>
          </reference>
          <reference field="15" count="1" selected="0">
            <x v="2"/>
          </reference>
        </references>
      </pivotArea>
    </chartFormat>
    <chartFormat chart="13" format="26" series="1">
      <pivotArea type="data" outline="0" fieldPosition="0">
        <references count="4">
          <reference field="4294967294" count="1" selected="0">
            <x v="0"/>
          </reference>
          <reference field="3" count="1" selected="0">
            <x v="1"/>
          </reference>
          <reference field="13" count="1" selected="0">
            <x v="1"/>
          </reference>
          <reference field="15" count="1" selected="0">
            <x v="1"/>
          </reference>
        </references>
      </pivotArea>
    </chartFormat>
    <chartFormat chart="13" format="27" series="1">
      <pivotArea type="data" outline="0" fieldPosition="0">
        <references count="4">
          <reference field="4294967294" count="1" selected="0">
            <x v="0"/>
          </reference>
          <reference field="3" count="1" selected="0">
            <x v="1"/>
          </reference>
          <reference field="13" count="1" selected="0">
            <x v="2"/>
          </reference>
          <reference field="15" count="1" selected="0">
            <x v="1"/>
          </reference>
        </references>
      </pivotArea>
    </chartFormat>
    <chartFormat chart="13" format="28" series="1">
      <pivotArea type="data" outline="0" fieldPosition="0">
        <references count="4">
          <reference field="4294967294" count="1" selected="0">
            <x v="0"/>
          </reference>
          <reference field="3" count="1" selected="0">
            <x v="1"/>
          </reference>
          <reference field="13" count="1" selected="0">
            <x v="3"/>
          </reference>
          <reference field="15" count="1" selected="0">
            <x v="1"/>
          </reference>
        </references>
      </pivotArea>
    </chartFormat>
    <chartFormat chart="13" format="29" series="1">
      <pivotArea type="data" outline="0" fieldPosition="0">
        <references count="4">
          <reference field="4294967294" count="1" selected="0">
            <x v="0"/>
          </reference>
          <reference field="3" count="1" selected="0">
            <x v="1"/>
          </reference>
          <reference field="13" count="1" selected="0">
            <x v="4"/>
          </reference>
          <reference field="15" count="1" selected="0">
            <x v="1"/>
          </reference>
        </references>
      </pivotArea>
    </chartFormat>
    <chartFormat chart="13" format="30" series="1">
      <pivotArea type="data" outline="0" fieldPosition="0">
        <references count="4">
          <reference field="4294967294" count="1" selected="0">
            <x v="0"/>
          </reference>
          <reference field="3" count="1" selected="0">
            <x v="1"/>
          </reference>
          <reference field="13" count="1" selected="0">
            <x v="5"/>
          </reference>
          <reference field="15" count="1" selected="0">
            <x v="1"/>
          </reference>
        </references>
      </pivotArea>
    </chartFormat>
    <chartFormat chart="13" format="31" series="1">
      <pivotArea type="data" outline="0" fieldPosition="0">
        <references count="4">
          <reference field="4294967294" count="1" selected="0">
            <x v="0"/>
          </reference>
          <reference field="3" count="1" selected="0">
            <x v="1"/>
          </reference>
          <reference field="13" count="1" selected="0">
            <x v="6"/>
          </reference>
          <reference field="15" count="1" selected="0">
            <x v="1"/>
          </reference>
        </references>
      </pivotArea>
    </chartFormat>
    <chartFormat chart="13" format="32" series="1">
      <pivotArea type="data" outline="0" fieldPosition="0">
        <references count="4">
          <reference field="4294967294" count="1" selected="0">
            <x v="0"/>
          </reference>
          <reference field="3" count="1" selected="0">
            <x v="1"/>
          </reference>
          <reference field="13" count="1" selected="0">
            <x v="7"/>
          </reference>
          <reference field="15" count="1" selected="0">
            <x v="1"/>
          </reference>
        </references>
      </pivotArea>
    </chartFormat>
    <chartFormat chart="13" format="33" series="1">
      <pivotArea type="data" outline="0" fieldPosition="0">
        <references count="4">
          <reference field="4294967294" count="1" selected="0">
            <x v="0"/>
          </reference>
          <reference field="3" count="1" selected="0">
            <x v="1"/>
          </reference>
          <reference field="13" count="1" selected="0">
            <x v="8"/>
          </reference>
          <reference field="15" count="1" selected="0">
            <x v="1"/>
          </reference>
        </references>
      </pivotArea>
    </chartFormat>
    <chartFormat chart="13" format="34" series="1">
      <pivotArea type="data" outline="0" fieldPosition="0">
        <references count="4">
          <reference field="4294967294" count="1" selected="0">
            <x v="0"/>
          </reference>
          <reference field="3" count="1" selected="0">
            <x v="1"/>
          </reference>
          <reference field="13" count="1" selected="0">
            <x v="9"/>
          </reference>
          <reference field="15" count="1" selected="0">
            <x v="1"/>
          </reference>
        </references>
      </pivotArea>
    </chartFormat>
    <chartFormat chart="13" format="35" series="1">
      <pivotArea type="data" outline="0" fieldPosition="0">
        <references count="4">
          <reference field="4294967294" count="1" selected="0">
            <x v="0"/>
          </reference>
          <reference field="3" count="1" selected="0">
            <x v="1"/>
          </reference>
          <reference field="13" count="1" selected="0">
            <x v="10"/>
          </reference>
          <reference field="15" count="1" selected="0">
            <x v="1"/>
          </reference>
        </references>
      </pivotArea>
    </chartFormat>
    <chartFormat chart="13" format="36" series="1">
      <pivotArea type="data" outline="0" fieldPosition="0">
        <references count="4">
          <reference field="4294967294" count="1" selected="0">
            <x v="0"/>
          </reference>
          <reference field="3" count="1" selected="0">
            <x v="1"/>
          </reference>
          <reference field="13" count="1" selected="0">
            <x v="11"/>
          </reference>
          <reference field="15" count="1" selected="0">
            <x v="1"/>
          </reference>
        </references>
      </pivotArea>
    </chartFormat>
    <chartFormat chart="13" format="37" series="1">
      <pivotArea type="data" outline="0" fieldPosition="0">
        <references count="4">
          <reference field="4294967294" count="1" selected="0">
            <x v="0"/>
          </reference>
          <reference field="3" count="1" selected="0">
            <x v="1"/>
          </reference>
          <reference field="13" count="1" selected="0">
            <x v="12"/>
          </reference>
          <reference field="15" count="1" selected="0">
            <x v="1"/>
          </reference>
        </references>
      </pivotArea>
    </chartFormat>
    <chartFormat chart="13" format="38" series="1">
      <pivotArea type="data" outline="0" fieldPosition="0">
        <references count="4">
          <reference field="4294967294" count="1" selected="0">
            <x v="0"/>
          </reference>
          <reference field="3" count="1" selected="0">
            <x v="1"/>
          </reference>
          <reference field="13" count="1" selected="0">
            <x v="1"/>
          </reference>
          <reference field="15" count="1" selected="0">
            <x v="2"/>
          </reference>
        </references>
      </pivotArea>
    </chartFormat>
    <chartFormat chart="13" format="39" series="1">
      <pivotArea type="data" outline="0" fieldPosition="0">
        <references count="4">
          <reference field="4294967294" count="1" selected="0">
            <x v="0"/>
          </reference>
          <reference field="3" count="1" selected="0">
            <x v="1"/>
          </reference>
          <reference field="13" count="1" selected="0">
            <x v="2"/>
          </reference>
          <reference field="15" count="1" selected="0">
            <x v="2"/>
          </reference>
        </references>
      </pivotArea>
    </chartFormat>
    <chartFormat chart="13" format="40" series="1">
      <pivotArea type="data" outline="0" fieldPosition="0">
        <references count="4">
          <reference field="4294967294" count="1" selected="0">
            <x v="0"/>
          </reference>
          <reference field="3" count="1" selected="0">
            <x v="1"/>
          </reference>
          <reference field="13" count="1" selected="0">
            <x v="3"/>
          </reference>
          <reference field="15" count="1" selected="0">
            <x v="2"/>
          </reference>
        </references>
      </pivotArea>
    </chartFormat>
    <chartFormat chart="13" format="41" series="1">
      <pivotArea type="data" outline="0" fieldPosition="0">
        <references count="4">
          <reference field="4294967294" count="1" selected="0">
            <x v="0"/>
          </reference>
          <reference field="3" count="1" selected="0">
            <x v="1"/>
          </reference>
          <reference field="13" count="1" selected="0">
            <x v="4"/>
          </reference>
          <reference field="15" count="1" selected="0">
            <x v="2"/>
          </reference>
        </references>
      </pivotArea>
    </chartFormat>
    <chartFormat chart="13" format="42" series="1">
      <pivotArea type="data" outline="0" fieldPosition="0">
        <references count="4">
          <reference field="4294967294" count="1" selected="0">
            <x v="0"/>
          </reference>
          <reference field="3" count="1" selected="0">
            <x v="1"/>
          </reference>
          <reference field="13" count="1" selected="0">
            <x v="5"/>
          </reference>
          <reference field="15" count="1" selected="0">
            <x v="2"/>
          </reference>
        </references>
      </pivotArea>
    </chartFormat>
    <chartFormat chart="13" format="43" series="1">
      <pivotArea type="data" outline="0" fieldPosition="0">
        <references count="4">
          <reference field="4294967294" count="1" selected="0">
            <x v="0"/>
          </reference>
          <reference field="3" count="1" selected="0">
            <x v="1"/>
          </reference>
          <reference field="13" count="1" selected="0">
            <x v="6"/>
          </reference>
          <reference field="15" count="1" selected="0">
            <x v="2"/>
          </reference>
        </references>
      </pivotArea>
    </chartFormat>
    <chartFormat chart="13" format="44" series="1">
      <pivotArea type="data" outline="0" fieldPosition="0">
        <references count="4">
          <reference field="4294967294" count="1" selected="0">
            <x v="0"/>
          </reference>
          <reference field="3" count="1" selected="0">
            <x v="1"/>
          </reference>
          <reference field="13" count="1" selected="0">
            <x v="7"/>
          </reference>
          <reference field="15" count="1" selected="0">
            <x v="2"/>
          </reference>
        </references>
      </pivotArea>
    </chartFormat>
    <chartFormat chart="13" format="45" series="1">
      <pivotArea type="data" outline="0" fieldPosition="0">
        <references count="4">
          <reference field="4294967294" count="1" selected="0">
            <x v="0"/>
          </reference>
          <reference field="3" count="1" selected="0">
            <x v="1"/>
          </reference>
          <reference field="13" count="1" selected="0">
            <x v="8"/>
          </reference>
          <reference field="15" count="1" selected="0">
            <x v="2"/>
          </reference>
        </references>
      </pivotArea>
    </chartFormat>
    <chartFormat chart="13" format="46" series="1">
      <pivotArea type="data" outline="0" fieldPosition="0">
        <references count="4">
          <reference field="4294967294" count="1" selected="0">
            <x v="0"/>
          </reference>
          <reference field="3" count="1" selected="0">
            <x v="1"/>
          </reference>
          <reference field="13" count="1" selected="0">
            <x v="9"/>
          </reference>
          <reference field="15" count="1" selected="0">
            <x v="2"/>
          </reference>
        </references>
      </pivotArea>
    </chartFormat>
    <chartFormat chart="13" format="47" series="1">
      <pivotArea type="data" outline="0" fieldPosition="0">
        <references count="4">
          <reference field="4294967294" count="1" selected="0">
            <x v="0"/>
          </reference>
          <reference field="3" count="1" selected="0">
            <x v="1"/>
          </reference>
          <reference field="13" count="1" selected="0">
            <x v="10"/>
          </reference>
          <reference field="15" count="1" selected="0">
            <x v="2"/>
          </reference>
        </references>
      </pivotArea>
    </chartFormat>
    <chartFormat chart="13" format="48" series="1">
      <pivotArea type="data" outline="0" fieldPosition="0">
        <references count="4">
          <reference field="4294967294" count="1" selected="0">
            <x v="0"/>
          </reference>
          <reference field="3" count="1" selected="0">
            <x v="1"/>
          </reference>
          <reference field="13" count="1" selected="0">
            <x v="11"/>
          </reference>
          <reference field="15" count="1" selected="0">
            <x v="2"/>
          </reference>
        </references>
      </pivotArea>
    </chartFormat>
    <chartFormat chart="13" format="49" series="1">
      <pivotArea type="data" outline="0" fieldPosition="0">
        <references count="4">
          <reference field="4294967294" count="1" selected="0">
            <x v="0"/>
          </reference>
          <reference field="3" count="1" selected="0">
            <x v="1"/>
          </reference>
          <reference field="13" count="1" selected="0">
            <x v="12"/>
          </reference>
          <reference field="15" count="1" selected="0">
            <x v="2"/>
          </reference>
        </references>
      </pivotArea>
    </chartFormat>
    <chartFormat chart="13" format="50" series="1">
      <pivotArea type="data" outline="0" fieldPosition="0">
        <references count="3">
          <reference field="4294967294" count="1" selected="0">
            <x v="0"/>
          </reference>
          <reference field="13" count="1" selected="0">
            <x v="1"/>
          </reference>
          <reference field="15" count="1" selected="0">
            <x v="1"/>
          </reference>
        </references>
      </pivotArea>
    </chartFormat>
    <chartFormat chart="13" format="51" series="1">
      <pivotArea type="data" outline="0" fieldPosition="0">
        <references count="3">
          <reference field="4294967294" count="1" selected="0">
            <x v="0"/>
          </reference>
          <reference field="13" count="1" selected="0">
            <x v="2"/>
          </reference>
          <reference field="15" count="1" selected="0">
            <x v="1"/>
          </reference>
        </references>
      </pivotArea>
    </chartFormat>
    <chartFormat chart="13" format="52" series="1">
      <pivotArea type="data" outline="0" fieldPosition="0">
        <references count="3">
          <reference field="4294967294" count="1" selected="0">
            <x v="0"/>
          </reference>
          <reference field="13" count="1" selected="0">
            <x v="3"/>
          </reference>
          <reference field="15" count="1" selected="0">
            <x v="1"/>
          </reference>
        </references>
      </pivotArea>
    </chartFormat>
    <chartFormat chart="13" format="53" series="1">
      <pivotArea type="data" outline="0" fieldPosition="0">
        <references count="3">
          <reference field="4294967294" count="1" selected="0">
            <x v="0"/>
          </reference>
          <reference field="13" count="1" selected="0">
            <x v="4"/>
          </reference>
          <reference field="15" count="1" selected="0">
            <x v="1"/>
          </reference>
        </references>
      </pivotArea>
    </chartFormat>
    <chartFormat chart="13" format="54" series="1">
      <pivotArea type="data" outline="0" fieldPosition="0">
        <references count="3">
          <reference field="4294967294" count="1" selected="0">
            <x v="0"/>
          </reference>
          <reference field="13" count="1" selected="0">
            <x v="5"/>
          </reference>
          <reference field="15" count="1" selected="0">
            <x v="1"/>
          </reference>
        </references>
      </pivotArea>
    </chartFormat>
    <chartFormat chart="13" format="55" series="1">
      <pivotArea type="data" outline="0" fieldPosition="0">
        <references count="3">
          <reference field="4294967294" count="1" selected="0">
            <x v="0"/>
          </reference>
          <reference field="13" count="1" selected="0">
            <x v="6"/>
          </reference>
          <reference field="15" count="1" selected="0">
            <x v="1"/>
          </reference>
        </references>
      </pivotArea>
    </chartFormat>
    <chartFormat chart="13" format="56" series="1">
      <pivotArea type="data" outline="0" fieldPosition="0">
        <references count="3">
          <reference field="4294967294" count="1" selected="0">
            <x v="0"/>
          </reference>
          <reference field="13" count="1" selected="0">
            <x v="7"/>
          </reference>
          <reference field="15" count="1" selected="0">
            <x v="1"/>
          </reference>
        </references>
      </pivotArea>
    </chartFormat>
    <chartFormat chart="13" format="57" series="1">
      <pivotArea type="data" outline="0" fieldPosition="0">
        <references count="3">
          <reference field="4294967294" count="1" selected="0">
            <x v="0"/>
          </reference>
          <reference field="13" count="1" selected="0">
            <x v="8"/>
          </reference>
          <reference field="15" count="1" selected="0">
            <x v="1"/>
          </reference>
        </references>
      </pivotArea>
    </chartFormat>
    <chartFormat chart="13" format="58" series="1">
      <pivotArea type="data" outline="0" fieldPosition="0">
        <references count="3">
          <reference field="4294967294" count="1" selected="0">
            <x v="0"/>
          </reference>
          <reference field="13" count="1" selected="0">
            <x v="9"/>
          </reference>
          <reference field="15" count="1" selected="0">
            <x v="1"/>
          </reference>
        </references>
      </pivotArea>
    </chartFormat>
    <chartFormat chart="13" format="59" series="1">
      <pivotArea type="data" outline="0" fieldPosition="0">
        <references count="3">
          <reference field="4294967294" count="1" selected="0">
            <x v="0"/>
          </reference>
          <reference field="13" count="1" selected="0">
            <x v="10"/>
          </reference>
          <reference field="15" count="1" selected="0">
            <x v="1"/>
          </reference>
        </references>
      </pivotArea>
    </chartFormat>
    <chartFormat chart="13" format="60" series="1">
      <pivotArea type="data" outline="0" fieldPosition="0">
        <references count="3">
          <reference field="4294967294" count="1" selected="0">
            <x v="0"/>
          </reference>
          <reference field="13" count="1" selected="0">
            <x v="11"/>
          </reference>
          <reference field="15" count="1" selected="0">
            <x v="1"/>
          </reference>
        </references>
      </pivotArea>
    </chartFormat>
    <chartFormat chart="13" format="61" series="1">
      <pivotArea type="data" outline="0" fieldPosition="0">
        <references count="3">
          <reference field="4294967294" count="1" selected="0">
            <x v="0"/>
          </reference>
          <reference field="13" count="1" selected="0">
            <x v="12"/>
          </reference>
          <reference field="15" count="1" selected="0">
            <x v="1"/>
          </reference>
        </references>
      </pivotArea>
    </chartFormat>
    <chartFormat chart="13" format="62" series="1">
      <pivotArea type="data" outline="0" fieldPosition="0">
        <references count="3">
          <reference field="4294967294" count="1" selected="0">
            <x v="0"/>
          </reference>
          <reference field="13" count="1" selected="0">
            <x v="1"/>
          </reference>
          <reference field="15" count="1" selected="0">
            <x v="2"/>
          </reference>
        </references>
      </pivotArea>
    </chartFormat>
    <chartFormat chart="13" format="63" series="1">
      <pivotArea type="data" outline="0" fieldPosition="0">
        <references count="3">
          <reference field="4294967294" count="1" selected="0">
            <x v="0"/>
          </reference>
          <reference field="13" count="1" selected="0">
            <x v="2"/>
          </reference>
          <reference field="15" count="1" selected="0">
            <x v="2"/>
          </reference>
        </references>
      </pivotArea>
    </chartFormat>
    <chartFormat chart="13" format="64" series="1">
      <pivotArea type="data" outline="0" fieldPosition="0">
        <references count="3">
          <reference field="4294967294" count="1" selected="0">
            <x v="0"/>
          </reference>
          <reference field="13" count="1" selected="0">
            <x v="3"/>
          </reference>
          <reference field="15" count="1" selected="0">
            <x v="2"/>
          </reference>
        </references>
      </pivotArea>
    </chartFormat>
    <chartFormat chart="13" format="65" series="1">
      <pivotArea type="data" outline="0" fieldPosition="0">
        <references count="3">
          <reference field="4294967294" count="1" selected="0">
            <x v="0"/>
          </reference>
          <reference field="13" count="1" selected="0">
            <x v="4"/>
          </reference>
          <reference field="15" count="1" selected="0">
            <x v="2"/>
          </reference>
        </references>
      </pivotArea>
    </chartFormat>
    <chartFormat chart="13" format="66" series="1">
      <pivotArea type="data" outline="0" fieldPosition="0">
        <references count="3">
          <reference field="4294967294" count="1" selected="0">
            <x v="0"/>
          </reference>
          <reference field="13" count="1" selected="0">
            <x v="5"/>
          </reference>
          <reference field="15" count="1" selected="0">
            <x v="2"/>
          </reference>
        </references>
      </pivotArea>
    </chartFormat>
    <chartFormat chart="13" format="67" series="1">
      <pivotArea type="data" outline="0" fieldPosition="0">
        <references count="3">
          <reference field="4294967294" count="1" selected="0">
            <x v="0"/>
          </reference>
          <reference field="13" count="1" selected="0">
            <x v="6"/>
          </reference>
          <reference field="15" count="1" selected="0">
            <x v="2"/>
          </reference>
        </references>
      </pivotArea>
    </chartFormat>
    <chartFormat chart="13" format="68" series="1">
      <pivotArea type="data" outline="0" fieldPosition="0">
        <references count="3">
          <reference field="4294967294" count="1" selected="0">
            <x v="0"/>
          </reference>
          <reference field="13" count="1" selected="0">
            <x v="7"/>
          </reference>
          <reference field="15" count="1" selected="0">
            <x v="2"/>
          </reference>
        </references>
      </pivotArea>
    </chartFormat>
    <chartFormat chart="13" format="69" series="1">
      <pivotArea type="data" outline="0" fieldPosition="0">
        <references count="3">
          <reference field="4294967294" count="1" selected="0">
            <x v="0"/>
          </reference>
          <reference field="13" count="1" selected="0">
            <x v="8"/>
          </reference>
          <reference field="15" count="1" selected="0">
            <x v="2"/>
          </reference>
        </references>
      </pivotArea>
    </chartFormat>
    <chartFormat chart="13" format="70" series="1">
      <pivotArea type="data" outline="0" fieldPosition="0">
        <references count="3">
          <reference field="4294967294" count="1" selected="0">
            <x v="0"/>
          </reference>
          <reference field="13" count="1" selected="0">
            <x v="9"/>
          </reference>
          <reference field="15" count="1" selected="0">
            <x v="2"/>
          </reference>
        </references>
      </pivotArea>
    </chartFormat>
    <chartFormat chart="13" format="71" series="1">
      <pivotArea type="data" outline="0" fieldPosition="0">
        <references count="3">
          <reference field="4294967294" count="1" selected="0">
            <x v="0"/>
          </reference>
          <reference field="13" count="1" selected="0">
            <x v="10"/>
          </reference>
          <reference field="15" count="1" selected="0">
            <x v="2"/>
          </reference>
        </references>
      </pivotArea>
    </chartFormat>
    <chartFormat chart="13" format="72" series="1">
      <pivotArea type="data" outline="0" fieldPosition="0">
        <references count="3">
          <reference field="4294967294" count="1" selected="0">
            <x v="0"/>
          </reference>
          <reference field="13" count="1" selected="0">
            <x v="11"/>
          </reference>
          <reference field="15" count="1" selected="0">
            <x v="2"/>
          </reference>
        </references>
      </pivotArea>
    </chartFormat>
    <chartFormat chart="13" format="73"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B98ABA-0725-476F-BF14-FDBAA46AB706}" name="Spark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Y13"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includeNewItemsInFilter="1"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15"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C0F10E99-D0AC-4850-AE63-486559552D7D}" sourceName="Financial Year">
  <pivotTables>
    <pivotTable tabId="17" name="TOTALSALES"/>
    <pivotTable tabId="18" name="AVERAGESALES"/>
    <pivotTable tabId="21" name="SALESBYSTATE"/>
    <pivotTable tabId="20" name="PROPORTIONSALES"/>
    <pivotTable tabId="19" name="CATEGORYSALES"/>
    <pivotTable tabId="23" name="SalesBySuburb"/>
    <pivotTable tabId="24" name="SalesByBuyer"/>
    <pivotTable tabId="25" name="SalesByManager"/>
    <pivotTable tabId="27" name="SparklineOnline"/>
    <pivotTable tabId="27" name="SparklineStore"/>
    <pivotTable tabId="27" name="Sparkline"/>
  </pivotTables>
  <data>
    <tabular pivotCacheId="34923132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E507636-A223-407B-91E8-F74570134C69}" sourceName="Type">
  <pivotTables>
    <pivotTable tabId="17" name="TOTALSALES"/>
    <pivotTable tabId="23" name="SalesBySuburb"/>
    <pivotTable tabId="24" name="SalesByBuyer"/>
    <pivotTable tabId="25" name="SalesByManager"/>
    <pivotTable tabId="18" name="AVERAGESALES"/>
    <pivotTable tabId="20" name="PROPORTIONSALES"/>
    <pivotTable tabId="19" name="CATEGORYSALES"/>
    <pivotTable tabId="27" name="Sparkline"/>
    <pivotTable tabId="21" name="SALESBYSTATE"/>
  </pivotTables>
  <data>
    <tabular pivotCacheId="34923132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57D10F-6D02-4508-8F44-C77A6B497CF0}" sourceName="Category">
  <pivotTables>
    <pivotTable tabId="17" name="TOTALSALES"/>
    <pivotTable tabId="23" name="SalesBySuburb"/>
    <pivotTable tabId="24" name="SalesByBuyer"/>
    <pivotTable tabId="25" name="SalesByManager"/>
    <pivotTable tabId="27" name="SparklineOnline"/>
    <pivotTable tabId="27" name="SparklineStore"/>
    <pivotTable tabId="27" name="Sparkline"/>
    <pivotTable tabId="18" name="AVERAGESALES"/>
    <pivotTable tabId="21" name="SALESBYSTATE"/>
    <pivotTable tabId="20" name="PROPORTIONSALES"/>
    <pivotTable tabId="19" name="CATEGORYSALES"/>
  </pivotTables>
  <data>
    <tabular pivotCacheId="349231320">
      <items count="10">
        <i x="2" s="1"/>
        <i x="3" s="1"/>
        <i x="0" s="1"/>
        <i x="4" s="1"/>
        <i x="5" s="1"/>
        <i x="7" s="1"/>
        <i x="1" s="1"/>
        <i x="8" s="1"/>
        <i x="6"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_State" xr10:uid="{CEDB2C28-E50E-46EC-AF9D-F5BCA60AF5FB}" sourceName="Full State">
  <pivotTables>
    <pivotTable tabId="17" name="TOTALSALES"/>
    <pivotTable tabId="18" name="AVERAGESALES"/>
    <pivotTable tabId="20" name="PROPORTIONSALES"/>
    <pivotTable tabId="24" name="SalesByBuyer"/>
    <pivotTable tabId="19" name="CATEGORYSALES"/>
    <pivotTable tabId="25" name="SalesByManager"/>
    <pivotTable tabId="23" name="SalesBySuburb"/>
    <pivotTable tabId="27" name="Sparkline"/>
    <pivotTable tabId="27" name="SparklineOnline"/>
    <pivotTable tabId="27" name="SparklineStore"/>
  </pivotTables>
  <data>
    <tabular pivotCacheId="349231320">
      <items count="8">
        <i x="2" s="1"/>
        <i x="1" s="1"/>
        <i x="7" s="1"/>
        <i x="3" s="1"/>
        <i x="6" s="1"/>
        <i x="5"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Year" xr10:uid="{B82264F4-7F9F-4510-B6B5-0128092A7E42}" cache="Slicer_Financial_Year" caption="Financial Year" rowHeight="234950"/>
  <slicer name="Type" xr10:uid="{C781C0A4-08CC-4BCE-ABAD-EBE34CD093D3}" cache="Slicer_Type" caption="Type" rowHeight="234950"/>
  <slicer name="Category" xr10:uid="{C485D83C-602E-4831-AB01-DF8EED97FCF4}" cache="Slicer_Category" caption="Category" rowHeight="234950"/>
  <slicer name="Full State" xr10:uid="{C6893AF1-B642-4107-A5A5-0DB9F203B0E7}" cache="Slicer_Full_State" caption="Full 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2543E320-D260-4B82-A1BC-CDACF818318A}"/>
  <tableColumns count="13">
    <tableColumn id="1" xr3:uid="{3DC68603-2899-4E1F-ACAC-2E233AB49707}" name="Date" dataDxfId="7"/>
    <tableColumn id="12" xr3:uid="{2CD9A998-B991-4717-BDB9-910C6C95B707}" name="Financial Year" dataDxfId="6">
      <calculatedColumnFormula>IF(MONTH(A2)&gt;=7,YEAR(A2)+1,YEAR(A2))</calculatedColumnFormula>
    </tableColumn>
    <tableColumn id="2" xr3:uid="{0A6FDEBF-6114-466C-B68C-4E86D770AAD1}" name="Financial Year2">
      <calculatedColumnFormula>IF(MONTH(A2) &gt;= 4,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5">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M4506" totalsRowShown="0">
  <autoFilter ref="A1:M4506" xr:uid="{2543E320-D260-4B82-A1BC-CDACF818318A}">
    <filterColumn colId="0">
      <filters>
        <dateGroupItem year="2023" month="1" dateTimeGrouping="month"/>
      </filters>
    </filterColumn>
    <filterColumn colId="1">
      <filters>
        <filter val="2023"/>
      </filters>
    </filterColumn>
  </autoFilter>
  <sortState xmlns:xlrd2="http://schemas.microsoft.com/office/spreadsheetml/2017/richdata2" ref="A94:M4204">
    <sortCondition descending="1" ref="M1:M4506"/>
  </sortState>
  <tableColumns count="13">
    <tableColumn id="1" xr3:uid="{F1DFA419-5DAC-1640-A827-993429411815}" name="Date" dataDxfId="3"/>
    <tableColumn id="12" xr3:uid="{7DB295A7-9B72-114E-B735-E429F07D5E96}" name="Financial Year" dataDxfId="2">
      <calculatedColumnFormula>IF(MONTH(A2)&gt;=7,YEAR(A2)+1,YEAR(A2))</calculatedColumnFormula>
    </tableColumn>
    <tableColumn id="2" xr3:uid="{7AAF1CEF-27F1-6B4F-B393-6D8A2C756E27}" name="Financial Year2">
      <calculatedColumnFormula>IF(MONTH(A2) &gt;= 4,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topLeftCell="A4480" zoomScaleNormal="100" workbookViewId="0">
      <selection activeCell="I3" sqref="I3:I4506"/>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IF(MONTH(A2) &gt;= 4, YEAR(A2) &amp; "-" &amp; YEAR(A2) + 1, YEAR(A2) - 1 &amp; "-" &amp; YEAR(A2))</f>
        <v>2023-2024</v>
      </c>
      <c r="D2" t="s">
        <v>147</v>
      </c>
      <c r="E2" t="s">
        <v>100</v>
      </c>
      <c r="F2" t="str">
        <f t="shared" ref="F2:F65" si="0">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v>45202</v>
      </c>
      <c r="B3" s="3">
        <f t="shared" ref="B3:B66" si="1">IF(MONTH(A3)&gt;=7,YEAR(A3)+1,YEAR(A3))</f>
        <v>2024</v>
      </c>
      <c r="C3" t="str">
        <f t="shared" ref="C3:C66" si="2">IF(MONTH(A3) &gt;= 4, YEAR(A3) &amp; "-" &amp; YEAR(A3) + 1, YEAR(A3) - 1 &amp; "-" &amp; YEAR(A3))</f>
        <v>2023-2024</v>
      </c>
      <c r="D3" t="s">
        <v>147</v>
      </c>
      <c r="E3" t="s">
        <v>67</v>
      </c>
      <c r="F3" t="str">
        <f t="shared" si="0"/>
        <v>New South Wales</v>
      </c>
      <c r="G3" t="s">
        <v>10</v>
      </c>
      <c r="H3">
        <v>2478</v>
      </c>
      <c r="I3" t="s">
        <v>11</v>
      </c>
      <c r="J3" t="s">
        <v>68</v>
      </c>
      <c r="K3" t="s">
        <v>149</v>
      </c>
      <c r="L3" t="s">
        <v>15</v>
      </c>
      <c r="M3" s="5">
        <v>1</v>
      </c>
    </row>
    <row r="4" spans="1:13" x14ac:dyDescent="0.25">
      <c r="A4" s="2">
        <v>45050</v>
      </c>
      <c r="B4" s="3">
        <f t="shared" si="1"/>
        <v>2023</v>
      </c>
      <c r="C4" t="str">
        <f t="shared" si="2"/>
        <v>2023-2024</v>
      </c>
      <c r="D4" t="s">
        <v>148</v>
      </c>
      <c r="E4" t="s">
        <v>79</v>
      </c>
      <c r="F4" t="str">
        <f t="shared" si="0"/>
        <v>Australian Capital Territory</v>
      </c>
      <c r="G4" t="s">
        <v>80</v>
      </c>
      <c r="H4">
        <v>2617</v>
      </c>
      <c r="I4" t="s">
        <v>11</v>
      </c>
      <c r="J4" t="s">
        <v>58</v>
      </c>
      <c r="K4" t="s">
        <v>149</v>
      </c>
      <c r="L4" t="s">
        <v>15</v>
      </c>
      <c r="M4" s="5">
        <v>1</v>
      </c>
    </row>
    <row r="5" spans="1:13" x14ac:dyDescent="0.25">
      <c r="A5" s="2">
        <v>45436</v>
      </c>
      <c r="B5" s="3">
        <f t="shared" si="1"/>
        <v>2024</v>
      </c>
      <c r="C5" t="str">
        <f t="shared" si="2"/>
        <v>2024-2025</v>
      </c>
      <c r="D5" t="s">
        <v>147</v>
      </c>
      <c r="E5" t="s">
        <v>107</v>
      </c>
      <c r="F5" t="str">
        <f t="shared" si="0"/>
        <v>Queensland</v>
      </c>
      <c r="G5" t="s">
        <v>35</v>
      </c>
      <c r="H5">
        <v>4220</v>
      </c>
      <c r="I5" t="s">
        <v>11</v>
      </c>
      <c r="J5" t="s">
        <v>104</v>
      </c>
      <c r="K5" t="s">
        <v>19</v>
      </c>
      <c r="L5" t="s">
        <v>23</v>
      </c>
      <c r="M5" s="5">
        <v>1</v>
      </c>
    </row>
    <row r="6" spans="1:13" x14ac:dyDescent="0.25">
      <c r="A6" s="2">
        <v>45170</v>
      </c>
      <c r="B6" s="3">
        <f t="shared" si="1"/>
        <v>2024</v>
      </c>
      <c r="C6" t="str">
        <f t="shared" si="2"/>
        <v>2023-2024</v>
      </c>
      <c r="D6" t="s">
        <v>147</v>
      </c>
      <c r="E6" t="s">
        <v>143</v>
      </c>
      <c r="F6" t="str">
        <f t="shared" si="0"/>
        <v>New South Wales</v>
      </c>
      <c r="G6" t="s">
        <v>10</v>
      </c>
      <c r="H6">
        <v>2154</v>
      </c>
      <c r="I6" t="s">
        <v>11</v>
      </c>
      <c r="J6" t="s">
        <v>27</v>
      </c>
      <c r="K6" t="s">
        <v>154</v>
      </c>
      <c r="L6" t="s">
        <v>14</v>
      </c>
      <c r="M6" s="5">
        <v>1</v>
      </c>
    </row>
    <row r="7" spans="1:13" x14ac:dyDescent="0.25">
      <c r="A7" s="2">
        <v>45208</v>
      </c>
      <c r="B7" s="3">
        <f t="shared" si="1"/>
        <v>2024</v>
      </c>
      <c r="C7" t="str">
        <f t="shared" si="2"/>
        <v>2023-2024</v>
      </c>
      <c r="D7" t="s">
        <v>147</v>
      </c>
      <c r="E7" t="s">
        <v>9</v>
      </c>
      <c r="F7" t="str">
        <f t="shared" si="0"/>
        <v>New South Wales</v>
      </c>
      <c r="G7" t="s">
        <v>10</v>
      </c>
      <c r="H7">
        <v>2067</v>
      </c>
      <c r="I7" t="s">
        <v>11</v>
      </c>
      <c r="J7" t="s">
        <v>12</v>
      </c>
      <c r="K7" t="s">
        <v>153</v>
      </c>
      <c r="L7" t="s">
        <v>16</v>
      </c>
      <c r="M7" s="5">
        <v>1</v>
      </c>
    </row>
    <row r="8" spans="1:13" x14ac:dyDescent="0.25">
      <c r="A8" s="2">
        <v>44968</v>
      </c>
      <c r="B8" s="3">
        <f t="shared" si="1"/>
        <v>2023</v>
      </c>
      <c r="C8" t="str">
        <f t="shared" si="2"/>
        <v>2022-2023</v>
      </c>
      <c r="D8" t="s">
        <v>147</v>
      </c>
      <c r="E8" t="s">
        <v>72</v>
      </c>
      <c r="F8" t="str">
        <f t="shared" si="0"/>
        <v>Western Australia</v>
      </c>
      <c r="G8" t="s">
        <v>48</v>
      </c>
      <c r="H8">
        <v>6010</v>
      </c>
      <c r="I8" t="s">
        <v>11</v>
      </c>
      <c r="J8" t="s">
        <v>49</v>
      </c>
      <c r="K8" t="s">
        <v>150</v>
      </c>
      <c r="L8" t="s">
        <v>18</v>
      </c>
      <c r="M8" s="5">
        <v>1</v>
      </c>
    </row>
    <row r="9" spans="1:13" x14ac:dyDescent="0.25">
      <c r="A9" s="2">
        <v>45228</v>
      </c>
      <c r="B9" s="3">
        <f t="shared" si="1"/>
        <v>2024</v>
      </c>
      <c r="C9" t="str">
        <f t="shared" si="2"/>
        <v>2023-2024</v>
      </c>
      <c r="D9" t="s">
        <v>147</v>
      </c>
      <c r="E9" t="s">
        <v>136</v>
      </c>
      <c r="F9" t="str">
        <f t="shared" si="0"/>
        <v>Victoria</v>
      </c>
      <c r="G9" t="s">
        <v>45</v>
      </c>
      <c r="H9">
        <v>3175</v>
      </c>
      <c r="I9" t="s">
        <v>11</v>
      </c>
      <c r="J9" t="s">
        <v>63</v>
      </c>
      <c r="K9" t="s">
        <v>149</v>
      </c>
      <c r="L9" t="s">
        <v>15</v>
      </c>
      <c r="M9" s="5">
        <v>1</v>
      </c>
    </row>
    <row r="10" spans="1:13" x14ac:dyDescent="0.25">
      <c r="A10" s="2">
        <v>45295</v>
      </c>
      <c r="B10" s="3">
        <f t="shared" si="1"/>
        <v>2024</v>
      </c>
      <c r="C10" t="str">
        <f t="shared" si="2"/>
        <v>2023-2024</v>
      </c>
      <c r="D10" t="s">
        <v>147</v>
      </c>
      <c r="E10" t="s">
        <v>118</v>
      </c>
      <c r="F10" t="str">
        <f t="shared" si="0"/>
        <v>New South Wales</v>
      </c>
      <c r="G10" t="s">
        <v>10</v>
      </c>
      <c r="H10">
        <v>2158</v>
      </c>
      <c r="I10" t="s">
        <v>11</v>
      </c>
      <c r="J10" t="s">
        <v>27</v>
      </c>
      <c r="K10" t="s">
        <v>154</v>
      </c>
      <c r="L10" t="s">
        <v>14</v>
      </c>
      <c r="M10" s="5">
        <v>1</v>
      </c>
    </row>
    <row r="11" spans="1:13" x14ac:dyDescent="0.25">
      <c r="A11" s="2">
        <v>45414</v>
      </c>
      <c r="B11" s="3">
        <f t="shared" si="1"/>
        <v>2024</v>
      </c>
      <c r="C11" t="str">
        <f t="shared" si="2"/>
        <v>2024-2025</v>
      </c>
      <c r="D11" t="s">
        <v>147</v>
      </c>
      <c r="E11" t="s">
        <v>112</v>
      </c>
      <c r="F11" t="str">
        <f t="shared" si="0"/>
        <v>Victoria</v>
      </c>
      <c r="G11" t="s">
        <v>45</v>
      </c>
      <c r="H11">
        <v>3076</v>
      </c>
      <c r="I11" t="s">
        <v>11</v>
      </c>
      <c r="J11" t="s">
        <v>46</v>
      </c>
      <c r="K11" t="s">
        <v>155</v>
      </c>
      <c r="L11" t="s">
        <v>20</v>
      </c>
      <c r="M11" s="5">
        <v>1</v>
      </c>
    </row>
    <row r="12" spans="1:13" x14ac:dyDescent="0.25">
      <c r="A12" s="2">
        <v>45307</v>
      </c>
      <c r="B12" s="3">
        <f t="shared" si="1"/>
        <v>2024</v>
      </c>
      <c r="C12" t="str">
        <f t="shared" si="2"/>
        <v>2023-2024</v>
      </c>
      <c r="D12" t="s">
        <v>147</v>
      </c>
      <c r="E12" t="s">
        <v>112</v>
      </c>
      <c r="F12" t="str">
        <f t="shared" si="0"/>
        <v>Victoria</v>
      </c>
      <c r="G12" t="s">
        <v>45</v>
      </c>
      <c r="H12">
        <v>3076</v>
      </c>
      <c r="I12" t="s">
        <v>11</v>
      </c>
      <c r="J12" t="s">
        <v>46</v>
      </c>
      <c r="K12" t="s">
        <v>153</v>
      </c>
      <c r="L12" t="s">
        <v>16</v>
      </c>
      <c r="M12" s="5">
        <v>1</v>
      </c>
    </row>
    <row r="13" spans="1:13" x14ac:dyDescent="0.25">
      <c r="A13" s="2">
        <v>45212</v>
      </c>
      <c r="B13" s="3">
        <f t="shared" si="1"/>
        <v>2024</v>
      </c>
      <c r="C13" t="str">
        <f t="shared" si="2"/>
        <v>2023-2024</v>
      </c>
      <c r="D13" t="s">
        <v>147</v>
      </c>
      <c r="E13" t="s">
        <v>114</v>
      </c>
      <c r="F13" t="str">
        <f t="shared" si="0"/>
        <v>Victoria</v>
      </c>
      <c r="G13" t="s">
        <v>45</v>
      </c>
      <c r="H13">
        <v>3551</v>
      </c>
      <c r="I13" t="s">
        <v>11</v>
      </c>
      <c r="J13" t="s">
        <v>60</v>
      </c>
      <c r="K13" t="s">
        <v>156</v>
      </c>
      <c r="L13" t="s">
        <v>17</v>
      </c>
      <c r="M13" s="5">
        <v>1</v>
      </c>
    </row>
    <row r="14" spans="1:13" x14ac:dyDescent="0.25">
      <c r="A14" s="2">
        <v>45240</v>
      </c>
      <c r="B14" s="3">
        <f t="shared" si="1"/>
        <v>2024</v>
      </c>
      <c r="C14" t="str">
        <f t="shared" si="2"/>
        <v>2023-2024</v>
      </c>
      <c r="D14" t="s">
        <v>147</v>
      </c>
      <c r="E14" t="s">
        <v>129</v>
      </c>
      <c r="F14" t="str">
        <f t="shared" si="0"/>
        <v>Tasmania</v>
      </c>
      <c r="G14" t="s">
        <v>70</v>
      </c>
      <c r="H14">
        <v>7010</v>
      </c>
      <c r="I14" t="s">
        <v>11</v>
      </c>
      <c r="J14" t="s">
        <v>71</v>
      </c>
      <c r="K14" t="s">
        <v>153</v>
      </c>
      <c r="L14" t="s">
        <v>16</v>
      </c>
      <c r="M14" s="5">
        <v>1</v>
      </c>
    </row>
    <row r="15" spans="1:13" x14ac:dyDescent="0.25">
      <c r="A15" s="2">
        <v>45200</v>
      </c>
      <c r="B15" s="3">
        <f t="shared" si="1"/>
        <v>2024</v>
      </c>
      <c r="C15" t="str">
        <f t="shared" si="2"/>
        <v>2023-2024</v>
      </c>
      <c r="D15" t="s">
        <v>147</v>
      </c>
      <c r="E15" t="s">
        <v>92</v>
      </c>
      <c r="F15" t="str">
        <f t="shared" si="0"/>
        <v>Queensland</v>
      </c>
      <c r="G15" t="s">
        <v>35</v>
      </c>
      <c r="H15">
        <v>4068</v>
      </c>
      <c r="I15" t="s">
        <v>11</v>
      </c>
      <c r="J15" t="s">
        <v>43</v>
      </c>
      <c r="K15" t="s">
        <v>149</v>
      </c>
      <c r="L15" t="s">
        <v>15</v>
      </c>
      <c r="M15" s="5">
        <v>1</v>
      </c>
    </row>
    <row r="16" spans="1:13" x14ac:dyDescent="0.25">
      <c r="A16" s="2">
        <v>45255</v>
      </c>
      <c r="B16" s="3">
        <f t="shared" si="1"/>
        <v>2024</v>
      </c>
      <c r="C16" t="str">
        <f t="shared" si="2"/>
        <v>2023-2024</v>
      </c>
      <c r="D16" t="s">
        <v>147</v>
      </c>
      <c r="E16" t="s">
        <v>109</v>
      </c>
      <c r="F16" t="str">
        <f t="shared" si="0"/>
        <v>New South Wales</v>
      </c>
      <c r="G16" t="s">
        <v>10</v>
      </c>
      <c r="H16">
        <v>2480</v>
      </c>
      <c r="I16" t="s">
        <v>11</v>
      </c>
      <c r="J16" t="s">
        <v>68</v>
      </c>
      <c r="K16" t="s">
        <v>149</v>
      </c>
      <c r="L16" t="s">
        <v>15</v>
      </c>
      <c r="M16" s="5">
        <v>1</v>
      </c>
    </row>
    <row r="17" spans="1:13" x14ac:dyDescent="0.25">
      <c r="A17" s="2">
        <v>45268</v>
      </c>
      <c r="B17" s="3">
        <f t="shared" si="1"/>
        <v>2024</v>
      </c>
      <c r="C17" t="str">
        <f t="shared" si="2"/>
        <v>2023-2024</v>
      </c>
      <c r="D17" t="s">
        <v>147</v>
      </c>
      <c r="E17" t="s">
        <v>87</v>
      </c>
      <c r="F17" t="str">
        <f t="shared" si="0"/>
        <v>New South Wales</v>
      </c>
      <c r="G17" t="s">
        <v>10</v>
      </c>
      <c r="H17">
        <v>2790</v>
      </c>
      <c r="I17" t="s">
        <v>11</v>
      </c>
      <c r="J17" t="s">
        <v>25</v>
      </c>
      <c r="K17" t="s">
        <v>149</v>
      </c>
      <c r="L17" t="s">
        <v>15</v>
      </c>
      <c r="M17" s="5">
        <v>1</v>
      </c>
    </row>
    <row r="18" spans="1:13" x14ac:dyDescent="0.25">
      <c r="A18" s="2">
        <v>44952</v>
      </c>
      <c r="B18" s="3">
        <f t="shared" si="1"/>
        <v>2023</v>
      </c>
      <c r="C18" t="str">
        <f t="shared" si="2"/>
        <v>2022-2023</v>
      </c>
      <c r="D18" t="s">
        <v>147</v>
      </c>
      <c r="E18" t="s">
        <v>139</v>
      </c>
      <c r="F18" t="str">
        <f t="shared" si="0"/>
        <v>New South Wales</v>
      </c>
      <c r="G18" t="s">
        <v>10</v>
      </c>
      <c r="H18">
        <v>2020</v>
      </c>
      <c r="I18" t="s">
        <v>11</v>
      </c>
      <c r="J18" t="s">
        <v>12</v>
      </c>
      <c r="K18" t="s">
        <v>155</v>
      </c>
      <c r="L18" t="s">
        <v>20</v>
      </c>
      <c r="M18" s="5">
        <v>1</v>
      </c>
    </row>
    <row r="19" spans="1:13" x14ac:dyDescent="0.25">
      <c r="A19" s="2">
        <v>45202</v>
      </c>
      <c r="B19" s="3">
        <f t="shared" si="1"/>
        <v>2024</v>
      </c>
      <c r="C19" t="str">
        <f t="shared" si="2"/>
        <v>2023-2024</v>
      </c>
      <c r="D19" t="s">
        <v>148</v>
      </c>
      <c r="E19" t="s">
        <v>47</v>
      </c>
      <c r="F19" t="str">
        <f t="shared" si="0"/>
        <v>Western Australia</v>
      </c>
      <c r="G19" t="s">
        <v>48</v>
      </c>
      <c r="H19">
        <v>6030</v>
      </c>
      <c r="I19" t="s">
        <v>11</v>
      </c>
      <c r="J19" t="s">
        <v>49</v>
      </c>
      <c r="K19" t="s">
        <v>154</v>
      </c>
      <c r="L19" t="s">
        <v>14</v>
      </c>
      <c r="M19" s="5">
        <v>1</v>
      </c>
    </row>
    <row r="20" spans="1:13" x14ac:dyDescent="0.25">
      <c r="A20" s="2">
        <v>45220</v>
      </c>
      <c r="B20" s="3">
        <f t="shared" si="1"/>
        <v>2024</v>
      </c>
      <c r="C20" t="str">
        <f t="shared" si="2"/>
        <v>2023-2024</v>
      </c>
      <c r="D20" t="s">
        <v>148</v>
      </c>
      <c r="E20" t="s">
        <v>47</v>
      </c>
      <c r="F20" t="str">
        <f t="shared" si="0"/>
        <v>Western Australia</v>
      </c>
      <c r="G20" t="s">
        <v>48</v>
      </c>
      <c r="H20">
        <v>6030</v>
      </c>
      <c r="I20" t="s">
        <v>11</v>
      </c>
      <c r="J20" t="s">
        <v>49</v>
      </c>
      <c r="K20" t="s">
        <v>154</v>
      </c>
      <c r="L20" t="s">
        <v>14</v>
      </c>
      <c r="M20" s="5">
        <v>1</v>
      </c>
    </row>
    <row r="21" spans="1:13" x14ac:dyDescent="0.25">
      <c r="A21" s="2">
        <v>45138</v>
      </c>
      <c r="B21" s="3">
        <f t="shared" si="1"/>
        <v>2024</v>
      </c>
      <c r="C21" t="str">
        <f t="shared" si="2"/>
        <v>2023-2024</v>
      </c>
      <c r="D21" t="s">
        <v>147</v>
      </c>
      <c r="E21" t="s">
        <v>134</v>
      </c>
      <c r="F21" t="str">
        <f t="shared" si="0"/>
        <v>Queensland</v>
      </c>
      <c r="G21" t="s">
        <v>35</v>
      </c>
      <c r="H21">
        <v>4825</v>
      </c>
      <c r="I21" t="s">
        <v>11</v>
      </c>
      <c r="J21" t="s">
        <v>36</v>
      </c>
      <c r="K21" t="s">
        <v>152</v>
      </c>
      <c r="L21" t="s">
        <v>13</v>
      </c>
      <c r="M21" s="5">
        <v>1</v>
      </c>
    </row>
    <row r="22" spans="1:13" x14ac:dyDescent="0.25">
      <c r="A22" s="2">
        <v>45162</v>
      </c>
      <c r="B22" s="3">
        <f t="shared" si="1"/>
        <v>2024</v>
      </c>
      <c r="C22" t="str">
        <f t="shared" si="2"/>
        <v>2023-2024</v>
      </c>
      <c r="D22" t="s">
        <v>147</v>
      </c>
      <c r="E22" t="s">
        <v>31</v>
      </c>
      <c r="F22" t="str">
        <f t="shared" si="0"/>
        <v>South Australia</v>
      </c>
      <c r="G22" t="s">
        <v>32</v>
      </c>
      <c r="H22">
        <v>5168</v>
      </c>
      <c r="I22" t="s">
        <v>11</v>
      </c>
      <c r="J22" t="s">
        <v>33</v>
      </c>
      <c r="K22" t="s">
        <v>154</v>
      </c>
      <c r="L22" t="s">
        <v>14</v>
      </c>
      <c r="M22" s="5">
        <v>1</v>
      </c>
    </row>
    <row r="23" spans="1:13" x14ac:dyDescent="0.25">
      <c r="A23" s="2">
        <v>45068</v>
      </c>
      <c r="B23" s="3">
        <f t="shared" si="1"/>
        <v>2023</v>
      </c>
      <c r="C23" t="str">
        <f t="shared" si="2"/>
        <v>2023-2024</v>
      </c>
      <c r="D23" t="s">
        <v>147</v>
      </c>
      <c r="E23" t="s">
        <v>132</v>
      </c>
      <c r="F23" t="str">
        <f t="shared" si="0"/>
        <v>New South Wales</v>
      </c>
      <c r="G23" t="s">
        <v>10</v>
      </c>
      <c r="H23">
        <v>2800</v>
      </c>
      <c r="I23" t="s">
        <v>11</v>
      </c>
      <c r="J23" t="s">
        <v>25</v>
      </c>
      <c r="K23" t="s">
        <v>155</v>
      </c>
      <c r="L23" t="s">
        <v>20</v>
      </c>
      <c r="M23" s="5">
        <v>1</v>
      </c>
    </row>
    <row r="24" spans="1:13" x14ac:dyDescent="0.25">
      <c r="A24" s="2">
        <v>45093</v>
      </c>
      <c r="B24" s="3">
        <f t="shared" si="1"/>
        <v>2023</v>
      </c>
      <c r="C24" t="str">
        <f t="shared" si="2"/>
        <v>2023-2024</v>
      </c>
      <c r="D24" t="s">
        <v>147</v>
      </c>
      <c r="E24" t="s">
        <v>98</v>
      </c>
      <c r="F24" t="str">
        <f t="shared" si="0"/>
        <v>Victoria</v>
      </c>
      <c r="G24" t="s">
        <v>45</v>
      </c>
      <c r="H24">
        <v>3429</v>
      </c>
      <c r="I24" t="s">
        <v>11</v>
      </c>
      <c r="J24" t="s">
        <v>60</v>
      </c>
      <c r="K24" t="s">
        <v>154</v>
      </c>
      <c r="L24" t="s">
        <v>14</v>
      </c>
      <c r="M24" s="5">
        <v>1</v>
      </c>
    </row>
    <row r="25" spans="1:13" x14ac:dyDescent="0.25">
      <c r="A25" s="2">
        <v>45609</v>
      </c>
      <c r="B25" s="3">
        <f t="shared" si="1"/>
        <v>2025</v>
      </c>
      <c r="C25" t="str">
        <f t="shared" si="2"/>
        <v>2024-2025</v>
      </c>
      <c r="D25" t="s">
        <v>147</v>
      </c>
      <c r="E25" t="s">
        <v>82</v>
      </c>
      <c r="F25" t="str">
        <f t="shared" si="0"/>
        <v>Queensland</v>
      </c>
      <c r="G25" t="s">
        <v>35</v>
      </c>
      <c r="H25">
        <v>4012</v>
      </c>
      <c r="I25" t="s">
        <v>11</v>
      </c>
      <c r="J25" t="s">
        <v>43</v>
      </c>
      <c r="K25" t="s">
        <v>154</v>
      </c>
      <c r="L25" t="s">
        <v>14</v>
      </c>
      <c r="M25" s="5">
        <v>1</v>
      </c>
    </row>
    <row r="26" spans="1:13" x14ac:dyDescent="0.25">
      <c r="A26" s="2">
        <v>45413</v>
      </c>
      <c r="B26" s="3">
        <f t="shared" si="1"/>
        <v>2024</v>
      </c>
      <c r="C26" t="str">
        <f t="shared" si="2"/>
        <v>2024-2025</v>
      </c>
      <c r="D26" t="s">
        <v>147</v>
      </c>
      <c r="E26" t="s">
        <v>61</v>
      </c>
      <c r="F26" t="str">
        <f t="shared" si="0"/>
        <v>New South Wales</v>
      </c>
      <c r="G26" t="s">
        <v>10</v>
      </c>
      <c r="H26">
        <v>2539</v>
      </c>
      <c r="I26" t="s">
        <v>11</v>
      </c>
      <c r="J26" t="s">
        <v>58</v>
      </c>
      <c r="K26" t="s">
        <v>150</v>
      </c>
      <c r="L26" t="s">
        <v>18</v>
      </c>
      <c r="M26" s="5">
        <v>1</v>
      </c>
    </row>
    <row r="27" spans="1:13" x14ac:dyDescent="0.25">
      <c r="A27" s="2">
        <v>45003</v>
      </c>
      <c r="B27" s="3">
        <f t="shared" si="1"/>
        <v>2023</v>
      </c>
      <c r="C27" t="str">
        <f t="shared" si="2"/>
        <v>2022-2023</v>
      </c>
      <c r="D27" t="s">
        <v>148</v>
      </c>
      <c r="E27" t="s">
        <v>122</v>
      </c>
      <c r="F27" t="str">
        <f t="shared" si="0"/>
        <v>New South Wales</v>
      </c>
      <c r="G27" t="s">
        <v>10</v>
      </c>
      <c r="H27">
        <v>2650</v>
      </c>
      <c r="I27" t="s">
        <v>11</v>
      </c>
      <c r="J27" t="s">
        <v>25</v>
      </c>
      <c r="K27" t="s">
        <v>150</v>
      </c>
      <c r="L27" t="s">
        <v>18</v>
      </c>
      <c r="M27" s="5">
        <v>1</v>
      </c>
    </row>
    <row r="28" spans="1:13" x14ac:dyDescent="0.25">
      <c r="A28" s="2">
        <v>45053</v>
      </c>
      <c r="B28" s="3">
        <f t="shared" si="1"/>
        <v>2023</v>
      </c>
      <c r="C28" t="str">
        <f t="shared" si="2"/>
        <v>2023-2024</v>
      </c>
      <c r="D28" t="s">
        <v>147</v>
      </c>
      <c r="E28" t="s">
        <v>111</v>
      </c>
      <c r="F28" t="str">
        <f t="shared" si="0"/>
        <v>New South Wales</v>
      </c>
      <c r="G28" t="s">
        <v>10</v>
      </c>
      <c r="H28">
        <v>2120</v>
      </c>
      <c r="I28" t="s">
        <v>11</v>
      </c>
      <c r="J28" t="s">
        <v>27</v>
      </c>
      <c r="K28" t="s">
        <v>156</v>
      </c>
      <c r="L28" t="s">
        <v>17</v>
      </c>
      <c r="M28" s="5">
        <v>1.47</v>
      </c>
    </row>
    <row r="29" spans="1:13" x14ac:dyDescent="0.25">
      <c r="A29" s="2">
        <v>45122</v>
      </c>
      <c r="B29" s="3">
        <f t="shared" si="1"/>
        <v>2024</v>
      </c>
      <c r="C29" t="str">
        <f t="shared" si="2"/>
        <v>2023-2024</v>
      </c>
      <c r="D29" t="s">
        <v>147</v>
      </c>
      <c r="E29" t="s">
        <v>135</v>
      </c>
      <c r="F29" t="str">
        <f t="shared" si="0"/>
        <v>Victoria</v>
      </c>
      <c r="G29" t="s">
        <v>45</v>
      </c>
      <c r="H29">
        <v>3550</v>
      </c>
      <c r="I29" t="s">
        <v>11</v>
      </c>
      <c r="J29" t="s">
        <v>60</v>
      </c>
      <c r="K29" t="s">
        <v>154</v>
      </c>
      <c r="L29" t="s">
        <v>14</v>
      </c>
      <c r="M29" s="5">
        <v>1.5</v>
      </c>
    </row>
    <row r="30" spans="1:13" x14ac:dyDescent="0.25">
      <c r="A30" s="2">
        <v>45597</v>
      </c>
      <c r="B30" s="3">
        <f t="shared" si="1"/>
        <v>2025</v>
      </c>
      <c r="C30" t="str">
        <f t="shared" si="2"/>
        <v>2024-2025</v>
      </c>
      <c r="D30" t="s">
        <v>147</v>
      </c>
      <c r="E30" t="s">
        <v>115</v>
      </c>
      <c r="F30" t="str">
        <f t="shared" si="0"/>
        <v>Western Australia</v>
      </c>
      <c r="G30" t="s">
        <v>48</v>
      </c>
      <c r="H30">
        <v>6280</v>
      </c>
      <c r="I30" t="s">
        <v>11</v>
      </c>
      <c r="J30" t="s">
        <v>94</v>
      </c>
      <c r="K30" t="s">
        <v>149</v>
      </c>
      <c r="L30" t="s">
        <v>15</v>
      </c>
      <c r="M30" s="5">
        <v>1.5</v>
      </c>
    </row>
    <row r="31" spans="1:13" x14ac:dyDescent="0.25">
      <c r="A31" s="2">
        <v>45403</v>
      </c>
      <c r="B31" s="3">
        <f t="shared" si="1"/>
        <v>2024</v>
      </c>
      <c r="C31" t="str">
        <f t="shared" si="2"/>
        <v>2024-2025</v>
      </c>
      <c r="D31" t="s">
        <v>147</v>
      </c>
      <c r="E31" t="s">
        <v>44</v>
      </c>
      <c r="F31" t="str">
        <f t="shared" si="0"/>
        <v>Victoria</v>
      </c>
      <c r="G31" t="s">
        <v>45</v>
      </c>
      <c r="H31">
        <v>3066</v>
      </c>
      <c r="I31" t="s">
        <v>11</v>
      </c>
      <c r="J31" t="s">
        <v>46</v>
      </c>
      <c r="K31" t="s">
        <v>153</v>
      </c>
      <c r="L31" t="s">
        <v>16</v>
      </c>
      <c r="M31" s="5">
        <v>1.5</v>
      </c>
    </row>
    <row r="32" spans="1:13" x14ac:dyDescent="0.25">
      <c r="A32" s="2">
        <v>44937</v>
      </c>
      <c r="B32" s="3">
        <f t="shared" si="1"/>
        <v>2023</v>
      </c>
      <c r="C32" t="str">
        <f t="shared" si="2"/>
        <v>2022-2023</v>
      </c>
      <c r="D32" t="s">
        <v>147</v>
      </c>
      <c r="E32" t="s">
        <v>41</v>
      </c>
      <c r="F32" t="str">
        <f t="shared" si="0"/>
        <v>New South Wales</v>
      </c>
      <c r="G32" t="s">
        <v>10</v>
      </c>
      <c r="H32">
        <v>2830</v>
      </c>
      <c r="I32" t="s">
        <v>11</v>
      </c>
      <c r="J32" t="s">
        <v>25</v>
      </c>
      <c r="K32" t="s">
        <v>153</v>
      </c>
      <c r="L32" t="s">
        <v>16</v>
      </c>
      <c r="M32" s="5">
        <v>1.5</v>
      </c>
    </row>
    <row r="33" spans="1:13" x14ac:dyDescent="0.25">
      <c r="A33" s="2">
        <v>44972</v>
      </c>
      <c r="B33" s="3">
        <f t="shared" si="1"/>
        <v>2023</v>
      </c>
      <c r="C33" t="str">
        <f t="shared" si="2"/>
        <v>2022-2023</v>
      </c>
      <c r="D33" t="s">
        <v>147</v>
      </c>
      <c r="E33" t="s">
        <v>92</v>
      </c>
      <c r="F33" t="str">
        <f t="shared" si="0"/>
        <v>Queensland</v>
      </c>
      <c r="G33" t="s">
        <v>35</v>
      </c>
      <c r="H33">
        <v>4068</v>
      </c>
      <c r="I33" t="s">
        <v>11</v>
      </c>
      <c r="J33" t="s">
        <v>43</v>
      </c>
      <c r="K33" t="s">
        <v>154</v>
      </c>
      <c r="L33" t="s">
        <v>14</v>
      </c>
      <c r="M33" s="5">
        <v>1.5</v>
      </c>
    </row>
    <row r="34" spans="1:13" x14ac:dyDescent="0.25">
      <c r="A34" s="2">
        <v>45201</v>
      </c>
      <c r="B34" s="3">
        <f t="shared" si="1"/>
        <v>2024</v>
      </c>
      <c r="C34" t="str">
        <f t="shared" si="2"/>
        <v>2023-2024</v>
      </c>
      <c r="D34" t="s">
        <v>147</v>
      </c>
      <c r="E34" t="s">
        <v>105</v>
      </c>
      <c r="F34" t="str">
        <f t="shared" si="0"/>
        <v>Victoria</v>
      </c>
      <c r="G34" t="s">
        <v>45</v>
      </c>
      <c r="H34">
        <v>3500</v>
      </c>
      <c r="I34" t="s">
        <v>11</v>
      </c>
      <c r="J34" t="s">
        <v>60</v>
      </c>
      <c r="K34" t="s">
        <v>153</v>
      </c>
      <c r="L34" t="s">
        <v>16</v>
      </c>
      <c r="M34" s="5">
        <v>1.5</v>
      </c>
    </row>
    <row r="35" spans="1:13" x14ac:dyDescent="0.25">
      <c r="A35" s="2">
        <v>45530</v>
      </c>
      <c r="B35" s="3">
        <f t="shared" si="1"/>
        <v>2025</v>
      </c>
      <c r="C35" t="str">
        <f t="shared" si="2"/>
        <v>2024-2025</v>
      </c>
      <c r="D35" t="s">
        <v>147</v>
      </c>
      <c r="E35" t="s">
        <v>101</v>
      </c>
      <c r="F35" t="str">
        <f t="shared" si="0"/>
        <v>Victoria</v>
      </c>
      <c r="G35" t="s">
        <v>45</v>
      </c>
      <c r="H35">
        <v>3131</v>
      </c>
      <c r="I35" t="s">
        <v>11</v>
      </c>
      <c r="J35" t="s">
        <v>63</v>
      </c>
      <c r="K35" t="s">
        <v>154</v>
      </c>
      <c r="L35" t="s">
        <v>14</v>
      </c>
      <c r="M35" s="5">
        <v>1.5</v>
      </c>
    </row>
    <row r="36" spans="1:13" x14ac:dyDescent="0.25">
      <c r="A36" s="2">
        <v>45654</v>
      </c>
      <c r="B36" s="3">
        <f t="shared" si="1"/>
        <v>2025</v>
      </c>
      <c r="C36" t="str">
        <f t="shared" si="2"/>
        <v>2024-2025</v>
      </c>
      <c r="D36" t="s">
        <v>147</v>
      </c>
      <c r="E36" t="s">
        <v>40</v>
      </c>
      <c r="F36" t="str">
        <f t="shared" si="0"/>
        <v>New South Wales</v>
      </c>
      <c r="G36" t="s">
        <v>10</v>
      </c>
      <c r="H36">
        <v>2116</v>
      </c>
      <c r="I36" t="s">
        <v>11</v>
      </c>
      <c r="J36" t="s">
        <v>27</v>
      </c>
      <c r="K36" t="s">
        <v>149</v>
      </c>
      <c r="L36" t="s">
        <v>15</v>
      </c>
      <c r="M36" s="5">
        <v>1.5</v>
      </c>
    </row>
    <row r="37" spans="1:13" x14ac:dyDescent="0.25">
      <c r="A37" s="2">
        <v>45217</v>
      </c>
      <c r="B37" s="3">
        <f t="shared" si="1"/>
        <v>2024</v>
      </c>
      <c r="C37" t="str">
        <f t="shared" si="2"/>
        <v>2023-2024</v>
      </c>
      <c r="D37" t="s">
        <v>147</v>
      </c>
      <c r="E37" t="s">
        <v>66</v>
      </c>
      <c r="F37" t="str">
        <f t="shared" si="0"/>
        <v>South Australia</v>
      </c>
      <c r="G37" t="s">
        <v>32</v>
      </c>
      <c r="H37">
        <v>5169</v>
      </c>
      <c r="I37" t="s">
        <v>11</v>
      </c>
      <c r="J37" t="s">
        <v>33</v>
      </c>
      <c r="K37" t="s">
        <v>154</v>
      </c>
      <c r="L37" t="s">
        <v>14</v>
      </c>
      <c r="M37" s="5">
        <v>1.5</v>
      </c>
    </row>
    <row r="38" spans="1:13" x14ac:dyDescent="0.25">
      <c r="A38" s="2">
        <v>45526</v>
      </c>
      <c r="B38" s="3">
        <f t="shared" si="1"/>
        <v>2025</v>
      </c>
      <c r="C38" t="str">
        <f t="shared" si="2"/>
        <v>2024-2025</v>
      </c>
      <c r="D38" t="s">
        <v>147</v>
      </c>
      <c r="E38" t="s">
        <v>59</v>
      </c>
      <c r="F38" t="str">
        <f t="shared" si="0"/>
        <v>Victoria</v>
      </c>
      <c r="G38" t="s">
        <v>45</v>
      </c>
      <c r="H38">
        <v>3280</v>
      </c>
      <c r="I38" t="s">
        <v>11</v>
      </c>
      <c r="J38" t="s">
        <v>60</v>
      </c>
      <c r="K38" t="s">
        <v>149</v>
      </c>
      <c r="L38" t="s">
        <v>15</v>
      </c>
      <c r="M38" s="5">
        <v>1.5</v>
      </c>
    </row>
    <row r="39" spans="1:13" x14ac:dyDescent="0.25">
      <c r="A39" s="2">
        <v>45629</v>
      </c>
      <c r="B39" s="3">
        <f t="shared" si="1"/>
        <v>2025</v>
      </c>
      <c r="C39" t="str">
        <f t="shared" si="2"/>
        <v>2024-2025</v>
      </c>
      <c r="D39" t="s">
        <v>147</v>
      </c>
      <c r="E39" t="s">
        <v>108</v>
      </c>
      <c r="F39" t="str">
        <f t="shared" si="0"/>
        <v>Victoria</v>
      </c>
      <c r="G39" t="s">
        <v>45</v>
      </c>
      <c r="H39">
        <v>3018</v>
      </c>
      <c r="I39" t="s">
        <v>11</v>
      </c>
      <c r="J39" t="s">
        <v>46</v>
      </c>
      <c r="K39" t="s">
        <v>154</v>
      </c>
      <c r="L39" t="s">
        <v>14</v>
      </c>
      <c r="M39" s="5">
        <v>1.57</v>
      </c>
    </row>
    <row r="40" spans="1:13" x14ac:dyDescent="0.25">
      <c r="A40" s="2">
        <v>45360</v>
      </c>
      <c r="B40" s="3">
        <f t="shared" si="1"/>
        <v>2024</v>
      </c>
      <c r="C40" t="str">
        <f t="shared" si="2"/>
        <v>2023-2024</v>
      </c>
      <c r="D40" t="s">
        <v>147</v>
      </c>
      <c r="E40" t="s">
        <v>138</v>
      </c>
      <c r="F40" t="str">
        <f t="shared" si="0"/>
        <v>Queensland</v>
      </c>
      <c r="G40" t="s">
        <v>35</v>
      </c>
      <c r="H40">
        <v>4558</v>
      </c>
      <c r="I40" t="s">
        <v>11</v>
      </c>
      <c r="J40" t="s">
        <v>120</v>
      </c>
      <c r="K40" t="s">
        <v>149</v>
      </c>
      <c r="L40" t="s">
        <v>15</v>
      </c>
      <c r="M40" s="5">
        <v>1.6</v>
      </c>
    </row>
    <row r="41" spans="1:13" x14ac:dyDescent="0.25">
      <c r="A41" s="2">
        <v>45415</v>
      </c>
      <c r="B41" s="3">
        <f t="shared" si="1"/>
        <v>2024</v>
      </c>
      <c r="C41" t="str">
        <f t="shared" si="2"/>
        <v>2024-2025</v>
      </c>
      <c r="D41" t="s">
        <v>147</v>
      </c>
      <c r="E41" t="s">
        <v>99</v>
      </c>
      <c r="F41" t="str">
        <f t="shared" si="0"/>
        <v>Victoria</v>
      </c>
      <c r="G41" t="s">
        <v>45</v>
      </c>
      <c r="H41">
        <v>3148</v>
      </c>
      <c r="I41" t="s">
        <v>11</v>
      </c>
      <c r="J41" t="s">
        <v>63</v>
      </c>
      <c r="K41" t="s">
        <v>153</v>
      </c>
      <c r="L41" t="s">
        <v>16</v>
      </c>
      <c r="M41" s="5">
        <v>1.71</v>
      </c>
    </row>
    <row r="42" spans="1:13" x14ac:dyDescent="0.25">
      <c r="A42" s="2">
        <v>45232</v>
      </c>
      <c r="B42" s="3">
        <f t="shared" si="1"/>
        <v>2024</v>
      </c>
      <c r="C42" t="str">
        <f t="shared" si="2"/>
        <v>2023-2024</v>
      </c>
      <c r="D42" t="s">
        <v>148</v>
      </c>
      <c r="E42" t="s">
        <v>114</v>
      </c>
      <c r="F42" t="str">
        <f t="shared" si="0"/>
        <v>Victoria</v>
      </c>
      <c r="G42" t="s">
        <v>45</v>
      </c>
      <c r="H42">
        <v>3551</v>
      </c>
      <c r="I42" t="s">
        <v>11</v>
      </c>
      <c r="J42" t="s">
        <v>60</v>
      </c>
      <c r="K42" t="s">
        <v>149</v>
      </c>
      <c r="L42" t="s">
        <v>15</v>
      </c>
      <c r="M42" s="5">
        <v>1.79</v>
      </c>
    </row>
    <row r="43" spans="1:13" x14ac:dyDescent="0.25">
      <c r="A43" s="2">
        <v>44967</v>
      </c>
      <c r="B43" s="3">
        <f t="shared" si="1"/>
        <v>2023</v>
      </c>
      <c r="C43" t="str">
        <f t="shared" si="2"/>
        <v>2022-2023</v>
      </c>
      <c r="D43" t="s">
        <v>147</v>
      </c>
      <c r="E43" t="s">
        <v>98</v>
      </c>
      <c r="F43" t="str">
        <f t="shared" si="0"/>
        <v>Victoria</v>
      </c>
      <c r="G43" t="s">
        <v>45</v>
      </c>
      <c r="H43">
        <v>3429</v>
      </c>
      <c r="I43" t="s">
        <v>11</v>
      </c>
      <c r="J43" t="s">
        <v>60</v>
      </c>
      <c r="K43" t="s">
        <v>154</v>
      </c>
      <c r="L43" t="s">
        <v>14</v>
      </c>
      <c r="M43" s="5">
        <v>1.8</v>
      </c>
    </row>
    <row r="44" spans="1:13" x14ac:dyDescent="0.25">
      <c r="A44" s="2">
        <v>45423</v>
      </c>
      <c r="B44" s="3">
        <f t="shared" si="1"/>
        <v>2024</v>
      </c>
      <c r="C44" t="str">
        <f t="shared" si="2"/>
        <v>2024-2025</v>
      </c>
      <c r="D44" t="s">
        <v>148</v>
      </c>
      <c r="E44" t="s">
        <v>122</v>
      </c>
      <c r="F44" t="str">
        <f t="shared" si="0"/>
        <v>New South Wales</v>
      </c>
      <c r="G44" t="s">
        <v>10</v>
      </c>
      <c r="H44">
        <v>2650</v>
      </c>
      <c r="I44" t="s">
        <v>11</v>
      </c>
      <c r="J44" t="s">
        <v>25</v>
      </c>
      <c r="K44" t="s">
        <v>149</v>
      </c>
      <c r="L44" t="s">
        <v>15</v>
      </c>
      <c r="M44" s="5">
        <v>1.8</v>
      </c>
    </row>
    <row r="45" spans="1:13" x14ac:dyDescent="0.25">
      <c r="A45" s="2">
        <v>45097</v>
      </c>
      <c r="B45" s="3">
        <f t="shared" si="1"/>
        <v>2023</v>
      </c>
      <c r="C45" t="str">
        <f t="shared" si="2"/>
        <v>2023-2024</v>
      </c>
      <c r="D45" t="s">
        <v>147</v>
      </c>
      <c r="E45" t="s">
        <v>139</v>
      </c>
      <c r="F45" t="str">
        <f t="shared" si="0"/>
        <v>New South Wales</v>
      </c>
      <c r="G45" t="s">
        <v>10</v>
      </c>
      <c r="H45">
        <v>2020</v>
      </c>
      <c r="I45" t="s">
        <v>11</v>
      </c>
      <c r="J45" t="s">
        <v>12</v>
      </c>
      <c r="K45" t="s">
        <v>157</v>
      </c>
      <c r="L45" t="s">
        <v>22</v>
      </c>
      <c r="M45" s="5">
        <v>1.89</v>
      </c>
    </row>
    <row r="46" spans="1:13" x14ac:dyDescent="0.25">
      <c r="A46" s="2">
        <v>45317</v>
      </c>
      <c r="B46" s="3">
        <f t="shared" si="1"/>
        <v>2024</v>
      </c>
      <c r="C46" t="str">
        <f t="shared" si="2"/>
        <v>2023-2024</v>
      </c>
      <c r="D46" t="s">
        <v>147</v>
      </c>
      <c r="E46" t="s">
        <v>132</v>
      </c>
      <c r="F46" t="str">
        <f t="shared" si="0"/>
        <v>New South Wales</v>
      </c>
      <c r="G46" t="s">
        <v>10</v>
      </c>
      <c r="H46">
        <v>2800</v>
      </c>
      <c r="I46" t="s">
        <v>11</v>
      </c>
      <c r="J46" t="s">
        <v>25</v>
      </c>
      <c r="K46" t="s">
        <v>156</v>
      </c>
      <c r="L46" t="s">
        <v>17</v>
      </c>
      <c r="M46" s="5">
        <v>1.9</v>
      </c>
    </row>
    <row r="47" spans="1:13" x14ac:dyDescent="0.25">
      <c r="A47" s="2">
        <v>45327</v>
      </c>
      <c r="B47" s="3">
        <f t="shared" si="1"/>
        <v>2024</v>
      </c>
      <c r="C47" t="str">
        <f t="shared" si="2"/>
        <v>2023-2024</v>
      </c>
      <c r="D47" t="s">
        <v>147</v>
      </c>
      <c r="E47" t="s">
        <v>99</v>
      </c>
      <c r="F47" t="str">
        <f t="shared" si="0"/>
        <v>Victoria</v>
      </c>
      <c r="G47" t="s">
        <v>45</v>
      </c>
      <c r="H47">
        <v>3148</v>
      </c>
      <c r="I47" t="s">
        <v>11</v>
      </c>
      <c r="J47" t="s">
        <v>63</v>
      </c>
      <c r="K47" t="s">
        <v>149</v>
      </c>
      <c r="L47" t="s">
        <v>15</v>
      </c>
      <c r="M47" s="5">
        <v>1.99</v>
      </c>
    </row>
    <row r="48" spans="1:13" x14ac:dyDescent="0.25">
      <c r="A48" s="2">
        <v>45588</v>
      </c>
      <c r="B48" s="3">
        <f t="shared" si="1"/>
        <v>2025</v>
      </c>
      <c r="C48" t="str">
        <f t="shared" si="2"/>
        <v>2024-2025</v>
      </c>
      <c r="D48" t="s">
        <v>147</v>
      </c>
      <c r="E48" t="s">
        <v>31</v>
      </c>
      <c r="F48" t="str">
        <f t="shared" si="0"/>
        <v>South Australia</v>
      </c>
      <c r="G48" t="s">
        <v>32</v>
      </c>
      <c r="H48">
        <v>5168</v>
      </c>
      <c r="I48" t="s">
        <v>11</v>
      </c>
      <c r="J48" t="s">
        <v>33</v>
      </c>
      <c r="K48" t="s">
        <v>155</v>
      </c>
      <c r="L48" t="s">
        <v>20</v>
      </c>
      <c r="M48" s="5">
        <v>1.99</v>
      </c>
    </row>
    <row r="49" spans="1:13" x14ac:dyDescent="0.25">
      <c r="A49" s="2">
        <v>45536</v>
      </c>
      <c r="B49" s="3">
        <f t="shared" si="1"/>
        <v>2025</v>
      </c>
      <c r="C49" t="str">
        <f t="shared" si="2"/>
        <v>2024-2025</v>
      </c>
      <c r="D49" t="s">
        <v>147</v>
      </c>
      <c r="E49" t="s">
        <v>83</v>
      </c>
      <c r="F49" t="str">
        <f t="shared" si="0"/>
        <v>New South Wales</v>
      </c>
      <c r="G49" t="s">
        <v>10</v>
      </c>
      <c r="H49">
        <v>2750</v>
      </c>
      <c r="I49" t="s">
        <v>11</v>
      </c>
      <c r="J49" t="s">
        <v>25</v>
      </c>
      <c r="K49" t="s">
        <v>19</v>
      </c>
      <c r="L49" t="s">
        <v>23</v>
      </c>
      <c r="M49" s="5">
        <v>1.99</v>
      </c>
    </row>
    <row r="50" spans="1:13" x14ac:dyDescent="0.25">
      <c r="A50" s="2">
        <v>44952</v>
      </c>
      <c r="B50" s="3">
        <f t="shared" si="1"/>
        <v>2023</v>
      </c>
      <c r="C50" t="str">
        <f t="shared" si="2"/>
        <v>2022-2023</v>
      </c>
      <c r="D50" t="s">
        <v>147</v>
      </c>
      <c r="E50" t="s">
        <v>34</v>
      </c>
      <c r="F50" t="str">
        <f t="shared" si="0"/>
        <v>Queensland</v>
      </c>
      <c r="G50" t="s">
        <v>35</v>
      </c>
      <c r="H50">
        <v>4802</v>
      </c>
      <c r="I50" t="s">
        <v>11</v>
      </c>
      <c r="J50" t="s">
        <v>36</v>
      </c>
      <c r="K50" t="s">
        <v>150</v>
      </c>
      <c r="L50" t="s">
        <v>18</v>
      </c>
      <c r="M50" s="5">
        <v>2</v>
      </c>
    </row>
    <row r="51" spans="1:13" x14ac:dyDescent="0.25">
      <c r="A51" s="2">
        <v>45139</v>
      </c>
      <c r="B51" s="3">
        <f t="shared" si="1"/>
        <v>2024</v>
      </c>
      <c r="C51" t="str">
        <f t="shared" si="2"/>
        <v>2023-2024</v>
      </c>
      <c r="D51" t="s">
        <v>147</v>
      </c>
      <c r="E51" t="s">
        <v>96</v>
      </c>
      <c r="F51" t="str">
        <f t="shared" si="0"/>
        <v>Western Australia</v>
      </c>
      <c r="G51" t="s">
        <v>48</v>
      </c>
      <c r="H51">
        <v>6330</v>
      </c>
      <c r="I51" t="s">
        <v>11</v>
      </c>
      <c r="J51" t="s">
        <v>94</v>
      </c>
      <c r="K51" t="s">
        <v>154</v>
      </c>
      <c r="L51" t="s">
        <v>14</v>
      </c>
      <c r="M51" s="5">
        <v>2</v>
      </c>
    </row>
    <row r="52" spans="1:13" x14ac:dyDescent="0.25">
      <c r="A52" s="2">
        <v>45217</v>
      </c>
      <c r="B52" s="3">
        <f t="shared" si="1"/>
        <v>2024</v>
      </c>
      <c r="C52" t="str">
        <f t="shared" si="2"/>
        <v>2023-2024</v>
      </c>
      <c r="D52" t="s">
        <v>147</v>
      </c>
      <c r="E52" t="s">
        <v>146</v>
      </c>
      <c r="F52" t="str">
        <f t="shared" si="0"/>
        <v>Victoria</v>
      </c>
      <c r="G52" t="s">
        <v>45</v>
      </c>
      <c r="H52">
        <v>3353</v>
      </c>
      <c r="I52" t="s">
        <v>11</v>
      </c>
      <c r="J52" t="s">
        <v>60</v>
      </c>
      <c r="K52" t="s">
        <v>154</v>
      </c>
      <c r="L52" t="s">
        <v>14</v>
      </c>
      <c r="M52" s="5">
        <v>2</v>
      </c>
    </row>
    <row r="53" spans="1:13" x14ac:dyDescent="0.25">
      <c r="A53" s="2">
        <v>45575</v>
      </c>
      <c r="B53" s="3">
        <f t="shared" si="1"/>
        <v>2025</v>
      </c>
      <c r="C53" t="str">
        <f t="shared" si="2"/>
        <v>2024-2025</v>
      </c>
      <c r="D53" t="s">
        <v>147</v>
      </c>
      <c r="E53" t="s">
        <v>107</v>
      </c>
      <c r="F53" t="str">
        <f t="shared" si="0"/>
        <v>Queensland</v>
      </c>
      <c r="G53" t="s">
        <v>35</v>
      </c>
      <c r="H53">
        <v>4220</v>
      </c>
      <c r="I53" t="s">
        <v>11</v>
      </c>
      <c r="J53" t="s">
        <v>104</v>
      </c>
      <c r="K53" t="s">
        <v>150</v>
      </c>
      <c r="L53" t="s">
        <v>18</v>
      </c>
      <c r="M53" s="5">
        <v>2</v>
      </c>
    </row>
    <row r="54" spans="1:13" x14ac:dyDescent="0.25">
      <c r="A54" s="2">
        <v>45344</v>
      </c>
      <c r="B54" s="3">
        <f t="shared" si="1"/>
        <v>2024</v>
      </c>
      <c r="C54" t="str">
        <f t="shared" si="2"/>
        <v>2023-2024</v>
      </c>
      <c r="D54" t="s">
        <v>147</v>
      </c>
      <c r="E54" t="s">
        <v>140</v>
      </c>
      <c r="F54" t="str">
        <f t="shared" si="0"/>
        <v>Tasmania</v>
      </c>
      <c r="G54" t="s">
        <v>70</v>
      </c>
      <c r="H54">
        <v>7320</v>
      </c>
      <c r="I54" t="s">
        <v>11</v>
      </c>
      <c r="J54" t="s">
        <v>71</v>
      </c>
      <c r="K54" t="s">
        <v>149</v>
      </c>
      <c r="L54" t="s">
        <v>15</v>
      </c>
      <c r="M54" s="5">
        <v>2</v>
      </c>
    </row>
    <row r="55" spans="1:13" x14ac:dyDescent="0.25">
      <c r="A55" s="2">
        <v>45203</v>
      </c>
      <c r="B55" s="3">
        <f t="shared" si="1"/>
        <v>2024</v>
      </c>
      <c r="C55" t="str">
        <f t="shared" si="2"/>
        <v>2023-2024</v>
      </c>
      <c r="D55" t="s">
        <v>147</v>
      </c>
      <c r="E55" t="s">
        <v>102</v>
      </c>
      <c r="F55" t="str">
        <f t="shared" si="0"/>
        <v>Queensland</v>
      </c>
      <c r="G55" t="s">
        <v>35</v>
      </c>
      <c r="H55">
        <v>4870</v>
      </c>
      <c r="I55" t="s">
        <v>11</v>
      </c>
      <c r="J55" t="s">
        <v>36</v>
      </c>
      <c r="K55" t="s">
        <v>153</v>
      </c>
      <c r="L55" t="s">
        <v>16</v>
      </c>
      <c r="M55" s="5">
        <v>2</v>
      </c>
    </row>
    <row r="56" spans="1:13" x14ac:dyDescent="0.25">
      <c r="A56" s="2">
        <v>45580</v>
      </c>
      <c r="B56" s="3">
        <f t="shared" si="1"/>
        <v>2025</v>
      </c>
      <c r="C56" t="str">
        <f t="shared" si="2"/>
        <v>2024-2025</v>
      </c>
      <c r="D56" t="s">
        <v>147</v>
      </c>
      <c r="E56" t="s">
        <v>57</v>
      </c>
      <c r="F56" t="str">
        <f t="shared" si="0"/>
        <v>New South Wales</v>
      </c>
      <c r="G56" t="s">
        <v>10</v>
      </c>
      <c r="H56">
        <v>2560</v>
      </c>
      <c r="I56" t="s">
        <v>11</v>
      </c>
      <c r="J56" t="s">
        <v>58</v>
      </c>
      <c r="K56" t="s">
        <v>153</v>
      </c>
      <c r="L56" t="s">
        <v>16</v>
      </c>
      <c r="M56" s="5">
        <v>2</v>
      </c>
    </row>
    <row r="57" spans="1:13" x14ac:dyDescent="0.25">
      <c r="A57" s="2">
        <v>45267</v>
      </c>
      <c r="B57" s="3">
        <f t="shared" si="1"/>
        <v>2024</v>
      </c>
      <c r="C57" t="str">
        <f t="shared" si="2"/>
        <v>2023-2024</v>
      </c>
      <c r="D57" t="s">
        <v>147</v>
      </c>
      <c r="E57" t="s">
        <v>99</v>
      </c>
      <c r="F57" t="str">
        <f t="shared" si="0"/>
        <v>Victoria</v>
      </c>
      <c r="G57" t="s">
        <v>45</v>
      </c>
      <c r="H57">
        <v>3148</v>
      </c>
      <c r="I57" t="s">
        <v>11</v>
      </c>
      <c r="J57" t="s">
        <v>63</v>
      </c>
      <c r="K57" t="s">
        <v>153</v>
      </c>
      <c r="L57" t="s">
        <v>16</v>
      </c>
      <c r="M57" s="5">
        <v>2</v>
      </c>
    </row>
    <row r="58" spans="1:13" x14ac:dyDescent="0.25">
      <c r="A58" s="2">
        <v>45164</v>
      </c>
      <c r="B58" s="3">
        <f t="shared" si="1"/>
        <v>2024</v>
      </c>
      <c r="C58" t="str">
        <f t="shared" si="2"/>
        <v>2023-2024</v>
      </c>
      <c r="D58" t="s">
        <v>147</v>
      </c>
      <c r="E58" t="s">
        <v>9</v>
      </c>
      <c r="F58" t="str">
        <f t="shared" si="0"/>
        <v>New South Wales</v>
      </c>
      <c r="G58" t="s">
        <v>10</v>
      </c>
      <c r="H58">
        <v>2067</v>
      </c>
      <c r="I58" t="s">
        <v>11</v>
      </c>
      <c r="J58" t="s">
        <v>12</v>
      </c>
      <c r="K58" t="s">
        <v>154</v>
      </c>
      <c r="L58" t="s">
        <v>14</v>
      </c>
      <c r="M58" s="5">
        <v>2</v>
      </c>
    </row>
    <row r="59" spans="1:13" x14ac:dyDescent="0.25">
      <c r="A59" s="2">
        <v>45225</v>
      </c>
      <c r="B59" s="3">
        <f t="shared" si="1"/>
        <v>2024</v>
      </c>
      <c r="C59" t="str">
        <f t="shared" si="2"/>
        <v>2023-2024</v>
      </c>
      <c r="D59" t="s">
        <v>148</v>
      </c>
      <c r="E59" t="s">
        <v>54</v>
      </c>
      <c r="F59" t="str">
        <f t="shared" si="0"/>
        <v>Victoria</v>
      </c>
      <c r="G59" t="s">
        <v>45</v>
      </c>
      <c r="H59">
        <v>3977</v>
      </c>
      <c r="I59" t="s">
        <v>11</v>
      </c>
      <c r="J59" t="s">
        <v>55</v>
      </c>
      <c r="K59" t="s">
        <v>19</v>
      </c>
      <c r="L59" t="s">
        <v>23</v>
      </c>
      <c r="M59" s="5">
        <v>2</v>
      </c>
    </row>
    <row r="60" spans="1:13" x14ac:dyDescent="0.25">
      <c r="A60" s="2">
        <v>45635</v>
      </c>
      <c r="B60" s="3">
        <f t="shared" si="1"/>
        <v>2025</v>
      </c>
      <c r="C60" t="str">
        <f t="shared" si="2"/>
        <v>2024-2025</v>
      </c>
      <c r="D60" t="s">
        <v>147</v>
      </c>
      <c r="E60" t="s">
        <v>41</v>
      </c>
      <c r="F60" t="str">
        <f t="shared" si="0"/>
        <v>New South Wales</v>
      </c>
      <c r="G60" t="s">
        <v>10</v>
      </c>
      <c r="H60">
        <v>2830</v>
      </c>
      <c r="I60" t="s">
        <v>11</v>
      </c>
      <c r="J60" t="s">
        <v>25</v>
      </c>
      <c r="K60" t="s">
        <v>151</v>
      </c>
      <c r="L60" t="s">
        <v>21</v>
      </c>
      <c r="M60" s="5">
        <v>2</v>
      </c>
    </row>
    <row r="61" spans="1:13" x14ac:dyDescent="0.25">
      <c r="A61" s="2">
        <v>45179</v>
      </c>
      <c r="B61" s="3">
        <f t="shared" si="1"/>
        <v>2024</v>
      </c>
      <c r="C61" t="str">
        <f t="shared" si="2"/>
        <v>2023-2024</v>
      </c>
      <c r="D61" t="s">
        <v>147</v>
      </c>
      <c r="E61" t="s">
        <v>41</v>
      </c>
      <c r="F61" t="str">
        <f t="shared" si="0"/>
        <v>New South Wales</v>
      </c>
      <c r="G61" t="s">
        <v>10</v>
      </c>
      <c r="H61">
        <v>2830</v>
      </c>
      <c r="I61" t="s">
        <v>11</v>
      </c>
      <c r="J61" t="s">
        <v>25</v>
      </c>
      <c r="K61" t="s">
        <v>149</v>
      </c>
      <c r="L61" t="s">
        <v>15</v>
      </c>
      <c r="M61" s="5">
        <v>2</v>
      </c>
    </row>
    <row r="62" spans="1:13" x14ac:dyDescent="0.25">
      <c r="A62" s="2">
        <v>45491</v>
      </c>
      <c r="B62" s="3">
        <f t="shared" si="1"/>
        <v>2025</v>
      </c>
      <c r="C62" t="str">
        <f t="shared" si="2"/>
        <v>2024-2025</v>
      </c>
      <c r="D62" t="s">
        <v>147</v>
      </c>
      <c r="E62" t="s">
        <v>41</v>
      </c>
      <c r="F62" t="str">
        <f t="shared" si="0"/>
        <v>New South Wales</v>
      </c>
      <c r="G62" t="s">
        <v>10</v>
      </c>
      <c r="H62">
        <v>2830</v>
      </c>
      <c r="I62" t="s">
        <v>11</v>
      </c>
      <c r="J62" t="s">
        <v>25</v>
      </c>
      <c r="K62" t="s">
        <v>149</v>
      </c>
      <c r="L62" t="s">
        <v>15</v>
      </c>
      <c r="M62" s="5">
        <v>2</v>
      </c>
    </row>
    <row r="63" spans="1:13" x14ac:dyDescent="0.25">
      <c r="A63" s="2">
        <v>45275</v>
      </c>
      <c r="B63" s="3">
        <f t="shared" si="1"/>
        <v>2024</v>
      </c>
      <c r="C63" t="str">
        <f t="shared" si="2"/>
        <v>2023-2024</v>
      </c>
      <c r="D63" t="s">
        <v>148</v>
      </c>
      <c r="E63" t="s">
        <v>114</v>
      </c>
      <c r="F63" t="str">
        <f t="shared" si="0"/>
        <v>Victoria</v>
      </c>
      <c r="G63" t="s">
        <v>45</v>
      </c>
      <c r="H63">
        <v>3551</v>
      </c>
      <c r="I63" t="s">
        <v>11</v>
      </c>
      <c r="J63" t="s">
        <v>60</v>
      </c>
      <c r="K63" t="s">
        <v>155</v>
      </c>
      <c r="L63" t="s">
        <v>20</v>
      </c>
      <c r="M63" s="5">
        <v>2</v>
      </c>
    </row>
    <row r="64" spans="1:13" x14ac:dyDescent="0.25">
      <c r="A64" s="2">
        <v>45253</v>
      </c>
      <c r="B64" s="3">
        <f t="shared" si="1"/>
        <v>2024</v>
      </c>
      <c r="C64" t="str">
        <f t="shared" si="2"/>
        <v>2023-2024</v>
      </c>
      <c r="D64" t="s">
        <v>147</v>
      </c>
      <c r="E64" t="s">
        <v>119</v>
      </c>
      <c r="F64" t="str">
        <f t="shared" si="0"/>
        <v>Queensland</v>
      </c>
      <c r="G64" t="s">
        <v>35</v>
      </c>
      <c r="H64">
        <v>4570</v>
      </c>
      <c r="I64" t="s">
        <v>11</v>
      </c>
      <c r="J64" t="s">
        <v>120</v>
      </c>
      <c r="K64" t="s">
        <v>154</v>
      </c>
      <c r="L64" t="s">
        <v>14</v>
      </c>
      <c r="M64" s="5">
        <v>2</v>
      </c>
    </row>
    <row r="65" spans="1:13" x14ac:dyDescent="0.25">
      <c r="A65" s="2">
        <v>45102</v>
      </c>
      <c r="B65" s="3">
        <f t="shared" si="1"/>
        <v>2023</v>
      </c>
      <c r="C65" t="str">
        <f t="shared" si="2"/>
        <v>2023-2024</v>
      </c>
      <c r="D65" t="s">
        <v>147</v>
      </c>
      <c r="E65" t="s">
        <v>84</v>
      </c>
      <c r="F65" t="str">
        <f t="shared" si="0"/>
        <v>Queensland</v>
      </c>
      <c r="G65" t="s">
        <v>35</v>
      </c>
      <c r="H65">
        <v>4740</v>
      </c>
      <c r="I65" t="s">
        <v>11</v>
      </c>
      <c r="J65" t="s">
        <v>51</v>
      </c>
      <c r="K65" t="s">
        <v>154</v>
      </c>
      <c r="L65" t="s">
        <v>14</v>
      </c>
      <c r="M65" s="5">
        <v>2</v>
      </c>
    </row>
    <row r="66" spans="1:13" x14ac:dyDescent="0.25">
      <c r="A66" s="2">
        <v>45463</v>
      </c>
      <c r="B66" s="3">
        <f t="shared" si="1"/>
        <v>2024</v>
      </c>
      <c r="C66" t="str">
        <f t="shared" si="2"/>
        <v>2024-2025</v>
      </c>
      <c r="D66" t="s">
        <v>147</v>
      </c>
      <c r="E66" t="s">
        <v>145</v>
      </c>
      <c r="F66" t="str">
        <f t="shared" ref="F66:F129" si="3">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4">IF(MONTH(A67)&gt;=7,YEAR(A67)+1,YEAR(A67))</f>
        <v>2025</v>
      </c>
      <c r="C67" t="str">
        <f t="shared" ref="C67:C130" si="5">IF(MONTH(A67) &gt;= 4, YEAR(A67) &amp; "-" &amp; YEAR(A67) + 1, YEAR(A67) - 1 &amp; "-" &amp; YEAR(A67))</f>
        <v>2024-2025</v>
      </c>
      <c r="D67" t="s">
        <v>147</v>
      </c>
      <c r="E67" t="s">
        <v>145</v>
      </c>
      <c r="F67" t="str">
        <f t="shared" si="3"/>
        <v>New South Wales</v>
      </c>
      <c r="G67" t="s">
        <v>10</v>
      </c>
      <c r="H67">
        <v>2101</v>
      </c>
      <c r="I67" t="s">
        <v>11</v>
      </c>
      <c r="J67" t="s">
        <v>27</v>
      </c>
      <c r="K67" t="s">
        <v>155</v>
      </c>
      <c r="L67" t="s">
        <v>20</v>
      </c>
      <c r="M67" s="5">
        <v>2</v>
      </c>
    </row>
    <row r="68" spans="1:13" x14ac:dyDescent="0.25">
      <c r="A68" s="2">
        <v>44997</v>
      </c>
      <c r="B68" s="3">
        <f t="shared" si="4"/>
        <v>2023</v>
      </c>
      <c r="C68" t="str">
        <f t="shared" si="5"/>
        <v>2022-2023</v>
      </c>
      <c r="D68" t="s">
        <v>147</v>
      </c>
      <c r="E68" t="s">
        <v>144</v>
      </c>
      <c r="F68" t="str">
        <f t="shared" si="3"/>
        <v>Queensland</v>
      </c>
      <c r="G68" t="s">
        <v>35</v>
      </c>
      <c r="H68">
        <v>4566</v>
      </c>
      <c r="I68" t="s">
        <v>11</v>
      </c>
      <c r="J68" t="s">
        <v>120</v>
      </c>
      <c r="K68" t="s">
        <v>19</v>
      </c>
      <c r="L68" t="s">
        <v>23</v>
      </c>
      <c r="M68" s="5">
        <v>2</v>
      </c>
    </row>
    <row r="69" spans="1:13" x14ac:dyDescent="0.25">
      <c r="A69" s="2">
        <v>44935</v>
      </c>
      <c r="B69" s="3">
        <f t="shared" si="4"/>
        <v>2023</v>
      </c>
      <c r="C69" t="str">
        <f t="shared" si="5"/>
        <v>2022-2023</v>
      </c>
      <c r="D69" t="s">
        <v>147</v>
      </c>
      <c r="E69" t="s">
        <v>62</v>
      </c>
      <c r="F69" t="str">
        <f t="shared" si="3"/>
        <v>Victoria</v>
      </c>
      <c r="G69" t="s">
        <v>45</v>
      </c>
      <c r="H69">
        <v>3134</v>
      </c>
      <c r="I69" t="s">
        <v>11</v>
      </c>
      <c r="J69" t="s">
        <v>63</v>
      </c>
      <c r="K69" t="s">
        <v>150</v>
      </c>
      <c r="L69" t="s">
        <v>18</v>
      </c>
      <c r="M69" s="5">
        <v>2</v>
      </c>
    </row>
    <row r="70" spans="1:13" x14ac:dyDescent="0.25">
      <c r="A70" s="2">
        <v>45477</v>
      </c>
      <c r="B70" s="3">
        <f t="shared" si="4"/>
        <v>2025</v>
      </c>
      <c r="C70" t="str">
        <f t="shared" si="5"/>
        <v>2024-2025</v>
      </c>
      <c r="D70" t="s">
        <v>147</v>
      </c>
      <c r="E70" t="s">
        <v>40</v>
      </c>
      <c r="F70" t="str">
        <f t="shared" si="3"/>
        <v>New South Wales</v>
      </c>
      <c r="G70" t="s">
        <v>10</v>
      </c>
      <c r="H70">
        <v>2116</v>
      </c>
      <c r="I70" t="s">
        <v>11</v>
      </c>
      <c r="J70" t="s">
        <v>27</v>
      </c>
      <c r="K70" t="s">
        <v>154</v>
      </c>
      <c r="L70" t="s">
        <v>14</v>
      </c>
      <c r="M70" s="5">
        <v>2</v>
      </c>
    </row>
    <row r="71" spans="1:13" x14ac:dyDescent="0.25">
      <c r="A71" s="2">
        <v>44983</v>
      </c>
      <c r="B71" s="3">
        <f t="shared" si="4"/>
        <v>2023</v>
      </c>
      <c r="C71" t="str">
        <f t="shared" si="5"/>
        <v>2022-2023</v>
      </c>
      <c r="D71" t="s">
        <v>147</v>
      </c>
      <c r="E71" t="s">
        <v>40</v>
      </c>
      <c r="F71" t="str">
        <f t="shared" si="3"/>
        <v>New South Wales</v>
      </c>
      <c r="G71" t="s">
        <v>10</v>
      </c>
      <c r="H71">
        <v>2116</v>
      </c>
      <c r="I71" t="s">
        <v>11</v>
      </c>
      <c r="J71" t="s">
        <v>27</v>
      </c>
      <c r="K71" t="s">
        <v>150</v>
      </c>
      <c r="L71" t="s">
        <v>18</v>
      </c>
      <c r="M71" s="5">
        <v>2</v>
      </c>
    </row>
    <row r="72" spans="1:13" x14ac:dyDescent="0.25">
      <c r="A72" s="2">
        <v>45586</v>
      </c>
      <c r="B72" s="3">
        <f t="shared" si="4"/>
        <v>2025</v>
      </c>
      <c r="C72" t="str">
        <f t="shared" si="5"/>
        <v>2024-2025</v>
      </c>
      <c r="D72" t="s">
        <v>147</v>
      </c>
      <c r="E72" t="s">
        <v>90</v>
      </c>
      <c r="F72" t="str">
        <f t="shared" si="3"/>
        <v>Victoria</v>
      </c>
      <c r="G72" t="s">
        <v>45</v>
      </c>
      <c r="H72">
        <v>3179</v>
      </c>
      <c r="I72" t="s">
        <v>11</v>
      </c>
      <c r="J72" t="s">
        <v>63</v>
      </c>
      <c r="K72" t="s">
        <v>150</v>
      </c>
      <c r="L72" t="s">
        <v>18</v>
      </c>
      <c r="M72" s="5">
        <v>2</v>
      </c>
    </row>
    <row r="73" spans="1:13" x14ac:dyDescent="0.25">
      <c r="A73" s="2">
        <v>45505</v>
      </c>
      <c r="B73" s="3">
        <f t="shared" si="4"/>
        <v>2025</v>
      </c>
      <c r="C73" t="str">
        <f t="shared" si="5"/>
        <v>2024-2025</v>
      </c>
      <c r="D73" t="s">
        <v>147</v>
      </c>
      <c r="E73" t="s">
        <v>75</v>
      </c>
      <c r="F73" t="str">
        <f t="shared" si="3"/>
        <v>Victoria</v>
      </c>
      <c r="G73" t="s">
        <v>45</v>
      </c>
      <c r="H73">
        <v>3630</v>
      </c>
      <c r="I73" t="s">
        <v>11</v>
      </c>
      <c r="J73" t="s">
        <v>55</v>
      </c>
      <c r="K73" t="s">
        <v>151</v>
      </c>
      <c r="L73" t="s">
        <v>21</v>
      </c>
      <c r="M73" s="5">
        <v>2</v>
      </c>
    </row>
    <row r="74" spans="1:13" x14ac:dyDescent="0.25">
      <c r="A74" s="2">
        <v>45169</v>
      </c>
      <c r="B74" s="3">
        <f t="shared" si="4"/>
        <v>2024</v>
      </c>
      <c r="C74" t="str">
        <f t="shared" si="5"/>
        <v>2023-2024</v>
      </c>
      <c r="D74" t="s">
        <v>147</v>
      </c>
      <c r="E74" t="s">
        <v>42</v>
      </c>
      <c r="F74" t="str">
        <f t="shared" si="3"/>
        <v>Queensland</v>
      </c>
      <c r="G74" t="s">
        <v>35</v>
      </c>
      <c r="H74">
        <v>4053</v>
      </c>
      <c r="I74" t="s">
        <v>11</v>
      </c>
      <c r="J74" t="s">
        <v>43</v>
      </c>
      <c r="K74" t="s">
        <v>149</v>
      </c>
      <c r="L74" t="s">
        <v>15</v>
      </c>
      <c r="M74" s="5">
        <v>2</v>
      </c>
    </row>
    <row r="75" spans="1:13" x14ac:dyDescent="0.25">
      <c r="A75" s="2">
        <v>45456</v>
      </c>
      <c r="B75" s="3">
        <f t="shared" si="4"/>
        <v>2024</v>
      </c>
      <c r="C75" t="str">
        <f t="shared" si="5"/>
        <v>2024-2025</v>
      </c>
      <c r="D75" t="s">
        <v>147</v>
      </c>
      <c r="E75" t="s">
        <v>117</v>
      </c>
      <c r="F75" t="str">
        <f t="shared" si="3"/>
        <v>Queensland</v>
      </c>
      <c r="G75" t="s">
        <v>35</v>
      </c>
      <c r="H75">
        <v>4119</v>
      </c>
      <c r="I75" t="s">
        <v>11</v>
      </c>
      <c r="J75" t="s">
        <v>43</v>
      </c>
      <c r="K75" t="s">
        <v>150</v>
      </c>
      <c r="L75" t="s">
        <v>18</v>
      </c>
      <c r="M75" s="5">
        <v>2</v>
      </c>
    </row>
    <row r="76" spans="1:13" x14ac:dyDescent="0.25">
      <c r="A76" s="2">
        <v>45397</v>
      </c>
      <c r="B76" s="3">
        <f t="shared" si="4"/>
        <v>2024</v>
      </c>
      <c r="C76" t="str">
        <f t="shared" si="5"/>
        <v>2024-2025</v>
      </c>
      <c r="D76" t="s">
        <v>147</v>
      </c>
      <c r="E76" t="s">
        <v>52</v>
      </c>
      <c r="F76" t="str">
        <f t="shared" si="3"/>
        <v>Victoria</v>
      </c>
      <c r="G76" t="s">
        <v>45</v>
      </c>
      <c r="H76">
        <v>3030</v>
      </c>
      <c r="I76" t="s">
        <v>11</v>
      </c>
      <c r="J76" t="s">
        <v>46</v>
      </c>
      <c r="K76" t="s">
        <v>19</v>
      </c>
      <c r="L76" t="s">
        <v>23</v>
      </c>
      <c r="M76" s="5">
        <v>2</v>
      </c>
    </row>
    <row r="77" spans="1:13" x14ac:dyDescent="0.25">
      <c r="A77" s="2">
        <v>45583</v>
      </c>
      <c r="B77" s="3">
        <f t="shared" si="4"/>
        <v>2025</v>
      </c>
      <c r="C77" t="str">
        <f t="shared" si="5"/>
        <v>2024-2025</v>
      </c>
      <c r="D77" t="s">
        <v>147</v>
      </c>
      <c r="E77" t="s">
        <v>50</v>
      </c>
      <c r="F77" t="str">
        <f t="shared" si="3"/>
        <v>Queensland</v>
      </c>
      <c r="G77" t="s">
        <v>35</v>
      </c>
      <c r="H77">
        <v>4703</v>
      </c>
      <c r="I77" t="s">
        <v>11</v>
      </c>
      <c r="J77" t="s">
        <v>51</v>
      </c>
      <c r="K77" t="s">
        <v>154</v>
      </c>
      <c r="L77" t="s">
        <v>14</v>
      </c>
      <c r="M77" s="5">
        <v>2</v>
      </c>
    </row>
    <row r="78" spans="1:13" x14ac:dyDescent="0.25">
      <c r="A78" s="2">
        <v>45043</v>
      </c>
      <c r="B78" s="3">
        <f t="shared" si="4"/>
        <v>2023</v>
      </c>
      <c r="C78" t="str">
        <f t="shared" si="5"/>
        <v>2023-2024</v>
      </c>
      <c r="D78" t="s">
        <v>147</v>
      </c>
      <c r="E78" t="s">
        <v>114</v>
      </c>
      <c r="F78" t="str">
        <f t="shared" si="3"/>
        <v>Victoria</v>
      </c>
      <c r="G78" t="s">
        <v>45</v>
      </c>
      <c r="H78">
        <v>3551</v>
      </c>
      <c r="I78" t="s">
        <v>11</v>
      </c>
      <c r="J78" t="s">
        <v>60</v>
      </c>
      <c r="K78" t="s">
        <v>149</v>
      </c>
      <c r="L78" t="s">
        <v>15</v>
      </c>
      <c r="M78" s="5">
        <v>2.25</v>
      </c>
    </row>
    <row r="79" spans="1:13" x14ac:dyDescent="0.25">
      <c r="A79" s="2">
        <v>45577</v>
      </c>
      <c r="B79" s="3">
        <f t="shared" si="4"/>
        <v>2025</v>
      </c>
      <c r="C79" t="str">
        <f t="shared" si="5"/>
        <v>2024-2025</v>
      </c>
      <c r="D79" t="s">
        <v>147</v>
      </c>
      <c r="E79" t="s">
        <v>112</v>
      </c>
      <c r="F79" t="str">
        <f t="shared" si="3"/>
        <v>Victoria</v>
      </c>
      <c r="G79" t="s">
        <v>45</v>
      </c>
      <c r="H79">
        <v>3076</v>
      </c>
      <c r="I79" t="s">
        <v>11</v>
      </c>
      <c r="J79" t="s">
        <v>46</v>
      </c>
      <c r="K79" t="s">
        <v>19</v>
      </c>
      <c r="L79" t="s">
        <v>23</v>
      </c>
      <c r="M79" s="5">
        <v>2.2999999999999998</v>
      </c>
    </row>
    <row r="80" spans="1:13" x14ac:dyDescent="0.25">
      <c r="A80" s="2">
        <v>45620</v>
      </c>
      <c r="B80" s="3">
        <f t="shared" si="4"/>
        <v>2025</v>
      </c>
      <c r="C80" t="str">
        <f t="shared" si="5"/>
        <v>2024-2025</v>
      </c>
      <c r="D80" t="s">
        <v>147</v>
      </c>
      <c r="E80" t="s">
        <v>24</v>
      </c>
      <c r="F80" t="str">
        <f t="shared" si="3"/>
        <v>New South Wales</v>
      </c>
      <c r="G80" t="s">
        <v>10</v>
      </c>
      <c r="H80">
        <v>2795</v>
      </c>
      <c r="I80" t="s">
        <v>11</v>
      </c>
      <c r="J80" t="s">
        <v>25</v>
      </c>
      <c r="K80" t="s">
        <v>153</v>
      </c>
      <c r="L80" t="s">
        <v>16</v>
      </c>
      <c r="M80" s="5">
        <v>2.36</v>
      </c>
    </row>
    <row r="81" spans="1:13" x14ac:dyDescent="0.25">
      <c r="A81" s="2">
        <v>45574</v>
      </c>
      <c r="B81" s="3">
        <f t="shared" si="4"/>
        <v>2025</v>
      </c>
      <c r="C81" t="str">
        <f t="shared" si="5"/>
        <v>2024-2025</v>
      </c>
      <c r="D81" t="s">
        <v>148</v>
      </c>
      <c r="E81" t="s">
        <v>114</v>
      </c>
      <c r="F81" t="str">
        <f t="shared" si="3"/>
        <v>Victoria</v>
      </c>
      <c r="G81" t="s">
        <v>45</v>
      </c>
      <c r="H81">
        <v>3551</v>
      </c>
      <c r="I81" t="s">
        <v>11</v>
      </c>
      <c r="J81" t="s">
        <v>60</v>
      </c>
      <c r="K81" t="s">
        <v>153</v>
      </c>
      <c r="L81" t="s">
        <v>16</v>
      </c>
      <c r="M81" s="5">
        <v>2.44</v>
      </c>
    </row>
    <row r="82" spans="1:13" x14ac:dyDescent="0.25">
      <c r="A82" s="2">
        <v>44951</v>
      </c>
      <c r="B82" s="3">
        <f t="shared" si="4"/>
        <v>2023</v>
      </c>
      <c r="C82" t="str">
        <f t="shared" si="5"/>
        <v>2022-2023</v>
      </c>
      <c r="D82" t="s">
        <v>147</v>
      </c>
      <c r="E82" t="s">
        <v>145</v>
      </c>
      <c r="F82" t="str">
        <f t="shared" si="3"/>
        <v>New South Wales</v>
      </c>
      <c r="G82" t="s">
        <v>10</v>
      </c>
      <c r="H82">
        <v>2101</v>
      </c>
      <c r="I82" t="s">
        <v>11</v>
      </c>
      <c r="J82" t="s">
        <v>27</v>
      </c>
      <c r="K82" t="s">
        <v>156</v>
      </c>
      <c r="L82" t="s">
        <v>17</v>
      </c>
      <c r="M82" s="5">
        <v>2.4500000000000002</v>
      </c>
    </row>
    <row r="83" spans="1:13" x14ac:dyDescent="0.25">
      <c r="A83" s="2">
        <v>45363</v>
      </c>
      <c r="B83" s="3">
        <f t="shared" si="4"/>
        <v>2024</v>
      </c>
      <c r="C83" t="str">
        <f t="shared" si="5"/>
        <v>2023-2024</v>
      </c>
      <c r="D83" t="s">
        <v>148</v>
      </c>
      <c r="E83" t="s">
        <v>79</v>
      </c>
      <c r="F83" t="str">
        <f t="shared" si="3"/>
        <v>Australian Capital Territory</v>
      </c>
      <c r="G83" t="s">
        <v>80</v>
      </c>
      <c r="H83">
        <v>2617</v>
      </c>
      <c r="I83" t="s">
        <v>11</v>
      </c>
      <c r="J83" t="s">
        <v>58</v>
      </c>
      <c r="K83" t="s">
        <v>149</v>
      </c>
      <c r="L83" t="s">
        <v>15</v>
      </c>
      <c r="M83" s="5">
        <v>2.4900000000000002</v>
      </c>
    </row>
    <row r="84" spans="1:13" x14ac:dyDescent="0.25">
      <c r="A84" s="2">
        <v>45172</v>
      </c>
      <c r="B84" s="3">
        <f t="shared" si="4"/>
        <v>2024</v>
      </c>
      <c r="C84" t="str">
        <f t="shared" si="5"/>
        <v>2023-2024</v>
      </c>
      <c r="D84" t="s">
        <v>147</v>
      </c>
      <c r="E84" t="s">
        <v>96</v>
      </c>
      <c r="F84" t="str">
        <f t="shared" si="3"/>
        <v>Western Australia</v>
      </c>
      <c r="G84" t="s">
        <v>48</v>
      </c>
      <c r="H84">
        <v>6330</v>
      </c>
      <c r="I84" t="s">
        <v>11</v>
      </c>
      <c r="J84" t="s">
        <v>94</v>
      </c>
      <c r="K84" t="s">
        <v>155</v>
      </c>
      <c r="L84" t="s">
        <v>20</v>
      </c>
      <c r="M84" s="5">
        <v>2.5</v>
      </c>
    </row>
    <row r="85" spans="1:13" x14ac:dyDescent="0.25">
      <c r="A85" s="2">
        <v>45075</v>
      </c>
      <c r="B85" s="3">
        <f t="shared" si="4"/>
        <v>2023</v>
      </c>
      <c r="C85" t="str">
        <f t="shared" si="5"/>
        <v>2023-2024</v>
      </c>
      <c r="D85" t="s">
        <v>147</v>
      </c>
      <c r="E85" t="s">
        <v>31</v>
      </c>
      <c r="F85" t="str">
        <f t="shared" si="3"/>
        <v>South Australia</v>
      </c>
      <c r="G85" t="s">
        <v>32</v>
      </c>
      <c r="H85">
        <v>5168</v>
      </c>
      <c r="I85" t="s">
        <v>11</v>
      </c>
      <c r="J85" t="s">
        <v>33</v>
      </c>
      <c r="K85" t="s">
        <v>153</v>
      </c>
      <c r="L85" t="s">
        <v>16</v>
      </c>
      <c r="M85" s="5">
        <v>2.5</v>
      </c>
    </row>
    <row r="86" spans="1:13" x14ac:dyDescent="0.25">
      <c r="A86" s="2">
        <v>45373</v>
      </c>
      <c r="B86" s="3">
        <f t="shared" si="4"/>
        <v>2024</v>
      </c>
      <c r="C86" t="str">
        <f t="shared" si="5"/>
        <v>2023-2024</v>
      </c>
      <c r="D86" t="s">
        <v>147</v>
      </c>
      <c r="E86" t="s">
        <v>53</v>
      </c>
      <c r="F86" t="str">
        <f t="shared" si="3"/>
        <v>South Australia</v>
      </c>
      <c r="G86" t="s">
        <v>32</v>
      </c>
      <c r="H86">
        <v>5082</v>
      </c>
      <c r="I86" t="s">
        <v>11</v>
      </c>
      <c r="J86" t="s">
        <v>33</v>
      </c>
      <c r="K86" t="s">
        <v>153</v>
      </c>
      <c r="L86" t="s">
        <v>16</v>
      </c>
      <c r="M86" s="5">
        <v>2.5</v>
      </c>
    </row>
    <row r="87" spans="1:13" x14ac:dyDescent="0.25">
      <c r="A87" s="2">
        <v>45523</v>
      </c>
      <c r="B87" s="3">
        <f t="shared" si="4"/>
        <v>2025</v>
      </c>
      <c r="C87" t="str">
        <f t="shared" si="5"/>
        <v>2024-2025</v>
      </c>
      <c r="D87" t="s">
        <v>147</v>
      </c>
      <c r="E87" t="s">
        <v>114</v>
      </c>
      <c r="F87" t="str">
        <f t="shared" si="3"/>
        <v>Victoria</v>
      </c>
      <c r="G87" t="s">
        <v>45</v>
      </c>
      <c r="H87">
        <v>3551</v>
      </c>
      <c r="I87" t="s">
        <v>11</v>
      </c>
      <c r="J87" t="s">
        <v>60</v>
      </c>
      <c r="K87" t="s">
        <v>149</v>
      </c>
      <c r="L87" t="s">
        <v>15</v>
      </c>
      <c r="M87" s="5">
        <v>2.52</v>
      </c>
    </row>
    <row r="88" spans="1:13" x14ac:dyDescent="0.25">
      <c r="A88" s="2">
        <v>44938</v>
      </c>
      <c r="B88" s="3">
        <f t="shared" si="4"/>
        <v>2023</v>
      </c>
      <c r="C88" t="str">
        <f t="shared" si="5"/>
        <v>2022-2023</v>
      </c>
      <c r="D88" t="s">
        <v>147</v>
      </c>
      <c r="E88" t="s">
        <v>143</v>
      </c>
      <c r="F88" t="str">
        <f t="shared" si="3"/>
        <v>New South Wales</v>
      </c>
      <c r="G88" t="s">
        <v>10</v>
      </c>
      <c r="H88">
        <v>2154</v>
      </c>
      <c r="I88" t="s">
        <v>11</v>
      </c>
      <c r="J88" t="s">
        <v>27</v>
      </c>
      <c r="K88" t="s">
        <v>154</v>
      </c>
      <c r="L88" t="s">
        <v>14</v>
      </c>
      <c r="M88" s="5">
        <v>2.6</v>
      </c>
    </row>
    <row r="89" spans="1:13" x14ac:dyDescent="0.25">
      <c r="A89" s="2">
        <v>45582</v>
      </c>
      <c r="B89" s="3">
        <f t="shared" si="4"/>
        <v>2025</v>
      </c>
      <c r="C89" t="str">
        <f t="shared" si="5"/>
        <v>2024-2025</v>
      </c>
      <c r="D89" t="s">
        <v>147</v>
      </c>
      <c r="E89" t="s">
        <v>42</v>
      </c>
      <c r="F89" t="str">
        <f t="shared" si="3"/>
        <v>Queensland</v>
      </c>
      <c r="G89" t="s">
        <v>35</v>
      </c>
      <c r="H89">
        <v>4053</v>
      </c>
      <c r="I89" t="s">
        <v>11</v>
      </c>
      <c r="J89" t="s">
        <v>43</v>
      </c>
      <c r="K89" t="s">
        <v>152</v>
      </c>
      <c r="L89" t="s">
        <v>13</v>
      </c>
      <c r="M89" s="5">
        <v>2.67</v>
      </c>
    </row>
    <row r="90" spans="1:13" x14ac:dyDescent="0.25">
      <c r="A90" s="2">
        <v>45601</v>
      </c>
      <c r="B90" s="3">
        <f t="shared" si="4"/>
        <v>2025</v>
      </c>
      <c r="C90" t="str">
        <f t="shared" si="5"/>
        <v>2024-2025</v>
      </c>
      <c r="D90" t="s">
        <v>147</v>
      </c>
      <c r="E90" t="s">
        <v>108</v>
      </c>
      <c r="F90" t="str">
        <f t="shared" si="3"/>
        <v>Victoria</v>
      </c>
      <c r="G90" t="s">
        <v>45</v>
      </c>
      <c r="H90">
        <v>3018</v>
      </c>
      <c r="I90" t="s">
        <v>11</v>
      </c>
      <c r="J90" t="s">
        <v>46</v>
      </c>
      <c r="K90" t="s">
        <v>154</v>
      </c>
      <c r="L90" t="s">
        <v>14</v>
      </c>
      <c r="M90" s="5">
        <v>2.7800000000000002</v>
      </c>
    </row>
    <row r="91" spans="1:13" x14ac:dyDescent="0.25">
      <c r="A91" s="2">
        <v>45169</v>
      </c>
      <c r="B91" s="3">
        <f t="shared" si="4"/>
        <v>2024</v>
      </c>
      <c r="C91" t="str">
        <f t="shared" si="5"/>
        <v>2023-2024</v>
      </c>
      <c r="D91" t="s">
        <v>147</v>
      </c>
      <c r="E91" t="s">
        <v>128</v>
      </c>
      <c r="F91" t="str">
        <f t="shared" si="3"/>
        <v>Western Australia</v>
      </c>
      <c r="G91" t="s">
        <v>48</v>
      </c>
      <c r="H91">
        <v>6027</v>
      </c>
      <c r="I91" t="s">
        <v>11</v>
      </c>
      <c r="J91" t="s">
        <v>49</v>
      </c>
      <c r="K91" t="s">
        <v>152</v>
      </c>
      <c r="L91" t="s">
        <v>13</v>
      </c>
      <c r="M91" s="5">
        <v>2.97</v>
      </c>
    </row>
    <row r="92" spans="1:13" x14ac:dyDescent="0.25">
      <c r="A92" s="2">
        <v>44993</v>
      </c>
      <c r="B92" s="3">
        <f t="shared" si="4"/>
        <v>2023</v>
      </c>
      <c r="C92" t="str">
        <f t="shared" si="5"/>
        <v>2022-2023</v>
      </c>
      <c r="D92" t="s">
        <v>148</v>
      </c>
      <c r="E92" t="s">
        <v>9</v>
      </c>
      <c r="F92" t="str">
        <f t="shared" si="3"/>
        <v>New South Wales</v>
      </c>
      <c r="G92" t="s">
        <v>10</v>
      </c>
      <c r="H92">
        <v>2067</v>
      </c>
      <c r="I92" t="s">
        <v>11</v>
      </c>
      <c r="J92" t="s">
        <v>12</v>
      </c>
      <c r="K92" t="s">
        <v>149</v>
      </c>
      <c r="L92" t="s">
        <v>15</v>
      </c>
      <c r="M92" s="5">
        <v>2.98</v>
      </c>
    </row>
    <row r="93" spans="1:13" x14ac:dyDescent="0.25">
      <c r="A93" s="2">
        <v>45349</v>
      </c>
      <c r="B93" s="3">
        <f t="shared" si="4"/>
        <v>2024</v>
      </c>
      <c r="C93" t="str">
        <f t="shared" si="5"/>
        <v>2023-2024</v>
      </c>
      <c r="D93" t="s">
        <v>147</v>
      </c>
      <c r="E93" t="s">
        <v>109</v>
      </c>
      <c r="F93" t="str">
        <f t="shared" si="3"/>
        <v>New South Wales</v>
      </c>
      <c r="G93" t="s">
        <v>10</v>
      </c>
      <c r="H93">
        <v>2480</v>
      </c>
      <c r="I93" t="s">
        <v>11</v>
      </c>
      <c r="J93" t="s">
        <v>68</v>
      </c>
      <c r="K93" t="s">
        <v>152</v>
      </c>
      <c r="L93" t="s">
        <v>13</v>
      </c>
      <c r="M93" s="5">
        <v>2.98</v>
      </c>
    </row>
    <row r="94" spans="1:13" x14ac:dyDescent="0.25">
      <c r="A94" s="2">
        <v>45460</v>
      </c>
      <c r="B94" s="3">
        <f t="shared" si="4"/>
        <v>2024</v>
      </c>
      <c r="C94" t="str">
        <f t="shared" si="5"/>
        <v>2024-2025</v>
      </c>
      <c r="D94" t="s">
        <v>148</v>
      </c>
      <c r="E94" t="s">
        <v>103</v>
      </c>
      <c r="F94" t="str">
        <f t="shared" si="3"/>
        <v>Queensland</v>
      </c>
      <c r="G94" t="s">
        <v>35</v>
      </c>
      <c r="H94">
        <v>4509</v>
      </c>
      <c r="I94" t="s">
        <v>11</v>
      </c>
      <c r="J94" t="s">
        <v>104</v>
      </c>
      <c r="K94" t="s">
        <v>157</v>
      </c>
      <c r="L94" t="s">
        <v>22</v>
      </c>
      <c r="M94" s="5">
        <v>2.98</v>
      </c>
    </row>
    <row r="95" spans="1:13" x14ac:dyDescent="0.25">
      <c r="A95" s="2">
        <v>45416</v>
      </c>
      <c r="B95" s="3">
        <f t="shared" si="4"/>
        <v>2024</v>
      </c>
      <c r="C95" t="str">
        <f t="shared" si="5"/>
        <v>2024-2025</v>
      </c>
      <c r="D95" t="s">
        <v>147</v>
      </c>
      <c r="E95" t="s">
        <v>65</v>
      </c>
      <c r="F95" t="str">
        <f t="shared" si="3"/>
        <v>New South Wales</v>
      </c>
      <c r="G95" t="s">
        <v>10</v>
      </c>
      <c r="H95">
        <v>2541</v>
      </c>
      <c r="I95" t="s">
        <v>11</v>
      </c>
      <c r="J95" t="s">
        <v>58</v>
      </c>
      <c r="K95" t="s">
        <v>157</v>
      </c>
      <c r="L95" t="s">
        <v>22</v>
      </c>
      <c r="M95" s="5">
        <v>2.98</v>
      </c>
    </row>
    <row r="96" spans="1:13" x14ac:dyDescent="0.25">
      <c r="A96" s="2">
        <v>45589</v>
      </c>
      <c r="B96" s="3">
        <f t="shared" si="4"/>
        <v>2025</v>
      </c>
      <c r="C96" t="str">
        <f t="shared" si="5"/>
        <v>2024-2025</v>
      </c>
      <c r="D96" t="s">
        <v>147</v>
      </c>
      <c r="E96" t="s">
        <v>39</v>
      </c>
      <c r="F96" t="str">
        <f t="shared" si="3"/>
        <v>South Australia</v>
      </c>
      <c r="G96" t="s">
        <v>32</v>
      </c>
      <c r="H96">
        <v>5343</v>
      </c>
      <c r="I96" t="s">
        <v>11</v>
      </c>
      <c r="J96" t="s">
        <v>38</v>
      </c>
      <c r="K96" t="s">
        <v>156</v>
      </c>
      <c r="L96" t="s">
        <v>17</v>
      </c>
      <c r="M96" s="5">
        <v>2.99</v>
      </c>
    </row>
    <row r="97" spans="1:13" x14ac:dyDescent="0.25">
      <c r="A97" s="2">
        <v>45364</v>
      </c>
      <c r="B97" s="3">
        <f t="shared" si="4"/>
        <v>2024</v>
      </c>
      <c r="C97" t="str">
        <f t="shared" si="5"/>
        <v>2023-2024</v>
      </c>
      <c r="D97" t="s">
        <v>147</v>
      </c>
      <c r="E97" t="s">
        <v>143</v>
      </c>
      <c r="F97" t="str">
        <f t="shared" si="3"/>
        <v>New South Wales</v>
      </c>
      <c r="G97" t="s">
        <v>10</v>
      </c>
      <c r="H97">
        <v>2154</v>
      </c>
      <c r="I97" t="s">
        <v>11</v>
      </c>
      <c r="J97" t="s">
        <v>27</v>
      </c>
      <c r="K97" t="s">
        <v>149</v>
      </c>
      <c r="L97" t="s">
        <v>15</v>
      </c>
      <c r="M97" s="5">
        <v>2.99</v>
      </c>
    </row>
    <row r="98" spans="1:13" x14ac:dyDescent="0.25">
      <c r="A98" s="2">
        <v>45300</v>
      </c>
      <c r="B98" s="3">
        <f t="shared" si="4"/>
        <v>2024</v>
      </c>
      <c r="C98" t="str">
        <f t="shared" si="5"/>
        <v>2023-2024</v>
      </c>
      <c r="D98" t="s">
        <v>147</v>
      </c>
      <c r="E98" t="s">
        <v>136</v>
      </c>
      <c r="F98" t="str">
        <f t="shared" si="3"/>
        <v>Victoria</v>
      </c>
      <c r="G98" t="s">
        <v>45</v>
      </c>
      <c r="H98">
        <v>3175</v>
      </c>
      <c r="I98" t="s">
        <v>11</v>
      </c>
      <c r="J98" t="s">
        <v>63</v>
      </c>
      <c r="K98" t="s">
        <v>155</v>
      </c>
      <c r="L98" t="s">
        <v>20</v>
      </c>
      <c r="M98" s="5">
        <v>2.99</v>
      </c>
    </row>
    <row r="99" spans="1:13" x14ac:dyDescent="0.25">
      <c r="A99" s="2">
        <v>45615</v>
      </c>
      <c r="B99" s="3">
        <f t="shared" si="4"/>
        <v>2025</v>
      </c>
      <c r="C99" t="str">
        <f t="shared" si="5"/>
        <v>2024-2025</v>
      </c>
      <c r="D99" t="s">
        <v>147</v>
      </c>
      <c r="E99" t="s">
        <v>41</v>
      </c>
      <c r="F99" t="str">
        <f t="shared" si="3"/>
        <v>New South Wales</v>
      </c>
      <c r="G99" t="s">
        <v>10</v>
      </c>
      <c r="H99">
        <v>2830</v>
      </c>
      <c r="I99" t="s">
        <v>11</v>
      </c>
      <c r="J99" t="s">
        <v>25</v>
      </c>
      <c r="K99" t="s">
        <v>19</v>
      </c>
      <c r="L99" t="s">
        <v>23</v>
      </c>
      <c r="M99" s="5">
        <v>2.99</v>
      </c>
    </row>
    <row r="100" spans="1:13" x14ac:dyDescent="0.25">
      <c r="A100" s="2">
        <v>45380</v>
      </c>
      <c r="B100" s="3">
        <f t="shared" si="4"/>
        <v>2024</v>
      </c>
      <c r="C100" t="str">
        <f t="shared" si="5"/>
        <v>2023-2024</v>
      </c>
      <c r="D100" t="s">
        <v>147</v>
      </c>
      <c r="E100" t="s">
        <v>112</v>
      </c>
      <c r="F100" t="str">
        <f t="shared" si="3"/>
        <v>Victoria</v>
      </c>
      <c r="G100" t="s">
        <v>45</v>
      </c>
      <c r="H100">
        <v>3076</v>
      </c>
      <c r="I100" t="s">
        <v>11</v>
      </c>
      <c r="J100" t="s">
        <v>46</v>
      </c>
      <c r="K100" t="s">
        <v>155</v>
      </c>
      <c r="L100" t="s">
        <v>20</v>
      </c>
      <c r="M100" s="5">
        <v>2.99</v>
      </c>
    </row>
    <row r="101" spans="1:13" x14ac:dyDescent="0.25">
      <c r="A101" s="2">
        <v>44971</v>
      </c>
      <c r="B101" s="3">
        <f t="shared" si="4"/>
        <v>2023</v>
      </c>
      <c r="C101" t="str">
        <f t="shared" si="5"/>
        <v>2022-2023</v>
      </c>
      <c r="D101" t="s">
        <v>147</v>
      </c>
      <c r="E101" t="s">
        <v>93</v>
      </c>
      <c r="F101" t="str">
        <f t="shared" si="3"/>
        <v>Western Australia</v>
      </c>
      <c r="G101" t="s">
        <v>48</v>
      </c>
      <c r="H101">
        <v>6112</v>
      </c>
      <c r="I101" t="s">
        <v>11</v>
      </c>
      <c r="J101" t="s">
        <v>94</v>
      </c>
      <c r="K101" t="s">
        <v>155</v>
      </c>
      <c r="L101" t="s">
        <v>20</v>
      </c>
      <c r="M101" s="5">
        <v>2.99</v>
      </c>
    </row>
    <row r="102" spans="1:13" x14ac:dyDescent="0.25">
      <c r="A102" s="2">
        <v>45313</v>
      </c>
      <c r="B102" s="3">
        <f t="shared" si="4"/>
        <v>2024</v>
      </c>
      <c r="C102" t="str">
        <f t="shared" si="5"/>
        <v>2023-2024</v>
      </c>
      <c r="D102" t="s">
        <v>147</v>
      </c>
      <c r="E102" t="s">
        <v>145</v>
      </c>
      <c r="F102" t="str">
        <f t="shared" si="3"/>
        <v>New South Wales</v>
      </c>
      <c r="G102" t="s">
        <v>10</v>
      </c>
      <c r="H102">
        <v>2101</v>
      </c>
      <c r="I102" t="s">
        <v>11</v>
      </c>
      <c r="J102" t="s">
        <v>27</v>
      </c>
      <c r="K102" t="s">
        <v>154</v>
      </c>
      <c r="L102" t="s">
        <v>14</v>
      </c>
      <c r="M102" s="5">
        <v>2.99</v>
      </c>
    </row>
    <row r="103" spans="1:13" x14ac:dyDescent="0.25">
      <c r="A103" s="2">
        <v>45320</v>
      </c>
      <c r="B103" s="3">
        <f t="shared" si="4"/>
        <v>2024</v>
      </c>
      <c r="C103" t="str">
        <f t="shared" si="5"/>
        <v>2023-2024</v>
      </c>
      <c r="D103" t="s">
        <v>147</v>
      </c>
      <c r="E103" t="s">
        <v>96</v>
      </c>
      <c r="F103" t="str">
        <f t="shared" si="3"/>
        <v>Western Australia</v>
      </c>
      <c r="G103" t="s">
        <v>48</v>
      </c>
      <c r="H103">
        <v>6330</v>
      </c>
      <c r="I103" t="s">
        <v>11</v>
      </c>
      <c r="J103" t="s">
        <v>94</v>
      </c>
      <c r="K103" t="s">
        <v>150</v>
      </c>
      <c r="L103" t="s">
        <v>18</v>
      </c>
      <c r="M103" s="5">
        <v>3</v>
      </c>
    </row>
    <row r="104" spans="1:13" x14ac:dyDescent="0.25">
      <c r="A104" s="2">
        <v>45500</v>
      </c>
      <c r="B104" s="3">
        <f t="shared" si="4"/>
        <v>2025</v>
      </c>
      <c r="C104" t="str">
        <f t="shared" si="5"/>
        <v>2024-2025</v>
      </c>
      <c r="D104" t="s">
        <v>147</v>
      </c>
      <c r="E104" t="s">
        <v>124</v>
      </c>
      <c r="F104" t="str">
        <f t="shared" si="3"/>
        <v>New South Wales</v>
      </c>
      <c r="G104" t="s">
        <v>10</v>
      </c>
      <c r="H104">
        <v>2015</v>
      </c>
      <c r="I104" t="s">
        <v>11</v>
      </c>
      <c r="J104" t="s">
        <v>12</v>
      </c>
      <c r="K104" t="s">
        <v>153</v>
      </c>
      <c r="L104" t="s">
        <v>16</v>
      </c>
      <c r="M104" s="5">
        <v>3</v>
      </c>
    </row>
    <row r="105" spans="1:13" x14ac:dyDescent="0.25">
      <c r="A105" s="2">
        <v>45207</v>
      </c>
      <c r="B105" s="3">
        <f t="shared" si="4"/>
        <v>2024</v>
      </c>
      <c r="C105" t="str">
        <f t="shared" si="5"/>
        <v>2023-2024</v>
      </c>
      <c r="D105" t="s">
        <v>147</v>
      </c>
      <c r="E105" t="s">
        <v>124</v>
      </c>
      <c r="F105" t="str">
        <f t="shared" si="3"/>
        <v>New South Wales</v>
      </c>
      <c r="G105" t="s">
        <v>10</v>
      </c>
      <c r="H105">
        <v>2015</v>
      </c>
      <c r="I105" t="s">
        <v>11</v>
      </c>
      <c r="J105" t="s">
        <v>12</v>
      </c>
      <c r="K105" t="s">
        <v>150</v>
      </c>
      <c r="L105" t="s">
        <v>18</v>
      </c>
      <c r="M105" s="5">
        <v>3</v>
      </c>
    </row>
    <row r="106" spans="1:13" x14ac:dyDescent="0.25">
      <c r="A106" s="2">
        <v>45183</v>
      </c>
      <c r="B106" s="3">
        <f t="shared" si="4"/>
        <v>2024</v>
      </c>
      <c r="C106" t="str">
        <f t="shared" si="5"/>
        <v>2023-2024</v>
      </c>
      <c r="D106" t="s">
        <v>147</v>
      </c>
      <c r="E106" t="s">
        <v>124</v>
      </c>
      <c r="F106" t="str">
        <f t="shared" si="3"/>
        <v>New South Wales</v>
      </c>
      <c r="G106" t="s">
        <v>10</v>
      </c>
      <c r="H106">
        <v>2015</v>
      </c>
      <c r="I106" t="s">
        <v>11</v>
      </c>
      <c r="J106" t="s">
        <v>12</v>
      </c>
      <c r="K106" t="s">
        <v>155</v>
      </c>
      <c r="L106" t="s">
        <v>20</v>
      </c>
      <c r="M106" s="5">
        <v>3</v>
      </c>
    </row>
    <row r="107" spans="1:13" x14ac:dyDescent="0.25">
      <c r="A107" s="2">
        <v>45616</v>
      </c>
      <c r="B107" s="3">
        <f t="shared" si="4"/>
        <v>2025</v>
      </c>
      <c r="C107" t="str">
        <f t="shared" si="5"/>
        <v>2024-2025</v>
      </c>
      <c r="D107" t="s">
        <v>147</v>
      </c>
      <c r="E107" t="s">
        <v>78</v>
      </c>
      <c r="F107" t="str">
        <f t="shared" si="3"/>
        <v>New South Wales</v>
      </c>
      <c r="G107" t="s">
        <v>10</v>
      </c>
      <c r="H107">
        <v>2350</v>
      </c>
      <c r="I107" t="s">
        <v>11</v>
      </c>
      <c r="J107" t="s">
        <v>68</v>
      </c>
      <c r="K107" t="s">
        <v>150</v>
      </c>
      <c r="L107" t="s">
        <v>18</v>
      </c>
      <c r="M107" s="5">
        <v>3</v>
      </c>
    </row>
    <row r="108" spans="1:13" x14ac:dyDescent="0.25">
      <c r="A108" s="2">
        <v>45301</v>
      </c>
      <c r="B108" s="3">
        <f t="shared" si="4"/>
        <v>2024</v>
      </c>
      <c r="C108" t="str">
        <f t="shared" si="5"/>
        <v>2023-2024</v>
      </c>
      <c r="D108" t="s">
        <v>147</v>
      </c>
      <c r="E108" t="s">
        <v>127</v>
      </c>
      <c r="F108" t="str">
        <f t="shared" si="3"/>
        <v>New South Wales</v>
      </c>
      <c r="G108" t="s">
        <v>10</v>
      </c>
      <c r="H108">
        <v>2131</v>
      </c>
      <c r="I108" t="s">
        <v>11</v>
      </c>
      <c r="J108" t="s">
        <v>27</v>
      </c>
      <c r="K108" t="s">
        <v>153</v>
      </c>
      <c r="L108" t="s">
        <v>16</v>
      </c>
      <c r="M108" s="5">
        <v>3</v>
      </c>
    </row>
    <row r="109" spans="1:13" x14ac:dyDescent="0.25">
      <c r="A109" s="2">
        <v>44986</v>
      </c>
      <c r="B109" s="3">
        <f t="shared" si="4"/>
        <v>2023</v>
      </c>
      <c r="C109" t="str">
        <f t="shared" si="5"/>
        <v>2022-2023</v>
      </c>
      <c r="D109" t="s">
        <v>147</v>
      </c>
      <c r="E109" t="s">
        <v>127</v>
      </c>
      <c r="F109" t="str">
        <f t="shared" si="3"/>
        <v>New South Wales</v>
      </c>
      <c r="G109" t="s">
        <v>10</v>
      </c>
      <c r="H109">
        <v>2131</v>
      </c>
      <c r="I109" t="s">
        <v>11</v>
      </c>
      <c r="J109" t="s">
        <v>27</v>
      </c>
      <c r="K109" t="s">
        <v>154</v>
      </c>
      <c r="L109" t="s">
        <v>14</v>
      </c>
      <c r="M109" s="5">
        <v>3</v>
      </c>
    </row>
    <row r="110" spans="1:13" x14ac:dyDescent="0.25">
      <c r="A110" s="2">
        <v>45233</v>
      </c>
      <c r="B110" s="3">
        <f t="shared" si="4"/>
        <v>2024</v>
      </c>
      <c r="C110" t="str">
        <f t="shared" si="5"/>
        <v>2023-2024</v>
      </c>
      <c r="D110" t="s">
        <v>147</v>
      </c>
      <c r="E110" t="s">
        <v>127</v>
      </c>
      <c r="F110" t="str">
        <f t="shared" si="3"/>
        <v>New South Wales</v>
      </c>
      <c r="G110" t="s">
        <v>10</v>
      </c>
      <c r="H110">
        <v>2131</v>
      </c>
      <c r="I110" t="s">
        <v>11</v>
      </c>
      <c r="J110" t="s">
        <v>27</v>
      </c>
      <c r="K110" t="s">
        <v>149</v>
      </c>
      <c r="L110" t="s">
        <v>15</v>
      </c>
      <c r="M110" s="5">
        <v>3</v>
      </c>
    </row>
    <row r="111" spans="1:13" x14ac:dyDescent="0.25">
      <c r="A111" s="2">
        <v>45367</v>
      </c>
      <c r="B111" s="3">
        <f t="shared" si="4"/>
        <v>2024</v>
      </c>
      <c r="C111" t="str">
        <f t="shared" si="5"/>
        <v>2023-2024</v>
      </c>
      <c r="D111" t="s">
        <v>147</v>
      </c>
      <c r="E111" t="s">
        <v>127</v>
      </c>
      <c r="F111" t="str">
        <f t="shared" si="3"/>
        <v>New South Wales</v>
      </c>
      <c r="G111" t="s">
        <v>10</v>
      </c>
      <c r="H111">
        <v>2131</v>
      </c>
      <c r="I111" t="s">
        <v>11</v>
      </c>
      <c r="J111" t="s">
        <v>27</v>
      </c>
      <c r="K111" t="s">
        <v>150</v>
      </c>
      <c r="L111" t="s">
        <v>18</v>
      </c>
      <c r="M111" s="5">
        <v>3</v>
      </c>
    </row>
    <row r="112" spans="1:13" x14ac:dyDescent="0.25">
      <c r="A112" s="2">
        <v>45309</v>
      </c>
      <c r="B112" s="3">
        <f t="shared" si="4"/>
        <v>2024</v>
      </c>
      <c r="C112" t="str">
        <f t="shared" si="5"/>
        <v>2023-2024</v>
      </c>
      <c r="D112" t="s">
        <v>147</v>
      </c>
      <c r="E112" t="s">
        <v>85</v>
      </c>
      <c r="F112" t="str">
        <f t="shared" si="3"/>
        <v>Queensland</v>
      </c>
      <c r="G112" t="s">
        <v>35</v>
      </c>
      <c r="H112">
        <v>4883</v>
      </c>
      <c r="I112" t="s">
        <v>11</v>
      </c>
      <c r="J112" t="s">
        <v>36</v>
      </c>
      <c r="K112" t="s">
        <v>149</v>
      </c>
      <c r="L112" t="s">
        <v>15</v>
      </c>
      <c r="M112" s="5">
        <v>3</v>
      </c>
    </row>
    <row r="113" spans="1:13" x14ac:dyDescent="0.25">
      <c r="A113" s="2">
        <v>45052</v>
      </c>
      <c r="B113" s="3">
        <f t="shared" si="4"/>
        <v>2023</v>
      </c>
      <c r="C113" t="str">
        <f t="shared" si="5"/>
        <v>2023-2024</v>
      </c>
      <c r="D113" t="s">
        <v>147</v>
      </c>
      <c r="E113" t="s">
        <v>107</v>
      </c>
      <c r="F113" t="str">
        <f t="shared" si="3"/>
        <v>Queensland</v>
      </c>
      <c r="G113" t="s">
        <v>35</v>
      </c>
      <c r="H113">
        <v>4220</v>
      </c>
      <c r="I113" t="s">
        <v>11</v>
      </c>
      <c r="J113" t="s">
        <v>104</v>
      </c>
      <c r="K113" t="s">
        <v>19</v>
      </c>
      <c r="L113" t="s">
        <v>23</v>
      </c>
      <c r="M113" s="5">
        <v>3</v>
      </c>
    </row>
    <row r="114" spans="1:13" x14ac:dyDescent="0.25">
      <c r="A114" s="2">
        <v>45015</v>
      </c>
      <c r="B114" s="3">
        <f t="shared" si="4"/>
        <v>2023</v>
      </c>
      <c r="C114" t="str">
        <f t="shared" si="5"/>
        <v>2022-2023</v>
      </c>
      <c r="D114" t="s">
        <v>147</v>
      </c>
      <c r="E114" t="s">
        <v>115</v>
      </c>
      <c r="F114" t="str">
        <f t="shared" si="3"/>
        <v>Western Australia</v>
      </c>
      <c r="G114" t="s">
        <v>48</v>
      </c>
      <c r="H114">
        <v>6280</v>
      </c>
      <c r="I114" t="s">
        <v>11</v>
      </c>
      <c r="J114" t="s">
        <v>94</v>
      </c>
      <c r="K114" t="s">
        <v>154</v>
      </c>
      <c r="L114" t="s">
        <v>14</v>
      </c>
      <c r="M114" s="5">
        <v>3</v>
      </c>
    </row>
    <row r="115" spans="1:13" x14ac:dyDescent="0.25">
      <c r="A115" s="2">
        <v>45332</v>
      </c>
      <c r="B115" s="3">
        <f t="shared" si="4"/>
        <v>2024</v>
      </c>
      <c r="C115" t="str">
        <f t="shared" si="5"/>
        <v>2023-2024</v>
      </c>
      <c r="D115" t="s">
        <v>147</v>
      </c>
      <c r="E115" t="s">
        <v>102</v>
      </c>
      <c r="F115" t="str">
        <f t="shared" si="3"/>
        <v>Queensland</v>
      </c>
      <c r="G115" t="s">
        <v>35</v>
      </c>
      <c r="H115">
        <v>4870</v>
      </c>
      <c r="I115" t="s">
        <v>11</v>
      </c>
      <c r="J115" t="s">
        <v>36</v>
      </c>
      <c r="K115" t="s">
        <v>156</v>
      </c>
      <c r="L115" t="s">
        <v>17</v>
      </c>
      <c r="M115" s="5">
        <v>3</v>
      </c>
    </row>
    <row r="116" spans="1:13" x14ac:dyDescent="0.25">
      <c r="A116" s="2">
        <v>45515</v>
      </c>
      <c r="B116" s="3">
        <f t="shared" si="4"/>
        <v>2025</v>
      </c>
      <c r="C116" t="str">
        <f t="shared" si="5"/>
        <v>2024-2025</v>
      </c>
      <c r="D116" t="s">
        <v>147</v>
      </c>
      <c r="E116" t="s">
        <v>126</v>
      </c>
      <c r="F116" t="str">
        <f t="shared" si="3"/>
        <v>Queensland</v>
      </c>
      <c r="G116" t="s">
        <v>35</v>
      </c>
      <c r="H116">
        <v>4551</v>
      </c>
      <c r="I116" t="s">
        <v>11</v>
      </c>
      <c r="J116" t="s">
        <v>120</v>
      </c>
      <c r="K116" t="s">
        <v>154</v>
      </c>
      <c r="L116" t="s">
        <v>14</v>
      </c>
      <c r="M116" s="5">
        <v>3</v>
      </c>
    </row>
    <row r="117" spans="1:13" x14ac:dyDescent="0.25">
      <c r="A117" s="2">
        <v>45142</v>
      </c>
      <c r="B117" s="3">
        <f t="shared" si="4"/>
        <v>2024</v>
      </c>
      <c r="C117" t="str">
        <f t="shared" si="5"/>
        <v>2023-2024</v>
      </c>
      <c r="D117" t="s">
        <v>147</v>
      </c>
      <c r="E117" t="s">
        <v>28</v>
      </c>
      <c r="F117" t="str">
        <f t="shared" si="3"/>
        <v>Northern Territory</v>
      </c>
      <c r="G117" t="s">
        <v>29</v>
      </c>
      <c r="H117">
        <v>800</v>
      </c>
      <c r="I117" t="s">
        <v>11</v>
      </c>
      <c r="J117" t="s">
        <v>30</v>
      </c>
      <c r="K117" t="s">
        <v>154</v>
      </c>
      <c r="L117" t="s">
        <v>14</v>
      </c>
      <c r="M117" s="5">
        <v>3</v>
      </c>
    </row>
    <row r="118" spans="1:13" x14ac:dyDescent="0.25">
      <c r="A118" s="2">
        <v>45420</v>
      </c>
      <c r="B118" s="3">
        <f t="shared" si="4"/>
        <v>2024</v>
      </c>
      <c r="C118" t="str">
        <f t="shared" si="5"/>
        <v>2024-2025</v>
      </c>
      <c r="D118" t="s">
        <v>147</v>
      </c>
      <c r="E118" t="s">
        <v>28</v>
      </c>
      <c r="F118" t="str">
        <f t="shared" si="3"/>
        <v>Northern Territory</v>
      </c>
      <c r="G118" t="s">
        <v>29</v>
      </c>
      <c r="H118">
        <v>800</v>
      </c>
      <c r="I118" t="s">
        <v>11</v>
      </c>
      <c r="J118" t="s">
        <v>30</v>
      </c>
      <c r="K118" t="s">
        <v>150</v>
      </c>
      <c r="L118" t="s">
        <v>18</v>
      </c>
      <c r="M118" s="5">
        <v>3</v>
      </c>
    </row>
    <row r="119" spans="1:13" x14ac:dyDescent="0.25">
      <c r="A119" s="2">
        <v>45592</v>
      </c>
      <c r="B119" s="3">
        <f t="shared" si="4"/>
        <v>2025</v>
      </c>
      <c r="C119" t="str">
        <f t="shared" si="5"/>
        <v>2024-2025</v>
      </c>
      <c r="D119" t="s">
        <v>147</v>
      </c>
      <c r="E119" t="s">
        <v>41</v>
      </c>
      <c r="F119" t="str">
        <f t="shared" si="3"/>
        <v>New South Wales</v>
      </c>
      <c r="G119" t="s">
        <v>10</v>
      </c>
      <c r="H119">
        <v>2830</v>
      </c>
      <c r="I119" t="s">
        <v>11</v>
      </c>
      <c r="J119" t="s">
        <v>25</v>
      </c>
      <c r="K119" t="s">
        <v>154</v>
      </c>
      <c r="L119" t="s">
        <v>14</v>
      </c>
      <c r="M119" s="5">
        <v>3</v>
      </c>
    </row>
    <row r="120" spans="1:13" x14ac:dyDescent="0.25">
      <c r="A120" s="2">
        <v>45341</v>
      </c>
      <c r="B120" s="3">
        <f t="shared" si="4"/>
        <v>2024</v>
      </c>
      <c r="C120" t="str">
        <f t="shared" si="5"/>
        <v>2023-2024</v>
      </c>
      <c r="D120" t="s">
        <v>147</v>
      </c>
      <c r="E120" t="s">
        <v>118</v>
      </c>
      <c r="F120" t="str">
        <f t="shared" si="3"/>
        <v>New South Wales</v>
      </c>
      <c r="G120" t="s">
        <v>10</v>
      </c>
      <c r="H120">
        <v>2158</v>
      </c>
      <c r="I120" t="s">
        <v>11</v>
      </c>
      <c r="J120" t="s">
        <v>27</v>
      </c>
      <c r="K120" t="s">
        <v>154</v>
      </c>
      <c r="L120" t="s">
        <v>14</v>
      </c>
      <c r="M120" s="5">
        <v>3</v>
      </c>
    </row>
    <row r="121" spans="1:13" x14ac:dyDescent="0.25">
      <c r="A121" s="2">
        <v>45244</v>
      </c>
      <c r="B121" s="3">
        <f t="shared" si="4"/>
        <v>2024</v>
      </c>
      <c r="C121" t="str">
        <f t="shared" si="5"/>
        <v>2023-2024</v>
      </c>
      <c r="D121" t="s">
        <v>148</v>
      </c>
      <c r="E121" t="s">
        <v>114</v>
      </c>
      <c r="F121" t="str">
        <f t="shared" si="3"/>
        <v>Victoria</v>
      </c>
      <c r="G121" t="s">
        <v>45</v>
      </c>
      <c r="H121">
        <v>3551</v>
      </c>
      <c r="I121" t="s">
        <v>11</v>
      </c>
      <c r="J121" t="s">
        <v>60</v>
      </c>
      <c r="K121" t="s">
        <v>153</v>
      </c>
      <c r="L121" t="s">
        <v>16</v>
      </c>
      <c r="M121" s="5">
        <v>3</v>
      </c>
    </row>
    <row r="122" spans="1:13" x14ac:dyDescent="0.25">
      <c r="A122" s="2">
        <v>45569</v>
      </c>
      <c r="B122" s="3">
        <f t="shared" si="4"/>
        <v>2025</v>
      </c>
      <c r="C122" t="str">
        <f t="shared" si="5"/>
        <v>2024-2025</v>
      </c>
      <c r="D122" t="s">
        <v>147</v>
      </c>
      <c r="E122" t="s">
        <v>64</v>
      </c>
      <c r="F122" t="str">
        <f t="shared" si="3"/>
        <v>Victoria</v>
      </c>
      <c r="G122" t="s">
        <v>45</v>
      </c>
      <c r="H122">
        <v>3199</v>
      </c>
      <c r="I122" t="s">
        <v>11</v>
      </c>
      <c r="J122" t="s">
        <v>63</v>
      </c>
      <c r="K122" t="s">
        <v>154</v>
      </c>
      <c r="L122" t="s">
        <v>14</v>
      </c>
      <c r="M122" s="5">
        <v>3</v>
      </c>
    </row>
    <row r="123" spans="1:13" x14ac:dyDescent="0.25">
      <c r="A123" s="2">
        <v>45506</v>
      </c>
      <c r="B123" s="3">
        <f t="shared" si="4"/>
        <v>2025</v>
      </c>
      <c r="C123" t="str">
        <f t="shared" si="5"/>
        <v>2024-2025</v>
      </c>
      <c r="D123" t="s">
        <v>147</v>
      </c>
      <c r="E123" t="s">
        <v>64</v>
      </c>
      <c r="F123" t="str">
        <f t="shared" si="3"/>
        <v>Victoria</v>
      </c>
      <c r="G123" t="s">
        <v>45</v>
      </c>
      <c r="H123">
        <v>3199</v>
      </c>
      <c r="I123" t="s">
        <v>11</v>
      </c>
      <c r="J123" t="s">
        <v>63</v>
      </c>
      <c r="K123" t="s">
        <v>150</v>
      </c>
      <c r="L123" t="s">
        <v>18</v>
      </c>
      <c r="M123" s="5">
        <v>3</v>
      </c>
    </row>
    <row r="124" spans="1:13" x14ac:dyDescent="0.25">
      <c r="A124" s="2">
        <v>45018</v>
      </c>
      <c r="B124" s="3">
        <f t="shared" si="4"/>
        <v>2023</v>
      </c>
      <c r="C124" t="str">
        <f t="shared" si="5"/>
        <v>2023-2024</v>
      </c>
      <c r="D124" t="s">
        <v>147</v>
      </c>
      <c r="E124" t="s">
        <v>125</v>
      </c>
      <c r="F124" t="str">
        <f t="shared" si="3"/>
        <v>Victoria</v>
      </c>
      <c r="G124" t="s">
        <v>45</v>
      </c>
      <c r="H124">
        <v>3400</v>
      </c>
      <c r="I124" t="s">
        <v>11</v>
      </c>
      <c r="J124" t="s">
        <v>60</v>
      </c>
      <c r="K124" t="s">
        <v>19</v>
      </c>
      <c r="L124" t="s">
        <v>23</v>
      </c>
      <c r="M124" s="5">
        <v>3</v>
      </c>
    </row>
    <row r="125" spans="1:13" x14ac:dyDescent="0.25">
      <c r="A125" s="2">
        <v>45265</v>
      </c>
      <c r="B125" s="3">
        <f t="shared" si="4"/>
        <v>2024</v>
      </c>
      <c r="C125" t="str">
        <f t="shared" si="5"/>
        <v>2023-2024</v>
      </c>
      <c r="D125" t="s">
        <v>147</v>
      </c>
      <c r="E125" t="s">
        <v>92</v>
      </c>
      <c r="F125" t="str">
        <f t="shared" si="3"/>
        <v>Queensland</v>
      </c>
      <c r="G125" t="s">
        <v>35</v>
      </c>
      <c r="H125">
        <v>4068</v>
      </c>
      <c r="I125" t="s">
        <v>11</v>
      </c>
      <c r="J125" t="s">
        <v>43</v>
      </c>
      <c r="K125" t="s">
        <v>153</v>
      </c>
      <c r="L125" t="s">
        <v>16</v>
      </c>
      <c r="M125" s="5">
        <v>3</v>
      </c>
    </row>
    <row r="126" spans="1:13" x14ac:dyDescent="0.25">
      <c r="A126" s="2">
        <v>45637</v>
      </c>
      <c r="B126" s="3">
        <f t="shared" si="4"/>
        <v>2025</v>
      </c>
      <c r="C126" t="str">
        <f t="shared" si="5"/>
        <v>2024-2025</v>
      </c>
      <c r="D126" t="s">
        <v>147</v>
      </c>
      <c r="E126" t="s">
        <v>128</v>
      </c>
      <c r="F126" t="str">
        <f t="shared" si="3"/>
        <v>Western Australia</v>
      </c>
      <c r="G126" t="s">
        <v>48</v>
      </c>
      <c r="H126">
        <v>6027</v>
      </c>
      <c r="I126" t="s">
        <v>11</v>
      </c>
      <c r="J126" t="s">
        <v>49</v>
      </c>
      <c r="K126" t="s">
        <v>154</v>
      </c>
      <c r="L126" t="s">
        <v>14</v>
      </c>
      <c r="M126" s="5">
        <v>3</v>
      </c>
    </row>
    <row r="127" spans="1:13" x14ac:dyDescent="0.25">
      <c r="A127" s="2">
        <v>45187</v>
      </c>
      <c r="B127" s="3">
        <f t="shared" si="4"/>
        <v>2024</v>
      </c>
      <c r="C127" t="str">
        <f t="shared" si="5"/>
        <v>2023-2024</v>
      </c>
      <c r="D127" t="s">
        <v>147</v>
      </c>
      <c r="E127" t="s">
        <v>84</v>
      </c>
      <c r="F127" t="str">
        <f t="shared" si="3"/>
        <v>Queensland</v>
      </c>
      <c r="G127" t="s">
        <v>35</v>
      </c>
      <c r="H127">
        <v>4740</v>
      </c>
      <c r="I127" t="s">
        <v>11</v>
      </c>
      <c r="J127" t="s">
        <v>51</v>
      </c>
      <c r="K127" t="s">
        <v>149</v>
      </c>
      <c r="L127" t="s">
        <v>15</v>
      </c>
      <c r="M127" s="5">
        <v>3</v>
      </c>
    </row>
    <row r="128" spans="1:13" x14ac:dyDescent="0.25">
      <c r="A128" s="2">
        <v>45030</v>
      </c>
      <c r="B128" s="3">
        <f t="shared" si="4"/>
        <v>2023</v>
      </c>
      <c r="C128" t="str">
        <f t="shared" si="5"/>
        <v>2023-2024</v>
      </c>
      <c r="D128" t="s">
        <v>147</v>
      </c>
      <c r="E128" t="s">
        <v>74</v>
      </c>
      <c r="F128" t="str">
        <f t="shared" si="3"/>
        <v>South Australia</v>
      </c>
      <c r="G128" t="s">
        <v>32</v>
      </c>
      <c r="H128">
        <v>5043</v>
      </c>
      <c r="I128" t="s">
        <v>11</v>
      </c>
      <c r="J128" t="s">
        <v>33</v>
      </c>
      <c r="K128" t="s">
        <v>150</v>
      </c>
      <c r="L128" t="s">
        <v>18</v>
      </c>
      <c r="M128" s="5">
        <v>3</v>
      </c>
    </row>
    <row r="129" spans="1:13" x14ac:dyDescent="0.25">
      <c r="A129" s="2">
        <v>45593</v>
      </c>
      <c r="B129" s="3">
        <f t="shared" si="4"/>
        <v>2025</v>
      </c>
      <c r="C129" t="str">
        <f t="shared" si="5"/>
        <v>2024-2025</v>
      </c>
      <c r="D129" t="s">
        <v>147</v>
      </c>
      <c r="E129" t="s">
        <v>47</v>
      </c>
      <c r="F129" t="str">
        <f t="shared" si="3"/>
        <v>Western Australia</v>
      </c>
      <c r="G129" t="s">
        <v>48</v>
      </c>
      <c r="H129">
        <v>6030</v>
      </c>
      <c r="I129" t="s">
        <v>11</v>
      </c>
      <c r="J129" t="s">
        <v>49</v>
      </c>
      <c r="K129" t="s">
        <v>153</v>
      </c>
      <c r="L129" t="s">
        <v>16</v>
      </c>
      <c r="M129" s="5">
        <v>3</v>
      </c>
    </row>
    <row r="130" spans="1:13" x14ac:dyDescent="0.25">
      <c r="A130" s="2">
        <v>45656</v>
      </c>
      <c r="B130" s="3">
        <f t="shared" si="4"/>
        <v>2025</v>
      </c>
      <c r="C130" t="str">
        <f t="shared" si="5"/>
        <v>2024-2025</v>
      </c>
      <c r="D130" t="s">
        <v>148</v>
      </c>
      <c r="E130" t="s">
        <v>47</v>
      </c>
      <c r="F130" t="str">
        <f t="shared" ref="F130:F193" si="6">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7">IF(MONTH(A131)&gt;=7,YEAR(A131)+1,YEAR(A131))</f>
        <v>2025</v>
      </c>
      <c r="C131" t="str">
        <f t="shared" ref="C131:C194" si="8">IF(MONTH(A131) &gt;= 4, YEAR(A131) &amp; "-" &amp; YEAR(A131) + 1, YEAR(A131) - 1 &amp; "-" &amp; YEAR(A131))</f>
        <v>2024-2025</v>
      </c>
      <c r="D131" t="s">
        <v>147</v>
      </c>
      <c r="E131" t="s">
        <v>95</v>
      </c>
      <c r="F131" t="str">
        <f t="shared" si="6"/>
        <v>Victoria</v>
      </c>
      <c r="G131" t="s">
        <v>45</v>
      </c>
      <c r="H131">
        <v>3931</v>
      </c>
      <c r="I131" t="s">
        <v>11</v>
      </c>
      <c r="J131" t="s">
        <v>55</v>
      </c>
      <c r="K131" t="s">
        <v>154</v>
      </c>
      <c r="L131" t="s">
        <v>14</v>
      </c>
      <c r="M131" s="5">
        <v>3</v>
      </c>
    </row>
    <row r="132" spans="1:13" x14ac:dyDescent="0.25">
      <c r="A132" s="2">
        <v>45284</v>
      </c>
      <c r="B132" s="3">
        <f t="shared" si="7"/>
        <v>2024</v>
      </c>
      <c r="C132" t="str">
        <f t="shared" si="8"/>
        <v>2023-2024</v>
      </c>
      <c r="D132" t="s">
        <v>147</v>
      </c>
      <c r="E132" t="s">
        <v>95</v>
      </c>
      <c r="F132" t="str">
        <f t="shared" si="6"/>
        <v>Victoria</v>
      </c>
      <c r="G132" t="s">
        <v>45</v>
      </c>
      <c r="H132">
        <v>3931</v>
      </c>
      <c r="I132" t="s">
        <v>11</v>
      </c>
      <c r="J132" t="s">
        <v>55</v>
      </c>
      <c r="K132" t="s">
        <v>149</v>
      </c>
      <c r="L132" t="s">
        <v>15</v>
      </c>
      <c r="M132" s="5">
        <v>3</v>
      </c>
    </row>
    <row r="133" spans="1:13" x14ac:dyDescent="0.25">
      <c r="A133" s="2">
        <v>44950</v>
      </c>
      <c r="B133" s="3">
        <f t="shared" si="7"/>
        <v>2023</v>
      </c>
      <c r="C133" t="str">
        <f t="shared" si="8"/>
        <v>2022-2023</v>
      </c>
      <c r="D133" t="s">
        <v>147</v>
      </c>
      <c r="E133" t="s">
        <v>134</v>
      </c>
      <c r="F133" t="str">
        <f t="shared" si="6"/>
        <v>Queensland</v>
      </c>
      <c r="G133" t="s">
        <v>35</v>
      </c>
      <c r="H133">
        <v>4825</v>
      </c>
      <c r="I133" t="s">
        <v>11</v>
      </c>
      <c r="J133" t="s">
        <v>36</v>
      </c>
      <c r="K133" t="s">
        <v>155</v>
      </c>
      <c r="L133" t="s">
        <v>20</v>
      </c>
      <c r="M133" s="5">
        <v>3</v>
      </c>
    </row>
    <row r="134" spans="1:13" x14ac:dyDescent="0.25">
      <c r="A134" s="2">
        <v>45490</v>
      </c>
      <c r="B134" s="3">
        <f t="shared" si="7"/>
        <v>2025</v>
      </c>
      <c r="C134" t="str">
        <f t="shared" si="8"/>
        <v>2024-2025</v>
      </c>
      <c r="D134" t="s">
        <v>147</v>
      </c>
      <c r="E134" t="s">
        <v>134</v>
      </c>
      <c r="F134" t="str">
        <f t="shared" si="6"/>
        <v>Queensland</v>
      </c>
      <c r="G134" t="s">
        <v>35</v>
      </c>
      <c r="H134">
        <v>4825</v>
      </c>
      <c r="I134" t="s">
        <v>11</v>
      </c>
      <c r="J134" t="s">
        <v>36</v>
      </c>
      <c r="K134" t="s">
        <v>154</v>
      </c>
      <c r="L134" t="s">
        <v>14</v>
      </c>
      <c r="M134" s="5">
        <v>3</v>
      </c>
    </row>
    <row r="135" spans="1:13" x14ac:dyDescent="0.25">
      <c r="A135" s="2">
        <v>44983</v>
      </c>
      <c r="B135" s="3">
        <f t="shared" si="7"/>
        <v>2023</v>
      </c>
      <c r="C135" t="str">
        <f t="shared" si="8"/>
        <v>2022-2023</v>
      </c>
      <c r="D135" t="s">
        <v>148</v>
      </c>
      <c r="E135" t="s">
        <v>103</v>
      </c>
      <c r="F135" t="str">
        <f t="shared" si="6"/>
        <v>Queensland</v>
      </c>
      <c r="G135" t="s">
        <v>35</v>
      </c>
      <c r="H135">
        <v>4509</v>
      </c>
      <c r="I135" t="s">
        <v>11</v>
      </c>
      <c r="J135" t="s">
        <v>104</v>
      </c>
      <c r="K135" t="s">
        <v>153</v>
      </c>
      <c r="L135" t="s">
        <v>16</v>
      </c>
      <c r="M135" s="5">
        <v>3</v>
      </c>
    </row>
    <row r="136" spans="1:13" x14ac:dyDescent="0.25">
      <c r="A136" s="2">
        <v>45285</v>
      </c>
      <c r="B136" s="3">
        <f t="shared" si="7"/>
        <v>2024</v>
      </c>
      <c r="C136" t="str">
        <f t="shared" si="8"/>
        <v>2023-2024</v>
      </c>
      <c r="D136" t="s">
        <v>147</v>
      </c>
      <c r="E136" t="s">
        <v>83</v>
      </c>
      <c r="F136" t="str">
        <f t="shared" si="6"/>
        <v>New South Wales</v>
      </c>
      <c r="G136" t="s">
        <v>10</v>
      </c>
      <c r="H136">
        <v>2750</v>
      </c>
      <c r="I136" t="s">
        <v>11</v>
      </c>
      <c r="J136" t="s">
        <v>25</v>
      </c>
      <c r="K136" t="s">
        <v>154</v>
      </c>
      <c r="L136" t="s">
        <v>14</v>
      </c>
      <c r="M136" s="5">
        <v>3</v>
      </c>
    </row>
    <row r="137" spans="1:13" x14ac:dyDescent="0.25">
      <c r="A137" s="2">
        <v>45074</v>
      </c>
      <c r="B137" s="3">
        <f t="shared" si="7"/>
        <v>2023</v>
      </c>
      <c r="C137" t="str">
        <f t="shared" si="8"/>
        <v>2023-2024</v>
      </c>
      <c r="D137" t="s">
        <v>148</v>
      </c>
      <c r="E137" t="s">
        <v>37</v>
      </c>
      <c r="F137" t="str">
        <f t="shared" si="6"/>
        <v>South Australia</v>
      </c>
      <c r="G137" t="s">
        <v>32</v>
      </c>
      <c r="H137">
        <v>5607</v>
      </c>
      <c r="I137" t="s">
        <v>11</v>
      </c>
      <c r="J137" t="s">
        <v>38</v>
      </c>
      <c r="K137" t="s">
        <v>152</v>
      </c>
      <c r="L137" t="s">
        <v>13</v>
      </c>
      <c r="M137" s="5">
        <v>3</v>
      </c>
    </row>
    <row r="138" spans="1:13" x14ac:dyDescent="0.25">
      <c r="A138" s="2">
        <v>44952</v>
      </c>
      <c r="B138" s="3">
        <f t="shared" si="7"/>
        <v>2023</v>
      </c>
      <c r="C138" t="str">
        <f t="shared" si="8"/>
        <v>2022-2023</v>
      </c>
      <c r="D138" t="s">
        <v>147</v>
      </c>
      <c r="E138" t="s">
        <v>62</v>
      </c>
      <c r="F138" t="str">
        <f t="shared" si="6"/>
        <v>Victoria</v>
      </c>
      <c r="G138" t="s">
        <v>45</v>
      </c>
      <c r="H138">
        <v>3134</v>
      </c>
      <c r="I138" t="s">
        <v>11</v>
      </c>
      <c r="J138" t="s">
        <v>63</v>
      </c>
      <c r="K138" t="s">
        <v>154</v>
      </c>
      <c r="L138" t="s">
        <v>14</v>
      </c>
      <c r="M138" s="5">
        <v>3</v>
      </c>
    </row>
    <row r="139" spans="1:13" x14ac:dyDescent="0.25">
      <c r="A139" s="2">
        <v>44966</v>
      </c>
      <c r="B139" s="3">
        <f t="shared" si="7"/>
        <v>2023</v>
      </c>
      <c r="C139" t="str">
        <f t="shared" si="8"/>
        <v>2022-2023</v>
      </c>
      <c r="D139" t="s">
        <v>147</v>
      </c>
      <c r="E139" t="s">
        <v>42</v>
      </c>
      <c r="F139" t="str">
        <f t="shared" si="6"/>
        <v>Queensland</v>
      </c>
      <c r="G139" t="s">
        <v>35</v>
      </c>
      <c r="H139">
        <v>4053</v>
      </c>
      <c r="I139" t="s">
        <v>11</v>
      </c>
      <c r="J139" t="s">
        <v>43</v>
      </c>
      <c r="K139" t="s">
        <v>150</v>
      </c>
      <c r="L139" t="s">
        <v>18</v>
      </c>
      <c r="M139" s="5">
        <v>3</v>
      </c>
    </row>
    <row r="140" spans="1:13" x14ac:dyDescent="0.25">
      <c r="A140" s="2">
        <v>45184</v>
      </c>
      <c r="B140" s="3">
        <f t="shared" si="7"/>
        <v>2024</v>
      </c>
      <c r="C140" t="str">
        <f t="shared" si="8"/>
        <v>2023-2024</v>
      </c>
      <c r="D140" t="s">
        <v>147</v>
      </c>
      <c r="E140" t="s">
        <v>98</v>
      </c>
      <c r="F140" t="str">
        <f t="shared" si="6"/>
        <v>Victoria</v>
      </c>
      <c r="G140" t="s">
        <v>45</v>
      </c>
      <c r="H140">
        <v>3429</v>
      </c>
      <c r="I140" t="s">
        <v>11</v>
      </c>
      <c r="J140" t="s">
        <v>60</v>
      </c>
      <c r="K140" t="s">
        <v>154</v>
      </c>
      <c r="L140" t="s">
        <v>14</v>
      </c>
      <c r="M140" s="5">
        <v>3</v>
      </c>
    </row>
    <row r="141" spans="1:13" x14ac:dyDescent="0.25">
      <c r="A141" s="2">
        <v>44944</v>
      </c>
      <c r="B141" s="3">
        <f t="shared" si="7"/>
        <v>2023</v>
      </c>
      <c r="C141" t="str">
        <f t="shared" si="8"/>
        <v>2022-2023</v>
      </c>
      <c r="D141" t="s">
        <v>147</v>
      </c>
      <c r="E141" t="s">
        <v>111</v>
      </c>
      <c r="F141" t="str">
        <f t="shared" si="6"/>
        <v>New South Wales</v>
      </c>
      <c r="G141" t="s">
        <v>10</v>
      </c>
      <c r="H141">
        <v>2120</v>
      </c>
      <c r="I141" t="s">
        <v>11</v>
      </c>
      <c r="J141" t="s">
        <v>27</v>
      </c>
      <c r="K141" t="s">
        <v>154</v>
      </c>
      <c r="L141" t="s">
        <v>14</v>
      </c>
      <c r="M141" s="5">
        <v>3</v>
      </c>
    </row>
    <row r="142" spans="1:13" x14ac:dyDescent="0.25">
      <c r="A142" s="2">
        <v>45386</v>
      </c>
      <c r="B142" s="3">
        <f t="shared" si="7"/>
        <v>2024</v>
      </c>
      <c r="C142" t="str">
        <f t="shared" si="8"/>
        <v>2024-2025</v>
      </c>
      <c r="D142" t="s">
        <v>147</v>
      </c>
      <c r="E142" t="s">
        <v>82</v>
      </c>
      <c r="F142" t="str">
        <f t="shared" si="6"/>
        <v>Queensland</v>
      </c>
      <c r="G142" t="s">
        <v>35</v>
      </c>
      <c r="H142">
        <v>4012</v>
      </c>
      <c r="I142" t="s">
        <v>11</v>
      </c>
      <c r="J142" t="s">
        <v>43</v>
      </c>
      <c r="K142" t="s">
        <v>155</v>
      </c>
      <c r="L142" t="s">
        <v>20</v>
      </c>
      <c r="M142" s="5">
        <v>3</v>
      </c>
    </row>
    <row r="143" spans="1:13" x14ac:dyDescent="0.25">
      <c r="A143" s="2">
        <v>45174</v>
      </c>
      <c r="B143" s="3">
        <f t="shared" si="7"/>
        <v>2024</v>
      </c>
      <c r="C143" t="str">
        <f t="shared" si="8"/>
        <v>2023-2024</v>
      </c>
      <c r="D143" t="s">
        <v>147</v>
      </c>
      <c r="E143" t="s">
        <v>81</v>
      </c>
      <c r="F143" t="str">
        <f t="shared" si="6"/>
        <v>New South Wales</v>
      </c>
      <c r="G143" t="s">
        <v>10</v>
      </c>
      <c r="H143">
        <v>2485</v>
      </c>
      <c r="I143" t="s">
        <v>11</v>
      </c>
      <c r="J143" t="s">
        <v>68</v>
      </c>
      <c r="K143" t="s">
        <v>150</v>
      </c>
      <c r="L143" t="s">
        <v>18</v>
      </c>
      <c r="M143" s="5">
        <v>3</v>
      </c>
    </row>
    <row r="144" spans="1:13" x14ac:dyDescent="0.25">
      <c r="A144" s="2">
        <v>45446</v>
      </c>
      <c r="B144" s="3">
        <f t="shared" si="7"/>
        <v>2024</v>
      </c>
      <c r="C144" t="str">
        <f t="shared" si="8"/>
        <v>2024-2025</v>
      </c>
      <c r="D144" t="s">
        <v>147</v>
      </c>
      <c r="E144" t="s">
        <v>81</v>
      </c>
      <c r="F144" t="str">
        <f t="shared" si="6"/>
        <v>New South Wales</v>
      </c>
      <c r="G144" t="s">
        <v>10</v>
      </c>
      <c r="H144">
        <v>2485</v>
      </c>
      <c r="I144" t="s">
        <v>11</v>
      </c>
      <c r="J144" t="s">
        <v>68</v>
      </c>
      <c r="K144" t="s">
        <v>19</v>
      </c>
      <c r="L144" t="s">
        <v>23</v>
      </c>
      <c r="M144" s="5">
        <v>3</v>
      </c>
    </row>
    <row r="145" spans="1:13" x14ac:dyDescent="0.25">
      <c r="A145" s="2">
        <v>45486</v>
      </c>
      <c r="B145" s="3">
        <f t="shared" si="7"/>
        <v>2025</v>
      </c>
      <c r="C145" t="str">
        <f t="shared" si="8"/>
        <v>2024-2025</v>
      </c>
      <c r="D145" t="s">
        <v>147</v>
      </c>
      <c r="E145" t="s">
        <v>9</v>
      </c>
      <c r="F145" t="str">
        <f t="shared" si="6"/>
        <v>New South Wales</v>
      </c>
      <c r="G145" t="s">
        <v>10</v>
      </c>
      <c r="H145">
        <v>2067</v>
      </c>
      <c r="I145" t="s">
        <v>11</v>
      </c>
      <c r="J145" t="s">
        <v>12</v>
      </c>
      <c r="K145" t="s">
        <v>149</v>
      </c>
      <c r="L145" t="s">
        <v>15</v>
      </c>
      <c r="M145" s="5">
        <v>3.49</v>
      </c>
    </row>
    <row r="146" spans="1:13" x14ac:dyDescent="0.25">
      <c r="A146" s="2">
        <v>45483</v>
      </c>
      <c r="B146" s="3">
        <f t="shared" si="7"/>
        <v>2025</v>
      </c>
      <c r="C146" t="str">
        <f t="shared" si="8"/>
        <v>2024-2025</v>
      </c>
      <c r="D146" t="s">
        <v>147</v>
      </c>
      <c r="E146" t="s">
        <v>100</v>
      </c>
      <c r="F146" t="str">
        <f t="shared" si="6"/>
        <v>Western Australia</v>
      </c>
      <c r="G146" t="s">
        <v>48</v>
      </c>
      <c r="H146">
        <v>6021</v>
      </c>
      <c r="I146" t="s">
        <v>11</v>
      </c>
      <c r="J146" t="s">
        <v>49</v>
      </c>
      <c r="K146" t="s">
        <v>153</v>
      </c>
      <c r="L146" t="s">
        <v>16</v>
      </c>
      <c r="M146" s="5">
        <v>3.5</v>
      </c>
    </row>
    <row r="147" spans="1:13" x14ac:dyDescent="0.25">
      <c r="A147" s="2">
        <v>45644</v>
      </c>
      <c r="B147" s="3">
        <f t="shared" si="7"/>
        <v>2025</v>
      </c>
      <c r="C147" t="str">
        <f t="shared" si="8"/>
        <v>2024-2025</v>
      </c>
      <c r="D147" t="s">
        <v>147</v>
      </c>
      <c r="E147" t="s">
        <v>143</v>
      </c>
      <c r="F147" t="str">
        <f t="shared" si="6"/>
        <v>New South Wales</v>
      </c>
      <c r="G147" t="s">
        <v>10</v>
      </c>
      <c r="H147">
        <v>2154</v>
      </c>
      <c r="I147" t="s">
        <v>11</v>
      </c>
      <c r="J147" t="s">
        <v>27</v>
      </c>
      <c r="K147" t="s">
        <v>149</v>
      </c>
      <c r="L147" t="s">
        <v>15</v>
      </c>
      <c r="M147" s="5">
        <v>3.5</v>
      </c>
    </row>
    <row r="148" spans="1:13" x14ac:dyDescent="0.25">
      <c r="A148" s="2">
        <v>45385</v>
      </c>
      <c r="B148" s="3">
        <f t="shared" si="7"/>
        <v>2024</v>
      </c>
      <c r="C148" t="str">
        <f t="shared" si="8"/>
        <v>2024-2025</v>
      </c>
      <c r="D148" t="s">
        <v>147</v>
      </c>
      <c r="E148" t="s">
        <v>129</v>
      </c>
      <c r="F148" t="str">
        <f t="shared" si="6"/>
        <v>Tasmania</v>
      </c>
      <c r="G148" t="s">
        <v>70</v>
      </c>
      <c r="H148">
        <v>7010</v>
      </c>
      <c r="I148" t="s">
        <v>11</v>
      </c>
      <c r="J148" t="s">
        <v>71</v>
      </c>
      <c r="K148" t="s">
        <v>149</v>
      </c>
      <c r="L148" t="s">
        <v>15</v>
      </c>
      <c r="M148" s="5">
        <v>3.5</v>
      </c>
    </row>
    <row r="149" spans="1:13" x14ac:dyDescent="0.25">
      <c r="A149" s="2">
        <v>44951</v>
      </c>
      <c r="B149" s="3">
        <f t="shared" si="7"/>
        <v>2023</v>
      </c>
      <c r="C149" t="str">
        <f t="shared" si="8"/>
        <v>2022-2023</v>
      </c>
      <c r="D149" t="s">
        <v>148</v>
      </c>
      <c r="E149" t="s">
        <v>122</v>
      </c>
      <c r="F149" t="str">
        <f t="shared" si="6"/>
        <v>New South Wales</v>
      </c>
      <c r="G149" t="s">
        <v>10</v>
      </c>
      <c r="H149">
        <v>2650</v>
      </c>
      <c r="I149" t="s">
        <v>11</v>
      </c>
      <c r="J149" t="s">
        <v>25</v>
      </c>
      <c r="K149" t="s">
        <v>154</v>
      </c>
      <c r="L149" t="s">
        <v>14</v>
      </c>
      <c r="M149" s="5">
        <v>3.5</v>
      </c>
    </row>
    <row r="150" spans="1:13" x14ac:dyDescent="0.25">
      <c r="A150" s="2">
        <v>45427</v>
      </c>
      <c r="B150" s="3">
        <f t="shared" si="7"/>
        <v>2024</v>
      </c>
      <c r="C150" t="str">
        <f t="shared" si="8"/>
        <v>2024-2025</v>
      </c>
      <c r="D150" t="s">
        <v>147</v>
      </c>
      <c r="E150" t="s">
        <v>114</v>
      </c>
      <c r="F150" t="str">
        <f t="shared" si="6"/>
        <v>Victoria</v>
      </c>
      <c r="G150" t="s">
        <v>45</v>
      </c>
      <c r="H150">
        <v>3551</v>
      </c>
      <c r="I150" t="s">
        <v>11</v>
      </c>
      <c r="J150" t="s">
        <v>60</v>
      </c>
      <c r="K150" t="s">
        <v>150</v>
      </c>
      <c r="L150" t="s">
        <v>18</v>
      </c>
      <c r="M150" s="5">
        <v>3.53</v>
      </c>
    </row>
    <row r="151" spans="1:13" x14ac:dyDescent="0.25">
      <c r="A151" s="2">
        <v>45042</v>
      </c>
      <c r="B151" s="3">
        <f t="shared" si="7"/>
        <v>2023</v>
      </c>
      <c r="C151" t="str">
        <f t="shared" si="8"/>
        <v>2023-2024</v>
      </c>
      <c r="D151" t="s">
        <v>147</v>
      </c>
      <c r="E151" t="s">
        <v>76</v>
      </c>
      <c r="F151" t="str">
        <f t="shared" si="6"/>
        <v>Western Australia</v>
      </c>
      <c r="G151" t="s">
        <v>48</v>
      </c>
      <c r="H151">
        <v>6450</v>
      </c>
      <c r="I151" t="s">
        <v>11</v>
      </c>
      <c r="J151" t="s">
        <v>77</v>
      </c>
      <c r="K151" t="s">
        <v>156</v>
      </c>
      <c r="L151" t="s">
        <v>17</v>
      </c>
      <c r="M151" s="5">
        <v>3.59</v>
      </c>
    </row>
    <row r="152" spans="1:13" x14ac:dyDescent="0.25">
      <c r="A152" s="2">
        <v>45599</v>
      </c>
      <c r="B152" s="3">
        <f t="shared" si="7"/>
        <v>2025</v>
      </c>
      <c r="C152" t="str">
        <f t="shared" si="8"/>
        <v>2024-2025</v>
      </c>
      <c r="D152" t="s">
        <v>147</v>
      </c>
      <c r="E152" t="s">
        <v>100</v>
      </c>
      <c r="F152" t="str">
        <f t="shared" si="6"/>
        <v>Western Australia</v>
      </c>
      <c r="G152" t="s">
        <v>48</v>
      </c>
      <c r="H152">
        <v>6021</v>
      </c>
      <c r="I152" t="s">
        <v>11</v>
      </c>
      <c r="J152" t="s">
        <v>49</v>
      </c>
      <c r="K152" t="s">
        <v>149</v>
      </c>
      <c r="L152" t="s">
        <v>15</v>
      </c>
      <c r="M152" s="5">
        <v>3.66</v>
      </c>
    </row>
    <row r="153" spans="1:13" x14ac:dyDescent="0.25">
      <c r="A153" s="2">
        <v>45049</v>
      </c>
      <c r="B153" s="3">
        <f t="shared" si="7"/>
        <v>2023</v>
      </c>
      <c r="C153" t="str">
        <f t="shared" si="8"/>
        <v>2023-2024</v>
      </c>
      <c r="D153" t="s">
        <v>148</v>
      </c>
      <c r="E153" t="s">
        <v>137</v>
      </c>
      <c r="F153" t="str">
        <f t="shared" si="6"/>
        <v>New South Wales</v>
      </c>
      <c r="G153" t="s">
        <v>10</v>
      </c>
      <c r="H153">
        <v>2031</v>
      </c>
      <c r="I153" t="s">
        <v>11</v>
      </c>
      <c r="J153" t="s">
        <v>12</v>
      </c>
      <c r="K153" t="s">
        <v>149</v>
      </c>
      <c r="L153" t="s">
        <v>15</v>
      </c>
      <c r="M153" s="5">
        <v>3.75</v>
      </c>
    </row>
    <row r="154" spans="1:13" x14ac:dyDescent="0.25">
      <c r="A154" s="2">
        <v>45242</v>
      </c>
      <c r="B154" s="3">
        <f t="shared" si="7"/>
        <v>2024</v>
      </c>
      <c r="C154" t="str">
        <f t="shared" si="8"/>
        <v>2023-2024</v>
      </c>
      <c r="D154" t="s">
        <v>148</v>
      </c>
      <c r="E154" t="s">
        <v>122</v>
      </c>
      <c r="F154" t="str">
        <f t="shared" si="6"/>
        <v>New South Wales</v>
      </c>
      <c r="G154" t="s">
        <v>10</v>
      </c>
      <c r="H154">
        <v>2650</v>
      </c>
      <c r="I154" t="s">
        <v>11</v>
      </c>
      <c r="J154" t="s">
        <v>25</v>
      </c>
      <c r="K154" t="s">
        <v>150</v>
      </c>
      <c r="L154" t="s">
        <v>18</v>
      </c>
      <c r="M154" s="5">
        <v>3.75</v>
      </c>
    </row>
    <row r="155" spans="1:13" x14ac:dyDescent="0.25">
      <c r="A155" s="2">
        <v>45295</v>
      </c>
      <c r="B155" s="3">
        <f t="shared" si="7"/>
        <v>2024</v>
      </c>
      <c r="C155" t="str">
        <f t="shared" si="8"/>
        <v>2023-2024</v>
      </c>
      <c r="D155" t="s">
        <v>147</v>
      </c>
      <c r="E155" t="s">
        <v>124</v>
      </c>
      <c r="F155" t="str">
        <f t="shared" si="6"/>
        <v>New South Wales</v>
      </c>
      <c r="G155" t="s">
        <v>10</v>
      </c>
      <c r="H155">
        <v>2015</v>
      </c>
      <c r="I155" t="s">
        <v>11</v>
      </c>
      <c r="J155" t="s">
        <v>12</v>
      </c>
      <c r="K155" t="s">
        <v>150</v>
      </c>
      <c r="L155" t="s">
        <v>18</v>
      </c>
      <c r="M155" s="5">
        <v>3.88</v>
      </c>
    </row>
    <row r="156" spans="1:13" x14ac:dyDescent="0.25">
      <c r="A156" s="2">
        <v>45628</v>
      </c>
      <c r="B156" s="3">
        <f t="shared" si="7"/>
        <v>2025</v>
      </c>
      <c r="C156" t="str">
        <f t="shared" si="8"/>
        <v>2024-2025</v>
      </c>
      <c r="D156" t="s">
        <v>147</v>
      </c>
      <c r="E156" t="s">
        <v>83</v>
      </c>
      <c r="F156" t="str">
        <f t="shared" si="6"/>
        <v>New South Wales</v>
      </c>
      <c r="G156" t="s">
        <v>10</v>
      </c>
      <c r="H156">
        <v>2750</v>
      </c>
      <c r="I156" t="s">
        <v>11</v>
      </c>
      <c r="J156" t="s">
        <v>25</v>
      </c>
      <c r="K156" t="s">
        <v>156</v>
      </c>
      <c r="L156" t="s">
        <v>17</v>
      </c>
      <c r="M156" s="5">
        <v>3.95</v>
      </c>
    </row>
    <row r="157" spans="1:13" x14ac:dyDescent="0.25">
      <c r="A157" s="2">
        <v>45258</v>
      </c>
      <c r="B157" s="3">
        <f t="shared" si="7"/>
        <v>2024</v>
      </c>
      <c r="C157" t="str">
        <f t="shared" si="8"/>
        <v>2023-2024</v>
      </c>
      <c r="D157" t="s">
        <v>147</v>
      </c>
      <c r="E157" t="s">
        <v>102</v>
      </c>
      <c r="F157" t="str">
        <f t="shared" si="6"/>
        <v>Queensland</v>
      </c>
      <c r="G157" t="s">
        <v>35</v>
      </c>
      <c r="H157">
        <v>4870</v>
      </c>
      <c r="I157" t="s">
        <v>11</v>
      </c>
      <c r="J157" t="s">
        <v>36</v>
      </c>
      <c r="K157" t="s">
        <v>152</v>
      </c>
      <c r="L157" t="s">
        <v>13</v>
      </c>
      <c r="M157" s="5">
        <v>3.96</v>
      </c>
    </row>
    <row r="158" spans="1:13" x14ac:dyDescent="0.25">
      <c r="A158" s="2">
        <v>45456</v>
      </c>
      <c r="B158" s="3">
        <f t="shared" si="7"/>
        <v>2024</v>
      </c>
      <c r="C158" t="str">
        <f t="shared" si="8"/>
        <v>2024-2025</v>
      </c>
      <c r="D158" t="s">
        <v>147</v>
      </c>
      <c r="E158" t="s">
        <v>69</v>
      </c>
      <c r="F158" t="str">
        <f t="shared" si="6"/>
        <v>Tasmania</v>
      </c>
      <c r="G158" t="s">
        <v>70</v>
      </c>
      <c r="H158">
        <v>7018</v>
      </c>
      <c r="I158" t="s">
        <v>11</v>
      </c>
      <c r="J158" t="s">
        <v>71</v>
      </c>
      <c r="K158" t="s">
        <v>155</v>
      </c>
      <c r="L158" t="s">
        <v>20</v>
      </c>
      <c r="M158" s="5">
        <v>3.98</v>
      </c>
    </row>
    <row r="159" spans="1:13" x14ac:dyDescent="0.25">
      <c r="A159" s="2">
        <v>45414</v>
      </c>
      <c r="B159" s="3">
        <f t="shared" si="7"/>
        <v>2024</v>
      </c>
      <c r="C159" t="str">
        <f t="shared" si="8"/>
        <v>2024-2025</v>
      </c>
      <c r="D159" t="s">
        <v>147</v>
      </c>
      <c r="E159" t="s">
        <v>124</v>
      </c>
      <c r="F159" t="str">
        <f t="shared" si="6"/>
        <v>New South Wales</v>
      </c>
      <c r="G159" t="s">
        <v>10</v>
      </c>
      <c r="H159">
        <v>2015</v>
      </c>
      <c r="I159" t="s">
        <v>11</v>
      </c>
      <c r="J159" t="s">
        <v>12</v>
      </c>
      <c r="K159" t="s">
        <v>156</v>
      </c>
      <c r="L159" t="s">
        <v>17</v>
      </c>
      <c r="M159" s="5">
        <v>3.99</v>
      </c>
    </row>
    <row r="160" spans="1:13" x14ac:dyDescent="0.25">
      <c r="A160" s="2">
        <v>44960</v>
      </c>
      <c r="B160" s="3">
        <f t="shared" si="7"/>
        <v>2023</v>
      </c>
      <c r="C160" t="str">
        <f t="shared" si="8"/>
        <v>2022-2023</v>
      </c>
      <c r="D160" t="s">
        <v>147</v>
      </c>
      <c r="E160" t="s">
        <v>124</v>
      </c>
      <c r="F160" t="str">
        <f t="shared" si="6"/>
        <v>New South Wales</v>
      </c>
      <c r="G160" t="s">
        <v>10</v>
      </c>
      <c r="H160">
        <v>2015</v>
      </c>
      <c r="I160" t="s">
        <v>11</v>
      </c>
      <c r="J160" t="s">
        <v>12</v>
      </c>
      <c r="K160" t="s">
        <v>19</v>
      </c>
      <c r="L160" t="s">
        <v>23</v>
      </c>
      <c r="M160" s="5">
        <v>3.99</v>
      </c>
    </row>
    <row r="161" spans="1:13" x14ac:dyDescent="0.25">
      <c r="A161" s="2">
        <v>45551</v>
      </c>
      <c r="B161" s="3">
        <f t="shared" si="7"/>
        <v>2025</v>
      </c>
      <c r="C161" t="str">
        <f t="shared" si="8"/>
        <v>2024-2025</v>
      </c>
      <c r="D161" t="s">
        <v>147</v>
      </c>
      <c r="E161" t="s">
        <v>67</v>
      </c>
      <c r="F161" t="str">
        <f t="shared" si="6"/>
        <v>New South Wales</v>
      </c>
      <c r="G161" t="s">
        <v>10</v>
      </c>
      <c r="H161">
        <v>2478</v>
      </c>
      <c r="I161" t="s">
        <v>11</v>
      </c>
      <c r="J161" t="s">
        <v>68</v>
      </c>
      <c r="K161" t="s">
        <v>149</v>
      </c>
      <c r="L161" t="s">
        <v>15</v>
      </c>
      <c r="M161" s="5">
        <v>3.99</v>
      </c>
    </row>
    <row r="162" spans="1:13" x14ac:dyDescent="0.25">
      <c r="A162" s="2">
        <v>45132</v>
      </c>
      <c r="B162" s="3">
        <f t="shared" si="7"/>
        <v>2024</v>
      </c>
      <c r="C162" t="str">
        <f t="shared" si="8"/>
        <v>2023-2024</v>
      </c>
      <c r="D162" t="s">
        <v>147</v>
      </c>
      <c r="E162" t="s">
        <v>39</v>
      </c>
      <c r="F162" t="str">
        <f t="shared" si="6"/>
        <v>South Australia</v>
      </c>
      <c r="G162" t="s">
        <v>32</v>
      </c>
      <c r="H162">
        <v>5343</v>
      </c>
      <c r="I162" t="s">
        <v>11</v>
      </c>
      <c r="J162" t="s">
        <v>38</v>
      </c>
      <c r="K162" t="s">
        <v>155</v>
      </c>
      <c r="L162" t="s">
        <v>20</v>
      </c>
      <c r="M162" s="5">
        <v>3.99</v>
      </c>
    </row>
    <row r="163" spans="1:13" x14ac:dyDescent="0.25">
      <c r="A163" s="2">
        <v>45619</v>
      </c>
      <c r="B163" s="3">
        <f t="shared" si="7"/>
        <v>2025</v>
      </c>
      <c r="C163" t="str">
        <f t="shared" si="8"/>
        <v>2024-2025</v>
      </c>
      <c r="D163" t="s">
        <v>147</v>
      </c>
      <c r="E163" t="s">
        <v>99</v>
      </c>
      <c r="F163" t="str">
        <f t="shared" si="6"/>
        <v>Victoria</v>
      </c>
      <c r="G163" t="s">
        <v>45</v>
      </c>
      <c r="H163">
        <v>3148</v>
      </c>
      <c r="I163" t="s">
        <v>11</v>
      </c>
      <c r="J163" t="s">
        <v>63</v>
      </c>
      <c r="K163" t="s">
        <v>153</v>
      </c>
      <c r="L163" t="s">
        <v>16</v>
      </c>
      <c r="M163" s="5">
        <v>3.99</v>
      </c>
    </row>
    <row r="164" spans="1:13" x14ac:dyDescent="0.25">
      <c r="A164" s="2">
        <v>45203</v>
      </c>
      <c r="B164" s="3">
        <f t="shared" si="7"/>
        <v>2024</v>
      </c>
      <c r="C164" t="str">
        <f t="shared" si="8"/>
        <v>2023-2024</v>
      </c>
      <c r="D164" t="s">
        <v>148</v>
      </c>
      <c r="E164" t="s">
        <v>9</v>
      </c>
      <c r="F164" t="str">
        <f t="shared" si="6"/>
        <v>New South Wales</v>
      </c>
      <c r="G164" t="s">
        <v>10</v>
      </c>
      <c r="H164">
        <v>2067</v>
      </c>
      <c r="I164" t="s">
        <v>11</v>
      </c>
      <c r="J164" t="s">
        <v>12</v>
      </c>
      <c r="K164" t="s">
        <v>153</v>
      </c>
      <c r="L164" t="s">
        <v>16</v>
      </c>
      <c r="M164" s="5">
        <v>3.99</v>
      </c>
    </row>
    <row r="165" spans="1:13" x14ac:dyDescent="0.25">
      <c r="A165" s="2">
        <v>45248</v>
      </c>
      <c r="B165" s="3">
        <f t="shared" si="7"/>
        <v>2024</v>
      </c>
      <c r="C165" t="str">
        <f t="shared" si="8"/>
        <v>2023-2024</v>
      </c>
      <c r="D165" t="s">
        <v>147</v>
      </c>
      <c r="E165" t="s">
        <v>28</v>
      </c>
      <c r="F165" t="str">
        <f t="shared" si="6"/>
        <v>Northern Territory</v>
      </c>
      <c r="G165" t="s">
        <v>29</v>
      </c>
      <c r="H165">
        <v>800</v>
      </c>
      <c r="I165" t="s">
        <v>11</v>
      </c>
      <c r="J165" t="s">
        <v>30</v>
      </c>
      <c r="K165" t="s">
        <v>157</v>
      </c>
      <c r="L165" t="s">
        <v>22</v>
      </c>
      <c r="M165" s="5">
        <v>3.99</v>
      </c>
    </row>
    <row r="166" spans="1:13" x14ac:dyDescent="0.25">
      <c r="A166" s="2">
        <v>45536</v>
      </c>
      <c r="B166" s="3">
        <f t="shared" si="7"/>
        <v>2025</v>
      </c>
      <c r="C166" t="str">
        <f t="shared" si="8"/>
        <v>2024-2025</v>
      </c>
      <c r="D166" t="s">
        <v>147</v>
      </c>
      <c r="E166" t="s">
        <v>26</v>
      </c>
      <c r="F166" t="str">
        <f t="shared" si="6"/>
        <v>New South Wales</v>
      </c>
      <c r="G166" t="s">
        <v>10</v>
      </c>
      <c r="H166">
        <v>2141</v>
      </c>
      <c r="I166" t="s">
        <v>11</v>
      </c>
      <c r="J166" t="s">
        <v>27</v>
      </c>
      <c r="K166" t="s">
        <v>155</v>
      </c>
      <c r="L166" t="s">
        <v>20</v>
      </c>
      <c r="M166" s="5">
        <v>3.99</v>
      </c>
    </row>
    <row r="167" spans="1:13" x14ac:dyDescent="0.25">
      <c r="A167" s="2">
        <v>44948</v>
      </c>
      <c r="B167" s="3">
        <f t="shared" si="7"/>
        <v>2023</v>
      </c>
      <c r="C167" t="str">
        <f t="shared" si="8"/>
        <v>2022-2023</v>
      </c>
      <c r="D167" t="s">
        <v>147</v>
      </c>
      <c r="E167" t="s">
        <v>139</v>
      </c>
      <c r="F167" t="str">
        <f t="shared" si="6"/>
        <v>New South Wales</v>
      </c>
      <c r="G167" t="s">
        <v>10</v>
      </c>
      <c r="H167">
        <v>2020</v>
      </c>
      <c r="I167" t="s">
        <v>11</v>
      </c>
      <c r="J167" t="s">
        <v>12</v>
      </c>
      <c r="K167" t="s">
        <v>156</v>
      </c>
      <c r="L167" t="s">
        <v>17</v>
      </c>
      <c r="M167" s="5">
        <v>3.99</v>
      </c>
    </row>
    <row r="168" spans="1:13" x14ac:dyDescent="0.25">
      <c r="A168" s="2">
        <v>44959</v>
      </c>
      <c r="B168" s="3">
        <f t="shared" si="7"/>
        <v>2023</v>
      </c>
      <c r="C168" t="str">
        <f t="shared" si="8"/>
        <v>2022-2023</v>
      </c>
      <c r="D168" t="s">
        <v>148</v>
      </c>
      <c r="E168" t="s">
        <v>130</v>
      </c>
      <c r="F168" t="str">
        <f t="shared" si="6"/>
        <v>South Australia</v>
      </c>
      <c r="G168" t="s">
        <v>32</v>
      </c>
      <c r="H168">
        <v>5290</v>
      </c>
      <c r="I168" t="s">
        <v>11</v>
      </c>
      <c r="J168" t="s">
        <v>38</v>
      </c>
      <c r="K168" t="s">
        <v>156</v>
      </c>
      <c r="L168" t="s">
        <v>17</v>
      </c>
      <c r="M168" s="5">
        <v>3.99</v>
      </c>
    </row>
    <row r="169" spans="1:13" x14ac:dyDescent="0.25">
      <c r="A169" s="2">
        <v>45640</v>
      </c>
      <c r="B169" s="3">
        <f t="shared" si="7"/>
        <v>2025</v>
      </c>
      <c r="C169" t="str">
        <f t="shared" si="8"/>
        <v>2024-2025</v>
      </c>
      <c r="D169" t="s">
        <v>147</v>
      </c>
      <c r="E169" t="s">
        <v>134</v>
      </c>
      <c r="F169" t="str">
        <f t="shared" si="6"/>
        <v>Queensland</v>
      </c>
      <c r="G169" t="s">
        <v>35</v>
      </c>
      <c r="H169">
        <v>4825</v>
      </c>
      <c r="I169" t="s">
        <v>11</v>
      </c>
      <c r="J169" t="s">
        <v>36</v>
      </c>
      <c r="K169" t="s">
        <v>155</v>
      </c>
      <c r="L169" t="s">
        <v>20</v>
      </c>
      <c r="M169" s="5">
        <v>3.99</v>
      </c>
    </row>
    <row r="170" spans="1:13" x14ac:dyDescent="0.25">
      <c r="A170" s="2">
        <v>45327</v>
      </c>
      <c r="B170" s="3">
        <f t="shared" si="7"/>
        <v>2024</v>
      </c>
      <c r="C170" t="str">
        <f t="shared" si="8"/>
        <v>2023-2024</v>
      </c>
      <c r="D170" t="s">
        <v>147</v>
      </c>
      <c r="E170" t="s">
        <v>65</v>
      </c>
      <c r="F170" t="str">
        <f t="shared" si="6"/>
        <v>New South Wales</v>
      </c>
      <c r="G170" t="s">
        <v>10</v>
      </c>
      <c r="H170">
        <v>2541</v>
      </c>
      <c r="I170" t="s">
        <v>11</v>
      </c>
      <c r="J170" t="s">
        <v>58</v>
      </c>
      <c r="K170" t="s">
        <v>149</v>
      </c>
      <c r="L170" t="s">
        <v>15</v>
      </c>
      <c r="M170" s="5">
        <v>3.99</v>
      </c>
    </row>
    <row r="171" spans="1:13" x14ac:dyDescent="0.25">
      <c r="A171" s="2">
        <v>45652</v>
      </c>
      <c r="B171" s="3">
        <f t="shared" si="7"/>
        <v>2025</v>
      </c>
      <c r="C171" t="str">
        <f t="shared" si="8"/>
        <v>2024-2025</v>
      </c>
      <c r="D171" t="s">
        <v>147</v>
      </c>
      <c r="E171" t="s">
        <v>34</v>
      </c>
      <c r="F171" t="str">
        <f t="shared" si="6"/>
        <v>Queensland</v>
      </c>
      <c r="G171" t="s">
        <v>35</v>
      </c>
      <c r="H171">
        <v>4802</v>
      </c>
      <c r="I171" t="s">
        <v>11</v>
      </c>
      <c r="J171" t="s">
        <v>36</v>
      </c>
      <c r="K171" t="s">
        <v>149</v>
      </c>
      <c r="L171" t="s">
        <v>15</v>
      </c>
      <c r="M171" s="5">
        <v>4</v>
      </c>
    </row>
    <row r="172" spans="1:13" x14ac:dyDescent="0.25">
      <c r="A172" s="2">
        <v>45479</v>
      </c>
      <c r="B172" s="3">
        <f t="shared" si="7"/>
        <v>2025</v>
      </c>
      <c r="C172" t="str">
        <f t="shared" si="8"/>
        <v>2024-2025</v>
      </c>
      <c r="D172" t="s">
        <v>147</v>
      </c>
      <c r="E172" t="s">
        <v>96</v>
      </c>
      <c r="F172" t="str">
        <f t="shared" si="6"/>
        <v>Western Australia</v>
      </c>
      <c r="G172" t="s">
        <v>48</v>
      </c>
      <c r="H172">
        <v>6330</v>
      </c>
      <c r="I172" t="s">
        <v>11</v>
      </c>
      <c r="J172" t="s">
        <v>94</v>
      </c>
      <c r="K172" t="s">
        <v>156</v>
      </c>
      <c r="L172" t="s">
        <v>17</v>
      </c>
      <c r="M172" s="5">
        <v>4</v>
      </c>
    </row>
    <row r="173" spans="1:13" x14ac:dyDescent="0.25">
      <c r="A173" s="2">
        <v>45110</v>
      </c>
      <c r="B173" s="3">
        <f t="shared" si="7"/>
        <v>2024</v>
      </c>
      <c r="C173" t="str">
        <f t="shared" si="8"/>
        <v>2023-2024</v>
      </c>
      <c r="D173" t="s">
        <v>147</v>
      </c>
      <c r="E173" t="s">
        <v>96</v>
      </c>
      <c r="F173" t="str">
        <f t="shared" si="6"/>
        <v>Western Australia</v>
      </c>
      <c r="G173" t="s">
        <v>48</v>
      </c>
      <c r="H173">
        <v>6330</v>
      </c>
      <c r="I173" t="s">
        <v>11</v>
      </c>
      <c r="J173" t="s">
        <v>94</v>
      </c>
      <c r="K173" t="s">
        <v>150</v>
      </c>
      <c r="L173" t="s">
        <v>18</v>
      </c>
      <c r="M173" s="5">
        <v>4</v>
      </c>
    </row>
    <row r="174" spans="1:13" x14ac:dyDescent="0.25">
      <c r="A174" s="2">
        <v>45126</v>
      </c>
      <c r="B174" s="3">
        <f t="shared" si="7"/>
        <v>2024</v>
      </c>
      <c r="C174" t="str">
        <f t="shared" si="8"/>
        <v>2023-2024</v>
      </c>
      <c r="D174" t="s">
        <v>147</v>
      </c>
      <c r="E174" t="s">
        <v>96</v>
      </c>
      <c r="F174" t="str">
        <f t="shared" si="6"/>
        <v>Western Australia</v>
      </c>
      <c r="G174" t="s">
        <v>48</v>
      </c>
      <c r="H174">
        <v>6330</v>
      </c>
      <c r="I174" t="s">
        <v>11</v>
      </c>
      <c r="J174" t="s">
        <v>94</v>
      </c>
      <c r="K174" t="s">
        <v>151</v>
      </c>
      <c r="L174" t="s">
        <v>21</v>
      </c>
      <c r="M174" s="5">
        <v>4</v>
      </c>
    </row>
    <row r="175" spans="1:13" x14ac:dyDescent="0.25">
      <c r="A175" s="2">
        <v>45373</v>
      </c>
      <c r="B175" s="3">
        <f t="shared" si="7"/>
        <v>2024</v>
      </c>
      <c r="C175" t="str">
        <f t="shared" si="8"/>
        <v>2023-2024</v>
      </c>
      <c r="D175" t="s">
        <v>147</v>
      </c>
      <c r="E175" t="s">
        <v>127</v>
      </c>
      <c r="F175" t="str">
        <f t="shared" si="6"/>
        <v>New South Wales</v>
      </c>
      <c r="G175" t="s">
        <v>10</v>
      </c>
      <c r="H175">
        <v>2131</v>
      </c>
      <c r="I175" t="s">
        <v>11</v>
      </c>
      <c r="J175" t="s">
        <v>27</v>
      </c>
      <c r="K175" t="s">
        <v>19</v>
      </c>
      <c r="L175" t="s">
        <v>23</v>
      </c>
      <c r="M175" s="5">
        <v>4</v>
      </c>
    </row>
    <row r="176" spans="1:13" x14ac:dyDescent="0.25">
      <c r="A176" s="2">
        <v>45176</v>
      </c>
      <c r="B176" s="3">
        <f t="shared" si="7"/>
        <v>2024</v>
      </c>
      <c r="C176" t="str">
        <f t="shared" si="8"/>
        <v>2023-2024</v>
      </c>
      <c r="D176" t="s">
        <v>147</v>
      </c>
      <c r="E176" t="s">
        <v>146</v>
      </c>
      <c r="F176" t="str">
        <f t="shared" si="6"/>
        <v>Victoria</v>
      </c>
      <c r="G176" t="s">
        <v>45</v>
      </c>
      <c r="H176">
        <v>3353</v>
      </c>
      <c r="I176" t="s">
        <v>11</v>
      </c>
      <c r="J176" t="s">
        <v>60</v>
      </c>
      <c r="K176" t="s">
        <v>149</v>
      </c>
      <c r="L176" t="s">
        <v>15</v>
      </c>
      <c r="M176" s="5">
        <v>4</v>
      </c>
    </row>
    <row r="177" spans="1:13" x14ac:dyDescent="0.25">
      <c r="A177" s="2">
        <v>45444</v>
      </c>
      <c r="B177" s="3">
        <f t="shared" si="7"/>
        <v>2024</v>
      </c>
      <c r="C177" t="str">
        <f t="shared" si="8"/>
        <v>2024-2025</v>
      </c>
      <c r="D177" t="s">
        <v>147</v>
      </c>
      <c r="E177" t="s">
        <v>39</v>
      </c>
      <c r="F177" t="str">
        <f t="shared" si="6"/>
        <v>South Australia</v>
      </c>
      <c r="G177" t="s">
        <v>32</v>
      </c>
      <c r="H177">
        <v>5343</v>
      </c>
      <c r="I177" t="s">
        <v>11</v>
      </c>
      <c r="J177" t="s">
        <v>38</v>
      </c>
      <c r="K177" t="s">
        <v>154</v>
      </c>
      <c r="L177" t="s">
        <v>14</v>
      </c>
      <c r="M177" s="5">
        <v>4</v>
      </c>
    </row>
    <row r="178" spans="1:13" x14ac:dyDescent="0.25">
      <c r="A178" s="2">
        <v>45415</v>
      </c>
      <c r="B178" s="3">
        <f t="shared" si="7"/>
        <v>2024</v>
      </c>
      <c r="C178" t="str">
        <f t="shared" si="8"/>
        <v>2024-2025</v>
      </c>
      <c r="D178" t="s">
        <v>147</v>
      </c>
      <c r="E178" t="s">
        <v>136</v>
      </c>
      <c r="F178" t="str">
        <f t="shared" si="6"/>
        <v>Victoria</v>
      </c>
      <c r="G178" t="s">
        <v>45</v>
      </c>
      <c r="H178">
        <v>3175</v>
      </c>
      <c r="I178" t="s">
        <v>11</v>
      </c>
      <c r="J178" t="s">
        <v>63</v>
      </c>
      <c r="K178" t="s">
        <v>149</v>
      </c>
      <c r="L178" t="s">
        <v>15</v>
      </c>
      <c r="M178" s="5">
        <v>4</v>
      </c>
    </row>
    <row r="179" spans="1:13" x14ac:dyDescent="0.25">
      <c r="A179" s="2">
        <v>45158</v>
      </c>
      <c r="B179" s="3">
        <f t="shared" si="7"/>
        <v>2024</v>
      </c>
      <c r="C179" t="str">
        <f t="shared" si="8"/>
        <v>2023-2024</v>
      </c>
      <c r="D179" t="s">
        <v>147</v>
      </c>
      <c r="E179" t="s">
        <v>112</v>
      </c>
      <c r="F179" t="str">
        <f t="shared" si="6"/>
        <v>Victoria</v>
      </c>
      <c r="G179" t="s">
        <v>45</v>
      </c>
      <c r="H179">
        <v>3076</v>
      </c>
      <c r="I179" t="s">
        <v>11</v>
      </c>
      <c r="J179" t="s">
        <v>46</v>
      </c>
      <c r="K179" t="s">
        <v>155</v>
      </c>
      <c r="L179" t="s">
        <v>20</v>
      </c>
      <c r="M179" s="5">
        <v>4</v>
      </c>
    </row>
    <row r="180" spans="1:13" x14ac:dyDescent="0.25">
      <c r="A180" s="2">
        <v>45033</v>
      </c>
      <c r="B180" s="3">
        <f t="shared" si="7"/>
        <v>2023</v>
      </c>
      <c r="C180" t="str">
        <f t="shared" si="8"/>
        <v>2023-2024</v>
      </c>
      <c r="D180" t="s">
        <v>148</v>
      </c>
      <c r="E180" t="s">
        <v>114</v>
      </c>
      <c r="F180" t="str">
        <f t="shared" si="6"/>
        <v>Victoria</v>
      </c>
      <c r="G180" t="s">
        <v>45</v>
      </c>
      <c r="H180">
        <v>3551</v>
      </c>
      <c r="I180" t="s">
        <v>11</v>
      </c>
      <c r="J180" t="s">
        <v>60</v>
      </c>
      <c r="K180" t="s">
        <v>19</v>
      </c>
      <c r="L180" t="s">
        <v>23</v>
      </c>
      <c r="M180" s="5">
        <v>4</v>
      </c>
    </row>
    <row r="181" spans="1:13" x14ac:dyDescent="0.25">
      <c r="A181" s="2">
        <v>45406</v>
      </c>
      <c r="B181" s="3">
        <f t="shared" si="7"/>
        <v>2024</v>
      </c>
      <c r="C181" t="str">
        <f t="shared" si="8"/>
        <v>2024-2025</v>
      </c>
      <c r="D181" t="s">
        <v>147</v>
      </c>
      <c r="E181" t="s">
        <v>145</v>
      </c>
      <c r="F181" t="str">
        <f t="shared" si="6"/>
        <v>New South Wales</v>
      </c>
      <c r="G181" t="s">
        <v>10</v>
      </c>
      <c r="H181">
        <v>2101</v>
      </c>
      <c r="I181" t="s">
        <v>11</v>
      </c>
      <c r="J181" t="s">
        <v>27</v>
      </c>
      <c r="K181" t="s">
        <v>153</v>
      </c>
      <c r="L181" t="s">
        <v>16</v>
      </c>
      <c r="M181" s="5">
        <v>4</v>
      </c>
    </row>
    <row r="182" spans="1:13" x14ac:dyDescent="0.25">
      <c r="A182" s="2">
        <v>44932</v>
      </c>
      <c r="B182" s="3">
        <f t="shared" si="7"/>
        <v>2023</v>
      </c>
      <c r="C182" t="str">
        <f t="shared" si="8"/>
        <v>2022-2023</v>
      </c>
      <c r="D182" t="s">
        <v>147</v>
      </c>
      <c r="E182" t="s">
        <v>82</v>
      </c>
      <c r="F182" t="str">
        <f t="shared" si="6"/>
        <v>Queensland</v>
      </c>
      <c r="G182" t="s">
        <v>35</v>
      </c>
      <c r="H182">
        <v>4012</v>
      </c>
      <c r="I182" t="s">
        <v>11</v>
      </c>
      <c r="J182" t="s">
        <v>43</v>
      </c>
      <c r="K182" t="s">
        <v>154</v>
      </c>
      <c r="L182" t="s">
        <v>14</v>
      </c>
      <c r="M182" s="5">
        <v>4</v>
      </c>
    </row>
    <row r="183" spans="1:13" x14ac:dyDescent="0.25">
      <c r="A183" s="2">
        <v>45468</v>
      </c>
      <c r="B183" s="3">
        <f t="shared" si="7"/>
        <v>2024</v>
      </c>
      <c r="C183" t="str">
        <f t="shared" si="8"/>
        <v>2024-2025</v>
      </c>
      <c r="D183" t="s">
        <v>147</v>
      </c>
      <c r="E183" t="s">
        <v>64</v>
      </c>
      <c r="F183" t="str">
        <f t="shared" si="6"/>
        <v>Victoria</v>
      </c>
      <c r="G183" t="s">
        <v>45</v>
      </c>
      <c r="H183">
        <v>3199</v>
      </c>
      <c r="I183" t="s">
        <v>11</v>
      </c>
      <c r="J183" t="s">
        <v>63</v>
      </c>
      <c r="K183" t="s">
        <v>149</v>
      </c>
      <c r="L183" t="s">
        <v>15</v>
      </c>
      <c r="M183" s="5">
        <v>4.3</v>
      </c>
    </row>
    <row r="184" spans="1:13" x14ac:dyDescent="0.25">
      <c r="A184" s="2">
        <v>45453</v>
      </c>
      <c r="B184" s="3">
        <f t="shared" si="7"/>
        <v>2024</v>
      </c>
      <c r="C184" t="str">
        <f t="shared" si="8"/>
        <v>2024-2025</v>
      </c>
      <c r="D184" t="s">
        <v>147</v>
      </c>
      <c r="E184" t="s">
        <v>108</v>
      </c>
      <c r="F184" t="str">
        <f t="shared" si="6"/>
        <v>Victoria</v>
      </c>
      <c r="G184" t="s">
        <v>45</v>
      </c>
      <c r="H184">
        <v>3018</v>
      </c>
      <c r="I184" t="s">
        <v>11</v>
      </c>
      <c r="J184" t="s">
        <v>46</v>
      </c>
      <c r="K184" t="s">
        <v>149</v>
      </c>
      <c r="L184" t="s">
        <v>15</v>
      </c>
      <c r="M184" s="5">
        <v>4.3099999999999996</v>
      </c>
    </row>
    <row r="185" spans="1:13" x14ac:dyDescent="0.25">
      <c r="A185" s="2">
        <v>45553</v>
      </c>
      <c r="B185" s="3">
        <f t="shared" si="7"/>
        <v>2025</v>
      </c>
      <c r="C185" t="str">
        <f t="shared" si="8"/>
        <v>2024-2025</v>
      </c>
      <c r="D185" t="s">
        <v>147</v>
      </c>
      <c r="E185" t="s">
        <v>85</v>
      </c>
      <c r="F185" t="str">
        <f t="shared" si="6"/>
        <v>Queensland</v>
      </c>
      <c r="G185" t="s">
        <v>35</v>
      </c>
      <c r="H185">
        <v>4883</v>
      </c>
      <c r="I185" t="s">
        <v>11</v>
      </c>
      <c r="J185" t="s">
        <v>36</v>
      </c>
      <c r="K185" t="s">
        <v>156</v>
      </c>
      <c r="L185" t="s">
        <v>17</v>
      </c>
      <c r="M185" s="5">
        <v>4.49</v>
      </c>
    </row>
    <row r="186" spans="1:13" x14ac:dyDescent="0.25">
      <c r="A186" s="2">
        <v>45170</v>
      </c>
      <c r="B186" s="3">
        <f t="shared" si="7"/>
        <v>2024</v>
      </c>
      <c r="C186" t="str">
        <f t="shared" si="8"/>
        <v>2023-2024</v>
      </c>
      <c r="D186" t="s">
        <v>147</v>
      </c>
      <c r="E186" t="s">
        <v>123</v>
      </c>
      <c r="F186" t="str">
        <f t="shared" si="6"/>
        <v>Western Australia</v>
      </c>
      <c r="G186" t="s">
        <v>48</v>
      </c>
      <c r="H186">
        <v>6109</v>
      </c>
      <c r="I186" t="s">
        <v>11</v>
      </c>
      <c r="J186" t="s">
        <v>94</v>
      </c>
      <c r="K186" t="s">
        <v>154</v>
      </c>
      <c r="L186" t="s">
        <v>14</v>
      </c>
      <c r="M186" s="5">
        <v>4.49</v>
      </c>
    </row>
    <row r="187" spans="1:13" x14ac:dyDescent="0.25">
      <c r="A187" s="2">
        <v>45414</v>
      </c>
      <c r="B187" s="3">
        <f t="shared" si="7"/>
        <v>2024</v>
      </c>
      <c r="C187" t="str">
        <f t="shared" si="8"/>
        <v>2024-2025</v>
      </c>
      <c r="D187" t="s">
        <v>147</v>
      </c>
      <c r="E187" t="s">
        <v>72</v>
      </c>
      <c r="F187" t="str">
        <f t="shared" si="6"/>
        <v>Western Australia</v>
      </c>
      <c r="G187" t="s">
        <v>48</v>
      </c>
      <c r="H187">
        <v>6010</v>
      </c>
      <c r="I187" t="s">
        <v>11</v>
      </c>
      <c r="J187" t="s">
        <v>49</v>
      </c>
      <c r="K187" t="s">
        <v>153</v>
      </c>
      <c r="L187" t="s">
        <v>16</v>
      </c>
      <c r="M187" s="5">
        <v>4.5</v>
      </c>
    </row>
    <row r="188" spans="1:13" x14ac:dyDescent="0.25">
      <c r="A188" s="2">
        <v>45136</v>
      </c>
      <c r="B188" s="3">
        <f t="shared" si="7"/>
        <v>2024</v>
      </c>
      <c r="C188" t="str">
        <f t="shared" si="8"/>
        <v>2023-2024</v>
      </c>
      <c r="D188" t="s">
        <v>147</v>
      </c>
      <c r="E188" t="s">
        <v>110</v>
      </c>
      <c r="F188" t="str">
        <f t="shared" si="6"/>
        <v>Queensland</v>
      </c>
      <c r="G188" t="s">
        <v>35</v>
      </c>
      <c r="H188">
        <v>4680</v>
      </c>
      <c r="I188" t="s">
        <v>11</v>
      </c>
      <c r="J188" t="s">
        <v>51</v>
      </c>
      <c r="K188" t="s">
        <v>149</v>
      </c>
      <c r="L188" t="s">
        <v>15</v>
      </c>
      <c r="M188" s="5">
        <v>4.5</v>
      </c>
    </row>
    <row r="189" spans="1:13" x14ac:dyDescent="0.25">
      <c r="A189" s="2">
        <v>45486</v>
      </c>
      <c r="B189" s="3">
        <f t="shared" si="7"/>
        <v>2025</v>
      </c>
      <c r="C189" t="str">
        <f t="shared" si="8"/>
        <v>2024-2025</v>
      </c>
      <c r="D189" t="s">
        <v>147</v>
      </c>
      <c r="E189" t="s">
        <v>89</v>
      </c>
      <c r="F189" t="str">
        <f t="shared" si="6"/>
        <v>Queensland</v>
      </c>
      <c r="G189" t="s">
        <v>35</v>
      </c>
      <c r="H189">
        <v>4655</v>
      </c>
      <c r="I189" t="s">
        <v>11</v>
      </c>
      <c r="J189" t="s">
        <v>51</v>
      </c>
      <c r="K189" t="s">
        <v>153</v>
      </c>
      <c r="L189" t="s">
        <v>16</v>
      </c>
      <c r="M189" s="5">
        <v>4.5</v>
      </c>
    </row>
    <row r="190" spans="1:13" x14ac:dyDescent="0.25">
      <c r="A190" s="2">
        <v>45353</v>
      </c>
      <c r="B190" s="3">
        <f t="shared" si="7"/>
        <v>2024</v>
      </c>
      <c r="C190" t="str">
        <f t="shared" si="8"/>
        <v>2023-2024</v>
      </c>
      <c r="D190" t="s">
        <v>147</v>
      </c>
      <c r="E190" t="s">
        <v>141</v>
      </c>
      <c r="F190" t="str">
        <f t="shared" si="6"/>
        <v>Western Australia</v>
      </c>
      <c r="G190" t="s">
        <v>48</v>
      </c>
      <c r="H190">
        <v>6052</v>
      </c>
      <c r="I190" t="s">
        <v>11</v>
      </c>
      <c r="J190" t="s">
        <v>49</v>
      </c>
      <c r="K190" t="s">
        <v>154</v>
      </c>
      <c r="L190" t="s">
        <v>14</v>
      </c>
      <c r="M190" s="5">
        <v>4.5</v>
      </c>
    </row>
    <row r="191" spans="1:13" x14ac:dyDescent="0.25">
      <c r="A191" s="2">
        <v>45162</v>
      </c>
      <c r="B191" s="3">
        <f t="shared" si="7"/>
        <v>2024</v>
      </c>
      <c r="C191" t="str">
        <f t="shared" si="8"/>
        <v>2023-2024</v>
      </c>
      <c r="D191" t="s">
        <v>147</v>
      </c>
      <c r="E191" t="s">
        <v>53</v>
      </c>
      <c r="F191" t="str">
        <f t="shared" si="6"/>
        <v>South Australia</v>
      </c>
      <c r="G191" t="s">
        <v>32</v>
      </c>
      <c r="H191">
        <v>5082</v>
      </c>
      <c r="I191" t="s">
        <v>11</v>
      </c>
      <c r="J191" t="s">
        <v>33</v>
      </c>
      <c r="K191" t="s">
        <v>149</v>
      </c>
      <c r="L191" t="s">
        <v>15</v>
      </c>
      <c r="M191" s="5">
        <v>4.5</v>
      </c>
    </row>
    <row r="192" spans="1:13" x14ac:dyDescent="0.25">
      <c r="A192" s="2">
        <v>45310</v>
      </c>
      <c r="B192" s="3">
        <f t="shared" si="7"/>
        <v>2024</v>
      </c>
      <c r="C192" t="str">
        <f t="shared" si="8"/>
        <v>2023-2024</v>
      </c>
      <c r="D192" t="s">
        <v>147</v>
      </c>
      <c r="E192" t="s">
        <v>98</v>
      </c>
      <c r="F192" t="str">
        <f t="shared" si="6"/>
        <v>Victoria</v>
      </c>
      <c r="G192" t="s">
        <v>45</v>
      </c>
      <c r="H192">
        <v>3429</v>
      </c>
      <c r="I192" t="s">
        <v>11</v>
      </c>
      <c r="J192" t="s">
        <v>60</v>
      </c>
      <c r="K192" t="s">
        <v>152</v>
      </c>
      <c r="L192" t="s">
        <v>13</v>
      </c>
      <c r="M192" s="5">
        <v>4.5</v>
      </c>
    </row>
    <row r="193" spans="1:13" x14ac:dyDescent="0.25">
      <c r="A193" s="2">
        <v>45061</v>
      </c>
      <c r="B193" s="3">
        <f t="shared" si="7"/>
        <v>2023</v>
      </c>
      <c r="C193" t="str">
        <f t="shared" si="8"/>
        <v>2023-2024</v>
      </c>
      <c r="D193" t="s">
        <v>147</v>
      </c>
      <c r="E193" t="s">
        <v>111</v>
      </c>
      <c r="F193" t="str">
        <f t="shared" si="6"/>
        <v>New South Wales</v>
      </c>
      <c r="G193" t="s">
        <v>10</v>
      </c>
      <c r="H193">
        <v>2120</v>
      </c>
      <c r="I193" t="s">
        <v>11</v>
      </c>
      <c r="J193" t="s">
        <v>27</v>
      </c>
      <c r="K193" t="s">
        <v>154</v>
      </c>
      <c r="L193" t="s">
        <v>14</v>
      </c>
      <c r="M193" s="5">
        <v>4.5</v>
      </c>
    </row>
    <row r="194" spans="1:13" x14ac:dyDescent="0.25">
      <c r="A194" s="2">
        <v>44945</v>
      </c>
      <c r="B194" s="3">
        <f t="shared" si="7"/>
        <v>2023</v>
      </c>
      <c r="C194" t="str">
        <f t="shared" si="8"/>
        <v>2022-2023</v>
      </c>
      <c r="D194" t="s">
        <v>147</v>
      </c>
      <c r="E194" t="s">
        <v>52</v>
      </c>
      <c r="F194" t="str">
        <f t="shared" ref="F194:F257" si="9">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0">IF(MONTH(A195)&gt;=7,YEAR(A195)+1,YEAR(A195))</f>
        <v>2024</v>
      </c>
      <c r="C195" t="str">
        <f t="shared" ref="C195:C258" si="11">IF(MONTH(A195) &gt;= 4, YEAR(A195) &amp; "-" &amp; YEAR(A195) + 1, YEAR(A195) - 1 &amp; "-" &amp; YEAR(A195))</f>
        <v>2023-2024</v>
      </c>
      <c r="D195" t="s">
        <v>147</v>
      </c>
      <c r="E195" t="s">
        <v>126</v>
      </c>
      <c r="F195" t="str">
        <f t="shared" si="9"/>
        <v>Queensland</v>
      </c>
      <c r="G195" t="s">
        <v>35</v>
      </c>
      <c r="H195">
        <v>4551</v>
      </c>
      <c r="I195" t="s">
        <v>11</v>
      </c>
      <c r="J195" t="s">
        <v>120</v>
      </c>
      <c r="K195" t="s">
        <v>19</v>
      </c>
      <c r="L195" t="s">
        <v>23</v>
      </c>
      <c r="M195" s="5">
        <v>4.5599999999999996</v>
      </c>
    </row>
    <row r="196" spans="1:13" x14ac:dyDescent="0.25">
      <c r="A196" s="2">
        <v>45599</v>
      </c>
      <c r="B196" s="3">
        <f t="shared" si="10"/>
        <v>2025</v>
      </c>
      <c r="C196" t="str">
        <f t="shared" si="11"/>
        <v>2024-2025</v>
      </c>
      <c r="D196" t="s">
        <v>147</v>
      </c>
      <c r="E196" t="s">
        <v>112</v>
      </c>
      <c r="F196" t="str">
        <f t="shared" si="9"/>
        <v>Victoria</v>
      </c>
      <c r="G196" t="s">
        <v>45</v>
      </c>
      <c r="H196">
        <v>3076</v>
      </c>
      <c r="I196" t="s">
        <v>11</v>
      </c>
      <c r="J196" t="s">
        <v>46</v>
      </c>
      <c r="K196" t="s">
        <v>154</v>
      </c>
      <c r="L196" t="s">
        <v>14</v>
      </c>
      <c r="M196" s="5">
        <v>4.5999999999999996</v>
      </c>
    </row>
    <row r="197" spans="1:13" x14ac:dyDescent="0.25">
      <c r="A197" s="2">
        <v>45451</v>
      </c>
      <c r="B197" s="3">
        <f t="shared" si="10"/>
        <v>2024</v>
      </c>
      <c r="C197" t="str">
        <f t="shared" si="11"/>
        <v>2024-2025</v>
      </c>
      <c r="D197" t="s">
        <v>147</v>
      </c>
      <c r="E197" t="s">
        <v>109</v>
      </c>
      <c r="F197" t="str">
        <f t="shared" si="9"/>
        <v>New South Wales</v>
      </c>
      <c r="G197" t="s">
        <v>10</v>
      </c>
      <c r="H197">
        <v>2480</v>
      </c>
      <c r="I197" t="s">
        <v>11</v>
      </c>
      <c r="J197" t="s">
        <v>68</v>
      </c>
      <c r="K197" t="s">
        <v>154</v>
      </c>
      <c r="L197" t="s">
        <v>14</v>
      </c>
      <c r="M197" s="5">
        <v>4.63</v>
      </c>
    </row>
    <row r="198" spans="1:13" x14ac:dyDescent="0.25">
      <c r="A198" s="2">
        <v>45022</v>
      </c>
      <c r="B198" s="3">
        <f t="shared" si="10"/>
        <v>2023</v>
      </c>
      <c r="C198" t="str">
        <f t="shared" si="11"/>
        <v>2023-2024</v>
      </c>
      <c r="D198" t="s">
        <v>147</v>
      </c>
      <c r="E198" t="s">
        <v>124</v>
      </c>
      <c r="F198" t="str">
        <f t="shared" si="9"/>
        <v>New South Wales</v>
      </c>
      <c r="G198" t="s">
        <v>10</v>
      </c>
      <c r="H198">
        <v>2015</v>
      </c>
      <c r="I198" t="s">
        <v>11</v>
      </c>
      <c r="J198" t="s">
        <v>12</v>
      </c>
      <c r="K198" t="s">
        <v>149</v>
      </c>
      <c r="L198" t="s">
        <v>15</v>
      </c>
      <c r="M198" s="5">
        <v>4.6500000000000004</v>
      </c>
    </row>
    <row r="199" spans="1:13" x14ac:dyDescent="0.25">
      <c r="A199" s="2">
        <v>45481</v>
      </c>
      <c r="B199" s="3">
        <f t="shared" si="10"/>
        <v>2025</v>
      </c>
      <c r="C199" t="str">
        <f t="shared" si="11"/>
        <v>2024-2025</v>
      </c>
      <c r="D199" t="s">
        <v>147</v>
      </c>
      <c r="E199" t="s">
        <v>85</v>
      </c>
      <c r="F199" t="str">
        <f t="shared" si="9"/>
        <v>Queensland</v>
      </c>
      <c r="G199" t="s">
        <v>35</v>
      </c>
      <c r="H199">
        <v>4883</v>
      </c>
      <c r="I199" t="s">
        <v>11</v>
      </c>
      <c r="J199" t="s">
        <v>36</v>
      </c>
      <c r="K199" t="s">
        <v>156</v>
      </c>
      <c r="L199" t="s">
        <v>17</v>
      </c>
      <c r="M199" s="5">
        <v>4.75</v>
      </c>
    </row>
    <row r="200" spans="1:13" x14ac:dyDescent="0.25">
      <c r="A200" s="2">
        <v>45640</v>
      </c>
      <c r="B200" s="3">
        <f t="shared" si="10"/>
        <v>2025</v>
      </c>
      <c r="C200" t="str">
        <f t="shared" si="11"/>
        <v>2024-2025</v>
      </c>
      <c r="D200" t="s">
        <v>147</v>
      </c>
      <c r="E200" t="s">
        <v>42</v>
      </c>
      <c r="F200" t="str">
        <f t="shared" si="9"/>
        <v>Queensland</v>
      </c>
      <c r="G200" t="s">
        <v>35</v>
      </c>
      <c r="H200">
        <v>4053</v>
      </c>
      <c r="I200" t="s">
        <v>11</v>
      </c>
      <c r="J200" t="s">
        <v>43</v>
      </c>
      <c r="K200" t="s">
        <v>154</v>
      </c>
      <c r="L200" t="s">
        <v>14</v>
      </c>
      <c r="M200" s="5">
        <v>4.75</v>
      </c>
    </row>
    <row r="201" spans="1:13" x14ac:dyDescent="0.25">
      <c r="A201" s="2">
        <v>44964</v>
      </c>
      <c r="B201" s="3">
        <f t="shared" si="10"/>
        <v>2023</v>
      </c>
      <c r="C201" t="str">
        <f t="shared" si="11"/>
        <v>2022-2023</v>
      </c>
      <c r="D201" t="s">
        <v>147</v>
      </c>
      <c r="E201" t="s">
        <v>44</v>
      </c>
      <c r="F201" t="str">
        <f t="shared" si="9"/>
        <v>Victoria</v>
      </c>
      <c r="G201" t="s">
        <v>45</v>
      </c>
      <c r="H201">
        <v>3066</v>
      </c>
      <c r="I201" t="s">
        <v>11</v>
      </c>
      <c r="J201" t="s">
        <v>46</v>
      </c>
      <c r="K201" t="s">
        <v>19</v>
      </c>
      <c r="L201" t="s">
        <v>23</v>
      </c>
      <c r="M201" s="5">
        <v>4.79</v>
      </c>
    </row>
    <row r="202" spans="1:13" x14ac:dyDescent="0.25">
      <c r="A202" s="2">
        <v>45464</v>
      </c>
      <c r="B202" s="3">
        <f t="shared" si="10"/>
        <v>2024</v>
      </c>
      <c r="C202" t="str">
        <f t="shared" si="11"/>
        <v>2024-2025</v>
      </c>
      <c r="D202" t="s">
        <v>147</v>
      </c>
      <c r="E202" t="s">
        <v>64</v>
      </c>
      <c r="F202" t="str">
        <f t="shared" si="9"/>
        <v>Victoria</v>
      </c>
      <c r="G202" t="s">
        <v>45</v>
      </c>
      <c r="H202">
        <v>3199</v>
      </c>
      <c r="I202" t="s">
        <v>11</v>
      </c>
      <c r="J202" t="s">
        <v>63</v>
      </c>
      <c r="K202" t="s">
        <v>149</v>
      </c>
      <c r="L202" t="s">
        <v>15</v>
      </c>
      <c r="M202" s="5">
        <v>4.96</v>
      </c>
    </row>
    <row r="203" spans="1:13" x14ac:dyDescent="0.25">
      <c r="A203" s="2">
        <v>45443</v>
      </c>
      <c r="B203" s="3">
        <f t="shared" si="10"/>
        <v>2024</v>
      </c>
      <c r="C203" t="str">
        <f t="shared" si="11"/>
        <v>2024-2025</v>
      </c>
      <c r="D203" t="s">
        <v>147</v>
      </c>
      <c r="E203" t="s">
        <v>100</v>
      </c>
      <c r="F203" t="str">
        <f t="shared" si="9"/>
        <v>Western Australia</v>
      </c>
      <c r="G203" t="s">
        <v>48</v>
      </c>
      <c r="H203">
        <v>6021</v>
      </c>
      <c r="I203" t="s">
        <v>11</v>
      </c>
      <c r="J203" t="s">
        <v>49</v>
      </c>
      <c r="K203" t="s">
        <v>152</v>
      </c>
      <c r="L203" t="s">
        <v>13</v>
      </c>
      <c r="M203" s="5">
        <v>4.99</v>
      </c>
    </row>
    <row r="204" spans="1:13" x14ac:dyDescent="0.25">
      <c r="A204" s="2">
        <v>45080</v>
      </c>
      <c r="B204" s="3">
        <f t="shared" si="10"/>
        <v>2023</v>
      </c>
      <c r="C204" t="str">
        <f t="shared" si="11"/>
        <v>2023-2024</v>
      </c>
      <c r="D204" t="s">
        <v>147</v>
      </c>
      <c r="E204" t="s">
        <v>115</v>
      </c>
      <c r="F204" t="str">
        <f t="shared" si="9"/>
        <v>Western Australia</v>
      </c>
      <c r="G204" t="s">
        <v>48</v>
      </c>
      <c r="H204">
        <v>6280</v>
      </c>
      <c r="I204" t="s">
        <v>11</v>
      </c>
      <c r="J204" t="s">
        <v>94</v>
      </c>
      <c r="K204" t="s">
        <v>155</v>
      </c>
      <c r="L204" t="s">
        <v>20</v>
      </c>
      <c r="M204" s="5">
        <v>4.99</v>
      </c>
    </row>
    <row r="205" spans="1:13" x14ac:dyDescent="0.25">
      <c r="A205" s="2">
        <v>45597</v>
      </c>
      <c r="B205" s="3">
        <f t="shared" si="10"/>
        <v>2025</v>
      </c>
      <c r="C205" t="str">
        <f t="shared" si="11"/>
        <v>2024-2025</v>
      </c>
      <c r="D205" t="s">
        <v>147</v>
      </c>
      <c r="E205" t="s">
        <v>72</v>
      </c>
      <c r="F205" t="str">
        <f t="shared" si="9"/>
        <v>Western Australia</v>
      </c>
      <c r="G205" t="s">
        <v>48</v>
      </c>
      <c r="H205">
        <v>6010</v>
      </c>
      <c r="I205" t="s">
        <v>11</v>
      </c>
      <c r="J205" t="s">
        <v>49</v>
      </c>
      <c r="K205" t="s">
        <v>155</v>
      </c>
      <c r="L205" t="s">
        <v>20</v>
      </c>
      <c r="M205" s="5">
        <v>4.99</v>
      </c>
    </row>
    <row r="206" spans="1:13" x14ac:dyDescent="0.25">
      <c r="A206" s="2">
        <v>45425</v>
      </c>
      <c r="B206" s="3">
        <f t="shared" si="10"/>
        <v>2024</v>
      </c>
      <c r="C206" t="str">
        <f t="shared" si="11"/>
        <v>2024-2025</v>
      </c>
      <c r="D206" t="s">
        <v>147</v>
      </c>
      <c r="E206" t="s">
        <v>54</v>
      </c>
      <c r="F206" t="str">
        <f t="shared" si="9"/>
        <v>Victoria</v>
      </c>
      <c r="G206" t="s">
        <v>45</v>
      </c>
      <c r="H206">
        <v>3977</v>
      </c>
      <c r="I206" t="s">
        <v>11</v>
      </c>
      <c r="J206" t="s">
        <v>55</v>
      </c>
      <c r="K206" t="s">
        <v>152</v>
      </c>
      <c r="L206" t="s">
        <v>13</v>
      </c>
      <c r="M206" s="5">
        <v>4.99</v>
      </c>
    </row>
    <row r="207" spans="1:13" x14ac:dyDescent="0.25">
      <c r="A207" s="2">
        <v>45038</v>
      </c>
      <c r="B207" s="3">
        <f t="shared" si="10"/>
        <v>2023</v>
      </c>
      <c r="C207" t="str">
        <f t="shared" si="11"/>
        <v>2023-2024</v>
      </c>
      <c r="D207" t="s">
        <v>147</v>
      </c>
      <c r="E207" t="s">
        <v>41</v>
      </c>
      <c r="F207" t="str">
        <f t="shared" si="9"/>
        <v>New South Wales</v>
      </c>
      <c r="G207" t="s">
        <v>10</v>
      </c>
      <c r="H207">
        <v>2830</v>
      </c>
      <c r="I207" t="s">
        <v>11</v>
      </c>
      <c r="J207" t="s">
        <v>25</v>
      </c>
      <c r="K207" t="s">
        <v>155</v>
      </c>
      <c r="L207" t="s">
        <v>20</v>
      </c>
      <c r="M207" s="5">
        <v>4.99</v>
      </c>
    </row>
    <row r="208" spans="1:13" x14ac:dyDescent="0.25">
      <c r="A208" s="2">
        <v>45186</v>
      </c>
      <c r="B208" s="3">
        <f t="shared" si="10"/>
        <v>2024</v>
      </c>
      <c r="C208" t="str">
        <f t="shared" si="11"/>
        <v>2023-2024</v>
      </c>
      <c r="D208" t="s">
        <v>147</v>
      </c>
      <c r="E208" t="s">
        <v>118</v>
      </c>
      <c r="F208" t="str">
        <f t="shared" si="9"/>
        <v>New South Wales</v>
      </c>
      <c r="G208" t="s">
        <v>10</v>
      </c>
      <c r="H208">
        <v>2158</v>
      </c>
      <c r="I208" t="s">
        <v>11</v>
      </c>
      <c r="J208" t="s">
        <v>27</v>
      </c>
      <c r="K208" t="s">
        <v>155</v>
      </c>
      <c r="L208" t="s">
        <v>20</v>
      </c>
      <c r="M208" s="5">
        <v>4.99</v>
      </c>
    </row>
    <row r="209" spans="1:13" x14ac:dyDescent="0.25">
      <c r="A209" s="2">
        <v>45460</v>
      </c>
      <c r="B209" s="3">
        <f t="shared" si="10"/>
        <v>2024</v>
      </c>
      <c r="C209" t="str">
        <f t="shared" si="11"/>
        <v>2024-2025</v>
      </c>
      <c r="D209" t="s">
        <v>147</v>
      </c>
      <c r="E209" t="s">
        <v>118</v>
      </c>
      <c r="F209" t="str">
        <f t="shared" si="9"/>
        <v>New South Wales</v>
      </c>
      <c r="G209" t="s">
        <v>10</v>
      </c>
      <c r="H209">
        <v>2158</v>
      </c>
      <c r="I209" t="s">
        <v>11</v>
      </c>
      <c r="J209" t="s">
        <v>27</v>
      </c>
      <c r="K209" t="s">
        <v>150</v>
      </c>
      <c r="L209" t="s">
        <v>18</v>
      </c>
      <c r="M209" s="5">
        <v>4.99</v>
      </c>
    </row>
    <row r="210" spans="1:13" x14ac:dyDescent="0.25">
      <c r="A210" s="2">
        <v>45138</v>
      </c>
      <c r="B210" s="3">
        <f t="shared" si="10"/>
        <v>2024</v>
      </c>
      <c r="C210" t="str">
        <f t="shared" si="11"/>
        <v>2023-2024</v>
      </c>
      <c r="D210" t="s">
        <v>147</v>
      </c>
      <c r="E210" t="s">
        <v>89</v>
      </c>
      <c r="F210" t="str">
        <f t="shared" si="9"/>
        <v>Queensland</v>
      </c>
      <c r="G210" t="s">
        <v>35</v>
      </c>
      <c r="H210">
        <v>4655</v>
      </c>
      <c r="I210" t="s">
        <v>11</v>
      </c>
      <c r="J210" t="s">
        <v>51</v>
      </c>
      <c r="K210" t="s">
        <v>155</v>
      </c>
      <c r="L210" t="s">
        <v>20</v>
      </c>
      <c r="M210" s="5">
        <v>4.99</v>
      </c>
    </row>
    <row r="211" spans="1:13" x14ac:dyDescent="0.25">
      <c r="A211" s="2">
        <v>44993</v>
      </c>
      <c r="B211" s="3">
        <f t="shared" si="10"/>
        <v>2023</v>
      </c>
      <c r="C211" t="str">
        <f t="shared" si="11"/>
        <v>2022-2023</v>
      </c>
      <c r="D211" t="s">
        <v>147</v>
      </c>
      <c r="E211" t="s">
        <v>138</v>
      </c>
      <c r="F211" t="str">
        <f t="shared" si="9"/>
        <v>Queensland</v>
      </c>
      <c r="G211" t="s">
        <v>35</v>
      </c>
      <c r="H211">
        <v>4558</v>
      </c>
      <c r="I211" t="s">
        <v>11</v>
      </c>
      <c r="J211" t="s">
        <v>120</v>
      </c>
      <c r="K211" t="s">
        <v>150</v>
      </c>
      <c r="L211" t="s">
        <v>18</v>
      </c>
      <c r="M211" s="5">
        <v>4.99</v>
      </c>
    </row>
    <row r="212" spans="1:13" x14ac:dyDescent="0.25">
      <c r="A212" s="2">
        <v>45626</v>
      </c>
      <c r="B212" s="3">
        <f t="shared" si="10"/>
        <v>2025</v>
      </c>
      <c r="C212" t="str">
        <f t="shared" si="11"/>
        <v>2024-2025</v>
      </c>
      <c r="D212" t="s">
        <v>148</v>
      </c>
      <c r="E212" t="s">
        <v>113</v>
      </c>
      <c r="F212" t="str">
        <f t="shared" si="9"/>
        <v>Queensland</v>
      </c>
      <c r="G212" t="s">
        <v>35</v>
      </c>
      <c r="H212">
        <v>4215</v>
      </c>
      <c r="I212" t="s">
        <v>11</v>
      </c>
      <c r="J212" t="s">
        <v>104</v>
      </c>
      <c r="K212" t="s">
        <v>150</v>
      </c>
      <c r="L212" t="s">
        <v>18</v>
      </c>
      <c r="M212" s="5">
        <v>4.99</v>
      </c>
    </row>
    <row r="213" spans="1:13" x14ac:dyDescent="0.25">
      <c r="A213" s="2">
        <v>45240</v>
      </c>
      <c r="B213" s="3">
        <f t="shared" si="10"/>
        <v>2024</v>
      </c>
      <c r="C213" t="str">
        <f t="shared" si="11"/>
        <v>2023-2024</v>
      </c>
      <c r="D213" t="s">
        <v>147</v>
      </c>
      <c r="E213" t="s">
        <v>42</v>
      </c>
      <c r="F213" t="str">
        <f t="shared" si="9"/>
        <v>Queensland</v>
      </c>
      <c r="G213" t="s">
        <v>35</v>
      </c>
      <c r="H213">
        <v>4053</v>
      </c>
      <c r="I213" t="s">
        <v>11</v>
      </c>
      <c r="J213" t="s">
        <v>43</v>
      </c>
      <c r="K213" t="s">
        <v>150</v>
      </c>
      <c r="L213" t="s">
        <v>18</v>
      </c>
      <c r="M213" s="5">
        <v>4.99</v>
      </c>
    </row>
    <row r="214" spans="1:13" x14ac:dyDescent="0.25">
      <c r="A214" s="2">
        <v>45292</v>
      </c>
      <c r="B214" s="3">
        <f t="shared" si="10"/>
        <v>2024</v>
      </c>
      <c r="C214" t="str">
        <f t="shared" si="11"/>
        <v>2023-2024</v>
      </c>
      <c r="D214" t="s">
        <v>147</v>
      </c>
      <c r="E214" t="s">
        <v>34</v>
      </c>
      <c r="F214" t="str">
        <f t="shared" si="9"/>
        <v>Queensland</v>
      </c>
      <c r="G214" t="s">
        <v>35</v>
      </c>
      <c r="H214">
        <v>4802</v>
      </c>
      <c r="I214" t="s">
        <v>11</v>
      </c>
      <c r="J214" t="s">
        <v>36</v>
      </c>
      <c r="K214" t="s">
        <v>155</v>
      </c>
      <c r="L214" t="s">
        <v>20</v>
      </c>
      <c r="M214" s="5">
        <v>5</v>
      </c>
    </row>
    <row r="215" spans="1:13" x14ac:dyDescent="0.25">
      <c r="A215" s="2">
        <v>45487</v>
      </c>
      <c r="B215" s="3">
        <f t="shared" si="10"/>
        <v>2025</v>
      </c>
      <c r="C215" t="str">
        <f t="shared" si="11"/>
        <v>2024-2025</v>
      </c>
      <c r="D215" t="s">
        <v>148</v>
      </c>
      <c r="E215" t="s">
        <v>126</v>
      </c>
      <c r="F215" t="str">
        <f t="shared" si="9"/>
        <v>Queensland</v>
      </c>
      <c r="G215" t="s">
        <v>35</v>
      </c>
      <c r="H215">
        <v>4551</v>
      </c>
      <c r="I215" t="s">
        <v>11</v>
      </c>
      <c r="J215" t="s">
        <v>120</v>
      </c>
      <c r="K215" t="s">
        <v>151</v>
      </c>
      <c r="L215" t="s">
        <v>21</v>
      </c>
      <c r="M215" s="5">
        <v>5</v>
      </c>
    </row>
    <row r="216" spans="1:13" x14ac:dyDescent="0.25">
      <c r="A216" s="2">
        <v>45102</v>
      </c>
      <c r="B216" s="3">
        <f t="shared" si="10"/>
        <v>2023</v>
      </c>
      <c r="C216" t="str">
        <f t="shared" si="11"/>
        <v>2023-2024</v>
      </c>
      <c r="D216" t="s">
        <v>147</v>
      </c>
      <c r="E216" t="s">
        <v>57</v>
      </c>
      <c r="F216" t="str">
        <f t="shared" si="9"/>
        <v>New South Wales</v>
      </c>
      <c r="G216" t="s">
        <v>10</v>
      </c>
      <c r="H216">
        <v>2560</v>
      </c>
      <c r="I216" t="s">
        <v>11</v>
      </c>
      <c r="J216" t="s">
        <v>58</v>
      </c>
      <c r="K216" t="s">
        <v>153</v>
      </c>
      <c r="L216" t="s">
        <v>16</v>
      </c>
      <c r="M216" s="5">
        <v>5</v>
      </c>
    </row>
    <row r="217" spans="1:13" x14ac:dyDescent="0.25">
      <c r="A217" s="2">
        <v>45057</v>
      </c>
      <c r="B217" s="3">
        <f t="shared" si="10"/>
        <v>2023</v>
      </c>
      <c r="C217" t="str">
        <f t="shared" si="11"/>
        <v>2023-2024</v>
      </c>
      <c r="D217" t="s">
        <v>147</v>
      </c>
      <c r="E217" t="s">
        <v>118</v>
      </c>
      <c r="F217" t="str">
        <f t="shared" si="9"/>
        <v>New South Wales</v>
      </c>
      <c r="G217" t="s">
        <v>10</v>
      </c>
      <c r="H217">
        <v>2158</v>
      </c>
      <c r="I217" t="s">
        <v>11</v>
      </c>
      <c r="J217" t="s">
        <v>27</v>
      </c>
      <c r="K217" t="s">
        <v>153</v>
      </c>
      <c r="L217" t="s">
        <v>16</v>
      </c>
      <c r="M217" s="5">
        <v>5</v>
      </c>
    </row>
    <row r="218" spans="1:13" x14ac:dyDescent="0.25">
      <c r="A218" s="2">
        <v>45440</v>
      </c>
      <c r="B218" s="3">
        <f t="shared" si="10"/>
        <v>2024</v>
      </c>
      <c r="C218" t="str">
        <f t="shared" si="11"/>
        <v>2024-2025</v>
      </c>
      <c r="D218" t="s">
        <v>147</v>
      </c>
      <c r="E218" t="s">
        <v>125</v>
      </c>
      <c r="F218" t="str">
        <f t="shared" si="9"/>
        <v>Victoria</v>
      </c>
      <c r="G218" t="s">
        <v>45</v>
      </c>
      <c r="H218">
        <v>3400</v>
      </c>
      <c r="I218" t="s">
        <v>11</v>
      </c>
      <c r="J218" t="s">
        <v>60</v>
      </c>
      <c r="K218" t="s">
        <v>19</v>
      </c>
      <c r="L218" t="s">
        <v>23</v>
      </c>
      <c r="M218" s="5">
        <v>5</v>
      </c>
    </row>
    <row r="219" spans="1:13" x14ac:dyDescent="0.25">
      <c r="A219" s="2">
        <v>45534</v>
      </c>
      <c r="B219" s="3">
        <f t="shared" si="10"/>
        <v>2025</v>
      </c>
      <c r="C219" t="str">
        <f t="shared" si="11"/>
        <v>2024-2025</v>
      </c>
      <c r="D219" t="s">
        <v>147</v>
      </c>
      <c r="E219" t="s">
        <v>92</v>
      </c>
      <c r="F219" t="str">
        <f t="shared" si="9"/>
        <v>Queensland</v>
      </c>
      <c r="G219" t="s">
        <v>35</v>
      </c>
      <c r="H219">
        <v>4068</v>
      </c>
      <c r="I219" t="s">
        <v>11</v>
      </c>
      <c r="J219" t="s">
        <v>43</v>
      </c>
      <c r="K219" t="s">
        <v>153</v>
      </c>
      <c r="L219" t="s">
        <v>16</v>
      </c>
      <c r="M219" s="5">
        <v>5</v>
      </c>
    </row>
    <row r="220" spans="1:13" x14ac:dyDescent="0.25">
      <c r="A220" s="2">
        <v>44976</v>
      </c>
      <c r="B220" s="3">
        <f t="shared" si="10"/>
        <v>2023</v>
      </c>
      <c r="C220" t="str">
        <f t="shared" si="11"/>
        <v>2022-2023</v>
      </c>
      <c r="D220" t="s">
        <v>148</v>
      </c>
      <c r="E220" t="s">
        <v>141</v>
      </c>
      <c r="F220" t="str">
        <f t="shared" si="9"/>
        <v>Western Australia</v>
      </c>
      <c r="G220" t="s">
        <v>48</v>
      </c>
      <c r="H220">
        <v>6052</v>
      </c>
      <c r="I220" t="s">
        <v>11</v>
      </c>
      <c r="J220" t="s">
        <v>49</v>
      </c>
      <c r="K220" t="s">
        <v>154</v>
      </c>
      <c r="L220" t="s">
        <v>14</v>
      </c>
      <c r="M220" s="5">
        <v>5</v>
      </c>
    </row>
    <row r="221" spans="1:13" x14ac:dyDescent="0.25">
      <c r="A221" s="2">
        <v>45446</v>
      </c>
      <c r="B221" s="3">
        <f t="shared" si="10"/>
        <v>2024</v>
      </c>
      <c r="C221" t="str">
        <f t="shared" si="11"/>
        <v>2024-2025</v>
      </c>
      <c r="D221" t="s">
        <v>147</v>
      </c>
      <c r="E221" t="s">
        <v>84</v>
      </c>
      <c r="F221" t="str">
        <f t="shared" si="9"/>
        <v>Queensland</v>
      </c>
      <c r="G221" t="s">
        <v>35</v>
      </c>
      <c r="H221">
        <v>4740</v>
      </c>
      <c r="I221" t="s">
        <v>11</v>
      </c>
      <c r="J221" t="s">
        <v>51</v>
      </c>
      <c r="K221" t="s">
        <v>154</v>
      </c>
      <c r="L221" t="s">
        <v>14</v>
      </c>
      <c r="M221" s="5">
        <v>5</v>
      </c>
    </row>
    <row r="222" spans="1:13" x14ac:dyDescent="0.25">
      <c r="A222" s="2">
        <v>45190</v>
      </c>
      <c r="B222" s="3">
        <f t="shared" si="10"/>
        <v>2024</v>
      </c>
      <c r="C222" t="str">
        <f t="shared" si="11"/>
        <v>2023-2024</v>
      </c>
      <c r="D222" t="s">
        <v>147</v>
      </c>
      <c r="E222" t="s">
        <v>31</v>
      </c>
      <c r="F222" t="str">
        <f t="shared" si="9"/>
        <v>South Australia</v>
      </c>
      <c r="G222" t="s">
        <v>32</v>
      </c>
      <c r="H222">
        <v>5168</v>
      </c>
      <c r="I222" t="s">
        <v>11</v>
      </c>
      <c r="J222" t="s">
        <v>33</v>
      </c>
      <c r="K222" t="s">
        <v>153</v>
      </c>
      <c r="L222" t="s">
        <v>16</v>
      </c>
      <c r="M222" s="5">
        <v>5</v>
      </c>
    </row>
    <row r="223" spans="1:13" x14ac:dyDescent="0.25">
      <c r="A223" s="2">
        <v>45008</v>
      </c>
      <c r="B223" s="3">
        <f t="shared" si="10"/>
        <v>2023</v>
      </c>
      <c r="C223" t="str">
        <f t="shared" si="11"/>
        <v>2022-2023</v>
      </c>
      <c r="D223" t="s">
        <v>147</v>
      </c>
      <c r="E223" t="s">
        <v>65</v>
      </c>
      <c r="F223" t="str">
        <f t="shared" si="9"/>
        <v>New South Wales</v>
      </c>
      <c r="G223" t="s">
        <v>10</v>
      </c>
      <c r="H223">
        <v>2541</v>
      </c>
      <c r="I223" t="s">
        <v>11</v>
      </c>
      <c r="J223" t="s">
        <v>58</v>
      </c>
      <c r="K223" t="s">
        <v>150</v>
      </c>
      <c r="L223" t="s">
        <v>18</v>
      </c>
      <c r="M223" s="5">
        <v>5</v>
      </c>
    </row>
    <row r="224" spans="1:13" x14ac:dyDescent="0.25">
      <c r="A224" s="2">
        <v>45176</v>
      </c>
      <c r="B224" s="3">
        <f t="shared" si="10"/>
        <v>2024</v>
      </c>
      <c r="C224" t="str">
        <f t="shared" si="11"/>
        <v>2023-2024</v>
      </c>
      <c r="D224" t="s">
        <v>147</v>
      </c>
      <c r="E224" t="s">
        <v>75</v>
      </c>
      <c r="F224" t="str">
        <f t="shared" si="9"/>
        <v>Victoria</v>
      </c>
      <c r="G224" t="s">
        <v>45</v>
      </c>
      <c r="H224">
        <v>3630</v>
      </c>
      <c r="I224" t="s">
        <v>11</v>
      </c>
      <c r="J224" t="s">
        <v>55</v>
      </c>
      <c r="K224" t="s">
        <v>154</v>
      </c>
      <c r="L224" t="s">
        <v>14</v>
      </c>
      <c r="M224" s="5">
        <v>5</v>
      </c>
    </row>
    <row r="225" spans="1:13" x14ac:dyDescent="0.25">
      <c r="A225" s="2">
        <v>45645</v>
      </c>
      <c r="B225" s="3">
        <f t="shared" si="10"/>
        <v>2025</v>
      </c>
      <c r="C225" t="str">
        <f t="shared" si="11"/>
        <v>2024-2025</v>
      </c>
      <c r="D225" t="s">
        <v>147</v>
      </c>
      <c r="E225" t="s">
        <v>59</v>
      </c>
      <c r="F225" t="str">
        <f t="shared" si="9"/>
        <v>Victoria</v>
      </c>
      <c r="G225" t="s">
        <v>45</v>
      </c>
      <c r="H225">
        <v>3280</v>
      </c>
      <c r="I225" t="s">
        <v>11</v>
      </c>
      <c r="J225" t="s">
        <v>60</v>
      </c>
      <c r="K225" t="s">
        <v>154</v>
      </c>
      <c r="L225" t="s">
        <v>14</v>
      </c>
      <c r="M225" s="5">
        <v>5</v>
      </c>
    </row>
    <row r="226" spans="1:13" x14ac:dyDescent="0.25">
      <c r="A226" s="2">
        <v>45617</v>
      </c>
      <c r="B226" s="3">
        <f t="shared" si="10"/>
        <v>2025</v>
      </c>
      <c r="C226" t="str">
        <f t="shared" si="11"/>
        <v>2024-2025</v>
      </c>
      <c r="D226" t="s">
        <v>147</v>
      </c>
      <c r="E226" t="s">
        <v>59</v>
      </c>
      <c r="F226" t="str">
        <f t="shared" si="9"/>
        <v>Victoria</v>
      </c>
      <c r="G226" t="s">
        <v>45</v>
      </c>
      <c r="H226">
        <v>3280</v>
      </c>
      <c r="I226" t="s">
        <v>11</v>
      </c>
      <c r="J226" t="s">
        <v>60</v>
      </c>
      <c r="K226" t="s">
        <v>154</v>
      </c>
      <c r="L226" t="s">
        <v>14</v>
      </c>
      <c r="M226" s="5">
        <v>5</v>
      </c>
    </row>
    <row r="227" spans="1:13" x14ac:dyDescent="0.25">
      <c r="A227" s="2">
        <v>45233</v>
      </c>
      <c r="B227" s="3">
        <f t="shared" si="10"/>
        <v>2024</v>
      </c>
      <c r="C227" t="str">
        <f t="shared" si="11"/>
        <v>2023-2024</v>
      </c>
      <c r="D227" t="s">
        <v>147</v>
      </c>
      <c r="E227" t="s">
        <v>124</v>
      </c>
      <c r="F227" t="str">
        <f t="shared" si="9"/>
        <v>New South Wales</v>
      </c>
      <c r="G227" t="s">
        <v>10</v>
      </c>
      <c r="H227">
        <v>2015</v>
      </c>
      <c r="I227" t="s">
        <v>11</v>
      </c>
      <c r="J227" t="s">
        <v>12</v>
      </c>
      <c r="K227" t="s">
        <v>154</v>
      </c>
      <c r="L227" t="s">
        <v>14</v>
      </c>
      <c r="M227" s="5">
        <v>5.0299999999999994</v>
      </c>
    </row>
    <row r="228" spans="1:13" x14ac:dyDescent="0.25">
      <c r="A228" s="2">
        <v>45269</v>
      </c>
      <c r="B228" s="3">
        <f t="shared" si="10"/>
        <v>2024</v>
      </c>
      <c r="C228" t="str">
        <f t="shared" si="11"/>
        <v>2023-2024</v>
      </c>
      <c r="D228" t="s">
        <v>147</v>
      </c>
      <c r="E228" t="s">
        <v>78</v>
      </c>
      <c r="F228" t="str">
        <f t="shared" si="9"/>
        <v>New South Wales</v>
      </c>
      <c r="G228" t="s">
        <v>10</v>
      </c>
      <c r="H228">
        <v>2350</v>
      </c>
      <c r="I228" t="s">
        <v>11</v>
      </c>
      <c r="J228" t="s">
        <v>68</v>
      </c>
      <c r="K228" t="s">
        <v>153</v>
      </c>
      <c r="L228" t="s">
        <v>16</v>
      </c>
      <c r="M228" s="5">
        <v>5.0999999999999996</v>
      </c>
    </row>
    <row r="229" spans="1:13" x14ac:dyDescent="0.25">
      <c r="A229" s="2">
        <v>45402</v>
      </c>
      <c r="B229" s="3">
        <f t="shared" si="10"/>
        <v>2024</v>
      </c>
      <c r="C229" t="str">
        <f t="shared" si="11"/>
        <v>2024-2025</v>
      </c>
      <c r="D229" t="s">
        <v>147</v>
      </c>
      <c r="E229" t="s">
        <v>28</v>
      </c>
      <c r="F229" t="str">
        <f t="shared" si="9"/>
        <v>Northern Territory</v>
      </c>
      <c r="G229" t="s">
        <v>29</v>
      </c>
      <c r="H229">
        <v>800</v>
      </c>
      <c r="I229" t="s">
        <v>11</v>
      </c>
      <c r="J229" t="s">
        <v>30</v>
      </c>
      <c r="K229" t="s">
        <v>153</v>
      </c>
      <c r="L229" t="s">
        <v>16</v>
      </c>
      <c r="M229" s="5">
        <v>5.1100000000000003</v>
      </c>
    </row>
    <row r="230" spans="1:13" x14ac:dyDescent="0.25">
      <c r="A230" s="2">
        <v>45414</v>
      </c>
      <c r="B230" s="3">
        <f t="shared" si="10"/>
        <v>2024</v>
      </c>
      <c r="C230" t="str">
        <f t="shared" si="11"/>
        <v>2024-2025</v>
      </c>
      <c r="D230" t="s">
        <v>148</v>
      </c>
      <c r="E230" t="s">
        <v>79</v>
      </c>
      <c r="F230" t="str">
        <f t="shared" si="9"/>
        <v>Australian Capital Territory</v>
      </c>
      <c r="G230" t="s">
        <v>80</v>
      </c>
      <c r="H230">
        <v>2617</v>
      </c>
      <c r="I230" t="s">
        <v>11</v>
      </c>
      <c r="J230" t="s">
        <v>58</v>
      </c>
      <c r="K230" t="s">
        <v>150</v>
      </c>
      <c r="L230" t="s">
        <v>18</v>
      </c>
      <c r="M230" s="5">
        <v>5.25</v>
      </c>
    </row>
    <row r="231" spans="1:13" x14ac:dyDescent="0.25">
      <c r="A231" s="2">
        <v>45310</v>
      </c>
      <c r="B231" s="3">
        <f t="shared" si="10"/>
        <v>2024</v>
      </c>
      <c r="C231" t="str">
        <f t="shared" si="11"/>
        <v>2023-2024</v>
      </c>
      <c r="D231" t="s">
        <v>147</v>
      </c>
      <c r="E231" t="s">
        <v>65</v>
      </c>
      <c r="F231" t="str">
        <f t="shared" si="9"/>
        <v>New South Wales</v>
      </c>
      <c r="G231" t="s">
        <v>10</v>
      </c>
      <c r="H231">
        <v>2541</v>
      </c>
      <c r="I231" t="s">
        <v>11</v>
      </c>
      <c r="J231" t="s">
        <v>58</v>
      </c>
      <c r="K231" t="s">
        <v>149</v>
      </c>
      <c r="L231" t="s">
        <v>15</v>
      </c>
      <c r="M231" s="5">
        <v>5.4</v>
      </c>
    </row>
    <row r="232" spans="1:13" x14ac:dyDescent="0.25">
      <c r="A232" s="2">
        <v>45166</v>
      </c>
      <c r="B232" s="3">
        <f t="shared" si="10"/>
        <v>2024</v>
      </c>
      <c r="C232" t="str">
        <f t="shared" si="11"/>
        <v>2023-2024</v>
      </c>
      <c r="D232" t="s">
        <v>147</v>
      </c>
      <c r="E232" t="s">
        <v>131</v>
      </c>
      <c r="F232" t="str">
        <f t="shared" si="9"/>
        <v>Western Australia</v>
      </c>
      <c r="G232" t="s">
        <v>48</v>
      </c>
      <c r="H232">
        <v>6530</v>
      </c>
      <c r="I232" t="s">
        <v>11</v>
      </c>
      <c r="J232" t="s">
        <v>77</v>
      </c>
      <c r="K232" t="s">
        <v>155</v>
      </c>
      <c r="L232" t="s">
        <v>20</v>
      </c>
      <c r="M232" s="5">
        <v>5.44</v>
      </c>
    </row>
    <row r="233" spans="1:13" x14ac:dyDescent="0.25">
      <c r="A233" s="2">
        <v>45228</v>
      </c>
      <c r="B233" s="3">
        <f t="shared" si="10"/>
        <v>2024</v>
      </c>
      <c r="C233" t="str">
        <f t="shared" si="11"/>
        <v>2023-2024</v>
      </c>
      <c r="D233" t="s">
        <v>147</v>
      </c>
      <c r="E233" t="s">
        <v>41</v>
      </c>
      <c r="F233" t="str">
        <f t="shared" si="9"/>
        <v>New South Wales</v>
      </c>
      <c r="G233" t="s">
        <v>10</v>
      </c>
      <c r="H233">
        <v>2830</v>
      </c>
      <c r="I233" t="s">
        <v>11</v>
      </c>
      <c r="J233" t="s">
        <v>25</v>
      </c>
      <c r="K233" t="s">
        <v>153</v>
      </c>
      <c r="L233" t="s">
        <v>16</v>
      </c>
      <c r="M233" s="5">
        <v>5.5</v>
      </c>
    </row>
    <row r="234" spans="1:13" x14ac:dyDescent="0.25">
      <c r="A234" s="2">
        <v>45525</v>
      </c>
      <c r="B234" s="3">
        <f t="shared" si="10"/>
        <v>2025</v>
      </c>
      <c r="C234" t="str">
        <f t="shared" si="11"/>
        <v>2024-2025</v>
      </c>
      <c r="D234" t="s">
        <v>147</v>
      </c>
      <c r="E234" t="s">
        <v>116</v>
      </c>
      <c r="F234" t="str">
        <f t="shared" si="9"/>
        <v>Western Australia</v>
      </c>
      <c r="G234" t="s">
        <v>48</v>
      </c>
      <c r="H234">
        <v>6725</v>
      </c>
      <c r="I234" t="s">
        <v>11</v>
      </c>
      <c r="J234" t="s">
        <v>77</v>
      </c>
      <c r="K234" t="s">
        <v>156</v>
      </c>
      <c r="L234" t="s">
        <v>17</v>
      </c>
      <c r="M234" s="5">
        <v>5.53</v>
      </c>
    </row>
    <row r="235" spans="1:13" x14ac:dyDescent="0.25">
      <c r="A235" s="2">
        <v>45318</v>
      </c>
      <c r="B235" s="3">
        <f t="shared" si="10"/>
        <v>2024</v>
      </c>
      <c r="C235" t="str">
        <f t="shared" si="11"/>
        <v>2023-2024</v>
      </c>
      <c r="D235" t="s">
        <v>148</v>
      </c>
      <c r="E235" t="s">
        <v>109</v>
      </c>
      <c r="F235" t="str">
        <f t="shared" si="9"/>
        <v>New South Wales</v>
      </c>
      <c r="G235" t="s">
        <v>10</v>
      </c>
      <c r="H235">
        <v>2480</v>
      </c>
      <c r="I235" t="s">
        <v>11</v>
      </c>
      <c r="J235" t="s">
        <v>68</v>
      </c>
      <c r="K235" t="s">
        <v>150</v>
      </c>
      <c r="L235" t="s">
        <v>18</v>
      </c>
      <c r="M235" s="5">
        <v>5.54</v>
      </c>
    </row>
    <row r="236" spans="1:13" x14ac:dyDescent="0.25">
      <c r="A236" s="2">
        <v>45628</v>
      </c>
      <c r="B236" s="3">
        <f t="shared" si="10"/>
        <v>2025</v>
      </c>
      <c r="C236" t="str">
        <f t="shared" si="11"/>
        <v>2024-2025</v>
      </c>
      <c r="D236" t="s">
        <v>147</v>
      </c>
      <c r="E236" t="s">
        <v>132</v>
      </c>
      <c r="F236" t="str">
        <f t="shared" si="9"/>
        <v>New South Wales</v>
      </c>
      <c r="G236" t="s">
        <v>10</v>
      </c>
      <c r="H236">
        <v>2800</v>
      </c>
      <c r="I236" t="s">
        <v>11</v>
      </c>
      <c r="J236" t="s">
        <v>25</v>
      </c>
      <c r="K236" t="s">
        <v>19</v>
      </c>
      <c r="L236" t="s">
        <v>23</v>
      </c>
      <c r="M236" s="5">
        <v>5.57</v>
      </c>
    </row>
    <row r="237" spans="1:13" x14ac:dyDescent="0.25">
      <c r="A237" s="2">
        <v>45522</v>
      </c>
      <c r="B237" s="3">
        <f t="shared" si="10"/>
        <v>2025</v>
      </c>
      <c r="C237" t="str">
        <f t="shared" si="11"/>
        <v>2024-2025</v>
      </c>
      <c r="D237" t="s">
        <v>147</v>
      </c>
      <c r="E237" t="s">
        <v>122</v>
      </c>
      <c r="F237" t="str">
        <f t="shared" si="9"/>
        <v>New South Wales</v>
      </c>
      <c r="G237" t="s">
        <v>10</v>
      </c>
      <c r="H237">
        <v>2650</v>
      </c>
      <c r="I237" t="s">
        <v>11</v>
      </c>
      <c r="J237" t="s">
        <v>25</v>
      </c>
      <c r="K237" t="s">
        <v>153</v>
      </c>
      <c r="L237" t="s">
        <v>16</v>
      </c>
      <c r="M237" s="5">
        <v>5.79</v>
      </c>
    </row>
    <row r="238" spans="1:13" x14ac:dyDescent="0.25">
      <c r="A238" s="2">
        <v>44979</v>
      </c>
      <c r="B238" s="3">
        <f t="shared" si="10"/>
        <v>2023</v>
      </c>
      <c r="C238" t="str">
        <f t="shared" si="11"/>
        <v>2022-2023</v>
      </c>
      <c r="D238" t="s">
        <v>147</v>
      </c>
      <c r="E238" t="s">
        <v>39</v>
      </c>
      <c r="F238" t="str">
        <f t="shared" si="9"/>
        <v>South Australia</v>
      </c>
      <c r="G238" t="s">
        <v>32</v>
      </c>
      <c r="H238">
        <v>5343</v>
      </c>
      <c r="I238" t="s">
        <v>11</v>
      </c>
      <c r="J238" t="s">
        <v>38</v>
      </c>
      <c r="K238" t="s">
        <v>155</v>
      </c>
      <c r="L238" t="s">
        <v>20</v>
      </c>
      <c r="M238" s="5">
        <v>5.97</v>
      </c>
    </row>
    <row r="239" spans="1:13" x14ac:dyDescent="0.25">
      <c r="A239" s="2">
        <v>45493</v>
      </c>
      <c r="B239" s="3">
        <f t="shared" si="10"/>
        <v>2025</v>
      </c>
      <c r="C239" t="str">
        <f t="shared" si="11"/>
        <v>2024-2025</v>
      </c>
      <c r="D239" t="s">
        <v>147</v>
      </c>
      <c r="E239" t="s">
        <v>115</v>
      </c>
      <c r="F239" t="str">
        <f t="shared" si="9"/>
        <v>Western Australia</v>
      </c>
      <c r="G239" t="s">
        <v>48</v>
      </c>
      <c r="H239">
        <v>6280</v>
      </c>
      <c r="I239" t="s">
        <v>11</v>
      </c>
      <c r="J239" t="s">
        <v>94</v>
      </c>
      <c r="K239" t="s">
        <v>155</v>
      </c>
      <c r="L239" t="s">
        <v>20</v>
      </c>
      <c r="M239" s="5">
        <v>5.98</v>
      </c>
    </row>
    <row r="240" spans="1:13" x14ac:dyDescent="0.25">
      <c r="A240" s="2">
        <v>45252</v>
      </c>
      <c r="B240" s="3">
        <f t="shared" si="10"/>
        <v>2024</v>
      </c>
      <c r="C240" t="str">
        <f t="shared" si="11"/>
        <v>2023-2024</v>
      </c>
      <c r="D240" t="s">
        <v>148</v>
      </c>
      <c r="E240" t="s">
        <v>9</v>
      </c>
      <c r="F240" t="str">
        <f t="shared" si="9"/>
        <v>New South Wales</v>
      </c>
      <c r="G240" t="s">
        <v>10</v>
      </c>
      <c r="H240">
        <v>2067</v>
      </c>
      <c r="I240" t="s">
        <v>11</v>
      </c>
      <c r="J240" t="s">
        <v>12</v>
      </c>
      <c r="K240" t="s">
        <v>154</v>
      </c>
      <c r="L240" t="s">
        <v>14</v>
      </c>
      <c r="M240" s="5">
        <v>5.98</v>
      </c>
    </row>
    <row r="241" spans="1:13" x14ac:dyDescent="0.25">
      <c r="A241" s="2">
        <v>45652</v>
      </c>
      <c r="B241" s="3">
        <f t="shared" si="10"/>
        <v>2025</v>
      </c>
      <c r="C241" t="str">
        <f t="shared" si="11"/>
        <v>2024-2025</v>
      </c>
      <c r="D241" t="s">
        <v>147</v>
      </c>
      <c r="E241" t="s">
        <v>64</v>
      </c>
      <c r="F241" t="str">
        <f t="shared" si="9"/>
        <v>Victoria</v>
      </c>
      <c r="G241" t="s">
        <v>45</v>
      </c>
      <c r="H241">
        <v>3199</v>
      </c>
      <c r="I241" t="s">
        <v>11</v>
      </c>
      <c r="J241" t="s">
        <v>63</v>
      </c>
      <c r="K241" t="s">
        <v>155</v>
      </c>
      <c r="L241" t="s">
        <v>20</v>
      </c>
      <c r="M241" s="5">
        <v>5.98</v>
      </c>
    </row>
    <row r="242" spans="1:13" x14ac:dyDescent="0.25">
      <c r="A242" s="2">
        <v>45224</v>
      </c>
      <c r="B242" s="3">
        <f t="shared" si="10"/>
        <v>2024</v>
      </c>
      <c r="C242" t="str">
        <f t="shared" si="11"/>
        <v>2023-2024</v>
      </c>
      <c r="D242" t="s">
        <v>147</v>
      </c>
      <c r="E242" t="s">
        <v>142</v>
      </c>
      <c r="F242" t="str">
        <f t="shared" si="9"/>
        <v>Australian Capital Territory</v>
      </c>
      <c r="G242" t="s">
        <v>80</v>
      </c>
      <c r="H242">
        <v>2609</v>
      </c>
      <c r="I242" t="s">
        <v>11</v>
      </c>
      <c r="J242" t="s">
        <v>58</v>
      </c>
      <c r="K242" t="s">
        <v>156</v>
      </c>
      <c r="L242" t="s">
        <v>17</v>
      </c>
      <c r="M242" s="5">
        <v>5.98</v>
      </c>
    </row>
    <row r="243" spans="1:13" x14ac:dyDescent="0.25">
      <c r="A243" s="2">
        <v>45150</v>
      </c>
      <c r="B243" s="3">
        <f t="shared" si="10"/>
        <v>2024</v>
      </c>
      <c r="C243" t="str">
        <f t="shared" si="11"/>
        <v>2023-2024</v>
      </c>
      <c r="D243" t="s">
        <v>148</v>
      </c>
      <c r="E243" t="s">
        <v>113</v>
      </c>
      <c r="F243" t="str">
        <f t="shared" si="9"/>
        <v>Queensland</v>
      </c>
      <c r="G243" t="s">
        <v>35</v>
      </c>
      <c r="H243">
        <v>4215</v>
      </c>
      <c r="I243" t="s">
        <v>11</v>
      </c>
      <c r="J243" t="s">
        <v>104</v>
      </c>
      <c r="K243" t="s">
        <v>155</v>
      </c>
      <c r="L243" t="s">
        <v>20</v>
      </c>
      <c r="M243" s="5">
        <v>5.98</v>
      </c>
    </row>
    <row r="244" spans="1:13" x14ac:dyDescent="0.25">
      <c r="A244" s="2">
        <v>45255</v>
      </c>
      <c r="B244" s="3">
        <f t="shared" si="10"/>
        <v>2024</v>
      </c>
      <c r="C244" t="str">
        <f t="shared" si="11"/>
        <v>2023-2024</v>
      </c>
      <c r="D244" t="s">
        <v>147</v>
      </c>
      <c r="E244" t="s">
        <v>88</v>
      </c>
      <c r="F244" t="str">
        <f t="shared" si="9"/>
        <v>South Australia</v>
      </c>
      <c r="G244" t="s">
        <v>32</v>
      </c>
      <c r="H244">
        <v>5011</v>
      </c>
      <c r="I244" t="s">
        <v>11</v>
      </c>
      <c r="J244" t="s">
        <v>33</v>
      </c>
      <c r="K244" t="s">
        <v>152</v>
      </c>
      <c r="L244" t="s">
        <v>13</v>
      </c>
      <c r="M244" s="5">
        <v>5.98</v>
      </c>
    </row>
    <row r="245" spans="1:13" x14ac:dyDescent="0.25">
      <c r="A245" s="2">
        <v>45565</v>
      </c>
      <c r="B245" s="3">
        <f t="shared" si="10"/>
        <v>2025</v>
      </c>
      <c r="C245" t="str">
        <f t="shared" si="11"/>
        <v>2024-2025</v>
      </c>
      <c r="D245" t="s">
        <v>147</v>
      </c>
      <c r="E245" t="s">
        <v>78</v>
      </c>
      <c r="F245" t="str">
        <f t="shared" si="9"/>
        <v>New South Wales</v>
      </c>
      <c r="G245" t="s">
        <v>10</v>
      </c>
      <c r="H245">
        <v>2350</v>
      </c>
      <c r="I245" t="s">
        <v>11</v>
      </c>
      <c r="J245" t="s">
        <v>68</v>
      </c>
      <c r="K245" t="s">
        <v>154</v>
      </c>
      <c r="L245" t="s">
        <v>14</v>
      </c>
      <c r="M245" s="5">
        <v>5.99</v>
      </c>
    </row>
    <row r="246" spans="1:13" x14ac:dyDescent="0.25">
      <c r="A246" s="2">
        <v>45325</v>
      </c>
      <c r="B246" s="3">
        <f t="shared" si="10"/>
        <v>2024</v>
      </c>
      <c r="C246" t="str">
        <f t="shared" si="11"/>
        <v>2023-2024</v>
      </c>
      <c r="D246" t="s">
        <v>147</v>
      </c>
      <c r="E246" t="s">
        <v>85</v>
      </c>
      <c r="F246" t="str">
        <f t="shared" si="9"/>
        <v>Queensland</v>
      </c>
      <c r="G246" t="s">
        <v>35</v>
      </c>
      <c r="H246">
        <v>4883</v>
      </c>
      <c r="I246" t="s">
        <v>11</v>
      </c>
      <c r="J246" t="s">
        <v>36</v>
      </c>
      <c r="K246" t="s">
        <v>19</v>
      </c>
      <c r="L246" t="s">
        <v>23</v>
      </c>
      <c r="M246" s="5">
        <v>5.99</v>
      </c>
    </row>
    <row r="247" spans="1:13" x14ac:dyDescent="0.25">
      <c r="A247" s="2">
        <v>45156</v>
      </c>
      <c r="B247" s="3">
        <f t="shared" si="10"/>
        <v>2024</v>
      </c>
      <c r="C247" t="str">
        <f t="shared" si="11"/>
        <v>2023-2024</v>
      </c>
      <c r="D247" t="s">
        <v>148</v>
      </c>
      <c r="E247" t="s">
        <v>9</v>
      </c>
      <c r="F247" t="str">
        <f t="shared" si="9"/>
        <v>New South Wales</v>
      </c>
      <c r="G247" t="s">
        <v>10</v>
      </c>
      <c r="H247">
        <v>2067</v>
      </c>
      <c r="I247" t="s">
        <v>11</v>
      </c>
      <c r="J247" t="s">
        <v>12</v>
      </c>
      <c r="K247" t="s">
        <v>151</v>
      </c>
      <c r="L247" t="s">
        <v>21</v>
      </c>
      <c r="M247" s="5">
        <v>5.99</v>
      </c>
    </row>
    <row r="248" spans="1:13" x14ac:dyDescent="0.25">
      <c r="A248" s="2">
        <v>45557</v>
      </c>
      <c r="B248" s="3">
        <f t="shared" si="10"/>
        <v>2025</v>
      </c>
      <c r="C248" t="str">
        <f t="shared" si="11"/>
        <v>2024-2025</v>
      </c>
      <c r="D248" t="s">
        <v>148</v>
      </c>
      <c r="E248" t="s">
        <v>9</v>
      </c>
      <c r="F248" t="str">
        <f t="shared" si="9"/>
        <v>New South Wales</v>
      </c>
      <c r="G248" t="s">
        <v>10</v>
      </c>
      <c r="H248">
        <v>2067</v>
      </c>
      <c r="I248" t="s">
        <v>11</v>
      </c>
      <c r="J248" t="s">
        <v>12</v>
      </c>
      <c r="K248" t="s">
        <v>153</v>
      </c>
      <c r="L248" t="s">
        <v>16</v>
      </c>
      <c r="M248" s="5">
        <v>5.99</v>
      </c>
    </row>
    <row r="249" spans="1:13" x14ac:dyDescent="0.25">
      <c r="A249" s="2">
        <v>45108</v>
      </c>
      <c r="B249" s="3">
        <f t="shared" si="10"/>
        <v>2024</v>
      </c>
      <c r="C249" t="str">
        <f t="shared" si="11"/>
        <v>2023-2024</v>
      </c>
      <c r="D249" t="s">
        <v>147</v>
      </c>
      <c r="E249" t="s">
        <v>44</v>
      </c>
      <c r="F249" t="str">
        <f t="shared" si="9"/>
        <v>Victoria</v>
      </c>
      <c r="G249" t="s">
        <v>45</v>
      </c>
      <c r="H249">
        <v>3066</v>
      </c>
      <c r="I249" t="s">
        <v>11</v>
      </c>
      <c r="J249" t="s">
        <v>46</v>
      </c>
      <c r="K249" t="s">
        <v>151</v>
      </c>
      <c r="L249" t="s">
        <v>21</v>
      </c>
      <c r="M249" s="5">
        <v>5.99</v>
      </c>
    </row>
    <row r="250" spans="1:13" x14ac:dyDescent="0.25">
      <c r="A250" s="2">
        <v>45655</v>
      </c>
      <c r="B250" s="3">
        <f t="shared" si="10"/>
        <v>2025</v>
      </c>
      <c r="C250" t="str">
        <f t="shared" si="11"/>
        <v>2024-2025</v>
      </c>
      <c r="D250" t="s">
        <v>147</v>
      </c>
      <c r="E250" t="s">
        <v>73</v>
      </c>
      <c r="F250" t="str">
        <f t="shared" si="9"/>
        <v>Victoria</v>
      </c>
      <c r="G250" t="s">
        <v>45</v>
      </c>
      <c r="H250">
        <v>3136</v>
      </c>
      <c r="I250" t="s">
        <v>11</v>
      </c>
      <c r="J250" t="s">
        <v>63</v>
      </c>
      <c r="K250" t="s">
        <v>152</v>
      </c>
      <c r="L250" t="s">
        <v>13</v>
      </c>
      <c r="M250" s="5">
        <v>5.99</v>
      </c>
    </row>
    <row r="251" spans="1:13" x14ac:dyDescent="0.25">
      <c r="A251" s="2">
        <v>45231</v>
      </c>
      <c r="B251" s="3">
        <f t="shared" si="10"/>
        <v>2024</v>
      </c>
      <c r="C251" t="str">
        <f t="shared" si="11"/>
        <v>2023-2024</v>
      </c>
      <c r="D251" t="s">
        <v>147</v>
      </c>
      <c r="E251" t="s">
        <v>142</v>
      </c>
      <c r="F251" t="str">
        <f t="shared" si="9"/>
        <v>Australian Capital Territory</v>
      </c>
      <c r="G251" t="s">
        <v>80</v>
      </c>
      <c r="H251">
        <v>2609</v>
      </c>
      <c r="I251" t="s">
        <v>11</v>
      </c>
      <c r="J251" t="s">
        <v>58</v>
      </c>
      <c r="K251" t="s">
        <v>153</v>
      </c>
      <c r="L251" t="s">
        <v>16</v>
      </c>
      <c r="M251" s="5">
        <v>5.99</v>
      </c>
    </row>
    <row r="252" spans="1:13" x14ac:dyDescent="0.25">
      <c r="A252" s="2">
        <v>44936</v>
      </c>
      <c r="B252" s="3">
        <f t="shared" si="10"/>
        <v>2023</v>
      </c>
      <c r="C252" t="str">
        <f t="shared" si="11"/>
        <v>2022-2023</v>
      </c>
      <c r="D252" t="s">
        <v>147</v>
      </c>
      <c r="E252" t="s">
        <v>87</v>
      </c>
      <c r="F252" t="str">
        <f t="shared" si="9"/>
        <v>New South Wales</v>
      </c>
      <c r="G252" t="s">
        <v>10</v>
      </c>
      <c r="H252">
        <v>2790</v>
      </c>
      <c r="I252" t="s">
        <v>11</v>
      </c>
      <c r="J252" t="s">
        <v>25</v>
      </c>
      <c r="K252" t="s">
        <v>154</v>
      </c>
      <c r="L252" t="s">
        <v>14</v>
      </c>
      <c r="M252" s="5">
        <v>5.99</v>
      </c>
    </row>
    <row r="253" spans="1:13" x14ac:dyDescent="0.25">
      <c r="A253" s="2">
        <v>45633</v>
      </c>
      <c r="B253" s="3">
        <f t="shared" si="10"/>
        <v>2025</v>
      </c>
      <c r="C253" t="str">
        <f t="shared" si="11"/>
        <v>2024-2025</v>
      </c>
      <c r="D253" t="s">
        <v>148</v>
      </c>
      <c r="E253" t="s">
        <v>95</v>
      </c>
      <c r="F253" t="str">
        <f t="shared" si="9"/>
        <v>Victoria</v>
      </c>
      <c r="G253" t="s">
        <v>45</v>
      </c>
      <c r="H253">
        <v>3931</v>
      </c>
      <c r="I253" t="s">
        <v>11</v>
      </c>
      <c r="J253" t="s">
        <v>55</v>
      </c>
      <c r="K253" t="s">
        <v>19</v>
      </c>
      <c r="L253" t="s">
        <v>23</v>
      </c>
      <c r="M253" s="5">
        <v>5.99</v>
      </c>
    </row>
    <row r="254" spans="1:13" x14ac:dyDescent="0.25">
      <c r="A254" s="2">
        <v>45596</v>
      </c>
      <c r="B254" s="3">
        <f t="shared" si="10"/>
        <v>2025</v>
      </c>
      <c r="C254" t="str">
        <f t="shared" si="11"/>
        <v>2024-2025</v>
      </c>
      <c r="D254" t="s">
        <v>147</v>
      </c>
      <c r="E254" t="s">
        <v>31</v>
      </c>
      <c r="F254" t="str">
        <f t="shared" si="9"/>
        <v>South Australia</v>
      </c>
      <c r="G254" t="s">
        <v>32</v>
      </c>
      <c r="H254">
        <v>5168</v>
      </c>
      <c r="I254" t="s">
        <v>11</v>
      </c>
      <c r="J254" t="s">
        <v>33</v>
      </c>
      <c r="K254" t="s">
        <v>150</v>
      </c>
      <c r="L254" t="s">
        <v>18</v>
      </c>
      <c r="M254" s="5">
        <v>5.99</v>
      </c>
    </row>
    <row r="255" spans="1:13" x14ac:dyDescent="0.25">
      <c r="A255" s="2">
        <v>45155</v>
      </c>
      <c r="B255" s="3">
        <f t="shared" si="10"/>
        <v>2024</v>
      </c>
      <c r="C255" t="str">
        <f t="shared" si="11"/>
        <v>2023-2024</v>
      </c>
      <c r="D255" t="s">
        <v>148</v>
      </c>
      <c r="E255" t="s">
        <v>103</v>
      </c>
      <c r="F255" t="str">
        <f t="shared" si="9"/>
        <v>Queensland</v>
      </c>
      <c r="G255" t="s">
        <v>35</v>
      </c>
      <c r="H255">
        <v>4509</v>
      </c>
      <c r="I255" t="s">
        <v>11</v>
      </c>
      <c r="J255" t="s">
        <v>104</v>
      </c>
      <c r="K255" t="s">
        <v>19</v>
      </c>
      <c r="L255" t="s">
        <v>23</v>
      </c>
      <c r="M255" s="5">
        <v>5.99</v>
      </c>
    </row>
    <row r="256" spans="1:13" x14ac:dyDescent="0.25">
      <c r="A256" s="2">
        <v>45038</v>
      </c>
      <c r="B256" s="3">
        <f t="shared" si="10"/>
        <v>2023</v>
      </c>
      <c r="C256" t="str">
        <f t="shared" si="11"/>
        <v>2023-2024</v>
      </c>
      <c r="D256" t="s">
        <v>148</v>
      </c>
      <c r="E256" t="s">
        <v>65</v>
      </c>
      <c r="F256" t="str">
        <f t="shared" si="9"/>
        <v>New South Wales</v>
      </c>
      <c r="G256" t="s">
        <v>10</v>
      </c>
      <c r="H256">
        <v>2541</v>
      </c>
      <c r="I256" t="s">
        <v>11</v>
      </c>
      <c r="J256" t="s">
        <v>58</v>
      </c>
      <c r="K256" t="s">
        <v>19</v>
      </c>
      <c r="L256" t="s">
        <v>23</v>
      </c>
      <c r="M256" s="5">
        <v>5.99</v>
      </c>
    </row>
    <row r="257" spans="1:13" x14ac:dyDescent="0.25">
      <c r="A257" s="2">
        <v>45093</v>
      </c>
      <c r="B257" s="3">
        <f t="shared" si="10"/>
        <v>2023</v>
      </c>
      <c r="C257" t="str">
        <f t="shared" si="11"/>
        <v>2023-2024</v>
      </c>
      <c r="D257" t="s">
        <v>147</v>
      </c>
      <c r="E257" t="s">
        <v>121</v>
      </c>
      <c r="F257" t="str">
        <f t="shared" si="9"/>
        <v>Queensland</v>
      </c>
      <c r="G257" t="s">
        <v>35</v>
      </c>
      <c r="H257">
        <v>4700</v>
      </c>
      <c r="I257" t="s">
        <v>11</v>
      </c>
      <c r="J257" t="s">
        <v>51</v>
      </c>
      <c r="K257" t="s">
        <v>156</v>
      </c>
      <c r="L257" t="s">
        <v>17</v>
      </c>
      <c r="M257" s="5">
        <v>5.99</v>
      </c>
    </row>
    <row r="258" spans="1:13" x14ac:dyDescent="0.25">
      <c r="A258" s="2">
        <v>45383</v>
      </c>
      <c r="B258" s="3">
        <f t="shared" si="10"/>
        <v>2024</v>
      </c>
      <c r="C258" t="str">
        <f t="shared" si="11"/>
        <v>2024-2025</v>
      </c>
      <c r="D258" t="s">
        <v>147</v>
      </c>
      <c r="E258" t="s">
        <v>90</v>
      </c>
      <c r="F258" t="str">
        <f t="shared" ref="F258:F321" si="12">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3">IF(MONTH(A259)&gt;=7,YEAR(A259)+1,YEAR(A259))</f>
        <v>2023</v>
      </c>
      <c r="C259" t="str">
        <f t="shared" ref="C259:C322" si="14">IF(MONTH(A259) &gt;= 4, YEAR(A259) &amp; "-" &amp; YEAR(A259) + 1, YEAR(A259) - 1 &amp; "-" &amp; YEAR(A259))</f>
        <v>2022-2023</v>
      </c>
      <c r="D259" t="s">
        <v>148</v>
      </c>
      <c r="E259" t="s">
        <v>113</v>
      </c>
      <c r="F259" t="str">
        <f t="shared" si="12"/>
        <v>Queensland</v>
      </c>
      <c r="G259" t="s">
        <v>35</v>
      </c>
      <c r="H259">
        <v>4215</v>
      </c>
      <c r="I259" t="s">
        <v>11</v>
      </c>
      <c r="J259" t="s">
        <v>104</v>
      </c>
      <c r="K259" t="s">
        <v>19</v>
      </c>
      <c r="L259" t="s">
        <v>23</v>
      </c>
      <c r="M259" s="5">
        <v>5.99</v>
      </c>
    </row>
    <row r="260" spans="1:13" x14ac:dyDescent="0.25">
      <c r="A260" s="2">
        <v>45010</v>
      </c>
      <c r="B260" s="3">
        <f t="shared" si="13"/>
        <v>2023</v>
      </c>
      <c r="C260" t="str">
        <f t="shared" si="14"/>
        <v>2022-2023</v>
      </c>
      <c r="D260" t="s">
        <v>147</v>
      </c>
      <c r="E260" t="s">
        <v>42</v>
      </c>
      <c r="F260" t="str">
        <f t="shared" si="12"/>
        <v>Queensland</v>
      </c>
      <c r="G260" t="s">
        <v>35</v>
      </c>
      <c r="H260">
        <v>4053</v>
      </c>
      <c r="I260" t="s">
        <v>11</v>
      </c>
      <c r="J260" t="s">
        <v>43</v>
      </c>
      <c r="K260" t="s">
        <v>154</v>
      </c>
      <c r="L260" t="s">
        <v>14</v>
      </c>
      <c r="M260" s="5">
        <v>5.99</v>
      </c>
    </row>
    <row r="261" spans="1:13" x14ac:dyDescent="0.25">
      <c r="A261" s="2">
        <v>45194</v>
      </c>
      <c r="B261" s="3">
        <f t="shared" si="13"/>
        <v>2024</v>
      </c>
      <c r="C261" t="str">
        <f t="shared" si="14"/>
        <v>2023-2024</v>
      </c>
      <c r="D261" t="s">
        <v>147</v>
      </c>
      <c r="E261" t="s">
        <v>61</v>
      </c>
      <c r="F261" t="str">
        <f t="shared" si="12"/>
        <v>New South Wales</v>
      </c>
      <c r="G261" t="s">
        <v>10</v>
      </c>
      <c r="H261">
        <v>2539</v>
      </c>
      <c r="I261" t="s">
        <v>11</v>
      </c>
      <c r="J261" t="s">
        <v>58</v>
      </c>
      <c r="K261" t="s">
        <v>151</v>
      </c>
      <c r="L261" t="s">
        <v>21</v>
      </c>
      <c r="M261" s="5">
        <v>5.99</v>
      </c>
    </row>
    <row r="262" spans="1:13" x14ac:dyDescent="0.25">
      <c r="A262" s="2">
        <v>45190</v>
      </c>
      <c r="B262" s="3">
        <f t="shared" si="13"/>
        <v>2024</v>
      </c>
      <c r="C262" t="str">
        <f t="shared" si="14"/>
        <v>2023-2024</v>
      </c>
      <c r="D262" t="s">
        <v>148</v>
      </c>
      <c r="E262" t="s">
        <v>122</v>
      </c>
      <c r="F262" t="str">
        <f t="shared" si="12"/>
        <v>New South Wales</v>
      </c>
      <c r="G262" t="s">
        <v>10</v>
      </c>
      <c r="H262">
        <v>2650</v>
      </c>
      <c r="I262" t="s">
        <v>11</v>
      </c>
      <c r="J262" t="s">
        <v>25</v>
      </c>
      <c r="K262" t="s">
        <v>19</v>
      </c>
      <c r="L262" t="s">
        <v>23</v>
      </c>
      <c r="M262" s="5">
        <v>5.99</v>
      </c>
    </row>
    <row r="263" spans="1:13" x14ac:dyDescent="0.25">
      <c r="A263" s="2">
        <v>45152</v>
      </c>
      <c r="B263" s="3">
        <f t="shared" si="13"/>
        <v>2024</v>
      </c>
      <c r="C263" t="str">
        <f t="shared" si="14"/>
        <v>2023-2024</v>
      </c>
      <c r="D263" t="s">
        <v>147</v>
      </c>
      <c r="E263" t="s">
        <v>59</v>
      </c>
      <c r="F263" t="str">
        <f t="shared" si="12"/>
        <v>Victoria</v>
      </c>
      <c r="G263" t="s">
        <v>45</v>
      </c>
      <c r="H263">
        <v>3280</v>
      </c>
      <c r="I263" t="s">
        <v>11</v>
      </c>
      <c r="J263" t="s">
        <v>60</v>
      </c>
      <c r="K263" t="s">
        <v>149</v>
      </c>
      <c r="L263" t="s">
        <v>15</v>
      </c>
      <c r="M263" s="5">
        <v>5.99</v>
      </c>
    </row>
    <row r="264" spans="1:13" x14ac:dyDescent="0.25">
      <c r="A264" s="2">
        <v>45594</v>
      </c>
      <c r="B264" s="3">
        <f t="shared" si="13"/>
        <v>2025</v>
      </c>
      <c r="C264" t="str">
        <f t="shared" si="14"/>
        <v>2024-2025</v>
      </c>
      <c r="D264" t="s">
        <v>147</v>
      </c>
      <c r="E264" t="s">
        <v>52</v>
      </c>
      <c r="F264" t="str">
        <f t="shared" si="12"/>
        <v>Victoria</v>
      </c>
      <c r="G264" t="s">
        <v>45</v>
      </c>
      <c r="H264">
        <v>3030</v>
      </c>
      <c r="I264" t="s">
        <v>11</v>
      </c>
      <c r="J264" t="s">
        <v>46</v>
      </c>
      <c r="K264" t="s">
        <v>156</v>
      </c>
      <c r="L264" t="s">
        <v>17</v>
      </c>
      <c r="M264" s="5">
        <v>5.99</v>
      </c>
    </row>
    <row r="265" spans="1:13" x14ac:dyDescent="0.25">
      <c r="A265" s="2">
        <v>44934</v>
      </c>
      <c r="B265" s="3">
        <f t="shared" si="13"/>
        <v>2023</v>
      </c>
      <c r="C265" t="str">
        <f t="shared" si="14"/>
        <v>2022-2023</v>
      </c>
      <c r="D265" t="s">
        <v>147</v>
      </c>
      <c r="E265" t="s">
        <v>34</v>
      </c>
      <c r="F265" t="str">
        <f t="shared" si="12"/>
        <v>Queensland</v>
      </c>
      <c r="G265" t="s">
        <v>35</v>
      </c>
      <c r="H265">
        <v>4802</v>
      </c>
      <c r="I265" t="s">
        <v>11</v>
      </c>
      <c r="J265" t="s">
        <v>36</v>
      </c>
      <c r="K265" t="s">
        <v>154</v>
      </c>
      <c r="L265" t="s">
        <v>14</v>
      </c>
      <c r="M265" s="5">
        <v>6</v>
      </c>
    </row>
    <row r="266" spans="1:13" x14ac:dyDescent="0.25">
      <c r="A266" s="2">
        <v>45078</v>
      </c>
      <c r="B266" s="3">
        <f t="shared" si="13"/>
        <v>2023</v>
      </c>
      <c r="C266" t="str">
        <f t="shared" si="14"/>
        <v>2023-2024</v>
      </c>
      <c r="D266" t="s">
        <v>147</v>
      </c>
      <c r="E266" t="s">
        <v>96</v>
      </c>
      <c r="F266" t="str">
        <f t="shared" si="12"/>
        <v>Western Australia</v>
      </c>
      <c r="G266" t="s">
        <v>48</v>
      </c>
      <c r="H266">
        <v>6330</v>
      </c>
      <c r="I266" t="s">
        <v>11</v>
      </c>
      <c r="J266" t="s">
        <v>94</v>
      </c>
      <c r="K266" t="s">
        <v>155</v>
      </c>
      <c r="L266" t="s">
        <v>20</v>
      </c>
      <c r="M266" s="5">
        <v>6</v>
      </c>
    </row>
    <row r="267" spans="1:13" x14ac:dyDescent="0.25">
      <c r="A267" s="2">
        <v>45159</v>
      </c>
      <c r="B267" s="3">
        <f t="shared" si="13"/>
        <v>2024</v>
      </c>
      <c r="C267" t="str">
        <f t="shared" si="14"/>
        <v>2023-2024</v>
      </c>
      <c r="D267" t="s">
        <v>147</v>
      </c>
      <c r="E267" t="s">
        <v>86</v>
      </c>
      <c r="F267" t="str">
        <f t="shared" si="12"/>
        <v>New South Wales</v>
      </c>
      <c r="G267" t="s">
        <v>10</v>
      </c>
      <c r="H267">
        <v>2064</v>
      </c>
      <c r="I267" t="s">
        <v>11</v>
      </c>
      <c r="J267" t="s">
        <v>12</v>
      </c>
      <c r="K267" t="s">
        <v>150</v>
      </c>
      <c r="L267" t="s">
        <v>18</v>
      </c>
      <c r="M267" s="5">
        <v>6</v>
      </c>
    </row>
    <row r="268" spans="1:13" x14ac:dyDescent="0.25">
      <c r="A268" s="2">
        <v>45386</v>
      </c>
      <c r="B268" s="3">
        <f t="shared" si="13"/>
        <v>2024</v>
      </c>
      <c r="C268" t="str">
        <f t="shared" si="14"/>
        <v>2024-2025</v>
      </c>
      <c r="D268" t="s">
        <v>147</v>
      </c>
      <c r="E268" t="s">
        <v>126</v>
      </c>
      <c r="F268" t="str">
        <f t="shared" si="12"/>
        <v>Queensland</v>
      </c>
      <c r="G268" t="s">
        <v>35</v>
      </c>
      <c r="H268">
        <v>4551</v>
      </c>
      <c r="I268" t="s">
        <v>11</v>
      </c>
      <c r="J268" t="s">
        <v>120</v>
      </c>
      <c r="K268" t="s">
        <v>154</v>
      </c>
      <c r="L268" t="s">
        <v>14</v>
      </c>
      <c r="M268" s="5">
        <v>6</v>
      </c>
    </row>
    <row r="269" spans="1:13" x14ac:dyDescent="0.25">
      <c r="A269" s="2">
        <v>45290</v>
      </c>
      <c r="B269" s="3">
        <f t="shared" si="13"/>
        <v>2024</v>
      </c>
      <c r="C269" t="str">
        <f t="shared" si="14"/>
        <v>2023-2024</v>
      </c>
      <c r="D269" t="s">
        <v>147</v>
      </c>
      <c r="E269" t="s">
        <v>99</v>
      </c>
      <c r="F269" t="str">
        <f t="shared" si="12"/>
        <v>Victoria</v>
      </c>
      <c r="G269" t="s">
        <v>45</v>
      </c>
      <c r="H269">
        <v>3148</v>
      </c>
      <c r="I269" t="s">
        <v>11</v>
      </c>
      <c r="J269" t="s">
        <v>63</v>
      </c>
      <c r="K269" t="s">
        <v>154</v>
      </c>
      <c r="L269" t="s">
        <v>14</v>
      </c>
      <c r="M269" s="5">
        <v>6</v>
      </c>
    </row>
    <row r="270" spans="1:13" x14ac:dyDescent="0.25">
      <c r="A270" s="2">
        <v>45486</v>
      </c>
      <c r="B270" s="3">
        <f t="shared" si="13"/>
        <v>2025</v>
      </c>
      <c r="C270" t="str">
        <f t="shared" si="14"/>
        <v>2024-2025</v>
      </c>
      <c r="D270" t="s">
        <v>148</v>
      </c>
      <c r="E270" t="s">
        <v>99</v>
      </c>
      <c r="F270" t="str">
        <f t="shared" si="12"/>
        <v>Victoria</v>
      </c>
      <c r="G270" t="s">
        <v>45</v>
      </c>
      <c r="H270">
        <v>3148</v>
      </c>
      <c r="I270" t="s">
        <v>11</v>
      </c>
      <c r="J270" t="s">
        <v>63</v>
      </c>
      <c r="K270" t="s">
        <v>19</v>
      </c>
      <c r="L270" t="s">
        <v>23</v>
      </c>
      <c r="M270" s="5">
        <v>6</v>
      </c>
    </row>
    <row r="271" spans="1:13" x14ac:dyDescent="0.25">
      <c r="A271" s="2">
        <v>45223</v>
      </c>
      <c r="B271" s="3">
        <f t="shared" si="13"/>
        <v>2024</v>
      </c>
      <c r="C271" t="str">
        <f t="shared" si="14"/>
        <v>2023-2024</v>
      </c>
      <c r="D271" t="s">
        <v>148</v>
      </c>
      <c r="E271" t="s">
        <v>9</v>
      </c>
      <c r="F271" t="str">
        <f t="shared" si="12"/>
        <v>New South Wales</v>
      </c>
      <c r="G271" t="s">
        <v>10</v>
      </c>
      <c r="H271">
        <v>2067</v>
      </c>
      <c r="I271" t="s">
        <v>11</v>
      </c>
      <c r="J271" t="s">
        <v>12</v>
      </c>
      <c r="K271" t="s">
        <v>149</v>
      </c>
      <c r="L271" t="s">
        <v>15</v>
      </c>
      <c r="M271" s="5">
        <v>6</v>
      </c>
    </row>
    <row r="272" spans="1:13" x14ac:dyDescent="0.25">
      <c r="A272" s="2">
        <v>45433</v>
      </c>
      <c r="B272" s="3">
        <f t="shared" si="13"/>
        <v>2024</v>
      </c>
      <c r="C272" t="str">
        <f t="shared" si="14"/>
        <v>2024-2025</v>
      </c>
      <c r="D272" t="s">
        <v>148</v>
      </c>
      <c r="E272" t="s">
        <v>9</v>
      </c>
      <c r="F272" t="str">
        <f t="shared" si="12"/>
        <v>New South Wales</v>
      </c>
      <c r="G272" t="s">
        <v>10</v>
      </c>
      <c r="H272">
        <v>2067</v>
      </c>
      <c r="I272" t="s">
        <v>11</v>
      </c>
      <c r="J272" t="s">
        <v>12</v>
      </c>
      <c r="K272" t="s">
        <v>150</v>
      </c>
      <c r="L272" t="s">
        <v>18</v>
      </c>
      <c r="M272" s="5">
        <v>6</v>
      </c>
    </row>
    <row r="273" spans="1:13" x14ac:dyDescent="0.25">
      <c r="A273" s="2">
        <v>44987</v>
      </c>
      <c r="B273" s="3">
        <f t="shared" si="13"/>
        <v>2023</v>
      </c>
      <c r="C273" t="str">
        <f t="shared" si="14"/>
        <v>2022-2023</v>
      </c>
      <c r="D273" t="s">
        <v>148</v>
      </c>
      <c r="E273" t="s">
        <v>54</v>
      </c>
      <c r="F273" t="str">
        <f t="shared" si="12"/>
        <v>Victoria</v>
      </c>
      <c r="G273" t="s">
        <v>45</v>
      </c>
      <c r="H273">
        <v>3977</v>
      </c>
      <c r="I273" t="s">
        <v>11</v>
      </c>
      <c r="J273" t="s">
        <v>55</v>
      </c>
      <c r="K273" t="s">
        <v>152</v>
      </c>
      <c r="L273" t="s">
        <v>13</v>
      </c>
      <c r="M273" s="5">
        <v>6</v>
      </c>
    </row>
    <row r="274" spans="1:13" x14ac:dyDescent="0.25">
      <c r="A274" s="2">
        <v>45032</v>
      </c>
      <c r="B274" s="3">
        <f t="shared" si="13"/>
        <v>2023</v>
      </c>
      <c r="C274" t="str">
        <f t="shared" si="14"/>
        <v>2023-2024</v>
      </c>
      <c r="D274" t="s">
        <v>147</v>
      </c>
      <c r="E274" t="s">
        <v>142</v>
      </c>
      <c r="F274" t="str">
        <f t="shared" si="12"/>
        <v>Australian Capital Territory</v>
      </c>
      <c r="G274" t="s">
        <v>80</v>
      </c>
      <c r="H274">
        <v>2609</v>
      </c>
      <c r="I274" t="s">
        <v>11</v>
      </c>
      <c r="J274" t="s">
        <v>58</v>
      </c>
      <c r="K274" t="s">
        <v>152</v>
      </c>
      <c r="L274" t="s">
        <v>13</v>
      </c>
      <c r="M274" s="5">
        <v>6</v>
      </c>
    </row>
    <row r="275" spans="1:13" x14ac:dyDescent="0.25">
      <c r="A275" s="2">
        <v>45118</v>
      </c>
      <c r="B275" s="3">
        <f t="shared" si="13"/>
        <v>2024</v>
      </c>
      <c r="C275" t="str">
        <f t="shared" si="14"/>
        <v>2023-2024</v>
      </c>
      <c r="D275" t="s">
        <v>147</v>
      </c>
      <c r="E275" t="s">
        <v>110</v>
      </c>
      <c r="F275" t="str">
        <f t="shared" si="12"/>
        <v>Queensland</v>
      </c>
      <c r="G275" t="s">
        <v>35</v>
      </c>
      <c r="H275">
        <v>4680</v>
      </c>
      <c r="I275" t="s">
        <v>11</v>
      </c>
      <c r="J275" t="s">
        <v>51</v>
      </c>
      <c r="K275" t="s">
        <v>150</v>
      </c>
      <c r="L275" t="s">
        <v>18</v>
      </c>
      <c r="M275" s="5">
        <v>6</v>
      </c>
    </row>
    <row r="276" spans="1:13" x14ac:dyDescent="0.25">
      <c r="A276" s="2">
        <v>45446</v>
      </c>
      <c r="B276" s="3">
        <f t="shared" si="13"/>
        <v>2024</v>
      </c>
      <c r="C276" t="str">
        <f t="shared" si="14"/>
        <v>2024-2025</v>
      </c>
      <c r="D276" t="s">
        <v>147</v>
      </c>
      <c r="E276" t="s">
        <v>133</v>
      </c>
      <c r="F276" t="str">
        <f t="shared" si="12"/>
        <v>Queensland</v>
      </c>
      <c r="G276" t="s">
        <v>35</v>
      </c>
      <c r="H276">
        <v>4305</v>
      </c>
      <c r="I276" t="s">
        <v>11</v>
      </c>
      <c r="J276" t="s">
        <v>104</v>
      </c>
      <c r="K276" t="s">
        <v>153</v>
      </c>
      <c r="L276" t="s">
        <v>16</v>
      </c>
      <c r="M276" s="5">
        <v>6</v>
      </c>
    </row>
    <row r="277" spans="1:13" x14ac:dyDescent="0.25">
      <c r="A277" s="2">
        <v>44929</v>
      </c>
      <c r="B277" s="3">
        <f t="shared" si="13"/>
        <v>2023</v>
      </c>
      <c r="C277" t="str">
        <f t="shared" si="14"/>
        <v>2022-2023</v>
      </c>
      <c r="D277" t="s">
        <v>147</v>
      </c>
      <c r="E277" t="s">
        <v>26</v>
      </c>
      <c r="F277" t="str">
        <f t="shared" si="12"/>
        <v>New South Wales</v>
      </c>
      <c r="G277" t="s">
        <v>10</v>
      </c>
      <c r="H277">
        <v>2141</v>
      </c>
      <c r="I277" t="s">
        <v>11</v>
      </c>
      <c r="J277" t="s">
        <v>27</v>
      </c>
      <c r="K277" t="s">
        <v>19</v>
      </c>
      <c r="L277" t="s">
        <v>23</v>
      </c>
      <c r="M277" s="5">
        <v>6</v>
      </c>
    </row>
    <row r="278" spans="1:13" x14ac:dyDescent="0.25">
      <c r="A278" s="2">
        <v>45028</v>
      </c>
      <c r="B278" s="3">
        <f t="shared" si="13"/>
        <v>2023</v>
      </c>
      <c r="C278" t="str">
        <f t="shared" si="14"/>
        <v>2023-2024</v>
      </c>
      <c r="D278" t="s">
        <v>147</v>
      </c>
      <c r="E278" t="s">
        <v>65</v>
      </c>
      <c r="F278" t="str">
        <f t="shared" si="12"/>
        <v>New South Wales</v>
      </c>
      <c r="G278" t="s">
        <v>10</v>
      </c>
      <c r="H278">
        <v>2541</v>
      </c>
      <c r="I278" t="s">
        <v>11</v>
      </c>
      <c r="J278" t="s">
        <v>58</v>
      </c>
      <c r="K278" t="s">
        <v>150</v>
      </c>
      <c r="L278" t="s">
        <v>18</v>
      </c>
      <c r="M278" s="5">
        <v>6</v>
      </c>
    </row>
    <row r="279" spans="1:13" x14ac:dyDescent="0.25">
      <c r="A279" s="2">
        <v>45514</v>
      </c>
      <c r="B279" s="3">
        <f t="shared" si="13"/>
        <v>2025</v>
      </c>
      <c r="C279" t="str">
        <f t="shared" si="14"/>
        <v>2024-2025</v>
      </c>
      <c r="D279" t="s">
        <v>147</v>
      </c>
      <c r="E279" t="s">
        <v>65</v>
      </c>
      <c r="F279" t="str">
        <f t="shared" si="12"/>
        <v>New South Wales</v>
      </c>
      <c r="G279" t="s">
        <v>10</v>
      </c>
      <c r="H279">
        <v>2541</v>
      </c>
      <c r="I279" t="s">
        <v>11</v>
      </c>
      <c r="J279" t="s">
        <v>58</v>
      </c>
      <c r="K279" t="s">
        <v>150</v>
      </c>
      <c r="L279" t="s">
        <v>18</v>
      </c>
      <c r="M279" s="5">
        <v>6</v>
      </c>
    </row>
    <row r="280" spans="1:13" x14ac:dyDescent="0.25">
      <c r="A280" s="2">
        <v>45004</v>
      </c>
      <c r="B280" s="3">
        <f t="shared" si="13"/>
        <v>2023</v>
      </c>
      <c r="C280" t="str">
        <f t="shared" si="14"/>
        <v>2022-2023</v>
      </c>
      <c r="D280" t="s">
        <v>147</v>
      </c>
      <c r="E280" t="s">
        <v>83</v>
      </c>
      <c r="F280" t="str">
        <f t="shared" si="12"/>
        <v>New South Wales</v>
      </c>
      <c r="G280" t="s">
        <v>10</v>
      </c>
      <c r="H280">
        <v>2750</v>
      </c>
      <c r="I280" t="s">
        <v>11</v>
      </c>
      <c r="J280" t="s">
        <v>25</v>
      </c>
      <c r="K280" t="s">
        <v>154</v>
      </c>
      <c r="L280" t="s">
        <v>14</v>
      </c>
      <c r="M280" s="5">
        <v>6</v>
      </c>
    </row>
    <row r="281" spans="1:13" x14ac:dyDescent="0.25">
      <c r="A281" s="2">
        <v>45206</v>
      </c>
      <c r="B281" s="3">
        <f t="shared" si="13"/>
        <v>2024</v>
      </c>
      <c r="C281" t="str">
        <f t="shared" si="14"/>
        <v>2023-2024</v>
      </c>
      <c r="D281" t="s">
        <v>147</v>
      </c>
      <c r="E281" t="s">
        <v>62</v>
      </c>
      <c r="F281" t="str">
        <f t="shared" si="12"/>
        <v>Victoria</v>
      </c>
      <c r="G281" t="s">
        <v>45</v>
      </c>
      <c r="H281">
        <v>3134</v>
      </c>
      <c r="I281" t="s">
        <v>11</v>
      </c>
      <c r="J281" t="s">
        <v>63</v>
      </c>
      <c r="K281" t="s">
        <v>155</v>
      </c>
      <c r="L281" t="s">
        <v>20</v>
      </c>
      <c r="M281" s="5">
        <v>6</v>
      </c>
    </row>
    <row r="282" spans="1:13" x14ac:dyDescent="0.25">
      <c r="A282" s="2">
        <v>45345</v>
      </c>
      <c r="B282" s="3">
        <f t="shared" si="13"/>
        <v>2024</v>
      </c>
      <c r="C282" t="str">
        <f t="shared" si="14"/>
        <v>2023-2024</v>
      </c>
      <c r="D282" t="s">
        <v>147</v>
      </c>
      <c r="E282" t="s">
        <v>40</v>
      </c>
      <c r="F282" t="str">
        <f t="shared" si="12"/>
        <v>New South Wales</v>
      </c>
      <c r="G282" t="s">
        <v>10</v>
      </c>
      <c r="H282">
        <v>2116</v>
      </c>
      <c r="I282" t="s">
        <v>11</v>
      </c>
      <c r="J282" t="s">
        <v>27</v>
      </c>
      <c r="K282" t="s">
        <v>153</v>
      </c>
      <c r="L282" t="s">
        <v>16</v>
      </c>
      <c r="M282" s="5">
        <v>6</v>
      </c>
    </row>
    <row r="283" spans="1:13" x14ac:dyDescent="0.25">
      <c r="A283" s="2">
        <v>45565</v>
      </c>
      <c r="B283" s="3">
        <f t="shared" si="13"/>
        <v>2025</v>
      </c>
      <c r="C283" t="str">
        <f t="shared" si="14"/>
        <v>2024-2025</v>
      </c>
      <c r="D283" t="s">
        <v>147</v>
      </c>
      <c r="E283" t="s">
        <v>90</v>
      </c>
      <c r="F283" t="str">
        <f t="shared" si="12"/>
        <v>Victoria</v>
      </c>
      <c r="G283" t="s">
        <v>45</v>
      </c>
      <c r="H283">
        <v>3179</v>
      </c>
      <c r="I283" t="s">
        <v>11</v>
      </c>
      <c r="J283" t="s">
        <v>63</v>
      </c>
      <c r="K283" t="s">
        <v>154</v>
      </c>
      <c r="L283" t="s">
        <v>14</v>
      </c>
      <c r="M283" s="5">
        <v>6</v>
      </c>
    </row>
    <row r="284" spans="1:13" x14ac:dyDescent="0.25">
      <c r="A284" s="2">
        <v>45531</v>
      </c>
      <c r="B284" s="3">
        <f t="shared" si="13"/>
        <v>2025</v>
      </c>
      <c r="C284" t="str">
        <f t="shared" si="14"/>
        <v>2024-2025</v>
      </c>
      <c r="D284" t="s">
        <v>147</v>
      </c>
      <c r="E284" t="s">
        <v>61</v>
      </c>
      <c r="F284" t="str">
        <f t="shared" si="12"/>
        <v>New South Wales</v>
      </c>
      <c r="G284" t="s">
        <v>10</v>
      </c>
      <c r="H284">
        <v>2539</v>
      </c>
      <c r="I284" t="s">
        <v>11</v>
      </c>
      <c r="J284" t="s">
        <v>58</v>
      </c>
      <c r="K284" t="s">
        <v>154</v>
      </c>
      <c r="L284" t="s">
        <v>14</v>
      </c>
      <c r="M284" s="5">
        <v>6</v>
      </c>
    </row>
    <row r="285" spans="1:13" x14ac:dyDescent="0.25">
      <c r="A285" s="2">
        <v>45214</v>
      </c>
      <c r="B285" s="3">
        <f t="shared" si="13"/>
        <v>2024</v>
      </c>
      <c r="C285" t="str">
        <f t="shared" si="14"/>
        <v>2023-2024</v>
      </c>
      <c r="D285" t="s">
        <v>147</v>
      </c>
      <c r="E285" t="s">
        <v>88</v>
      </c>
      <c r="F285" t="str">
        <f t="shared" si="12"/>
        <v>South Australia</v>
      </c>
      <c r="G285" t="s">
        <v>32</v>
      </c>
      <c r="H285">
        <v>5011</v>
      </c>
      <c r="I285" t="s">
        <v>11</v>
      </c>
      <c r="J285" t="s">
        <v>33</v>
      </c>
      <c r="K285" t="s">
        <v>154</v>
      </c>
      <c r="L285" t="s">
        <v>14</v>
      </c>
      <c r="M285" s="5">
        <v>6</v>
      </c>
    </row>
    <row r="286" spans="1:13" x14ac:dyDescent="0.25">
      <c r="A286" s="2">
        <v>45423</v>
      </c>
      <c r="B286" s="3">
        <f t="shared" si="13"/>
        <v>2024</v>
      </c>
      <c r="C286" t="str">
        <f t="shared" si="14"/>
        <v>2024-2025</v>
      </c>
      <c r="D286" t="s">
        <v>147</v>
      </c>
      <c r="E286" t="s">
        <v>85</v>
      </c>
      <c r="F286" t="str">
        <f t="shared" si="12"/>
        <v>Queensland</v>
      </c>
      <c r="G286" t="s">
        <v>35</v>
      </c>
      <c r="H286">
        <v>4883</v>
      </c>
      <c r="I286" t="s">
        <v>11</v>
      </c>
      <c r="J286" t="s">
        <v>36</v>
      </c>
      <c r="K286" t="s">
        <v>154</v>
      </c>
      <c r="L286" t="s">
        <v>14</v>
      </c>
      <c r="M286" s="5">
        <v>6.5</v>
      </c>
    </row>
    <row r="287" spans="1:13" x14ac:dyDescent="0.25">
      <c r="A287" s="2">
        <v>45657</v>
      </c>
      <c r="B287" s="3">
        <f t="shared" si="13"/>
        <v>2025</v>
      </c>
      <c r="C287" t="str">
        <f t="shared" si="14"/>
        <v>2024-2025</v>
      </c>
      <c r="D287" t="s">
        <v>147</v>
      </c>
      <c r="E287" t="s">
        <v>110</v>
      </c>
      <c r="F287" t="str">
        <f t="shared" si="12"/>
        <v>Queensland</v>
      </c>
      <c r="G287" t="s">
        <v>35</v>
      </c>
      <c r="H287">
        <v>4680</v>
      </c>
      <c r="I287" t="s">
        <v>11</v>
      </c>
      <c r="J287" t="s">
        <v>51</v>
      </c>
      <c r="K287" t="s">
        <v>149</v>
      </c>
      <c r="L287" t="s">
        <v>15</v>
      </c>
      <c r="M287" s="5">
        <v>6.5</v>
      </c>
    </row>
    <row r="288" spans="1:13" x14ac:dyDescent="0.25">
      <c r="A288" s="2">
        <v>45333</v>
      </c>
      <c r="B288" s="3">
        <f t="shared" si="13"/>
        <v>2024</v>
      </c>
      <c r="C288" t="str">
        <f t="shared" si="14"/>
        <v>2023-2024</v>
      </c>
      <c r="D288" t="s">
        <v>147</v>
      </c>
      <c r="E288" t="s">
        <v>134</v>
      </c>
      <c r="F288" t="str">
        <f t="shared" si="12"/>
        <v>Queensland</v>
      </c>
      <c r="G288" t="s">
        <v>35</v>
      </c>
      <c r="H288">
        <v>4825</v>
      </c>
      <c r="I288" t="s">
        <v>11</v>
      </c>
      <c r="J288" t="s">
        <v>36</v>
      </c>
      <c r="K288" t="s">
        <v>150</v>
      </c>
      <c r="L288" t="s">
        <v>18</v>
      </c>
      <c r="M288" s="5">
        <v>6.5</v>
      </c>
    </row>
    <row r="289" spans="1:13" x14ac:dyDescent="0.25">
      <c r="A289" s="2">
        <v>45024</v>
      </c>
      <c r="B289" s="3">
        <f t="shared" si="13"/>
        <v>2023</v>
      </c>
      <c r="C289" t="str">
        <f t="shared" si="14"/>
        <v>2023-2024</v>
      </c>
      <c r="D289" t="s">
        <v>148</v>
      </c>
      <c r="E289" t="s">
        <v>79</v>
      </c>
      <c r="F289" t="str">
        <f t="shared" si="12"/>
        <v>Australian Capital Territory</v>
      </c>
      <c r="G289" t="s">
        <v>80</v>
      </c>
      <c r="H289">
        <v>2617</v>
      </c>
      <c r="I289" t="s">
        <v>11</v>
      </c>
      <c r="J289" t="s">
        <v>58</v>
      </c>
      <c r="K289" t="s">
        <v>153</v>
      </c>
      <c r="L289" t="s">
        <v>16</v>
      </c>
      <c r="M289" s="5">
        <v>6.56</v>
      </c>
    </row>
    <row r="290" spans="1:13" x14ac:dyDescent="0.25">
      <c r="A290" s="2">
        <v>45576</v>
      </c>
      <c r="B290" s="3">
        <f t="shared" si="13"/>
        <v>2025</v>
      </c>
      <c r="C290" t="str">
        <f t="shared" si="14"/>
        <v>2024-2025</v>
      </c>
      <c r="D290" t="s">
        <v>147</v>
      </c>
      <c r="E290" t="s">
        <v>44</v>
      </c>
      <c r="F290" t="str">
        <f t="shared" si="12"/>
        <v>Victoria</v>
      </c>
      <c r="G290" t="s">
        <v>45</v>
      </c>
      <c r="H290">
        <v>3066</v>
      </c>
      <c r="I290" t="s">
        <v>11</v>
      </c>
      <c r="J290" t="s">
        <v>46</v>
      </c>
      <c r="K290" t="s">
        <v>155</v>
      </c>
      <c r="L290" t="s">
        <v>20</v>
      </c>
      <c r="M290" s="5">
        <v>6.6</v>
      </c>
    </row>
    <row r="291" spans="1:13" x14ac:dyDescent="0.25">
      <c r="A291" s="2">
        <v>45471</v>
      </c>
      <c r="B291" s="3">
        <f t="shared" si="13"/>
        <v>2024</v>
      </c>
      <c r="C291" t="str">
        <f t="shared" si="14"/>
        <v>2024-2025</v>
      </c>
      <c r="D291" t="s">
        <v>147</v>
      </c>
      <c r="E291" t="s">
        <v>117</v>
      </c>
      <c r="F291" t="str">
        <f t="shared" si="12"/>
        <v>Queensland</v>
      </c>
      <c r="G291" t="s">
        <v>35</v>
      </c>
      <c r="H291">
        <v>4119</v>
      </c>
      <c r="I291" t="s">
        <v>11</v>
      </c>
      <c r="J291" t="s">
        <v>43</v>
      </c>
      <c r="K291" t="s">
        <v>154</v>
      </c>
      <c r="L291" t="s">
        <v>14</v>
      </c>
      <c r="M291" s="5">
        <v>6.6</v>
      </c>
    </row>
    <row r="292" spans="1:13" x14ac:dyDescent="0.25">
      <c r="A292" s="2">
        <v>45167</v>
      </c>
      <c r="B292" s="3">
        <f t="shared" si="13"/>
        <v>2024</v>
      </c>
      <c r="C292" t="str">
        <f t="shared" si="14"/>
        <v>2023-2024</v>
      </c>
      <c r="D292" t="s">
        <v>147</v>
      </c>
      <c r="E292" t="s">
        <v>113</v>
      </c>
      <c r="F292" t="str">
        <f t="shared" si="12"/>
        <v>Queensland</v>
      </c>
      <c r="G292" t="s">
        <v>35</v>
      </c>
      <c r="H292">
        <v>4215</v>
      </c>
      <c r="I292" t="s">
        <v>11</v>
      </c>
      <c r="J292" t="s">
        <v>104</v>
      </c>
      <c r="K292" t="s">
        <v>154</v>
      </c>
      <c r="L292" t="s">
        <v>14</v>
      </c>
      <c r="M292" s="5">
        <v>6.69</v>
      </c>
    </row>
    <row r="293" spans="1:13" x14ac:dyDescent="0.25">
      <c r="A293" s="2">
        <v>45567</v>
      </c>
      <c r="B293" s="3">
        <f t="shared" si="13"/>
        <v>2025</v>
      </c>
      <c r="C293" t="str">
        <f t="shared" si="14"/>
        <v>2024-2025</v>
      </c>
      <c r="D293" t="s">
        <v>148</v>
      </c>
      <c r="E293" t="s">
        <v>122</v>
      </c>
      <c r="F293" t="str">
        <f t="shared" si="12"/>
        <v>New South Wales</v>
      </c>
      <c r="G293" t="s">
        <v>10</v>
      </c>
      <c r="H293">
        <v>2650</v>
      </c>
      <c r="I293" t="s">
        <v>11</v>
      </c>
      <c r="J293" t="s">
        <v>25</v>
      </c>
      <c r="K293" t="s">
        <v>156</v>
      </c>
      <c r="L293" t="s">
        <v>17</v>
      </c>
      <c r="M293" s="5">
        <v>6.81</v>
      </c>
    </row>
    <row r="294" spans="1:13" x14ac:dyDescent="0.25">
      <c r="A294" s="2">
        <v>45649</v>
      </c>
      <c r="B294" s="3">
        <f t="shared" si="13"/>
        <v>2025</v>
      </c>
      <c r="C294" t="str">
        <f t="shared" si="14"/>
        <v>2024-2025</v>
      </c>
      <c r="D294" t="s">
        <v>147</v>
      </c>
      <c r="E294" t="s">
        <v>138</v>
      </c>
      <c r="F294" t="str">
        <f t="shared" si="12"/>
        <v>Queensland</v>
      </c>
      <c r="G294" t="s">
        <v>35</v>
      </c>
      <c r="H294">
        <v>4558</v>
      </c>
      <c r="I294" t="s">
        <v>11</v>
      </c>
      <c r="J294" t="s">
        <v>120</v>
      </c>
      <c r="K294" t="s">
        <v>153</v>
      </c>
      <c r="L294" t="s">
        <v>16</v>
      </c>
      <c r="M294" s="5">
        <v>6.82</v>
      </c>
    </row>
    <row r="295" spans="1:13" x14ac:dyDescent="0.25">
      <c r="A295" s="2">
        <v>45277</v>
      </c>
      <c r="B295" s="3">
        <f t="shared" si="13"/>
        <v>2024</v>
      </c>
      <c r="C295" t="str">
        <f t="shared" si="14"/>
        <v>2023-2024</v>
      </c>
      <c r="D295" t="s">
        <v>147</v>
      </c>
      <c r="E295" t="s">
        <v>78</v>
      </c>
      <c r="F295" t="str">
        <f t="shared" si="12"/>
        <v>New South Wales</v>
      </c>
      <c r="G295" t="s">
        <v>10</v>
      </c>
      <c r="H295">
        <v>2350</v>
      </c>
      <c r="I295" t="s">
        <v>11</v>
      </c>
      <c r="J295" t="s">
        <v>68</v>
      </c>
      <c r="K295" t="s">
        <v>155</v>
      </c>
      <c r="L295" t="s">
        <v>20</v>
      </c>
      <c r="M295" s="5">
        <v>6.96</v>
      </c>
    </row>
    <row r="296" spans="1:13" x14ac:dyDescent="0.25">
      <c r="A296" s="2">
        <v>45005</v>
      </c>
      <c r="B296" s="3">
        <f t="shared" si="13"/>
        <v>2023</v>
      </c>
      <c r="C296" t="str">
        <f t="shared" si="14"/>
        <v>2022-2023</v>
      </c>
      <c r="D296" t="s">
        <v>147</v>
      </c>
      <c r="E296" t="s">
        <v>96</v>
      </c>
      <c r="F296" t="str">
        <f t="shared" si="12"/>
        <v>Western Australia</v>
      </c>
      <c r="G296" t="s">
        <v>48</v>
      </c>
      <c r="H296">
        <v>6330</v>
      </c>
      <c r="I296" t="s">
        <v>11</v>
      </c>
      <c r="J296" t="s">
        <v>94</v>
      </c>
      <c r="K296" t="s">
        <v>155</v>
      </c>
      <c r="L296" t="s">
        <v>20</v>
      </c>
      <c r="M296" s="5">
        <v>6.98</v>
      </c>
    </row>
    <row r="297" spans="1:13" x14ac:dyDescent="0.25">
      <c r="A297" s="2">
        <v>45565</v>
      </c>
      <c r="B297" s="3">
        <f t="shared" si="13"/>
        <v>2025</v>
      </c>
      <c r="C297" t="str">
        <f t="shared" si="14"/>
        <v>2024-2025</v>
      </c>
      <c r="D297" t="s">
        <v>147</v>
      </c>
      <c r="E297" t="s">
        <v>124</v>
      </c>
      <c r="F297" t="str">
        <f t="shared" si="12"/>
        <v>New South Wales</v>
      </c>
      <c r="G297" t="s">
        <v>10</v>
      </c>
      <c r="H297">
        <v>2015</v>
      </c>
      <c r="I297" t="s">
        <v>11</v>
      </c>
      <c r="J297" t="s">
        <v>12</v>
      </c>
      <c r="K297" t="s">
        <v>19</v>
      </c>
      <c r="L297" t="s">
        <v>23</v>
      </c>
      <c r="M297" s="5">
        <v>6.99</v>
      </c>
    </row>
    <row r="298" spans="1:13" x14ac:dyDescent="0.25">
      <c r="A298" s="2">
        <v>45433</v>
      </c>
      <c r="B298" s="3">
        <f t="shared" si="13"/>
        <v>2024</v>
      </c>
      <c r="C298" t="str">
        <f t="shared" si="14"/>
        <v>2024-2025</v>
      </c>
      <c r="D298" t="s">
        <v>147</v>
      </c>
      <c r="E298" t="s">
        <v>108</v>
      </c>
      <c r="F298" t="str">
        <f t="shared" si="12"/>
        <v>Victoria</v>
      </c>
      <c r="G298" t="s">
        <v>45</v>
      </c>
      <c r="H298">
        <v>3018</v>
      </c>
      <c r="I298" t="s">
        <v>11</v>
      </c>
      <c r="J298" t="s">
        <v>46</v>
      </c>
      <c r="K298" t="s">
        <v>19</v>
      </c>
      <c r="L298" t="s">
        <v>23</v>
      </c>
      <c r="M298" s="5">
        <v>6.99</v>
      </c>
    </row>
    <row r="299" spans="1:13" x14ac:dyDescent="0.25">
      <c r="A299" s="2">
        <v>44938</v>
      </c>
      <c r="B299" s="3">
        <f t="shared" si="13"/>
        <v>2023</v>
      </c>
      <c r="C299" t="str">
        <f t="shared" si="14"/>
        <v>2022-2023</v>
      </c>
      <c r="D299" t="s">
        <v>147</v>
      </c>
      <c r="E299" t="s">
        <v>86</v>
      </c>
      <c r="F299" t="str">
        <f t="shared" si="12"/>
        <v>New South Wales</v>
      </c>
      <c r="G299" t="s">
        <v>10</v>
      </c>
      <c r="H299">
        <v>2064</v>
      </c>
      <c r="I299" t="s">
        <v>11</v>
      </c>
      <c r="J299" t="s">
        <v>12</v>
      </c>
      <c r="K299" t="s">
        <v>149</v>
      </c>
      <c r="L299" t="s">
        <v>15</v>
      </c>
      <c r="M299" s="5">
        <v>6.99</v>
      </c>
    </row>
    <row r="300" spans="1:13" x14ac:dyDescent="0.25">
      <c r="A300" s="2">
        <v>45321</v>
      </c>
      <c r="B300" s="3">
        <f t="shared" si="13"/>
        <v>2024</v>
      </c>
      <c r="C300" t="str">
        <f t="shared" si="14"/>
        <v>2023-2024</v>
      </c>
      <c r="D300" t="s">
        <v>147</v>
      </c>
      <c r="E300" t="s">
        <v>67</v>
      </c>
      <c r="F300" t="str">
        <f t="shared" si="12"/>
        <v>New South Wales</v>
      </c>
      <c r="G300" t="s">
        <v>10</v>
      </c>
      <c r="H300">
        <v>2478</v>
      </c>
      <c r="I300" t="s">
        <v>11</v>
      </c>
      <c r="J300" t="s">
        <v>68</v>
      </c>
      <c r="K300" t="s">
        <v>19</v>
      </c>
      <c r="L300" t="s">
        <v>23</v>
      </c>
      <c r="M300" s="5">
        <v>6.99</v>
      </c>
    </row>
    <row r="301" spans="1:13" x14ac:dyDescent="0.25">
      <c r="A301" s="2">
        <v>45630</v>
      </c>
      <c r="B301" s="3">
        <f t="shared" si="13"/>
        <v>2025</v>
      </c>
      <c r="C301" t="str">
        <f t="shared" si="14"/>
        <v>2024-2025</v>
      </c>
      <c r="D301" t="s">
        <v>148</v>
      </c>
      <c r="E301" t="s">
        <v>102</v>
      </c>
      <c r="F301" t="str">
        <f t="shared" si="12"/>
        <v>Queensland</v>
      </c>
      <c r="G301" t="s">
        <v>35</v>
      </c>
      <c r="H301">
        <v>4870</v>
      </c>
      <c r="I301" t="s">
        <v>11</v>
      </c>
      <c r="J301" t="s">
        <v>36</v>
      </c>
      <c r="K301" t="s">
        <v>150</v>
      </c>
      <c r="L301" t="s">
        <v>18</v>
      </c>
      <c r="M301" s="5">
        <v>6.99</v>
      </c>
    </row>
    <row r="302" spans="1:13" x14ac:dyDescent="0.25">
      <c r="A302" s="2">
        <v>45035</v>
      </c>
      <c r="B302" s="3">
        <f t="shared" si="13"/>
        <v>2023</v>
      </c>
      <c r="C302" t="str">
        <f t="shared" si="14"/>
        <v>2023-2024</v>
      </c>
      <c r="D302" t="s">
        <v>147</v>
      </c>
      <c r="E302" t="s">
        <v>57</v>
      </c>
      <c r="F302" t="str">
        <f t="shared" si="12"/>
        <v>New South Wales</v>
      </c>
      <c r="G302" t="s">
        <v>10</v>
      </c>
      <c r="H302">
        <v>2560</v>
      </c>
      <c r="I302" t="s">
        <v>11</v>
      </c>
      <c r="J302" t="s">
        <v>58</v>
      </c>
      <c r="K302" t="s">
        <v>149</v>
      </c>
      <c r="L302" t="s">
        <v>15</v>
      </c>
      <c r="M302" s="5">
        <v>6.99</v>
      </c>
    </row>
    <row r="303" spans="1:13" x14ac:dyDescent="0.25">
      <c r="A303" s="2">
        <v>45409</v>
      </c>
      <c r="B303" s="3">
        <f t="shared" si="13"/>
        <v>2024</v>
      </c>
      <c r="C303" t="str">
        <f t="shared" si="14"/>
        <v>2024-2025</v>
      </c>
      <c r="D303" t="s">
        <v>147</v>
      </c>
      <c r="E303" t="s">
        <v>41</v>
      </c>
      <c r="F303" t="str">
        <f t="shared" si="12"/>
        <v>New South Wales</v>
      </c>
      <c r="G303" t="s">
        <v>10</v>
      </c>
      <c r="H303">
        <v>2830</v>
      </c>
      <c r="I303" t="s">
        <v>11</v>
      </c>
      <c r="J303" t="s">
        <v>25</v>
      </c>
      <c r="K303" t="s">
        <v>19</v>
      </c>
      <c r="L303" t="s">
        <v>23</v>
      </c>
      <c r="M303" s="5">
        <v>6.99</v>
      </c>
    </row>
    <row r="304" spans="1:13" x14ac:dyDescent="0.25">
      <c r="A304" s="2">
        <v>45591</v>
      </c>
      <c r="B304" s="3">
        <f t="shared" si="13"/>
        <v>2025</v>
      </c>
      <c r="C304" t="str">
        <f t="shared" si="14"/>
        <v>2024-2025</v>
      </c>
      <c r="D304" t="s">
        <v>148</v>
      </c>
      <c r="E304" t="s">
        <v>109</v>
      </c>
      <c r="F304" t="str">
        <f t="shared" si="12"/>
        <v>New South Wales</v>
      </c>
      <c r="G304" t="s">
        <v>10</v>
      </c>
      <c r="H304">
        <v>2480</v>
      </c>
      <c r="I304" t="s">
        <v>11</v>
      </c>
      <c r="J304" t="s">
        <v>68</v>
      </c>
      <c r="K304" t="s">
        <v>156</v>
      </c>
      <c r="L304" t="s">
        <v>17</v>
      </c>
      <c r="M304" s="5">
        <v>6.99</v>
      </c>
    </row>
    <row r="305" spans="1:13" x14ac:dyDescent="0.25">
      <c r="A305" s="2">
        <v>45146</v>
      </c>
      <c r="B305" s="3">
        <f t="shared" si="13"/>
        <v>2024</v>
      </c>
      <c r="C305" t="str">
        <f t="shared" si="14"/>
        <v>2023-2024</v>
      </c>
      <c r="D305" t="s">
        <v>147</v>
      </c>
      <c r="E305" t="s">
        <v>138</v>
      </c>
      <c r="F305" t="str">
        <f t="shared" si="12"/>
        <v>Queensland</v>
      </c>
      <c r="G305" t="s">
        <v>35</v>
      </c>
      <c r="H305">
        <v>4558</v>
      </c>
      <c r="I305" t="s">
        <v>11</v>
      </c>
      <c r="J305" t="s">
        <v>120</v>
      </c>
      <c r="K305" t="s">
        <v>154</v>
      </c>
      <c r="L305" t="s">
        <v>14</v>
      </c>
      <c r="M305" s="5">
        <v>6.99</v>
      </c>
    </row>
    <row r="306" spans="1:13" x14ac:dyDescent="0.25">
      <c r="A306" s="2">
        <v>45283</v>
      </c>
      <c r="B306" s="3">
        <f t="shared" si="13"/>
        <v>2024</v>
      </c>
      <c r="C306" t="str">
        <f t="shared" si="14"/>
        <v>2023-2024</v>
      </c>
      <c r="D306" t="s">
        <v>148</v>
      </c>
      <c r="E306" t="s">
        <v>95</v>
      </c>
      <c r="F306" t="str">
        <f t="shared" si="12"/>
        <v>Victoria</v>
      </c>
      <c r="G306" t="s">
        <v>45</v>
      </c>
      <c r="H306">
        <v>3931</v>
      </c>
      <c r="I306" t="s">
        <v>11</v>
      </c>
      <c r="J306" t="s">
        <v>55</v>
      </c>
      <c r="K306" t="s">
        <v>154</v>
      </c>
      <c r="L306" t="s">
        <v>14</v>
      </c>
      <c r="M306" s="5">
        <v>6.99</v>
      </c>
    </row>
    <row r="307" spans="1:13" x14ac:dyDescent="0.25">
      <c r="A307" s="2">
        <v>45656</v>
      </c>
      <c r="B307" s="3">
        <f t="shared" si="13"/>
        <v>2025</v>
      </c>
      <c r="C307" t="str">
        <f t="shared" si="14"/>
        <v>2024-2025</v>
      </c>
      <c r="D307" t="s">
        <v>147</v>
      </c>
      <c r="E307" t="s">
        <v>42</v>
      </c>
      <c r="F307" t="str">
        <f t="shared" si="12"/>
        <v>Queensland</v>
      </c>
      <c r="G307" t="s">
        <v>35</v>
      </c>
      <c r="H307">
        <v>4053</v>
      </c>
      <c r="I307" t="s">
        <v>11</v>
      </c>
      <c r="J307" t="s">
        <v>43</v>
      </c>
      <c r="K307" t="s">
        <v>151</v>
      </c>
      <c r="L307" t="s">
        <v>21</v>
      </c>
      <c r="M307" s="5">
        <v>6.99</v>
      </c>
    </row>
    <row r="308" spans="1:13" x14ac:dyDescent="0.25">
      <c r="A308" s="2">
        <v>45373</v>
      </c>
      <c r="B308" s="3">
        <f t="shared" si="13"/>
        <v>2024</v>
      </c>
      <c r="C308" t="str">
        <f t="shared" si="14"/>
        <v>2023-2024</v>
      </c>
      <c r="D308" t="s">
        <v>147</v>
      </c>
      <c r="E308" t="s">
        <v>86</v>
      </c>
      <c r="F308" t="str">
        <f t="shared" si="12"/>
        <v>New South Wales</v>
      </c>
      <c r="G308" t="s">
        <v>10</v>
      </c>
      <c r="H308">
        <v>2064</v>
      </c>
      <c r="I308" t="s">
        <v>11</v>
      </c>
      <c r="J308" t="s">
        <v>12</v>
      </c>
      <c r="K308" t="s">
        <v>154</v>
      </c>
      <c r="L308" t="s">
        <v>14</v>
      </c>
      <c r="M308" s="5">
        <v>7</v>
      </c>
    </row>
    <row r="309" spans="1:13" x14ac:dyDescent="0.25">
      <c r="A309" s="2">
        <v>45044</v>
      </c>
      <c r="B309" s="3">
        <f t="shared" si="13"/>
        <v>2023</v>
      </c>
      <c r="C309" t="str">
        <f t="shared" si="14"/>
        <v>2023-2024</v>
      </c>
      <c r="D309" t="s">
        <v>147</v>
      </c>
      <c r="E309" t="s">
        <v>140</v>
      </c>
      <c r="F309" t="str">
        <f t="shared" si="12"/>
        <v>Tasmania</v>
      </c>
      <c r="G309" t="s">
        <v>70</v>
      </c>
      <c r="H309">
        <v>7320</v>
      </c>
      <c r="I309" t="s">
        <v>11</v>
      </c>
      <c r="J309" t="s">
        <v>71</v>
      </c>
      <c r="K309" t="s">
        <v>150</v>
      </c>
      <c r="L309" t="s">
        <v>18</v>
      </c>
      <c r="M309" s="5">
        <v>7</v>
      </c>
    </row>
    <row r="310" spans="1:13" x14ac:dyDescent="0.25">
      <c r="A310" s="2">
        <v>45161</v>
      </c>
      <c r="B310" s="3">
        <f t="shared" si="13"/>
        <v>2024</v>
      </c>
      <c r="C310" t="str">
        <f t="shared" si="14"/>
        <v>2023-2024</v>
      </c>
      <c r="D310" t="s">
        <v>147</v>
      </c>
      <c r="E310" t="s">
        <v>57</v>
      </c>
      <c r="F310" t="str">
        <f t="shared" si="12"/>
        <v>New South Wales</v>
      </c>
      <c r="G310" t="s">
        <v>10</v>
      </c>
      <c r="H310">
        <v>2560</v>
      </c>
      <c r="I310" t="s">
        <v>11</v>
      </c>
      <c r="J310" t="s">
        <v>58</v>
      </c>
      <c r="K310" t="s">
        <v>153</v>
      </c>
      <c r="L310" t="s">
        <v>16</v>
      </c>
      <c r="M310" s="5">
        <v>7</v>
      </c>
    </row>
    <row r="311" spans="1:13" x14ac:dyDescent="0.25">
      <c r="A311" s="2">
        <v>45492</v>
      </c>
      <c r="B311" s="3">
        <f t="shared" si="13"/>
        <v>2025</v>
      </c>
      <c r="C311" t="str">
        <f t="shared" si="14"/>
        <v>2024-2025</v>
      </c>
      <c r="D311" t="s">
        <v>147</v>
      </c>
      <c r="E311" t="s">
        <v>136</v>
      </c>
      <c r="F311" t="str">
        <f t="shared" si="12"/>
        <v>Victoria</v>
      </c>
      <c r="G311" t="s">
        <v>45</v>
      </c>
      <c r="H311">
        <v>3175</v>
      </c>
      <c r="I311" t="s">
        <v>11</v>
      </c>
      <c r="J311" t="s">
        <v>63</v>
      </c>
      <c r="K311" t="s">
        <v>154</v>
      </c>
      <c r="L311" t="s">
        <v>14</v>
      </c>
      <c r="M311" s="5">
        <v>7</v>
      </c>
    </row>
    <row r="312" spans="1:13" x14ac:dyDescent="0.25">
      <c r="A312" s="2">
        <v>45041</v>
      </c>
      <c r="B312" s="3">
        <f t="shared" si="13"/>
        <v>2023</v>
      </c>
      <c r="C312" t="str">
        <f t="shared" si="14"/>
        <v>2023-2024</v>
      </c>
      <c r="D312" t="s">
        <v>147</v>
      </c>
      <c r="E312" t="s">
        <v>106</v>
      </c>
      <c r="F312" t="str">
        <f t="shared" si="12"/>
        <v>Victoria</v>
      </c>
      <c r="G312" t="s">
        <v>45</v>
      </c>
      <c r="H312">
        <v>3915</v>
      </c>
      <c r="I312" t="s">
        <v>11</v>
      </c>
      <c r="J312" t="s">
        <v>55</v>
      </c>
      <c r="K312" t="s">
        <v>154</v>
      </c>
      <c r="L312" t="s">
        <v>14</v>
      </c>
      <c r="M312" s="5">
        <v>7</v>
      </c>
    </row>
    <row r="313" spans="1:13" x14ac:dyDescent="0.25">
      <c r="A313" s="2">
        <v>44982</v>
      </c>
      <c r="B313" s="3">
        <f t="shared" si="13"/>
        <v>2023</v>
      </c>
      <c r="C313" t="str">
        <f t="shared" si="14"/>
        <v>2022-2023</v>
      </c>
      <c r="D313" t="s">
        <v>147</v>
      </c>
      <c r="E313" t="s">
        <v>92</v>
      </c>
      <c r="F313" t="str">
        <f t="shared" si="12"/>
        <v>Queensland</v>
      </c>
      <c r="G313" t="s">
        <v>35</v>
      </c>
      <c r="H313">
        <v>4068</v>
      </c>
      <c r="I313" t="s">
        <v>11</v>
      </c>
      <c r="J313" t="s">
        <v>43</v>
      </c>
      <c r="K313" t="s">
        <v>150</v>
      </c>
      <c r="L313" t="s">
        <v>18</v>
      </c>
      <c r="M313" s="5">
        <v>7</v>
      </c>
    </row>
    <row r="314" spans="1:13" x14ac:dyDescent="0.25">
      <c r="A314" s="2">
        <v>45503</v>
      </c>
      <c r="B314" s="3">
        <f t="shared" si="13"/>
        <v>2025</v>
      </c>
      <c r="C314" t="str">
        <f t="shared" si="14"/>
        <v>2024-2025</v>
      </c>
      <c r="D314" t="s">
        <v>148</v>
      </c>
      <c r="E314" t="s">
        <v>97</v>
      </c>
      <c r="F314" t="str">
        <f t="shared" si="12"/>
        <v>Tasmania</v>
      </c>
      <c r="G314" t="s">
        <v>70</v>
      </c>
      <c r="H314">
        <v>7250</v>
      </c>
      <c r="I314" t="s">
        <v>11</v>
      </c>
      <c r="J314" t="s">
        <v>71</v>
      </c>
      <c r="K314" t="s">
        <v>149</v>
      </c>
      <c r="L314" t="s">
        <v>15</v>
      </c>
      <c r="M314" s="5">
        <v>7</v>
      </c>
    </row>
    <row r="315" spans="1:13" x14ac:dyDescent="0.25">
      <c r="A315" s="2">
        <v>45271</v>
      </c>
      <c r="B315" s="3">
        <f t="shared" si="13"/>
        <v>2024</v>
      </c>
      <c r="C315" t="str">
        <f t="shared" si="14"/>
        <v>2023-2024</v>
      </c>
      <c r="D315" t="s">
        <v>147</v>
      </c>
      <c r="E315" t="s">
        <v>87</v>
      </c>
      <c r="F315" t="str">
        <f t="shared" si="12"/>
        <v>New South Wales</v>
      </c>
      <c r="G315" t="s">
        <v>10</v>
      </c>
      <c r="H315">
        <v>2790</v>
      </c>
      <c r="I315" t="s">
        <v>11</v>
      </c>
      <c r="J315" t="s">
        <v>25</v>
      </c>
      <c r="K315" t="s">
        <v>150</v>
      </c>
      <c r="L315" t="s">
        <v>18</v>
      </c>
      <c r="M315" s="5">
        <v>7</v>
      </c>
    </row>
    <row r="316" spans="1:13" x14ac:dyDescent="0.25">
      <c r="A316" s="2">
        <v>45616</v>
      </c>
      <c r="B316" s="3">
        <f t="shared" si="13"/>
        <v>2025</v>
      </c>
      <c r="C316" t="str">
        <f t="shared" si="14"/>
        <v>2024-2025</v>
      </c>
      <c r="D316" t="s">
        <v>147</v>
      </c>
      <c r="E316" t="s">
        <v>95</v>
      </c>
      <c r="F316" t="str">
        <f t="shared" si="12"/>
        <v>Victoria</v>
      </c>
      <c r="G316" t="s">
        <v>45</v>
      </c>
      <c r="H316">
        <v>3931</v>
      </c>
      <c r="I316" t="s">
        <v>11</v>
      </c>
      <c r="J316" t="s">
        <v>55</v>
      </c>
      <c r="K316" t="s">
        <v>153</v>
      </c>
      <c r="L316" t="s">
        <v>16</v>
      </c>
      <c r="M316" s="5">
        <v>7</v>
      </c>
    </row>
    <row r="317" spans="1:13" x14ac:dyDescent="0.25">
      <c r="A317" s="2">
        <v>45117</v>
      </c>
      <c r="B317" s="3">
        <f t="shared" si="13"/>
        <v>2024</v>
      </c>
      <c r="C317" t="str">
        <f t="shared" si="14"/>
        <v>2023-2024</v>
      </c>
      <c r="D317" t="s">
        <v>147</v>
      </c>
      <c r="E317" t="s">
        <v>132</v>
      </c>
      <c r="F317" t="str">
        <f t="shared" si="12"/>
        <v>New South Wales</v>
      </c>
      <c r="G317" t="s">
        <v>10</v>
      </c>
      <c r="H317">
        <v>2800</v>
      </c>
      <c r="I317" t="s">
        <v>11</v>
      </c>
      <c r="J317" t="s">
        <v>25</v>
      </c>
      <c r="K317" t="s">
        <v>153</v>
      </c>
      <c r="L317" t="s">
        <v>16</v>
      </c>
      <c r="M317" s="5">
        <v>7</v>
      </c>
    </row>
    <row r="318" spans="1:13" x14ac:dyDescent="0.25">
      <c r="A318" s="2">
        <v>44998</v>
      </c>
      <c r="B318" s="3">
        <f t="shared" si="13"/>
        <v>2023</v>
      </c>
      <c r="C318" t="str">
        <f t="shared" si="14"/>
        <v>2022-2023</v>
      </c>
      <c r="D318" t="s">
        <v>147</v>
      </c>
      <c r="E318" t="s">
        <v>66</v>
      </c>
      <c r="F318" t="str">
        <f t="shared" si="12"/>
        <v>South Australia</v>
      </c>
      <c r="G318" t="s">
        <v>32</v>
      </c>
      <c r="H318">
        <v>5169</v>
      </c>
      <c r="I318" t="s">
        <v>11</v>
      </c>
      <c r="J318" t="s">
        <v>33</v>
      </c>
      <c r="K318" t="s">
        <v>153</v>
      </c>
      <c r="L318" t="s">
        <v>16</v>
      </c>
      <c r="M318" s="5">
        <v>7</v>
      </c>
    </row>
    <row r="319" spans="1:13" x14ac:dyDescent="0.25">
      <c r="A319" s="2">
        <v>45051</v>
      </c>
      <c r="B319" s="3">
        <f t="shared" si="13"/>
        <v>2023</v>
      </c>
      <c r="C319" t="str">
        <f t="shared" si="14"/>
        <v>2023-2024</v>
      </c>
      <c r="D319" t="s">
        <v>147</v>
      </c>
      <c r="E319" t="s">
        <v>82</v>
      </c>
      <c r="F319" t="str">
        <f t="shared" si="12"/>
        <v>Queensland</v>
      </c>
      <c r="G319" t="s">
        <v>35</v>
      </c>
      <c r="H319">
        <v>4012</v>
      </c>
      <c r="I319" t="s">
        <v>11</v>
      </c>
      <c r="J319" t="s">
        <v>43</v>
      </c>
      <c r="K319" t="s">
        <v>153</v>
      </c>
      <c r="L319" t="s">
        <v>16</v>
      </c>
      <c r="M319" s="5">
        <v>7</v>
      </c>
    </row>
    <row r="320" spans="1:13" x14ac:dyDescent="0.25">
      <c r="A320" s="2">
        <v>45559</v>
      </c>
      <c r="B320" s="3">
        <f t="shared" si="13"/>
        <v>2025</v>
      </c>
      <c r="C320" t="str">
        <f t="shared" si="14"/>
        <v>2024-2025</v>
      </c>
      <c r="D320" t="s">
        <v>147</v>
      </c>
      <c r="E320" t="s">
        <v>82</v>
      </c>
      <c r="F320" t="str">
        <f t="shared" si="12"/>
        <v>Queensland</v>
      </c>
      <c r="G320" t="s">
        <v>35</v>
      </c>
      <c r="H320">
        <v>4012</v>
      </c>
      <c r="I320" t="s">
        <v>11</v>
      </c>
      <c r="J320" t="s">
        <v>43</v>
      </c>
      <c r="K320" t="s">
        <v>154</v>
      </c>
      <c r="L320" t="s">
        <v>14</v>
      </c>
      <c r="M320" s="5">
        <v>7</v>
      </c>
    </row>
    <row r="321" spans="1:13" x14ac:dyDescent="0.25">
      <c r="A321" s="2">
        <v>45165</v>
      </c>
      <c r="B321" s="3">
        <f t="shared" si="13"/>
        <v>2024</v>
      </c>
      <c r="C321" t="str">
        <f t="shared" si="14"/>
        <v>2023-2024</v>
      </c>
      <c r="D321" t="s">
        <v>147</v>
      </c>
      <c r="E321" t="s">
        <v>117</v>
      </c>
      <c r="F321" t="str">
        <f t="shared" si="12"/>
        <v>Queensland</v>
      </c>
      <c r="G321" t="s">
        <v>35</v>
      </c>
      <c r="H321">
        <v>4119</v>
      </c>
      <c r="I321" t="s">
        <v>11</v>
      </c>
      <c r="J321" t="s">
        <v>43</v>
      </c>
      <c r="K321" t="s">
        <v>153</v>
      </c>
      <c r="L321" t="s">
        <v>16</v>
      </c>
      <c r="M321" s="5">
        <v>7</v>
      </c>
    </row>
    <row r="322" spans="1:13" x14ac:dyDescent="0.25">
      <c r="A322" s="2">
        <v>45064</v>
      </c>
      <c r="B322" s="3">
        <f t="shared" si="13"/>
        <v>2023</v>
      </c>
      <c r="C322" t="str">
        <f t="shared" si="14"/>
        <v>2023-2024</v>
      </c>
      <c r="D322" t="s">
        <v>147</v>
      </c>
      <c r="E322" t="s">
        <v>99</v>
      </c>
      <c r="F322" t="str">
        <f t="shared" ref="F322:F385" si="15">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6">IF(MONTH(A323)&gt;=7,YEAR(A323)+1,YEAR(A323))</f>
        <v>2024</v>
      </c>
      <c r="C323" t="str">
        <f t="shared" ref="C323:C386" si="17">IF(MONTH(A323) &gt;= 4, YEAR(A323) &amp; "-" &amp; YEAR(A323) + 1, YEAR(A323) - 1 &amp; "-" &amp; YEAR(A323))</f>
        <v>2024-2025</v>
      </c>
      <c r="D323" t="s">
        <v>147</v>
      </c>
      <c r="E323" t="s">
        <v>79</v>
      </c>
      <c r="F323" t="str">
        <f t="shared" si="15"/>
        <v>Australian Capital Territory</v>
      </c>
      <c r="G323" t="s">
        <v>80</v>
      </c>
      <c r="H323">
        <v>2617</v>
      </c>
      <c r="I323" t="s">
        <v>11</v>
      </c>
      <c r="J323" t="s">
        <v>58</v>
      </c>
      <c r="K323" t="s">
        <v>149</v>
      </c>
      <c r="L323" t="s">
        <v>15</v>
      </c>
      <c r="M323" s="5">
        <v>7.22</v>
      </c>
    </row>
    <row r="324" spans="1:13" x14ac:dyDescent="0.25">
      <c r="A324" s="2">
        <v>45104</v>
      </c>
      <c r="B324" s="3">
        <f t="shared" si="16"/>
        <v>2023</v>
      </c>
      <c r="C324" t="str">
        <f t="shared" si="17"/>
        <v>2023-2024</v>
      </c>
      <c r="D324" t="s">
        <v>147</v>
      </c>
      <c r="E324" t="s">
        <v>106</v>
      </c>
      <c r="F324" t="str">
        <f t="shared" si="15"/>
        <v>Victoria</v>
      </c>
      <c r="G324" t="s">
        <v>45</v>
      </c>
      <c r="H324">
        <v>3915</v>
      </c>
      <c r="I324" t="s">
        <v>11</v>
      </c>
      <c r="J324" t="s">
        <v>55</v>
      </c>
      <c r="K324" t="s">
        <v>154</v>
      </c>
      <c r="L324" t="s">
        <v>14</v>
      </c>
      <c r="M324" s="5">
        <v>7.29</v>
      </c>
    </row>
    <row r="325" spans="1:13" x14ac:dyDescent="0.25">
      <c r="A325" s="2">
        <v>45463</v>
      </c>
      <c r="B325" s="3">
        <f t="shared" si="16"/>
        <v>2024</v>
      </c>
      <c r="C325" t="str">
        <f t="shared" si="17"/>
        <v>2024-2025</v>
      </c>
      <c r="D325" t="s">
        <v>147</v>
      </c>
      <c r="E325" t="s">
        <v>121</v>
      </c>
      <c r="F325" t="str">
        <f t="shared" si="15"/>
        <v>Queensland</v>
      </c>
      <c r="G325" t="s">
        <v>35</v>
      </c>
      <c r="H325">
        <v>4700</v>
      </c>
      <c r="I325" t="s">
        <v>11</v>
      </c>
      <c r="J325" t="s">
        <v>51</v>
      </c>
      <c r="K325" t="s">
        <v>149</v>
      </c>
      <c r="L325" t="s">
        <v>15</v>
      </c>
      <c r="M325" s="5">
        <v>7.41</v>
      </c>
    </row>
    <row r="326" spans="1:13" x14ac:dyDescent="0.25">
      <c r="A326" s="2">
        <v>45021</v>
      </c>
      <c r="B326" s="3">
        <f t="shared" si="16"/>
        <v>2023</v>
      </c>
      <c r="C326" t="str">
        <f t="shared" si="17"/>
        <v>2023-2024</v>
      </c>
      <c r="D326" t="s">
        <v>148</v>
      </c>
      <c r="E326" t="s">
        <v>54</v>
      </c>
      <c r="F326" t="str">
        <f t="shared" si="15"/>
        <v>Victoria</v>
      </c>
      <c r="G326" t="s">
        <v>45</v>
      </c>
      <c r="H326">
        <v>3977</v>
      </c>
      <c r="I326" t="s">
        <v>11</v>
      </c>
      <c r="J326" t="s">
        <v>55</v>
      </c>
      <c r="K326" t="s">
        <v>154</v>
      </c>
      <c r="L326" t="s">
        <v>14</v>
      </c>
      <c r="M326" s="5">
        <v>7.5</v>
      </c>
    </row>
    <row r="327" spans="1:13" x14ac:dyDescent="0.25">
      <c r="A327" s="2">
        <v>45025</v>
      </c>
      <c r="B327" s="3">
        <f t="shared" si="16"/>
        <v>2023</v>
      </c>
      <c r="C327" t="str">
        <f t="shared" si="17"/>
        <v>2023-2024</v>
      </c>
      <c r="D327" t="s">
        <v>147</v>
      </c>
      <c r="E327" t="s">
        <v>89</v>
      </c>
      <c r="F327" t="str">
        <f t="shared" si="15"/>
        <v>Queensland</v>
      </c>
      <c r="G327" t="s">
        <v>35</v>
      </c>
      <c r="H327">
        <v>4655</v>
      </c>
      <c r="I327" t="s">
        <v>11</v>
      </c>
      <c r="J327" t="s">
        <v>51</v>
      </c>
      <c r="K327" t="s">
        <v>154</v>
      </c>
      <c r="L327" t="s">
        <v>14</v>
      </c>
      <c r="M327" s="5">
        <v>7.5</v>
      </c>
    </row>
    <row r="328" spans="1:13" x14ac:dyDescent="0.25">
      <c r="A328" s="2">
        <v>45457</v>
      </c>
      <c r="B328" s="3">
        <f t="shared" si="16"/>
        <v>2024</v>
      </c>
      <c r="C328" t="str">
        <f t="shared" si="17"/>
        <v>2024-2025</v>
      </c>
      <c r="D328" t="s">
        <v>148</v>
      </c>
      <c r="E328" t="s">
        <v>113</v>
      </c>
      <c r="F328" t="str">
        <f t="shared" si="15"/>
        <v>Queensland</v>
      </c>
      <c r="G328" t="s">
        <v>35</v>
      </c>
      <c r="H328">
        <v>4215</v>
      </c>
      <c r="I328" t="s">
        <v>11</v>
      </c>
      <c r="J328" t="s">
        <v>104</v>
      </c>
      <c r="K328" t="s">
        <v>149</v>
      </c>
      <c r="L328" t="s">
        <v>15</v>
      </c>
      <c r="M328" s="5">
        <v>7.57</v>
      </c>
    </row>
    <row r="329" spans="1:13" x14ac:dyDescent="0.25">
      <c r="A329" s="2">
        <v>45582</v>
      </c>
      <c r="B329" s="3">
        <f t="shared" si="16"/>
        <v>2025</v>
      </c>
      <c r="C329" t="str">
        <f t="shared" si="17"/>
        <v>2024-2025</v>
      </c>
      <c r="D329" t="s">
        <v>148</v>
      </c>
      <c r="E329" t="s">
        <v>113</v>
      </c>
      <c r="F329" t="str">
        <f t="shared" si="15"/>
        <v>Queensland</v>
      </c>
      <c r="G329" t="s">
        <v>35</v>
      </c>
      <c r="H329">
        <v>4215</v>
      </c>
      <c r="I329" t="s">
        <v>11</v>
      </c>
      <c r="J329" t="s">
        <v>104</v>
      </c>
      <c r="K329" t="s">
        <v>149</v>
      </c>
      <c r="L329" t="s">
        <v>15</v>
      </c>
      <c r="M329" s="5">
        <v>7.76</v>
      </c>
    </row>
    <row r="330" spans="1:13" x14ac:dyDescent="0.25">
      <c r="A330" s="2">
        <v>45464</v>
      </c>
      <c r="B330" s="3">
        <f t="shared" si="16"/>
        <v>2024</v>
      </c>
      <c r="C330" t="str">
        <f t="shared" si="17"/>
        <v>2024-2025</v>
      </c>
      <c r="D330" t="s">
        <v>147</v>
      </c>
      <c r="E330" t="s">
        <v>59</v>
      </c>
      <c r="F330" t="str">
        <f t="shared" si="15"/>
        <v>Victoria</v>
      </c>
      <c r="G330" t="s">
        <v>45</v>
      </c>
      <c r="H330">
        <v>3280</v>
      </c>
      <c r="I330" t="s">
        <v>11</v>
      </c>
      <c r="J330" t="s">
        <v>60</v>
      </c>
      <c r="K330" t="s">
        <v>156</v>
      </c>
      <c r="L330" t="s">
        <v>17</v>
      </c>
      <c r="M330" s="5">
        <v>7.96</v>
      </c>
    </row>
    <row r="331" spans="1:13" x14ac:dyDescent="0.25">
      <c r="A331" s="2">
        <v>45546</v>
      </c>
      <c r="B331" s="3">
        <f t="shared" si="16"/>
        <v>2025</v>
      </c>
      <c r="C331" t="str">
        <f t="shared" si="17"/>
        <v>2024-2025</v>
      </c>
      <c r="D331" t="s">
        <v>147</v>
      </c>
      <c r="E331" t="s">
        <v>78</v>
      </c>
      <c r="F331" t="str">
        <f t="shared" si="15"/>
        <v>New South Wales</v>
      </c>
      <c r="G331" t="s">
        <v>10</v>
      </c>
      <c r="H331">
        <v>2350</v>
      </c>
      <c r="I331" t="s">
        <v>11</v>
      </c>
      <c r="J331" t="s">
        <v>68</v>
      </c>
      <c r="K331" t="s">
        <v>155</v>
      </c>
      <c r="L331" t="s">
        <v>20</v>
      </c>
      <c r="M331" s="5">
        <v>7.98</v>
      </c>
    </row>
    <row r="332" spans="1:13" x14ac:dyDescent="0.25">
      <c r="A332" s="2">
        <v>45254</v>
      </c>
      <c r="B332" s="3">
        <f t="shared" si="16"/>
        <v>2024</v>
      </c>
      <c r="C332" t="str">
        <f t="shared" si="17"/>
        <v>2023-2024</v>
      </c>
      <c r="D332" t="s">
        <v>147</v>
      </c>
      <c r="E332" t="s">
        <v>146</v>
      </c>
      <c r="F332" t="str">
        <f t="shared" si="15"/>
        <v>Victoria</v>
      </c>
      <c r="G332" t="s">
        <v>45</v>
      </c>
      <c r="H332">
        <v>3353</v>
      </c>
      <c r="I332" t="s">
        <v>11</v>
      </c>
      <c r="J332" t="s">
        <v>60</v>
      </c>
      <c r="K332" t="s">
        <v>156</v>
      </c>
      <c r="L332" t="s">
        <v>17</v>
      </c>
      <c r="M332" s="5">
        <v>7.98</v>
      </c>
    </row>
    <row r="333" spans="1:13" x14ac:dyDescent="0.25">
      <c r="A333" s="2">
        <v>45647</v>
      </c>
      <c r="B333" s="3">
        <f t="shared" si="16"/>
        <v>2025</v>
      </c>
      <c r="C333" t="str">
        <f t="shared" si="17"/>
        <v>2024-2025</v>
      </c>
      <c r="D333" t="s">
        <v>148</v>
      </c>
      <c r="E333" t="s">
        <v>115</v>
      </c>
      <c r="F333" t="str">
        <f t="shared" si="15"/>
        <v>Western Australia</v>
      </c>
      <c r="G333" t="s">
        <v>48</v>
      </c>
      <c r="H333">
        <v>6280</v>
      </c>
      <c r="I333" t="s">
        <v>11</v>
      </c>
      <c r="J333" t="s">
        <v>94</v>
      </c>
      <c r="K333" t="s">
        <v>156</v>
      </c>
      <c r="L333" t="s">
        <v>17</v>
      </c>
      <c r="M333" s="5">
        <v>7.98</v>
      </c>
    </row>
    <row r="334" spans="1:13" x14ac:dyDescent="0.25">
      <c r="A334" s="2">
        <v>45393</v>
      </c>
      <c r="B334" s="3">
        <f t="shared" si="16"/>
        <v>2024</v>
      </c>
      <c r="C334" t="str">
        <f t="shared" si="17"/>
        <v>2024-2025</v>
      </c>
      <c r="D334" t="s">
        <v>147</v>
      </c>
      <c r="E334" t="s">
        <v>99</v>
      </c>
      <c r="F334" t="str">
        <f t="shared" si="15"/>
        <v>Victoria</v>
      </c>
      <c r="G334" t="s">
        <v>45</v>
      </c>
      <c r="H334">
        <v>3148</v>
      </c>
      <c r="I334" t="s">
        <v>11</v>
      </c>
      <c r="J334" t="s">
        <v>63</v>
      </c>
      <c r="K334" t="s">
        <v>155</v>
      </c>
      <c r="L334" t="s">
        <v>20</v>
      </c>
      <c r="M334" s="5">
        <v>7.98</v>
      </c>
    </row>
    <row r="335" spans="1:13" x14ac:dyDescent="0.25">
      <c r="A335" s="2">
        <v>45548</v>
      </c>
      <c r="B335" s="3">
        <f t="shared" si="16"/>
        <v>2025</v>
      </c>
      <c r="C335" t="str">
        <f t="shared" si="17"/>
        <v>2024-2025</v>
      </c>
      <c r="D335" t="s">
        <v>147</v>
      </c>
      <c r="E335" t="s">
        <v>64</v>
      </c>
      <c r="F335" t="str">
        <f t="shared" si="15"/>
        <v>Victoria</v>
      </c>
      <c r="G335" t="s">
        <v>45</v>
      </c>
      <c r="H335">
        <v>3199</v>
      </c>
      <c r="I335" t="s">
        <v>11</v>
      </c>
      <c r="J335" t="s">
        <v>63</v>
      </c>
      <c r="K335" t="s">
        <v>156</v>
      </c>
      <c r="L335" t="s">
        <v>17</v>
      </c>
      <c r="M335" s="5">
        <v>7.98</v>
      </c>
    </row>
    <row r="336" spans="1:13" x14ac:dyDescent="0.25">
      <c r="A336" s="2">
        <v>45538</v>
      </c>
      <c r="B336" s="3">
        <f t="shared" si="16"/>
        <v>2025</v>
      </c>
      <c r="C336" t="str">
        <f t="shared" si="17"/>
        <v>2024-2025</v>
      </c>
      <c r="D336" t="s">
        <v>147</v>
      </c>
      <c r="E336" t="s">
        <v>129</v>
      </c>
      <c r="F336" t="str">
        <f t="shared" si="15"/>
        <v>Tasmania</v>
      </c>
      <c r="G336" t="s">
        <v>70</v>
      </c>
      <c r="H336">
        <v>7010</v>
      </c>
      <c r="I336" t="s">
        <v>11</v>
      </c>
      <c r="J336" t="s">
        <v>71</v>
      </c>
      <c r="K336" t="s">
        <v>155</v>
      </c>
      <c r="L336" t="s">
        <v>20</v>
      </c>
      <c r="M336" s="5">
        <v>7.98</v>
      </c>
    </row>
    <row r="337" spans="1:13" x14ac:dyDescent="0.25">
      <c r="A337" s="2">
        <v>45142</v>
      </c>
      <c r="B337" s="3">
        <f t="shared" si="16"/>
        <v>2024</v>
      </c>
      <c r="C337" t="str">
        <f t="shared" si="17"/>
        <v>2023-2024</v>
      </c>
      <c r="D337" t="s">
        <v>147</v>
      </c>
      <c r="E337" t="s">
        <v>128</v>
      </c>
      <c r="F337" t="str">
        <f t="shared" si="15"/>
        <v>Western Australia</v>
      </c>
      <c r="G337" t="s">
        <v>48</v>
      </c>
      <c r="H337">
        <v>6027</v>
      </c>
      <c r="I337" t="s">
        <v>11</v>
      </c>
      <c r="J337" t="s">
        <v>49</v>
      </c>
      <c r="K337" t="s">
        <v>155</v>
      </c>
      <c r="L337" t="s">
        <v>20</v>
      </c>
      <c r="M337" s="5">
        <v>7.98</v>
      </c>
    </row>
    <row r="338" spans="1:13" x14ac:dyDescent="0.25">
      <c r="A338" s="2">
        <v>45297</v>
      </c>
      <c r="B338" s="3">
        <f t="shared" si="16"/>
        <v>2024</v>
      </c>
      <c r="C338" t="str">
        <f t="shared" si="17"/>
        <v>2023-2024</v>
      </c>
      <c r="D338" t="s">
        <v>148</v>
      </c>
      <c r="E338" t="s">
        <v>65</v>
      </c>
      <c r="F338" t="str">
        <f t="shared" si="15"/>
        <v>New South Wales</v>
      </c>
      <c r="G338" t="s">
        <v>10</v>
      </c>
      <c r="H338">
        <v>2541</v>
      </c>
      <c r="I338" t="s">
        <v>11</v>
      </c>
      <c r="J338" t="s">
        <v>58</v>
      </c>
      <c r="K338" t="s">
        <v>150</v>
      </c>
      <c r="L338" t="s">
        <v>18</v>
      </c>
      <c r="M338" s="5">
        <v>7.98</v>
      </c>
    </row>
    <row r="339" spans="1:13" x14ac:dyDescent="0.25">
      <c r="A339" s="2">
        <v>45539</v>
      </c>
      <c r="B339" s="3">
        <f t="shared" si="16"/>
        <v>2025</v>
      </c>
      <c r="C339" t="str">
        <f t="shared" si="17"/>
        <v>2024-2025</v>
      </c>
      <c r="D339" t="s">
        <v>147</v>
      </c>
      <c r="E339" t="s">
        <v>101</v>
      </c>
      <c r="F339" t="str">
        <f t="shared" si="15"/>
        <v>Victoria</v>
      </c>
      <c r="G339" t="s">
        <v>45</v>
      </c>
      <c r="H339">
        <v>3131</v>
      </c>
      <c r="I339" t="s">
        <v>11</v>
      </c>
      <c r="J339" t="s">
        <v>63</v>
      </c>
      <c r="K339" t="s">
        <v>155</v>
      </c>
      <c r="L339" t="s">
        <v>20</v>
      </c>
      <c r="M339" s="5">
        <v>7.98</v>
      </c>
    </row>
    <row r="340" spans="1:13" x14ac:dyDescent="0.25">
      <c r="A340" s="2">
        <v>45112</v>
      </c>
      <c r="B340" s="3">
        <f t="shared" si="16"/>
        <v>2024</v>
      </c>
      <c r="C340" t="str">
        <f t="shared" si="17"/>
        <v>2023-2024</v>
      </c>
      <c r="D340" t="s">
        <v>148</v>
      </c>
      <c r="E340" t="s">
        <v>37</v>
      </c>
      <c r="F340" t="str">
        <f t="shared" si="15"/>
        <v>South Australia</v>
      </c>
      <c r="G340" t="s">
        <v>32</v>
      </c>
      <c r="H340">
        <v>5607</v>
      </c>
      <c r="I340" t="s">
        <v>11</v>
      </c>
      <c r="J340" t="s">
        <v>38</v>
      </c>
      <c r="K340" t="s">
        <v>155</v>
      </c>
      <c r="L340" t="s">
        <v>20</v>
      </c>
      <c r="M340" s="5">
        <v>7.98</v>
      </c>
    </row>
    <row r="341" spans="1:13" x14ac:dyDescent="0.25">
      <c r="A341" s="2">
        <v>45440</v>
      </c>
      <c r="B341" s="3">
        <f t="shared" si="16"/>
        <v>2024</v>
      </c>
      <c r="C341" t="str">
        <f t="shared" si="17"/>
        <v>2024-2025</v>
      </c>
      <c r="D341" t="s">
        <v>147</v>
      </c>
      <c r="E341" t="s">
        <v>111</v>
      </c>
      <c r="F341" t="str">
        <f t="shared" si="15"/>
        <v>New South Wales</v>
      </c>
      <c r="G341" t="s">
        <v>10</v>
      </c>
      <c r="H341">
        <v>2120</v>
      </c>
      <c r="I341" t="s">
        <v>11</v>
      </c>
      <c r="J341" t="s">
        <v>27</v>
      </c>
      <c r="K341" t="s">
        <v>155</v>
      </c>
      <c r="L341" t="s">
        <v>20</v>
      </c>
      <c r="M341" s="5">
        <v>7.98</v>
      </c>
    </row>
    <row r="342" spans="1:13" x14ac:dyDescent="0.25">
      <c r="A342" s="2">
        <v>45545</v>
      </c>
      <c r="B342" s="3">
        <f t="shared" si="16"/>
        <v>2025</v>
      </c>
      <c r="C342" t="str">
        <f t="shared" si="17"/>
        <v>2024-2025</v>
      </c>
      <c r="D342" t="s">
        <v>147</v>
      </c>
      <c r="E342" t="s">
        <v>61</v>
      </c>
      <c r="F342" t="str">
        <f t="shared" si="15"/>
        <v>New South Wales</v>
      </c>
      <c r="G342" t="s">
        <v>10</v>
      </c>
      <c r="H342">
        <v>2539</v>
      </c>
      <c r="I342" t="s">
        <v>11</v>
      </c>
      <c r="J342" t="s">
        <v>58</v>
      </c>
      <c r="K342" t="s">
        <v>155</v>
      </c>
      <c r="L342" t="s">
        <v>20</v>
      </c>
      <c r="M342" s="5">
        <v>7.98</v>
      </c>
    </row>
    <row r="343" spans="1:13" x14ac:dyDescent="0.25">
      <c r="A343" s="2">
        <v>44990</v>
      </c>
      <c r="B343" s="3">
        <f t="shared" si="16"/>
        <v>2023</v>
      </c>
      <c r="C343" t="str">
        <f t="shared" si="17"/>
        <v>2022-2023</v>
      </c>
      <c r="D343" t="s">
        <v>148</v>
      </c>
      <c r="E343" t="s">
        <v>117</v>
      </c>
      <c r="F343" t="str">
        <f t="shared" si="15"/>
        <v>Queensland</v>
      </c>
      <c r="G343" t="s">
        <v>35</v>
      </c>
      <c r="H343">
        <v>4119</v>
      </c>
      <c r="I343" t="s">
        <v>11</v>
      </c>
      <c r="J343" t="s">
        <v>43</v>
      </c>
      <c r="K343" t="s">
        <v>154</v>
      </c>
      <c r="L343" t="s">
        <v>14</v>
      </c>
      <c r="M343" s="5">
        <v>7.98</v>
      </c>
    </row>
    <row r="344" spans="1:13" x14ac:dyDescent="0.25">
      <c r="A344" s="2">
        <v>45459</v>
      </c>
      <c r="B344" s="3">
        <f t="shared" si="16"/>
        <v>2024</v>
      </c>
      <c r="C344" t="str">
        <f t="shared" si="17"/>
        <v>2024-2025</v>
      </c>
      <c r="D344" t="s">
        <v>147</v>
      </c>
      <c r="E344" t="s">
        <v>96</v>
      </c>
      <c r="F344" t="str">
        <f t="shared" si="15"/>
        <v>Western Australia</v>
      </c>
      <c r="G344" t="s">
        <v>48</v>
      </c>
      <c r="H344">
        <v>6330</v>
      </c>
      <c r="I344" t="s">
        <v>11</v>
      </c>
      <c r="J344" t="s">
        <v>94</v>
      </c>
      <c r="K344" t="s">
        <v>154</v>
      </c>
      <c r="L344" t="s">
        <v>14</v>
      </c>
      <c r="M344" s="5">
        <v>7.99</v>
      </c>
    </row>
    <row r="345" spans="1:13" x14ac:dyDescent="0.25">
      <c r="A345" s="2">
        <v>45316</v>
      </c>
      <c r="B345" s="3">
        <f t="shared" si="16"/>
        <v>2024</v>
      </c>
      <c r="C345" t="str">
        <f t="shared" si="17"/>
        <v>2023-2024</v>
      </c>
      <c r="D345" t="s">
        <v>147</v>
      </c>
      <c r="E345" t="s">
        <v>108</v>
      </c>
      <c r="F345" t="str">
        <f t="shared" si="15"/>
        <v>Victoria</v>
      </c>
      <c r="G345" t="s">
        <v>45</v>
      </c>
      <c r="H345">
        <v>3018</v>
      </c>
      <c r="I345" t="s">
        <v>11</v>
      </c>
      <c r="J345" t="s">
        <v>46</v>
      </c>
      <c r="K345" t="s">
        <v>154</v>
      </c>
      <c r="L345" t="s">
        <v>14</v>
      </c>
      <c r="M345" s="5">
        <v>7.99</v>
      </c>
    </row>
    <row r="346" spans="1:13" x14ac:dyDescent="0.25">
      <c r="A346" s="2">
        <v>44985</v>
      </c>
      <c r="B346" s="3">
        <f t="shared" si="16"/>
        <v>2023</v>
      </c>
      <c r="C346" t="str">
        <f t="shared" si="17"/>
        <v>2022-2023</v>
      </c>
      <c r="D346" t="s">
        <v>147</v>
      </c>
      <c r="E346" t="s">
        <v>135</v>
      </c>
      <c r="F346" t="str">
        <f t="shared" si="15"/>
        <v>Victoria</v>
      </c>
      <c r="G346" t="s">
        <v>45</v>
      </c>
      <c r="H346">
        <v>3550</v>
      </c>
      <c r="I346" t="s">
        <v>11</v>
      </c>
      <c r="J346" t="s">
        <v>60</v>
      </c>
      <c r="K346" t="s">
        <v>154</v>
      </c>
      <c r="L346" t="s">
        <v>14</v>
      </c>
      <c r="M346" s="5">
        <v>7.99</v>
      </c>
    </row>
    <row r="347" spans="1:13" x14ac:dyDescent="0.25">
      <c r="A347" s="2">
        <v>45025</v>
      </c>
      <c r="B347" s="3">
        <f t="shared" si="16"/>
        <v>2023</v>
      </c>
      <c r="C347" t="str">
        <f t="shared" si="17"/>
        <v>2023-2024</v>
      </c>
      <c r="D347" t="s">
        <v>147</v>
      </c>
      <c r="E347" t="s">
        <v>140</v>
      </c>
      <c r="F347" t="str">
        <f t="shared" si="15"/>
        <v>Tasmania</v>
      </c>
      <c r="G347" t="s">
        <v>70</v>
      </c>
      <c r="H347">
        <v>7320</v>
      </c>
      <c r="I347" t="s">
        <v>11</v>
      </c>
      <c r="J347" t="s">
        <v>71</v>
      </c>
      <c r="K347" t="s">
        <v>155</v>
      </c>
      <c r="L347" t="s">
        <v>20</v>
      </c>
      <c r="M347" s="5">
        <v>7.99</v>
      </c>
    </row>
    <row r="348" spans="1:13" x14ac:dyDescent="0.25">
      <c r="A348" s="2">
        <v>45106</v>
      </c>
      <c r="B348" s="3">
        <f t="shared" si="16"/>
        <v>2023</v>
      </c>
      <c r="C348" t="str">
        <f t="shared" si="17"/>
        <v>2023-2024</v>
      </c>
      <c r="D348" t="s">
        <v>147</v>
      </c>
      <c r="E348" t="s">
        <v>54</v>
      </c>
      <c r="F348" t="str">
        <f t="shared" si="15"/>
        <v>Victoria</v>
      </c>
      <c r="G348" t="s">
        <v>45</v>
      </c>
      <c r="H348">
        <v>3977</v>
      </c>
      <c r="I348" t="s">
        <v>11</v>
      </c>
      <c r="J348" t="s">
        <v>55</v>
      </c>
      <c r="K348" t="s">
        <v>19</v>
      </c>
      <c r="L348" t="s">
        <v>23</v>
      </c>
      <c r="M348" s="5">
        <v>7.99</v>
      </c>
    </row>
    <row r="349" spans="1:13" x14ac:dyDescent="0.25">
      <c r="A349" s="2">
        <v>45526</v>
      </c>
      <c r="B349" s="3">
        <f t="shared" si="16"/>
        <v>2025</v>
      </c>
      <c r="C349" t="str">
        <f t="shared" si="17"/>
        <v>2024-2025</v>
      </c>
      <c r="D349" t="s">
        <v>147</v>
      </c>
      <c r="E349" t="s">
        <v>136</v>
      </c>
      <c r="F349" t="str">
        <f t="shared" si="15"/>
        <v>Victoria</v>
      </c>
      <c r="G349" t="s">
        <v>45</v>
      </c>
      <c r="H349">
        <v>3175</v>
      </c>
      <c r="I349" t="s">
        <v>11</v>
      </c>
      <c r="J349" t="s">
        <v>63</v>
      </c>
      <c r="K349" t="s">
        <v>151</v>
      </c>
      <c r="L349" t="s">
        <v>21</v>
      </c>
      <c r="M349" s="5">
        <v>7.99</v>
      </c>
    </row>
    <row r="350" spans="1:13" x14ac:dyDescent="0.25">
      <c r="A350" s="2">
        <v>45335</v>
      </c>
      <c r="B350" s="3">
        <f t="shared" si="16"/>
        <v>2024</v>
      </c>
      <c r="C350" t="str">
        <f t="shared" si="17"/>
        <v>2023-2024</v>
      </c>
      <c r="D350" t="s">
        <v>147</v>
      </c>
      <c r="E350" t="s">
        <v>125</v>
      </c>
      <c r="F350" t="str">
        <f t="shared" si="15"/>
        <v>Victoria</v>
      </c>
      <c r="G350" t="s">
        <v>45</v>
      </c>
      <c r="H350">
        <v>3400</v>
      </c>
      <c r="I350" t="s">
        <v>11</v>
      </c>
      <c r="J350" t="s">
        <v>60</v>
      </c>
      <c r="K350" t="s">
        <v>150</v>
      </c>
      <c r="L350" t="s">
        <v>18</v>
      </c>
      <c r="M350" s="5">
        <v>7.99</v>
      </c>
    </row>
    <row r="351" spans="1:13" x14ac:dyDescent="0.25">
      <c r="A351" s="2">
        <v>45476</v>
      </c>
      <c r="B351" s="3">
        <f t="shared" si="16"/>
        <v>2025</v>
      </c>
      <c r="C351" t="str">
        <f t="shared" si="17"/>
        <v>2024-2025</v>
      </c>
      <c r="D351" t="s">
        <v>148</v>
      </c>
      <c r="E351" t="s">
        <v>109</v>
      </c>
      <c r="F351" t="str">
        <f t="shared" si="15"/>
        <v>New South Wales</v>
      </c>
      <c r="G351" t="s">
        <v>10</v>
      </c>
      <c r="H351">
        <v>2480</v>
      </c>
      <c r="I351" t="s">
        <v>11</v>
      </c>
      <c r="J351" t="s">
        <v>68</v>
      </c>
      <c r="K351" t="s">
        <v>154</v>
      </c>
      <c r="L351" t="s">
        <v>14</v>
      </c>
      <c r="M351" s="5">
        <v>7.99</v>
      </c>
    </row>
    <row r="352" spans="1:13" x14ac:dyDescent="0.25">
      <c r="A352" s="2">
        <v>45400</v>
      </c>
      <c r="B352" s="3">
        <f t="shared" si="16"/>
        <v>2024</v>
      </c>
      <c r="C352" t="str">
        <f t="shared" si="17"/>
        <v>2024-2025</v>
      </c>
      <c r="D352" t="s">
        <v>147</v>
      </c>
      <c r="E352" t="s">
        <v>105</v>
      </c>
      <c r="F352" t="str">
        <f t="shared" si="15"/>
        <v>Victoria</v>
      </c>
      <c r="G352" t="s">
        <v>45</v>
      </c>
      <c r="H352">
        <v>3500</v>
      </c>
      <c r="I352" t="s">
        <v>11</v>
      </c>
      <c r="J352" t="s">
        <v>60</v>
      </c>
      <c r="K352" t="s">
        <v>152</v>
      </c>
      <c r="L352" t="s">
        <v>13</v>
      </c>
      <c r="M352" s="5">
        <v>7.99</v>
      </c>
    </row>
    <row r="353" spans="1:13" x14ac:dyDescent="0.25">
      <c r="A353" s="2">
        <v>44996</v>
      </c>
      <c r="B353" s="3">
        <f t="shared" si="16"/>
        <v>2023</v>
      </c>
      <c r="C353" t="str">
        <f t="shared" si="17"/>
        <v>2022-2023</v>
      </c>
      <c r="D353" t="s">
        <v>147</v>
      </c>
      <c r="E353" t="s">
        <v>145</v>
      </c>
      <c r="F353" t="str">
        <f t="shared" si="15"/>
        <v>New South Wales</v>
      </c>
      <c r="G353" t="s">
        <v>10</v>
      </c>
      <c r="H353">
        <v>2101</v>
      </c>
      <c r="I353" t="s">
        <v>11</v>
      </c>
      <c r="J353" t="s">
        <v>27</v>
      </c>
      <c r="K353" t="s">
        <v>153</v>
      </c>
      <c r="L353" t="s">
        <v>16</v>
      </c>
      <c r="M353" s="5">
        <v>7.99</v>
      </c>
    </row>
    <row r="354" spans="1:13" x14ac:dyDescent="0.25">
      <c r="A354" s="2">
        <v>45215</v>
      </c>
      <c r="B354" s="3">
        <f t="shared" si="16"/>
        <v>2024</v>
      </c>
      <c r="C354" t="str">
        <f t="shared" si="17"/>
        <v>2023-2024</v>
      </c>
      <c r="D354" t="s">
        <v>148</v>
      </c>
      <c r="E354" t="s">
        <v>145</v>
      </c>
      <c r="F354" t="str">
        <f t="shared" si="15"/>
        <v>New South Wales</v>
      </c>
      <c r="G354" t="s">
        <v>10</v>
      </c>
      <c r="H354">
        <v>2101</v>
      </c>
      <c r="I354" t="s">
        <v>11</v>
      </c>
      <c r="J354" t="s">
        <v>27</v>
      </c>
      <c r="K354" t="s">
        <v>151</v>
      </c>
      <c r="L354" t="s">
        <v>21</v>
      </c>
      <c r="M354" s="5">
        <v>7.99</v>
      </c>
    </row>
    <row r="355" spans="1:13" x14ac:dyDescent="0.25">
      <c r="A355" s="2">
        <v>45594</v>
      </c>
      <c r="B355" s="3">
        <f t="shared" si="16"/>
        <v>2025</v>
      </c>
      <c r="C355" t="str">
        <f t="shared" si="17"/>
        <v>2024-2025</v>
      </c>
      <c r="D355" t="s">
        <v>147</v>
      </c>
      <c r="E355" t="s">
        <v>121</v>
      </c>
      <c r="F355" t="str">
        <f t="shared" si="15"/>
        <v>Queensland</v>
      </c>
      <c r="G355" t="s">
        <v>35</v>
      </c>
      <c r="H355">
        <v>4700</v>
      </c>
      <c r="I355" t="s">
        <v>11</v>
      </c>
      <c r="J355" t="s">
        <v>51</v>
      </c>
      <c r="K355" t="s">
        <v>156</v>
      </c>
      <c r="L355" t="s">
        <v>17</v>
      </c>
      <c r="M355" s="5">
        <v>7.99</v>
      </c>
    </row>
    <row r="356" spans="1:13" x14ac:dyDescent="0.25">
      <c r="A356" s="2">
        <v>44947</v>
      </c>
      <c r="B356" s="3">
        <f t="shared" si="16"/>
        <v>2023</v>
      </c>
      <c r="C356" t="str">
        <f t="shared" si="17"/>
        <v>2022-2023</v>
      </c>
      <c r="D356" t="s">
        <v>147</v>
      </c>
      <c r="E356" t="s">
        <v>66</v>
      </c>
      <c r="F356" t="str">
        <f t="shared" si="15"/>
        <v>South Australia</v>
      </c>
      <c r="G356" t="s">
        <v>32</v>
      </c>
      <c r="H356">
        <v>5169</v>
      </c>
      <c r="I356" t="s">
        <v>11</v>
      </c>
      <c r="J356" t="s">
        <v>33</v>
      </c>
      <c r="K356" t="s">
        <v>152</v>
      </c>
      <c r="L356" t="s">
        <v>13</v>
      </c>
      <c r="M356" s="5">
        <v>7.99</v>
      </c>
    </row>
    <row r="357" spans="1:13" x14ac:dyDescent="0.25">
      <c r="A357" s="2">
        <v>45236</v>
      </c>
      <c r="B357" s="3">
        <f t="shared" si="16"/>
        <v>2024</v>
      </c>
      <c r="C357" t="str">
        <f t="shared" si="17"/>
        <v>2023-2024</v>
      </c>
      <c r="D357" t="s">
        <v>148</v>
      </c>
      <c r="E357" t="s">
        <v>113</v>
      </c>
      <c r="F357" t="str">
        <f t="shared" si="15"/>
        <v>Queensland</v>
      </c>
      <c r="G357" t="s">
        <v>35</v>
      </c>
      <c r="H357">
        <v>4215</v>
      </c>
      <c r="I357" t="s">
        <v>11</v>
      </c>
      <c r="J357" t="s">
        <v>104</v>
      </c>
      <c r="K357" t="s">
        <v>153</v>
      </c>
      <c r="L357" t="s">
        <v>16</v>
      </c>
      <c r="M357" s="5">
        <v>7.99</v>
      </c>
    </row>
    <row r="358" spans="1:13" x14ac:dyDescent="0.25">
      <c r="A358" s="2">
        <v>45575</v>
      </c>
      <c r="B358" s="3">
        <f t="shared" si="16"/>
        <v>2025</v>
      </c>
      <c r="C358" t="str">
        <f t="shared" si="17"/>
        <v>2024-2025</v>
      </c>
      <c r="D358" t="s">
        <v>147</v>
      </c>
      <c r="E358" t="s">
        <v>61</v>
      </c>
      <c r="F358" t="str">
        <f t="shared" si="15"/>
        <v>New South Wales</v>
      </c>
      <c r="G358" t="s">
        <v>10</v>
      </c>
      <c r="H358">
        <v>2539</v>
      </c>
      <c r="I358" t="s">
        <v>11</v>
      </c>
      <c r="J358" t="s">
        <v>58</v>
      </c>
      <c r="K358" t="s">
        <v>153</v>
      </c>
      <c r="L358" t="s">
        <v>16</v>
      </c>
      <c r="M358" s="5">
        <v>7.99</v>
      </c>
    </row>
    <row r="359" spans="1:13" x14ac:dyDescent="0.25">
      <c r="A359" s="2">
        <v>45287</v>
      </c>
      <c r="B359" s="3">
        <f t="shared" si="16"/>
        <v>2024</v>
      </c>
      <c r="C359" t="str">
        <f t="shared" si="17"/>
        <v>2023-2024</v>
      </c>
      <c r="D359" t="s">
        <v>147</v>
      </c>
      <c r="E359" t="s">
        <v>119</v>
      </c>
      <c r="F359" t="str">
        <f t="shared" si="15"/>
        <v>Queensland</v>
      </c>
      <c r="G359" t="s">
        <v>35</v>
      </c>
      <c r="H359">
        <v>4570</v>
      </c>
      <c r="I359" t="s">
        <v>11</v>
      </c>
      <c r="J359" t="s">
        <v>120</v>
      </c>
      <c r="K359" t="s">
        <v>153</v>
      </c>
      <c r="L359" t="s">
        <v>16</v>
      </c>
      <c r="M359" s="5">
        <v>8</v>
      </c>
    </row>
    <row r="360" spans="1:13" x14ac:dyDescent="0.25">
      <c r="A360" s="2">
        <v>45595</v>
      </c>
      <c r="B360" s="3">
        <f t="shared" si="16"/>
        <v>2025</v>
      </c>
      <c r="C360" t="str">
        <f t="shared" si="17"/>
        <v>2024-2025</v>
      </c>
      <c r="D360" t="s">
        <v>147</v>
      </c>
      <c r="E360" t="s">
        <v>133</v>
      </c>
      <c r="F360" t="str">
        <f t="shared" si="15"/>
        <v>Queensland</v>
      </c>
      <c r="G360" t="s">
        <v>35</v>
      </c>
      <c r="H360">
        <v>4305</v>
      </c>
      <c r="I360" t="s">
        <v>11</v>
      </c>
      <c r="J360" t="s">
        <v>104</v>
      </c>
      <c r="K360" t="s">
        <v>153</v>
      </c>
      <c r="L360" t="s">
        <v>16</v>
      </c>
      <c r="M360" s="5">
        <v>8</v>
      </c>
    </row>
    <row r="361" spans="1:13" x14ac:dyDescent="0.25">
      <c r="A361" s="2">
        <v>45070</v>
      </c>
      <c r="B361" s="3">
        <f t="shared" si="16"/>
        <v>2023</v>
      </c>
      <c r="C361" t="str">
        <f t="shared" si="17"/>
        <v>2023-2024</v>
      </c>
      <c r="D361" t="s">
        <v>147</v>
      </c>
      <c r="E361" t="s">
        <v>87</v>
      </c>
      <c r="F361" t="str">
        <f t="shared" si="15"/>
        <v>New South Wales</v>
      </c>
      <c r="G361" t="s">
        <v>10</v>
      </c>
      <c r="H361">
        <v>2790</v>
      </c>
      <c r="I361" t="s">
        <v>11</v>
      </c>
      <c r="J361" t="s">
        <v>25</v>
      </c>
      <c r="K361" t="s">
        <v>154</v>
      </c>
      <c r="L361" t="s">
        <v>14</v>
      </c>
      <c r="M361" s="5">
        <v>8</v>
      </c>
    </row>
    <row r="362" spans="1:13" x14ac:dyDescent="0.25">
      <c r="A362" s="2">
        <v>44970</v>
      </c>
      <c r="B362" s="3">
        <f t="shared" si="16"/>
        <v>2023</v>
      </c>
      <c r="C362" t="str">
        <f t="shared" si="17"/>
        <v>2022-2023</v>
      </c>
      <c r="D362" t="s">
        <v>147</v>
      </c>
      <c r="E362" t="s">
        <v>123</v>
      </c>
      <c r="F362" t="str">
        <f t="shared" si="15"/>
        <v>Western Australia</v>
      </c>
      <c r="G362" t="s">
        <v>48</v>
      </c>
      <c r="H362">
        <v>6109</v>
      </c>
      <c r="I362" t="s">
        <v>11</v>
      </c>
      <c r="J362" t="s">
        <v>94</v>
      </c>
      <c r="K362" t="s">
        <v>154</v>
      </c>
      <c r="L362" t="s">
        <v>14</v>
      </c>
      <c r="M362" s="5">
        <v>8</v>
      </c>
    </row>
    <row r="363" spans="1:13" x14ac:dyDescent="0.25">
      <c r="A363" s="2">
        <v>45592</v>
      </c>
      <c r="B363" s="3">
        <f t="shared" si="16"/>
        <v>2025</v>
      </c>
      <c r="C363" t="str">
        <f t="shared" si="17"/>
        <v>2024-2025</v>
      </c>
      <c r="D363" t="s">
        <v>148</v>
      </c>
      <c r="E363" t="s">
        <v>47</v>
      </c>
      <c r="F363" t="str">
        <f t="shared" si="15"/>
        <v>Western Australia</v>
      </c>
      <c r="G363" t="s">
        <v>48</v>
      </c>
      <c r="H363">
        <v>6030</v>
      </c>
      <c r="I363" t="s">
        <v>11</v>
      </c>
      <c r="J363" t="s">
        <v>49</v>
      </c>
      <c r="K363" t="s">
        <v>149</v>
      </c>
      <c r="L363" t="s">
        <v>15</v>
      </c>
      <c r="M363" s="5">
        <v>8</v>
      </c>
    </row>
    <row r="364" spans="1:13" x14ac:dyDescent="0.25">
      <c r="A364" s="2">
        <v>45493</v>
      </c>
      <c r="B364" s="3">
        <f t="shared" si="16"/>
        <v>2025</v>
      </c>
      <c r="C364" t="str">
        <f t="shared" si="17"/>
        <v>2024-2025</v>
      </c>
      <c r="D364" t="s">
        <v>148</v>
      </c>
      <c r="E364" t="s">
        <v>137</v>
      </c>
      <c r="F364" t="str">
        <f t="shared" si="15"/>
        <v>New South Wales</v>
      </c>
      <c r="G364" t="s">
        <v>10</v>
      </c>
      <c r="H364">
        <v>2031</v>
      </c>
      <c r="I364" t="s">
        <v>11</v>
      </c>
      <c r="J364" t="s">
        <v>12</v>
      </c>
      <c r="K364" t="s">
        <v>150</v>
      </c>
      <c r="L364" t="s">
        <v>18</v>
      </c>
      <c r="M364" s="5">
        <v>8</v>
      </c>
    </row>
    <row r="365" spans="1:13" x14ac:dyDescent="0.25">
      <c r="A365" s="2">
        <v>45636</v>
      </c>
      <c r="B365" s="3">
        <f t="shared" si="16"/>
        <v>2025</v>
      </c>
      <c r="C365" t="str">
        <f t="shared" si="17"/>
        <v>2024-2025</v>
      </c>
      <c r="D365" t="s">
        <v>148</v>
      </c>
      <c r="E365" t="s">
        <v>117</v>
      </c>
      <c r="F365" t="str">
        <f t="shared" si="15"/>
        <v>Queensland</v>
      </c>
      <c r="G365" t="s">
        <v>35</v>
      </c>
      <c r="H365">
        <v>4119</v>
      </c>
      <c r="I365" t="s">
        <v>11</v>
      </c>
      <c r="J365" t="s">
        <v>43</v>
      </c>
      <c r="K365" t="s">
        <v>19</v>
      </c>
      <c r="L365" t="s">
        <v>23</v>
      </c>
      <c r="M365" s="5">
        <v>8</v>
      </c>
    </row>
    <row r="366" spans="1:13" x14ac:dyDescent="0.25">
      <c r="A366" s="2">
        <v>44989</v>
      </c>
      <c r="B366" s="3">
        <f t="shared" si="16"/>
        <v>2023</v>
      </c>
      <c r="C366" t="str">
        <f t="shared" si="17"/>
        <v>2022-2023</v>
      </c>
      <c r="D366" t="s">
        <v>147</v>
      </c>
      <c r="E366" t="s">
        <v>99</v>
      </c>
      <c r="F366" t="str">
        <f t="shared" si="15"/>
        <v>Victoria</v>
      </c>
      <c r="G366" t="s">
        <v>45</v>
      </c>
      <c r="H366">
        <v>3148</v>
      </c>
      <c r="I366" t="s">
        <v>11</v>
      </c>
      <c r="J366" t="s">
        <v>63</v>
      </c>
      <c r="K366" t="s">
        <v>154</v>
      </c>
      <c r="L366" t="s">
        <v>14</v>
      </c>
      <c r="M366" s="5">
        <v>8.1</v>
      </c>
    </row>
    <row r="367" spans="1:13" x14ac:dyDescent="0.25">
      <c r="A367" s="2">
        <v>45138</v>
      </c>
      <c r="B367" s="3">
        <f t="shared" si="16"/>
        <v>2024</v>
      </c>
      <c r="C367" t="str">
        <f t="shared" si="17"/>
        <v>2023-2024</v>
      </c>
      <c r="D367" t="s">
        <v>147</v>
      </c>
      <c r="E367" t="s">
        <v>114</v>
      </c>
      <c r="F367" t="str">
        <f t="shared" si="15"/>
        <v>Victoria</v>
      </c>
      <c r="G367" t="s">
        <v>45</v>
      </c>
      <c r="H367">
        <v>3551</v>
      </c>
      <c r="I367" t="s">
        <v>11</v>
      </c>
      <c r="J367" t="s">
        <v>60</v>
      </c>
      <c r="K367" t="s">
        <v>155</v>
      </c>
      <c r="L367" t="s">
        <v>20</v>
      </c>
      <c r="M367" s="5">
        <v>8.23</v>
      </c>
    </row>
    <row r="368" spans="1:13" x14ac:dyDescent="0.25">
      <c r="A368" s="2">
        <v>45461</v>
      </c>
      <c r="B368" s="3">
        <f t="shared" si="16"/>
        <v>2024</v>
      </c>
      <c r="C368" t="str">
        <f t="shared" si="17"/>
        <v>2024-2025</v>
      </c>
      <c r="D368" t="s">
        <v>147</v>
      </c>
      <c r="E368" t="s">
        <v>40</v>
      </c>
      <c r="F368" t="str">
        <f t="shared" si="15"/>
        <v>New South Wales</v>
      </c>
      <c r="G368" t="s">
        <v>10</v>
      </c>
      <c r="H368">
        <v>2116</v>
      </c>
      <c r="I368" t="s">
        <v>11</v>
      </c>
      <c r="J368" t="s">
        <v>27</v>
      </c>
      <c r="K368" t="s">
        <v>151</v>
      </c>
      <c r="L368" t="s">
        <v>21</v>
      </c>
      <c r="M368" s="5">
        <v>8.26</v>
      </c>
    </row>
    <row r="369" spans="1:13" x14ac:dyDescent="0.25">
      <c r="A369" s="2">
        <v>45380</v>
      </c>
      <c r="B369" s="3">
        <f t="shared" si="16"/>
        <v>2024</v>
      </c>
      <c r="C369" t="str">
        <f t="shared" si="17"/>
        <v>2023-2024</v>
      </c>
      <c r="D369" t="s">
        <v>147</v>
      </c>
      <c r="E369" t="s">
        <v>40</v>
      </c>
      <c r="F369" t="str">
        <f t="shared" si="15"/>
        <v>New South Wales</v>
      </c>
      <c r="G369" t="s">
        <v>10</v>
      </c>
      <c r="H369">
        <v>2116</v>
      </c>
      <c r="I369" t="s">
        <v>11</v>
      </c>
      <c r="J369" t="s">
        <v>27</v>
      </c>
      <c r="K369" t="s">
        <v>157</v>
      </c>
      <c r="L369" t="s">
        <v>22</v>
      </c>
      <c r="M369" s="5">
        <v>8.2799999999999994</v>
      </c>
    </row>
    <row r="370" spans="1:13" x14ac:dyDescent="0.25">
      <c r="A370" s="2">
        <v>45047</v>
      </c>
      <c r="B370" s="3">
        <f t="shared" si="16"/>
        <v>2023</v>
      </c>
      <c r="C370" t="str">
        <f t="shared" si="17"/>
        <v>2023-2024</v>
      </c>
      <c r="D370" t="s">
        <v>147</v>
      </c>
      <c r="E370" t="s">
        <v>40</v>
      </c>
      <c r="F370" t="str">
        <f t="shared" si="15"/>
        <v>New South Wales</v>
      </c>
      <c r="G370" t="s">
        <v>10</v>
      </c>
      <c r="H370">
        <v>2116</v>
      </c>
      <c r="I370" t="s">
        <v>11</v>
      </c>
      <c r="J370" t="s">
        <v>27</v>
      </c>
      <c r="K370" t="s">
        <v>150</v>
      </c>
      <c r="L370" t="s">
        <v>18</v>
      </c>
      <c r="M370" s="5">
        <v>8.4400000000000013</v>
      </c>
    </row>
    <row r="371" spans="1:13" x14ac:dyDescent="0.25">
      <c r="A371" s="2">
        <v>45036</v>
      </c>
      <c r="B371" s="3">
        <f t="shared" si="16"/>
        <v>2023</v>
      </c>
      <c r="C371" t="str">
        <f t="shared" si="17"/>
        <v>2023-2024</v>
      </c>
      <c r="D371" t="s">
        <v>147</v>
      </c>
      <c r="E371" t="s">
        <v>76</v>
      </c>
      <c r="F371" t="str">
        <f t="shared" si="15"/>
        <v>Western Australia</v>
      </c>
      <c r="G371" t="s">
        <v>48</v>
      </c>
      <c r="H371">
        <v>6450</v>
      </c>
      <c r="I371" t="s">
        <v>11</v>
      </c>
      <c r="J371" t="s">
        <v>77</v>
      </c>
      <c r="K371" t="s">
        <v>154</v>
      </c>
      <c r="L371" t="s">
        <v>14</v>
      </c>
      <c r="M371" s="5">
        <v>8.5</v>
      </c>
    </row>
    <row r="372" spans="1:13" x14ac:dyDescent="0.25">
      <c r="A372" s="2">
        <v>45208</v>
      </c>
      <c r="B372" s="3">
        <f t="shared" si="16"/>
        <v>2024</v>
      </c>
      <c r="C372" t="str">
        <f t="shared" si="17"/>
        <v>2023-2024</v>
      </c>
      <c r="D372" t="s">
        <v>147</v>
      </c>
      <c r="E372" t="s">
        <v>123</v>
      </c>
      <c r="F372" t="str">
        <f t="shared" si="15"/>
        <v>Western Australia</v>
      </c>
      <c r="G372" t="s">
        <v>48</v>
      </c>
      <c r="H372">
        <v>6109</v>
      </c>
      <c r="I372" t="s">
        <v>11</v>
      </c>
      <c r="J372" t="s">
        <v>94</v>
      </c>
      <c r="K372" t="s">
        <v>154</v>
      </c>
      <c r="L372" t="s">
        <v>14</v>
      </c>
      <c r="M372" s="5">
        <v>8.5</v>
      </c>
    </row>
    <row r="373" spans="1:13" x14ac:dyDescent="0.25">
      <c r="A373" s="2">
        <v>45346</v>
      </c>
      <c r="B373" s="3">
        <f t="shared" si="16"/>
        <v>2024</v>
      </c>
      <c r="C373" t="str">
        <f t="shared" si="17"/>
        <v>2023-2024</v>
      </c>
      <c r="D373" t="s">
        <v>147</v>
      </c>
      <c r="E373" t="s">
        <v>137</v>
      </c>
      <c r="F373" t="str">
        <f t="shared" si="15"/>
        <v>New South Wales</v>
      </c>
      <c r="G373" t="s">
        <v>10</v>
      </c>
      <c r="H373">
        <v>2031</v>
      </c>
      <c r="I373" t="s">
        <v>11</v>
      </c>
      <c r="J373" t="s">
        <v>12</v>
      </c>
      <c r="K373" t="s">
        <v>154</v>
      </c>
      <c r="L373" t="s">
        <v>14</v>
      </c>
      <c r="M373" s="5">
        <v>8.5</v>
      </c>
    </row>
    <row r="374" spans="1:13" x14ac:dyDescent="0.25">
      <c r="A374" s="2">
        <v>45539</v>
      </c>
      <c r="B374" s="3">
        <f t="shared" si="16"/>
        <v>2025</v>
      </c>
      <c r="C374" t="str">
        <f t="shared" si="17"/>
        <v>2024-2025</v>
      </c>
      <c r="D374" t="s">
        <v>148</v>
      </c>
      <c r="E374" t="s">
        <v>126</v>
      </c>
      <c r="F374" t="str">
        <f t="shared" si="15"/>
        <v>Queensland</v>
      </c>
      <c r="G374" t="s">
        <v>35</v>
      </c>
      <c r="H374">
        <v>4551</v>
      </c>
      <c r="I374" t="s">
        <v>11</v>
      </c>
      <c r="J374" t="s">
        <v>120</v>
      </c>
      <c r="K374" t="s">
        <v>19</v>
      </c>
      <c r="L374" t="s">
        <v>23</v>
      </c>
      <c r="M374" s="5">
        <v>8.629999999999999</v>
      </c>
    </row>
    <row r="375" spans="1:13" x14ac:dyDescent="0.25">
      <c r="A375" s="2">
        <v>45170</v>
      </c>
      <c r="B375" s="3">
        <f t="shared" si="16"/>
        <v>2024</v>
      </c>
      <c r="C375" t="str">
        <f t="shared" si="17"/>
        <v>2023-2024</v>
      </c>
      <c r="D375" t="s">
        <v>147</v>
      </c>
      <c r="E375" t="s">
        <v>78</v>
      </c>
      <c r="F375" t="str">
        <f t="shared" si="15"/>
        <v>New South Wales</v>
      </c>
      <c r="G375" t="s">
        <v>10</v>
      </c>
      <c r="H375">
        <v>2350</v>
      </c>
      <c r="I375" t="s">
        <v>11</v>
      </c>
      <c r="J375" t="s">
        <v>68</v>
      </c>
      <c r="K375" t="s">
        <v>154</v>
      </c>
      <c r="L375" t="s">
        <v>14</v>
      </c>
      <c r="M375" s="5">
        <v>8.84</v>
      </c>
    </row>
    <row r="376" spans="1:13" x14ac:dyDescent="0.25">
      <c r="A376" s="2">
        <v>45507</v>
      </c>
      <c r="B376" s="3">
        <f t="shared" si="16"/>
        <v>2025</v>
      </c>
      <c r="C376" t="str">
        <f t="shared" si="17"/>
        <v>2024-2025</v>
      </c>
      <c r="D376" t="s">
        <v>148</v>
      </c>
      <c r="E376" t="s">
        <v>24</v>
      </c>
      <c r="F376" t="str">
        <f t="shared" si="15"/>
        <v>New South Wales</v>
      </c>
      <c r="G376" t="s">
        <v>10</v>
      </c>
      <c r="H376">
        <v>2795</v>
      </c>
      <c r="I376" t="s">
        <v>11</v>
      </c>
      <c r="J376" t="s">
        <v>25</v>
      </c>
      <c r="K376" t="s">
        <v>149</v>
      </c>
      <c r="L376" t="s">
        <v>15</v>
      </c>
      <c r="M376" s="5">
        <v>8.9400000000000013</v>
      </c>
    </row>
    <row r="377" spans="1:13" x14ac:dyDescent="0.25">
      <c r="A377" s="2">
        <v>45303</v>
      </c>
      <c r="B377" s="3">
        <f t="shared" si="16"/>
        <v>2024</v>
      </c>
      <c r="C377" t="str">
        <f t="shared" si="17"/>
        <v>2023-2024</v>
      </c>
      <c r="D377" t="s">
        <v>147</v>
      </c>
      <c r="E377" t="s">
        <v>111</v>
      </c>
      <c r="F377" t="str">
        <f t="shared" si="15"/>
        <v>New South Wales</v>
      </c>
      <c r="G377" t="s">
        <v>10</v>
      </c>
      <c r="H377">
        <v>2120</v>
      </c>
      <c r="I377" t="s">
        <v>11</v>
      </c>
      <c r="J377" t="s">
        <v>27</v>
      </c>
      <c r="K377" t="s">
        <v>149</v>
      </c>
      <c r="L377" t="s">
        <v>15</v>
      </c>
      <c r="M377" s="5">
        <v>8.9400000000000013</v>
      </c>
    </row>
    <row r="378" spans="1:13" x14ac:dyDescent="0.25">
      <c r="A378" s="2">
        <v>45077</v>
      </c>
      <c r="B378" s="3">
        <f t="shared" si="16"/>
        <v>2023</v>
      </c>
      <c r="C378" t="str">
        <f t="shared" si="17"/>
        <v>2023-2024</v>
      </c>
      <c r="D378" t="s">
        <v>147</v>
      </c>
      <c r="E378" t="s">
        <v>44</v>
      </c>
      <c r="F378" t="str">
        <f t="shared" si="15"/>
        <v>Victoria</v>
      </c>
      <c r="G378" t="s">
        <v>45</v>
      </c>
      <c r="H378">
        <v>3066</v>
      </c>
      <c r="I378" t="s">
        <v>11</v>
      </c>
      <c r="J378" t="s">
        <v>46</v>
      </c>
      <c r="K378" t="s">
        <v>154</v>
      </c>
      <c r="L378" t="s">
        <v>14</v>
      </c>
      <c r="M378" s="5">
        <v>8.9700000000000006</v>
      </c>
    </row>
    <row r="379" spans="1:13" x14ac:dyDescent="0.25">
      <c r="A379" s="2">
        <v>45154</v>
      </c>
      <c r="B379" s="3">
        <f t="shared" si="16"/>
        <v>2024</v>
      </c>
      <c r="C379" t="str">
        <f t="shared" si="17"/>
        <v>2023-2024</v>
      </c>
      <c r="D379" t="s">
        <v>147</v>
      </c>
      <c r="E379" t="s">
        <v>28</v>
      </c>
      <c r="F379" t="str">
        <f t="shared" si="15"/>
        <v>Northern Territory</v>
      </c>
      <c r="G379" t="s">
        <v>29</v>
      </c>
      <c r="H379">
        <v>800</v>
      </c>
      <c r="I379" t="s">
        <v>11</v>
      </c>
      <c r="J379" t="s">
        <v>30</v>
      </c>
      <c r="K379" t="s">
        <v>19</v>
      </c>
      <c r="L379" t="s">
        <v>23</v>
      </c>
      <c r="M379" s="5">
        <v>8.98</v>
      </c>
    </row>
    <row r="380" spans="1:13" x14ac:dyDescent="0.25">
      <c r="A380" s="2">
        <v>45316</v>
      </c>
      <c r="B380" s="3">
        <f t="shared" si="16"/>
        <v>2024</v>
      </c>
      <c r="C380" t="str">
        <f t="shared" si="17"/>
        <v>2023-2024</v>
      </c>
      <c r="D380" t="s">
        <v>148</v>
      </c>
      <c r="E380" t="s">
        <v>115</v>
      </c>
      <c r="F380" t="str">
        <f t="shared" si="15"/>
        <v>Western Australia</v>
      </c>
      <c r="G380" t="s">
        <v>48</v>
      </c>
      <c r="H380">
        <v>6280</v>
      </c>
      <c r="I380" t="s">
        <v>11</v>
      </c>
      <c r="J380" t="s">
        <v>94</v>
      </c>
      <c r="K380" t="s">
        <v>153</v>
      </c>
      <c r="L380" t="s">
        <v>16</v>
      </c>
      <c r="M380" s="5">
        <v>8.99</v>
      </c>
    </row>
    <row r="381" spans="1:13" x14ac:dyDescent="0.25">
      <c r="A381" s="2">
        <v>45398</v>
      </c>
      <c r="B381" s="3">
        <f t="shared" si="16"/>
        <v>2024</v>
      </c>
      <c r="C381" t="str">
        <f t="shared" si="17"/>
        <v>2024-2025</v>
      </c>
      <c r="D381" t="s">
        <v>147</v>
      </c>
      <c r="E381" t="s">
        <v>57</v>
      </c>
      <c r="F381" t="str">
        <f t="shared" si="15"/>
        <v>New South Wales</v>
      </c>
      <c r="G381" t="s">
        <v>10</v>
      </c>
      <c r="H381">
        <v>2560</v>
      </c>
      <c r="I381" t="s">
        <v>11</v>
      </c>
      <c r="J381" t="s">
        <v>58</v>
      </c>
      <c r="K381" t="s">
        <v>19</v>
      </c>
      <c r="L381" t="s">
        <v>23</v>
      </c>
      <c r="M381" s="5">
        <v>8.99</v>
      </c>
    </row>
    <row r="382" spans="1:13" x14ac:dyDescent="0.25">
      <c r="A382" s="2">
        <v>45395</v>
      </c>
      <c r="B382" s="3">
        <f t="shared" si="16"/>
        <v>2024</v>
      </c>
      <c r="C382" t="str">
        <f t="shared" si="17"/>
        <v>2024-2025</v>
      </c>
      <c r="D382" t="s">
        <v>147</v>
      </c>
      <c r="E382" t="s">
        <v>65</v>
      </c>
      <c r="F382" t="str">
        <f t="shared" si="15"/>
        <v>New South Wales</v>
      </c>
      <c r="G382" t="s">
        <v>10</v>
      </c>
      <c r="H382">
        <v>2541</v>
      </c>
      <c r="I382" t="s">
        <v>11</v>
      </c>
      <c r="J382" t="s">
        <v>58</v>
      </c>
      <c r="K382" t="s">
        <v>151</v>
      </c>
      <c r="L382" t="s">
        <v>21</v>
      </c>
      <c r="M382" s="5">
        <v>8.99</v>
      </c>
    </row>
    <row r="383" spans="1:13" x14ac:dyDescent="0.25">
      <c r="A383" s="2">
        <v>45042</v>
      </c>
      <c r="B383" s="3">
        <f t="shared" si="16"/>
        <v>2023</v>
      </c>
      <c r="C383" t="str">
        <f t="shared" si="17"/>
        <v>2023-2024</v>
      </c>
      <c r="D383" t="s">
        <v>147</v>
      </c>
      <c r="E383" t="s">
        <v>56</v>
      </c>
      <c r="F383" t="str">
        <f t="shared" si="15"/>
        <v>Northern Territory</v>
      </c>
      <c r="G383" t="s">
        <v>29</v>
      </c>
      <c r="H383">
        <v>870</v>
      </c>
      <c r="I383" t="s">
        <v>11</v>
      </c>
      <c r="J383" t="s">
        <v>30</v>
      </c>
      <c r="K383" t="s">
        <v>154</v>
      </c>
      <c r="L383" t="s">
        <v>14</v>
      </c>
      <c r="M383" s="5">
        <v>9</v>
      </c>
    </row>
    <row r="384" spans="1:13" x14ac:dyDescent="0.25">
      <c r="A384" s="2">
        <v>45000</v>
      </c>
      <c r="B384" s="3">
        <f t="shared" si="16"/>
        <v>2023</v>
      </c>
      <c r="C384" t="str">
        <f t="shared" si="17"/>
        <v>2022-2023</v>
      </c>
      <c r="D384" t="s">
        <v>147</v>
      </c>
      <c r="E384" t="s">
        <v>100</v>
      </c>
      <c r="F384" t="str">
        <f t="shared" si="15"/>
        <v>Western Australia</v>
      </c>
      <c r="G384" t="s">
        <v>48</v>
      </c>
      <c r="H384">
        <v>6021</v>
      </c>
      <c r="I384" t="s">
        <v>11</v>
      </c>
      <c r="J384" t="s">
        <v>49</v>
      </c>
      <c r="K384" t="s">
        <v>154</v>
      </c>
      <c r="L384" t="s">
        <v>14</v>
      </c>
      <c r="M384" s="5">
        <v>9</v>
      </c>
    </row>
    <row r="385" spans="1:13" x14ac:dyDescent="0.25">
      <c r="A385" s="2">
        <v>45130</v>
      </c>
      <c r="B385" s="3">
        <f t="shared" si="16"/>
        <v>2024</v>
      </c>
      <c r="C385" t="str">
        <f t="shared" si="17"/>
        <v>2023-2024</v>
      </c>
      <c r="D385" t="s">
        <v>147</v>
      </c>
      <c r="E385" t="s">
        <v>116</v>
      </c>
      <c r="F385" t="str">
        <f t="shared" si="15"/>
        <v>Western Australia</v>
      </c>
      <c r="G385" t="s">
        <v>48</v>
      </c>
      <c r="H385">
        <v>6725</v>
      </c>
      <c r="I385" t="s">
        <v>11</v>
      </c>
      <c r="J385" t="s">
        <v>77</v>
      </c>
      <c r="K385" t="s">
        <v>154</v>
      </c>
      <c r="L385" t="s">
        <v>14</v>
      </c>
      <c r="M385" s="5">
        <v>9</v>
      </c>
    </row>
    <row r="386" spans="1:13" x14ac:dyDescent="0.25">
      <c r="A386" s="2">
        <v>45181</v>
      </c>
      <c r="B386" s="3">
        <f t="shared" si="16"/>
        <v>2024</v>
      </c>
      <c r="C386" t="str">
        <f t="shared" si="17"/>
        <v>2023-2024</v>
      </c>
      <c r="D386" t="s">
        <v>147</v>
      </c>
      <c r="E386" t="s">
        <v>72</v>
      </c>
      <c r="F386" t="str">
        <f t="shared" ref="F386:F449" si="18">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19">IF(MONTH(A387)&gt;=7,YEAR(A387)+1,YEAR(A387))</f>
        <v>2025</v>
      </c>
      <c r="C387" t="str">
        <f t="shared" ref="C387:C450" si="20">IF(MONTH(A387) &gt;= 4, YEAR(A387) &amp; "-" &amp; YEAR(A387) + 1, YEAR(A387) - 1 &amp; "-" &amp; YEAR(A387))</f>
        <v>2024-2025</v>
      </c>
      <c r="D387" t="s">
        <v>147</v>
      </c>
      <c r="E387" t="s">
        <v>93</v>
      </c>
      <c r="F387" t="str">
        <f t="shared" si="18"/>
        <v>Western Australia</v>
      </c>
      <c r="G387" t="s">
        <v>48</v>
      </c>
      <c r="H387">
        <v>6112</v>
      </c>
      <c r="I387" t="s">
        <v>11</v>
      </c>
      <c r="J387" t="s">
        <v>94</v>
      </c>
      <c r="K387" t="s">
        <v>149</v>
      </c>
      <c r="L387" t="s">
        <v>15</v>
      </c>
      <c r="M387" s="5">
        <v>9</v>
      </c>
    </row>
    <row r="388" spans="1:13" x14ac:dyDescent="0.25">
      <c r="A388" s="2">
        <v>45143</v>
      </c>
      <c r="B388" s="3">
        <f t="shared" si="19"/>
        <v>2024</v>
      </c>
      <c r="C388" t="str">
        <f t="shared" si="20"/>
        <v>2023-2024</v>
      </c>
      <c r="D388" t="s">
        <v>147</v>
      </c>
      <c r="E388" t="s">
        <v>95</v>
      </c>
      <c r="F388" t="str">
        <f t="shared" si="18"/>
        <v>Victoria</v>
      </c>
      <c r="G388" t="s">
        <v>45</v>
      </c>
      <c r="H388">
        <v>3931</v>
      </c>
      <c r="I388" t="s">
        <v>11</v>
      </c>
      <c r="J388" t="s">
        <v>55</v>
      </c>
      <c r="K388" t="s">
        <v>154</v>
      </c>
      <c r="L388" t="s">
        <v>14</v>
      </c>
      <c r="M388" s="5">
        <v>9</v>
      </c>
    </row>
    <row r="389" spans="1:13" x14ac:dyDescent="0.25">
      <c r="A389" s="2">
        <v>45113</v>
      </c>
      <c r="B389" s="3">
        <f t="shared" si="19"/>
        <v>2024</v>
      </c>
      <c r="C389" t="str">
        <f t="shared" si="20"/>
        <v>2023-2024</v>
      </c>
      <c r="D389" t="s">
        <v>147</v>
      </c>
      <c r="E389" t="s">
        <v>69</v>
      </c>
      <c r="F389" t="str">
        <f t="shared" si="18"/>
        <v>Tasmania</v>
      </c>
      <c r="G389" t="s">
        <v>70</v>
      </c>
      <c r="H389">
        <v>7018</v>
      </c>
      <c r="I389" t="s">
        <v>11</v>
      </c>
      <c r="J389" t="s">
        <v>71</v>
      </c>
      <c r="K389" t="s">
        <v>154</v>
      </c>
      <c r="L389" t="s">
        <v>14</v>
      </c>
      <c r="M389" s="5">
        <v>9</v>
      </c>
    </row>
    <row r="390" spans="1:13" x14ac:dyDescent="0.25">
      <c r="A390" s="2">
        <v>45452</v>
      </c>
      <c r="B390" s="3">
        <f t="shared" si="19"/>
        <v>2024</v>
      </c>
      <c r="C390" t="str">
        <f t="shared" si="20"/>
        <v>2024-2025</v>
      </c>
      <c r="D390" t="s">
        <v>147</v>
      </c>
      <c r="E390" t="s">
        <v>108</v>
      </c>
      <c r="F390" t="str">
        <f t="shared" si="18"/>
        <v>Victoria</v>
      </c>
      <c r="G390" t="s">
        <v>45</v>
      </c>
      <c r="H390">
        <v>3018</v>
      </c>
      <c r="I390" t="s">
        <v>11</v>
      </c>
      <c r="J390" t="s">
        <v>46</v>
      </c>
      <c r="K390" t="s">
        <v>153</v>
      </c>
      <c r="L390" t="s">
        <v>16</v>
      </c>
      <c r="M390" s="5">
        <v>9.02</v>
      </c>
    </row>
    <row r="391" spans="1:13" x14ac:dyDescent="0.25">
      <c r="A391" s="2">
        <v>45238</v>
      </c>
      <c r="B391" s="3">
        <f t="shared" si="19"/>
        <v>2024</v>
      </c>
      <c r="C391" t="str">
        <f t="shared" si="20"/>
        <v>2023-2024</v>
      </c>
      <c r="D391" t="s">
        <v>147</v>
      </c>
      <c r="E391" t="s">
        <v>114</v>
      </c>
      <c r="F391" t="str">
        <f t="shared" si="18"/>
        <v>Victoria</v>
      </c>
      <c r="G391" t="s">
        <v>45</v>
      </c>
      <c r="H391">
        <v>3551</v>
      </c>
      <c r="I391" t="s">
        <v>11</v>
      </c>
      <c r="J391" t="s">
        <v>60</v>
      </c>
      <c r="K391" t="s">
        <v>154</v>
      </c>
      <c r="L391" t="s">
        <v>14</v>
      </c>
      <c r="M391" s="5">
        <v>9.11</v>
      </c>
    </row>
    <row r="392" spans="1:13" x14ac:dyDescent="0.25">
      <c r="A392" s="2">
        <v>45531</v>
      </c>
      <c r="B392" s="3">
        <f t="shared" si="19"/>
        <v>2025</v>
      </c>
      <c r="C392" t="str">
        <f t="shared" si="20"/>
        <v>2024-2025</v>
      </c>
      <c r="D392" t="s">
        <v>147</v>
      </c>
      <c r="E392" t="s">
        <v>122</v>
      </c>
      <c r="F392" t="str">
        <f t="shared" si="18"/>
        <v>New South Wales</v>
      </c>
      <c r="G392" t="s">
        <v>10</v>
      </c>
      <c r="H392">
        <v>2650</v>
      </c>
      <c r="I392" t="s">
        <v>11</v>
      </c>
      <c r="J392" t="s">
        <v>25</v>
      </c>
      <c r="K392" t="s">
        <v>152</v>
      </c>
      <c r="L392" t="s">
        <v>13</v>
      </c>
      <c r="M392" s="5">
        <v>9.2899999999999991</v>
      </c>
    </row>
    <row r="393" spans="1:13" x14ac:dyDescent="0.25">
      <c r="A393" s="2">
        <v>45589</v>
      </c>
      <c r="B393" s="3">
        <f t="shared" si="19"/>
        <v>2025</v>
      </c>
      <c r="C393" t="str">
        <f t="shared" si="20"/>
        <v>2024-2025</v>
      </c>
      <c r="D393" t="s">
        <v>147</v>
      </c>
      <c r="E393" t="s">
        <v>108</v>
      </c>
      <c r="F393" t="str">
        <f t="shared" si="18"/>
        <v>Victoria</v>
      </c>
      <c r="G393" t="s">
        <v>45</v>
      </c>
      <c r="H393">
        <v>3018</v>
      </c>
      <c r="I393" t="s">
        <v>11</v>
      </c>
      <c r="J393" t="s">
        <v>46</v>
      </c>
      <c r="K393" t="s">
        <v>149</v>
      </c>
      <c r="L393" t="s">
        <v>15</v>
      </c>
      <c r="M393" s="5">
        <v>9.36</v>
      </c>
    </row>
    <row r="394" spans="1:13" x14ac:dyDescent="0.25">
      <c r="A394" s="2">
        <v>45429</v>
      </c>
      <c r="B394" s="3">
        <f t="shared" si="19"/>
        <v>2024</v>
      </c>
      <c r="C394" t="str">
        <f t="shared" si="20"/>
        <v>2024-2025</v>
      </c>
      <c r="D394" t="s">
        <v>147</v>
      </c>
      <c r="E394" t="s">
        <v>89</v>
      </c>
      <c r="F394" t="str">
        <f t="shared" si="18"/>
        <v>Queensland</v>
      </c>
      <c r="G394" t="s">
        <v>35</v>
      </c>
      <c r="H394">
        <v>4655</v>
      </c>
      <c r="I394" t="s">
        <v>11</v>
      </c>
      <c r="J394" t="s">
        <v>51</v>
      </c>
      <c r="K394" t="s">
        <v>149</v>
      </c>
      <c r="L394" t="s">
        <v>15</v>
      </c>
      <c r="M394" s="5">
        <v>9.5</v>
      </c>
    </row>
    <row r="395" spans="1:13" x14ac:dyDescent="0.25">
      <c r="A395" s="2">
        <v>45471</v>
      </c>
      <c r="B395" s="3">
        <f t="shared" si="19"/>
        <v>2024</v>
      </c>
      <c r="C395" t="str">
        <f t="shared" si="20"/>
        <v>2024-2025</v>
      </c>
      <c r="D395" t="s">
        <v>147</v>
      </c>
      <c r="E395" t="s">
        <v>92</v>
      </c>
      <c r="F395" t="str">
        <f t="shared" si="18"/>
        <v>Queensland</v>
      </c>
      <c r="G395" t="s">
        <v>35</v>
      </c>
      <c r="H395">
        <v>4068</v>
      </c>
      <c r="I395" t="s">
        <v>11</v>
      </c>
      <c r="J395" t="s">
        <v>43</v>
      </c>
      <c r="K395" t="s">
        <v>153</v>
      </c>
      <c r="L395" t="s">
        <v>16</v>
      </c>
      <c r="M395" s="5">
        <v>9.5</v>
      </c>
    </row>
    <row r="396" spans="1:13" x14ac:dyDescent="0.25">
      <c r="A396" s="2">
        <v>45509</v>
      </c>
      <c r="B396" s="3">
        <f t="shared" si="19"/>
        <v>2025</v>
      </c>
      <c r="C396" t="str">
        <f t="shared" si="20"/>
        <v>2024-2025</v>
      </c>
      <c r="D396" t="s">
        <v>147</v>
      </c>
      <c r="E396" t="s">
        <v>115</v>
      </c>
      <c r="F396" t="str">
        <f t="shared" si="18"/>
        <v>Western Australia</v>
      </c>
      <c r="G396" t="s">
        <v>48</v>
      </c>
      <c r="H396">
        <v>6280</v>
      </c>
      <c r="I396" t="s">
        <v>11</v>
      </c>
      <c r="J396" t="s">
        <v>94</v>
      </c>
      <c r="K396" t="s">
        <v>154</v>
      </c>
      <c r="L396" t="s">
        <v>14</v>
      </c>
      <c r="M396" s="5">
        <v>9.52</v>
      </c>
    </row>
    <row r="397" spans="1:13" x14ac:dyDescent="0.25">
      <c r="A397" s="2">
        <v>45412</v>
      </c>
      <c r="B397" s="3">
        <f t="shared" si="19"/>
        <v>2024</v>
      </c>
      <c r="C397" t="str">
        <f t="shared" si="20"/>
        <v>2024-2025</v>
      </c>
      <c r="D397" t="s">
        <v>147</v>
      </c>
      <c r="E397" t="s">
        <v>76</v>
      </c>
      <c r="F397" t="str">
        <f t="shared" si="18"/>
        <v>Western Australia</v>
      </c>
      <c r="G397" t="s">
        <v>48</v>
      </c>
      <c r="H397">
        <v>6450</v>
      </c>
      <c r="I397" t="s">
        <v>11</v>
      </c>
      <c r="J397" t="s">
        <v>77</v>
      </c>
      <c r="K397" t="s">
        <v>154</v>
      </c>
      <c r="L397" t="s">
        <v>14</v>
      </c>
      <c r="M397" s="5">
        <v>9.6</v>
      </c>
    </row>
    <row r="398" spans="1:13" x14ac:dyDescent="0.25">
      <c r="A398" s="2">
        <v>45448</v>
      </c>
      <c r="B398" s="3">
        <f t="shared" si="19"/>
        <v>2024</v>
      </c>
      <c r="C398" t="str">
        <f t="shared" si="20"/>
        <v>2024-2025</v>
      </c>
      <c r="D398" t="s">
        <v>147</v>
      </c>
      <c r="E398" t="s">
        <v>44</v>
      </c>
      <c r="F398" t="str">
        <f t="shared" si="18"/>
        <v>Victoria</v>
      </c>
      <c r="G398" t="s">
        <v>45</v>
      </c>
      <c r="H398">
        <v>3066</v>
      </c>
      <c r="I398" t="s">
        <v>11</v>
      </c>
      <c r="J398" t="s">
        <v>46</v>
      </c>
      <c r="K398" t="s">
        <v>149</v>
      </c>
      <c r="L398" t="s">
        <v>15</v>
      </c>
      <c r="M398" s="5">
        <v>9.85</v>
      </c>
    </row>
    <row r="399" spans="1:13" x14ac:dyDescent="0.25">
      <c r="A399" s="2">
        <v>45379</v>
      </c>
      <c r="B399" s="3">
        <f t="shared" si="19"/>
        <v>2024</v>
      </c>
      <c r="C399" t="str">
        <f t="shared" si="20"/>
        <v>2023-2024</v>
      </c>
      <c r="D399" t="s">
        <v>147</v>
      </c>
      <c r="E399" t="s">
        <v>9</v>
      </c>
      <c r="F399" t="str">
        <f t="shared" si="18"/>
        <v>New South Wales</v>
      </c>
      <c r="G399" t="s">
        <v>10</v>
      </c>
      <c r="H399">
        <v>2067</v>
      </c>
      <c r="I399" t="s">
        <v>11</v>
      </c>
      <c r="J399" t="s">
        <v>12</v>
      </c>
      <c r="K399" t="s">
        <v>156</v>
      </c>
      <c r="L399" t="s">
        <v>17</v>
      </c>
      <c r="M399" s="5">
        <v>9.9499999999999993</v>
      </c>
    </row>
    <row r="400" spans="1:13" x14ac:dyDescent="0.25">
      <c r="A400" s="2">
        <v>45426</v>
      </c>
      <c r="B400" s="3">
        <f t="shared" si="19"/>
        <v>2024</v>
      </c>
      <c r="C400" t="str">
        <f t="shared" si="20"/>
        <v>2024-2025</v>
      </c>
      <c r="D400" t="s">
        <v>148</v>
      </c>
      <c r="E400" t="s">
        <v>83</v>
      </c>
      <c r="F400" t="str">
        <f t="shared" si="18"/>
        <v>New South Wales</v>
      </c>
      <c r="G400" t="s">
        <v>10</v>
      </c>
      <c r="H400">
        <v>2750</v>
      </c>
      <c r="I400" t="s">
        <v>11</v>
      </c>
      <c r="J400" t="s">
        <v>25</v>
      </c>
      <c r="K400" t="s">
        <v>156</v>
      </c>
      <c r="L400" t="s">
        <v>17</v>
      </c>
      <c r="M400" s="5">
        <v>9.9499999999999993</v>
      </c>
    </row>
    <row r="401" spans="1:13" x14ac:dyDescent="0.25">
      <c r="A401" s="2">
        <v>45599</v>
      </c>
      <c r="B401" s="3">
        <f t="shared" si="19"/>
        <v>2025</v>
      </c>
      <c r="C401" t="str">
        <f t="shared" si="20"/>
        <v>2024-2025</v>
      </c>
      <c r="D401" t="s">
        <v>147</v>
      </c>
      <c r="E401" t="s">
        <v>138</v>
      </c>
      <c r="F401" t="str">
        <f t="shared" si="18"/>
        <v>Queensland</v>
      </c>
      <c r="G401" t="s">
        <v>35</v>
      </c>
      <c r="H401">
        <v>4558</v>
      </c>
      <c r="I401" t="s">
        <v>11</v>
      </c>
      <c r="J401" t="s">
        <v>120</v>
      </c>
      <c r="K401" t="s">
        <v>155</v>
      </c>
      <c r="L401" t="s">
        <v>20</v>
      </c>
      <c r="M401" s="5">
        <v>9.9700000000000006</v>
      </c>
    </row>
    <row r="402" spans="1:13" x14ac:dyDescent="0.25">
      <c r="A402" s="2">
        <v>45064</v>
      </c>
      <c r="B402" s="3">
        <f t="shared" si="19"/>
        <v>2023</v>
      </c>
      <c r="C402" t="str">
        <f t="shared" si="20"/>
        <v>2023-2024</v>
      </c>
      <c r="D402" t="s">
        <v>147</v>
      </c>
      <c r="E402" t="s">
        <v>40</v>
      </c>
      <c r="F402" t="str">
        <f t="shared" si="18"/>
        <v>New South Wales</v>
      </c>
      <c r="G402" t="s">
        <v>10</v>
      </c>
      <c r="H402">
        <v>2116</v>
      </c>
      <c r="I402" t="s">
        <v>11</v>
      </c>
      <c r="J402" t="s">
        <v>27</v>
      </c>
      <c r="K402" t="s">
        <v>155</v>
      </c>
      <c r="L402" t="s">
        <v>20</v>
      </c>
      <c r="M402" s="5">
        <v>9.9700000000000006</v>
      </c>
    </row>
    <row r="403" spans="1:13" x14ac:dyDescent="0.25">
      <c r="A403" s="2">
        <v>45092</v>
      </c>
      <c r="B403" s="3">
        <f t="shared" si="19"/>
        <v>2023</v>
      </c>
      <c r="C403" t="str">
        <f t="shared" si="20"/>
        <v>2023-2024</v>
      </c>
      <c r="D403" t="s">
        <v>147</v>
      </c>
      <c r="E403" t="s">
        <v>85</v>
      </c>
      <c r="F403" t="str">
        <f t="shared" si="18"/>
        <v>Queensland</v>
      </c>
      <c r="G403" t="s">
        <v>35</v>
      </c>
      <c r="H403">
        <v>4883</v>
      </c>
      <c r="I403" t="s">
        <v>11</v>
      </c>
      <c r="J403" t="s">
        <v>36</v>
      </c>
      <c r="K403" t="s">
        <v>156</v>
      </c>
      <c r="L403" t="s">
        <v>17</v>
      </c>
      <c r="M403" s="5">
        <v>9.98</v>
      </c>
    </row>
    <row r="404" spans="1:13" x14ac:dyDescent="0.25">
      <c r="A404" s="2">
        <v>45024</v>
      </c>
      <c r="B404" s="3">
        <f t="shared" si="19"/>
        <v>2023</v>
      </c>
      <c r="C404" t="str">
        <f t="shared" si="20"/>
        <v>2023-2024</v>
      </c>
      <c r="D404" t="s">
        <v>147</v>
      </c>
      <c r="E404" t="s">
        <v>135</v>
      </c>
      <c r="F404" t="str">
        <f t="shared" si="18"/>
        <v>Victoria</v>
      </c>
      <c r="G404" t="s">
        <v>45</v>
      </c>
      <c r="H404">
        <v>3550</v>
      </c>
      <c r="I404" t="s">
        <v>11</v>
      </c>
      <c r="J404" t="s">
        <v>60</v>
      </c>
      <c r="K404" t="s">
        <v>155</v>
      </c>
      <c r="L404" t="s">
        <v>20</v>
      </c>
      <c r="M404" s="5">
        <v>9.98</v>
      </c>
    </row>
    <row r="405" spans="1:13" x14ac:dyDescent="0.25">
      <c r="A405" s="2">
        <v>45354</v>
      </c>
      <c r="B405" s="3">
        <f t="shared" si="19"/>
        <v>2024</v>
      </c>
      <c r="C405" t="str">
        <f t="shared" si="20"/>
        <v>2023-2024</v>
      </c>
      <c r="D405" t="s">
        <v>147</v>
      </c>
      <c r="E405" t="s">
        <v>135</v>
      </c>
      <c r="F405" t="str">
        <f t="shared" si="18"/>
        <v>Victoria</v>
      </c>
      <c r="G405" t="s">
        <v>45</v>
      </c>
      <c r="H405">
        <v>3550</v>
      </c>
      <c r="I405" t="s">
        <v>11</v>
      </c>
      <c r="J405" t="s">
        <v>60</v>
      </c>
      <c r="K405" t="s">
        <v>150</v>
      </c>
      <c r="L405" t="s">
        <v>18</v>
      </c>
      <c r="M405" s="5">
        <v>9.98</v>
      </c>
    </row>
    <row r="406" spans="1:13" x14ac:dyDescent="0.25">
      <c r="A406" s="2">
        <v>45421</v>
      </c>
      <c r="B406" s="3">
        <f t="shared" si="19"/>
        <v>2024</v>
      </c>
      <c r="C406" t="str">
        <f t="shared" si="20"/>
        <v>2024-2025</v>
      </c>
      <c r="D406" t="s">
        <v>147</v>
      </c>
      <c r="E406" t="s">
        <v>140</v>
      </c>
      <c r="F406" t="str">
        <f t="shared" si="18"/>
        <v>Tasmania</v>
      </c>
      <c r="G406" t="s">
        <v>70</v>
      </c>
      <c r="H406">
        <v>7320</v>
      </c>
      <c r="I406" t="s">
        <v>11</v>
      </c>
      <c r="J406" t="s">
        <v>71</v>
      </c>
      <c r="K406" t="s">
        <v>152</v>
      </c>
      <c r="L406" t="s">
        <v>13</v>
      </c>
      <c r="M406" s="5">
        <v>9.98</v>
      </c>
    </row>
    <row r="407" spans="1:13" x14ac:dyDescent="0.25">
      <c r="A407" s="2">
        <v>45649</v>
      </c>
      <c r="B407" s="3">
        <f t="shared" si="19"/>
        <v>2025</v>
      </c>
      <c r="C407" t="str">
        <f t="shared" si="20"/>
        <v>2024-2025</v>
      </c>
      <c r="D407" t="s">
        <v>148</v>
      </c>
      <c r="E407" t="s">
        <v>99</v>
      </c>
      <c r="F407" t="str">
        <f t="shared" si="18"/>
        <v>Victoria</v>
      </c>
      <c r="G407" t="s">
        <v>45</v>
      </c>
      <c r="H407">
        <v>3148</v>
      </c>
      <c r="I407" t="s">
        <v>11</v>
      </c>
      <c r="J407" t="s">
        <v>63</v>
      </c>
      <c r="K407" t="s">
        <v>155</v>
      </c>
      <c r="L407" t="s">
        <v>20</v>
      </c>
      <c r="M407" s="5">
        <v>9.98</v>
      </c>
    </row>
    <row r="408" spans="1:13" x14ac:dyDescent="0.25">
      <c r="A408" s="2">
        <v>45495</v>
      </c>
      <c r="B408" s="3">
        <f t="shared" si="19"/>
        <v>2025</v>
      </c>
      <c r="C408" t="str">
        <f t="shared" si="20"/>
        <v>2024-2025</v>
      </c>
      <c r="D408" t="s">
        <v>148</v>
      </c>
      <c r="E408" t="s">
        <v>9</v>
      </c>
      <c r="F408" t="str">
        <f t="shared" si="18"/>
        <v>New South Wales</v>
      </c>
      <c r="G408" t="s">
        <v>10</v>
      </c>
      <c r="H408">
        <v>2067</v>
      </c>
      <c r="I408" t="s">
        <v>11</v>
      </c>
      <c r="J408" t="s">
        <v>12</v>
      </c>
      <c r="K408" t="s">
        <v>155</v>
      </c>
      <c r="L408" t="s">
        <v>20</v>
      </c>
      <c r="M408" s="5">
        <v>9.98</v>
      </c>
    </row>
    <row r="409" spans="1:13" x14ac:dyDescent="0.25">
      <c r="A409" s="2">
        <v>45378</v>
      </c>
      <c r="B409" s="3">
        <f t="shared" si="19"/>
        <v>2024</v>
      </c>
      <c r="C409" t="str">
        <f t="shared" si="20"/>
        <v>2023-2024</v>
      </c>
      <c r="D409" t="s">
        <v>147</v>
      </c>
      <c r="E409" t="s">
        <v>118</v>
      </c>
      <c r="F409" t="str">
        <f t="shared" si="18"/>
        <v>New South Wales</v>
      </c>
      <c r="G409" t="s">
        <v>10</v>
      </c>
      <c r="H409">
        <v>2158</v>
      </c>
      <c r="I409" t="s">
        <v>11</v>
      </c>
      <c r="J409" t="s">
        <v>27</v>
      </c>
      <c r="K409" t="s">
        <v>154</v>
      </c>
      <c r="L409" t="s">
        <v>14</v>
      </c>
      <c r="M409" s="5">
        <v>9.98</v>
      </c>
    </row>
    <row r="410" spans="1:13" x14ac:dyDescent="0.25">
      <c r="A410" s="2">
        <v>45337</v>
      </c>
      <c r="B410" s="3">
        <f t="shared" si="19"/>
        <v>2024</v>
      </c>
      <c r="C410" t="str">
        <f t="shared" si="20"/>
        <v>2023-2024</v>
      </c>
      <c r="D410" t="s">
        <v>147</v>
      </c>
      <c r="E410" t="s">
        <v>131</v>
      </c>
      <c r="F410" t="str">
        <f t="shared" si="18"/>
        <v>Western Australia</v>
      </c>
      <c r="G410" t="s">
        <v>48</v>
      </c>
      <c r="H410">
        <v>6530</v>
      </c>
      <c r="I410" t="s">
        <v>11</v>
      </c>
      <c r="J410" t="s">
        <v>77</v>
      </c>
      <c r="K410" t="s">
        <v>19</v>
      </c>
      <c r="L410" t="s">
        <v>23</v>
      </c>
      <c r="M410" s="5">
        <v>9.98</v>
      </c>
    </row>
    <row r="411" spans="1:13" x14ac:dyDescent="0.25">
      <c r="A411" s="2">
        <v>45201</v>
      </c>
      <c r="B411" s="3">
        <f t="shared" si="19"/>
        <v>2024</v>
      </c>
      <c r="C411" t="str">
        <f t="shared" si="20"/>
        <v>2023-2024</v>
      </c>
      <c r="D411" t="s">
        <v>147</v>
      </c>
      <c r="E411" t="s">
        <v>119</v>
      </c>
      <c r="F411" t="str">
        <f t="shared" si="18"/>
        <v>Queensland</v>
      </c>
      <c r="G411" t="s">
        <v>35</v>
      </c>
      <c r="H411">
        <v>4570</v>
      </c>
      <c r="I411" t="s">
        <v>11</v>
      </c>
      <c r="J411" t="s">
        <v>120</v>
      </c>
      <c r="K411" t="s">
        <v>156</v>
      </c>
      <c r="L411" t="s">
        <v>17</v>
      </c>
      <c r="M411" s="5">
        <v>9.98</v>
      </c>
    </row>
    <row r="412" spans="1:13" x14ac:dyDescent="0.25">
      <c r="A412" s="2">
        <v>45172</v>
      </c>
      <c r="B412" s="3">
        <f t="shared" si="19"/>
        <v>2024</v>
      </c>
      <c r="C412" t="str">
        <f t="shared" si="20"/>
        <v>2023-2024</v>
      </c>
      <c r="D412" t="s">
        <v>147</v>
      </c>
      <c r="E412" t="s">
        <v>74</v>
      </c>
      <c r="F412" t="str">
        <f t="shared" si="18"/>
        <v>South Australia</v>
      </c>
      <c r="G412" t="s">
        <v>32</v>
      </c>
      <c r="H412">
        <v>5043</v>
      </c>
      <c r="I412" t="s">
        <v>11</v>
      </c>
      <c r="J412" t="s">
        <v>33</v>
      </c>
      <c r="K412" t="s">
        <v>149</v>
      </c>
      <c r="L412" t="s">
        <v>15</v>
      </c>
      <c r="M412" s="5">
        <v>9.98</v>
      </c>
    </row>
    <row r="413" spans="1:13" x14ac:dyDescent="0.25">
      <c r="A413" s="2">
        <v>45445</v>
      </c>
      <c r="B413" s="3">
        <f t="shared" si="19"/>
        <v>2024</v>
      </c>
      <c r="C413" t="str">
        <f t="shared" si="20"/>
        <v>2024-2025</v>
      </c>
      <c r="D413" t="s">
        <v>147</v>
      </c>
      <c r="E413" t="s">
        <v>74</v>
      </c>
      <c r="F413" t="str">
        <f t="shared" si="18"/>
        <v>South Australia</v>
      </c>
      <c r="G413" t="s">
        <v>32</v>
      </c>
      <c r="H413">
        <v>5043</v>
      </c>
      <c r="I413" t="s">
        <v>11</v>
      </c>
      <c r="J413" t="s">
        <v>33</v>
      </c>
      <c r="K413" t="s">
        <v>155</v>
      </c>
      <c r="L413" t="s">
        <v>20</v>
      </c>
      <c r="M413" s="5">
        <v>9.98</v>
      </c>
    </row>
    <row r="414" spans="1:13" x14ac:dyDescent="0.25">
      <c r="A414" s="2">
        <v>45431</v>
      </c>
      <c r="B414" s="3">
        <f t="shared" si="19"/>
        <v>2024</v>
      </c>
      <c r="C414" t="str">
        <f t="shared" si="20"/>
        <v>2024-2025</v>
      </c>
      <c r="D414" t="s">
        <v>148</v>
      </c>
      <c r="E414" t="s">
        <v>37</v>
      </c>
      <c r="F414" t="str">
        <f t="shared" si="18"/>
        <v>South Australia</v>
      </c>
      <c r="G414" t="s">
        <v>32</v>
      </c>
      <c r="H414">
        <v>5607</v>
      </c>
      <c r="I414" t="s">
        <v>11</v>
      </c>
      <c r="J414" t="s">
        <v>38</v>
      </c>
      <c r="K414" t="s">
        <v>155</v>
      </c>
      <c r="L414" t="s">
        <v>20</v>
      </c>
      <c r="M414" s="5">
        <v>9.98</v>
      </c>
    </row>
    <row r="415" spans="1:13" x14ac:dyDescent="0.25">
      <c r="A415" s="2">
        <v>45575</v>
      </c>
      <c r="B415" s="3">
        <f t="shared" si="19"/>
        <v>2025</v>
      </c>
      <c r="C415" t="str">
        <f t="shared" si="20"/>
        <v>2024-2025</v>
      </c>
      <c r="D415" t="s">
        <v>147</v>
      </c>
      <c r="E415" t="s">
        <v>121</v>
      </c>
      <c r="F415" t="str">
        <f t="shared" si="18"/>
        <v>Queensland</v>
      </c>
      <c r="G415" t="s">
        <v>35</v>
      </c>
      <c r="H415">
        <v>4700</v>
      </c>
      <c r="I415" t="s">
        <v>11</v>
      </c>
      <c r="J415" t="s">
        <v>51</v>
      </c>
      <c r="K415" t="s">
        <v>155</v>
      </c>
      <c r="L415" t="s">
        <v>20</v>
      </c>
      <c r="M415" s="5">
        <v>9.98</v>
      </c>
    </row>
    <row r="416" spans="1:13" x14ac:dyDescent="0.25">
      <c r="A416" s="2">
        <v>45655</v>
      </c>
      <c r="B416" s="3">
        <f t="shared" si="19"/>
        <v>2025</v>
      </c>
      <c r="C416" t="str">
        <f t="shared" si="20"/>
        <v>2024-2025</v>
      </c>
      <c r="D416" t="s">
        <v>147</v>
      </c>
      <c r="E416" t="s">
        <v>90</v>
      </c>
      <c r="F416" t="str">
        <f t="shared" si="18"/>
        <v>Victoria</v>
      </c>
      <c r="G416" t="s">
        <v>45</v>
      </c>
      <c r="H416">
        <v>3179</v>
      </c>
      <c r="I416" t="s">
        <v>11</v>
      </c>
      <c r="J416" t="s">
        <v>63</v>
      </c>
      <c r="K416" t="s">
        <v>149</v>
      </c>
      <c r="L416" t="s">
        <v>15</v>
      </c>
      <c r="M416" s="5">
        <v>9.98</v>
      </c>
    </row>
    <row r="417" spans="1:13" x14ac:dyDescent="0.25">
      <c r="A417" s="2">
        <v>45617</v>
      </c>
      <c r="B417" s="3">
        <f t="shared" si="19"/>
        <v>2025</v>
      </c>
      <c r="C417" t="str">
        <f t="shared" si="20"/>
        <v>2024-2025</v>
      </c>
      <c r="D417" t="s">
        <v>148</v>
      </c>
      <c r="E417" t="s">
        <v>113</v>
      </c>
      <c r="F417" t="str">
        <f t="shared" si="18"/>
        <v>Queensland</v>
      </c>
      <c r="G417" t="s">
        <v>35</v>
      </c>
      <c r="H417">
        <v>4215</v>
      </c>
      <c r="I417" t="s">
        <v>11</v>
      </c>
      <c r="J417" t="s">
        <v>104</v>
      </c>
      <c r="K417" t="s">
        <v>155</v>
      </c>
      <c r="L417" t="s">
        <v>20</v>
      </c>
      <c r="M417" s="5">
        <v>9.98</v>
      </c>
    </row>
    <row r="418" spans="1:13" x14ac:dyDescent="0.25">
      <c r="A418" s="2">
        <v>44927</v>
      </c>
      <c r="B418" s="3">
        <f t="shared" si="19"/>
        <v>2023</v>
      </c>
      <c r="C418" t="str">
        <f t="shared" si="20"/>
        <v>2022-2023</v>
      </c>
      <c r="D418" t="s">
        <v>147</v>
      </c>
      <c r="E418" t="s">
        <v>50</v>
      </c>
      <c r="F418" t="str">
        <f t="shared" si="18"/>
        <v>Queensland</v>
      </c>
      <c r="G418" t="s">
        <v>35</v>
      </c>
      <c r="H418">
        <v>4703</v>
      </c>
      <c r="I418" t="s">
        <v>11</v>
      </c>
      <c r="J418" t="s">
        <v>51</v>
      </c>
      <c r="K418" t="s">
        <v>155</v>
      </c>
      <c r="L418" t="s">
        <v>20</v>
      </c>
      <c r="M418" s="5">
        <v>9.98</v>
      </c>
    </row>
    <row r="419" spans="1:13" x14ac:dyDescent="0.25">
      <c r="A419" s="2">
        <v>45220</v>
      </c>
      <c r="B419" s="3">
        <f t="shared" si="19"/>
        <v>2024</v>
      </c>
      <c r="C419" t="str">
        <f t="shared" si="20"/>
        <v>2023-2024</v>
      </c>
      <c r="D419" t="s">
        <v>147</v>
      </c>
      <c r="E419" t="s">
        <v>96</v>
      </c>
      <c r="F419" t="str">
        <f t="shared" si="18"/>
        <v>Western Australia</v>
      </c>
      <c r="G419" t="s">
        <v>48</v>
      </c>
      <c r="H419">
        <v>6330</v>
      </c>
      <c r="I419" t="s">
        <v>11</v>
      </c>
      <c r="J419" t="s">
        <v>94</v>
      </c>
      <c r="K419" t="s">
        <v>150</v>
      </c>
      <c r="L419" t="s">
        <v>18</v>
      </c>
      <c r="M419" s="5">
        <v>9.99</v>
      </c>
    </row>
    <row r="420" spans="1:13" x14ac:dyDescent="0.25">
      <c r="A420" s="2">
        <v>45491</v>
      </c>
      <c r="B420" s="3">
        <f t="shared" si="19"/>
        <v>2025</v>
      </c>
      <c r="C420" t="str">
        <f t="shared" si="20"/>
        <v>2024-2025</v>
      </c>
      <c r="D420" t="s">
        <v>147</v>
      </c>
      <c r="E420" t="s">
        <v>96</v>
      </c>
      <c r="F420" t="str">
        <f t="shared" si="18"/>
        <v>Western Australia</v>
      </c>
      <c r="G420" t="s">
        <v>48</v>
      </c>
      <c r="H420">
        <v>6330</v>
      </c>
      <c r="I420" t="s">
        <v>11</v>
      </c>
      <c r="J420" t="s">
        <v>94</v>
      </c>
      <c r="K420" t="s">
        <v>151</v>
      </c>
      <c r="L420" t="s">
        <v>21</v>
      </c>
      <c r="M420" s="5">
        <v>9.99</v>
      </c>
    </row>
    <row r="421" spans="1:13" x14ac:dyDescent="0.25">
      <c r="A421" s="2">
        <v>45590</v>
      </c>
      <c r="B421" s="3">
        <f t="shared" si="19"/>
        <v>2025</v>
      </c>
      <c r="C421" t="str">
        <f t="shared" si="20"/>
        <v>2024-2025</v>
      </c>
      <c r="D421" t="s">
        <v>147</v>
      </c>
      <c r="E421" t="s">
        <v>146</v>
      </c>
      <c r="F421" t="str">
        <f t="shared" si="18"/>
        <v>Victoria</v>
      </c>
      <c r="G421" t="s">
        <v>45</v>
      </c>
      <c r="H421">
        <v>3353</v>
      </c>
      <c r="I421" t="s">
        <v>11</v>
      </c>
      <c r="J421" t="s">
        <v>60</v>
      </c>
      <c r="K421" t="s">
        <v>150</v>
      </c>
      <c r="L421" t="s">
        <v>18</v>
      </c>
      <c r="M421" s="5">
        <v>9.99</v>
      </c>
    </row>
    <row r="422" spans="1:13" x14ac:dyDescent="0.25">
      <c r="A422" s="2">
        <v>44962</v>
      </c>
      <c r="B422" s="3">
        <f t="shared" si="19"/>
        <v>2023</v>
      </c>
      <c r="C422" t="str">
        <f t="shared" si="20"/>
        <v>2022-2023</v>
      </c>
      <c r="D422" t="s">
        <v>148</v>
      </c>
      <c r="E422" t="s">
        <v>24</v>
      </c>
      <c r="F422" t="str">
        <f t="shared" si="18"/>
        <v>New South Wales</v>
      </c>
      <c r="G422" t="s">
        <v>10</v>
      </c>
      <c r="H422">
        <v>2795</v>
      </c>
      <c r="I422" t="s">
        <v>11</v>
      </c>
      <c r="J422" t="s">
        <v>25</v>
      </c>
      <c r="K422" t="s">
        <v>154</v>
      </c>
      <c r="L422" t="s">
        <v>14</v>
      </c>
      <c r="M422" s="5">
        <v>9.99</v>
      </c>
    </row>
    <row r="423" spans="1:13" x14ac:dyDescent="0.25">
      <c r="A423" s="2">
        <v>45164</v>
      </c>
      <c r="B423" s="3">
        <f t="shared" si="19"/>
        <v>2024</v>
      </c>
      <c r="C423" t="str">
        <f t="shared" si="20"/>
        <v>2023-2024</v>
      </c>
      <c r="D423" t="s">
        <v>147</v>
      </c>
      <c r="E423" t="s">
        <v>116</v>
      </c>
      <c r="F423" t="str">
        <f t="shared" si="18"/>
        <v>Western Australia</v>
      </c>
      <c r="G423" t="s">
        <v>48</v>
      </c>
      <c r="H423">
        <v>6725</v>
      </c>
      <c r="I423" t="s">
        <v>11</v>
      </c>
      <c r="J423" t="s">
        <v>77</v>
      </c>
      <c r="K423" t="s">
        <v>152</v>
      </c>
      <c r="L423" t="s">
        <v>13</v>
      </c>
      <c r="M423" s="5">
        <v>9.99</v>
      </c>
    </row>
    <row r="424" spans="1:13" x14ac:dyDescent="0.25">
      <c r="A424" s="2">
        <v>45461</v>
      </c>
      <c r="B424" s="3">
        <f t="shared" si="19"/>
        <v>2024</v>
      </c>
      <c r="C424" t="str">
        <f t="shared" si="20"/>
        <v>2024-2025</v>
      </c>
      <c r="D424" t="s">
        <v>148</v>
      </c>
      <c r="E424" t="s">
        <v>102</v>
      </c>
      <c r="F424" t="str">
        <f t="shared" si="18"/>
        <v>Queensland</v>
      </c>
      <c r="G424" t="s">
        <v>35</v>
      </c>
      <c r="H424">
        <v>4870</v>
      </c>
      <c r="I424" t="s">
        <v>11</v>
      </c>
      <c r="J424" t="s">
        <v>36</v>
      </c>
      <c r="K424" t="s">
        <v>153</v>
      </c>
      <c r="L424" t="s">
        <v>16</v>
      </c>
      <c r="M424" s="5">
        <v>9.99</v>
      </c>
    </row>
    <row r="425" spans="1:13" x14ac:dyDescent="0.25">
      <c r="A425" s="2">
        <v>45247</v>
      </c>
      <c r="B425" s="3">
        <f t="shared" si="19"/>
        <v>2024</v>
      </c>
      <c r="C425" t="str">
        <f t="shared" si="20"/>
        <v>2023-2024</v>
      </c>
      <c r="D425" t="s">
        <v>148</v>
      </c>
      <c r="E425" t="s">
        <v>126</v>
      </c>
      <c r="F425" t="str">
        <f t="shared" si="18"/>
        <v>Queensland</v>
      </c>
      <c r="G425" t="s">
        <v>35</v>
      </c>
      <c r="H425">
        <v>4551</v>
      </c>
      <c r="I425" t="s">
        <v>11</v>
      </c>
      <c r="J425" t="s">
        <v>120</v>
      </c>
      <c r="K425" t="s">
        <v>19</v>
      </c>
      <c r="L425" t="s">
        <v>23</v>
      </c>
      <c r="M425" s="5">
        <v>9.99</v>
      </c>
    </row>
    <row r="426" spans="1:13" x14ac:dyDescent="0.25">
      <c r="A426" s="2">
        <v>45209</v>
      </c>
      <c r="B426" s="3">
        <f t="shared" si="19"/>
        <v>2024</v>
      </c>
      <c r="C426" t="str">
        <f t="shared" si="20"/>
        <v>2023-2024</v>
      </c>
      <c r="D426" t="s">
        <v>147</v>
      </c>
      <c r="E426" t="s">
        <v>57</v>
      </c>
      <c r="F426" t="str">
        <f t="shared" si="18"/>
        <v>New South Wales</v>
      </c>
      <c r="G426" t="s">
        <v>10</v>
      </c>
      <c r="H426">
        <v>2560</v>
      </c>
      <c r="I426" t="s">
        <v>11</v>
      </c>
      <c r="J426" t="s">
        <v>58</v>
      </c>
      <c r="K426" t="s">
        <v>19</v>
      </c>
      <c r="L426" t="s">
        <v>23</v>
      </c>
      <c r="M426" s="5">
        <v>9.99</v>
      </c>
    </row>
    <row r="427" spans="1:13" x14ac:dyDescent="0.25">
      <c r="A427" s="2">
        <v>44967</v>
      </c>
      <c r="B427" s="3">
        <f t="shared" si="19"/>
        <v>2023</v>
      </c>
      <c r="C427" t="str">
        <f t="shared" si="20"/>
        <v>2022-2023</v>
      </c>
      <c r="D427" t="s">
        <v>147</v>
      </c>
      <c r="E427" t="s">
        <v>143</v>
      </c>
      <c r="F427" t="str">
        <f t="shared" si="18"/>
        <v>New South Wales</v>
      </c>
      <c r="G427" t="s">
        <v>10</v>
      </c>
      <c r="H427">
        <v>2154</v>
      </c>
      <c r="I427" t="s">
        <v>11</v>
      </c>
      <c r="J427" t="s">
        <v>27</v>
      </c>
      <c r="K427" t="s">
        <v>150</v>
      </c>
      <c r="L427" t="s">
        <v>18</v>
      </c>
      <c r="M427" s="5">
        <v>9.99</v>
      </c>
    </row>
    <row r="428" spans="1:13" x14ac:dyDescent="0.25">
      <c r="A428" s="2">
        <v>45471</v>
      </c>
      <c r="B428" s="3">
        <f t="shared" si="19"/>
        <v>2024</v>
      </c>
      <c r="C428" t="str">
        <f t="shared" si="20"/>
        <v>2024-2025</v>
      </c>
      <c r="D428" t="s">
        <v>147</v>
      </c>
      <c r="E428" t="s">
        <v>28</v>
      </c>
      <c r="F428" t="str">
        <f t="shared" si="18"/>
        <v>Northern Territory</v>
      </c>
      <c r="G428" t="s">
        <v>29</v>
      </c>
      <c r="H428">
        <v>800</v>
      </c>
      <c r="I428" t="s">
        <v>11</v>
      </c>
      <c r="J428" t="s">
        <v>30</v>
      </c>
      <c r="K428" t="s">
        <v>154</v>
      </c>
      <c r="L428" t="s">
        <v>14</v>
      </c>
      <c r="M428" s="5">
        <v>9.99</v>
      </c>
    </row>
    <row r="429" spans="1:13" x14ac:dyDescent="0.25">
      <c r="A429" s="2">
        <v>45523</v>
      </c>
      <c r="B429" s="3">
        <f t="shared" si="19"/>
        <v>2025</v>
      </c>
      <c r="C429" t="str">
        <f t="shared" si="20"/>
        <v>2024-2025</v>
      </c>
      <c r="D429" t="s">
        <v>147</v>
      </c>
      <c r="E429" t="s">
        <v>118</v>
      </c>
      <c r="F429" t="str">
        <f t="shared" si="18"/>
        <v>New South Wales</v>
      </c>
      <c r="G429" t="s">
        <v>10</v>
      </c>
      <c r="H429">
        <v>2158</v>
      </c>
      <c r="I429" t="s">
        <v>11</v>
      </c>
      <c r="J429" t="s">
        <v>27</v>
      </c>
      <c r="K429" t="s">
        <v>154</v>
      </c>
      <c r="L429" t="s">
        <v>14</v>
      </c>
      <c r="M429" s="5">
        <v>9.99</v>
      </c>
    </row>
    <row r="430" spans="1:13" x14ac:dyDescent="0.25">
      <c r="A430" s="2">
        <v>45348</v>
      </c>
      <c r="B430" s="3">
        <f t="shared" si="19"/>
        <v>2024</v>
      </c>
      <c r="C430" t="str">
        <f t="shared" si="20"/>
        <v>2023-2024</v>
      </c>
      <c r="D430" t="s">
        <v>148</v>
      </c>
      <c r="E430" t="s">
        <v>114</v>
      </c>
      <c r="F430" t="str">
        <f t="shared" si="18"/>
        <v>Victoria</v>
      </c>
      <c r="G430" t="s">
        <v>45</v>
      </c>
      <c r="H430">
        <v>3551</v>
      </c>
      <c r="I430" t="s">
        <v>11</v>
      </c>
      <c r="J430" t="s">
        <v>60</v>
      </c>
      <c r="K430" t="s">
        <v>151</v>
      </c>
      <c r="L430" t="s">
        <v>21</v>
      </c>
      <c r="M430" s="5">
        <v>9.99</v>
      </c>
    </row>
    <row r="431" spans="1:13" x14ac:dyDescent="0.25">
      <c r="A431" s="2">
        <v>45500</v>
      </c>
      <c r="B431" s="3">
        <f t="shared" si="19"/>
        <v>2025</v>
      </c>
      <c r="C431" t="str">
        <f t="shared" si="20"/>
        <v>2024-2025</v>
      </c>
      <c r="D431" t="s">
        <v>148</v>
      </c>
      <c r="E431" t="s">
        <v>93</v>
      </c>
      <c r="F431" t="str">
        <f t="shared" si="18"/>
        <v>Western Australia</v>
      </c>
      <c r="G431" t="s">
        <v>48</v>
      </c>
      <c r="H431">
        <v>6112</v>
      </c>
      <c r="I431" t="s">
        <v>11</v>
      </c>
      <c r="J431" t="s">
        <v>94</v>
      </c>
      <c r="K431" t="s">
        <v>150</v>
      </c>
      <c r="L431" t="s">
        <v>18</v>
      </c>
      <c r="M431" s="5">
        <v>9.99</v>
      </c>
    </row>
    <row r="432" spans="1:13" x14ac:dyDescent="0.25">
      <c r="A432" s="2">
        <v>45207</v>
      </c>
      <c r="B432" s="3">
        <f t="shared" si="19"/>
        <v>2024</v>
      </c>
      <c r="C432" t="str">
        <f t="shared" si="20"/>
        <v>2023-2024</v>
      </c>
      <c r="D432" t="s">
        <v>147</v>
      </c>
      <c r="E432" t="s">
        <v>125</v>
      </c>
      <c r="F432" t="str">
        <f t="shared" si="18"/>
        <v>Victoria</v>
      </c>
      <c r="G432" t="s">
        <v>45</v>
      </c>
      <c r="H432">
        <v>3400</v>
      </c>
      <c r="I432" t="s">
        <v>11</v>
      </c>
      <c r="J432" t="s">
        <v>60</v>
      </c>
      <c r="K432" t="s">
        <v>154</v>
      </c>
      <c r="L432" t="s">
        <v>14</v>
      </c>
      <c r="M432" s="5">
        <v>9.99</v>
      </c>
    </row>
    <row r="433" spans="1:13" x14ac:dyDescent="0.25">
      <c r="A433" s="2">
        <v>45528</v>
      </c>
      <c r="B433" s="3">
        <f t="shared" si="19"/>
        <v>2025</v>
      </c>
      <c r="C433" t="str">
        <f t="shared" si="20"/>
        <v>2024-2025</v>
      </c>
      <c r="D433" t="s">
        <v>147</v>
      </c>
      <c r="E433" t="s">
        <v>97</v>
      </c>
      <c r="F433" t="str">
        <f t="shared" si="18"/>
        <v>Tasmania</v>
      </c>
      <c r="G433" t="s">
        <v>70</v>
      </c>
      <c r="H433">
        <v>7250</v>
      </c>
      <c r="I433" t="s">
        <v>11</v>
      </c>
      <c r="J433" t="s">
        <v>71</v>
      </c>
      <c r="K433" t="s">
        <v>155</v>
      </c>
      <c r="L433" t="s">
        <v>20</v>
      </c>
      <c r="M433" s="5">
        <v>9.99</v>
      </c>
    </row>
    <row r="434" spans="1:13" x14ac:dyDescent="0.25">
      <c r="A434" s="2">
        <v>45532</v>
      </c>
      <c r="B434" s="3">
        <f t="shared" si="19"/>
        <v>2025</v>
      </c>
      <c r="C434" t="str">
        <f t="shared" si="20"/>
        <v>2024-2025</v>
      </c>
      <c r="D434" t="s">
        <v>148</v>
      </c>
      <c r="E434" t="s">
        <v>47</v>
      </c>
      <c r="F434" t="str">
        <f t="shared" si="18"/>
        <v>Western Australia</v>
      </c>
      <c r="G434" t="s">
        <v>48</v>
      </c>
      <c r="H434">
        <v>6030</v>
      </c>
      <c r="I434" t="s">
        <v>11</v>
      </c>
      <c r="J434" t="s">
        <v>49</v>
      </c>
      <c r="K434" t="s">
        <v>154</v>
      </c>
      <c r="L434" t="s">
        <v>14</v>
      </c>
      <c r="M434" s="5">
        <v>9.99</v>
      </c>
    </row>
    <row r="435" spans="1:13" x14ac:dyDescent="0.25">
      <c r="A435" s="2">
        <v>45075</v>
      </c>
      <c r="B435" s="3">
        <f t="shared" si="19"/>
        <v>2023</v>
      </c>
      <c r="C435" t="str">
        <f t="shared" si="20"/>
        <v>2023-2024</v>
      </c>
      <c r="D435" t="s">
        <v>147</v>
      </c>
      <c r="E435" t="s">
        <v>90</v>
      </c>
      <c r="F435" t="str">
        <f t="shared" si="18"/>
        <v>Victoria</v>
      </c>
      <c r="G435" t="s">
        <v>45</v>
      </c>
      <c r="H435">
        <v>3179</v>
      </c>
      <c r="I435" t="s">
        <v>11</v>
      </c>
      <c r="J435" t="s">
        <v>63</v>
      </c>
      <c r="K435" t="s">
        <v>155</v>
      </c>
      <c r="L435" t="s">
        <v>20</v>
      </c>
      <c r="M435" s="5">
        <v>9.99</v>
      </c>
    </row>
    <row r="436" spans="1:13" x14ac:dyDescent="0.25">
      <c r="A436" s="2">
        <v>45224</v>
      </c>
      <c r="B436" s="3">
        <f t="shared" si="19"/>
        <v>2024</v>
      </c>
      <c r="C436" t="str">
        <f t="shared" si="20"/>
        <v>2023-2024</v>
      </c>
      <c r="D436" t="s">
        <v>147</v>
      </c>
      <c r="E436" t="s">
        <v>66</v>
      </c>
      <c r="F436" t="str">
        <f t="shared" si="18"/>
        <v>South Australia</v>
      </c>
      <c r="G436" t="s">
        <v>32</v>
      </c>
      <c r="H436">
        <v>5169</v>
      </c>
      <c r="I436" t="s">
        <v>11</v>
      </c>
      <c r="J436" t="s">
        <v>33</v>
      </c>
      <c r="K436" t="s">
        <v>149</v>
      </c>
      <c r="L436" t="s">
        <v>15</v>
      </c>
      <c r="M436" s="5">
        <v>9.99</v>
      </c>
    </row>
    <row r="437" spans="1:13" x14ac:dyDescent="0.25">
      <c r="A437" s="2">
        <v>45418</v>
      </c>
      <c r="B437" s="3">
        <f t="shared" si="19"/>
        <v>2024</v>
      </c>
      <c r="C437" t="str">
        <f t="shared" si="20"/>
        <v>2024-2025</v>
      </c>
      <c r="D437" t="s">
        <v>148</v>
      </c>
      <c r="E437" t="s">
        <v>117</v>
      </c>
      <c r="F437" t="str">
        <f t="shared" si="18"/>
        <v>Queensland</v>
      </c>
      <c r="G437" t="s">
        <v>35</v>
      </c>
      <c r="H437">
        <v>4119</v>
      </c>
      <c r="I437" t="s">
        <v>11</v>
      </c>
      <c r="J437" t="s">
        <v>43</v>
      </c>
      <c r="K437" t="s">
        <v>149</v>
      </c>
      <c r="L437" t="s">
        <v>15</v>
      </c>
      <c r="M437" s="5">
        <v>9.99</v>
      </c>
    </row>
    <row r="438" spans="1:13" x14ac:dyDescent="0.25">
      <c r="A438" s="2">
        <v>45082</v>
      </c>
      <c r="B438" s="3">
        <f t="shared" si="19"/>
        <v>2023</v>
      </c>
      <c r="C438" t="str">
        <f t="shared" si="20"/>
        <v>2023-2024</v>
      </c>
      <c r="D438" t="s">
        <v>147</v>
      </c>
      <c r="E438" t="s">
        <v>59</v>
      </c>
      <c r="F438" t="str">
        <f t="shared" si="18"/>
        <v>Victoria</v>
      </c>
      <c r="G438" t="s">
        <v>45</v>
      </c>
      <c r="H438">
        <v>3280</v>
      </c>
      <c r="I438" t="s">
        <v>11</v>
      </c>
      <c r="J438" t="s">
        <v>60</v>
      </c>
      <c r="K438" t="s">
        <v>155</v>
      </c>
      <c r="L438" t="s">
        <v>20</v>
      </c>
      <c r="M438" s="5">
        <v>9.99</v>
      </c>
    </row>
    <row r="439" spans="1:13" x14ac:dyDescent="0.25">
      <c r="A439" s="2">
        <v>45389</v>
      </c>
      <c r="B439" s="3">
        <f t="shared" si="19"/>
        <v>2024</v>
      </c>
      <c r="C439" t="str">
        <f t="shared" si="20"/>
        <v>2024-2025</v>
      </c>
      <c r="D439" t="s">
        <v>147</v>
      </c>
      <c r="E439" t="s">
        <v>52</v>
      </c>
      <c r="F439" t="str">
        <f t="shared" si="18"/>
        <v>Victoria</v>
      </c>
      <c r="G439" t="s">
        <v>45</v>
      </c>
      <c r="H439">
        <v>3030</v>
      </c>
      <c r="I439" t="s">
        <v>11</v>
      </c>
      <c r="J439" t="s">
        <v>46</v>
      </c>
      <c r="K439" t="s">
        <v>152</v>
      </c>
      <c r="L439" t="s">
        <v>13</v>
      </c>
      <c r="M439" s="5">
        <v>9.99</v>
      </c>
    </row>
    <row r="440" spans="1:13" x14ac:dyDescent="0.25">
      <c r="A440" s="2">
        <v>45442</v>
      </c>
      <c r="B440" s="3">
        <f t="shared" si="19"/>
        <v>2024</v>
      </c>
      <c r="C440" t="str">
        <f t="shared" si="20"/>
        <v>2024-2025</v>
      </c>
      <c r="D440" t="s">
        <v>147</v>
      </c>
      <c r="E440" t="s">
        <v>34</v>
      </c>
      <c r="F440" t="str">
        <f t="shared" si="18"/>
        <v>Queensland</v>
      </c>
      <c r="G440" t="s">
        <v>35</v>
      </c>
      <c r="H440">
        <v>4802</v>
      </c>
      <c r="I440" t="s">
        <v>11</v>
      </c>
      <c r="J440" t="s">
        <v>36</v>
      </c>
      <c r="K440" t="s">
        <v>154</v>
      </c>
      <c r="L440" t="s">
        <v>14</v>
      </c>
      <c r="M440" s="5">
        <v>10</v>
      </c>
    </row>
    <row r="441" spans="1:13" x14ac:dyDescent="0.25">
      <c r="A441" s="2">
        <v>45001</v>
      </c>
      <c r="B441" s="3">
        <f t="shared" si="19"/>
        <v>2023</v>
      </c>
      <c r="C441" t="str">
        <f t="shared" si="20"/>
        <v>2022-2023</v>
      </c>
      <c r="D441" t="s">
        <v>147</v>
      </c>
      <c r="E441" t="s">
        <v>100</v>
      </c>
      <c r="F441" t="str">
        <f t="shared" si="18"/>
        <v>Western Australia</v>
      </c>
      <c r="G441" t="s">
        <v>48</v>
      </c>
      <c r="H441">
        <v>6021</v>
      </c>
      <c r="I441" t="s">
        <v>11</v>
      </c>
      <c r="J441" t="s">
        <v>49</v>
      </c>
      <c r="K441" t="s">
        <v>150</v>
      </c>
      <c r="L441" t="s">
        <v>18</v>
      </c>
      <c r="M441" s="5">
        <v>10</v>
      </c>
    </row>
    <row r="442" spans="1:13" x14ac:dyDescent="0.25">
      <c r="A442" s="2">
        <v>44966</v>
      </c>
      <c r="B442" s="3">
        <f t="shared" si="19"/>
        <v>2023</v>
      </c>
      <c r="C442" t="str">
        <f t="shared" si="20"/>
        <v>2022-2023</v>
      </c>
      <c r="D442" t="s">
        <v>147</v>
      </c>
      <c r="E442" t="s">
        <v>136</v>
      </c>
      <c r="F442" t="str">
        <f t="shared" si="18"/>
        <v>Victoria</v>
      </c>
      <c r="G442" t="s">
        <v>45</v>
      </c>
      <c r="H442">
        <v>3175</v>
      </c>
      <c r="I442" t="s">
        <v>11</v>
      </c>
      <c r="J442" t="s">
        <v>63</v>
      </c>
      <c r="K442" t="s">
        <v>153</v>
      </c>
      <c r="L442" t="s">
        <v>16</v>
      </c>
      <c r="M442" s="5">
        <v>10</v>
      </c>
    </row>
    <row r="443" spans="1:13" x14ac:dyDescent="0.25">
      <c r="A443" s="2">
        <v>45026</v>
      </c>
      <c r="B443" s="3">
        <f t="shared" si="19"/>
        <v>2023</v>
      </c>
      <c r="C443" t="str">
        <f t="shared" si="20"/>
        <v>2023-2024</v>
      </c>
      <c r="D443" t="s">
        <v>147</v>
      </c>
      <c r="E443" t="s">
        <v>129</v>
      </c>
      <c r="F443" t="str">
        <f t="shared" si="18"/>
        <v>Tasmania</v>
      </c>
      <c r="G443" t="s">
        <v>70</v>
      </c>
      <c r="H443">
        <v>7010</v>
      </c>
      <c r="I443" t="s">
        <v>11</v>
      </c>
      <c r="J443" t="s">
        <v>71</v>
      </c>
      <c r="K443" t="s">
        <v>154</v>
      </c>
      <c r="L443" t="s">
        <v>14</v>
      </c>
      <c r="M443" s="5">
        <v>10</v>
      </c>
    </row>
    <row r="444" spans="1:13" x14ac:dyDescent="0.25">
      <c r="A444" s="2">
        <v>45273</v>
      </c>
      <c r="B444" s="3">
        <f t="shared" si="19"/>
        <v>2024</v>
      </c>
      <c r="C444" t="str">
        <f t="shared" si="20"/>
        <v>2023-2024</v>
      </c>
      <c r="D444" t="s">
        <v>147</v>
      </c>
      <c r="E444" t="s">
        <v>128</v>
      </c>
      <c r="F444" t="str">
        <f t="shared" si="18"/>
        <v>Western Australia</v>
      </c>
      <c r="G444" t="s">
        <v>48</v>
      </c>
      <c r="H444">
        <v>6027</v>
      </c>
      <c r="I444" t="s">
        <v>11</v>
      </c>
      <c r="J444" t="s">
        <v>49</v>
      </c>
      <c r="K444" t="s">
        <v>154</v>
      </c>
      <c r="L444" t="s">
        <v>14</v>
      </c>
      <c r="M444" s="5">
        <v>10</v>
      </c>
    </row>
    <row r="445" spans="1:13" x14ac:dyDescent="0.25">
      <c r="A445" s="2">
        <v>44989</v>
      </c>
      <c r="B445" s="3">
        <f t="shared" si="19"/>
        <v>2023</v>
      </c>
      <c r="C445" t="str">
        <f t="shared" si="20"/>
        <v>2022-2023</v>
      </c>
      <c r="D445" t="s">
        <v>147</v>
      </c>
      <c r="E445" t="s">
        <v>26</v>
      </c>
      <c r="F445" t="str">
        <f t="shared" si="18"/>
        <v>New South Wales</v>
      </c>
      <c r="G445" t="s">
        <v>10</v>
      </c>
      <c r="H445">
        <v>2141</v>
      </c>
      <c r="I445" t="s">
        <v>11</v>
      </c>
      <c r="J445" t="s">
        <v>27</v>
      </c>
      <c r="K445" t="s">
        <v>154</v>
      </c>
      <c r="L445" t="s">
        <v>14</v>
      </c>
      <c r="M445" s="5">
        <v>10</v>
      </c>
    </row>
    <row r="446" spans="1:13" x14ac:dyDescent="0.25">
      <c r="A446" s="2">
        <v>45406</v>
      </c>
      <c r="B446" s="3">
        <f t="shared" si="19"/>
        <v>2024</v>
      </c>
      <c r="C446" t="str">
        <f t="shared" si="20"/>
        <v>2024-2025</v>
      </c>
      <c r="D446" t="s">
        <v>147</v>
      </c>
      <c r="E446" t="s">
        <v>105</v>
      </c>
      <c r="F446" t="str">
        <f t="shared" si="18"/>
        <v>Victoria</v>
      </c>
      <c r="G446" t="s">
        <v>45</v>
      </c>
      <c r="H446">
        <v>3500</v>
      </c>
      <c r="I446" t="s">
        <v>11</v>
      </c>
      <c r="J446" t="s">
        <v>60</v>
      </c>
      <c r="K446" t="s">
        <v>154</v>
      </c>
      <c r="L446" t="s">
        <v>14</v>
      </c>
      <c r="M446" s="5">
        <v>10</v>
      </c>
    </row>
    <row r="447" spans="1:13" x14ac:dyDescent="0.25">
      <c r="A447" s="2">
        <v>45262</v>
      </c>
      <c r="B447" s="3">
        <f t="shared" si="19"/>
        <v>2024</v>
      </c>
      <c r="C447" t="str">
        <f t="shared" si="20"/>
        <v>2023-2024</v>
      </c>
      <c r="D447" t="s">
        <v>147</v>
      </c>
      <c r="E447" t="s">
        <v>31</v>
      </c>
      <c r="F447" t="str">
        <f t="shared" si="18"/>
        <v>South Australia</v>
      </c>
      <c r="G447" t="s">
        <v>32</v>
      </c>
      <c r="H447">
        <v>5168</v>
      </c>
      <c r="I447" t="s">
        <v>11</v>
      </c>
      <c r="J447" t="s">
        <v>33</v>
      </c>
      <c r="K447" t="s">
        <v>154</v>
      </c>
      <c r="L447" t="s">
        <v>14</v>
      </c>
      <c r="M447" s="5">
        <v>10</v>
      </c>
    </row>
    <row r="448" spans="1:13" x14ac:dyDescent="0.25">
      <c r="A448" s="2">
        <v>44944</v>
      </c>
      <c r="B448" s="3">
        <f t="shared" si="19"/>
        <v>2023</v>
      </c>
      <c r="C448" t="str">
        <f t="shared" si="20"/>
        <v>2022-2023</v>
      </c>
      <c r="D448" t="s">
        <v>148</v>
      </c>
      <c r="E448" t="s">
        <v>65</v>
      </c>
      <c r="F448" t="str">
        <f t="shared" si="18"/>
        <v>New South Wales</v>
      </c>
      <c r="G448" t="s">
        <v>10</v>
      </c>
      <c r="H448">
        <v>2541</v>
      </c>
      <c r="I448" t="s">
        <v>11</v>
      </c>
      <c r="J448" t="s">
        <v>58</v>
      </c>
      <c r="K448" t="s">
        <v>19</v>
      </c>
      <c r="L448" t="s">
        <v>23</v>
      </c>
      <c r="M448" s="5">
        <v>10</v>
      </c>
    </row>
    <row r="449" spans="1:13" x14ac:dyDescent="0.25">
      <c r="A449" s="2">
        <v>45029</v>
      </c>
      <c r="B449" s="3">
        <f t="shared" si="19"/>
        <v>2023</v>
      </c>
      <c r="C449" t="str">
        <f t="shared" si="20"/>
        <v>2023-2024</v>
      </c>
      <c r="D449" t="s">
        <v>147</v>
      </c>
      <c r="E449" t="s">
        <v>90</v>
      </c>
      <c r="F449" t="str">
        <f t="shared" si="18"/>
        <v>Victoria</v>
      </c>
      <c r="G449" t="s">
        <v>45</v>
      </c>
      <c r="H449">
        <v>3179</v>
      </c>
      <c r="I449" t="s">
        <v>11</v>
      </c>
      <c r="J449" t="s">
        <v>63</v>
      </c>
      <c r="K449" t="s">
        <v>149</v>
      </c>
      <c r="L449" t="s">
        <v>15</v>
      </c>
      <c r="M449" s="5">
        <v>10</v>
      </c>
    </row>
    <row r="450" spans="1:13" x14ac:dyDescent="0.25">
      <c r="A450" s="2">
        <v>45515</v>
      </c>
      <c r="B450" s="3">
        <f t="shared" si="19"/>
        <v>2025</v>
      </c>
      <c r="C450" t="str">
        <f t="shared" si="20"/>
        <v>2024-2025</v>
      </c>
      <c r="D450" t="s">
        <v>147</v>
      </c>
      <c r="E450" t="s">
        <v>81</v>
      </c>
      <c r="F450" t="str">
        <f t="shared" ref="F450:F513" si="21">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2">IF(MONTH(A451)&gt;=7,YEAR(A451)+1,YEAR(A451))</f>
        <v>2025</v>
      </c>
      <c r="C451" t="str">
        <f t="shared" ref="C451:C514" si="23">IF(MONTH(A451) &gt;= 4, YEAR(A451) &amp; "-" &amp; YEAR(A451) + 1, YEAR(A451) - 1 &amp; "-" &amp; YEAR(A451))</f>
        <v>2024-2025</v>
      </c>
      <c r="D451" t="s">
        <v>148</v>
      </c>
      <c r="E451" t="s">
        <v>113</v>
      </c>
      <c r="F451" t="str">
        <f t="shared" si="21"/>
        <v>Queensland</v>
      </c>
      <c r="G451" t="s">
        <v>35</v>
      </c>
      <c r="H451">
        <v>4215</v>
      </c>
      <c r="I451" t="s">
        <v>11</v>
      </c>
      <c r="J451" t="s">
        <v>104</v>
      </c>
      <c r="K451" t="s">
        <v>154</v>
      </c>
      <c r="L451" t="s">
        <v>14</v>
      </c>
      <c r="M451" s="5">
        <v>10.050000000000001</v>
      </c>
    </row>
    <row r="452" spans="1:13" x14ac:dyDescent="0.25">
      <c r="A452" s="2">
        <v>45161</v>
      </c>
      <c r="B452" s="3">
        <f t="shared" si="22"/>
        <v>2024</v>
      </c>
      <c r="C452" t="str">
        <f t="shared" si="23"/>
        <v>2023-2024</v>
      </c>
      <c r="D452" t="s">
        <v>147</v>
      </c>
      <c r="E452" t="s">
        <v>41</v>
      </c>
      <c r="F452" t="str">
        <f t="shared" si="21"/>
        <v>New South Wales</v>
      </c>
      <c r="G452" t="s">
        <v>10</v>
      </c>
      <c r="H452">
        <v>2830</v>
      </c>
      <c r="I452" t="s">
        <v>11</v>
      </c>
      <c r="J452" t="s">
        <v>25</v>
      </c>
      <c r="K452" t="s">
        <v>154</v>
      </c>
      <c r="L452" t="s">
        <v>14</v>
      </c>
      <c r="M452" s="5">
        <v>10.09</v>
      </c>
    </row>
    <row r="453" spans="1:13" x14ac:dyDescent="0.25">
      <c r="A453" s="2">
        <v>45098</v>
      </c>
      <c r="B453" s="3">
        <f t="shared" si="22"/>
        <v>2023</v>
      </c>
      <c r="C453" t="str">
        <f t="shared" si="23"/>
        <v>2023-2024</v>
      </c>
      <c r="D453" t="s">
        <v>147</v>
      </c>
      <c r="E453" t="s">
        <v>138</v>
      </c>
      <c r="F453" t="str">
        <f t="shared" si="21"/>
        <v>Queensland</v>
      </c>
      <c r="G453" t="s">
        <v>35</v>
      </c>
      <c r="H453">
        <v>4558</v>
      </c>
      <c r="I453" t="s">
        <v>11</v>
      </c>
      <c r="J453" t="s">
        <v>120</v>
      </c>
      <c r="K453" t="s">
        <v>154</v>
      </c>
      <c r="L453" t="s">
        <v>14</v>
      </c>
      <c r="M453" s="5">
        <v>10.25</v>
      </c>
    </row>
    <row r="454" spans="1:13" x14ac:dyDescent="0.25">
      <c r="A454" s="2">
        <v>45013</v>
      </c>
      <c r="B454" s="3">
        <f t="shared" si="22"/>
        <v>2023</v>
      </c>
      <c r="C454" t="str">
        <f t="shared" si="23"/>
        <v>2022-2023</v>
      </c>
      <c r="D454" t="s">
        <v>147</v>
      </c>
      <c r="E454" t="s">
        <v>106</v>
      </c>
      <c r="F454" t="str">
        <f t="shared" si="21"/>
        <v>Victoria</v>
      </c>
      <c r="G454" t="s">
        <v>45</v>
      </c>
      <c r="H454">
        <v>3915</v>
      </c>
      <c r="I454" t="s">
        <v>11</v>
      </c>
      <c r="J454" t="s">
        <v>55</v>
      </c>
      <c r="K454" t="s">
        <v>19</v>
      </c>
      <c r="L454" t="s">
        <v>23</v>
      </c>
      <c r="M454" s="5">
        <v>10.5</v>
      </c>
    </row>
    <row r="455" spans="1:13" x14ac:dyDescent="0.25">
      <c r="A455" s="2">
        <v>45438</v>
      </c>
      <c r="B455" s="3">
        <f t="shared" si="22"/>
        <v>2024</v>
      </c>
      <c r="C455" t="str">
        <f t="shared" si="23"/>
        <v>2024-2025</v>
      </c>
      <c r="D455" t="s">
        <v>147</v>
      </c>
      <c r="E455" t="s">
        <v>65</v>
      </c>
      <c r="F455" t="str">
        <f t="shared" si="21"/>
        <v>New South Wales</v>
      </c>
      <c r="G455" t="s">
        <v>10</v>
      </c>
      <c r="H455">
        <v>2541</v>
      </c>
      <c r="I455" t="s">
        <v>11</v>
      </c>
      <c r="J455" t="s">
        <v>58</v>
      </c>
      <c r="K455" t="s">
        <v>152</v>
      </c>
      <c r="L455" t="s">
        <v>13</v>
      </c>
      <c r="M455" s="5">
        <v>10.5</v>
      </c>
    </row>
    <row r="456" spans="1:13" x14ac:dyDescent="0.25">
      <c r="A456" s="2">
        <v>45202</v>
      </c>
      <c r="B456" s="3">
        <f t="shared" si="22"/>
        <v>2024</v>
      </c>
      <c r="C456" t="str">
        <f t="shared" si="23"/>
        <v>2023-2024</v>
      </c>
      <c r="D456" t="s">
        <v>147</v>
      </c>
      <c r="E456" t="s">
        <v>109</v>
      </c>
      <c r="F456" t="str">
        <f t="shared" si="21"/>
        <v>New South Wales</v>
      </c>
      <c r="G456" t="s">
        <v>10</v>
      </c>
      <c r="H456">
        <v>2480</v>
      </c>
      <c r="I456" t="s">
        <v>11</v>
      </c>
      <c r="J456" t="s">
        <v>68</v>
      </c>
      <c r="K456" t="s">
        <v>149</v>
      </c>
      <c r="L456" t="s">
        <v>15</v>
      </c>
      <c r="M456" s="5">
        <v>10.65</v>
      </c>
    </row>
    <row r="457" spans="1:13" x14ac:dyDescent="0.25">
      <c r="A457" s="2">
        <v>45285</v>
      </c>
      <c r="B457" s="3">
        <f t="shared" si="22"/>
        <v>2024</v>
      </c>
      <c r="C457" t="str">
        <f t="shared" si="23"/>
        <v>2023-2024</v>
      </c>
      <c r="D457" t="s">
        <v>147</v>
      </c>
      <c r="E457" t="s">
        <v>89</v>
      </c>
      <c r="F457" t="str">
        <f t="shared" si="21"/>
        <v>Queensland</v>
      </c>
      <c r="G457" t="s">
        <v>35</v>
      </c>
      <c r="H457">
        <v>4655</v>
      </c>
      <c r="I457" t="s">
        <v>11</v>
      </c>
      <c r="J457" t="s">
        <v>51</v>
      </c>
      <c r="K457" t="s">
        <v>150</v>
      </c>
      <c r="L457" t="s">
        <v>18</v>
      </c>
      <c r="M457" s="5">
        <v>10.7</v>
      </c>
    </row>
    <row r="458" spans="1:13" x14ac:dyDescent="0.25">
      <c r="A458" s="2">
        <v>45352</v>
      </c>
      <c r="B458" s="3">
        <f t="shared" si="22"/>
        <v>2024</v>
      </c>
      <c r="C458" t="str">
        <f t="shared" si="23"/>
        <v>2023-2024</v>
      </c>
      <c r="D458" t="s">
        <v>148</v>
      </c>
      <c r="E458" t="s">
        <v>24</v>
      </c>
      <c r="F458" t="str">
        <f t="shared" si="21"/>
        <v>New South Wales</v>
      </c>
      <c r="G458" t="s">
        <v>10</v>
      </c>
      <c r="H458">
        <v>2795</v>
      </c>
      <c r="I458" t="s">
        <v>11</v>
      </c>
      <c r="J458" t="s">
        <v>25</v>
      </c>
      <c r="K458" t="s">
        <v>155</v>
      </c>
      <c r="L458" t="s">
        <v>20</v>
      </c>
      <c r="M458" s="5">
        <v>10.78</v>
      </c>
    </row>
    <row r="459" spans="1:13" x14ac:dyDescent="0.25">
      <c r="A459" s="2">
        <v>44942</v>
      </c>
      <c r="B459" s="3">
        <f t="shared" si="22"/>
        <v>2023</v>
      </c>
      <c r="C459" t="str">
        <f t="shared" si="23"/>
        <v>2022-2023</v>
      </c>
      <c r="D459" t="s">
        <v>148</v>
      </c>
      <c r="E459" t="s">
        <v>109</v>
      </c>
      <c r="F459" t="str">
        <f t="shared" si="21"/>
        <v>New South Wales</v>
      </c>
      <c r="G459" t="s">
        <v>10</v>
      </c>
      <c r="H459">
        <v>2480</v>
      </c>
      <c r="I459" t="s">
        <v>11</v>
      </c>
      <c r="J459" t="s">
        <v>68</v>
      </c>
      <c r="K459" t="s">
        <v>154</v>
      </c>
      <c r="L459" t="s">
        <v>14</v>
      </c>
      <c r="M459" s="5">
        <v>10.8</v>
      </c>
    </row>
    <row r="460" spans="1:13" x14ac:dyDescent="0.25">
      <c r="A460" s="2">
        <v>45084</v>
      </c>
      <c r="B460" s="3">
        <f t="shared" si="22"/>
        <v>2023</v>
      </c>
      <c r="C460" t="str">
        <f t="shared" si="23"/>
        <v>2023-2024</v>
      </c>
      <c r="D460" t="s">
        <v>147</v>
      </c>
      <c r="E460" t="s">
        <v>65</v>
      </c>
      <c r="F460" t="str">
        <f t="shared" si="21"/>
        <v>New South Wales</v>
      </c>
      <c r="G460" t="s">
        <v>10</v>
      </c>
      <c r="H460">
        <v>2541</v>
      </c>
      <c r="I460" t="s">
        <v>11</v>
      </c>
      <c r="J460" t="s">
        <v>58</v>
      </c>
      <c r="K460" t="s">
        <v>154</v>
      </c>
      <c r="L460" t="s">
        <v>14</v>
      </c>
      <c r="M460" s="5">
        <v>10.9</v>
      </c>
    </row>
    <row r="461" spans="1:13" x14ac:dyDescent="0.25">
      <c r="A461" s="2">
        <v>45325</v>
      </c>
      <c r="B461" s="3">
        <f t="shared" si="22"/>
        <v>2024</v>
      </c>
      <c r="C461" t="str">
        <f t="shared" si="23"/>
        <v>2023-2024</v>
      </c>
      <c r="D461" t="s">
        <v>147</v>
      </c>
      <c r="E461" t="s">
        <v>86</v>
      </c>
      <c r="F461" t="str">
        <f t="shared" si="21"/>
        <v>New South Wales</v>
      </c>
      <c r="G461" t="s">
        <v>10</v>
      </c>
      <c r="H461">
        <v>2064</v>
      </c>
      <c r="I461" t="s">
        <v>11</v>
      </c>
      <c r="J461" t="s">
        <v>12</v>
      </c>
      <c r="K461" t="s">
        <v>152</v>
      </c>
      <c r="L461" t="s">
        <v>13</v>
      </c>
      <c r="M461" s="5">
        <v>10.98</v>
      </c>
    </row>
    <row r="462" spans="1:13" x14ac:dyDescent="0.25">
      <c r="A462" s="2">
        <v>45272</v>
      </c>
      <c r="B462" s="3">
        <f t="shared" si="22"/>
        <v>2024</v>
      </c>
      <c r="C462" t="str">
        <f t="shared" si="23"/>
        <v>2023-2024</v>
      </c>
      <c r="D462" t="s">
        <v>148</v>
      </c>
      <c r="E462" t="s">
        <v>116</v>
      </c>
      <c r="F462" t="str">
        <f t="shared" si="21"/>
        <v>Western Australia</v>
      </c>
      <c r="G462" t="s">
        <v>48</v>
      </c>
      <c r="H462">
        <v>6725</v>
      </c>
      <c r="I462" t="s">
        <v>11</v>
      </c>
      <c r="J462" t="s">
        <v>77</v>
      </c>
      <c r="K462" t="s">
        <v>150</v>
      </c>
      <c r="L462" t="s">
        <v>18</v>
      </c>
      <c r="M462" s="5">
        <v>10.98</v>
      </c>
    </row>
    <row r="463" spans="1:13" x14ac:dyDescent="0.25">
      <c r="A463" s="2">
        <v>45299</v>
      </c>
      <c r="B463" s="3">
        <f t="shared" si="22"/>
        <v>2024</v>
      </c>
      <c r="C463" t="str">
        <f t="shared" si="23"/>
        <v>2023-2024</v>
      </c>
      <c r="D463" t="s">
        <v>147</v>
      </c>
      <c r="E463" t="s">
        <v>87</v>
      </c>
      <c r="F463" t="str">
        <f t="shared" si="21"/>
        <v>New South Wales</v>
      </c>
      <c r="G463" t="s">
        <v>10</v>
      </c>
      <c r="H463">
        <v>2790</v>
      </c>
      <c r="I463" t="s">
        <v>11</v>
      </c>
      <c r="J463" t="s">
        <v>25</v>
      </c>
      <c r="K463" t="s">
        <v>19</v>
      </c>
      <c r="L463" t="s">
        <v>23</v>
      </c>
      <c r="M463" s="5">
        <v>10.98</v>
      </c>
    </row>
    <row r="464" spans="1:13" x14ac:dyDescent="0.25">
      <c r="A464" s="2">
        <v>45405</v>
      </c>
      <c r="B464" s="3">
        <f t="shared" si="22"/>
        <v>2024</v>
      </c>
      <c r="C464" t="str">
        <f t="shared" si="23"/>
        <v>2024-2025</v>
      </c>
      <c r="D464" t="s">
        <v>148</v>
      </c>
      <c r="E464" t="s">
        <v>37</v>
      </c>
      <c r="F464" t="str">
        <f t="shared" si="21"/>
        <v>South Australia</v>
      </c>
      <c r="G464" t="s">
        <v>32</v>
      </c>
      <c r="H464">
        <v>5607</v>
      </c>
      <c r="I464" t="s">
        <v>11</v>
      </c>
      <c r="J464" t="s">
        <v>38</v>
      </c>
      <c r="K464" t="s">
        <v>155</v>
      </c>
      <c r="L464" t="s">
        <v>20</v>
      </c>
      <c r="M464" s="5">
        <v>10.98</v>
      </c>
    </row>
    <row r="465" spans="1:13" x14ac:dyDescent="0.25">
      <c r="A465" s="2">
        <v>45104</v>
      </c>
      <c r="B465" s="3">
        <f t="shared" si="22"/>
        <v>2023</v>
      </c>
      <c r="C465" t="str">
        <f t="shared" si="23"/>
        <v>2023-2024</v>
      </c>
      <c r="D465" t="s">
        <v>147</v>
      </c>
      <c r="E465" t="s">
        <v>121</v>
      </c>
      <c r="F465" t="str">
        <f t="shared" si="21"/>
        <v>Queensland</v>
      </c>
      <c r="G465" t="s">
        <v>35</v>
      </c>
      <c r="H465">
        <v>4700</v>
      </c>
      <c r="I465" t="s">
        <v>11</v>
      </c>
      <c r="J465" t="s">
        <v>51</v>
      </c>
      <c r="K465" t="s">
        <v>149</v>
      </c>
      <c r="L465" t="s">
        <v>15</v>
      </c>
      <c r="M465" s="5">
        <v>10.98</v>
      </c>
    </row>
    <row r="466" spans="1:13" x14ac:dyDescent="0.25">
      <c r="A466" s="2">
        <v>45629</v>
      </c>
      <c r="B466" s="3">
        <f t="shared" si="22"/>
        <v>2025</v>
      </c>
      <c r="C466" t="str">
        <f t="shared" si="23"/>
        <v>2024-2025</v>
      </c>
      <c r="D466" t="s">
        <v>148</v>
      </c>
      <c r="E466" t="s">
        <v>9</v>
      </c>
      <c r="F466" t="str">
        <f t="shared" si="21"/>
        <v>New South Wales</v>
      </c>
      <c r="G466" t="s">
        <v>10</v>
      </c>
      <c r="H466">
        <v>2067</v>
      </c>
      <c r="I466" t="s">
        <v>11</v>
      </c>
      <c r="J466" t="s">
        <v>12</v>
      </c>
      <c r="K466" t="s">
        <v>149</v>
      </c>
      <c r="L466" t="s">
        <v>15</v>
      </c>
      <c r="M466" s="5">
        <v>10.99</v>
      </c>
    </row>
    <row r="467" spans="1:13" x14ac:dyDescent="0.25">
      <c r="A467" s="2">
        <v>44968</v>
      </c>
      <c r="B467" s="3">
        <f t="shared" si="22"/>
        <v>2023</v>
      </c>
      <c r="C467" t="str">
        <f t="shared" si="23"/>
        <v>2022-2023</v>
      </c>
      <c r="D467" t="s">
        <v>147</v>
      </c>
      <c r="E467" t="s">
        <v>131</v>
      </c>
      <c r="F467" t="str">
        <f t="shared" si="21"/>
        <v>Western Australia</v>
      </c>
      <c r="G467" t="s">
        <v>48</v>
      </c>
      <c r="H467">
        <v>6530</v>
      </c>
      <c r="I467" t="s">
        <v>11</v>
      </c>
      <c r="J467" t="s">
        <v>77</v>
      </c>
      <c r="K467" t="s">
        <v>151</v>
      </c>
      <c r="L467" t="s">
        <v>21</v>
      </c>
      <c r="M467" s="5">
        <v>10.99</v>
      </c>
    </row>
    <row r="468" spans="1:13" x14ac:dyDescent="0.25">
      <c r="A468" s="2">
        <v>45117</v>
      </c>
      <c r="B468" s="3">
        <f t="shared" si="22"/>
        <v>2024</v>
      </c>
      <c r="C468" t="str">
        <f t="shared" si="23"/>
        <v>2023-2024</v>
      </c>
      <c r="D468" t="s">
        <v>147</v>
      </c>
      <c r="E468" t="s">
        <v>86</v>
      </c>
      <c r="F468" t="str">
        <f t="shared" si="21"/>
        <v>New South Wales</v>
      </c>
      <c r="G468" t="s">
        <v>10</v>
      </c>
      <c r="H468">
        <v>2064</v>
      </c>
      <c r="I468" t="s">
        <v>11</v>
      </c>
      <c r="J468" t="s">
        <v>12</v>
      </c>
      <c r="K468" t="s">
        <v>19</v>
      </c>
      <c r="L468" t="s">
        <v>23</v>
      </c>
      <c r="M468" s="5">
        <v>11</v>
      </c>
    </row>
    <row r="469" spans="1:13" x14ac:dyDescent="0.25">
      <c r="A469" s="2">
        <v>45046</v>
      </c>
      <c r="B469" s="3">
        <f t="shared" si="22"/>
        <v>2023</v>
      </c>
      <c r="C469" t="str">
        <f t="shared" si="23"/>
        <v>2023-2024</v>
      </c>
      <c r="D469" t="s">
        <v>147</v>
      </c>
      <c r="E469" t="s">
        <v>125</v>
      </c>
      <c r="F469" t="str">
        <f t="shared" si="21"/>
        <v>Victoria</v>
      </c>
      <c r="G469" t="s">
        <v>45</v>
      </c>
      <c r="H469">
        <v>3400</v>
      </c>
      <c r="I469" t="s">
        <v>11</v>
      </c>
      <c r="J469" t="s">
        <v>60</v>
      </c>
      <c r="K469" t="s">
        <v>154</v>
      </c>
      <c r="L469" t="s">
        <v>14</v>
      </c>
      <c r="M469" s="5">
        <v>11</v>
      </c>
    </row>
    <row r="470" spans="1:13" x14ac:dyDescent="0.25">
      <c r="A470" s="2">
        <v>45316</v>
      </c>
      <c r="B470" s="3">
        <f t="shared" si="22"/>
        <v>2024</v>
      </c>
      <c r="C470" t="str">
        <f t="shared" si="23"/>
        <v>2023-2024</v>
      </c>
      <c r="D470" t="s">
        <v>148</v>
      </c>
      <c r="E470" t="s">
        <v>141</v>
      </c>
      <c r="F470" t="str">
        <f t="shared" si="21"/>
        <v>Western Australia</v>
      </c>
      <c r="G470" t="s">
        <v>48</v>
      </c>
      <c r="H470">
        <v>6052</v>
      </c>
      <c r="I470" t="s">
        <v>11</v>
      </c>
      <c r="J470" t="s">
        <v>49</v>
      </c>
      <c r="K470" t="s">
        <v>150</v>
      </c>
      <c r="L470" t="s">
        <v>18</v>
      </c>
      <c r="M470" s="5">
        <v>11</v>
      </c>
    </row>
    <row r="471" spans="1:13" x14ac:dyDescent="0.25">
      <c r="A471" s="2">
        <v>45374</v>
      </c>
      <c r="B471" s="3">
        <f t="shared" si="22"/>
        <v>2024</v>
      </c>
      <c r="C471" t="str">
        <f t="shared" si="23"/>
        <v>2023-2024</v>
      </c>
      <c r="D471" t="s">
        <v>147</v>
      </c>
      <c r="E471" t="s">
        <v>66</v>
      </c>
      <c r="F471" t="str">
        <f t="shared" si="21"/>
        <v>South Australia</v>
      </c>
      <c r="G471" t="s">
        <v>32</v>
      </c>
      <c r="H471">
        <v>5169</v>
      </c>
      <c r="I471" t="s">
        <v>11</v>
      </c>
      <c r="J471" t="s">
        <v>33</v>
      </c>
      <c r="K471" t="s">
        <v>154</v>
      </c>
      <c r="L471" t="s">
        <v>14</v>
      </c>
      <c r="M471" s="5">
        <v>11</v>
      </c>
    </row>
    <row r="472" spans="1:13" x14ac:dyDescent="0.25">
      <c r="A472" s="2">
        <v>45078</v>
      </c>
      <c r="B472" s="3">
        <f t="shared" si="22"/>
        <v>2023</v>
      </c>
      <c r="C472" t="str">
        <f t="shared" si="23"/>
        <v>2023-2024</v>
      </c>
      <c r="D472" t="s">
        <v>147</v>
      </c>
      <c r="E472" t="s">
        <v>132</v>
      </c>
      <c r="F472" t="str">
        <f t="shared" si="21"/>
        <v>New South Wales</v>
      </c>
      <c r="G472" t="s">
        <v>10</v>
      </c>
      <c r="H472">
        <v>2800</v>
      </c>
      <c r="I472" t="s">
        <v>11</v>
      </c>
      <c r="J472" t="s">
        <v>25</v>
      </c>
      <c r="K472" t="s">
        <v>150</v>
      </c>
      <c r="L472" t="s">
        <v>18</v>
      </c>
      <c r="M472" s="5">
        <v>11.000000000000002</v>
      </c>
    </row>
    <row r="473" spans="1:13" x14ac:dyDescent="0.25">
      <c r="A473" s="2">
        <v>45581</v>
      </c>
      <c r="B473" s="3">
        <f t="shared" si="22"/>
        <v>2025</v>
      </c>
      <c r="C473" t="str">
        <f t="shared" si="23"/>
        <v>2024-2025</v>
      </c>
      <c r="D473" t="s">
        <v>148</v>
      </c>
      <c r="E473" t="s">
        <v>114</v>
      </c>
      <c r="F473" t="str">
        <f t="shared" si="21"/>
        <v>Victoria</v>
      </c>
      <c r="G473" t="s">
        <v>45</v>
      </c>
      <c r="H473">
        <v>3551</v>
      </c>
      <c r="I473" t="s">
        <v>11</v>
      </c>
      <c r="J473" t="s">
        <v>60</v>
      </c>
      <c r="K473" t="s">
        <v>154</v>
      </c>
      <c r="L473" t="s">
        <v>14</v>
      </c>
      <c r="M473" s="5">
        <v>11.32</v>
      </c>
    </row>
    <row r="474" spans="1:13" x14ac:dyDescent="0.25">
      <c r="A474" s="2">
        <v>45284</v>
      </c>
      <c r="B474" s="3">
        <f t="shared" si="22"/>
        <v>2024</v>
      </c>
      <c r="C474" t="str">
        <f t="shared" si="23"/>
        <v>2023-2024</v>
      </c>
      <c r="D474" t="s">
        <v>147</v>
      </c>
      <c r="E474" t="s">
        <v>140</v>
      </c>
      <c r="F474" t="str">
        <f t="shared" si="21"/>
        <v>Tasmania</v>
      </c>
      <c r="G474" t="s">
        <v>70</v>
      </c>
      <c r="H474">
        <v>7320</v>
      </c>
      <c r="I474" t="s">
        <v>11</v>
      </c>
      <c r="J474" t="s">
        <v>71</v>
      </c>
      <c r="K474" t="s">
        <v>154</v>
      </c>
      <c r="L474" t="s">
        <v>14</v>
      </c>
      <c r="M474" s="5">
        <v>11.5</v>
      </c>
    </row>
    <row r="475" spans="1:13" x14ac:dyDescent="0.25">
      <c r="A475" s="2">
        <v>45502</v>
      </c>
      <c r="B475" s="3">
        <f t="shared" si="22"/>
        <v>2025</v>
      </c>
      <c r="C475" t="str">
        <f t="shared" si="23"/>
        <v>2024-2025</v>
      </c>
      <c r="D475" t="s">
        <v>147</v>
      </c>
      <c r="E475" t="s">
        <v>90</v>
      </c>
      <c r="F475" t="str">
        <f t="shared" si="21"/>
        <v>Victoria</v>
      </c>
      <c r="G475" t="s">
        <v>45</v>
      </c>
      <c r="H475">
        <v>3179</v>
      </c>
      <c r="I475" t="s">
        <v>11</v>
      </c>
      <c r="J475" t="s">
        <v>63</v>
      </c>
      <c r="K475" t="s">
        <v>154</v>
      </c>
      <c r="L475" t="s">
        <v>14</v>
      </c>
      <c r="M475" s="5">
        <v>11.5</v>
      </c>
    </row>
    <row r="476" spans="1:13" x14ac:dyDescent="0.25">
      <c r="A476" s="2">
        <v>45134</v>
      </c>
      <c r="B476" s="3">
        <f t="shared" si="22"/>
        <v>2024</v>
      </c>
      <c r="C476" t="str">
        <f t="shared" si="23"/>
        <v>2023-2024</v>
      </c>
      <c r="D476" t="s">
        <v>147</v>
      </c>
      <c r="E476" t="s">
        <v>73</v>
      </c>
      <c r="F476" t="str">
        <f t="shared" si="21"/>
        <v>Victoria</v>
      </c>
      <c r="G476" t="s">
        <v>45</v>
      </c>
      <c r="H476">
        <v>3136</v>
      </c>
      <c r="I476" t="s">
        <v>11</v>
      </c>
      <c r="J476" t="s">
        <v>63</v>
      </c>
      <c r="K476" t="s">
        <v>154</v>
      </c>
      <c r="L476" t="s">
        <v>14</v>
      </c>
      <c r="M476" s="5">
        <v>11.6</v>
      </c>
    </row>
    <row r="477" spans="1:13" x14ac:dyDescent="0.25">
      <c r="A477" s="2">
        <v>45611</v>
      </c>
      <c r="B477" s="3">
        <f t="shared" si="22"/>
        <v>2025</v>
      </c>
      <c r="C477" t="str">
        <f t="shared" si="23"/>
        <v>2024-2025</v>
      </c>
      <c r="D477" t="s">
        <v>147</v>
      </c>
      <c r="E477" t="s">
        <v>136</v>
      </c>
      <c r="F477" t="str">
        <f t="shared" si="21"/>
        <v>Victoria</v>
      </c>
      <c r="G477" t="s">
        <v>45</v>
      </c>
      <c r="H477">
        <v>3175</v>
      </c>
      <c r="I477" t="s">
        <v>11</v>
      </c>
      <c r="J477" t="s">
        <v>63</v>
      </c>
      <c r="K477" t="s">
        <v>157</v>
      </c>
      <c r="L477" t="s">
        <v>22</v>
      </c>
      <c r="M477" s="5">
        <v>11.61</v>
      </c>
    </row>
    <row r="478" spans="1:13" x14ac:dyDescent="0.25">
      <c r="A478" s="2">
        <v>45254</v>
      </c>
      <c r="B478" s="3">
        <f t="shared" si="22"/>
        <v>2024</v>
      </c>
      <c r="C478" t="str">
        <f t="shared" si="23"/>
        <v>2023-2024</v>
      </c>
      <c r="D478" t="s">
        <v>148</v>
      </c>
      <c r="E478" t="s">
        <v>137</v>
      </c>
      <c r="F478" t="str">
        <f t="shared" si="21"/>
        <v>New South Wales</v>
      </c>
      <c r="G478" t="s">
        <v>10</v>
      </c>
      <c r="H478">
        <v>2031</v>
      </c>
      <c r="I478" t="s">
        <v>11</v>
      </c>
      <c r="J478" t="s">
        <v>12</v>
      </c>
      <c r="K478" t="s">
        <v>149</v>
      </c>
      <c r="L478" t="s">
        <v>15</v>
      </c>
      <c r="M478" s="5">
        <v>11.76</v>
      </c>
    </row>
    <row r="479" spans="1:13" x14ac:dyDescent="0.25">
      <c r="A479" s="2">
        <v>45587</v>
      </c>
      <c r="B479" s="3">
        <f t="shared" si="22"/>
        <v>2025</v>
      </c>
      <c r="C479" t="str">
        <f t="shared" si="23"/>
        <v>2024-2025</v>
      </c>
      <c r="D479" t="s">
        <v>148</v>
      </c>
      <c r="E479" t="s">
        <v>9</v>
      </c>
      <c r="F479" t="str">
        <f t="shared" si="21"/>
        <v>New South Wales</v>
      </c>
      <c r="G479" t="s">
        <v>10</v>
      </c>
      <c r="H479">
        <v>2067</v>
      </c>
      <c r="I479" t="s">
        <v>11</v>
      </c>
      <c r="J479" t="s">
        <v>12</v>
      </c>
      <c r="K479" t="s">
        <v>152</v>
      </c>
      <c r="L479" t="s">
        <v>13</v>
      </c>
      <c r="M479" s="5">
        <v>11.92</v>
      </c>
    </row>
    <row r="480" spans="1:13" x14ac:dyDescent="0.25">
      <c r="A480" s="2">
        <v>45384</v>
      </c>
      <c r="B480" s="3">
        <f t="shared" si="22"/>
        <v>2024</v>
      </c>
      <c r="C480" t="str">
        <f t="shared" si="23"/>
        <v>2024-2025</v>
      </c>
      <c r="D480" t="s">
        <v>148</v>
      </c>
      <c r="E480" t="s">
        <v>79</v>
      </c>
      <c r="F480" t="str">
        <f t="shared" si="21"/>
        <v>Australian Capital Territory</v>
      </c>
      <c r="G480" t="s">
        <v>80</v>
      </c>
      <c r="H480">
        <v>2617</v>
      </c>
      <c r="I480" t="s">
        <v>11</v>
      </c>
      <c r="J480" t="s">
        <v>58</v>
      </c>
      <c r="K480" t="s">
        <v>154</v>
      </c>
      <c r="L480" t="s">
        <v>14</v>
      </c>
      <c r="M480" s="5">
        <v>11.96</v>
      </c>
    </row>
    <row r="481" spans="1:13" x14ac:dyDescent="0.25">
      <c r="A481" s="2">
        <v>45440</v>
      </c>
      <c r="B481" s="3">
        <f t="shared" si="22"/>
        <v>2024</v>
      </c>
      <c r="C481" t="str">
        <f t="shared" si="23"/>
        <v>2024-2025</v>
      </c>
      <c r="D481" t="s">
        <v>147</v>
      </c>
      <c r="E481" t="s">
        <v>143</v>
      </c>
      <c r="F481" t="str">
        <f t="shared" si="21"/>
        <v>New South Wales</v>
      </c>
      <c r="G481" t="s">
        <v>10</v>
      </c>
      <c r="H481">
        <v>2154</v>
      </c>
      <c r="I481" t="s">
        <v>11</v>
      </c>
      <c r="J481" t="s">
        <v>27</v>
      </c>
      <c r="K481" t="s">
        <v>154</v>
      </c>
      <c r="L481" t="s">
        <v>14</v>
      </c>
      <c r="M481" s="5">
        <v>11.96</v>
      </c>
    </row>
    <row r="482" spans="1:13" x14ac:dyDescent="0.25">
      <c r="A482" s="2">
        <v>44987</v>
      </c>
      <c r="B482" s="3">
        <f t="shared" si="22"/>
        <v>2023</v>
      </c>
      <c r="C482" t="str">
        <f t="shared" si="23"/>
        <v>2022-2023</v>
      </c>
      <c r="D482" t="s">
        <v>148</v>
      </c>
      <c r="E482" t="s">
        <v>103</v>
      </c>
      <c r="F482" t="str">
        <f t="shared" si="21"/>
        <v>Queensland</v>
      </c>
      <c r="G482" t="s">
        <v>35</v>
      </c>
      <c r="H482">
        <v>4509</v>
      </c>
      <c r="I482" t="s">
        <v>11</v>
      </c>
      <c r="J482" t="s">
        <v>104</v>
      </c>
      <c r="K482" t="s">
        <v>155</v>
      </c>
      <c r="L482" t="s">
        <v>20</v>
      </c>
      <c r="M482" s="5">
        <v>11.96</v>
      </c>
    </row>
    <row r="483" spans="1:13" x14ac:dyDescent="0.25">
      <c r="A483" s="2">
        <v>45283</v>
      </c>
      <c r="B483" s="3">
        <f t="shared" si="22"/>
        <v>2024</v>
      </c>
      <c r="C483" t="str">
        <f t="shared" si="23"/>
        <v>2023-2024</v>
      </c>
      <c r="D483" t="s">
        <v>148</v>
      </c>
      <c r="E483" t="s">
        <v>37</v>
      </c>
      <c r="F483" t="str">
        <f t="shared" si="21"/>
        <v>South Australia</v>
      </c>
      <c r="G483" t="s">
        <v>32</v>
      </c>
      <c r="H483">
        <v>5607</v>
      </c>
      <c r="I483" t="s">
        <v>11</v>
      </c>
      <c r="J483" t="s">
        <v>38</v>
      </c>
      <c r="K483" t="s">
        <v>156</v>
      </c>
      <c r="L483" t="s">
        <v>17</v>
      </c>
      <c r="M483" s="5">
        <v>11.96</v>
      </c>
    </row>
    <row r="484" spans="1:13" x14ac:dyDescent="0.25">
      <c r="A484" s="2">
        <v>44973</v>
      </c>
      <c r="B484" s="3">
        <f t="shared" si="22"/>
        <v>2023</v>
      </c>
      <c r="C484" t="str">
        <f t="shared" si="23"/>
        <v>2022-2023</v>
      </c>
      <c r="D484" t="s">
        <v>147</v>
      </c>
      <c r="E484" t="s">
        <v>96</v>
      </c>
      <c r="F484" t="str">
        <f t="shared" si="21"/>
        <v>Western Australia</v>
      </c>
      <c r="G484" t="s">
        <v>48</v>
      </c>
      <c r="H484">
        <v>6330</v>
      </c>
      <c r="I484" t="s">
        <v>11</v>
      </c>
      <c r="J484" t="s">
        <v>94</v>
      </c>
      <c r="K484" t="s">
        <v>156</v>
      </c>
      <c r="L484" t="s">
        <v>17</v>
      </c>
      <c r="M484" s="5">
        <v>11.97</v>
      </c>
    </row>
    <row r="485" spans="1:13" x14ac:dyDescent="0.25">
      <c r="A485" s="2">
        <v>45242</v>
      </c>
      <c r="B485" s="3">
        <f t="shared" si="22"/>
        <v>2024</v>
      </c>
      <c r="C485" t="str">
        <f t="shared" si="23"/>
        <v>2023-2024</v>
      </c>
      <c r="D485" t="s">
        <v>147</v>
      </c>
      <c r="E485" t="s">
        <v>79</v>
      </c>
      <c r="F485" t="str">
        <f t="shared" si="21"/>
        <v>Australian Capital Territory</v>
      </c>
      <c r="G485" t="s">
        <v>80</v>
      </c>
      <c r="H485">
        <v>2617</v>
      </c>
      <c r="I485" t="s">
        <v>11</v>
      </c>
      <c r="J485" t="s">
        <v>58</v>
      </c>
      <c r="K485" t="s">
        <v>155</v>
      </c>
      <c r="L485" t="s">
        <v>20</v>
      </c>
      <c r="M485" s="5">
        <v>11.97</v>
      </c>
    </row>
    <row r="486" spans="1:13" x14ac:dyDescent="0.25">
      <c r="A486" s="2">
        <v>45251</v>
      </c>
      <c r="B486" s="3">
        <f t="shared" si="22"/>
        <v>2024</v>
      </c>
      <c r="C486" t="str">
        <f t="shared" si="23"/>
        <v>2023-2024</v>
      </c>
      <c r="D486" t="s">
        <v>147</v>
      </c>
      <c r="E486" t="s">
        <v>79</v>
      </c>
      <c r="F486" t="str">
        <f t="shared" si="21"/>
        <v>Australian Capital Territory</v>
      </c>
      <c r="G486" t="s">
        <v>80</v>
      </c>
      <c r="H486">
        <v>2617</v>
      </c>
      <c r="I486" t="s">
        <v>11</v>
      </c>
      <c r="J486" t="s">
        <v>58</v>
      </c>
      <c r="K486" t="s">
        <v>149</v>
      </c>
      <c r="L486" t="s">
        <v>15</v>
      </c>
      <c r="M486" s="5">
        <v>11.97</v>
      </c>
    </row>
    <row r="487" spans="1:13" x14ac:dyDescent="0.25">
      <c r="A487" s="2">
        <v>45349</v>
      </c>
      <c r="B487" s="3">
        <f t="shared" si="22"/>
        <v>2024</v>
      </c>
      <c r="C487" t="str">
        <f t="shared" si="23"/>
        <v>2023-2024</v>
      </c>
      <c r="D487" t="s">
        <v>147</v>
      </c>
      <c r="E487" t="s">
        <v>135</v>
      </c>
      <c r="F487" t="str">
        <f t="shared" si="21"/>
        <v>Victoria</v>
      </c>
      <c r="G487" t="s">
        <v>45</v>
      </c>
      <c r="H487">
        <v>3550</v>
      </c>
      <c r="I487" t="s">
        <v>11</v>
      </c>
      <c r="J487" t="s">
        <v>60</v>
      </c>
      <c r="K487" t="s">
        <v>156</v>
      </c>
      <c r="L487" t="s">
        <v>17</v>
      </c>
      <c r="M487" s="5">
        <v>11.97</v>
      </c>
    </row>
    <row r="488" spans="1:13" x14ac:dyDescent="0.25">
      <c r="A488" s="2">
        <v>45337</v>
      </c>
      <c r="B488" s="3">
        <f t="shared" si="22"/>
        <v>2024</v>
      </c>
      <c r="C488" t="str">
        <f t="shared" si="23"/>
        <v>2023-2024</v>
      </c>
      <c r="D488" t="s">
        <v>148</v>
      </c>
      <c r="E488" t="s">
        <v>102</v>
      </c>
      <c r="F488" t="str">
        <f t="shared" si="21"/>
        <v>Queensland</v>
      </c>
      <c r="G488" t="s">
        <v>35</v>
      </c>
      <c r="H488">
        <v>4870</v>
      </c>
      <c r="I488" t="s">
        <v>11</v>
      </c>
      <c r="J488" t="s">
        <v>36</v>
      </c>
      <c r="K488" t="s">
        <v>155</v>
      </c>
      <c r="L488" t="s">
        <v>20</v>
      </c>
      <c r="M488" s="5">
        <v>11.97</v>
      </c>
    </row>
    <row r="489" spans="1:13" x14ac:dyDescent="0.25">
      <c r="A489" s="2">
        <v>45554</v>
      </c>
      <c r="B489" s="3">
        <f t="shared" si="22"/>
        <v>2025</v>
      </c>
      <c r="C489" t="str">
        <f t="shared" si="23"/>
        <v>2024-2025</v>
      </c>
      <c r="D489" t="s">
        <v>147</v>
      </c>
      <c r="E489" t="s">
        <v>54</v>
      </c>
      <c r="F489" t="str">
        <f t="shared" si="21"/>
        <v>Victoria</v>
      </c>
      <c r="G489" t="s">
        <v>45</v>
      </c>
      <c r="H489">
        <v>3977</v>
      </c>
      <c r="I489" t="s">
        <v>11</v>
      </c>
      <c r="J489" t="s">
        <v>55</v>
      </c>
      <c r="K489" t="s">
        <v>150</v>
      </c>
      <c r="L489" t="s">
        <v>18</v>
      </c>
      <c r="M489" s="5">
        <v>11.97</v>
      </c>
    </row>
    <row r="490" spans="1:13" x14ac:dyDescent="0.25">
      <c r="A490" s="2">
        <v>45112</v>
      </c>
      <c r="B490" s="3">
        <f t="shared" si="22"/>
        <v>2024</v>
      </c>
      <c r="C490" t="str">
        <f t="shared" si="23"/>
        <v>2023-2024</v>
      </c>
      <c r="D490" t="s">
        <v>147</v>
      </c>
      <c r="E490" t="s">
        <v>110</v>
      </c>
      <c r="F490" t="str">
        <f t="shared" si="21"/>
        <v>Queensland</v>
      </c>
      <c r="G490" t="s">
        <v>35</v>
      </c>
      <c r="H490">
        <v>4680</v>
      </c>
      <c r="I490" t="s">
        <v>11</v>
      </c>
      <c r="J490" t="s">
        <v>51</v>
      </c>
      <c r="K490" t="s">
        <v>150</v>
      </c>
      <c r="L490" t="s">
        <v>18</v>
      </c>
      <c r="M490" s="5">
        <v>11.97</v>
      </c>
    </row>
    <row r="491" spans="1:13" x14ac:dyDescent="0.25">
      <c r="A491" s="2">
        <v>45078</v>
      </c>
      <c r="B491" s="3">
        <f t="shared" si="22"/>
        <v>2023</v>
      </c>
      <c r="C491" t="str">
        <f t="shared" si="23"/>
        <v>2023-2024</v>
      </c>
      <c r="D491" t="s">
        <v>148</v>
      </c>
      <c r="E491" t="s">
        <v>93</v>
      </c>
      <c r="F491" t="str">
        <f t="shared" si="21"/>
        <v>Western Australia</v>
      </c>
      <c r="G491" t="s">
        <v>48</v>
      </c>
      <c r="H491">
        <v>6112</v>
      </c>
      <c r="I491" t="s">
        <v>11</v>
      </c>
      <c r="J491" t="s">
        <v>94</v>
      </c>
      <c r="K491" t="s">
        <v>19</v>
      </c>
      <c r="L491" t="s">
        <v>23</v>
      </c>
      <c r="M491" s="5">
        <v>11.97</v>
      </c>
    </row>
    <row r="492" spans="1:13" x14ac:dyDescent="0.25">
      <c r="A492" s="2">
        <v>45441</v>
      </c>
      <c r="B492" s="3">
        <f t="shared" si="22"/>
        <v>2024</v>
      </c>
      <c r="C492" t="str">
        <f t="shared" si="23"/>
        <v>2024-2025</v>
      </c>
      <c r="D492" t="s">
        <v>147</v>
      </c>
      <c r="E492" t="s">
        <v>89</v>
      </c>
      <c r="F492" t="str">
        <f t="shared" si="21"/>
        <v>Queensland</v>
      </c>
      <c r="G492" t="s">
        <v>35</v>
      </c>
      <c r="H492">
        <v>4655</v>
      </c>
      <c r="I492" t="s">
        <v>11</v>
      </c>
      <c r="J492" t="s">
        <v>51</v>
      </c>
      <c r="K492" t="s">
        <v>155</v>
      </c>
      <c r="L492" t="s">
        <v>20</v>
      </c>
      <c r="M492" s="5">
        <v>11.97</v>
      </c>
    </row>
    <row r="493" spans="1:13" x14ac:dyDescent="0.25">
      <c r="A493" s="2">
        <v>45184</v>
      </c>
      <c r="B493" s="3">
        <f t="shared" si="22"/>
        <v>2024</v>
      </c>
      <c r="C493" t="str">
        <f t="shared" si="23"/>
        <v>2023-2024</v>
      </c>
      <c r="D493" t="s">
        <v>147</v>
      </c>
      <c r="E493" t="s">
        <v>92</v>
      </c>
      <c r="F493" t="str">
        <f t="shared" si="21"/>
        <v>Queensland</v>
      </c>
      <c r="G493" t="s">
        <v>35</v>
      </c>
      <c r="H493">
        <v>4068</v>
      </c>
      <c r="I493" t="s">
        <v>11</v>
      </c>
      <c r="J493" t="s">
        <v>43</v>
      </c>
      <c r="K493" t="s">
        <v>155</v>
      </c>
      <c r="L493" t="s">
        <v>20</v>
      </c>
      <c r="M493" s="5">
        <v>11.97</v>
      </c>
    </row>
    <row r="494" spans="1:13" x14ac:dyDescent="0.25">
      <c r="A494" s="2">
        <v>45520</v>
      </c>
      <c r="B494" s="3">
        <f t="shared" si="22"/>
        <v>2025</v>
      </c>
      <c r="C494" t="str">
        <f t="shared" si="23"/>
        <v>2024-2025</v>
      </c>
      <c r="D494" t="s">
        <v>148</v>
      </c>
      <c r="E494" t="s">
        <v>83</v>
      </c>
      <c r="F494" t="str">
        <f t="shared" si="21"/>
        <v>New South Wales</v>
      </c>
      <c r="G494" t="s">
        <v>10</v>
      </c>
      <c r="H494">
        <v>2750</v>
      </c>
      <c r="I494" t="s">
        <v>11</v>
      </c>
      <c r="J494" t="s">
        <v>25</v>
      </c>
      <c r="K494" t="s">
        <v>155</v>
      </c>
      <c r="L494" t="s">
        <v>20</v>
      </c>
      <c r="M494" s="5">
        <v>11.97</v>
      </c>
    </row>
    <row r="495" spans="1:13" x14ac:dyDescent="0.25">
      <c r="A495" s="2">
        <v>45622</v>
      </c>
      <c r="B495" s="3">
        <f t="shared" si="22"/>
        <v>2025</v>
      </c>
      <c r="C495" t="str">
        <f t="shared" si="23"/>
        <v>2024-2025</v>
      </c>
      <c r="D495" t="s">
        <v>147</v>
      </c>
      <c r="E495" t="s">
        <v>98</v>
      </c>
      <c r="F495" t="str">
        <f t="shared" si="21"/>
        <v>Victoria</v>
      </c>
      <c r="G495" t="s">
        <v>45</v>
      </c>
      <c r="H495">
        <v>3429</v>
      </c>
      <c r="I495" t="s">
        <v>11</v>
      </c>
      <c r="J495" t="s">
        <v>60</v>
      </c>
      <c r="K495" t="s">
        <v>155</v>
      </c>
      <c r="L495" t="s">
        <v>20</v>
      </c>
      <c r="M495" s="5">
        <v>11.97</v>
      </c>
    </row>
    <row r="496" spans="1:13" x14ac:dyDescent="0.25">
      <c r="A496" s="2">
        <v>45013</v>
      </c>
      <c r="B496" s="3">
        <f t="shared" si="22"/>
        <v>2023</v>
      </c>
      <c r="C496" t="str">
        <f t="shared" si="23"/>
        <v>2022-2023</v>
      </c>
      <c r="D496" t="s">
        <v>147</v>
      </c>
      <c r="E496" t="s">
        <v>50</v>
      </c>
      <c r="F496" t="str">
        <f t="shared" si="21"/>
        <v>Queensland</v>
      </c>
      <c r="G496" t="s">
        <v>35</v>
      </c>
      <c r="H496">
        <v>4703</v>
      </c>
      <c r="I496" t="s">
        <v>11</v>
      </c>
      <c r="J496" t="s">
        <v>51</v>
      </c>
      <c r="K496" t="s">
        <v>155</v>
      </c>
      <c r="L496" t="s">
        <v>20</v>
      </c>
      <c r="M496" s="5">
        <v>11.97</v>
      </c>
    </row>
    <row r="497" spans="1:13" x14ac:dyDescent="0.25">
      <c r="A497" s="2">
        <v>45219</v>
      </c>
      <c r="B497" s="3">
        <f t="shared" si="22"/>
        <v>2024</v>
      </c>
      <c r="C497" t="str">
        <f t="shared" si="23"/>
        <v>2023-2024</v>
      </c>
      <c r="D497" t="s">
        <v>147</v>
      </c>
      <c r="E497" t="s">
        <v>34</v>
      </c>
      <c r="F497" t="str">
        <f t="shared" si="21"/>
        <v>Queensland</v>
      </c>
      <c r="G497" t="s">
        <v>35</v>
      </c>
      <c r="H497">
        <v>4802</v>
      </c>
      <c r="I497" t="s">
        <v>11</v>
      </c>
      <c r="J497" t="s">
        <v>36</v>
      </c>
      <c r="K497" t="s">
        <v>153</v>
      </c>
      <c r="L497" t="s">
        <v>16</v>
      </c>
      <c r="M497" s="5">
        <v>11.98</v>
      </c>
    </row>
    <row r="498" spans="1:13" x14ac:dyDescent="0.25">
      <c r="A498" s="2">
        <v>45339</v>
      </c>
      <c r="B498" s="3">
        <f t="shared" si="22"/>
        <v>2024</v>
      </c>
      <c r="C498" t="str">
        <f t="shared" si="23"/>
        <v>2023-2024</v>
      </c>
      <c r="D498" t="s">
        <v>147</v>
      </c>
      <c r="E498" t="s">
        <v>39</v>
      </c>
      <c r="F498" t="str">
        <f t="shared" si="21"/>
        <v>South Australia</v>
      </c>
      <c r="G498" t="s">
        <v>32</v>
      </c>
      <c r="H498">
        <v>5343</v>
      </c>
      <c r="I498" t="s">
        <v>11</v>
      </c>
      <c r="J498" t="s">
        <v>38</v>
      </c>
      <c r="K498" t="s">
        <v>150</v>
      </c>
      <c r="L498" t="s">
        <v>18</v>
      </c>
      <c r="M498" s="5">
        <v>11.98</v>
      </c>
    </row>
    <row r="499" spans="1:13" x14ac:dyDescent="0.25">
      <c r="A499" s="2">
        <v>45058</v>
      </c>
      <c r="B499" s="3">
        <f t="shared" si="22"/>
        <v>2023</v>
      </c>
      <c r="C499" t="str">
        <f t="shared" si="23"/>
        <v>2023-2024</v>
      </c>
      <c r="D499" t="s">
        <v>148</v>
      </c>
      <c r="E499" t="s">
        <v>116</v>
      </c>
      <c r="F499" t="str">
        <f t="shared" si="21"/>
        <v>Western Australia</v>
      </c>
      <c r="G499" t="s">
        <v>48</v>
      </c>
      <c r="H499">
        <v>6725</v>
      </c>
      <c r="I499" t="s">
        <v>11</v>
      </c>
      <c r="J499" t="s">
        <v>77</v>
      </c>
      <c r="K499" t="s">
        <v>156</v>
      </c>
      <c r="L499" t="s">
        <v>17</v>
      </c>
      <c r="M499" s="5">
        <v>11.98</v>
      </c>
    </row>
    <row r="500" spans="1:13" x14ac:dyDescent="0.25">
      <c r="A500" s="2">
        <v>45053</v>
      </c>
      <c r="B500" s="3">
        <f t="shared" si="22"/>
        <v>2023</v>
      </c>
      <c r="C500" t="str">
        <f t="shared" si="23"/>
        <v>2023-2024</v>
      </c>
      <c r="D500" t="s">
        <v>147</v>
      </c>
      <c r="E500" t="s">
        <v>140</v>
      </c>
      <c r="F500" t="str">
        <f t="shared" si="21"/>
        <v>Tasmania</v>
      </c>
      <c r="G500" t="s">
        <v>70</v>
      </c>
      <c r="H500">
        <v>7320</v>
      </c>
      <c r="I500" t="s">
        <v>11</v>
      </c>
      <c r="J500" t="s">
        <v>71</v>
      </c>
      <c r="K500" t="s">
        <v>151</v>
      </c>
      <c r="L500" t="s">
        <v>21</v>
      </c>
      <c r="M500" s="5">
        <v>11.98</v>
      </c>
    </row>
    <row r="501" spans="1:13" x14ac:dyDescent="0.25">
      <c r="A501" s="2">
        <v>45312</v>
      </c>
      <c r="B501" s="3">
        <f t="shared" si="22"/>
        <v>2024</v>
      </c>
      <c r="C501" t="str">
        <f t="shared" si="23"/>
        <v>2023-2024</v>
      </c>
      <c r="D501" t="s">
        <v>147</v>
      </c>
      <c r="E501" t="s">
        <v>129</v>
      </c>
      <c r="F501" t="str">
        <f t="shared" si="21"/>
        <v>Tasmania</v>
      </c>
      <c r="G501" t="s">
        <v>70</v>
      </c>
      <c r="H501">
        <v>7010</v>
      </c>
      <c r="I501" t="s">
        <v>11</v>
      </c>
      <c r="J501" t="s">
        <v>71</v>
      </c>
      <c r="K501" t="s">
        <v>156</v>
      </c>
      <c r="L501" t="s">
        <v>17</v>
      </c>
      <c r="M501" s="5">
        <v>11.98</v>
      </c>
    </row>
    <row r="502" spans="1:13" x14ac:dyDescent="0.25">
      <c r="A502" s="2">
        <v>45179</v>
      </c>
      <c r="B502" s="3">
        <f t="shared" si="22"/>
        <v>2024</v>
      </c>
      <c r="C502" t="str">
        <f t="shared" si="23"/>
        <v>2023-2024</v>
      </c>
      <c r="D502" t="s">
        <v>147</v>
      </c>
      <c r="E502" t="s">
        <v>125</v>
      </c>
      <c r="F502" t="str">
        <f t="shared" si="21"/>
        <v>Victoria</v>
      </c>
      <c r="G502" t="s">
        <v>45</v>
      </c>
      <c r="H502">
        <v>3400</v>
      </c>
      <c r="I502" t="s">
        <v>11</v>
      </c>
      <c r="J502" t="s">
        <v>60</v>
      </c>
      <c r="K502" t="s">
        <v>149</v>
      </c>
      <c r="L502" t="s">
        <v>15</v>
      </c>
      <c r="M502" s="5">
        <v>11.98</v>
      </c>
    </row>
    <row r="503" spans="1:13" x14ac:dyDescent="0.25">
      <c r="A503" s="2">
        <v>45001</v>
      </c>
      <c r="B503" s="3">
        <f t="shared" si="22"/>
        <v>2023</v>
      </c>
      <c r="C503" t="str">
        <f t="shared" si="23"/>
        <v>2022-2023</v>
      </c>
      <c r="D503" t="s">
        <v>147</v>
      </c>
      <c r="E503" t="s">
        <v>92</v>
      </c>
      <c r="F503" t="str">
        <f t="shared" si="21"/>
        <v>Queensland</v>
      </c>
      <c r="G503" t="s">
        <v>35</v>
      </c>
      <c r="H503">
        <v>4068</v>
      </c>
      <c r="I503" t="s">
        <v>11</v>
      </c>
      <c r="J503" t="s">
        <v>43</v>
      </c>
      <c r="K503" t="s">
        <v>154</v>
      </c>
      <c r="L503" t="s">
        <v>14</v>
      </c>
      <c r="M503" s="5">
        <v>11.98</v>
      </c>
    </row>
    <row r="504" spans="1:13" x14ac:dyDescent="0.25">
      <c r="A504" s="2">
        <v>44975</v>
      </c>
      <c r="B504" s="3">
        <f t="shared" si="22"/>
        <v>2023</v>
      </c>
      <c r="C504" t="str">
        <f t="shared" si="23"/>
        <v>2022-2023</v>
      </c>
      <c r="D504" t="s">
        <v>147</v>
      </c>
      <c r="E504" t="s">
        <v>133</v>
      </c>
      <c r="F504" t="str">
        <f t="shared" si="21"/>
        <v>Queensland</v>
      </c>
      <c r="G504" t="s">
        <v>35</v>
      </c>
      <c r="H504">
        <v>4305</v>
      </c>
      <c r="I504" t="s">
        <v>11</v>
      </c>
      <c r="J504" t="s">
        <v>104</v>
      </c>
      <c r="K504" t="s">
        <v>152</v>
      </c>
      <c r="L504" t="s">
        <v>13</v>
      </c>
      <c r="M504" s="5">
        <v>11.98</v>
      </c>
    </row>
    <row r="505" spans="1:13" x14ac:dyDescent="0.25">
      <c r="A505" s="2">
        <v>45299</v>
      </c>
      <c r="B505" s="3">
        <f t="shared" si="22"/>
        <v>2024</v>
      </c>
      <c r="C505" t="str">
        <f t="shared" si="23"/>
        <v>2023-2024</v>
      </c>
      <c r="D505" t="s">
        <v>147</v>
      </c>
      <c r="E505" t="s">
        <v>90</v>
      </c>
      <c r="F505" t="str">
        <f t="shared" si="21"/>
        <v>Victoria</v>
      </c>
      <c r="G505" t="s">
        <v>45</v>
      </c>
      <c r="H505">
        <v>3179</v>
      </c>
      <c r="I505" t="s">
        <v>11</v>
      </c>
      <c r="J505" t="s">
        <v>63</v>
      </c>
      <c r="K505" t="s">
        <v>150</v>
      </c>
      <c r="L505" t="s">
        <v>18</v>
      </c>
      <c r="M505" s="5">
        <v>11.98</v>
      </c>
    </row>
    <row r="506" spans="1:13" x14ac:dyDescent="0.25">
      <c r="A506" s="2">
        <v>45407</v>
      </c>
      <c r="B506" s="3">
        <f t="shared" si="22"/>
        <v>2024</v>
      </c>
      <c r="C506" t="str">
        <f t="shared" si="23"/>
        <v>2024-2025</v>
      </c>
      <c r="D506" t="s">
        <v>147</v>
      </c>
      <c r="E506" t="s">
        <v>61</v>
      </c>
      <c r="F506" t="str">
        <f t="shared" si="21"/>
        <v>New South Wales</v>
      </c>
      <c r="G506" t="s">
        <v>10</v>
      </c>
      <c r="H506">
        <v>2539</v>
      </c>
      <c r="I506" t="s">
        <v>11</v>
      </c>
      <c r="J506" t="s">
        <v>58</v>
      </c>
      <c r="K506" t="s">
        <v>149</v>
      </c>
      <c r="L506" t="s">
        <v>15</v>
      </c>
      <c r="M506" s="5">
        <v>11.98</v>
      </c>
    </row>
    <row r="507" spans="1:13" x14ac:dyDescent="0.25">
      <c r="A507" s="2">
        <v>45405</v>
      </c>
      <c r="B507" s="3">
        <f t="shared" si="22"/>
        <v>2024</v>
      </c>
      <c r="C507" t="str">
        <f t="shared" si="23"/>
        <v>2024-2025</v>
      </c>
      <c r="D507" t="s">
        <v>147</v>
      </c>
      <c r="E507" t="s">
        <v>56</v>
      </c>
      <c r="F507" t="str">
        <f t="shared" si="21"/>
        <v>Northern Territory</v>
      </c>
      <c r="G507" t="s">
        <v>29</v>
      </c>
      <c r="H507">
        <v>870</v>
      </c>
      <c r="I507" t="s">
        <v>11</v>
      </c>
      <c r="J507" t="s">
        <v>30</v>
      </c>
      <c r="K507" t="s">
        <v>154</v>
      </c>
      <c r="L507" t="s">
        <v>14</v>
      </c>
      <c r="M507" s="5">
        <v>11.99</v>
      </c>
    </row>
    <row r="508" spans="1:13" x14ac:dyDescent="0.25">
      <c r="A508" s="2">
        <v>45072</v>
      </c>
      <c r="B508" s="3">
        <f t="shared" si="22"/>
        <v>2023</v>
      </c>
      <c r="C508" t="str">
        <f t="shared" si="23"/>
        <v>2023-2024</v>
      </c>
      <c r="D508" t="s">
        <v>147</v>
      </c>
      <c r="E508" t="s">
        <v>108</v>
      </c>
      <c r="F508" t="str">
        <f t="shared" si="21"/>
        <v>Victoria</v>
      </c>
      <c r="G508" t="s">
        <v>45</v>
      </c>
      <c r="H508">
        <v>3018</v>
      </c>
      <c r="I508" t="s">
        <v>11</v>
      </c>
      <c r="J508" t="s">
        <v>46</v>
      </c>
      <c r="K508" t="s">
        <v>149</v>
      </c>
      <c r="L508" t="s">
        <v>15</v>
      </c>
      <c r="M508" s="5">
        <v>11.99</v>
      </c>
    </row>
    <row r="509" spans="1:13" x14ac:dyDescent="0.25">
      <c r="A509" s="2">
        <v>45570</v>
      </c>
      <c r="B509" s="3">
        <f t="shared" si="22"/>
        <v>2025</v>
      </c>
      <c r="C509" t="str">
        <f t="shared" si="23"/>
        <v>2024-2025</v>
      </c>
      <c r="D509" t="s">
        <v>147</v>
      </c>
      <c r="E509" t="s">
        <v>101</v>
      </c>
      <c r="F509" t="str">
        <f t="shared" si="21"/>
        <v>Victoria</v>
      </c>
      <c r="G509" t="s">
        <v>45</v>
      </c>
      <c r="H509">
        <v>3131</v>
      </c>
      <c r="I509" t="s">
        <v>11</v>
      </c>
      <c r="J509" t="s">
        <v>63</v>
      </c>
      <c r="K509" t="s">
        <v>154</v>
      </c>
      <c r="L509" t="s">
        <v>14</v>
      </c>
      <c r="M509" s="5">
        <v>11.99</v>
      </c>
    </row>
    <row r="510" spans="1:13" x14ac:dyDescent="0.25">
      <c r="A510" s="2">
        <v>45164</v>
      </c>
      <c r="B510" s="3">
        <f t="shared" si="22"/>
        <v>2024</v>
      </c>
      <c r="C510" t="str">
        <f t="shared" si="23"/>
        <v>2023-2024</v>
      </c>
      <c r="D510" t="s">
        <v>148</v>
      </c>
      <c r="E510" t="s">
        <v>122</v>
      </c>
      <c r="F510" t="str">
        <f t="shared" si="21"/>
        <v>New South Wales</v>
      </c>
      <c r="G510" t="s">
        <v>10</v>
      </c>
      <c r="H510">
        <v>2650</v>
      </c>
      <c r="I510" t="s">
        <v>11</v>
      </c>
      <c r="J510" t="s">
        <v>25</v>
      </c>
      <c r="K510" t="s">
        <v>153</v>
      </c>
      <c r="L510" t="s">
        <v>16</v>
      </c>
      <c r="M510" s="5">
        <v>12</v>
      </c>
    </row>
    <row r="511" spans="1:13" x14ac:dyDescent="0.25">
      <c r="A511" s="2">
        <v>45394</v>
      </c>
      <c r="B511" s="3">
        <f t="shared" si="22"/>
        <v>2024</v>
      </c>
      <c r="C511" t="str">
        <f t="shared" si="23"/>
        <v>2024-2025</v>
      </c>
      <c r="D511" t="s">
        <v>147</v>
      </c>
      <c r="E511" t="s">
        <v>92</v>
      </c>
      <c r="F511" t="str">
        <f t="shared" si="21"/>
        <v>Queensland</v>
      </c>
      <c r="G511" t="s">
        <v>35</v>
      </c>
      <c r="H511">
        <v>4068</v>
      </c>
      <c r="I511" t="s">
        <v>11</v>
      </c>
      <c r="J511" t="s">
        <v>43</v>
      </c>
      <c r="K511" t="s">
        <v>152</v>
      </c>
      <c r="L511" t="s">
        <v>13</v>
      </c>
      <c r="M511" s="5">
        <v>12.43</v>
      </c>
    </row>
    <row r="512" spans="1:13" x14ac:dyDescent="0.25">
      <c r="A512" s="2">
        <v>45197</v>
      </c>
      <c r="B512" s="3">
        <f t="shared" si="22"/>
        <v>2024</v>
      </c>
      <c r="C512" t="str">
        <f t="shared" si="23"/>
        <v>2023-2024</v>
      </c>
      <c r="D512" t="s">
        <v>147</v>
      </c>
      <c r="E512" t="s">
        <v>131</v>
      </c>
      <c r="F512" t="str">
        <f t="shared" si="21"/>
        <v>Western Australia</v>
      </c>
      <c r="G512" t="s">
        <v>48</v>
      </c>
      <c r="H512">
        <v>6530</v>
      </c>
      <c r="I512" t="s">
        <v>11</v>
      </c>
      <c r="J512" t="s">
        <v>77</v>
      </c>
      <c r="K512" t="s">
        <v>154</v>
      </c>
      <c r="L512" t="s">
        <v>14</v>
      </c>
      <c r="M512" s="5">
        <v>12.52</v>
      </c>
    </row>
    <row r="513" spans="1:13" x14ac:dyDescent="0.25">
      <c r="A513" s="2">
        <v>45373</v>
      </c>
      <c r="B513" s="3">
        <f t="shared" si="22"/>
        <v>2024</v>
      </c>
      <c r="C513" t="str">
        <f t="shared" si="23"/>
        <v>2023-2024</v>
      </c>
      <c r="D513" t="s">
        <v>148</v>
      </c>
      <c r="E513" t="s">
        <v>79</v>
      </c>
      <c r="F513" t="str">
        <f t="shared" si="21"/>
        <v>Australian Capital Territory</v>
      </c>
      <c r="G513" t="s">
        <v>80</v>
      </c>
      <c r="H513">
        <v>2617</v>
      </c>
      <c r="I513" t="s">
        <v>11</v>
      </c>
      <c r="J513" t="s">
        <v>58</v>
      </c>
      <c r="K513" t="s">
        <v>150</v>
      </c>
      <c r="L513" t="s">
        <v>18</v>
      </c>
      <c r="M513" s="5">
        <v>12.77</v>
      </c>
    </row>
    <row r="514" spans="1:13" x14ac:dyDescent="0.25">
      <c r="A514" s="2">
        <v>45380</v>
      </c>
      <c r="B514" s="3">
        <f t="shared" si="22"/>
        <v>2024</v>
      </c>
      <c r="C514" t="str">
        <f t="shared" si="23"/>
        <v>2023-2024</v>
      </c>
      <c r="D514" t="s">
        <v>148</v>
      </c>
      <c r="E514" t="s">
        <v>100</v>
      </c>
      <c r="F514" t="str">
        <f t="shared" ref="F514:F577" si="24">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5">IF(MONTH(A515)&gt;=7,YEAR(A515)+1,YEAR(A515))</f>
        <v>2024</v>
      </c>
      <c r="C515" t="str">
        <f t="shared" ref="C515:C578" si="26">IF(MONTH(A515) &gt;= 4, YEAR(A515) &amp; "-" &amp; YEAR(A515) + 1, YEAR(A515) - 1 &amp; "-" &amp; YEAR(A515))</f>
        <v>2024-2025</v>
      </c>
      <c r="D515" t="s">
        <v>147</v>
      </c>
      <c r="E515" t="s">
        <v>57</v>
      </c>
      <c r="F515" t="str">
        <f t="shared" si="24"/>
        <v>New South Wales</v>
      </c>
      <c r="G515" t="s">
        <v>10</v>
      </c>
      <c r="H515">
        <v>2560</v>
      </c>
      <c r="I515" t="s">
        <v>11</v>
      </c>
      <c r="J515" t="s">
        <v>58</v>
      </c>
      <c r="K515" t="s">
        <v>149</v>
      </c>
      <c r="L515" t="s">
        <v>15</v>
      </c>
      <c r="M515" s="5">
        <v>12.98</v>
      </c>
    </row>
    <row r="516" spans="1:13" x14ac:dyDescent="0.25">
      <c r="A516" s="2">
        <v>45457</v>
      </c>
      <c r="B516" s="3">
        <f t="shared" si="25"/>
        <v>2024</v>
      </c>
      <c r="C516" t="str">
        <f t="shared" si="26"/>
        <v>2024-2025</v>
      </c>
      <c r="D516" t="s">
        <v>147</v>
      </c>
      <c r="E516" t="s">
        <v>100</v>
      </c>
      <c r="F516" t="str">
        <f t="shared" si="24"/>
        <v>Western Australia</v>
      </c>
      <c r="G516" t="s">
        <v>48</v>
      </c>
      <c r="H516">
        <v>6021</v>
      </c>
      <c r="I516" t="s">
        <v>11</v>
      </c>
      <c r="J516" t="s">
        <v>49</v>
      </c>
      <c r="K516" t="s">
        <v>154</v>
      </c>
      <c r="L516" t="s">
        <v>14</v>
      </c>
      <c r="M516" s="5">
        <v>12.99</v>
      </c>
    </row>
    <row r="517" spans="1:13" x14ac:dyDescent="0.25">
      <c r="A517" s="2">
        <v>45027</v>
      </c>
      <c r="B517" s="3">
        <f t="shared" si="25"/>
        <v>2023</v>
      </c>
      <c r="C517" t="str">
        <f t="shared" si="26"/>
        <v>2023-2024</v>
      </c>
      <c r="D517" t="s">
        <v>147</v>
      </c>
      <c r="E517" t="s">
        <v>140</v>
      </c>
      <c r="F517" t="str">
        <f t="shared" si="24"/>
        <v>Tasmania</v>
      </c>
      <c r="G517" t="s">
        <v>70</v>
      </c>
      <c r="H517">
        <v>7320</v>
      </c>
      <c r="I517" t="s">
        <v>11</v>
      </c>
      <c r="J517" t="s">
        <v>71</v>
      </c>
      <c r="K517" t="s">
        <v>153</v>
      </c>
      <c r="L517" t="s">
        <v>16</v>
      </c>
      <c r="M517" s="5">
        <v>12.99</v>
      </c>
    </row>
    <row r="518" spans="1:13" x14ac:dyDescent="0.25">
      <c r="A518" s="2">
        <v>45296</v>
      </c>
      <c r="B518" s="3">
        <f t="shared" si="25"/>
        <v>2024</v>
      </c>
      <c r="C518" t="str">
        <f t="shared" si="26"/>
        <v>2023-2024</v>
      </c>
      <c r="D518" t="s">
        <v>147</v>
      </c>
      <c r="E518" t="s">
        <v>73</v>
      </c>
      <c r="F518" t="str">
        <f t="shared" si="24"/>
        <v>Victoria</v>
      </c>
      <c r="G518" t="s">
        <v>45</v>
      </c>
      <c r="H518">
        <v>3136</v>
      </c>
      <c r="I518" t="s">
        <v>11</v>
      </c>
      <c r="J518" t="s">
        <v>63</v>
      </c>
      <c r="K518" t="s">
        <v>153</v>
      </c>
      <c r="L518" t="s">
        <v>16</v>
      </c>
      <c r="M518" s="5">
        <v>12.99</v>
      </c>
    </row>
    <row r="519" spans="1:13" x14ac:dyDescent="0.25">
      <c r="A519" s="2">
        <v>44965</v>
      </c>
      <c r="B519" s="3">
        <f t="shared" si="25"/>
        <v>2023</v>
      </c>
      <c r="C519" t="str">
        <f t="shared" si="26"/>
        <v>2022-2023</v>
      </c>
      <c r="D519" t="s">
        <v>147</v>
      </c>
      <c r="E519" t="s">
        <v>28</v>
      </c>
      <c r="F519" t="str">
        <f t="shared" si="24"/>
        <v>Northern Territory</v>
      </c>
      <c r="G519" t="s">
        <v>29</v>
      </c>
      <c r="H519">
        <v>800</v>
      </c>
      <c r="I519" t="s">
        <v>11</v>
      </c>
      <c r="J519" t="s">
        <v>30</v>
      </c>
      <c r="K519" t="s">
        <v>154</v>
      </c>
      <c r="L519" t="s">
        <v>14</v>
      </c>
      <c r="M519" s="5">
        <v>12.99</v>
      </c>
    </row>
    <row r="520" spans="1:13" x14ac:dyDescent="0.25">
      <c r="A520" s="2">
        <v>44940</v>
      </c>
      <c r="B520" s="3">
        <f t="shared" si="25"/>
        <v>2023</v>
      </c>
      <c r="C520" t="str">
        <f t="shared" si="26"/>
        <v>2022-2023</v>
      </c>
      <c r="D520" t="s">
        <v>147</v>
      </c>
      <c r="E520" t="s">
        <v>112</v>
      </c>
      <c r="F520" t="str">
        <f t="shared" si="24"/>
        <v>Victoria</v>
      </c>
      <c r="G520" t="s">
        <v>45</v>
      </c>
      <c r="H520">
        <v>3076</v>
      </c>
      <c r="I520" t="s">
        <v>11</v>
      </c>
      <c r="J520" t="s">
        <v>46</v>
      </c>
      <c r="K520" t="s">
        <v>153</v>
      </c>
      <c r="L520" t="s">
        <v>16</v>
      </c>
      <c r="M520" s="5">
        <v>12.99</v>
      </c>
    </row>
    <row r="521" spans="1:13" x14ac:dyDescent="0.25">
      <c r="A521" s="2">
        <v>44928</v>
      </c>
      <c r="B521" s="3">
        <f t="shared" si="25"/>
        <v>2023</v>
      </c>
      <c r="C521" t="str">
        <f t="shared" si="26"/>
        <v>2022-2023</v>
      </c>
      <c r="D521" t="s">
        <v>147</v>
      </c>
      <c r="E521" t="s">
        <v>131</v>
      </c>
      <c r="F521" t="str">
        <f t="shared" si="24"/>
        <v>Western Australia</v>
      </c>
      <c r="G521" t="s">
        <v>48</v>
      </c>
      <c r="H521">
        <v>6530</v>
      </c>
      <c r="I521" t="s">
        <v>11</v>
      </c>
      <c r="J521" t="s">
        <v>77</v>
      </c>
      <c r="K521" t="s">
        <v>153</v>
      </c>
      <c r="L521" t="s">
        <v>16</v>
      </c>
      <c r="M521" s="5">
        <v>12.99</v>
      </c>
    </row>
    <row r="522" spans="1:13" x14ac:dyDescent="0.25">
      <c r="A522" s="2">
        <v>45485</v>
      </c>
      <c r="B522" s="3">
        <f t="shared" si="25"/>
        <v>2025</v>
      </c>
      <c r="C522" t="str">
        <f t="shared" si="26"/>
        <v>2024-2025</v>
      </c>
      <c r="D522" t="s">
        <v>147</v>
      </c>
      <c r="E522" t="s">
        <v>119</v>
      </c>
      <c r="F522" t="str">
        <f t="shared" si="24"/>
        <v>Queensland</v>
      </c>
      <c r="G522" t="s">
        <v>35</v>
      </c>
      <c r="H522">
        <v>4570</v>
      </c>
      <c r="I522" t="s">
        <v>11</v>
      </c>
      <c r="J522" t="s">
        <v>120</v>
      </c>
      <c r="K522" t="s">
        <v>155</v>
      </c>
      <c r="L522" t="s">
        <v>20</v>
      </c>
      <c r="M522" s="5">
        <v>12.99</v>
      </c>
    </row>
    <row r="523" spans="1:13" x14ac:dyDescent="0.25">
      <c r="A523" s="2">
        <v>45210</v>
      </c>
      <c r="B523" s="3">
        <f t="shared" si="25"/>
        <v>2024</v>
      </c>
      <c r="C523" t="str">
        <f t="shared" si="26"/>
        <v>2023-2024</v>
      </c>
      <c r="D523" t="s">
        <v>147</v>
      </c>
      <c r="E523" t="s">
        <v>26</v>
      </c>
      <c r="F523" t="str">
        <f t="shared" si="24"/>
        <v>New South Wales</v>
      </c>
      <c r="G523" t="s">
        <v>10</v>
      </c>
      <c r="H523">
        <v>2141</v>
      </c>
      <c r="I523" t="s">
        <v>11</v>
      </c>
      <c r="J523" t="s">
        <v>27</v>
      </c>
      <c r="K523" t="s">
        <v>150</v>
      </c>
      <c r="L523" t="s">
        <v>18</v>
      </c>
      <c r="M523" s="5">
        <v>12.99</v>
      </c>
    </row>
    <row r="524" spans="1:13" x14ac:dyDescent="0.25">
      <c r="A524" s="2">
        <v>45547</v>
      </c>
      <c r="B524" s="3">
        <f t="shared" si="25"/>
        <v>2025</v>
      </c>
      <c r="C524" t="str">
        <f t="shared" si="26"/>
        <v>2024-2025</v>
      </c>
      <c r="D524" t="s">
        <v>148</v>
      </c>
      <c r="E524" t="s">
        <v>109</v>
      </c>
      <c r="F524" t="str">
        <f t="shared" si="24"/>
        <v>New South Wales</v>
      </c>
      <c r="G524" t="s">
        <v>10</v>
      </c>
      <c r="H524">
        <v>2480</v>
      </c>
      <c r="I524" t="s">
        <v>11</v>
      </c>
      <c r="J524" t="s">
        <v>68</v>
      </c>
      <c r="K524" t="s">
        <v>153</v>
      </c>
      <c r="L524" t="s">
        <v>16</v>
      </c>
      <c r="M524" s="5">
        <v>12.99</v>
      </c>
    </row>
    <row r="525" spans="1:13" x14ac:dyDescent="0.25">
      <c r="A525" s="2">
        <v>45139</v>
      </c>
      <c r="B525" s="3">
        <f t="shared" si="25"/>
        <v>2024</v>
      </c>
      <c r="C525" t="str">
        <f t="shared" si="26"/>
        <v>2023-2024</v>
      </c>
      <c r="D525" t="s">
        <v>148</v>
      </c>
      <c r="E525" t="s">
        <v>139</v>
      </c>
      <c r="F525" t="str">
        <f t="shared" si="24"/>
        <v>New South Wales</v>
      </c>
      <c r="G525" t="s">
        <v>10</v>
      </c>
      <c r="H525">
        <v>2020</v>
      </c>
      <c r="I525" t="s">
        <v>11</v>
      </c>
      <c r="J525" t="s">
        <v>12</v>
      </c>
      <c r="K525" t="s">
        <v>153</v>
      </c>
      <c r="L525" t="s">
        <v>16</v>
      </c>
      <c r="M525" s="5">
        <v>12.99</v>
      </c>
    </row>
    <row r="526" spans="1:13" x14ac:dyDescent="0.25">
      <c r="A526" s="2">
        <v>45170</v>
      </c>
      <c r="B526" s="3">
        <f t="shared" si="25"/>
        <v>2024</v>
      </c>
      <c r="C526" t="str">
        <f t="shared" si="26"/>
        <v>2023-2024</v>
      </c>
      <c r="D526" t="s">
        <v>147</v>
      </c>
      <c r="E526" t="s">
        <v>105</v>
      </c>
      <c r="F526" t="str">
        <f t="shared" si="24"/>
        <v>Victoria</v>
      </c>
      <c r="G526" t="s">
        <v>45</v>
      </c>
      <c r="H526">
        <v>3500</v>
      </c>
      <c r="I526" t="s">
        <v>11</v>
      </c>
      <c r="J526" t="s">
        <v>60</v>
      </c>
      <c r="K526" t="s">
        <v>153</v>
      </c>
      <c r="L526" t="s">
        <v>16</v>
      </c>
      <c r="M526" s="5">
        <v>12.99</v>
      </c>
    </row>
    <row r="527" spans="1:13" x14ac:dyDescent="0.25">
      <c r="A527" s="2">
        <v>44971</v>
      </c>
      <c r="B527" s="3">
        <f t="shared" si="25"/>
        <v>2023</v>
      </c>
      <c r="C527" t="str">
        <f t="shared" si="26"/>
        <v>2022-2023</v>
      </c>
      <c r="D527" t="s">
        <v>148</v>
      </c>
      <c r="E527" t="s">
        <v>95</v>
      </c>
      <c r="F527" t="str">
        <f t="shared" si="24"/>
        <v>Victoria</v>
      </c>
      <c r="G527" t="s">
        <v>45</v>
      </c>
      <c r="H527">
        <v>3931</v>
      </c>
      <c r="I527" t="s">
        <v>11</v>
      </c>
      <c r="J527" t="s">
        <v>55</v>
      </c>
      <c r="K527" t="s">
        <v>153</v>
      </c>
      <c r="L527" t="s">
        <v>16</v>
      </c>
      <c r="M527" s="5">
        <v>12.99</v>
      </c>
    </row>
    <row r="528" spans="1:13" x14ac:dyDescent="0.25">
      <c r="A528" s="2">
        <v>45468</v>
      </c>
      <c r="B528" s="3">
        <f t="shared" si="25"/>
        <v>2024</v>
      </c>
      <c r="C528" t="str">
        <f t="shared" si="26"/>
        <v>2024-2025</v>
      </c>
      <c r="D528" t="s">
        <v>148</v>
      </c>
      <c r="E528" t="s">
        <v>83</v>
      </c>
      <c r="F528" t="str">
        <f t="shared" si="24"/>
        <v>New South Wales</v>
      </c>
      <c r="G528" t="s">
        <v>10</v>
      </c>
      <c r="H528">
        <v>2750</v>
      </c>
      <c r="I528" t="s">
        <v>11</v>
      </c>
      <c r="J528" t="s">
        <v>25</v>
      </c>
      <c r="K528" t="s">
        <v>19</v>
      </c>
      <c r="L528" t="s">
        <v>23</v>
      </c>
      <c r="M528" s="5">
        <v>12.99</v>
      </c>
    </row>
    <row r="529" spans="1:13" x14ac:dyDescent="0.25">
      <c r="A529" s="2">
        <v>45022</v>
      </c>
      <c r="B529" s="3">
        <f t="shared" si="25"/>
        <v>2023</v>
      </c>
      <c r="C529" t="str">
        <f t="shared" si="26"/>
        <v>2023-2024</v>
      </c>
      <c r="D529" t="s">
        <v>148</v>
      </c>
      <c r="E529" t="s">
        <v>137</v>
      </c>
      <c r="F529" t="str">
        <f t="shared" si="24"/>
        <v>New South Wales</v>
      </c>
      <c r="G529" t="s">
        <v>10</v>
      </c>
      <c r="H529">
        <v>2031</v>
      </c>
      <c r="I529" t="s">
        <v>11</v>
      </c>
      <c r="J529" t="s">
        <v>12</v>
      </c>
      <c r="K529" t="s">
        <v>153</v>
      </c>
      <c r="L529" t="s">
        <v>16</v>
      </c>
      <c r="M529" s="5">
        <v>12.99</v>
      </c>
    </row>
    <row r="530" spans="1:13" x14ac:dyDescent="0.25">
      <c r="A530" s="2">
        <v>45416</v>
      </c>
      <c r="B530" s="3">
        <f t="shared" si="25"/>
        <v>2024</v>
      </c>
      <c r="C530" t="str">
        <f t="shared" si="26"/>
        <v>2024-2025</v>
      </c>
      <c r="D530" t="s">
        <v>148</v>
      </c>
      <c r="E530" t="s">
        <v>122</v>
      </c>
      <c r="F530" t="str">
        <f t="shared" si="24"/>
        <v>New South Wales</v>
      </c>
      <c r="G530" t="s">
        <v>10</v>
      </c>
      <c r="H530">
        <v>2650</v>
      </c>
      <c r="I530" t="s">
        <v>11</v>
      </c>
      <c r="J530" t="s">
        <v>25</v>
      </c>
      <c r="K530" t="s">
        <v>149</v>
      </c>
      <c r="L530" t="s">
        <v>15</v>
      </c>
      <c r="M530" s="5">
        <v>12.99</v>
      </c>
    </row>
    <row r="531" spans="1:13" x14ac:dyDescent="0.25">
      <c r="A531" s="2">
        <v>45329</v>
      </c>
      <c r="B531" s="3">
        <f t="shared" si="25"/>
        <v>2024</v>
      </c>
      <c r="C531" t="str">
        <f t="shared" si="26"/>
        <v>2023-2024</v>
      </c>
      <c r="D531" t="s">
        <v>147</v>
      </c>
      <c r="E531" t="s">
        <v>59</v>
      </c>
      <c r="F531" t="str">
        <f t="shared" si="24"/>
        <v>Victoria</v>
      </c>
      <c r="G531" t="s">
        <v>45</v>
      </c>
      <c r="H531">
        <v>3280</v>
      </c>
      <c r="I531" t="s">
        <v>11</v>
      </c>
      <c r="J531" t="s">
        <v>60</v>
      </c>
      <c r="K531" t="s">
        <v>153</v>
      </c>
      <c r="L531" t="s">
        <v>16</v>
      </c>
      <c r="M531" s="5">
        <v>12.99</v>
      </c>
    </row>
    <row r="532" spans="1:13" x14ac:dyDescent="0.25">
      <c r="A532" s="2">
        <v>45513</v>
      </c>
      <c r="B532" s="3">
        <f t="shared" si="25"/>
        <v>2025</v>
      </c>
      <c r="C532" t="str">
        <f t="shared" si="26"/>
        <v>2024-2025</v>
      </c>
      <c r="D532" t="s">
        <v>147</v>
      </c>
      <c r="E532" t="s">
        <v>59</v>
      </c>
      <c r="F532" t="str">
        <f t="shared" si="24"/>
        <v>Victoria</v>
      </c>
      <c r="G532" t="s">
        <v>45</v>
      </c>
      <c r="H532">
        <v>3280</v>
      </c>
      <c r="I532" t="s">
        <v>11</v>
      </c>
      <c r="J532" t="s">
        <v>60</v>
      </c>
      <c r="K532" t="s">
        <v>151</v>
      </c>
      <c r="L532" t="s">
        <v>21</v>
      </c>
      <c r="M532" s="5">
        <v>12.99</v>
      </c>
    </row>
    <row r="533" spans="1:13" x14ac:dyDescent="0.25">
      <c r="A533" s="2">
        <v>45508</v>
      </c>
      <c r="B533" s="3">
        <f t="shared" si="25"/>
        <v>2025</v>
      </c>
      <c r="C533" t="str">
        <f t="shared" si="26"/>
        <v>2024-2025</v>
      </c>
      <c r="D533" t="s">
        <v>147</v>
      </c>
      <c r="E533" t="s">
        <v>91</v>
      </c>
      <c r="F533" t="str">
        <f t="shared" si="24"/>
        <v>Victoria</v>
      </c>
      <c r="G533" t="s">
        <v>45</v>
      </c>
      <c r="H533">
        <v>3690</v>
      </c>
      <c r="I533" t="s">
        <v>11</v>
      </c>
      <c r="J533" t="s">
        <v>55</v>
      </c>
      <c r="K533" t="s">
        <v>154</v>
      </c>
      <c r="L533" t="s">
        <v>14</v>
      </c>
      <c r="M533" s="5">
        <v>12.99</v>
      </c>
    </row>
    <row r="534" spans="1:13" x14ac:dyDescent="0.25">
      <c r="A534" s="2">
        <v>44944</v>
      </c>
      <c r="B534" s="3">
        <f t="shared" si="25"/>
        <v>2023</v>
      </c>
      <c r="C534" t="str">
        <f t="shared" si="26"/>
        <v>2022-2023</v>
      </c>
      <c r="D534" t="s">
        <v>147</v>
      </c>
      <c r="E534" t="s">
        <v>41</v>
      </c>
      <c r="F534" t="str">
        <f t="shared" si="24"/>
        <v>New South Wales</v>
      </c>
      <c r="G534" t="s">
        <v>10</v>
      </c>
      <c r="H534">
        <v>2830</v>
      </c>
      <c r="I534" t="s">
        <v>11</v>
      </c>
      <c r="J534" t="s">
        <v>25</v>
      </c>
      <c r="K534" t="s">
        <v>19</v>
      </c>
      <c r="L534" t="s">
        <v>23</v>
      </c>
      <c r="M534" s="5">
        <v>13</v>
      </c>
    </row>
    <row r="535" spans="1:13" x14ac:dyDescent="0.25">
      <c r="A535" s="2">
        <v>45140</v>
      </c>
      <c r="B535" s="3">
        <f t="shared" si="25"/>
        <v>2024</v>
      </c>
      <c r="C535" t="str">
        <f t="shared" si="26"/>
        <v>2023-2024</v>
      </c>
      <c r="D535" t="s">
        <v>147</v>
      </c>
      <c r="E535" t="s">
        <v>133</v>
      </c>
      <c r="F535" t="str">
        <f t="shared" si="24"/>
        <v>Queensland</v>
      </c>
      <c r="G535" t="s">
        <v>35</v>
      </c>
      <c r="H535">
        <v>4305</v>
      </c>
      <c r="I535" t="s">
        <v>11</v>
      </c>
      <c r="J535" t="s">
        <v>104</v>
      </c>
      <c r="K535" t="s">
        <v>19</v>
      </c>
      <c r="L535" t="s">
        <v>23</v>
      </c>
      <c r="M535" s="5">
        <v>13</v>
      </c>
    </row>
    <row r="536" spans="1:13" x14ac:dyDescent="0.25">
      <c r="A536" s="2">
        <v>45422</v>
      </c>
      <c r="B536" s="3">
        <f t="shared" si="25"/>
        <v>2024</v>
      </c>
      <c r="C536" t="str">
        <f t="shared" si="26"/>
        <v>2024-2025</v>
      </c>
      <c r="D536" t="s">
        <v>147</v>
      </c>
      <c r="E536" t="s">
        <v>61</v>
      </c>
      <c r="F536" t="str">
        <f t="shared" si="24"/>
        <v>New South Wales</v>
      </c>
      <c r="G536" t="s">
        <v>10</v>
      </c>
      <c r="H536">
        <v>2539</v>
      </c>
      <c r="I536" t="s">
        <v>11</v>
      </c>
      <c r="J536" t="s">
        <v>58</v>
      </c>
      <c r="K536" t="s">
        <v>154</v>
      </c>
      <c r="L536" t="s">
        <v>14</v>
      </c>
      <c r="M536" s="5">
        <v>13</v>
      </c>
    </row>
    <row r="537" spans="1:13" x14ac:dyDescent="0.25">
      <c r="A537" s="2">
        <v>45105</v>
      </c>
      <c r="B537" s="3">
        <f t="shared" si="25"/>
        <v>2023</v>
      </c>
      <c r="C537" t="str">
        <f t="shared" si="26"/>
        <v>2023-2024</v>
      </c>
      <c r="D537" t="s">
        <v>147</v>
      </c>
      <c r="E537" t="s">
        <v>127</v>
      </c>
      <c r="F537" t="str">
        <f t="shared" si="24"/>
        <v>New South Wales</v>
      </c>
      <c r="G537" t="s">
        <v>10</v>
      </c>
      <c r="H537">
        <v>2131</v>
      </c>
      <c r="I537" t="s">
        <v>11</v>
      </c>
      <c r="J537" t="s">
        <v>27</v>
      </c>
      <c r="K537" t="s">
        <v>153</v>
      </c>
      <c r="L537" t="s">
        <v>16</v>
      </c>
      <c r="M537" s="5">
        <v>13.01</v>
      </c>
    </row>
    <row r="538" spans="1:13" x14ac:dyDescent="0.25">
      <c r="A538" s="2">
        <v>45545</v>
      </c>
      <c r="B538" s="3">
        <f t="shared" si="25"/>
        <v>2025</v>
      </c>
      <c r="C538" t="str">
        <f t="shared" si="26"/>
        <v>2024-2025</v>
      </c>
      <c r="D538" t="s">
        <v>147</v>
      </c>
      <c r="E538" t="s">
        <v>108</v>
      </c>
      <c r="F538" t="str">
        <f t="shared" si="24"/>
        <v>Victoria</v>
      </c>
      <c r="G538" t="s">
        <v>45</v>
      </c>
      <c r="H538">
        <v>3018</v>
      </c>
      <c r="I538" t="s">
        <v>11</v>
      </c>
      <c r="J538" t="s">
        <v>46</v>
      </c>
      <c r="K538" t="s">
        <v>154</v>
      </c>
      <c r="L538" t="s">
        <v>14</v>
      </c>
      <c r="M538" s="5">
        <v>13.08</v>
      </c>
    </row>
    <row r="539" spans="1:13" x14ac:dyDescent="0.25">
      <c r="A539" s="2">
        <v>45369</v>
      </c>
      <c r="B539" s="3">
        <f t="shared" si="25"/>
        <v>2024</v>
      </c>
      <c r="C539" t="str">
        <f t="shared" si="26"/>
        <v>2023-2024</v>
      </c>
      <c r="D539" t="s">
        <v>147</v>
      </c>
      <c r="E539" t="s">
        <v>56</v>
      </c>
      <c r="F539" t="str">
        <f t="shared" si="24"/>
        <v>Northern Territory</v>
      </c>
      <c r="G539" t="s">
        <v>29</v>
      </c>
      <c r="H539">
        <v>870</v>
      </c>
      <c r="I539" t="s">
        <v>11</v>
      </c>
      <c r="J539" t="s">
        <v>30</v>
      </c>
      <c r="K539" t="s">
        <v>155</v>
      </c>
      <c r="L539" t="s">
        <v>20</v>
      </c>
      <c r="M539" s="5">
        <v>13.27</v>
      </c>
    </row>
    <row r="540" spans="1:13" x14ac:dyDescent="0.25">
      <c r="A540" s="2">
        <v>45214</v>
      </c>
      <c r="B540" s="3">
        <f t="shared" si="25"/>
        <v>2024</v>
      </c>
      <c r="C540" t="str">
        <f t="shared" si="26"/>
        <v>2023-2024</v>
      </c>
      <c r="D540" t="s">
        <v>147</v>
      </c>
      <c r="E540" t="s">
        <v>98</v>
      </c>
      <c r="F540" t="str">
        <f t="shared" si="24"/>
        <v>Victoria</v>
      </c>
      <c r="G540" t="s">
        <v>45</v>
      </c>
      <c r="H540">
        <v>3429</v>
      </c>
      <c r="I540" t="s">
        <v>11</v>
      </c>
      <c r="J540" t="s">
        <v>60</v>
      </c>
      <c r="K540" t="s">
        <v>149</v>
      </c>
      <c r="L540" t="s">
        <v>15</v>
      </c>
      <c r="M540" s="5">
        <v>13.440000000000001</v>
      </c>
    </row>
    <row r="541" spans="1:13" x14ac:dyDescent="0.25">
      <c r="A541" s="2">
        <v>45581</v>
      </c>
      <c r="B541" s="3">
        <f t="shared" si="25"/>
        <v>2025</v>
      </c>
      <c r="C541" t="str">
        <f t="shared" si="26"/>
        <v>2024-2025</v>
      </c>
      <c r="D541" t="s">
        <v>147</v>
      </c>
      <c r="E541" t="s">
        <v>79</v>
      </c>
      <c r="F541" t="str">
        <f t="shared" si="24"/>
        <v>Australian Capital Territory</v>
      </c>
      <c r="G541" t="s">
        <v>80</v>
      </c>
      <c r="H541">
        <v>2617</v>
      </c>
      <c r="I541" t="s">
        <v>11</v>
      </c>
      <c r="J541" t="s">
        <v>58</v>
      </c>
      <c r="K541" t="s">
        <v>149</v>
      </c>
      <c r="L541" t="s">
        <v>15</v>
      </c>
      <c r="M541" s="5">
        <v>13.47</v>
      </c>
    </row>
    <row r="542" spans="1:13" x14ac:dyDescent="0.25">
      <c r="A542" s="2">
        <v>45172</v>
      </c>
      <c r="B542" s="3">
        <f t="shared" si="25"/>
        <v>2024</v>
      </c>
      <c r="C542" t="str">
        <f t="shared" si="26"/>
        <v>2023-2024</v>
      </c>
      <c r="D542" t="s">
        <v>147</v>
      </c>
      <c r="E542" t="s">
        <v>95</v>
      </c>
      <c r="F542" t="str">
        <f t="shared" si="24"/>
        <v>Victoria</v>
      </c>
      <c r="G542" t="s">
        <v>45</v>
      </c>
      <c r="H542">
        <v>3931</v>
      </c>
      <c r="I542" t="s">
        <v>11</v>
      </c>
      <c r="J542" t="s">
        <v>55</v>
      </c>
      <c r="K542" t="s">
        <v>19</v>
      </c>
      <c r="L542" t="s">
        <v>23</v>
      </c>
      <c r="M542" s="5">
        <v>13.5</v>
      </c>
    </row>
    <row r="543" spans="1:13" x14ac:dyDescent="0.25">
      <c r="A543" s="2">
        <v>45636</v>
      </c>
      <c r="B543" s="3">
        <f t="shared" si="25"/>
        <v>2025</v>
      </c>
      <c r="C543" t="str">
        <f t="shared" si="26"/>
        <v>2024-2025</v>
      </c>
      <c r="D543" t="s">
        <v>147</v>
      </c>
      <c r="E543" t="s">
        <v>42</v>
      </c>
      <c r="F543" t="str">
        <f t="shared" si="24"/>
        <v>Queensland</v>
      </c>
      <c r="G543" t="s">
        <v>35</v>
      </c>
      <c r="H543">
        <v>4053</v>
      </c>
      <c r="I543" t="s">
        <v>11</v>
      </c>
      <c r="J543" t="s">
        <v>43</v>
      </c>
      <c r="K543" t="s">
        <v>154</v>
      </c>
      <c r="L543" t="s">
        <v>14</v>
      </c>
      <c r="M543" s="5">
        <v>13.64</v>
      </c>
    </row>
    <row r="544" spans="1:13" x14ac:dyDescent="0.25">
      <c r="A544" s="2">
        <v>45145</v>
      </c>
      <c r="B544" s="3">
        <f t="shared" si="25"/>
        <v>2024</v>
      </c>
      <c r="C544" t="str">
        <f t="shared" si="26"/>
        <v>2023-2024</v>
      </c>
      <c r="D544" t="s">
        <v>147</v>
      </c>
      <c r="E544" t="s">
        <v>64</v>
      </c>
      <c r="F544" t="str">
        <f t="shared" si="24"/>
        <v>Victoria</v>
      </c>
      <c r="G544" t="s">
        <v>45</v>
      </c>
      <c r="H544">
        <v>3199</v>
      </c>
      <c r="I544" t="s">
        <v>11</v>
      </c>
      <c r="J544" t="s">
        <v>63</v>
      </c>
      <c r="K544" t="s">
        <v>156</v>
      </c>
      <c r="L544" t="s">
        <v>17</v>
      </c>
      <c r="M544" s="5">
        <v>13.86</v>
      </c>
    </row>
    <row r="545" spans="1:13" x14ac:dyDescent="0.25">
      <c r="A545" s="2">
        <v>45617</v>
      </c>
      <c r="B545" s="3">
        <f t="shared" si="25"/>
        <v>2025</v>
      </c>
      <c r="C545" t="str">
        <f t="shared" si="26"/>
        <v>2024-2025</v>
      </c>
      <c r="D545" t="s">
        <v>147</v>
      </c>
      <c r="E545" t="s">
        <v>44</v>
      </c>
      <c r="F545" t="str">
        <f t="shared" si="24"/>
        <v>Victoria</v>
      </c>
      <c r="G545" t="s">
        <v>45</v>
      </c>
      <c r="H545">
        <v>3066</v>
      </c>
      <c r="I545" t="s">
        <v>11</v>
      </c>
      <c r="J545" t="s">
        <v>46</v>
      </c>
      <c r="K545" t="s">
        <v>153</v>
      </c>
      <c r="L545" t="s">
        <v>16</v>
      </c>
      <c r="M545" s="5">
        <v>13.93</v>
      </c>
    </row>
    <row r="546" spans="1:13" x14ac:dyDescent="0.25">
      <c r="A546" s="2">
        <v>45314</v>
      </c>
      <c r="B546" s="3">
        <f t="shared" si="25"/>
        <v>2024</v>
      </c>
      <c r="C546" t="str">
        <f t="shared" si="26"/>
        <v>2023-2024</v>
      </c>
      <c r="D546" t="s">
        <v>148</v>
      </c>
      <c r="E546" t="s">
        <v>37</v>
      </c>
      <c r="F546" t="str">
        <f t="shared" si="24"/>
        <v>South Australia</v>
      </c>
      <c r="G546" t="s">
        <v>32</v>
      </c>
      <c r="H546">
        <v>5607</v>
      </c>
      <c r="I546" t="s">
        <v>11</v>
      </c>
      <c r="J546" t="s">
        <v>38</v>
      </c>
      <c r="K546" t="s">
        <v>152</v>
      </c>
      <c r="L546" t="s">
        <v>13</v>
      </c>
      <c r="M546" s="5">
        <v>13.95</v>
      </c>
    </row>
    <row r="547" spans="1:13" x14ac:dyDescent="0.25">
      <c r="A547" s="2">
        <v>45202</v>
      </c>
      <c r="B547" s="3">
        <f t="shared" si="25"/>
        <v>2024</v>
      </c>
      <c r="C547" t="str">
        <f t="shared" si="26"/>
        <v>2023-2024</v>
      </c>
      <c r="D547" t="s">
        <v>147</v>
      </c>
      <c r="E547" t="s">
        <v>76</v>
      </c>
      <c r="F547" t="str">
        <f t="shared" si="24"/>
        <v>Western Australia</v>
      </c>
      <c r="G547" t="s">
        <v>48</v>
      </c>
      <c r="H547">
        <v>6450</v>
      </c>
      <c r="I547" t="s">
        <v>11</v>
      </c>
      <c r="J547" t="s">
        <v>77</v>
      </c>
      <c r="K547" t="s">
        <v>155</v>
      </c>
      <c r="L547" t="s">
        <v>20</v>
      </c>
      <c r="M547" s="5">
        <v>13.96</v>
      </c>
    </row>
    <row r="548" spans="1:13" x14ac:dyDescent="0.25">
      <c r="A548" s="2">
        <v>45330</v>
      </c>
      <c r="B548" s="3">
        <f t="shared" si="25"/>
        <v>2024</v>
      </c>
      <c r="C548" t="str">
        <f t="shared" si="26"/>
        <v>2023-2024</v>
      </c>
      <c r="D548" t="s">
        <v>147</v>
      </c>
      <c r="E548" t="s">
        <v>61</v>
      </c>
      <c r="F548" t="str">
        <f t="shared" si="24"/>
        <v>New South Wales</v>
      </c>
      <c r="G548" t="s">
        <v>10</v>
      </c>
      <c r="H548">
        <v>2539</v>
      </c>
      <c r="I548" t="s">
        <v>11</v>
      </c>
      <c r="J548" t="s">
        <v>58</v>
      </c>
      <c r="K548" t="s">
        <v>156</v>
      </c>
      <c r="L548" t="s">
        <v>17</v>
      </c>
      <c r="M548" s="5">
        <v>13.97</v>
      </c>
    </row>
    <row r="549" spans="1:13" x14ac:dyDescent="0.25">
      <c r="A549" s="2">
        <v>45080</v>
      </c>
      <c r="B549" s="3">
        <f t="shared" si="25"/>
        <v>2023</v>
      </c>
      <c r="C549" t="str">
        <f t="shared" si="26"/>
        <v>2023-2024</v>
      </c>
      <c r="D549" t="s">
        <v>147</v>
      </c>
      <c r="E549" t="s">
        <v>86</v>
      </c>
      <c r="F549" t="str">
        <f t="shared" si="24"/>
        <v>New South Wales</v>
      </c>
      <c r="G549" t="s">
        <v>10</v>
      </c>
      <c r="H549">
        <v>2064</v>
      </c>
      <c r="I549" t="s">
        <v>11</v>
      </c>
      <c r="J549" t="s">
        <v>12</v>
      </c>
      <c r="K549" t="s">
        <v>149</v>
      </c>
      <c r="L549" t="s">
        <v>15</v>
      </c>
      <c r="M549" s="5">
        <v>13.98</v>
      </c>
    </row>
    <row r="550" spans="1:13" x14ac:dyDescent="0.25">
      <c r="A550" s="2">
        <v>45485</v>
      </c>
      <c r="B550" s="3">
        <f t="shared" si="25"/>
        <v>2025</v>
      </c>
      <c r="C550" t="str">
        <f t="shared" si="26"/>
        <v>2024-2025</v>
      </c>
      <c r="D550" t="s">
        <v>147</v>
      </c>
      <c r="E550" t="s">
        <v>79</v>
      </c>
      <c r="F550" t="str">
        <f t="shared" si="24"/>
        <v>Australian Capital Territory</v>
      </c>
      <c r="G550" t="s">
        <v>80</v>
      </c>
      <c r="H550">
        <v>2617</v>
      </c>
      <c r="I550" t="s">
        <v>11</v>
      </c>
      <c r="J550" t="s">
        <v>58</v>
      </c>
      <c r="K550" t="s">
        <v>150</v>
      </c>
      <c r="L550" t="s">
        <v>18</v>
      </c>
      <c r="M550" s="5">
        <v>13.98</v>
      </c>
    </row>
    <row r="551" spans="1:13" x14ac:dyDescent="0.25">
      <c r="A551" s="2">
        <v>45354</v>
      </c>
      <c r="B551" s="3">
        <f t="shared" si="25"/>
        <v>2024</v>
      </c>
      <c r="C551" t="str">
        <f t="shared" si="26"/>
        <v>2023-2024</v>
      </c>
      <c r="D551" t="s">
        <v>147</v>
      </c>
      <c r="E551" t="s">
        <v>56</v>
      </c>
      <c r="F551" t="str">
        <f t="shared" si="24"/>
        <v>Northern Territory</v>
      </c>
      <c r="G551" t="s">
        <v>29</v>
      </c>
      <c r="H551">
        <v>870</v>
      </c>
      <c r="I551" t="s">
        <v>11</v>
      </c>
      <c r="J551" t="s">
        <v>30</v>
      </c>
      <c r="K551" t="s">
        <v>19</v>
      </c>
      <c r="L551" t="s">
        <v>23</v>
      </c>
      <c r="M551" s="5">
        <v>13.99</v>
      </c>
    </row>
    <row r="552" spans="1:13" x14ac:dyDescent="0.25">
      <c r="A552" s="2">
        <v>45629</v>
      </c>
      <c r="B552" s="3">
        <f t="shared" si="25"/>
        <v>2025</v>
      </c>
      <c r="C552" t="str">
        <f t="shared" si="26"/>
        <v>2024-2025</v>
      </c>
      <c r="D552" t="s">
        <v>147</v>
      </c>
      <c r="E552" t="s">
        <v>41</v>
      </c>
      <c r="F552" t="str">
        <f t="shared" si="24"/>
        <v>New South Wales</v>
      </c>
      <c r="G552" t="s">
        <v>10</v>
      </c>
      <c r="H552">
        <v>2830</v>
      </c>
      <c r="I552" t="s">
        <v>11</v>
      </c>
      <c r="J552" t="s">
        <v>25</v>
      </c>
      <c r="K552" t="s">
        <v>155</v>
      </c>
      <c r="L552" t="s">
        <v>20</v>
      </c>
      <c r="M552" s="5">
        <v>13.99</v>
      </c>
    </row>
    <row r="553" spans="1:13" x14ac:dyDescent="0.25">
      <c r="A553" s="2">
        <v>44997</v>
      </c>
      <c r="B553" s="3">
        <f t="shared" si="25"/>
        <v>2023</v>
      </c>
      <c r="C553" t="str">
        <f t="shared" si="26"/>
        <v>2022-2023</v>
      </c>
      <c r="D553" t="s">
        <v>147</v>
      </c>
      <c r="E553" t="s">
        <v>64</v>
      </c>
      <c r="F553" t="str">
        <f t="shared" si="24"/>
        <v>Victoria</v>
      </c>
      <c r="G553" t="s">
        <v>45</v>
      </c>
      <c r="H553">
        <v>3199</v>
      </c>
      <c r="I553" t="s">
        <v>11</v>
      </c>
      <c r="J553" t="s">
        <v>63</v>
      </c>
      <c r="K553" t="s">
        <v>153</v>
      </c>
      <c r="L553" t="s">
        <v>16</v>
      </c>
      <c r="M553" s="5">
        <v>13.99</v>
      </c>
    </row>
    <row r="554" spans="1:13" x14ac:dyDescent="0.25">
      <c r="A554" s="2">
        <v>45359</v>
      </c>
      <c r="B554" s="3">
        <f t="shared" si="25"/>
        <v>2024</v>
      </c>
      <c r="C554" t="str">
        <f t="shared" si="26"/>
        <v>2023-2024</v>
      </c>
      <c r="D554" t="s">
        <v>147</v>
      </c>
      <c r="E554" t="s">
        <v>110</v>
      </c>
      <c r="F554" t="str">
        <f t="shared" si="24"/>
        <v>Queensland</v>
      </c>
      <c r="G554" t="s">
        <v>35</v>
      </c>
      <c r="H554">
        <v>4680</v>
      </c>
      <c r="I554" t="s">
        <v>11</v>
      </c>
      <c r="J554" t="s">
        <v>51</v>
      </c>
      <c r="K554" t="s">
        <v>152</v>
      </c>
      <c r="L554" t="s">
        <v>13</v>
      </c>
      <c r="M554" s="5">
        <v>13.99</v>
      </c>
    </row>
    <row r="555" spans="1:13" x14ac:dyDescent="0.25">
      <c r="A555" s="2">
        <v>45013</v>
      </c>
      <c r="B555" s="3">
        <f t="shared" si="25"/>
        <v>2023</v>
      </c>
      <c r="C555" t="str">
        <f t="shared" si="26"/>
        <v>2022-2023</v>
      </c>
      <c r="D555" t="s">
        <v>147</v>
      </c>
      <c r="E555" t="s">
        <v>88</v>
      </c>
      <c r="F555" t="str">
        <f t="shared" si="24"/>
        <v>South Australia</v>
      </c>
      <c r="G555" t="s">
        <v>32</v>
      </c>
      <c r="H555">
        <v>5011</v>
      </c>
      <c r="I555" t="s">
        <v>11</v>
      </c>
      <c r="J555" t="s">
        <v>33</v>
      </c>
      <c r="K555" t="s">
        <v>155</v>
      </c>
      <c r="L555" t="s">
        <v>20</v>
      </c>
      <c r="M555" s="5">
        <v>14</v>
      </c>
    </row>
    <row r="556" spans="1:13" x14ac:dyDescent="0.25">
      <c r="A556" s="2">
        <v>45550</v>
      </c>
      <c r="B556" s="3">
        <f t="shared" si="25"/>
        <v>2025</v>
      </c>
      <c r="C556" t="str">
        <f t="shared" si="26"/>
        <v>2024-2025</v>
      </c>
      <c r="D556" t="s">
        <v>147</v>
      </c>
      <c r="E556" t="s">
        <v>143</v>
      </c>
      <c r="F556" t="str">
        <f t="shared" si="24"/>
        <v>New South Wales</v>
      </c>
      <c r="G556" t="s">
        <v>10</v>
      </c>
      <c r="H556">
        <v>2154</v>
      </c>
      <c r="I556" t="s">
        <v>11</v>
      </c>
      <c r="J556" t="s">
        <v>27</v>
      </c>
      <c r="K556" t="s">
        <v>153</v>
      </c>
      <c r="L556" t="s">
        <v>16</v>
      </c>
      <c r="M556" s="5">
        <v>14</v>
      </c>
    </row>
    <row r="557" spans="1:13" x14ac:dyDescent="0.25">
      <c r="A557" s="2">
        <v>45305</v>
      </c>
      <c r="B557" s="3">
        <f t="shared" si="25"/>
        <v>2024</v>
      </c>
      <c r="C557" t="str">
        <f t="shared" si="26"/>
        <v>2023-2024</v>
      </c>
      <c r="D557" t="s">
        <v>148</v>
      </c>
      <c r="E557" t="s">
        <v>24</v>
      </c>
      <c r="F557" t="str">
        <f t="shared" si="24"/>
        <v>New South Wales</v>
      </c>
      <c r="G557" t="s">
        <v>10</v>
      </c>
      <c r="H557">
        <v>2795</v>
      </c>
      <c r="I557" t="s">
        <v>11</v>
      </c>
      <c r="J557" t="s">
        <v>25</v>
      </c>
      <c r="K557" t="s">
        <v>19</v>
      </c>
      <c r="L557" t="s">
        <v>23</v>
      </c>
      <c r="M557" s="5">
        <v>14.11</v>
      </c>
    </row>
    <row r="558" spans="1:13" x14ac:dyDescent="0.25">
      <c r="A558" s="2">
        <v>45345</v>
      </c>
      <c r="B558" s="3">
        <f t="shared" si="25"/>
        <v>2024</v>
      </c>
      <c r="C558" t="str">
        <f t="shared" si="26"/>
        <v>2023-2024</v>
      </c>
      <c r="D558" t="s">
        <v>147</v>
      </c>
      <c r="E558" t="s">
        <v>79</v>
      </c>
      <c r="F558" t="str">
        <f t="shared" si="24"/>
        <v>Australian Capital Territory</v>
      </c>
      <c r="G558" t="s">
        <v>80</v>
      </c>
      <c r="H558">
        <v>2617</v>
      </c>
      <c r="I558" t="s">
        <v>11</v>
      </c>
      <c r="J558" t="s">
        <v>58</v>
      </c>
      <c r="K558" t="s">
        <v>154</v>
      </c>
      <c r="L558" t="s">
        <v>14</v>
      </c>
      <c r="M558" s="5">
        <v>14.12</v>
      </c>
    </row>
    <row r="559" spans="1:13" x14ac:dyDescent="0.25">
      <c r="A559" s="2">
        <v>45481</v>
      </c>
      <c r="B559" s="3">
        <f t="shared" si="25"/>
        <v>2025</v>
      </c>
      <c r="C559" t="str">
        <f t="shared" si="26"/>
        <v>2024-2025</v>
      </c>
      <c r="D559" t="s">
        <v>147</v>
      </c>
      <c r="E559" t="s">
        <v>108</v>
      </c>
      <c r="F559" t="str">
        <f t="shared" si="24"/>
        <v>Victoria</v>
      </c>
      <c r="G559" t="s">
        <v>45</v>
      </c>
      <c r="H559">
        <v>3018</v>
      </c>
      <c r="I559" t="s">
        <v>11</v>
      </c>
      <c r="J559" t="s">
        <v>46</v>
      </c>
      <c r="K559" t="s">
        <v>157</v>
      </c>
      <c r="L559" t="s">
        <v>22</v>
      </c>
      <c r="M559" s="5">
        <v>14.21</v>
      </c>
    </row>
    <row r="560" spans="1:13" x14ac:dyDescent="0.25">
      <c r="A560" s="2">
        <v>45252</v>
      </c>
      <c r="B560" s="3">
        <f t="shared" si="25"/>
        <v>2024</v>
      </c>
      <c r="C560" t="str">
        <f t="shared" si="26"/>
        <v>2023-2024</v>
      </c>
      <c r="D560" t="s">
        <v>148</v>
      </c>
      <c r="E560" t="s">
        <v>103</v>
      </c>
      <c r="F560" t="str">
        <f t="shared" si="24"/>
        <v>Queensland</v>
      </c>
      <c r="G560" t="s">
        <v>35</v>
      </c>
      <c r="H560">
        <v>4509</v>
      </c>
      <c r="I560" t="s">
        <v>11</v>
      </c>
      <c r="J560" t="s">
        <v>104</v>
      </c>
      <c r="K560" t="s">
        <v>155</v>
      </c>
      <c r="L560" t="s">
        <v>20</v>
      </c>
      <c r="M560" s="5">
        <v>14.370000000000001</v>
      </c>
    </row>
    <row r="561" spans="1:13" x14ac:dyDescent="0.25">
      <c r="A561" s="2">
        <v>45466</v>
      </c>
      <c r="B561" s="3">
        <f t="shared" si="25"/>
        <v>2024</v>
      </c>
      <c r="C561" t="str">
        <f t="shared" si="26"/>
        <v>2024-2025</v>
      </c>
      <c r="D561" t="s">
        <v>147</v>
      </c>
      <c r="E561" t="s">
        <v>24</v>
      </c>
      <c r="F561" t="str">
        <f t="shared" si="24"/>
        <v>New South Wales</v>
      </c>
      <c r="G561" t="s">
        <v>10</v>
      </c>
      <c r="H561">
        <v>2795</v>
      </c>
      <c r="I561" t="s">
        <v>11</v>
      </c>
      <c r="J561" t="s">
        <v>25</v>
      </c>
      <c r="K561" t="s">
        <v>154</v>
      </c>
      <c r="L561" t="s">
        <v>14</v>
      </c>
      <c r="M561" s="5">
        <v>14.55</v>
      </c>
    </row>
    <row r="562" spans="1:13" x14ac:dyDescent="0.25">
      <c r="A562" s="2">
        <v>44933</v>
      </c>
      <c r="B562" s="3">
        <f t="shared" si="25"/>
        <v>2023</v>
      </c>
      <c r="C562" t="str">
        <f t="shared" si="26"/>
        <v>2022-2023</v>
      </c>
      <c r="D562" t="s">
        <v>147</v>
      </c>
      <c r="E562" t="s">
        <v>65</v>
      </c>
      <c r="F562" t="str">
        <f t="shared" si="24"/>
        <v>New South Wales</v>
      </c>
      <c r="G562" t="s">
        <v>10</v>
      </c>
      <c r="H562">
        <v>2541</v>
      </c>
      <c r="I562" t="s">
        <v>11</v>
      </c>
      <c r="J562" t="s">
        <v>58</v>
      </c>
      <c r="K562" t="s">
        <v>154</v>
      </c>
      <c r="L562" t="s">
        <v>14</v>
      </c>
      <c r="M562" s="5">
        <v>14.57</v>
      </c>
    </row>
    <row r="563" spans="1:13" x14ac:dyDescent="0.25">
      <c r="A563" s="2">
        <v>45317</v>
      </c>
      <c r="B563" s="3">
        <f t="shared" si="25"/>
        <v>2024</v>
      </c>
      <c r="C563" t="str">
        <f t="shared" si="26"/>
        <v>2023-2024</v>
      </c>
      <c r="D563" t="s">
        <v>147</v>
      </c>
      <c r="E563" t="s">
        <v>96</v>
      </c>
      <c r="F563" t="str">
        <f t="shared" si="24"/>
        <v>Western Australia</v>
      </c>
      <c r="G563" t="s">
        <v>48</v>
      </c>
      <c r="H563">
        <v>6330</v>
      </c>
      <c r="I563" t="s">
        <v>11</v>
      </c>
      <c r="J563" t="s">
        <v>94</v>
      </c>
      <c r="K563" t="s">
        <v>152</v>
      </c>
      <c r="L563" t="s">
        <v>13</v>
      </c>
      <c r="M563" s="5">
        <v>14.73</v>
      </c>
    </row>
    <row r="564" spans="1:13" x14ac:dyDescent="0.25">
      <c r="A564" s="2">
        <v>45609</v>
      </c>
      <c r="B564" s="3">
        <f t="shared" si="25"/>
        <v>2025</v>
      </c>
      <c r="C564" t="str">
        <f t="shared" si="26"/>
        <v>2024-2025</v>
      </c>
      <c r="D564" t="s">
        <v>147</v>
      </c>
      <c r="E564" t="s">
        <v>24</v>
      </c>
      <c r="F564" t="str">
        <f t="shared" si="24"/>
        <v>New South Wales</v>
      </c>
      <c r="G564" t="s">
        <v>10</v>
      </c>
      <c r="H564">
        <v>2795</v>
      </c>
      <c r="I564" t="s">
        <v>11</v>
      </c>
      <c r="J564" t="s">
        <v>25</v>
      </c>
      <c r="K564" t="s">
        <v>155</v>
      </c>
      <c r="L564" t="s">
        <v>20</v>
      </c>
      <c r="M564" s="5">
        <v>14.75</v>
      </c>
    </row>
    <row r="565" spans="1:13" x14ac:dyDescent="0.25">
      <c r="A565" s="2">
        <v>45562</v>
      </c>
      <c r="B565" s="3">
        <f t="shared" si="25"/>
        <v>2025</v>
      </c>
      <c r="C565" t="str">
        <f t="shared" si="26"/>
        <v>2024-2025</v>
      </c>
      <c r="D565" t="s">
        <v>147</v>
      </c>
      <c r="E565" t="s">
        <v>24</v>
      </c>
      <c r="F565" t="str">
        <f t="shared" si="24"/>
        <v>New South Wales</v>
      </c>
      <c r="G565" t="s">
        <v>10</v>
      </c>
      <c r="H565">
        <v>2795</v>
      </c>
      <c r="I565" t="s">
        <v>11</v>
      </c>
      <c r="J565" t="s">
        <v>25</v>
      </c>
      <c r="K565" t="s">
        <v>154</v>
      </c>
      <c r="L565" t="s">
        <v>14</v>
      </c>
      <c r="M565" s="5">
        <v>14.9</v>
      </c>
    </row>
    <row r="566" spans="1:13" x14ac:dyDescent="0.25">
      <c r="A566" s="2">
        <v>45341</v>
      </c>
      <c r="B566" s="3">
        <f t="shared" si="25"/>
        <v>2024</v>
      </c>
      <c r="C566" t="str">
        <f t="shared" si="26"/>
        <v>2023-2024</v>
      </c>
      <c r="D566" t="s">
        <v>147</v>
      </c>
      <c r="E566" t="s">
        <v>110</v>
      </c>
      <c r="F566" t="str">
        <f t="shared" si="24"/>
        <v>Queensland</v>
      </c>
      <c r="G566" t="s">
        <v>35</v>
      </c>
      <c r="H566">
        <v>4680</v>
      </c>
      <c r="I566" t="s">
        <v>11</v>
      </c>
      <c r="J566" t="s">
        <v>51</v>
      </c>
      <c r="K566" t="s">
        <v>19</v>
      </c>
      <c r="L566" t="s">
        <v>23</v>
      </c>
      <c r="M566" s="5">
        <v>14.95</v>
      </c>
    </row>
    <row r="567" spans="1:13" x14ac:dyDescent="0.25">
      <c r="A567" s="2">
        <v>45186</v>
      </c>
      <c r="B567" s="3">
        <f t="shared" si="25"/>
        <v>2024</v>
      </c>
      <c r="C567" t="str">
        <f t="shared" si="26"/>
        <v>2023-2024</v>
      </c>
      <c r="D567" t="s">
        <v>147</v>
      </c>
      <c r="E567" t="s">
        <v>90</v>
      </c>
      <c r="F567" t="str">
        <f t="shared" si="24"/>
        <v>Victoria</v>
      </c>
      <c r="G567" t="s">
        <v>45</v>
      </c>
      <c r="H567">
        <v>3179</v>
      </c>
      <c r="I567" t="s">
        <v>11</v>
      </c>
      <c r="J567" t="s">
        <v>63</v>
      </c>
      <c r="K567" t="s">
        <v>19</v>
      </c>
      <c r="L567" t="s">
        <v>23</v>
      </c>
      <c r="M567" s="5">
        <v>14.95</v>
      </c>
    </row>
    <row r="568" spans="1:13" x14ac:dyDescent="0.25">
      <c r="A568" s="2">
        <v>45032</v>
      </c>
      <c r="B568" s="3">
        <f t="shared" si="25"/>
        <v>2023</v>
      </c>
      <c r="C568" t="str">
        <f t="shared" si="26"/>
        <v>2023-2024</v>
      </c>
      <c r="D568" t="s">
        <v>147</v>
      </c>
      <c r="E568" t="s">
        <v>108</v>
      </c>
      <c r="F568" t="str">
        <f t="shared" si="24"/>
        <v>Victoria</v>
      </c>
      <c r="G568" t="s">
        <v>45</v>
      </c>
      <c r="H568">
        <v>3018</v>
      </c>
      <c r="I568" t="s">
        <v>11</v>
      </c>
      <c r="J568" t="s">
        <v>46</v>
      </c>
      <c r="K568" t="s">
        <v>150</v>
      </c>
      <c r="L568" t="s">
        <v>18</v>
      </c>
      <c r="M568" s="5">
        <v>14.97</v>
      </c>
    </row>
    <row r="569" spans="1:13" x14ac:dyDescent="0.25">
      <c r="A569" s="2">
        <v>44933</v>
      </c>
      <c r="B569" s="3">
        <f t="shared" si="25"/>
        <v>2023</v>
      </c>
      <c r="C569" t="str">
        <f t="shared" si="26"/>
        <v>2022-2023</v>
      </c>
      <c r="D569" t="s">
        <v>148</v>
      </c>
      <c r="E569" t="s">
        <v>24</v>
      </c>
      <c r="F569" t="str">
        <f t="shared" si="24"/>
        <v>New South Wales</v>
      </c>
      <c r="G569" t="s">
        <v>10</v>
      </c>
      <c r="H569">
        <v>2795</v>
      </c>
      <c r="I569" t="s">
        <v>11</v>
      </c>
      <c r="J569" t="s">
        <v>25</v>
      </c>
      <c r="K569" t="s">
        <v>153</v>
      </c>
      <c r="L569" t="s">
        <v>16</v>
      </c>
      <c r="M569" s="5">
        <v>14.97</v>
      </c>
    </row>
    <row r="570" spans="1:13" x14ac:dyDescent="0.25">
      <c r="A570" s="2">
        <v>45612</v>
      </c>
      <c r="B570" s="3">
        <f t="shared" si="25"/>
        <v>2025</v>
      </c>
      <c r="C570" t="str">
        <f t="shared" si="26"/>
        <v>2024-2025</v>
      </c>
      <c r="D570" t="s">
        <v>148</v>
      </c>
      <c r="E570" t="s">
        <v>137</v>
      </c>
      <c r="F570" t="str">
        <f t="shared" si="24"/>
        <v>New South Wales</v>
      </c>
      <c r="G570" t="s">
        <v>10</v>
      </c>
      <c r="H570">
        <v>2031</v>
      </c>
      <c r="I570" t="s">
        <v>11</v>
      </c>
      <c r="J570" t="s">
        <v>12</v>
      </c>
      <c r="K570" t="s">
        <v>155</v>
      </c>
      <c r="L570" t="s">
        <v>20</v>
      </c>
      <c r="M570" s="5">
        <v>14.97</v>
      </c>
    </row>
    <row r="571" spans="1:13" x14ac:dyDescent="0.25">
      <c r="A571" s="2">
        <v>45055</v>
      </c>
      <c r="B571" s="3">
        <f t="shared" si="25"/>
        <v>2023</v>
      </c>
      <c r="C571" t="str">
        <f t="shared" si="26"/>
        <v>2023-2024</v>
      </c>
      <c r="D571" t="s">
        <v>148</v>
      </c>
      <c r="E571" t="s">
        <v>90</v>
      </c>
      <c r="F571" t="str">
        <f t="shared" si="24"/>
        <v>Victoria</v>
      </c>
      <c r="G571" t="s">
        <v>45</v>
      </c>
      <c r="H571">
        <v>3179</v>
      </c>
      <c r="I571" t="s">
        <v>11</v>
      </c>
      <c r="J571" t="s">
        <v>63</v>
      </c>
      <c r="K571" t="s">
        <v>155</v>
      </c>
      <c r="L571" t="s">
        <v>20</v>
      </c>
      <c r="M571" s="5">
        <v>14.97</v>
      </c>
    </row>
    <row r="572" spans="1:13" x14ac:dyDescent="0.25">
      <c r="A572" s="2">
        <v>45635</v>
      </c>
      <c r="B572" s="3">
        <f t="shared" si="25"/>
        <v>2025</v>
      </c>
      <c r="C572" t="str">
        <f t="shared" si="26"/>
        <v>2024-2025</v>
      </c>
      <c r="D572" t="s">
        <v>147</v>
      </c>
      <c r="E572" t="s">
        <v>81</v>
      </c>
      <c r="F572" t="str">
        <f t="shared" si="24"/>
        <v>New South Wales</v>
      </c>
      <c r="G572" t="s">
        <v>10</v>
      </c>
      <c r="H572">
        <v>2485</v>
      </c>
      <c r="I572" t="s">
        <v>11</v>
      </c>
      <c r="J572" t="s">
        <v>68</v>
      </c>
      <c r="K572" t="s">
        <v>152</v>
      </c>
      <c r="L572" t="s">
        <v>13</v>
      </c>
      <c r="M572" s="5">
        <v>14.97</v>
      </c>
    </row>
    <row r="573" spans="1:13" x14ac:dyDescent="0.25">
      <c r="A573" s="2">
        <v>44961</v>
      </c>
      <c r="B573" s="3">
        <f t="shared" si="25"/>
        <v>2023</v>
      </c>
      <c r="C573" t="str">
        <f t="shared" si="26"/>
        <v>2022-2023</v>
      </c>
      <c r="D573" t="s">
        <v>148</v>
      </c>
      <c r="E573" t="s">
        <v>117</v>
      </c>
      <c r="F573" t="str">
        <f t="shared" si="24"/>
        <v>Queensland</v>
      </c>
      <c r="G573" t="s">
        <v>35</v>
      </c>
      <c r="H573">
        <v>4119</v>
      </c>
      <c r="I573" t="s">
        <v>11</v>
      </c>
      <c r="J573" t="s">
        <v>43</v>
      </c>
      <c r="K573" t="s">
        <v>149</v>
      </c>
      <c r="L573" t="s">
        <v>15</v>
      </c>
      <c r="M573" s="5">
        <v>14.97</v>
      </c>
    </row>
    <row r="574" spans="1:13" x14ac:dyDescent="0.25">
      <c r="A574" s="2">
        <v>45201</v>
      </c>
      <c r="B574" s="3">
        <f t="shared" si="25"/>
        <v>2024</v>
      </c>
      <c r="C574" t="str">
        <f t="shared" si="26"/>
        <v>2023-2024</v>
      </c>
      <c r="D574" t="s">
        <v>148</v>
      </c>
      <c r="E574" t="s">
        <v>141</v>
      </c>
      <c r="F574" t="str">
        <f t="shared" si="24"/>
        <v>Western Australia</v>
      </c>
      <c r="G574" t="s">
        <v>48</v>
      </c>
      <c r="H574">
        <v>6052</v>
      </c>
      <c r="I574" t="s">
        <v>11</v>
      </c>
      <c r="J574" t="s">
        <v>49</v>
      </c>
      <c r="K574" t="s">
        <v>156</v>
      </c>
      <c r="L574" t="s">
        <v>17</v>
      </c>
      <c r="M574" s="5">
        <v>14.98</v>
      </c>
    </row>
    <row r="575" spans="1:13" x14ac:dyDescent="0.25">
      <c r="A575" s="2">
        <v>45121</v>
      </c>
      <c r="B575" s="3">
        <f t="shared" si="25"/>
        <v>2024</v>
      </c>
      <c r="C575" t="str">
        <f t="shared" si="26"/>
        <v>2023-2024</v>
      </c>
      <c r="D575" t="s">
        <v>147</v>
      </c>
      <c r="E575" t="s">
        <v>34</v>
      </c>
      <c r="F575" t="str">
        <f t="shared" si="24"/>
        <v>Queensland</v>
      </c>
      <c r="G575" t="s">
        <v>35</v>
      </c>
      <c r="H575">
        <v>4802</v>
      </c>
      <c r="I575" t="s">
        <v>11</v>
      </c>
      <c r="J575" t="s">
        <v>36</v>
      </c>
      <c r="K575" t="s">
        <v>154</v>
      </c>
      <c r="L575" t="s">
        <v>14</v>
      </c>
      <c r="M575" s="5">
        <v>14.99</v>
      </c>
    </row>
    <row r="576" spans="1:13" x14ac:dyDescent="0.25">
      <c r="A576" s="2">
        <v>45629</v>
      </c>
      <c r="B576" s="3">
        <f t="shared" si="25"/>
        <v>2025</v>
      </c>
      <c r="C576" t="str">
        <f t="shared" si="26"/>
        <v>2024-2025</v>
      </c>
      <c r="D576" t="s">
        <v>147</v>
      </c>
      <c r="E576" t="s">
        <v>78</v>
      </c>
      <c r="F576" t="str">
        <f t="shared" si="24"/>
        <v>New South Wales</v>
      </c>
      <c r="G576" t="s">
        <v>10</v>
      </c>
      <c r="H576">
        <v>2350</v>
      </c>
      <c r="I576" t="s">
        <v>11</v>
      </c>
      <c r="J576" t="s">
        <v>68</v>
      </c>
      <c r="K576" t="s">
        <v>154</v>
      </c>
      <c r="L576" t="s">
        <v>14</v>
      </c>
      <c r="M576" s="5">
        <v>14.99</v>
      </c>
    </row>
    <row r="577" spans="1:13" x14ac:dyDescent="0.25">
      <c r="A577" s="2">
        <v>44980</v>
      </c>
      <c r="B577" s="3">
        <f t="shared" si="25"/>
        <v>2023</v>
      </c>
      <c r="C577" t="str">
        <f t="shared" si="26"/>
        <v>2022-2023</v>
      </c>
      <c r="D577" t="s">
        <v>148</v>
      </c>
      <c r="E577" t="s">
        <v>102</v>
      </c>
      <c r="F577" t="str">
        <f t="shared" si="24"/>
        <v>Queensland</v>
      </c>
      <c r="G577" t="s">
        <v>35</v>
      </c>
      <c r="H577">
        <v>4870</v>
      </c>
      <c r="I577" t="s">
        <v>11</v>
      </c>
      <c r="J577" t="s">
        <v>36</v>
      </c>
      <c r="K577" t="s">
        <v>150</v>
      </c>
      <c r="L577" t="s">
        <v>18</v>
      </c>
      <c r="M577" s="5">
        <v>14.99</v>
      </c>
    </row>
    <row r="578" spans="1:13" x14ac:dyDescent="0.25">
      <c r="A578" s="2">
        <v>45099</v>
      </c>
      <c r="B578" s="3">
        <f t="shared" si="25"/>
        <v>2023</v>
      </c>
      <c r="C578" t="str">
        <f t="shared" si="26"/>
        <v>2023-2024</v>
      </c>
      <c r="D578" t="s">
        <v>148</v>
      </c>
      <c r="E578" t="s">
        <v>9</v>
      </c>
      <c r="F578" t="str">
        <f t="shared" ref="F578:F641" si="27">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8">IF(MONTH(A579)&gt;=7,YEAR(A579)+1,YEAR(A579))</f>
        <v>2024</v>
      </c>
      <c r="C579" t="str">
        <f t="shared" ref="C579:C642" si="29">IF(MONTH(A579) &gt;= 4, YEAR(A579) &amp; "-" &amp; YEAR(A579) + 1, YEAR(A579) - 1 &amp; "-" &amp; YEAR(A579))</f>
        <v>2023-2024</v>
      </c>
      <c r="D579" t="s">
        <v>147</v>
      </c>
      <c r="E579" t="s">
        <v>142</v>
      </c>
      <c r="F579" t="str">
        <f t="shared" si="27"/>
        <v>Australian Capital Territory</v>
      </c>
      <c r="G579" t="s">
        <v>80</v>
      </c>
      <c r="H579">
        <v>2609</v>
      </c>
      <c r="I579" t="s">
        <v>11</v>
      </c>
      <c r="J579" t="s">
        <v>58</v>
      </c>
      <c r="K579" t="s">
        <v>154</v>
      </c>
      <c r="L579" t="s">
        <v>14</v>
      </c>
      <c r="M579" s="5">
        <v>14.99</v>
      </c>
    </row>
    <row r="580" spans="1:13" x14ac:dyDescent="0.25">
      <c r="A580" s="2">
        <v>45641</v>
      </c>
      <c r="B580" s="3">
        <f t="shared" si="28"/>
        <v>2025</v>
      </c>
      <c r="C580" t="str">
        <f t="shared" si="29"/>
        <v>2024-2025</v>
      </c>
      <c r="D580" t="s">
        <v>148</v>
      </c>
      <c r="E580" t="s">
        <v>93</v>
      </c>
      <c r="F580" t="str">
        <f t="shared" si="27"/>
        <v>Western Australia</v>
      </c>
      <c r="G580" t="s">
        <v>48</v>
      </c>
      <c r="H580">
        <v>6112</v>
      </c>
      <c r="I580" t="s">
        <v>11</v>
      </c>
      <c r="J580" t="s">
        <v>94</v>
      </c>
      <c r="K580" t="s">
        <v>152</v>
      </c>
      <c r="L580" t="s">
        <v>13</v>
      </c>
      <c r="M580" s="5">
        <v>14.99</v>
      </c>
    </row>
    <row r="581" spans="1:13" x14ac:dyDescent="0.25">
      <c r="A581" s="2">
        <v>45463</v>
      </c>
      <c r="B581" s="3">
        <f t="shared" si="28"/>
        <v>2024</v>
      </c>
      <c r="C581" t="str">
        <f t="shared" si="29"/>
        <v>2024-2025</v>
      </c>
      <c r="D581" t="s">
        <v>148</v>
      </c>
      <c r="E581" t="s">
        <v>97</v>
      </c>
      <c r="F581" t="str">
        <f t="shared" si="27"/>
        <v>Tasmania</v>
      </c>
      <c r="G581" t="s">
        <v>70</v>
      </c>
      <c r="H581">
        <v>7250</v>
      </c>
      <c r="I581" t="s">
        <v>11</v>
      </c>
      <c r="J581" t="s">
        <v>71</v>
      </c>
      <c r="K581" t="s">
        <v>153</v>
      </c>
      <c r="L581" t="s">
        <v>16</v>
      </c>
      <c r="M581" s="5">
        <v>14.99</v>
      </c>
    </row>
    <row r="582" spans="1:13" x14ac:dyDescent="0.25">
      <c r="A582" s="2">
        <v>45328</v>
      </c>
      <c r="B582" s="3">
        <f t="shared" si="28"/>
        <v>2024</v>
      </c>
      <c r="C582" t="str">
        <f t="shared" si="29"/>
        <v>2023-2024</v>
      </c>
      <c r="D582" t="s">
        <v>147</v>
      </c>
      <c r="E582" t="s">
        <v>84</v>
      </c>
      <c r="F582" t="str">
        <f t="shared" si="27"/>
        <v>Queensland</v>
      </c>
      <c r="G582" t="s">
        <v>35</v>
      </c>
      <c r="H582">
        <v>4740</v>
      </c>
      <c r="I582" t="s">
        <v>11</v>
      </c>
      <c r="J582" t="s">
        <v>51</v>
      </c>
      <c r="K582" t="s">
        <v>154</v>
      </c>
      <c r="L582" t="s">
        <v>14</v>
      </c>
      <c r="M582" s="5">
        <v>14.99</v>
      </c>
    </row>
    <row r="583" spans="1:13" x14ac:dyDescent="0.25">
      <c r="A583" s="2">
        <v>45426</v>
      </c>
      <c r="B583" s="3">
        <f t="shared" si="28"/>
        <v>2024</v>
      </c>
      <c r="C583" t="str">
        <f t="shared" si="29"/>
        <v>2024-2025</v>
      </c>
      <c r="D583" t="s">
        <v>148</v>
      </c>
      <c r="E583" t="s">
        <v>123</v>
      </c>
      <c r="F583" t="str">
        <f t="shared" si="27"/>
        <v>Western Australia</v>
      </c>
      <c r="G583" t="s">
        <v>48</v>
      </c>
      <c r="H583">
        <v>6109</v>
      </c>
      <c r="I583" t="s">
        <v>11</v>
      </c>
      <c r="J583" t="s">
        <v>94</v>
      </c>
      <c r="K583" t="s">
        <v>150</v>
      </c>
      <c r="L583" t="s">
        <v>18</v>
      </c>
      <c r="M583" s="5">
        <v>14.99</v>
      </c>
    </row>
    <row r="584" spans="1:13" x14ac:dyDescent="0.25">
      <c r="A584" s="2">
        <v>44968</v>
      </c>
      <c r="B584" s="3">
        <f t="shared" si="28"/>
        <v>2023</v>
      </c>
      <c r="C584" t="str">
        <f t="shared" si="29"/>
        <v>2022-2023</v>
      </c>
      <c r="D584" t="s">
        <v>148</v>
      </c>
      <c r="E584" t="s">
        <v>139</v>
      </c>
      <c r="F584" t="str">
        <f t="shared" si="27"/>
        <v>New South Wales</v>
      </c>
      <c r="G584" t="s">
        <v>10</v>
      </c>
      <c r="H584">
        <v>2020</v>
      </c>
      <c r="I584" t="s">
        <v>11</v>
      </c>
      <c r="J584" t="s">
        <v>12</v>
      </c>
      <c r="K584" t="s">
        <v>153</v>
      </c>
      <c r="L584" t="s">
        <v>16</v>
      </c>
      <c r="M584" s="5">
        <v>14.99</v>
      </c>
    </row>
    <row r="585" spans="1:13" x14ac:dyDescent="0.25">
      <c r="A585" s="2">
        <v>45651</v>
      </c>
      <c r="B585" s="3">
        <f t="shared" si="28"/>
        <v>2025</v>
      </c>
      <c r="C585" t="str">
        <f t="shared" si="29"/>
        <v>2024-2025</v>
      </c>
      <c r="D585" t="s">
        <v>148</v>
      </c>
      <c r="E585" t="s">
        <v>83</v>
      </c>
      <c r="F585" t="str">
        <f t="shared" si="27"/>
        <v>New South Wales</v>
      </c>
      <c r="G585" t="s">
        <v>10</v>
      </c>
      <c r="H585">
        <v>2750</v>
      </c>
      <c r="I585" t="s">
        <v>11</v>
      </c>
      <c r="J585" t="s">
        <v>25</v>
      </c>
      <c r="K585" t="s">
        <v>149</v>
      </c>
      <c r="L585" t="s">
        <v>15</v>
      </c>
      <c r="M585" s="5">
        <v>14.99</v>
      </c>
    </row>
    <row r="586" spans="1:13" x14ac:dyDescent="0.25">
      <c r="A586" s="2">
        <v>45308</v>
      </c>
      <c r="B586" s="3">
        <f t="shared" si="28"/>
        <v>2024</v>
      </c>
      <c r="C586" t="str">
        <f t="shared" si="29"/>
        <v>2023-2024</v>
      </c>
      <c r="D586" t="s">
        <v>148</v>
      </c>
      <c r="E586" t="s">
        <v>83</v>
      </c>
      <c r="F586" t="str">
        <f t="shared" si="27"/>
        <v>New South Wales</v>
      </c>
      <c r="G586" t="s">
        <v>10</v>
      </c>
      <c r="H586">
        <v>2750</v>
      </c>
      <c r="I586" t="s">
        <v>11</v>
      </c>
      <c r="J586" t="s">
        <v>25</v>
      </c>
      <c r="K586" t="s">
        <v>150</v>
      </c>
      <c r="L586" t="s">
        <v>18</v>
      </c>
      <c r="M586" s="5">
        <v>14.99</v>
      </c>
    </row>
    <row r="587" spans="1:13" x14ac:dyDescent="0.25">
      <c r="A587" s="2">
        <v>45626</v>
      </c>
      <c r="B587" s="3">
        <f t="shared" si="28"/>
        <v>2025</v>
      </c>
      <c r="C587" t="str">
        <f t="shared" si="29"/>
        <v>2024-2025</v>
      </c>
      <c r="D587" t="s">
        <v>148</v>
      </c>
      <c r="E587" t="s">
        <v>83</v>
      </c>
      <c r="F587" t="str">
        <f t="shared" si="27"/>
        <v>New South Wales</v>
      </c>
      <c r="G587" t="s">
        <v>10</v>
      </c>
      <c r="H587">
        <v>2750</v>
      </c>
      <c r="I587" t="s">
        <v>11</v>
      </c>
      <c r="J587" t="s">
        <v>25</v>
      </c>
      <c r="K587" t="s">
        <v>153</v>
      </c>
      <c r="L587" t="s">
        <v>16</v>
      </c>
      <c r="M587" s="5">
        <v>14.99</v>
      </c>
    </row>
    <row r="588" spans="1:13" x14ac:dyDescent="0.25">
      <c r="A588" s="2">
        <v>45505</v>
      </c>
      <c r="B588" s="3">
        <f t="shared" si="28"/>
        <v>2025</v>
      </c>
      <c r="C588" t="str">
        <f t="shared" si="29"/>
        <v>2024-2025</v>
      </c>
      <c r="D588" t="s">
        <v>147</v>
      </c>
      <c r="E588" t="s">
        <v>53</v>
      </c>
      <c r="F588" t="str">
        <f t="shared" si="27"/>
        <v>South Australia</v>
      </c>
      <c r="G588" t="s">
        <v>32</v>
      </c>
      <c r="H588">
        <v>5082</v>
      </c>
      <c r="I588" t="s">
        <v>11</v>
      </c>
      <c r="J588" t="s">
        <v>33</v>
      </c>
      <c r="K588" t="s">
        <v>154</v>
      </c>
      <c r="L588" t="s">
        <v>14</v>
      </c>
      <c r="M588" s="5">
        <v>14.99</v>
      </c>
    </row>
    <row r="589" spans="1:13" x14ac:dyDescent="0.25">
      <c r="A589" s="2">
        <v>45588</v>
      </c>
      <c r="B589" s="3">
        <f t="shared" si="28"/>
        <v>2025</v>
      </c>
      <c r="C589" t="str">
        <f t="shared" si="29"/>
        <v>2024-2025</v>
      </c>
      <c r="D589" t="s">
        <v>147</v>
      </c>
      <c r="E589" t="s">
        <v>99</v>
      </c>
      <c r="F589" t="str">
        <f t="shared" si="27"/>
        <v>Victoria</v>
      </c>
      <c r="G589" t="s">
        <v>45</v>
      </c>
      <c r="H589">
        <v>3148</v>
      </c>
      <c r="I589" t="s">
        <v>11</v>
      </c>
      <c r="J589" t="s">
        <v>63</v>
      </c>
      <c r="K589" t="s">
        <v>150</v>
      </c>
      <c r="L589" t="s">
        <v>18</v>
      </c>
      <c r="M589" s="5">
        <v>15</v>
      </c>
    </row>
    <row r="590" spans="1:13" x14ac:dyDescent="0.25">
      <c r="A590" s="2">
        <v>45556</v>
      </c>
      <c r="B590" s="3">
        <f t="shared" si="28"/>
        <v>2025</v>
      </c>
      <c r="C590" t="str">
        <f t="shared" si="29"/>
        <v>2024-2025</v>
      </c>
      <c r="D590" t="s">
        <v>147</v>
      </c>
      <c r="E590" t="s">
        <v>84</v>
      </c>
      <c r="F590" t="str">
        <f t="shared" si="27"/>
        <v>Queensland</v>
      </c>
      <c r="G590" t="s">
        <v>35</v>
      </c>
      <c r="H590">
        <v>4740</v>
      </c>
      <c r="I590" t="s">
        <v>11</v>
      </c>
      <c r="J590" t="s">
        <v>51</v>
      </c>
      <c r="K590" t="s">
        <v>154</v>
      </c>
      <c r="L590" t="s">
        <v>14</v>
      </c>
      <c r="M590" s="5">
        <v>15</v>
      </c>
    </row>
    <row r="591" spans="1:13" x14ac:dyDescent="0.25">
      <c r="A591" s="2">
        <v>45418</v>
      </c>
      <c r="B591" s="3">
        <f t="shared" si="28"/>
        <v>2024</v>
      </c>
      <c r="C591" t="str">
        <f t="shared" si="29"/>
        <v>2024-2025</v>
      </c>
      <c r="D591" t="s">
        <v>148</v>
      </c>
      <c r="E591" t="s">
        <v>62</v>
      </c>
      <c r="F591" t="str">
        <f t="shared" si="27"/>
        <v>Victoria</v>
      </c>
      <c r="G591" t="s">
        <v>45</v>
      </c>
      <c r="H591">
        <v>3134</v>
      </c>
      <c r="I591" t="s">
        <v>11</v>
      </c>
      <c r="J591" t="s">
        <v>63</v>
      </c>
      <c r="K591" t="s">
        <v>154</v>
      </c>
      <c r="L591" t="s">
        <v>14</v>
      </c>
      <c r="M591" s="5">
        <v>15</v>
      </c>
    </row>
    <row r="592" spans="1:13" x14ac:dyDescent="0.25">
      <c r="A592" s="2">
        <v>45606</v>
      </c>
      <c r="B592" s="3">
        <f t="shared" si="28"/>
        <v>2025</v>
      </c>
      <c r="C592" t="str">
        <f t="shared" si="29"/>
        <v>2024-2025</v>
      </c>
      <c r="D592" t="s">
        <v>147</v>
      </c>
      <c r="E592" t="s">
        <v>81</v>
      </c>
      <c r="F592" t="str">
        <f t="shared" si="27"/>
        <v>New South Wales</v>
      </c>
      <c r="G592" t="s">
        <v>10</v>
      </c>
      <c r="H592">
        <v>2485</v>
      </c>
      <c r="I592" t="s">
        <v>11</v>
      </c>
      <c r="J592" t="s">
        <v>68</v>
      </c>
      <c r="K592" t="s">
        <v>154</v>
      </c>
      <c r="L592" t="s">
        <v>14</v>
      </c>
      <c r="M592" s="5">
        <v>15</v>
      </c>
    </row>
    <row r="593" spans="1:13" x14ac:dyDescent="0.25">
      <c r="A593" s="2">
        <v>45612</v>
      </c>
      <c r="B593" s="3">
        <f t="shared" si="28"/>
        <v>2025</v>
      </c>
      <c r="C593" t="str">
        <f t="shared" si="29"/>
        <v>2024-2025</v>
      </c>
      <c r="D593" t="s">
        <v>147</v>
      </c>
      <c r="E593" t="s">
        <v>78</v>
      </c>
      <c r="F593" t="str">
        <f t="shared" si="27"/>
        <v>New South Wales</v>
      </c>
      <c r="G593" t="s">
        <v>10</v>
      </c>
      <c r="H593">
        <v>2350</v>
      </c>
      <c r="I593" t="s">
        <v>11</v>
      </c>
      <c r="J593" t="s">
        <v>68</v>
      </c>
      <c r="K593" t="s">
        <v>149</v>
      </c>
      <c r="L593" t="s">
        <v>15</v>
      </c>
      <c r="M593" s="5">
        <v>15.059999999999999</v>
      </c>
    </row>
    <row r="594" spans="1:13" x14ac:dyDescent="0.25">
      <c r="A594" s="2">
        <v>45501</v>
      </c>
      <c r="B594" s="3">
        <f t="shared" si="28"/>
        <v>2025</v>
      </c>
      <c r="C594" t="str">
        <f t="shared" si="29"/>
        <v>2024-2025</v>
      </c>
      <c r="D594" t="s">
        <v>147</v>
      </c>
      <c r="E594" t="s">
        <v>99</v>
      </c>
      <c r="F594" t="str">
        <f t="shared" si="27"/>
        <v>Victoria</v>
      </c>
      <c r="G594" t="s">
        <v>45</v>
      </c>
      <c r="H594">
        <v>3148</v>
      </c>
      <c r="I594" t="s">
        <v>11</v>
      </c>
      <c r="J594" t="s">
        <v>63</v>
      </c>
      <c r="K594" t="s">
        <v>149</v>
      </c>
      <c r="L594" t="s">
        <v>15</v>
      </c>
      <c r="M594" s="5">
        <v>15.39</v>
      </c>
    </row>
    <row r="595" spans="1:13" x14ac:dyDescent="0.25">
      <c r="A595" s="2">
        <v>45275</v>
      </c>
      <c r="B595" s="3">
        <f t="shared" si="28"/>
        <v>2024</v>
      </c>
      <c r="C595" t="str">
        <f t="shared" si="29"/>
        <v>2023-2024</v>
      </c>
      <c r="D595" t="s">
        <v>147</v>
      </c>
      <c r="E595" t="s">
        <v>47</v>
      </c>
      <c r="F595" t="str">
        <f t="shared" si="27"/>
        <v>Western Australia</v>
      </c>
      <c r="G595" t="s">
        <v>48</v>
      </c>
      <c r="H595">
        <v>6030</v>
      </c>
      <c r="I595" t="s">
        <v>11</v>
      </c>
      <c r="J595" t="s">
        <v>49</v>
      </c>
      <c r="K595" t="s">
        <v>154</v>
      </c>
      <c r="L595" t="s">
        <v>14</v>
      </c>
      <c r="M595" s="5">
        <v>15.5</v>
      </c>
    </row>
    <row r="596" spans="1:13" x14ac:dyDescent="0.25">
      <c r="A596" s="2">
        <v>44994</v>
      </c>
      <c r="B596" s="3">
        <f t="shared" si="28"/>
        <v>2023</v>
      </c>
      <c r="C596" t="str">
        <f t="shared" si="29"/>
        <v>2022-2023</v>
      </c>
      <c r="D596" t="s">
        <v>148</v>
      </c>
      <c r="E596" t="s">
        <v>99</v>
      </c>
      <c r="F596" t="str">
        <f t="shared" si="27"/>
        <v>Victoria</v>
      </c>
      <c r="G596" t="s">
        <v>45</v>
      </c>
      <c r="H596">
        <v>3148</v>
      </c>
      <c r="I596" t="s">
        <v>11</v>
      </c>
      <c r="J596" t="s">
        <v>63</v>
      </c>
      <c r="K596" t="s">
        <v>19</v>
      </c>
      <c r="L596" t="s">
        <v>23</v>
      </c>
      <c r="M596" s="5">
        <v>15.53</v>
      </c>
    </row>
    <row r="597" spans="1:13" x14ac:dyDescent="0.25">
      <c r="A597" s="2">
        <v>45657</v>
      </c>
      <c r="B597" s="3">
        <f t="shared" si="28"/>
        <v>2025</v>
      </c>
      <c r="C597" t="str">
        <f t="shared" si="29"/>
        <v>2024-2025</v>
      </c>
      <c r="D597" t="s">
        <v>147</v>
      </c>
      <c r="E597" t="s">
        <v>9</v>
      </c>
      <c r="F597" t="str">
        <f t="shared" si="27"/>
        <v>New South Wales</v>
      </c>
      <c r="G597" t="s">
        <v>10</v>
      </c>
      <c r="H597">
        <v>2067</v>
      </c>
      <c r="I597" t="s">
        <v>11</v>
      </c>
      <c r="J597" t="s">
        <v>12</v>
      </c>
      <c r="K597" t="s">
        <v>152</v>
      </c>
      <c r="L597" t="s">
        <v>13</v>
      </c>
      <c r="M597" s="5">
        <v>15.84</v>
      </c>
    </row>
    <row r="598" spans="1:13" x14ac:dyDescent="0.25">
      <c r="A598" s="2">
        <v>45381</v>
      </c>
      <c r="B598" s="3">
        <f t="shared" si="28"/>
        <v>2024</v>
      </c>
      <c r="C598" t="str">
        <f t="shared" si="29"/>
        <v>2023-2024</v>
      </c>
      <c r="D598" t="s">
        <v>148</v>
      </c>
      <c r="E598" t="s">
        <v>122</v>
      </c>
      <c r="F598" t="str">
        <f t="shared" si="27"/>
        <v>New South Wales</v>
      </c>
      <c r="G598" t="s">
        <v>10</v>
      </c>
      <c r="H598">
        <v>2650</v>
      </c>
      <c r="I598" t="s">
        <v>11</v>
      </c>
      <c r="J598" t="s">
        <v>25</v>
      </c>
      <c r="K598" t="s">
        <v>19</v>
      </c>
      <c r="L598" t="s">
        <v>23</v>
      </c>
      <c r="M598" s="5">
        <v>15.84</v>
      </c>
    </row>
    <row r="599" spans="1:13" x14ac:dyDescent="0.25">
      <c r="A599" s="2">
        <v>45242</v>
      </c>
      <c r="B599" s="3">
        <f t="shared" si="28"/>
        <v>2024</v>
      </c>
      <c r="C599" t="str">
        <f t="shared" si="29"/>
        <v>2023-2024</v>
      </c>
      <c r="D599" t="s">
        <v>148</v>
      </c>
      <c r="E599" t="s">
        <v>114</v>
      </c>
      <c r="F599" t="str">
        <f t="shared" si="27"/>
        <v>Victoria</v>
      </c>
      <c r="G599" t="s">
        <v>45</v>
      </c>
      <c r="H599">
        <v>3551</v>
      </c>
      <c r="I599" t="s">
        <v>11</v>
      </c>
      <c r="J599" t="s">
        <v>60</v>
      </c>
      <c r="K599" t="s">
        <v>19</v>
      </c>
      <c r="L599" t="s">
        <v>23</v>
      </c>
      <c r="M599" s="5">
        <v>15.9</v>
      </c>
    </row>
    <row r="600" spans="1:13" x14ac:dyDescent="0.25">
      <c r="A600" s="2">
        <v>45576</v>
      </c>
      <c r="B600" s="3">
        <f t="shared" si="28"/>
        <v>2025</v>
      </c>
      <c r="C600" t="str">
        <f t="shared" si="29"/>
        <v>2024-2025</v>
      </c>
      <c r="D600" t="s">
        <v>147</v>
      </c>
      <c r="E600" t="s">
        <v>96</v>
      </c>
      <c r="F600" t="str">
        <f t="shared" si="27"/>
        <v>Western Australia</v>
      </c>
      <c r="G600" t="s">
        <v>48</v>
      </c>
      <c r="H600">
        <v>6330</v>
      </c>
      <c r="I600" t="s">
        <v>11</v>
      </c>
      <c r="J600" t="s">
        <v>94</v>
      </c>
      <c r="K600" t="s">
        <v>149</v>
      </c>
      <c r="L600" t="s">
        <v>15</v>
      </c>
      <c r="M600" s="5">
        <v>15.92</v>
      </c>
    </row>
    <row r="601" spans="1:13" x14ac:dyDescent="0.25">
      <c r="A601" s="2">
        <v>45018</v>
      </c>
      <c r="B601" s="3">
        <f t="shared" si="28"/>
        <v>2023</v>
      </c>
      <c r="C601" t="str">
        <f t="shared" si="29"/>
        <v>2023-2024</v>
      </c>
      <c r="D601" t="s">
        <v>147</v>
      </c>
      <c r="E601" t="s">
        <v>56</v>
      </c>
      <c r="F601" t="str">
        <f t="shared" si="27"/>
        <v>Northern Territory</v>
      </c>
      <c r="G601" t="s">
        <v>29</v>
      </c>
      <c r="H601">
        <v>870</v>
      </c>
      <c r="I601" t="s">
        <v>11</v>
      </c>
      <c r="J601" t="s">
        <v>30</v>
      </c>
      <c r="K601" t="s">
        <v>155</v>
      </c>
      <c r="L601" t="s">
        <v>20</v>
      </c>
      <c r="M601" s="5">
        <v>15.96</v>
      </c>
    </row>
    <row r="602" spans="1:13" x14ac:dyDescent="0.25">
      <c r="A602" s="2">
        <v>44975</v>
      </c>
      <c r="B602" s="3">
        <f t="shared" si="28"/>
        <v>2023</v>
      </c>
      <c r="C602" t="str">
        <f t="shared" si="29"/>
        <v>2022-2023</v>
      </c>
      <c r="D602" t="s">
        <v>148</v>
      </c>
      <c r="E602" t="s">
        <v>99</v>
      </c>
      <c r="F602" t="str">
        <f t="shared" si="27"/>
        <v>Victoria</v>
      </c>
      <c r="G602" t="s">
        <v>45</v>
      </c>
      <c r="H602">
        <v>3148</v>
      </c>
      <c r="I602" t="s">
        <v>11</v>
      </c>
      <c r="J602" t="s">
        <v>63</v>
      </c>
      <c r="K602" t="s">
        <v>152</v>
      </c>
      <c r="L602" t="s">
        <v>13</v>
      </c>
      <c r="M602" s="5">
        <v>15.96</v>
      </c>
    </row>
    <row r="603" spans="1:13" x14ac:dyDescent="0.25">
      <c r="A603" s="2">
        <v>45407</v>
      </c>
      <c r="B603" s="3">
        <f t="shared" si="28"/>
        <v>2024</v>
      </c>
      <c r="C603" t="str">
        <f t="shared" si="29"/>
        <v>2024-2025</v>
      </c>
      <c r="D603" t="s">
        <v>147</v>
      </c>
      <c r="E603" t="s">
        <v>54</v>
      </c>
      <c r="F603" t="str">
        <f t="shared" si="27"/>
        <v>Victoria</v>
      </c>
      <c r="G603" t="s">
        <v>45</v>
      </c>
      <c r="H603">
        <v>3977</v>
      </c>
      <c r="I603" t="s">
        <v>11</v>
      </c>
      <c r="J603" t="s">
        <v>55</v>
      </c>
      <c r="K603" t="s">
        <v>156</v>
      </c>
      <c r="L603" t="s">
        <v>17</v>
      </c>
      <c r="M603" s="5">
        <v>15.96</v>
      </c>
    </row>
    <row r="604" spans="1:13" x14ac:dyDescent="0.25">
      <c r="A604" s="2">
        <v>45036</v>
      </c>
      <c r="B604" s="3">
        <f t="shared" si="28"/>
        <v>2023</v>
      </c>
      <c r="C604" t="str">
        <f t="shared" si="29"/>
        <v>2023-2024</v>
      </c>
      <c r="D604" t="s">
        <v>148</v>
      </c>
      <c r="E604" t="s">
        <v>114</v>
      </c>
      <c r="F604" t="str">
        <f t="shared" si="27"/>
        <v>Victoria</v>
      </c>
      <c r="G604" t="s">
        <v>45</v>
      </c>
      <c r="H604">
        <v>3551</v>
      </c>
      <c r="I604" t="s">
        <v>11</v>
      </c>
      <c r="J604" t="s">
        <v>60</v>
      </c>
      <c r="K604" t="s">
        <v>149</v>
      </c>
      <c r="L604" t="s">
        <v>15</v>
      </c>
      <c r="M604" s="5">
        <v>15.96</v>
      </c>
    </row>
    <row r="605" spans="1:13" x14ac:dyDescent="0.25">
      <c r="A605" s="2">
        <v>45447</v>
      </c>
      <c r="B605" s="3">
        <f t="shared" si="28"/>
        <v>2024</v>
      </c>
      <c r="C605" t="str">
        <f t="shared" si="29"/>
        <v>2024-2025</v>
      </c>
      <c r="D605" t="s">
        <v>147</v>
      </c>
      <c r="E605" t="s">
        <v>26</v>
      </c>
      <c r="F605" t="str">
        <f t="shared" si="27"/>
        <v>New South Wales</v>
      </c>
      <c r="G605" t="s">
        <v>10</v>
      </c>
      <c r="H605">
        <v>2141</v>
      </c>
      <c r="I605" t="s">
        <v>11</v>
      </c>
      <c r="J605" t="s">
        <v>27</v>
      </c>
      <c r="K605" t="s">
        <v>149</v>
      </c>
      <c r="L605" t="s">
        <v>15</v>
      </c>
      <c r="M605" s="5">
        <v>15.96</v>
      </c>
    </row>
    <row r="606" spans="1:13" x14ac:dyDescent="0.25">
      <c r="A606" s="2">
        <v>45134</v>
      </c>
      <c r="B606" s="3">
        <f t="shared" si="28"/>
        <v>2024</v>
      </c>
      <c r="C606" t="str">
        <f t="shared" si="29"/>
        <v>2023-2024</v>
      </c>
      <c r="D606" t="s">
        <v>148</v>
      </c>
      <c r="E606" t="s">
        <v>137</v>
      </c>
      <c r="F606" t="str">
        <f t="shared" si="27"/>
        <v>New South Wales</v>
      </c>
      <c r="G606" t="s">
        <v>10</v>
      </c>
      <c r="H606">
        <v>2031</v>
      </c>
      <c r="I606" t="s">
        <v>11</v>
      </c>
      <c r="J606" t="s">
        <v>12</v>
      </c>
      <c r="K606" t="s">
        <v>156</v>
      </c>
      <c r="L606" t="s">
        <v>17</v>
      </c>
      <c r="M606" s="5">
        <v>15.96</v>
      </c>
    </row>
    <row r="607" spans="1:13" x14ac:dyDescent="0.25">
      <c r="A607" s="2">
        <v>45565</v>
      </c>
      <c r="B607" s="3">
        <f t="shared" si="28"/>
        <v>2025</v>
      </c>
      <c r="C607" t="str">
        <f t="shared" si="29"/>
        <v>2024-2025</v>
      </c>
      <c r="D607" t="s">
        <v>148</v>
      </c>
      <c r="E607" t="s">
        <v>99</v>
      </c>
      <c r="F607" t="str">
        <f t="shared" si="27"/>
        <v>Victoria</v>
      </c>
      <c r="G607" t="s">
        <v>45</v>
      </c>
      <c r="H607">
        <v>3148</v>
      </c>
      <c r="I607" t="s">
        <v>11</v>
      </c>
      <c r="J607" t="s">
        <v>63</v>
      </c>
      <c r="K607" t="s">
        <v>19</v>
      </c>
      <c r="L607" t="s">
        <v>23</v>
      </c>
      <c r="M607" s="5">
        <v>15.97</v>
      </c>
    </row>
    <row r="608" spans="1:13" x14ac:dyDescent="0.25">
      <c r="A608" s="2">
        <v>45048</v>
      </c>
      <c r="B608" s="3">
        <f t="shared" si="28"/>
        <v>2023</v>
      </c>
      <c r="C608" t="str">
        <f t="shared" si="29"/>
        <v>2023-2024</v>
      </c>
      <c r="D608" t="s">
        <v>147</v>
      </c>
      <c r="E608" t="s">
        <v>124</v>
      </c>
      <c r="F608" t="str">
        <f t="shared" si="27"/>
        <v>New South Wales</v>
      </c>
      <c r="G608" t="s">
        <v>10</v>
      </c>
      <c r="H608">
        <v>2015</v>
      </c>
      <c r="I608" t="s">
        <v>11</v>
      </c>
      <c r="J608" t="s">
        <v>12</v>
      </c>
      <c r="K608" t="s">
        <v>153</v>
      </c>
      <c r="L608" t="s">
        <v>16</v>
      </c>
      <c r="M608" s="5">
        <v>15.98</v>
      </c>
    </row>
    <row r="609" spans="1:13" x14ac:dyDescent="0.25">
      <c r="A609" s="2">
        <v>45244</v>
      </c>
      <c r="B609" s="3">
        <f t="shared" si="28"/>
        <v>2024</v>
      </c>
      <c r="C609" t="str">
        <f t="shared" si="29"/>
        <v>2023-2024</v>
      </c>
      <c r="D609" t="s">
        <v>147</v>
      </c>
      <c r="E609" t="s">
        <v>108</v>
      </c>
      <c r="F609" t="str">
        <f t="shared" si="27"/>
        <v>Victoria</v>
      </c>
      <c r="G609" t="s">
        <v>45</v>
      </c>
      <c r="H609">
        <v>3018</v>
      </c>
      <c r="I609" t="s">
        <v>11</v>
      </c>
      <c r="J609" t="s">
        <v>46</v>
      </c>
      <c r="K609" t="s">
        <v>155</v>
      </c>
      <c r="L609" t="s">
        <v>20</v>
      </c>
      <c r="M609" s="5">
        <v>15.98</v>
      </c>
    </row>
    <row r="610" spans="1:13" x14ac:dyDescent="0.25">
      <c r="A610" s="2">
        <v>45151</v>
      </c>
      <c r="B610" s="3">
        <f t="shared" si="28"/>
        <v>2024</v>
      </c>
      <c r="C610" t="str">
        <f t="shared" si="29"/>
        <v>2023-2024</v>
      </c>
      <c r="D610" t="s">
        <v>148</v>
      </c>
      <c r="E610" t="s">
        <v>116</v>
      </c>
      <c r="F610" t="str">
        <f t="shared" si="27"/>
        <v>Western Australia</v>
      </c>
      <c r="G610" t="s">
        <v>48</v>
      </c>
      <c r="H610">
        <v>6725</v>
      </c>
      <c r="I610" t="s">
        <v>11</v>
      </c>
      <c r="J610" t="s">
        <v>77</v>
      </c>
      <c r="K610" t="s">
        <v>151</v>
      </c>
      <c r="L610" t="s">
        <v>21</v>
      </c>
      <c r="M610" s="5">
        <v>15.98</v>
      </c>
    </row>
    <row r="611" spans="1:13" x14ac:dyDescent="0.25">
      <c r="A611" s="2">
        <v>45641</v>
      </c>
      <c r="B611" s="3">
        <f t="shared" si="28"/>
        <v>2025</v>
      </c>
      <c r="C611" t="str">
        <f t="shared" si="29"/>
        <v>2024-2025</v>
      </c>
      <c r="D611" t="s">
        <v>148</v>
      </c>
      <c r="E611" t="s">
        <v>126</v>
      </c>
      <c r="F611" t="str">
        <f t="shared" si="27"/>
        <v>Queensland</v>
      </c>
      <c r="G611" t="s">
        <v>35</v>
      </c>
      <c r="H611">
        <v>4551</v>
      </c>
      <c r="I611" t="s">
        <v>11</v>
      </c>
      <c r="J611" t="s">
        <v>120</v>
      </c>
      <c r="K611" t="s">
        <v>153</v>
      </c>
      <c r="L611" t="s">
        <v>16</v>
      </c>
      <c r="M611" s="5">
        <v>15.98</v>
      </c>
    </row>
    <row r="612" spans="1:13" x14ac:dyDescent="0.25">
      <c r="A612" s="2">
        <v>45555</v>
      </c>
      <c r="B612" s="3">
        <f t="shared" si="28"/>
        <v>2025</v>
      </c>
      <c r="C612" t="str">
        <f t="shared" si="29"/>
        <v>2024-2025</v>
      </c>
      <c r="D612" t="s">
        <v>148</v>
      </c>
      <c r="E612" t="s">
        <v>99</v>
      </c>
      <c r="F612" t="str">
        <f t="shared" si="27"/>
        <v>Victoria</v>
      </c>
      <c r="G612" t="s">
        <v>45</v>
      </c>
      <c r="H612">
        <v>3148</v>
      </c>
      <c r="I612" t="s">
        <v>11</v>
      </c>
      <c r="J612" t="s">
        <v>63</v>
      </c>
      <c r="K612" t="s">
        <v>149</v>
      </c>
      <c r="L612" t="s">
        <v>15</v>
      </c>
      <c r="M612" s="5">
        <v>15.98</v>
      </c>
    </row>
    <row r="613" spans="1:13" x14ac:dyDescent="0.25">
      <c r="A613" s="2">
        <v>45384</v>
      </c>
      <c r="B613" s="3">
        <f t="shared" si="28"/>
        <v>2024</v>
      </c>
      <c r="C613" t="str">
        <f t="shared" si="29"/>
        <v>2024-2025</v>
      </c>
      <c r="D613" t="s">
        <v>147</v>
      </c>
      <c r="E613" t="s">
        <v>54</v>
      </c>
      <c r="F613" t="str">
        <f t="shared" si="27"/>
        <v>Victoria</v>
      </c>
      <c r="G613" t="s">
        <v>45</v>
      </c>
      <c r="H613">
        <v>3977</v>
      </c>
      <c r="I613" t="s">
        <v>11</v>
      </c>
      <c r="J613" t="s">
        <v>55</v>
      </c>
      <c r="K613" t="s">
        <v>19</v>
      </c>
      <c r="L613" t="s">
        <v>23</v>
      </c>
      <c r="M613" s="5">
        <v>15.98</v>
      </c>
    </row>
    <row r="614" spans="1:13" x14ac:dyDescent="0.25">
      <c r="A614" s="2">
        <v>44982</v>
      </c>
      <c r="B614" s="3">
        <f t="shared" si="28"/>
        <v>2023</v>
      </c>
      <c r="C614" t="str">
        <f t="shared" si="29"/>
        <v>2022-2023</v>
      </c>
      <c r="D614" t="s">
        <v>147</v>
      </c>
      <c r="E614" t="s">
        <v>136</v>
      </c>
      <c r="F614" t="str">
        <f t="shared" si="27"/>
        <v>Victoria</v>
      </c>
      <c r="G614" t="s">
        <v>45</v>
      </c>
      <c r="H614">
        <v>3175</v>
      </c>
      <c r="I614" t="s">
        <v>11</v>
      </c>
      <c r="J614" t="s">
        <v>63</v>
      </c>
      <c r="K614" t="s">
        <v>151</v>
      </c>
      <c r="L614" t="s">
        <v>21</v>
      </c>
      <c r="M614" s="5">
        <v>15.98</v>
      </c>
    </row>
    <row r="615" spans="1:13" x14ac:dyDescent="0.25">
      <c r="A615" s="2">
        <v>45626</v>
      </c>
      <c r="B615" s="3">
        <f t="shared" si="28"/>
        <v>2025</v>
      </c>
      <c r="C615" t="str">
        <f t="shared" si="29"/>
        <v>2024-2025</v>
      </c>
      <c r="D615" t="s">
        <v>147</v>
      </c>
      <c r="E615" t="s">
        <v>76</v>
      </c>
      <c r="F615" t="str">
        <f t="shared" si="27"/>
        <v>Western Australia</v>
      </c>
      <c r="G615" t="s">
        <v>48</v>
      </c>
      <c r="H615">
        <v>6450</v>
      </c>
      <c r="I615" t="s">
        <v>11</v>
      </c>
      <c r="J615" t="s">
        <v>77</v>
      </c>
      <c r="K615" t="s">
        <v>152</v>
      </c>
      <c r="L615" t="s">
        <v>13</v>
      </c>
      <c r="M615" s="5">
        <v>15.98</v>
      </c>
    </row>
    <row r="616" spans="1:13" x14ac:dyDescent="0.25">
      <c r="A616" s="2">
        <v>44986</v>
      </c>
      <c r="B616" s="3">
        <f t="shared" si="28"/>
        <v>2023</v>
      </c>
      <c r="C616" t="str">
        <f t="shared" si="29"/>
        <v>2022-2023</v>
      </c>
      <c r="D616" t="s">
        <v>147</v>
      </c>
      <c r="E616" t="s">
        <v>133</v>
      </c>
      <c r="F616" t="str">
        <f t="shared" si="27"/>
        <v>Queensland</v>
      </c>
      <c r="G616" t="s">
        <v>35</v>
      </c>
      <c r="H616">
        <v>4305</v>
      </c>
      <c r="I616" t="s">
        <v>11</v>
      </c>
      <c r="J616" t="s">
        <v>104</v>
      </c>
      <c r="K616" t="s">
        <v>154</v>
      </c>
      <c r="L616" t="s">
        <v>14</v>
      </c>
      <c r="M616" s="5">
        <v>15.98</v>
      </c>
    </row>
    <row r="617" spans="1:13" x14ac:dyDescent="0.25">
      <c r="A617" s="2">
        <v>45349</v>
      </c>
      <c r="B617" s="3">
        <f t="shared" si="28"/>
        <v>2024</v>
      </c>
      <c r="C617" t="str">
        <f t="shared" si="29"/>
        <v>2023-2024</v>
      </c>
      <c r="D617" t="s">
        <v>147</v>
      </c>
      <c r="E617" t="s">
        <v>74</v>
      </c>
      <c r="F617" t="str">
        <f t="shared" si="27"/>
        <v>South Australia</v>
      </c>
      <c r="G617" t="s">
        <v>32</v>
      </c>
      <c r="H617">
        <v>5043</v>
      </c>
      <c r="I617" t="s">
        <v>11</v>
      </c>
      <c r="J617" t="s">
        <v>33</v>
      </c>
      <c r="K617" t="s">
        <v>19</v>
      </c>
      <c r="L617" t="s">
        <v>23</v>
      </c>
      <c r="M617" s="5">
        <v>15.98</v>
      </c>
    </row>
    <row r="618" spans="1:13" x14ac:dyDescent="0.25">
      <c r="A618" s="2">
        <v>45621</v>
      </c>
      <c r="B618" s="3">
        <f t="shared" si="28"/>
        <v>2025</v>
      </c>
      <c r="C618" t="str">
        <f t="shared" si="29"/>
        <v>2024-2025</v>
      </c>
      <c r="D618" t="s">
        <v>148</v>
      </c>
      <c r="E618" t="s">
        <v>62</v>
      </c>
      <c r="F618" t="str">
        <f t="shared" si="27"/>
        <v>Victoria</v>
      </c>
      <c r="G618" t="s">
        <v>45</v>
      </c>
      <c r="H618">
        <v>3134</v>
      </c>
      <c r="I618" t="s">
        <v>11</v>
      </c>
      <c r="J618" t="s">
        <v>63</v>
      </c>
      <c r="K618" t="s">
        <v>19</v>
      </c>
      <c r="L618" t="s">
        <v>23</v>
      </c>
      <c r="M618" s="5">
        <v>15.98</v>
      </c>
    </row>
    <row r="619" spans="1:13" x14ac:dyDescent="0.25">
      <c r="A619" s="2">
        <v>45186</v>
      </c>
      <c r="B619" s="3">
        <f t="shared" si="28"/>
        <v>2024</v>
      </c>
      <c r="C619" t="str">
        <f t="shared" si="29"/>
        <v>2023-2024</v>
      </c>
      <c r="D619" t="s">
        <v>147</v>
      </c>
      <c r="E619" t="s">
        <v>113</v>
      </c>
      <c r="F619" t="str">
        <f t="shared" si="27"/>
        <v>Queensland</v>
      </c>
      <c r="G619" t="s">
        <v>35</v>
      </c>
      <c r="H619">
        <v>4215</v>
      </c>
      <c r="I619" t="s">
        <v>11</v>
      </c>
      <c r="J619" t="s">
        <v>104</v>
      </c>
      <c r="K619" t="s">
        <v>149</v>
      </c>
      <c r="L619" t="s">
        <v>15</v>
      </c>
      <c r="M619" s="5">
        <v>15.98</v>
      </c>
    </row>
    <row r="620" spans="1:13" x14ac:dyDescent="0.25">
      <c r="A620" s="2">
        <v>44968</v>
      </c>
      <c r="B620" s="3">
        <f t="shared" si="28"/>
        <v>2023</v>
      </c>
      <c r="C620" t="str">
        <f t="shared" si="29"/>
        <v>2022-2023</v>
      </c>
      <c r="D620" t="s">
        <v>147</v>
      </c>
      <c r="E620" t="s">
        <v>52</v>
      </c>
      <c r="F620" t="str">
        <f t="shared" si="27"/>
        <v>Victoria</v>
      </c>
      <c r="G620" t="s">
        <v>45</v>
      </c>
      <c r="H620">
        <v>3030</v>
      </c>
      <c r="I620" t="s">
        <v>11</v>
      </c>
      <c r="J620" t="s">
        <v>46</v>
      </c>
      <c r="K620" t="s">
        <v>154</v>
      </c>
      <c r="L620" t="s">
        <v>14</v>
      </c>
      <c r="M620" s="5">
        <v>15.99</v>
      </c>
    </row>
    <row r="621" spans="1:13" x14ac:dyDescent="0.25">
      <c r="A621" s="2">
        <v>45028</v>
      </c>
      <c r="B621" s="3">
        <f t="shared" si="28"/>
        <v>2023</v>
      </c>
      <c r="C621" t="str">
        <f t="shared" si="29"/>
        <v>2023-2024</v>
      </c>
      <c r="D621" t="s">
        <v>147</v>
      </c>
      <c r="E621" t="s">
        <v>96</v>
      </c>
      <c r="F621" t="str">
        <f t="shared" si="27"/>
        <v>Western Australia</v>
      </c>
      <c r="G621" t="s">
        <v>48</v>
      </c>
      <c r="H621">
        <v>6330</v>
      </c>
      <c r="I621" t="s">
        <v>11</v>
      </c>
      <c r="J621" t="s">
        <v>94</v>
      </c>
      <c r="K621" t="s">
        <v>154</v>
      </c>
      <c r="L621" t="s">
        <v>14</v>
      </c>
      <c r="M621" s="5">
        <v>16</v>
      </c>
    </row>
    <row r="622" spans="1:13" x14ac:dyDescent="0.25">
      <c r="A622" s="2">
        <v>45277</v>
      </c>
      <c r="B622" s="3">
        <f t="shared" si="28"/>
        <v>2024</v>
      </c>
      <c r="C622" t="str">
        <f t="shared" si="29"/>
        <v>2023-2024</v>
      </c>
      <c r="D622" t="s">
        <v>147</v>
      </c>
      <c r="E622" t="s">
        <v>118</v>
      </c>
      <c r="F622" t="str">
        <f t="shared" si="27"/>
        <v>New South Wales</v>
      </c>
      <c r="G622" t="s">
        <v>10</v>
      </c>
      <c r="H622">
        <v>2158</v>
      </c>
      <c r="I622" t="s">
        <v>11</v>
      </c>
      <c r="J622" t="s">
        <v>27</v>
      </c>
      <c r="K622" t="s">
        <v>153</v>
      </c>
      <c r="L622" t="s">
        <v>16</v>
      </c>
      <c r="M622" s="5">
        <v>16</v>
      </c>
    </row>
    <row r="623" spans="1:13" x14ac:dyDescent="0.25">
      <c r="A623" s="2">
        <v>45250</v>
      </c>
      <c r="B623" s="3">
        <f t="shared" si="28"/>
        <v>2024</v>
      </c>
      <c r="C623" t="str">
        <f t="shared" si="29"/>
        <v>2023-2024</v>
      </c>
      <c r="D623" t="s">
        <v>147</v>
      </c>
      <c r="E623" t="s">
        <v>89</v>
      </c>
      <c r="F623" t="str">
        <f t="shared" si="27"/>
        <v>Queensland</v>
      </c>
      <c r="G623" t="s">
        <v>35</v>
      </c>
      <c r="H623">
        <v>4655</v>
      </c>
      <c r="I623" t="s">
        <v>11</v>
      </c>
      <c r="J623" t="s">
        <v>51</v>
      </c>
      <c r="K623" t="s">
        <v>154</v>
      </c>
      <c r="L623" t="s">
        <v>14</v>
      </c>
      <c r="M623" s="5">
        <v>16</v>
      </c>
    </row>
    <row r="624" spans="1:13" x14ac:dyDescent="0.25">
      <c r="A624" s="2">
        <v>45437</v>
      </c>
      <c r="B624" s="3">
        <f t="shared" si="28"/>
        <v>2024</v>
      </c>
      <c r="C624" t="str">
        <f t="shared" si="29"/>
        <v>2024-2025</v>
      </c>
      <c r="D624" t="s">
        <v>147</v>
      </c>
      <c r="E624" t="s">
        <v>87</v>
      </c>
      <c r="F624" t="str">
        <f t="shared" si="27"/>
        <v>New South Wales</v>
      </c>
      <c r="G624" t="s">
        <v>10</v>
      </c>
      <c r="H624">
        <v>2790</v>
      </c>
      <c r="I624" t="s">
        <v>11</v>
      </c>
      <c r="J624" t="s">
        <v>25</v>
      </c>
      <c r="K624" t="s">
        <v>154</v>
      </c>
      <c r="L624" t="s">
        <v>14</v>
      </c>
      <c r="M624" s="5">
        <v>16</v>
      </c>
    </row>
    <row r="625" spans="1:13" x14ac:dyDescent="0.25">
      <c r="A625" s="2">
        <v>45101</v>
      </c>
      <c r="B625" s="3">
        <f t="shared" si="28"/>
        <v>2023</v>
      </c>
      <c r="C625" t="str">
        <f t="shared" si="29"/>
        <v>2023-2024</v>
      </c>
      <c r="D625" t="s">
        <v>147</v>
      </c>
      <c r="E625" t="s">
        <v>139</v>
      </c>
      <c r="F625" t="str">
        <f t="shared" si="27"/>
        <v>New South Wales</v>
      </c>
      <c r="G625" t="s">
        <v>10</v>
      </c>
      <c r="H625">
        <v>2020</v>
      </c>
      <c r="I625" t="s">
        <v>11</v>
      </c>
      <c r="J625" t="s">
        <v>12</v>
      </c>
      <c r="K625" t="s">
        <v>154</v>
      </c>
      <c r="L625" t="s">
        <v>14</v>
      </c>
      <c r="M625" s="5">
        <v>16.02</v>
      </c>
    </row>
    <row r="626" spans="1:13" x14ac:dyDescent="0.25">
      <c r="A626" s="2">
        <v>45288</v>
      </c>
      <c r="B626" s="3">
        <f t="shared" si="28"/>
        <v>2024</v>
      </c>
      <c r="C626" t="str">
        <f t="shared" si="29"/>
        <v>2023-2024</v>
      </c>
      <c r="D626" t="s">
        <v>147</v>
      </c>
      <c r="E626" t="s">
        <v>89</v>
      </c>
      <c r="F626" t="str">
        <f t="shared" si="27"/>
        <v>Queensland</v>
      </c>
      <c r="G626" t="s">
        <v>35</v>
      </c>
      <c r="H626">
        <v>4655</v>
      </c>
      <c r="I626" t="s">
        <v>11</v>
      </c>
      <c r="J626" t="s">
        <v>51</v>
      </c>
      <c r="K626" t="s">
        <v>154</v>
      </c>
      <c r="L626" t="s">
        <v>14</v>
      </c>
      <c r="M626" s="5">
        <v>16.39</v>
      </c>
    </row>
    <row r="627" spans="1:13" x14ac:dyDescent="0.25">
      <c r="A627" s="2">
        <v>45264</v>
      </c>
      <c r="B627" s="3">
        <f t="shared" si="28"/>
        <v>2024</v>
      </c>
      <c r="C627" t="str">
        <f t="shared" si="29"/>
        <v>2023-2024</v>
      </c>
      <c r="D627" t="s">
        <v>148</v>
      </c>
      <c r="E627" t="s">
        <v>122</v>
      </c>
      <c r="F627" t="str">
        <f t="shared" si="27"/>
        <v>New South Wales</v>
      </c>
      <c r="G627" t="s">
        <v>10</v>
      </c>
      <c r="H627">
        <v>2650</v>
      </c>
      <c r="I627" t="s">
        <v>11</v>
      </c>
      <c r="J627" t="s">
        <v>25</v>
      </c>
      <c r="K627" t="s">
        <v>149</v>
      </c>
      <c r="L627" t="s">
        <v>15</v>
      </c>
      <c r="M627" s="5">
        <v>16.45</v>
      </c>
    </row>
    <row r="628" spans="1:13" x14ac:dyDescent="0.25">
      <c r="A628" s="2">
        <v>45226</v>
      </c>
      <c r="B628" s="3">
        <f t="shared" si="28"/>
        <v>2024</v>
      </c>
      <c r="C628" t="str">
        <f t="shared" si="29"/>
        <v>2023-2024</v>
      </c>
      <c r="D628" t="s">
        <v>147</v>
      </c>
      <c r="E628" t="s">
        <v>76</v>
      </c>
      <c r="F628" t="str">
        <f t="shared" si="27"/>
        <v>Western Australia</v>
      </c>
      <c r="G628" t="s">
        <v>48</v>
      </c>
      <c r="H628">
        <v>6450</v>
      </c>
      <c r="I628" t="s">
        <v>11</v>
      </c>
      <c r="J628" t="s">
        <v>77</v>
      </c>
      <c r="K628" t="s">
        <v>152</v>
      </c>
      <c r="L628" t="s">
        <v>13</v>
      </c>
      <c r="M628" s="5">
        <v>16.490000000000002</v>
      </c>
    </row>
    <row r="629" spans="1:13" x14ac:dyDescent="0.25">
      <c r="A629" s="2">
        <v>45266</v>
      </c>
      <c r="B629" s="3">
        <f t="shared" si="28"/>
        <v>2024</v>
      </c>
      <c r="C629" t="str">
        <f t="shared" si="29"/>
        <v>2023-2024</v>
      </c>
      <c r="D629" t="s">
        <v>147</v>
      </c>
      <c r="E629" t="s">
        <v>57</v>
      </c>
      <c r="F629" t="str">
        <f t="shared" si="27"/>
        <v>New South Wales</v>
      </c>
      <c r="G629" t="s">
        <v>10</v>
      </c>
      <c r="H629">
        <v>2560</v>
      </c>
      <c r="I629" t="s">
        <v>11</v>
      </c>
      <c r="J629" t="s">
        <v>58</v>
      </c>
      <c r="K629" t="s">
        <v>154</v>
      </c>
      <c r="L629" t="s">
        <v>14</v>
      </c>
      <c r="M629" s="5">
        <v>16.5</v>
      </c>
    </row>
    <row r="630" spans="1:13" x14ac:dyDescent="0.25">
      <c r="A630" s="2">
        <v>44950</v>
      </c>
      <c r="B630" s="3">
        <f t="shared" si="28"/>
        <v>2023</v>
      </c>
      <c r="C630" t="str">
        <f t="shared" si="29"/>
        <v>2022-2023</v>
      </c>
      <c r="D630" t="s">
        <v>147</v>
      </c>
      <c r="E630" t="s">
        <v>145</v>
      </c>
      <c r="F630" t="str">
        <f t="shared" si="27"/>
        <v>New South Wales</v>
      </c>
      <c r="G630" t="s">
        <v>10</v>
      </c>
      <c r="H630">
        <v>2101</v>
      </c>
      <c r="I630" t="s">
        <v>11</v>
      </c>
      <c r="J630" t="s">
        <v>27</v>
      </c>
      <c r="K630" t="s">
        <v>154</v>
      </c>
      <c r="L630" t="s">
        <v>14</v>
      </c>
      <c r="M630" s="5">
        <v>16.5</v>
      </c>
    </row>
    <row r="631" spans="1:13" x14ac:dyDescent="0.25">
      <c r="A631" s="2">
        <v>45341</v>
      </c>
      <c r="B631" s="3">
        <f t="shared" si="28"/>
        <v>2024</v>
      </c>
      <c r="C631" t="str">
        <f t="shared" si="29"/>
        <v>2023-2024</v>
      </c>
      <c r="D631" t="s">
        <v>147</v>
      </c>
      <c r="E631" t="s">
        <v>90</v>
      </c>
      <c r="F631" t="str">
        <f t="shared" si="27"/>
        <v>Victoria</v>
      </c>
      <c r="G631" t="s">
        <v>45</v>
      </c>
      <c r="H631">
        <v>3179</v>
      </c>
      <c r="I631" t="s">
        <v>11</v>
      </c>
      <c r="J631" t="s">
        <v>63</v>
      </c>
      <c r="K631" t="s">
        <v>19</v>
      </c>
      <c r="L631" t="s">
        <v>23</v>
      </c>
      <c r="M631" s="5">
        <v>16.5</v>
      </c>
    </row>
    <row r="632" spans="1:13" x14ac:dyDescent="0.25">
      <c r="A632" s="2">
        <v>45616</v>
      </c>
      <c r="B632" s="3">
        <f t="shared" si="28"/>
        <v>2025</v>
      </c>
      <c r="C632" t="str">
        <f t="shared" si="29"/>
        <v>2024-2025</v>
      </c>
      <c r="D632" t="s">
        <v>147</v>
      </c>
      <c r="E632" t="s">
        <v>81</v>
      </c>
      <c r="F632" t="str">
        <f t="shared" si="27"/>
        <v>New South Wales</v>
      </c>
      <c r="G632" t="s">
        <v>10</v>
      </c>
      <c r="H632">
        <v>2485</v>
      </c>
      <c r="I632" t="s">
        <v>11</v>
      </c>
      <c r="J632" t="s">
        <v>68</v>
      </c>
      <c r="K632" t="s">
        <v>156</v>
      </c>
      <c r="L632" t="s">
        <v>17</v>
      </c>
      <c r="M632" s="5">
        <v>16.899999999999999</v>
      </c>
    </row>
    <row r="633" spans="1:13" x14ac:dyDescent="0.25">
      <c r="A633" s="2">
        <v>45370</v>
      </c>
      <c r="B633" s="3">
        <f t="shared" si="28"/>
        <v>2024</v>
      </c>
      <c r="C633" t="str">
        <f t="shared" si="29"/>
        <v>2023-2024</v>
      </c>
      <c r="D633" t="s">
        <v>147</v>
      </c>
      <c r="E633" t="s">
        <v>73</v>
      </c>
      <c r="F633" t="str">
        <f t="shared" si="27"/>
        <v>Victoria</v>
      </c>
      <c r="G633" t="s">
        <v>45</v>
      </c>
      <c r="H633">
        <v>3136</v>
      </c>
      <c r="I633" t="s">
        <v>11</v>
      </c>
      <c r="J633" t="s">
        <v>63</v>
      </c>
      <c r="K633" t="s">
        <v>156</v>
      </c>
      <c r="L633" t="s">
        <v>17</v>
      </c>
      <c r="M633" s="5">
        <v>16.91</v>
      </c>
    </row>
    <row r="634" spans="1:13" x14ac:dyDescent="0.25">
      <c r="A634" s="2">
        <v>45227</v>
      </c>
      <c r="B634" s="3">
        <f t="shared" si="28"/>
        <v>2024</v>
      </c>
      <c r="C634" t="str">
        <f t="shared" si="29"/>
        <v>2023-2024</v>
      </c>
      <c r="D634" t="s">
        <v>147</v>
      </c>
      <c r="E634" t="s">
        <v>79</v>
      </c>
      <c r="F634" t="str">
        <f t="shared" si="27"/>
        <v>Australian Capital Territory</v>
      </c>
      <c r="G634" t="s">
        <v>80</v>
      </c>
      <c r="H634">
        <v>2617</v>
      </c>
      <c r="I634" t="s">
        <v>11</v>
      </c>
      <c r="J634" t="s">
        <v>58</v>
      </c>
      <c r="K634" t="s">
        <v>154</v>
      </c>
      <c r="L634" t="s">
        <v>14</v>
      </c>
      <c r="M634" s="5">
        <v>16.98</v>
      </c>
    </row>
    <row r="635" spans="1:13" x14ac:dyDescent="0.25">
      <c r="A635" s="2">
        <v>45555</v>
      </c>
      <c r="B635" s="3">
        <f t="shared" si="28"/>
        <v>2025</v>
      </c>
      <c r="C635" t="str">
        <f t="shared" si="29"/>
        <v>2024-2025</v>
      </c>
      <c r="D635" t="s">
        <v>147</v>
      </c>
      <c r="E635" t="s">
        <v>85</v>
      </c>
      <c r="F635" t="str">
        <f t="shared" si="27"/>
        <v>Queensland</v>
      </c>
      <c r="G635" t="s">
        <v>35</v>
      </c>
      <c r="H635">
        <v>4883</v>
      </c>
      <c r="I635" t="s">
        <v>11</v>
      </c>
      <c r="J635" t="s">
        <v>36</v>
      </c>
      <c r="K635" t="s">
        <v>154</v>
      </c>
      <c r="L635" t="s">
        <v>14</v>
      </c>
      <c r="M635" s="5">
        <v>16.989999999999998</v>
      </c>
    </row>
    <row r="636" spans="1:13" x14ac:dyDescent="0.25">
      <c r="A636" s="2">
        <v>45233</v>
      </c>
      <c r="B636" s="3">
        <f t="shared" si="28"/>
        <v>2024</v>
      </c>
      <c r="C636" t="str">
        <f t="shared" si="29"/>
        <v>2023-2024</v>
      </c>
      <c r="D636" t="s">
        <v>147</v>
      </c>
      <c r="E636" t="s">
        <v>101</v>
      </c>
      <c r="F636" t="str">
        <f t="shared" si="27"/>
        <v>Victoria</v>
      </c>
      <c r="G636" t="s">
        <v>45</v>
      </c>
      <c r="H636">
        <v>3131</v>
      </c>
      <c r="I636" t="s">
        <v>11</v>
      </c>
      <c r="J636" t="s">
        <v>63</v>
      </c>
      <c r="K636" t="s">
        <v>150</v>
      </c>
      <c r="L636" t="s">
        <v>18</v>
      </c>
      <c r="M636" s="5">
        <v>16.989999999999998</v>
      </c>
    </row>
    <row r="637" spans="1:13" x14ac:dyDescent="0.25">
      <c r="A637" s="2">
        <v>45170</v>
      </c>
      <c r="B637" s="3">
        <f t="shared" si="28"/>
        <v>2024</v>
      </c>
      <c r="C637" t="str">
        <f t="shared" si="29"/>
        <v>2023-2024</v>
      </c>
      <c r="D637" t="s">
        <v>147</v>
      </c>
      <c r="E637" t="s">
        <v>66</v>
      </c>
      <c r="F637" t="str">
        <f t="shared" si="27"/>
        <v>South Australia</v>
      </c>
      <c r="G637" t="s">
        <v>32</v>
      </c>
      <c r="H637">
        <v>5169</v>
      </c>
      <c r="I637" t="s">
        <v>11</v>
      </c>
      <c r="J637" t="s">
        <v>33</v>
      </c>
      <c r="K637" t="s">
        <v>152</v>
      </c>
      <c r="L637" t="s">
        <v>13</v>
      </c>
      <c r="M637" s="5">
        <v>16.989999999999998</v>
      </c>
    </row>
    <row r="638" spans="1:13" x14ac:dyDescent="0.25">
      <c r="A638" s="2">
        <v>45029</v>
      </c>
      <c r="B638" s="3">
        <f t="shared" si="28"/>
        <v>2023</v>
      </c>
      <c r="C638" t="str">
        <f t="shared" si="29"/>
        <v>2023-2024</v>
      </c>
      <c r="D638" t="s">
        <v>148</v>
      </c>
      <c r="E638" t="s">
        <v>42</v>
      </c>
      <c r="F638" t="str">
        <f t="shared" si="27"/>
        <v>Queensland</v>
      </c>
      <c r="G638" t="s">
        <v>35</v>
      </c>
      <c r="H638">
        <v>4053</v>
      </c>
      <c r="I638" t="s">
        <v>11</v>
      </c>
      <c r="J638" t="s">
        <v>43</v>
      </c>
      <c r="K638" t="s">
        <v>153</v>
      </c>
      <c r="L638" t="s">
        <v>16</v>
      </c>
      <c r="M638" s="5">
        <v>16.990000000000002</v>
      </c>
    </row>
    <row r="639" spans="1:13" x14ac:dyDescent="0.25">
      <c r="A639" s="2">
        <v>44935</v>
      </c>
      <c r="B639" s="3">
        <f t="shared" si="28"/>
        <v>2023</v>
      </c>
      <c r="C639" t="str">
        <f t="shared" si="29"/>
        <v>2022-2023</v>
      </c>
      <c r="D639" t="s">
        <v>147</v>
      </c>
      <c r="E639" t="s">
        <v>64</v>
      </c>
      <c r="F639" t="str">
        <f t="shared" si="27"/>
        <v>Victoria</v>
      </c>
      <c r="G639" t="s">
        <v>45</v>
      </c>
      <c r="H639">
        <v>3199</v>
      </c>
      <c r="I639" t="s">
        <v>11</v>
      </c>
      <c r="J639" t="s">
        <v>63</v>
      </c>
      <c r="K639" t="s">
        <v>19</v>
      </c>
      <c r="L639" t="s">
        <v>23</v>
      </c>
      <c r="M639" s="5">
        <v>17</v>
      </c>
    </row>
    <row r="640" spans="1:13" x14ac:dyDescent="0.25">
      <c r="A640" s="2">
        <v>45384</v>
      </c>
      <c r="B640" s="3">
        <f t="shared" si="28"/>
        <v>2024</v>
      </c>
      <c r="C640" t="str">
        <f t="shared" si="29"/>
        <v>2024-2025</v>
      </c>
      <c r="D640" t="s">
        <v>147</v>
      </c>
      <c r="E640" t="s">
        <v>112</v>
      </c>
      <c r="F640" t="str">
        <f t="shared" si="27"/>
        <v>Victoria</v>
      </c>
      <c r="G640" t="s">
        <v>45</v>
      </c>
      <c r="H640">
        <v>3076</v>
      </c>
      <c r="I640" t="s">
        <v>11</v>
      </c>
      <c r="J640" t="s">
        <v>46</v>
      </c>
      <c r="K640" t="s">
        <v>156</v>
      </c>
      <c r="L640" t="s">
        <v>17</v>
      </c>
      <c r="M640" s="5">
        <v>17</v>
      </c>
    </row>
    <row r="641" spans="1:13" x14ac:dyDescent="0.25">
      <c r="A641" s="2">
        <v>45552</v>
      </c>
      <c r="B641" s="3">
        <f t="shared" si="28"/>
        <v>2025</v>
      </c>
      <c r="C641" t="str">
        <f t="shared" si="29"/>
        <v>2024-2025</v>
      </c>
      <c r="D641" t="s">
        <v>147</v>
      </c>
      <c r="E641" t="s">
        <v>90</v>
      </c>
      <c r="F641" t="str">
        <f t="shared" si="27"/>
        <v>Victoria</v>
      </c>
      <c r="G641" t="s">
        <v>45</v>
      </c>
      <c r="H641">
        <v>3179</v>
      </c>
      <c r="I641" t="s">
        <v>11</v>
      </c>
      <c r="J641" t="s">
        <v>63</v>
      </c>
      <c r="K641" t="s">
        <v>154</v>
      </c>
      <c r="L641" t="s">
        <v>14</v>
      </c>
      <c r="M641" s="5">
        <v>17</v>
      </c>
    </row>
    <row r="642" spans="1:13" x14ac:dyDescent="0.25">
      <c r="A642" s="2">
        <v>45523</v>
      </c>
      <c r="B642" s="3">
        <f t="shared" si="28"/>
        <v>2025</v>
      </c>
      <c r="C642" t="str">
        <f t="shared" si="29"/>
        <v>2024-2025</v>
      </c>
      <c r="D642" t="s">
        <v>148</v>
      </c>
      <c r="E642" t="s">
        <v>47</v>
      </c>
      <c r="F642" t="str">
        <f t="shared" ref="F642:F705" si="30">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1">IF(MONTH(A643)&gt;=7,YEAR(A643)+1,YEAR(A643))</f>
        <v>2023</v>
      </c>
      <c r="C643" t="str">
        <f t="shared" ref="C643:C706" si="32">IF(MONTH(A643) &gt;= 4, YEAR(A643) &amp; "-" &amp; YEAR(A643) + 1, YEAR(A643) - 1 &amp; "-" &amp; YEAR(A643))</f>
        <v>2023-2024</v>
      </c>
      <c r="D643" t="s">
        <v>148</v>
      </c>
      <c r="E643" t="s">
        <v>130</v>
      </c>
      <c r="F643" t="str">
        <f t="shared" si="30"/>
        <v>South Australia</v>
      </c>
      <c r="G643" t="s">
        <v>32</v>
      </c>
      <c r="H643">
        <v>5290</v>
      </c>
      <c r="I643" t="s">
        <v>11</v>
      </c>
      <c r="J643" t="s">
        <v>38</v>
      </c>
      <c r="K643" t="s">
        <v>150</v>
      </c>
      <c r="L643" t="s">
        <v>18</v>
      </c>
      <c r="M643" s="5">
        <v>17.46</v>
      </c>
    </row>
    <row r="644" spans="1:13" x14ac:dyDescent="0.25">
      <c r="A644" s="2">
        <v>45100</v>
      </c>
      <c r="B644" s="3">
        <f t="shared" si="31"/>
        <v>2023</v>
      </c>
      <c r="C644" t="str">
        <f t="shared" si="32"/>
        <v>2023-2024</v>
      </c>
      <c r="D644" t="s">
        <v>147</v>
      </c>
      <c r="E644" t="s">
        <v>42</v>
      </c>
      <c r="F644" t="str">
        <f t="shared" si="30"/>
        <v>Queensland</v>
      </c>
      <c r="G644" t="s">
        <v>35</v>
      </c>
      <c r="H644">
        <v>4053</v>
      </c>
      <c r="I644" t="s">
        <v>11</v>
      </c>
      <c r="J644" t="s">
        <v>43</v>
      </c>
      <c r="K644" t="s">
        <v>149</v>
      </c>
      <c r="L644" t="s">
        <v>15</v>
      </c>
      <c r="M644" s="5">
        <v>17.490000000000002</v>
      </c>
    </row>
    <row r="645" spans="1:13" x14ac:dyDescent="0.25">
      <c r="A645" s="2">
        <v>44980</v>
      </c>
      <c r="B645" s="3">
        <f t="shared" si="31"/>
        <v>2023</v>
      </c>
      <c r="C645" t="str">
        <f t="shared" si="32"/>
        <v>2022-2023</v>
      </c>
      <c r="D645" t="s">
        <v>148</v>
      </c>
      <c r="E645" t="s">
        <v>103</v>
      </c>
      <c r="F645" t="str">
        <f t="shared" si="30"/>
        <v>Queensland</v>
      </c>
      <c r="G645" t="s">
        <v>35</v>
      </c>
      <c r="H645">
        <v>4509</v>
      </c>
      <c r="I645" t="s">
        <v>11</v>
      </c>
      <c r="J645" t="s">
        <v>104</v>
      </c>
      <c r="K645" t="s">
        <v>149</v>
      </c>
      <c r="L645" t="s">
        <v>15</v>
      </c>
      <c r="M645" s="5">
        <v>17.54</v>
      </c>
    </row>
    <row r="646" spans="1:13" x14ac:dyDescent="0.25">
      <c r="A646" s="2">
        <v>45208</v>
      </c>
      <c r="B646" s="3">
        <f t="shared" si="31"/>
        <v>2024</v>
      </c>
      <c r="C646" t="str">
        <f t="shared" si="32"/>
        <v>2023-2024</v>
      </c>
      <c r="D646" t="s">
        <v>147</v>
      </c>
      <c r="E646" t="s">
        <v>67</v>
      </c>
      <c r="F646" t="str">
        <f t="shared" si="30"/>
        <v>New South Wales</v>
      </c>
      <c r="G646" t="s">
        <v>10</v>
      </c>
      <c r="H646">
        <v>2478</v>
      </c>
      <c r="I646" t="s">
        <v>11</v>
      </c>
      <c r="J646" t="s">
        <v>68</v>
      </c>
      <c r="K646" t="s">
        <v>155</v>
      </c>
      <c r="L646" t="s">
        <v>20</v>
      </c>
      <c r="M646" s="5">
        <v>17.829999999999998</v>
      </c>
    </row>
    <row r="647" spans="1:13" x14ac:dyDescent="0.25">
      <c r="A647" s="2">
        <v>45009</v>
      </c>
      <c r="B647" s="3">
        <f t="shared" si="31"/>
        <v>2023</v>
      </c>
      <c r="C647" t="str">
        <f t="shared" si="32"/>
        <v>2022-2023</v>
      </c>
      <c r="D647" t="s">
        <v>147</v>
      </c>
      <c r="E647" t="s">
        <v>117</v>
      </c>
      <c r="F647" t="str">
        <f t="shared" si="30"/>
        <v>Queensland</v>
      </c>
      <c r="G647" t="s">
        <v>35</v>
      </c>
      <c r="H647">
        <v>4119</v>
      </c>
      <c r="I647" t="s">
        <v>11</v>
      </c>
      <c r="J647" t="s">
        <v>43</v>
      </c>
      <c r="K647" t="s">
        <v>154</v>
      </c>
      <c r="L647" t="s">
        <v>14</v>
      </c>
      <c r="M647" s="5">
        <v>17.829999999999998</v>
      </c>
    </row>
    <row r="648" spans="1:13" x14ac:dyDescent="0.25">
      <c r="A648" s="2">
        <v>45652</v>
      </c>
      <c r="B648" s="3">
        <f t="shared" si="31"/>
        <v>2025</v>
      </c>
      <c r="C648" t="str">
        <f t="shared" si="32"/>
        <v>2024-2025</v>
      </c>
      <c r="D648" t="s">
        <v>148</v>
      </c>
      <c r="E648" t="s">
        <v>83</v>
      </c>
      <c r="F648" t="str">
        <f t="shared" si="30"/>
        <v>New South Wales</v>
      </c>
      <c r="G648" t="s">
        <v>10</v>
      </c>
      <c r="H648">
        <v>2750</v>
      </c>
      <c r="I648" t="s">
        <v>11</v>
      </c>
      <c r="J648" t="s">
        <v>25</v>
      </c>
      <c r="K648" t="s">
        <v>156</v>
      </c>
      <c r="L648" t="s">
        <v>17</v>
      </c>
      <c r="M648" s="5">
        <v>17.91</v>
      </c>
    </row>
    <row r="649" spans="1:13" x14ac:dyDescent="0.25">
      <c r="A649" s="2">
        <v>45206</v>
      </c>
      <c r="B649" s="3">
        <f t="shared" si="31"/>
        <v>2024</v>
      </c>
      <c r="C649" t="str">
        <f t="shared" si="32"/>
        <v>2023-2024</v>
      </c>
      <c r="D649" t="s">
        <v>148</v>
      </c>
      <c r="E649" t="s">
        <v>100</v>
      </c>
      <c r="F649" t="str">
        <f t="shared" si="30"/>
        <v>Western Australia</v>
      </c>
      <c r="G649" t="s">
        <v>48</v>
      </c>
      <c r="H649">
        <v>6021</v>
      </c>
      <c r="I649" t="s">
        <v>11</v>
      </c>
      <c r="J649" t="s">
        <v>49</v>
      </c>
      <c r="K649" t="s">
        <v>19</v>
      </c>
      <c r="L649" t="s">
        <v>23</v>
      </c>
      <c r="M649" s="5">
        <v>17.940000000000001</v>
      </c>
    </row>
    <row r="650" spans="1:13" x14ac:dyDescent="0.25">
      <c r="A650" s="2">
        <v>44940</v>
      </c>
      <c r="B650" s="3">
        <f t="shared" si="31"/>
        <v>2023</v>
      </c>
      <c r="C650" t="str">
        <f t="shared" si="32"/>
        <v>2022-2023</v>
      </c>
      <c r="D650" t="s">
        <v>147</v>
      </c>
      <c r="E650" t="s">
        <v>91</v>
      </c>
      <c r="F650" t="str">
        <f t="shared" si="30"/>
        <v>Victoria</v>
      </c>
      <c r="G650" t="s">
        <v>45</v>
      </c>
      <c r="H650">
        <v>3690</v>
      </c>
      <c r="I650" t="s">
        <v>11</v>
      </c>
      <c r="J650" t="s">
        <v>55</v>
      </c>
      <c r="K650" t="s">
        <v>156</v>
      </c>
      <c r="L650" t="s">
        <v>17</v>
      </c>
      <c r="M650" s="5">
        <v>17.940000000000001</v>
      </c>
    </row>
    <row r="651" spans="1:13" x14ac:dyDescent="0.25">
      <c r="A651" s="2">
        <v>44971</v>
      </c>
      <c r="B651" s="3">
        <f t="shared" si="31"/>
        <v>2023</v>
      </c>
      <c r="C651" t="str">
        <f t="shared" si="32"/>
        <v>2022-2023</v>
      </c>
      <c r="D651" t="s">
        <v>148</v>
      </c>
      <c r="E651" t="s">
        <v>145</v>
      </c>
      <c r="F651" t="str">
        <f t="shared" si="30"/>
        <v>New South Wales</v>
      </c>
      <c r="G651" t="s">
        <v>10</v>
      </c>
      <c r="H651">
        <v>2101</v>
      </c>
      <c r="I651" t="s">
        <v>11</v>
      </c>
      <c r="J651" t="s">
        <v>27</v>
      </c>
      <c r="K651" t="s">
        <v>154</v>
      </c>
      <c r="L651" t="s">
        <v>14</v>
      </c>
      <c r="M651" s="5">
        <v>17.96</v>
      </c>
    </row>
    <row r="652" spans="1:13" x14ac:dyDescent="0.25">
      <c r="A652" s="2">
        <v>45444</v>
      </c>
      <c r="B652" s="3">
        <f t="shared" si="31"/>
        <v>2024</v>
      </c>
      <c r="C652" t="str">
        <f t="shared" si="32"/>
        <v>2024-2025</v>
      </c>
      <c r="D652" t="s">
        <v>147</v>
      </c>
      <c r="E652" t="s">
        <v>79</v>
      </c>
      <c r="F652" t="str">
        <f t="shared" si="30"/>
        <v>Australian Capital Territory</v>
      </c>
      <c r="G652" t="s">
        <v>80</v>
      </c>
      <c r="H652">
        <v>2617</v>
      </c>
      <c r="I652" t="s">
        <v>11</v>
      </c>
      <c r="J652" t="s">
        <v>58</v>
      </c>
      <c r="K652" t="s">
        <v>19</v>
      </c>
      <c r="L652" t="s">
        <v>23</v>
      </c>
      <c r="M652" s="5">
        <v>17.97</v>
      </c>
    </row>
    <row r="653" spans="1:13" x14ac:dyDescent="0.25">
      <c r="A653" s="2">
        <v>45183</v>
      </c>
      <c r="B653" s="3">
        <f t="shared" si="31"/>
        <v>2024</v>
      </c>
      <c r="C653" t="str">
        <f t="shared" si="32"/>
        <v>2023-2024</v>
      </c>
      <c r="D653" t="s">
        <v>148</v>
      </c>
      <c r="E653" t="s">
        <v>39</v>
      </c>
      <c r="F653" t="str">
        <f t="shared" si="30"/>
        <v>South Australia</v>
      </c>
      <c r="G653" t="s">
        <v>32</v>
      </c>
      <c r="H653">
        <v>5343</v>
      </c>
      <c r="I653" t="s">
        <v>11</v>
      </c>
      <c r="J653" t="s">
        <v>38</v>
      </c>
      <c r="K653" t="s">
        <v>150</v>
      </c>
      <c r="L653" t="s">
        <v>18</v>
      </c>
      <c r="M653" s="5">
        <v>17.97</v>
      </c>
    </row>
    <row r="654" spans="1:13" x14ac:dyDescent="0.25">
      <c r="A654" s="2">
        <v>45220</v>
      </c>
      <c r="B654" s="3">
        <f t="shared" si="31"/>
        <v>2024</v>
      </c>
      <c r="C654" t="str">
        <f t="shared" si="32"/>
        <v>2023-2024</v>
      </c>
      <c r="D654" t="s">
        <v>147</v>
      </c>
      <c r="E654" t="s">
        <v>140</v>
      </c>
      <c r="F654" t="str">
        <f t="shared" si="30"/>
        <v>Tasmania</v>
      </c>
      <c r="G654" t="s">
        <v>70</v>
      </c>
      <c r="H654">
        <v>7320</v>
      </c>
      <c r="I654" t="s">
        <v>11</v>
      </c>
      <c r="J654" t="s">
        <v>71</v>
      </c>
      <c r="K654" t="s">
        <v>153</v>
      </c>
      <c r="L654" t="s">
        <v>16</v>
      </c>
      <c r="M654" s="5">
        <v>17.97</v>
      </c>
    </row>
    <row r="655" spans="1:13" x14ac:dyDescent="0.25">
      <c r="A655" s="2">
        <v>45259</v>
      </c>
      <c r="B655" s="3">
        <f t="shared" si="31"/>
        <v>2024</v>
      </c>
      <c r="C655" t="str">
        <f t="shared" si="32"/>
        <v>2023-2024</v>
      </c>
      <c r="D655" t="s">
        <v>147</v>
      </c>
      <c r="E655" t="s">
        <v>28</v>
      </c>
      <c r="F655" t="str">
        <f t="shared" si="30"/>
        <v>Northern Territory</v>
      </c>
      <c r="G655" t="s">
        <v>29</v>
      </c>
      <c r="H655">
        <v>800</v>
      </c>
      <c r="I655" t="s">
        <v>11</v>
      </c>
      <c r="J655" t="s">
        <v>30</v>
      </c>
      <c r="K655" t="s">
        <v>155</v>
      </c>
      <c r="L655" t="s">
        <v>20</v>
      </c>
      <c r="M655" s="5">
        <v>17.97</v>
      </c>
    </row>
    <row r="656" spans="1:13" x14ac:dyDescent="0.25">
      <c r="A656" s="2">
        <v>45384</v>
      </c>
      <c r="B656" s="3">
        <f t="shared" si="31"/>
        <v>2024</v>
      </c>
      <c r="C656" t="str">
        <f t="shared" si="32"/>
        <v>2024-2025</v>
      </c>
      <c r="D656" t="s">
        <v>148</v>
      </c>
      <c r="E656" t="s">
        <v>93</v>
      </c>
      <c r="F656" t="str">
        <f t="shared" si="30"/>
        <v>Western Australia</v>
      </c>
      <c r="G656" t="s">
        <v>48</v>
      </c>
      <c r="H656">
        <v>6112</v>
      </c>
      <c r="I656" t="s">
        <v>11</v>
      </c>
      <c r="J656" t="s">
        <v>94</v>
      </c>
      <c r="K656" t="s">
        <v>149</v>
      </c>
      <c r="L656" t="s">
        <v>15</v>
      </c>
      <c r="M656" s="5">
        <v>17.97</v>
      </c>
    </row>
    <row r="657" spans="1:13" x14ac:dyDescent="0.25">
      <c r="A657" s="2">
        <v>45469</v>
      </c>
      <c r="B657" s="3">
        <f t="shared" si="31"/>
        <v>2024</v>
      </c>
      <c r="C657" t="str">
        <f t="shared" si="32"/>
        <v>2024-2025</v>
      </c>
      <c r="D657" t="s">
        <v>147</v>
      </c>
      <c r="E657" t="s">
        <v>106</v>
      </c>
      <c r="F657" t="str">
        <f t="shared" si="30"/>
        <v>Victoria</v>
      </c>
      <c r="G657" t="s">
        <v>45</v>
      </c>
      <c r="H657">
        <v>3915</v>
      </c>
      <c r="I657" t="s">
        <v>11</v>
      </c>
      <c r="J657" t="s">
        <v>55</v>
      </c>
      <c r="K657" t="s">
        <v>154</v>
      </c>
      <c r="L657" t="s">
        <v>14</v>
      </c>
      <c r="M657" s="5">
        <v>17.97</v>
      </c>
    </row>
    <row r="658" spans="1:13" x14ac:dyDescent="0.25">
      <c r="A658" s="2">
        <v>45280</v>
      </c>
      <c r="B658" s="3">
        <f t="shared" si="31"/>
        <v>2024</v>
      </c>
      <c r="C658" t="str">
        <f t="shared" si="32"/>
        <v>2023-2024</v>
      </c>
      <c r="D658" t="s">
        <v>147</v>
      </c>
      <c r="E658" t="s">
        <v>92</v>
      </c>
      <c r="F658" t="str">
        <f t="shared" si="30"/>
        <v>Queensland</v>
      </c>
      <c r="G658" t="s">
        <v>35</v>
      </c>
      <c r="H658">
        <v>4068</v>
      </c>
      <c r="I658" t="s">
        <v>11</v>
      </c>
      <c r="J658" t="s">
        <v>43</v>
      </c>
      <c r="K658" t="s">
        <v>155</v>
      </c>
      <c r="L658" t="s">
        <v>20</v>
      </c>
      <c r="M658" s="5">
        <v>17.97</v>
      </c>
    </row>
    <row r="659" spans="1:13" x14ac:dyDescent="0.25">
      <c r="A659" s="2">
        <v>44946</v>
      </c>
      <c r="B659" s="3">
        <f t="shared" si="31"/>
        <v>2023</v>
      </c>
      <c r="C659" t="str">
        <f t="shared" si="32"/>
        <v>2022-2023</v>
      </c>
      <c r="D659" t="s">
        <v>147</v>
      </c>
      <c r="E659" t="s">
        <v>98</v>
      </c>
      <c r="F659" t="str">
        <f t="shared" si="30"/>
        <v>Victoria</v>
      </c>
      <c r="G659" t="s">
        <v>45</v>
      </c>
      <c r="H659">
        <v>3429</v>
      </c>
      <c r="I659" t="s">
        <v>11</v>
      </c>
      <c r="J659" t="s">
        <v>60</v>
      </c>
      <c r="K659" t="s">
        <v>156</v>
      </c>
      <c r="L659" t="s">
        <v>17</v>
      </c>
      <c r="M659" s="5">
        <v>17.97</v>
      </c>
    </row>
    <row r="660" spans="1:13" x14ac:dyDescent="0.25">
      <c r="A660" s="2">
        <v>45369</v>
      </c>
      <c r="B660" s="3">
        <f t="shared" si="31"/>
        <v>2024</v>
      </c>
      <c r="C660" t="str">
        <f t="shared" si="32"/>
        <v>2023-2024</v>
      </c>
      <c r="D660" t="s">
        <v>148</v>
      </c>
      <c r="E660" t="s">
        <v>122</v>
      </c>
      <c r="F660" t="str">
        <f t="shared" si="30"/>
        <v>New South Wales</v>
      </c>
      <c r="G660" t="s">
        <v>10</v>
      </c>
      <c r="H660">
        <v>2650</v>
      </c>
      <c r="I660" t="s">
        <v>11</v>
      </c>
      <c r="J660" t="s">
        <v>25</v>
      </c>
      <c r="K660" t="s">
        <v>19</v>
      </c>
      <c r="L660" t="s">
        <v>23</v>
      </c>
      <c r="M660" s="5">
        <v>17.97</v>
      </c>
    </row>
    <row r="661" spans="1:13" x14ac:dyDescent="0.25">
      <c r="A661" s="2">
        <v>45459</v>
      </c>
      <c r="B661" s="3">
        <f t="shared" si="31"/>
        <v>2024</v>
      </c>
      <c r="C661" t="str">
        <f t="shared" si="32"/>
        <v>2024-2025</v>
      </c>
      <c r="D661" t="s">
        <v>147</v>
      </c>
      <c r="E661" t="s">
        <v>119</v>
      </c>
      <c r="F661" t="str">
        <f t="shared" si="30"/>
        <v>Queensland</v>
      </c>
      <c r="G661" t="s">
        <v>35</v>
      </c>
      <c r="H661">
        <v>4570</v>
      </c>
      <c r="I661" t="s">
        <v>11</v>
      </c>
      <c r="J661" t="s">
        <v>120</v>
      </c>
      <c r="K661" t="s">
        <v>156</v>
      </c>
      <c r="L661" t="s">
        <v>17</v>
      </c>
      <c r="M661" s="5">
        <v>17.98</v>
      </c>
    </row>
    <row r="662" spans="1:13" x14ac:dyDescent="0.25">
      <c r="A662" s="2">
        <v>45538</v>
      </c>
      <c r="B662" s="3">
        <f t="shared" si="31"/>
        <v>2025</v>
      </c>
      <c r="C662" t="str">
        <f t="shared" si="32"/>
        <v>2024-2025</v>
      </c>
      <c r="D662" t="s">
        <v>147</v>
      </c>
      <c r="E662" t="s">
        <v>128</v>
      </c>
      <c r="F662" t="str">
        <f t="shared" si="30"/>
        <v>Western Australia</v>
      </c>
      <c r="G662" t="s">
        <v>48</v>
      </c>
      <c r="H662">
        <v>6027</v>
      </c>
      <c r="I662" t="s">
        <v>11</v>
      </c>
      <c r="J662" t="s">
        <v>49</v>
      </c>
      <c r="K662" t="s">
        <v>150</v>
      </c>
      <c r="L662" t="s">
        <v>18</v>
      </c>
      <c r="M662" s="5">
        <v>17.98</v>
      </c>
    </row>
    <row r="663" spans="1:13" x14ac:dyDescent="0.25">
      <c r="A663" s="2">
        <v>45386</v>
      </c>
      <c r="B663" s="3">
        <f t="shared" si="31"/>
        <v>2024</v>
      </c>
      <c r="C663" t="str">
        <f t="shared" si="32"/>
        <v>2024-2025</v>
      </c>
      <c r="D663" t="s">
        <v>148</v>
      </c>
      <c r="E663" t="s">
        <v>109</v>
      </c>
      <c r="F663" t="str">
        <f t="shared" si="30"/>
        <v>New South Wales</v>
      </c>
      <c r="G663" t="s">
        <v>10</v>
      </c>
      <c r="H663">
        <v>2480</v>
      </c>
      <c r="I663" t="s">
        <v>11</v>
      </c>
      <c r="J663" t="s">
        <v>68</v>
      </c>
      <c r="K663" t="s">
        <v>149</v>
      </c>
      <c r="L663" t="s">
        <v>15</v>
      </c>
      <c r="M663" s="5">
        <v>17.98</v>
      </c>
    </row>
    <row r="664" spans="1:13" x14ac:dyDescent="0.25">
      <c r="A664" s="2">
        <v>45019</v>
      </c>
      <c r="B664" s="3">
        <f t="shared" si="31"/>
        <v>2023</v>
      </c>
      <c r="C664" t="str">
        <f t="shared" si="32"/>
        <v>2023-2024</v>
      </c>
      <c r="D664" t="s">
        <v>147</v>
      </c>
      <c r="E664" t="s">
        <v>37</v>
      </c>
      <c r="F664" t="str">
        <f t="shared" si="30"/>
        <v>South Australia</v>
      </c>
      <c r="G664" t="s">
        <v>32</v>
      </c>
      <c r="H664">
        <v>5607</v>
      </c>
      <c r="I664" t="s">
        <v>11</v>
      </c>
      <c r="J664" t="s">
        <v>38</v>
      </c>
      <c r="K664" t="s">
        <v>149</v>
      </c>
      <c r="L664" t="s">
        <v>15</v>
      </c>
      <c r="M664" s="5">
        <v>17.98</v>
      </c>
    </row>
    <row r="665" spans="1:13" x14ac:dyDescent="0.25">
      <c r="A665" s="2">
        <v>45288</v>
      </c>
      <c r="B665" s="3">
        <f t="shared" si="31"/>
        <v>2024</v>
      </c>
      <c r="C665" t="str">
        <f t="shared" si="32"/>
        <v>2023-2024</v>
      </c>
      <c r="D665" t="s">
        <v>148</v>
      </c>
      <c r="E665" t="s">
        <v>137</v>
      </c>
      <c r="F665" t="str">
        <f t="shared" si="30"/>
        <v>New South Wales</v>
      </c>
      <c r="G665" t="s">
        <v>10</v>
      </c>
      <c r="H665">
        <v>2031</v>
      </c>
      <c r="I665" t="s">
        <v>11</v>
      </c>
      <c r="J665" t="s">
        <v>12</v>
      </c>
      <c r="K665" t="s">
        <v>153</v>
      </c>
      <c r="L665" t="s">
        <v>16</v>
      </c>
      <c r="M665" s="5">
        <v>17.98</v>
      </c>
    </row>
    <row r="666" spans="1:13" x14ac:dyDescent="0.25">
      <c r="A666" s="2">
        <v>45654</v>
      </c>
      <c r="B666" s="3">
        <f t="shared" si="31"/>
        <v>2025</v>
      </c>
      <c r="C666" t="str">
        <f t="shared" si="32"/>
        <v>2024-2025</v>
      </c>
      <c r="D666" t="s">
        <v>147</v>
      </c>
      <c r="E666" t="s">
        <v>56</v>
      </c>
      <c r="F666" t="str">
        <f t="shared" si="30"/>
        <v>Northern Territory</v>
      </c>
      <c r="G666" t="s">
        <v>29</v>
      </c>
      <c r="H666">
        <v>870</v>
      </c>
      <c r="I666" t="s">
        <v>11</v>
      </c>
      <c r="J666" t="s">
        <v>30</v>
      </c>
      <c r="K666" t="s">
        <v>150</v>
      </c>
      <c r="L666" t="s">
        <v>18</v>
      </c>
      <c r="M666" s="5">
        <v>17.990000000000002</v>
      </c>
    </row>
    <row r="667" spans="1:13" x14ac:dyDescent="0.25">
      <c r="A667" s="2">
        <v>45513</v>
      </c>
      <c r="B667" s="3">
        <f t="shared" si="31"/>
        <v>2025</v>
      </c>
      <c r="C667" t="str">
        <f t="shared" si="32"/>
        <v>2024-2025</v>
      </c>
      <c r="D667" t="s">
        <v>147</v>
      </c>
      <c r="E667" t="s">
        <v>135</v>
      </c>
      <c r="F667" t="str">
        <f t="shared" si="30"/>
        <v>Victoria</v>
      </c>
      <c r="G667" t="s">
        <v>45</v>
      </c>
      <c r="H667">
        <v>3550</v>
      </c>
      <c r="I667" t="s">
        <v>11</v>
      </c>
      <c r="J667" t="s">
        <v>60</v>
      </c>
      <c r="K667" t="s">
        <v>153</v>
      </c>
      <c r="L667" t="s">
        <v>16</v>
      </c>
      <c r="M667" s="5">
        <v>17.990000000000002</v>
      </c>
    </row>
    <row r="668" spans="1:13" x14ac:dyDescent="0.25">
      <c r="A668" s="2">
        <v>44960</v>
      </c>
      <c r="B668" s="3">
        <f t="shared" si="31"/>
        <v>2023</v>
      </c>
      <c r="C668" t="str">
        <f t="shared" si="32"/>
        <v>2022-2023</v>
      </c>
      <c r="D668" t="s">
        <v>147</v>
      </c>
      <c r="E668" t="s">
        <v>132</v>
      </c>
      <c r="F668" t="str">
        <f t="shared" si="30"/>
        <v>New South Wales</v>
      </c>
      <c r="G668" t="s">
        <v>10</v>
      </c>
      <c r="H668">
        <v>2800</v>
      </c>
      <c r="I668" t="s">
        <v>11</v>
      </c>
      <c r="J668" t="s">
        <v>25</v>
      </c>
      <c r="K668" t="s">
        <v>154</v>
      </c>
      <c r="L668" t="s">
        <v>14</v>
      </c>
      <c r="M668" s="5">
        <v>17.990000000000002</v>
      </c>
    </row>
    <row r="669" spans="1:13" x14ac:dyDescent="0.25">
      <c r="A669" s="2">
        <v>45343</v>
      </c>
      <c r="B669" s="3">
        <f t="shared" si="31"/>
        <v>2024</v>
      </c>
      <c r="C669" t="str">
        <f t="shared" si="32"/>
        <v>2023-2024</v>
      </c>
      <c r="D669" t="s">
        <v>147</v>
      </c>
      <c r="E669" t="s">
        <v>52</v>
      </c>
      <c r="F669" t="str">
        <f t="shared" si="30"/>
        <v>Victoria</v>
      </c>
      <c r="G669" t="s">
        <v>45</v>
      </c>
      <c r="H669">
        <v>3030</v>
      </c>
      <c r="I669" t="s">
        <v>11</v>
      </c>
      <c r="J669" t="s">
        <v>46</v>
      </c>
      <c r="K669" t="s">
        <v>154</v>
      </c>
      <c r="L669" t="s">
        <v>14</v>
      </c>
      <c r="M669" s="5">
        <v>17.990000000000002</v>
      </c>
    </row>
    <row r="670" spans="1:13" x14ac:dyDescent="0.25">
      <c r="A670" s="2">
        <v>45140</v>
      </c>
      <c r="B670" s="3">
        <f t="shared" si="31"/>
        <v>2024</v>
      </c>
      <c r="C670" t="str">
        <f t="shared" si="32"/>
        <v>2023-2024</v>
      </c>
      <c r="D670" t="s">
        <v>147</v>
      </c>
      <c r="E670" t="s">
        <v>136</v>
      </c>
      <c r="F670" t="str">
        <f t="shared" si="30"/>
        <v>Victoria</v>
      </c>
      <c r="G670" t="s">
        <v>45</v>
      </c>
      <c r="H670">
        <v>3175</v>
      </c>
      <c r="I670" t="s">
        <v>11</v>
      </c>
      <c r="J670" t="s">
        <v>63</v>
      </c>
      <c r="K670" t="s">
        <v>155</v>
      </c>
      <c r="L670" t="s">
        <v>20</v>
      </c>
      <c r="M670" s="5">
        <v>18</v>
      </c>
    </row>
    <row r="671" spans="1:13" x14ac:dyDescent="0.25">
      <c r="A671" s="2">
        <v>45286</v>
      </c>
      <c r="B671" s="3">
        <f t="shared" si="31"/>
        <v>2024</v>
      </c>
      <c r="C671" t="str">
        <f t="shared" si="32"/>
        <v>2023-2024</v>
      </c>
      <c r="D671" t="s">
        <v>147</v>
      </c>
      <c r="E671" t="s">
        <v>110</v>
      </c>
      <c r="F671" t="str">
        <f t="shared" si="30"/>
        <v>Queensland</v>
      </c>
      <c r="G671" t="s">
        <v>35</v>
      </c>
      <c r="H671">
        <v>4680</v>
      </c>
      <c r="I671" t="s">
        <v>11</v>
      </c>
      <c r="J671" t="s">
        <v>51</v>
      </c>
      <c r="K671" t="s">
        <v>154</v>
      </c>
      <c r="L671" t="s">
        <v>14</v>
      </c>
      <c r="M671" s="5">
        <v>18</v>
      </c>
    </row>
    <row r="672" spans="1:13" x14ac:dyDescent="0.25">
      <c r="A672" s="2">
        <v>44935</v>
      </c>
      <c r="B672" s="3">
        <f t="shared" si="31"/>
        <v>2023</v>
      </c>
      <c r="C672" t="str">
        <f t="shared" si="32"/>
        <v>2022-2023</v>
      </c>
      <c r="D672" t="s">
        <v>147</v>
      </c>
      <c r="E672" t="s">
        <v>65</v>
      </c>
      <c r="F672" t="str">
        <f t="shared" si="30"/>
        <v>New South Wales</v>
      </c>
      <c r="G672" t="s">
        <v>10</v>
      </c>
      <c r="H672">
        <v>2541</v>
      </c>
      <c r="I672" t="s">
        <v>11</v>
      </c>
      <c r="J672" t="s">
        <v>58</v>
      </c>
      <c r="K672" t="s">
        <v>150</v>
      </c>
      <c r="L672" t="s">
        <v>18</v>
      </c>
      <c r="M672" s="5">
        <v>18</v>
      </c>
    </row>
    <row r="673" spans="1:13" x14ac:dyDescent="0.25">
      <c r="A673" s="2">
        <v>45520</v>
      </c>
      <c r="B673" s="3">
        <f t="shared" si="31"/>
        <v>2025</v>
      </c>
      <c r="C673" t="str">
        <f t="shared" si="32"/>
        <v>2024-2025</v>
      </c>
      <c r="D673" t="s">
        <v>147</v>
      </c>
      <c r="E673" t="s">
        <v>111</v>
      </c>
      <c r="F673" t="str">
        <f t="shared" si="30"/>
        <v>New South Wales</v>
      </c>
      <c r="G673" t="s">
        <v>10</v>
      </c>
      <c r="H673">
        <v>2120</v>
      </c>
      <c r="I673" t="s">
        <v>11</v>
      </c>
      <c r="J673" t="s">
        <v>27</v>
      </c>
      <c r="K673" t="s">
        <v>154</v>
      </c>
      <c r="L673" t="s">
        <v>14</v>
      </c>
      <c r="M673" s="5">
        <v>18.010000000000002</v>
      </c>
    </row>
    <row r="674" spans="1:13" x14ac:dyDescent="0.25">
      <c r="A674" s="2">
        <v>45475</v>
      </c>
      <c r="B674" s="3">
        <f t="shared" si="31"/>
        <v>2025</v>
      </c>
      <c r="C674" t="str">
        <f t="shared" si="32"/>
        <v>2024-2025</v>
      </c>
      <c r="D674" t="s">
        <v>147</v>
      </c>
      <c r="E674" t="s">
        <v>112</v>
      </c>
      <c r="F674" t="str">
        <f t="shared" si="30"/>
        <v>Victoria</v>
      </c>
      <c r="G674" t="s">
        <v>45</v>
      </c>
      <c r="H674">
        <v>3076</v>
      </c>
      <c r="I674" t="s">
        <v>11</v>
      </c>
      <c r="J674" t="s">
        <v>46</v>
      </c>
      <c r="K674" t="s">
        <v>154</v>
      </c>
      <c r="L674" t="s">
        <v>14</v>
      </c>
      <c r="M674" s="5">
        <v>18.309999999999999</v>
      </c>
    </row>
    <row r="675" spans="1:13" x14ac:dyDescent="0.25">
      <c r="A675" s="2">
        <v>45153</v>
      </c>
      <c r="B675" s="3">
        <f t="shared" si="31"/>
        <v>2024</v>
      </c>
      <c r="C675" t="str">
        <f t="shared" si="32"/>
        <v>2023-2024</v>
      </c>
      <c r="D675" t="s">
        <v>147</v>
      </c>
      <c r="E675" t="s">
        <v>140</v>
      </c>
      <c r="F675" t="str">
        <f t="shared" si="30"/>
        <v>Tasmania</v>
      </c>
      <c r="G675" t="s">
        <v>70</v>
      </c>
      <c r="H675">
        <v>7320</v>
      </c>
      <c r="I675" t="s">
        <v>11</v>
      </c>
      <c r="J675" t="s">
        <v>71</v>
      </c>
      <c r="K675" t="s">
        <v>154</v>
      </c>
      <c r="L675" t="s">
        <v>14</v>
      </c>
      <c r="M675" s="5">
        <v>18.5</v>
      </c>
    </row>
    <row r="676" spans="1:13" x14ac:dyDescent="0.25">
      <c r="A676" s="2">
        <v>45157</v>
      </c>
      <c r="B676" s="3">
        <f t="shared" si="31"/>
        <v>2024</v>
      </c>
      <c r="C676" t="str">
        <f t="shared" si="32"/>
        <v>2023-2024</v>
      </c>
      <c r="D676" t="s">
        <v>147</v>
      </c>
      <c r="E676" t="s">
        <v>132</v>
      </c>
      <c r="F676" t="str">
        <f t="shared" si="30"/>
        <v>New South Wales</v>
      </c>
      <c r="G676" t="s">
        <v>10</v>
      </c>
      <c r="H676">
        <v>2800</v>
      </c>
      <c r="I676" t="s">
        <v>11</v>
      </c>
      <c r="J676" t="s">
        <v>25</v>
      </c>
      <c r="K676" t="s">
        <v>153</v>
      </c>
      <c r="L676" t="s">
        <v>16</v>
      </c>
      <c r="M676" s="5">
        <v>18.57</v>
      </c>
    </row>
    <row r="677" spans="1:13" x14ac:dyDescent="0.25">
      <c r="A677" s="2">
        <v>45142</v>
      </c>
      <c r="B677" s="3">
        <f t="shared" si="31"/>
        <v>2024</v>
      </c>
      <c r="C677" t="str">
        <f t="shared" si="32"/>
        <v>2023-2024</v>
      </c>
      <c r="D677" t="s">
        <v>147</v>
      </c>
      <c r="E677" t="s">
        <v>91</v>
      </c>
      <c r="F677" t="str">
        <f t="shared" si="30"/>
        <v>Victoria</v>
      </c>
      <c r="G677" t="s">
        <v>45</v>
      </c>
      <c r="H677">
        <v>3690</v>
      </c>
      <c r="I677" t="s">
        <v>11</v>
      </c>
      <c r="J677" t="s">
        <v>55</v>
      </c>
      <c r="K677" t="s">
        <v>156</v>
      </c>
      <c r="L677" t="s">
        <v>17</v>
      </c>
      <c r="M677" s="5">
        <v>18.579999999999998</v>
      </c>
    </row>
    <row r="678" spans="1:13" x14ac:dyDescent="0.25">
      <c r="A678" s="2">
        <v>44938</v>
      </c>
      <c r="B678" s="3">
        <f t="shared" si="31"/>
        <v>2023</v>
      </c>
      <c r="C678" t="str">
        <f t="shared" si="32"/>
        <v>2022-2023</v>
      </c>
      <c r="D678" t="s">
        <v>148</v>
      </c>
      <c r="E678" t="s">
        <v>145</v>
      </c>
      <c r="F678" t="str">
        <f t="shared" si="30"/>
        <v>New South Wales</v>
      </c>
      <c r="G678" t="s">
        <v>10</v>
      </c>
      <c r="H678">
        <v>2101</v>
      </c>
      <c r="I678" t="s">
        <v>11</v>
      </c>
      <c r="J678" t="s">
        <v>27</v>
      </c>
      <c r="K678" t="s">
        <v>152</v>
      </c>
      <c r="L678" t="s">
        <v>13</v>
      </c>
      <c r="M678" s="5">
        <v>18.89</v>
      </c>
    </row>
    <row r="679" spans="1:13" x14ac:dyDescent="0.25">
      <c r="A679" s="2">
        <v>45445</v>
      </c>
      <c r="B679" s="3">
        <f t="shared" si="31"/>
        <v>2024</v>
      </c>
      <c r="C679" t="str">
        <f t="shared" si="32"/>
        <v>2024-2025</v>
      </c>
      <c r="D679" t="s">
        <v>147</v>
      </c>
      <c r="E679" t="s">
        <v>127</v>
      </c>
      <c r="F679" t="str">
        <f t="shared" si="30"/>
        <v>New South Wales</v>
      </c>
      <c r="G679" t="s">
        <v>10</v>
      </c>
      <c r="H679">
        <v>2131</v>
      </c>
      <c r="I679" t="s">
        <v>11</v>
      </c>
      <c r="J679" t="s">
        <v>27</v>
      </c>
      <c r="K679" t="s">
        <v>155</v>
      </c>
      <c r="L679" t="s">
        <v>20</v>
      </c>
      <c r="M679" s="5">
        <v>18.950000000000003</v>
      </c>
    </row>
    <row r="680" spans="1:13" x14ac:dyDescent="0.25">
      <c r="A680" s="2">
        <v>45434</v>
      </c>
      <c r="B680" s="3">
        <f t="shared" si="31"/>
        <v>2024</v>
      </c>
      <c r="C680" t="str">
        <f t="shared" si="32"/>
        <v>2024-2025</v>
      </c>
      <c r="D680" t="s">
        <v>147</v>
      </c>
      <c r="E680" t="s">
        <v>129</v>
      </c>
      <c r="F680" t="str">
        <f t="shared" si="30"/>
        <v>Tasmania</v>
      </c>
      <c r="G680" t="s">
        <v>70</v>
      </c>
      <c r="H680">
        <v>7010</v>
      </c>
      <c r="I680" t="s">
        <v>11</v>
      </c>
      <c r="J680" t="s">
        <v>71</v>
      </c>
      <c r="K680" t="s">
        <v>156</v>
      </c>
      <c r="L680" t="s">
        <v>17</v>
      </c>
      <c r="M680" s="5">
        <v>18.950000000000003</v>
      </c>
    </row>
    <row r="681" spans="1:13" x14ac:dyDescent="0.25">
      <c r="A681" s="2">
        <v>45308</v>
      </c>
      <c r="B681" s="3">
        <f t="shared" si="31"/>
        <v>2024</v>
      </c>
      <c r="C681" t="str">
        <f t="shared" si="32"/>
        <v>2023-2024</v>
      </c>
      <c r="D681" t="s">
        <v>147</v>
      </c>
      <c r="E681" t="s">
        <v>96</v>
      </c>
      <c r="F681" t="str">
        <f t="shared" si="30"/>
        <v>Western Australia</v>
      </c>
      <c r="G681" t="s">
        <v>48</v>
      </c>
      <c r="H681">
        <v>6330</v>
      </c>
      <c r="I681" t="s">
        <v>11</v>
      </c>
      <c r="J681" t="s">
        <v>94</v>
      </c>
      <c r="K681" t="s">
        <v>19</v>
      </c>
      <c r="L681" t="s">
        <v>23</v>
      </c>
      <c r="M681" s="5">
        <v>18.97</v>
      </c>
    </row>
    <row r="682" spans="1:13" x14ac:dyDescent="0.25">
      <c r="A682" s="2">
        <v>45575</v>
      </c>
      <c r="B682" s="3">
        <f t="shared" si="31"/>
        <v>2025</v>
      </c>
      <c r="C682" t="str">
        <f t="shared" si="32"/>
        <v>2024-2025</v>
      </c>
      <c r="D682" t="s">
        <v>148</v>
      </c>
      <c r="E682" t="s">
        <v>115</v>
      </c>
      <c r="F682" t="str">
        <f t="shared" si="30"/>
        <v>Western Australia</v>
      </c>
      <c r="G682" t="s">
        <v>48</v>
      </c>
      <c r="H682">
        <v>6280</v>
      </c>
      <c r="I682" t="s">
        <v>11</v>
      </c>
      <c r="J682" t="s">
        <v>94</v>
      </c>
      <c r="K682" t="s">
        <v>150</v>
      </c>
      <c r="L682" t="s">
        <v>18</v>
      </c>
      <c r="M682" s="5">
        <v>18.98</v>
      </c>
    </row>
    <row r="683" spans="1:13" x14ac:dyDescent="0.25">
      <c r="A683" s="2">
        <v>45132</v>
      </c>
      <c r="B683" s="3">
        <f t="shared" si="31"/>
        <v>2024</v>
      </c>
      <c r="C683" t="str">
        <f t="shared" si="32"/>
        <v>2023-2024</v>
      </c>
      <c r="D683" t="s">
        <v>147</v>
      </c>
      <c r="E683" t="s">
        <v>102</v>
      </c>
      <c r="F683" t="str">
        <f t="shared" si="30"/>
        <v>Queensland</v>
      </c>
      <c r="G683" t="s">
        <v>35</v>
      </c>
      <c r="H683">
        <v>4870</v>
      </c>
      <c r="I683" t="s">
        <v>11</v>
      </c>
      <c r="J683" t="s">
        <v>36</v>
      </c>
      <c r="K683" t="s">
        <v>19</v>
      </c>
      <c r="L683" t="s">
        <v>23</v>
      </c>
      <c r="M683" s="5">
        <v>18.990000000000002</v>
      </c>
    </row>
    <row r="684" spans="1:13" x14ac:dyDescent="0.25">
      <c r="A684" s="2">
        <v>45395</v>
      </c>
      <c r="B684" s="3">
        <f t="shared" si="31"/>
        <v>2024</v>
      </c>
      <c r="C684" t="str">
        <f t="shared" si="32"/>
        <v>2024-2025</v>
      </c>
      <c r="D684" t="s">
        <v>147</v>
      </c>
      <c r="E684" t="s">
        <v>39</v>
      </c>
      <c r="F684" t="str">
        <f t="shared" si="30"/>
        <v>South Australia</v>
      </c>
      <c r="G684" t="s">
        <v>32</v>
      </c>
      <c r="H684">
        <v>5343</v>
      </c>
      <c r="I684" t="s">
        <v>11</v>
      </c>
      <c r="J684" t="s">
        <v>38</v>
      </c>
      <c r="K684" t="s">
        <v>149</v>
      </c>
      <c r="L684" t="s">
        <v>15</v>
      </c>
      <c r="M684" s="5">
        <v>19</v>
      </c>
    </row>
    <row r="685" spans="1:13" x14ac:dyDescent="0.25">
      <c r="A685" s="2">
        <v>45095</v>
      </c>
      <c r="B685" s="3">
        <f t="shared" si="31"/>
        <v>2023</v>
      </c>
      <c r="C685" t="str">
        <f t="shared" si="32"/>
        <v>2023-2024</v>
      </c>
      <c r="D685" t="s">
        <v>147</v>
      </c>
      <c r="E685" t="s">
        <v>96</v>
      </c>
      <c r="F685" t="str">
        <f t="shared" si="30"/>
        <v>Western Australia</v>
      </c>
      <c r="G685" t="s">
        <v>48</v>
      </c>
      <c r="H685">
        <v>6330</v>
      </c>
      <c r="I685" t="s">
        <v>11</v>
      </c>
      <c r="J685" t="s">
        <v>94</v>
      </c>
      <c r="K685" t="s">
        <v>153</v>
      </c>
      <c r="L685" t="s">
        <v>16</v>
      </c>
      <c r="M685" s="5">
        <v>19</v>
      </c>
    </row>
    <row r="686" spans="1:13" x14ac:dyDescent="0.25">
      <c r="A686" s="2">
        <v>45075</v>
      </c>
      <c r="B686" s="3">
        <f t="shared" si="31"/>
        <v>2023</v>
      </c>
      <c r="C686" t="str">
        <f t="shared" si="32"/>
        <v>2023-2024</v>
      </c>
      <c r="D686" t="s">
        <v>147</v>
      </c>
      <c r="E686" t="s">
        <v>62</v>
      </c>
      <c r="F686" t="str">
        <f t="shared" si="30"/>
        <v>Victoria</v>
      </c>
      <c r="G686" t="s">
        <v>45</v>
      </c>
      <c r="H686">
        <v>3134</v>
      </c>
      <c r="I686" t="s">
        <v>11</v>
      </c>
      <c r="J686" t="s">
        <v>63</v>
      </c>
      <c r="K686" t="s">
        <v>19</v>
      </c>
      <c r="L686" t="s">
        <v>23</v>
      </c>
      <c r="M686" s="5">
        <v>19</v>
      </c>
    </row>
    <row r="687" spans="1:13" x14ac:dyDescent="0.25">
      <c r="A687" s="2">
        <v>45647</v>
      </c>
      <c r="B687" s="3">
        <f t="shared" si="31"/>
        <v>2025</v>
      </c>
      <c r="C687" t="str">
        <f t="shared" si="32"/>
        <v>2024-2025</v>
      </c>
      <c r="D687" t="s">
        <v>148</v>
      </c>
      <c r="E687" t="s">
        <v>65</v>
      </c>
      <c r="F687" t="str">
        <f t="shared" si="30"/>
        <v>New South Wales</v>
      </c>
      <c r="G687" t="s">
        <v>10</v>
      </c>
      <c r="H687">
        <v>2541</v>
      </c>
      <c r="I687" t="s">
        <v>11</v>
      </c>
      <c r="J687" t="s">
        <v>58</v>
      </c>
      <c r="K687" t="s">
        <v>154</v>
      </c>
      <c r="L687" t="s">
        <v>14</v>
      </c>
      <c r="M687" s="5">
        <v>19.18</v>
      </c>
    </row>
    <row r="688" spans="1:13" x14ac:dyDescent="0.25">
      <c r="A688" s="2">
        <v>45564</v>
      </c>
      <c r="B688" s="3">
        <f t="shared" si="31"/>
        <v>2025</v>
      </c>
      <c r="C688" t="str">
        <f t="shared" si="32"/>
        <v>2024-2025</v>
      </c>
      <c r="D688" t="s">
        <v>147</v>
      </c>
      <c r="E688" t="s">
        <v>39</v>
      </c>
      <c r="F688" t="str">
        <f t="shared" si="30"/>
        <v>South Australia</v>
      </c>
      <c r="G688" t="s">
        <v>32</v>
      </c>
      <c r="H688">
        <v>5343</v>
      </c>
      <c r="I688" t="s">
        <v>11</v>
      </c>
      <c r="J688" t="s">
        <v>38</v>
      </c>
      <c r="K688" t="s">
        <v>154</v>
      </c>
      <c r="L688" t="s">
        <v>14</v>
      </c>
      <c r="M688" s="5">
        <v>19.2</v>
      </c>
    </row>
    <row r="689" spans="1:13" x14ac:dyDescent="0.25">
      <c r="A689" s="2">
        <v>45214</v>
      </c>
      <c r="B689" s="3">
        <f t="shared" si="31"/>
        <v>2024</v>
      </c>
      <c r="C689" t="str">
        <f t="shared" si="32"/>
        <v>2023-2024</v>
      </c>
      <c r="D689" t="s">
        <v>148</v>
      </c>
      <c r="E689" t="s">
        <v>126</v>
      </c>
      <c r="F689" t="str">
        <f t="shared" si="30"/>
        <v>Queensland</v>
      </c>
      <c r="G689" t="s">
        <v>35</v>
      </c>
      <c r="H689">
        <v>4551</v>
      </c>
      <c r="I689" t="s">
        <v>11</v>
      </c>
      <c r="J689" t="s">
        <v>120</v>
      </c>
      <c r="K689" t="s">
        <v>155</v>
      </c>
      <c r="L689" t="s">
        <v>20</v>
      </c>
      <c r="M689" s="5">
        <v>19.34</v>
      </c>
    </row>
    <row r="690" spans="1:13" x14ac:dyDescent="0.25">
      <c r="A690" s="2">
        <v>45577</v>
      </c>
      <c r="B690" s="3">
        <f t="shared" si="31"/>
        <v>2025</v>
      </c>
      <c r="C690" t="str">
        <f t="shared" si="32"/>
        <v>2024-2025</v>
      </c>
      <c r="D690" t="s">
        <v>147</v>
      </c>
      <c r="E690" t="s">
        <v>129</v>
      </c>
      <c r="F690" t="str">
        <f t="shared" si="30"/>
        <v>Tasmania</v>
      </c>
      <c r="G690" t="s">
        <v>70</v>
      </c>
      <c r="H690">
        <v>7010</v>
      </c>
      <c r="I690" t="s">
        <v>11</v>
      </c>
      <c r="J690" t="s">
        <v>71</v>
      </c>
      <c r="K690" t="s">
        <v>152</v>
      </c>
      <c r="L690" t="s">
        <v>13</v>
      </c>
      <c r="M690" s="5">
        <v>19.39</v>
      </c>
    </row>
    <row r="691" spans="1:13" x14ac:dyDescent="0.25">
      <c r="A691" s="2">
        <v>45116</v>
      </c>
      <c r="B691" s="3">
        <f t="shared" si="31"/>
        <v>2024</v>
      </c>
      <c r="C691" t="str">
        <f t="shared" si="32"/>
        <v>2023-2024</v>
      </c>
      <c r="D691" t="s">
        <v>147</v>
      </c>
      <c r="E691" t="s">
        <v>73</v>
      </c>
      <c r="F691" t="str">
        <f t="shared" si="30"/>
        <v>Victoria</v>
      </c>
      <c r="G691" t="s">
        <v>45</v>
      </c>
      <c r="H691">
        <v>3136</v>
      </c>
      <c r="I691" t="s">
        <v>11</v>
      </c>
      <c r="J691" t="s">
        <v>63</v>
      </c>
      <c r="K691" t="s">
        <v>149</v>
      </c>
      <c r="L691" t="s">
        <v>15</v>
      </c>
      <c r="M691" s="5">
        <v>19.48</v>
      </c>
    </row>
    <row r="692" spans="1:13" x14ac:dyDescent="0.25">
      <c r="A692" s="2">
        <v>45418</v>
      </c>
      <c r="B692" s="3">
        <f t="shared" si="31"/>
        <v>2024</v>
      </c>
      <c r="C692" t="str">
        <f t="shared" si="32"/>
        <v>2024-2025</v>
      </c>
      <c r="D692" t="s">
        <v>147</v>
      </c>
      <c r="E692" t="s">
        <v>89</v>
      </c>
      <c r="F692" t="str">
        <f t="shared" si="30"/>
        <v>Queensland</v>
      </c>
      <c r="G692" t="s">
        <v>35</v>
      </c>
      <c r="H692">
        <v>4655</v>
      </c>
      <c r="I692" t="s">
        <v>11</v>
      </c>
      <c r="J692" t="s">
        <v>51</v>
      </c>
      <c r="K692" t="s">
        <v>150</v>
      </c>
      <c r="L692" t="s">
        <v>18</v>
      </c>
      <c r="M692" s="5">
        <v>19.490000000000002</v>
      </c>
    </row>
    <row r="693" spans="1:13" x14ac:dyDescent="0.25">
      <c r="A693" s="2">
        <v>45249</v>
      </c>
      <c r="B693" s="3">
        <f t="shared" si="31"/>
        <v>2024</v>
      </c>
      <c r="C693" t="str">
        <f t="shared" si="32"/>
        <v>2023-2024</v>
      </c>
      <c r="D693" t="s">
        <v>147</v>
      </c>
      <c r="E693" t="s">
        <v>84</v>
      </c>
      <c r="F693" t="str">
        <f t="shared" si="30"/>
        <v>Queensland</v>
      </c>
      <c r="G693" t="s">
        <v>35</v>
      </c>
      <c r="H693">
        <v>4740</v>
      </c>
      <c r="I693" t="s">
        <v>11</v>
      </c>
      <c r="J693" t="s">
        <v>51</v>
      </c>
      <c r="K693" t="s">
        <v>155</v>
      </c>
      <c r="L693" t="s">
        <v>20</v>
      </c>
      <c r="M693" s="5">
        <v>19.55</v>
      </c>
    </row>
    <row r="694" spans="1:13" x14ac:dyDescent="0.25">
      <c r="A694" s="2">
        <v>45010</v>
      </c>
      <c r="B694" s="3">
        <f t="shared" si="31"/>
        <v>2023</v>
      </c>
      <c r="C694" t="str">
        <f t="shared" si="32"/>
        <v>2022-2023</v>
      </c>
      <c r="D694" t="s">
        <v>147</v>
      </c>
      <c r="E694" t="s">
        <v>34</v>
      </c>
      <c r="F694" t="str">
        <f t="shared" si="30"/>
        <v>Queensland</v>
      </c>
      <c r="G694" t="s">
        <v>35</v>
      </c>
      <c r="H694">
        <v>4802</v>
      </c>
      <c r="I694" t="s">
        <v>11</v>
      </c>
      <c r="J694" t="s">
        <v>36</v>
      </c>
      <c r="K694" t="s">
        <v>156</v>
      </c>
      <c r="L694" t="s">
        <v>17</v>
      </c>
      <c r="M694" s="5">
        <v>19.899999999999999</v>
      </c>
    </row>
    <row r="695" spans="1:13" x14ac:dyDescent="0.25">
      <c r="A695" s="2">
        <v>45401</v>
      </c>
      <c r="B695" s="3">
        <f t="shared" si="31"/>
        <v>2024</v>
      </c>
      <c r="C695" t="str">
        <f t="shared" si="32"/>
        <v>2024-2025</v>
      </c>
      <c r="D695" t="s">
        <v>147</v>
      </c>
      <c r="E695" t="s">
        <v>108</v>
      </c>
      <c r="F695" t="str">
        <f t="shared" si="30"/>
        <v>Victoria</v>
      </c>
      <c r="G695" t="s">
        <v>45</v>
      </c>
      <c r="H695">
        <v>3018</v>
      </c>
      <c r="I695" t="s">
        <v>11</v>
      </c>
      <c r="J695" t="s">
        <v>46</v>
      </c>
      <c r="K695" t="s">
        <v>156</v>
      </c>
      <c r="L695" t="s">
        <v>17</v>
      </c>
      <c r="M695" s="5">
        <v>19.95</v>
      </c>
    </row>
    <row r="696" spans="1:13" x14ac:dyDescent="0.25">
      <c r="A696" s="2">
        <v>45361</v>
      </c>
      <c r="B696" s="3">
        <f t="shared" si="31"/>
        <v>2024</v>
      </c>
      <c r="C696" t="str">
        <f t="shared" si="32"/>
        <v>2023-2024</v>
      </c>
      <c r="D696" t="s">
        <v>147</v>
      </c>
      <c r="E696" t="s">
        <v>118</v>
      </c>
      <c r="F696" t="str">
        <f t="shared" si="30"/>
        <v>New South Wales</v>
      </c>
      <c r="G696" t="s">
        <v>10</v>
      </c>
      <c r="H696">
        <v>2158</v>
      </c>
      <c r="I696" t="s">
        <v>11</v>
      </c>
      <c r="J696" t="s">
        <v>27</v>
      </c>
      <c r="K696" t="s">
        <v>155</v>
      </c>
      <c r="L696" t="s">
        <v>20</v>
      </c>
      <c r="M696" s="5">
        <v>19.95</v>
      </c>
    </row>
    <row r="697" spans="1:13" x14ac:dyDescent="0.25">
      <c r="A697" s="2">
        <v>45490</v>
      </c>
      <c r="B697" s="3">
        <f t="shared" si="31"/>
        <v>2025</v>
      </c>
      <c r="C697" t="str">
        <f t="shared" si="32"/>
        <v>2024-2025</v>
      </c>
      <c r="D697" t="s">
        <v>148</v>
      </c>
      <c r="E697" t="s">
        <v>137</v>
      </c>
      <c r="F697" t="str">
        <f t="shared" si="30"/>
        <v>New South Wales</v>
      </c>
      <c r="G697" t="s">
        <v>10</v>
      </c>
      <c r="H697">
        <v>2031</v>
      </c>
      <c r="I697" t="s">
        <v>11</v>
      </c>
      <c r="J697" t="s">
        <v>12</v>
      </c>
      <c r="K697" t="s">
        <v>149</v>
      </c>
      <c r="L697" t="s">
        <v>15</v>
      </c>
      <c r="M697" s="5">
        <v>19.95</v>
      </c>
    </row>
    <row r="698" spans="1:13" x14ac:dyDescent="0.25">
      <c r="A698" s="2">
        <v>45591</v>
      </c>
      <c r="B698" s="3">
        <f t="shared" si="31"/>
        <v>2025</v>
      </c>
      <c r="C698" t="str">
        <f t="shared" si="32"/>
        <v>2024-2025</v>
      </c>
      <c r="D698" t="s">
        <v>147</v>
      </c>
      <c r="E698" t="s">
        <v>81</v>
      </c>
      <c r="F698" t="str">
        <f t="shared" si="30"/>
        <v>New South Wales</v>
      </c>
      <c r="G698" t="s">
        <v>10</v>
      </c>
      <c r="H698">
        <v>2485</v>
      </c>
      <c r="I698" t="s">
        <v>11</v>
      </c>
      <c r="J698" t="s">
        <v>68</v>
      </c>
      <c r="K698" t="s">
        <v>155</v>
      </c>
      <c r="L698" t="s">
        <v>20</v>
      </c>
      <c r="M698" s="5">
        <v>19.95</v>
      </c>
    </row>
    <row r="699" spans="1:13" x14ac:dyDescent="0.25">
      <c r="A699" s="2">
        <v>45443</v>
      </c>
      <c r="B699" s="3">
        <f t="shared" si="31"/>
        <v>2024</v>
      </c>
      <c r="C699" t="str">
        <f t="shared" si="32"/>
        <v>2024-2025</v>
      </c>
      <c r="D699" t="s">
        <v>147</v>
      </c>
      <c r="E699" t="s">
        <v>86</v>
      </c>
      <c r="F699" t="str">
        <f t="shared" si="30"/>
        <v>New South Wales</v>
      </c>
      <c r="G699" t="s">
        <v>10</v>
      </c>
      <c r="H699">
        <v>2064</v>
      </c>
      <c r="I699" t="s">
        <v>11</v>
      </c>
      <c r="J699" t="s">
        <v>12</v>
      </c>
      <c r="K699" t="s">
        <v>156</v>
      </c>
      <c r="L699" t="s">
        <v>17</v>
      </c>
      <c r="M699" s="5">
        <v>19.96</v>
      </c>
    </row>
    <row r="700" spans="1:13" x14ac:dyDescent="0.25">
      <c r="A700" s="2">
        <v>45027</v>
      </c>
      <c r="B700" s="3">
        <f t="shared" si="31"/>
        <v>2023</v>
      </c>
      <c r="C700" t="str">
        <f t="shared" si="32"/>
        <v>2023-2024</v>
      </c>
      <c r="D700" t="s">
        <v>147</v>
      </c>
      <c r="E700" t="s">
        <v>142</v>
      </c>
      <c r="F700" t="str">
        <f t="shared" si="30"/>
        <v>Australian Capital Territory</v>
      </c>
      <c r="G700" t="s">
        <v>80</v>
      </c>
      <c r="H700">
        <v>2609</v>
      </c>
      <c r="I700" t="s">
        <v>11</v>
      </c>
      <c r="J700" t="s">
        <v>58</v>
      </c>
      <c r="K700" t="s">
        <v>149</v>
      </c>
      <c r="L700" t="s">
        <v>15</v>
      </c>
      <c r="M700" s="5">
        <v>19.96</v>
      </c>
    </row>
    <row r="701" spans="1:13" x14ac:dyDescent="0.25">
      <c r="A701" s="2">
        <v>45622</v>
      </c>
      <c r="B701" s="3">
        <f t="shared" si="31"/>
        <v>2025</v>
      </c>
      <c r="C701" t="str">
        <f t="shared" si="32"/>
        <v>2024-2025</v>
      </c>
      <c r="D701" t="s">
        <v>147</v>
      </c>
      <c r="E701" t="s">
        <v>105</v>
      </c>
      <c r="F701" t="str">
        <f t="shared" si="30"/>
        <v>Victoria</v>
      </c>
      <c r="G701" t="s">
        <v>45</v>
      </c>
      <c r="H701">
        <v>3500</v>
      </c>
      <c r="I701" t="s">
        <v>11</v>
      </c>
      <c r="J701" t="s">
        <v>60</v>
      </c>
      <c r="K701" t="s">
        <v>155</v>
      </c>
      <c r="L701" t="s">
        <v>20</v>
      </c>
      <c r="M701" s="5">
        <v>19.96</v>
      </c>
    </row>
    <row r="702" spans="1:13" x14ac:dyDescent="0.25">
      <c r="A702" s="2">
        <v>44998</v>
      </c>
      <c r="B702" s="3">
        <f t="shared" si="31"/>
        <v>2023</v>
      </c>
      <c r="C702" t="str">
        <f t="shared" si="32"/>
        <v>2022-2023</v>
      </c>
      <c r="D702" t="s">
        <v>148</v>
      </c>
      <c r="E702" t="s">
        <v>145</v>
      </c>
      <c r="F702" t="str">
        <f t="shared" si="30"/>
        <v>New South Wales</v>
      </c>
      <c r="G702" t="s">
        <v>10</v>
      </c>
      <c r="H702">
        <v>2101</v>
      </c>
      <c r="I702" t="s">
        <v>11</v>
      </c>
      <c r="J702" t="s">
        <v>27</v>
      </c>
      <c r="K702" t="s">
        <v>155</v>
      </c>
      <c r="L702" t="s">
        <v>20</v>
      </c>
      <c r="M702" s="5">
        <v>19.96</v>
      </c>
    </row>
    <row r="703" spans="1:13" x14ac:dyDescent="0.25">
      <c r="A703" s="2">
        <v>45331</v>
      </c>
      <c r="B703" s="3">
        <f t="shared" si="31"/>
        <v>2024</v>
      </c>
      <c r="C703" t="str">
        <f t="shared" si="32"/>
        <v>2023-2024</v>
      </c>
      <c r="D703" t="s">
        <v>147</v>
      </c>
      <c r="E703" t="s">
        <v>53</v>
      </c>
      <c r="F703" t="str">
        <f t="shared" si="30"/>
        <v>South Australia</v>
      </c>
      <c r="G703" t="s">
        <v>32</v>
      </c>
      <c r="H703">
        <v>5082</v>
      </c>
      <c r="I703" t="s">
        <v>11</v>
      </c>
      <c r="J703" t="s">
        <v>33</v>
      </c>
      <c r="K703" t="s">
        <v>156</v>
      </c>
      <c r="L703" t="s">
        <v>17</v>
      </c>
      <c r="M703" s="5">
        <v>19.96</v>
      </c>
    </row>
    <row r="704" spans="1:13" x14ac:dyDescent="0.25">
      <c r="A704" s="2">
        <v>45619</v>
      </c>
      <c r="B704" s="3">
        <f t="shared" si="31"/>
        <v>2025</v>
      </c>
      <c r="C704" t="str">
        <f t="shared" si="32"/>
        <v>2024-2025</v>
      </c>
      <c r="D704" t="s">
        <v>148</v>
      </c>
      <c r="E704" t="s">
        <v>113</v>
      </c>
      <c r="F704" t="str">
        <f t="shared" si="30"/>
        <v>Queensland</v>
      </c>
      <c r="G704" t="s">
        <v>35</v>
      </c>
      <c r="H704">
        <v>4215</v>
      </c>
      <c r="I704" t="s">
        <v>11</v>
      </c>
      <c r="J704" t="s">
        <v>104</v>
      </c>
      <c r="K704" t="s">
        <v>155</v>
      </c>
      <c r="L704" t="s">
        <v>20</v>
      </c>
      <c r="M704" s="5">
        <v>19.96</v>
      </c>
    </row>
    <row r="705" spans="1:13" x14ac:dyDescent="0.25">
      <c r="A705" s="2">
        <v>45348</v>
      </c>
      <c r="B705" s="3">
        <f t="shared" si="31"/>
        <v>2024</v>
      </c>
      <c r="C705" t="str">
        <f t="shared" si="32"/>
        <v>2023-2024</v>
      </c>
      <c r="D705" t="s">
        <v>148</v>
      </c>
      <c r="E705" t="s">
        <v>116</v>
      </c>
      <c r="F705" t="str">
        <f t="shared" si="30"/>
        <v>Western Australia</v>
      </c>
      <c r="G705" t="s">
        <v>48</v>
      </c>
      <c r="H705">
        <v>6725</v>
      </c>
      <c r="I705" t="s">
        <v>11</v>
      </c>
      <c r="J705" t="s">
        <v>77</v>
      </c>
      <c r="K705" t="s">
        <v>19</v>
      </c>
      <c r="L705" t="s">
        <v>23</v>
      </c>
      <c r="M705" s="5">
        <v>19.98</v>
      </c>
    </row>
    <row r="706" spans="1:13" x14ac:dyDescent="0.25">
      <c r="A706" s="2">
        <v>45502</v>
      </c>
      <c r="B706" s="3">
        <f t="shared" si="31"/>
        <v>2025</v>
      </c>
      <c r="C706" t="str">
        <f t="shared" si="32"/>
        <v>2024-2025</v>
      </c>
      <c r="D706" t="s">
        <v>147</v>
      </c>
      <c r="E706" t="s">
        <v>57</v>
      </c>
      <c r="F706" t="str">
        <f t="shared" ref="F706:F769" si="33">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4">IF(MONTH(A707)&gt;=7,YEAR(A707)+1,YEAR(A707))</f>
        <v>2024</v>
      </c>
      <c r="C707" t="str">
        <f t="shared" ref="C707:C770" si="35">IF(MONTH(A707) &gt;= 4, YEAR(A707) &amp; "-" &amp; YEAR(A707) + 1, YEAR(A707) - 1 &amp; "-" &amp; YEAR(A707))</f>
        <v>2023-2024</v>
      </c>
      <c r="D707" t="s">
        <v>147</v>
      </c>
      <c r="E707" t="s">
        <v>129</v>
      </c>
      <c r="F707" t="str">
        <f t="shared" si="33"/>
        <v>Tasmania</v>
      </c>
      <c r="G707" t="s">
        <v>70</v>
      </c>
      <c r="H707">
        <v>7010</v>
      </c>
      <c r="I707" t="s">
        <v>11</v>
      </c>
      <c r="J707" t="s">
        <v>71</v>
      </c>
      <c r="K707" t="s">
        <v>154</v>
      </c>
      <c r="L707" t="s">
        <v>14</v>
      </c>
      <c r="M707" s="5">
        <v>19.98</v>
      </c>
    </row>
    <row r="708" spans="1:13" x14ac:dyDescent="0.25">
      <c r="A708" s="2">
        <v>45251</v>
      </c>
      <c r="B708" s="3">
        <f t="shared" si="34"/>
        <v>2024</v>
      </c>
      <c r="C708" t="str">
        <f t="shared" si="35"/>
        <v>2023-2024</v>
      </c>
      <c r="D708" t="s">
        <v>148</v>
      </c>
      <c r="E708" t="s">
        <v>145</v>
      </c>
      <c r="F708" t="str">
        <f t="shared" si="33"/>
        <v>New South Wales</v>
      </c>
      <c r="G708" t="s">
        <v>10</v>
      </c>
      <c r="H708">
        <v>2101</v>
      </c>
      <c r="I708" t="s">
        <v>11</v>
      </c>
      <c r="J708" t="s">
        <v>27</v>
      </c>
      <c r="K708" t="s">
        <v>150</v>
      </c>
      <c r="L708" t="s">
        <v>18</v>
      </c>
      <c r="M708" s="5">
        <v>19.98</v>
      </c>
    </row>
    <row r="709" spans="1:13" x14ac:dyDescent="0.25">
      <c r="A709" s="2">
        <v>45453</v>
      </c>
      <c r="B709" s="3">
        <f t="shared" si="34"/>
        <v>2024</v>
      </c>
      <c r="C709" t="str">
        <f t="shared" si="35"/>
        <v>2024-2025</v>
      </c>
      <c r="D709" t="s">
        <v>147</v>
      </c>
      <c r="E709" t="s">
        <v>75</v>
      </c>
      <c r="F709" t="str">
        <f t="shared" si="33"/>
        <v>Victoria</v>
      </c>
      <c r="G709" t="s">
        <v>45</v>
      </c>
      <c r="H709">
        <v>3630</v>
      </c>
      <c r="I709" t="s">
        <v>11</v>
      </c>
      <c r="J709" t="s">
        <v>55</v>
      </c>
      <c r="K709" t="s">
        <v>151</v>
      </c>
      <c r="L709" t="s">
        <v>21</v>
      </c>
      <c r="M709" s="5">
        <v>19.98</v>
      </c>
    </row>
    <row r="710" spans="1:13" x14ac:dyDescent="0.25">
      <c r="A710" s="2">
        <v>45506</v>
      </c>
      <c r="B710" s="3">
        <f t="shared" si="34"/>
        <v>2025</v>
      </c>
      <c r="C710" t="str">
        <f t="shared" si="35"/>
        <v>2024-2025</v>
      </c>
      <c r="D710" t="s">
        <v>147</v>
      </c>
      <c r="E710" t="s">
        <v>50</v>
      </c>
      <c r="F710" t="str">
        <f t="shared" si="33"/>
        <v>Queensland</v>
      </c>
      <c r="G710" t="s">
        <v>35</v>
      </c>
      <c r="H710">
        <v>4703</v>
      </c>
      <c r="I710" t="s">
        <v>11</v>
      </c>
      <c r="J710" t="s">
        <v>51</v>
      </c>
      <c r="K710" t="s">
        <v>150</v>
      </c>
      <c r="L710" t="s">
        <v>18</v>
      </c>
      <c r="M710" s="5">
        <v>19.98</v>
      </c>
    </row>
    <row r="711" spans="1:13" x14ac:dyDescent="0.25">
      <c r="A711" s="2">
        <v>45005</v>
      </c>
      <c r="B711" s="3">
        <f t="shared" si="34"/>
        <v>2023</v>
      </c>
      <c r="C711" t="str">
        <f t="shared" si="35"/>
        <v>2022-2023</v>
      </c>
      <c r="D711" t="s">
        <v>147</v>
      </c>
      <c r="E711" t="s">
        <v>34</v>
      </c>
      <c r="F711" t="str">
        <f t="shared" si="33"/>
        <v>Queensland</v>
      </c>
      <c r="G711" t="s">
        <v>35</v>
      </c>
      <c r="H711">
        <v>4802</v>
      </c>
      <c r="I711" t="s">
        <v>11</v>
      </c>
      <c r="J711" t="s">
        <v>36</v>
      </c>
      <c r="K711" t="s">
        <v>154</v>
      </c>
      <c r="L711" t="s">
        <v>14</v>
      </c>
      <c r="M711" s="5">
        <v>19.989999999999998</v>
      </c>
    </row>
    <row r="712" spans="1:13" x14ac:dyDescent="0.25">
      <c r="A712" s="2">
        <v>45060</v>
      </c>
      <c r="B712" s="3">
        <f t="shared" si="34"/>
        <v>2023</v>
      </c>
      <c r="C712" t="str">
        <f t="shared" si="35"/>
        <v>2023-2024</v>
      </c>
      <c r="D712" t="s">
        <v>147</v>
      </c>
      <c r="E712" t="s">
        <v>129</v>
      </c>
      <c r="F712" t="str">
        <f t="shared" si="33"/>
        <v>Tasmania</v>
      </c>
      <c r="G712" t="s">
        <v>70</v>
      </c>
      <c r="H712">
        <v>7010</v>
      </c>
      <c r="I712" t="s">
        <v>11</v>
      </c>
      <c r="J712" t="s">
        <v>71</v>
      </c>
      <c r="K712" t="s">
        <v>152</v>
      </c>
      <c r="L712" t="s">
        <v>13</v>
      </c>
      <c r="M712" s="5">
        <v>19.989999999999998</v>
      </c>
    </row>
    <row r="713" spans="1:13" x14ac:dyDescent="0.25">
      <c r="A713" s="2">
        <v>45249</v>
      </c>
      <c r="B713" s="3">
        <f t="shared" si="34"/>
        <v>2024</v>
      </c>
      <c r="C713" t="str">
        <f t="shared" si="35"/>
        <v>2023-2024</v>
      </c>
      <c r="D713" t="s">
        <v>147</v>
      </c>
      <c r="E713" t="s">
        <v>101</v>
      </c>
      <c r="F713" t="str">
        <f t="shared" si="33"/>
        <v>Victoria</v>
      </c>
      <c r="G713" t="s">
        <v>45</v>
      </c>
      <c r="H713">
        <v>3131</v>
      </c>
      <c r="I713" t="s">
        <v>11</v>
      </c>
      <c r="J713" t="s">
        <v>63</v>
      </c>
      <c r="K713" t="s">
        <v>154</v>
      </c>
      <c r="L713" t="s">
        <v>14</v>
      </c>
      <c r="M713" s="5">
        <v>19.989999999999998</v>
      </c>
    </row>
    <row r="714" spans="1:13" x14ac:dyDescent="0.25">
      <c r="A714" s="2">
        <v>45015</v>
      </c>
      <c r="B714" s="3">
        <f t="shared" si="34"/>
        <v>2023</v>
      </c>
      <c r="C714" t="str">
        <f t="shared" si="35"/>
        <v>2022-2023</v>
      </c>
      <c r="D714" t="s">
        <v>147</v>
      </c>
      <c r="E714" t="s">
        <v>121</v>
      </c>
      <c r="F714" t="str">
        <f t="shared" si="33"/>
        <v>Queensland</v>
      </c>
      <c r="G714" t="s">
        <v>35</v>
      </c>
      <c r="H714">
        <v>4700</v>
      </c>
      <c r="I714" t="s">
        <v>11</v>
      </c>
      <c r="J714" t="s">
        <v>51</v>
      </c>
      <c r="K714" t="s">
        <v>149</v>
      </c>
      <c r="L714" t="s">
        <v>15</v>
      </c>
      <c r="M714" s="5">
        <v>19.989999999999998</v>
      </c>
    </row>
    <row r="715" spans="1:13" x14ac:dyDescent="0.25">
      <c r="A715" s="2">
        <v>45496</v>
      </c>
      <c r="B715" s="3">
        <f t="shared" si="34"/>
        <v>2025</v>
      </c>
      <c r="C715" t="str">
        <f t="shared" si="35"/>
        <v>2024-2025</v>
      </c>
      <c r="D715" t="s">
        <v>147</v>
      </c>
      <c r="E715" t="s">
        <v>111</v>
      </c>
      <c r="F715" t="str">
        <f t="shared" si="33"/>
        <v>New South Wales</v>
      </c>
      <c r="G715" t="s">
        <v>10</v>
      </c>
      <c r="H715">
        <v>2120</v>
      </c>
      <c r="I715" t="s">
        <v>11</v>
      </c>
      <c r="J715" t="s">
        <v>27</v>
      </c>
      <c r="K715" t="s">
        <v>154</v>
      </c>
      <c r="L715" t="s">
        <v>14</v>
      </c>
      <c r="M715" s="5">
        <v>19.989999999999998</v>
      </c>
    </row>
    <row r="716" spans="1:13" x14ac:dyDescent="0.25">
      <c r="A716" s="2">
        <v>45267</v>
      </c>
      <c r="B716" s="3">
        <f t="shared" si="34"/>
        <v>2024</v>
      </c>
      <c r="C716" t="str">
        <f t="shared" si="35"/>
        <v>2023-2024</v>
      </c>
      <c r="D716" t="s">
        <v>147</v>
      </c>
      <c r="E716" t="s">
        <v>85</v>
      </c>
      <c r="F716" t="str">
        <f t="shared" si="33"/>
        <v>Queensland</v>
      </c>
      <c r="G716" t="s">
        <v>35</v>
      </c>
      <c r="H716">
        <v>4883</v>
      </c>
      <c r="I716" t="s">
        <v>11</v>
      </c>
      <c r="J716" t="s">
        <v>36</v>
      </c>
      <c r="K716" t="s">
        <v>152</v>
      </c>
      <c r="L716" t="s">
        <v>13</v>
      </c>
      <c r="M716" s="5">
        <v>19.990000000000002</v>
      </c>
    </row>
    <row r="717" spans="1:13" x14ac:dyDescent="0.25">
      <c r="A717" s="2">
        <v>45218</v>
      </c>
      <c r="B717" s="3">
        <f t="shared" si="34"/>
        <v>2024</v>
      </c>
      <c r="C717" t="str">
        <f t="shared" si="35"/>
        <v>2023-2024</v>
      </c>
      <c r="D717" t="s">
        <v>147</v>
      </c>
      <c r="E717" t="s">
        <v>124</v>
      </c>
      <c r="F717" t="str">
        <f t="shared" si="33"/>
        <v>New South Wales</v>
      </c>
      <c r="G717" t="s">
        <v>10</v>
      </c>
      <c r="H717">
        <v>2015</v>
      </c>
      <c r="I717" t="s">
        <v>11</v>
      </c>
      <c r="J717" t="s">
        <v>12</v>
      </c>
      <c r="K717" t="s">
        <v>154</v>
      </c>
      <c r="L717" t="s">
        <v>14</v>
      </c>
      <c r="M717" s="5">
        <v>20</v>
      </c>
    </row>
    <row r="718" spans="1:13" x14ac:dyDescent="0.25">
      <c r="A718" s="2">
        <v>45023</v>
      </c>
      <c r="B718" s="3">
        <f t="shared" si="34"/>
        <v>2023</v>
      </c>
      <c r="C718" t="str">
        <f t="shared" si="35"/>
        <v>2023-2024</v>
      </c>
      <c r="D718" t="s">
        <v>147</v>
      </c>
      <c r="E718" t="s">
        <v>142</v>
      </c>
      <c r="F718" t="str">
        <f t="shared" si="33"/>
        <v>Australian Capital Territory</v>
      </c>
      <c r="G718" t="s">
        <v>80</v>
      </c>
      <c r="H718">
        <v>2609</v>
      </c>
      <c r="I718" t="s">
        <v>11</v>
      </c>
      <c r="J718" t="s">
        <v>58</v>
      </c>
      <c r="K718" t="s">
        <v>154</v>
      </c>
      <c r="L718" t="s">
        <v>14</v>
      </c>
      <c r="M718" s="5">
        <v>20</v>
      </c>
    </row>
    <row r="719" spans="1:13" x14ac:dyDescent="0.25">
      <c r="A719" s="2">
        <v>45569</v>
      </c>
      <c r="B719" s="3">
        <f t="shared" si="34"/>
        <v>2025</v>
      </c>
      <c r="C719" t="str">
        <f t="shared" si="35"/>
        <v>2024-2025</v>
      </c>
      <c r="D719" t="s">
        <v>147</v>
      </c>
      <c r="E719" t="s">
        <v>31</v>
      </c>
      <c r="F719" t="str">
        <f t="shared" si="33"/>
        <v>South Australia</v>
      </c>
      <c r="G719" t="s">
        <v>32</v>
      </c>
      <c r="H719">
        <v>5168</v>
      </c>
      <c r="I719" t="s">
        <v>11</v>
      </c>
      <c r="J719" t="s">
        <v>33</v>
      </c>
      <c r="K719" t="s">
        <v>149</v>
      </c>
      <c r="L719" t="s">
        <v>15</v>
      </c>
      <c r="M719" s="5">
        <v>20</v>
      </c>
    </row>
    <row r="720" spans="1:13" x14ac:dyDescent="0.25">
      <c r="A720" s="2">
        <v>45568</v>
      </c>
      <c r="B720" s="3">
        <f t="shared" si="34"/>
        <v>2025</v>
      </c>
      <c r="C720" t="str">
        <f t="shared" si="35"/>
        <v>2024-2025</v>
      </c>
      <c r="D720" t="s">
        <v>148</v>
      </c>
      <c r="E720" t="s">
        <v>115</v>
      </c>
      <c r="F720" t="str">
        <f t="shared" si="33"/>
        <v>Western Australia</v>
      </c>
      <c r="G720" t="s">
        <v>48</v>
      </c>
      <c r="H720">
        <v>6280</v>
      </c>
      <c r="I720" t="s">
        <v>11</v>
      </c>
      <c r="J720" t="s">
        <v>94</v>
      </c>
      <c r="K720" t="s">
        <v>154</v>
      </c>
      <c r="L720" t="s">
        <v>14</v>
      </c>
      <c r="M720" s="5">
        <v>20.010000000000002</v>
      </c>
    </row>
    <row r="721" spans="1:13" x14ac:dyDescent="0.25">
      <c r="A721" s="2">
        <v>45297</v>
      </c>
      <c r="B721" s="3">
        <f t="shared" si="34"/>
        <v>2024</v>
      </c>
      <c r="C721" t="str">
        <f t="shared" si="35"/>
        <v>2023-2024</v>
      </c>
      <c r="D721" t="s">
        <v>148</v>
      </c>
      <c r="E721" t="s">
        <v>103</v>
      </c>
      <c r="F721" t="str">
        <f t="shared" si="33"/>
        <v>Queensland</v>
      </c>
      <c r="G721" t="s">
        <v>35</v>
      </c>
      <c r="H721">
        <v>4509</v>
      </c>
      <c r="I721" t="s">
        <v>11</v>
      </c>
      <c r="J721" t="s">
        <v>104</v>
      </c>
      <c r="K721" t="s">
        <v>157</v>
      </c>
      <c r="L721" t="s">
        <v>22</v>
      </c>
      <c r="M721" s="5">
        <v>20.18</v>
      </c>
    </row>
    <row r="722" spans="1:13" x14ac:dyDescent="0.25">
      <c r="A722" s="2">
        <v>45459</v>
      </c>
      <c r="B722" s="3">
        <f t="shared" si="34"/>
        <v>2024</v>
      </c>
      <c r="C722" t="str">
        <f t="shared" si="35"/>
        <v>2024-2025</v>
      </c>
      <c r="D722" t="s">
        <v>148</v>
      </c>
      <c r="E722" t="s">
        <v>122</v>
      </c>
      <c r="F722" t="str">
        <f t="shared" si="33"/>
        <v>New South Wales</v>
      </c>
      <c r="G722" t="s">
        <v>10</v>
      </c>
      <c r="H722">
        <v>2650</v>
      </c>
      <c r="I722" t="s">
        <v>11</v>
      </c>
      <c r="J722" t="s">
        <v>25</v>
      </c>
      <c r="K722" t="s">
        <v>157</v>
      </c>
      <c r="L722" t="s">
        <v>22</v>
      </c>
      <c r="M722" s="5">
        <v>20.32</v>
      </c>
    </row>
    <row r="723" spans="1:13" x14ac:dyDescent="0.25">
      <c r="A723" s="2">
        <v>45619</v>
      </c>
      <c r="B723" s="3">
        <f t="shared" si="34"/>
        <v>2025</v>
      </c>
      <c r="C723" t="str">
        <f t="shared" si="35"/>
        <v>2024-2025</v>
      </c>
      <c r="D723" t="s">
        <v>147</v>
      </c>
      <c r="E723" t="s">
        <v>57</v>
      </c>
      <c r="F723" t="str">
        <f t="shared" si="33"/>
        <v>New South Wales</v>
      </c>
      <c r="G723" t="s">
        <v>10</v>
      </c>
      <c r="H723">
        <v>2560</v>
      </c>
      <c r="I723" t="s">
        <v>11</v>
      </c>
      <c r="J723" t="s">
        <v>58</v>
      </c>
      <c r="K723" t="s">
        <v>150</v>
      </c>
      <c r="L723" t="s">
        <v>18</v>
      </c>
      <c r="M723" s="5">
        <v>20.5</v>
      </c>
    </row>
    <row r="724" spans="1:13" x14ac:dyDescent="0.25">
      <c r="A724" s="2">
        <v>45056</v>
      </c>
      <c r="B724" s="3">
        <f t="shared" si="34"/>
        <v>2023</v>
      </c>
      <c r="C724" t="str">
        <f t="shared" si="35"/>
        <v>2023-2024</v>
      </c>
      <c r="D724" t="s">
        <v>148</v>
      </c>
      <c r="E724" t="s">
        <v>42</v>
      </c>
      <c r="F724" t="str">
        <f t="shared" si="33"/>
        <v>Queensland</v>
      </c>
      <c r="G724" t="s">
        <v>35</v>
      </c>
      <c r="H724">
        <v>4053</v>
      </c>
      <c r="I724" t="s">
        <v>11</v>
      </c>
      <c r="J724" t="s">
        <v>43</v>
      </c>
      <c r="K724" t="s">
        <v>157</v>
      </c>
      <c r="L724" t="s">
        <v>22</v>
      </c>
      <c r="M724" s="5">
        <v>20.58</v>
      </c>
    </row>
    <row r="725" spans="1:13" x14ac:dyDescent="0.25">
      <c r="A725" s="2">
        <v>45354</v>
      </c>
      <c r="B725" s="3">
        <f t="shared" si="34"/>
        <v>2024</v>
      </c>
      <c r="C725" t="str">
        <f t="shared" si="35"/>
        <v>2023-2024</v>
      </c>
      <c r="D725" t="s">
        <v>147</v>
      </c>
      <c r="E725" t="s">
        <v>79</v>
      </c>
      <c r="F725" t="str">
        <f t="shared" si="33"/>
        <v>Australian Capital Territory</v>
      </c>
      <c r="G725" t="s">
        <v>80</v>
      </c>
      <c r="H725">
        <v>2617</v>
      </c>
      <c r="I725" t="s">
        <v>11</v>
      </c>
      <c r="J725" t="s">
        <v>58</v>
      </c>
      <c r="K725" t="s">
        <v>154</v>
      </c>
      <c r="L725" t="s">
        <v>14</v>
      </c>
      <c r="M725" s="5">
        <v>20.59</v>
      </c>
    </row>
    <row r="726" spans="1:13" x14ac:dyDescent="0.25">
      <c r="A726" s="2">
        <v>45164</v>
      </c>
      <c r="B726" s="3">
        <f t="shared" si="34"/>
        <v>2024</v>
      </c>
      <c r="C726" t="str">
        <f t="shared" si="35"/>
        <v>2023-2024</v>
      </c>
      <c r="D726" t="s">
        <v>147</v>
      </c>
      <c r="E726" t="s">
        <v>139</v>
      </c>
      <c r="F726" t="str">
        <f t="shared" si="33"/>
        <v>New South Wales</v>
      </c>
      <c r="G726" t="s">
        <v>10</v>
      </c>
      <c r="H726">
        <v>2020</v>
      </c>
      <c r="I726" t="s">
        <v>11</v>
      </c>
      <c r="J726" t="s">
        <v>12</v>
      </c>
      <c r="K726" t="s">
        <v>154</v>
      </c>
      <c r="L726" t="s">
        <v>14</v>
      </c>
      <c r="M726" s="5">
        <v>20.75</v>
      </c>
    </row>
    <row r="727" spans="1:13" x14ac:dyDescent="0.25">
      <c r="A727" s="2">
        <v>45260</v>
      </c>
      <c r="B727" s="3">
        <f t="shared" si="34"/>
        <v>2024</v>
      </c>
      <c r="C727" t="str">
        <f t="shared" si="35"/>
        <v>2023-2024</v>
      </c>
      <c r="D727" t="s">
        <v>147</v>
      </c>
      <c r="E727" t="s">
        <v>56</v>
      </c>
      <c r="F727" t="str">
        <f t="shared" si="33"/>
        <v>Northern Territory</v>
      </c>
      <c r="G727" t="s">
        <v>29</v>
      </c>
      <c r="H727">
        <v>870</v>
      </c>
      <c r="I727" t="s">
        <v>11</v>
      </c>
      <c r="J727" t="s">
        <v>30</v>
      </c>
      <c r="K727" t="s">
        <v>152</v>
      </c>
      <c r="L727" t="s">
        <v>13</v>
      </c>
      <c r="M727" s="5">
        <v>20.87</v>
      </c>
    </row>
    <row r="728" spans="1:13" x14ac:dyDescent="0.25">
      <c r="A728" s="2">
        <v>45378</v>
      </c>
      <c r="B728" s="3">
        <f t="shared" si="34"/>
        <v>2024</v>
      </c>
      <c r="C728" t="str">
        <f t="shared" si="35"/>
        <v>2023-2024</v>
      </c>
      <c r="D728" t="s">
        <v>147</v>
      </c>
      <c r="E728" t="s">
        <v>112</v>
      </c>
      <c r="F728" t="str">
        <f t="shared" si="33"/>
        <v>Victoria</v>
      </c>
      <c r="G728" t="s">
        <v>45</v>
      </c>
      <c r="H728">
        <v>3076</v>
      </c>
      <c r="I728" t="s">
        <v>11</v>
      </c>
      <c r="J728" t="s">
        <v>46</v>
      </c>
      <c r="K728" t="s">
        <v>152</v>
      </c>
      <c r="L728" t="s">
        <v>13</v>
      </c>
      <c r="M728" s="5">
        <v>20.9</v>
      </c>
    </row>
    <row r="729" spans="1:13" x14ac:dyDescent="0.25">
      <c r="A729" s="2">
        <v>45542</v>
      </c>
      <c r="B729" s="3">
        <f t="shared" si="34"/>
        <v>2025</v>
      </c>
      <c r="C729" t="str">
        <f t="shared" si="35"/>
        <v>2024-2025</v>
      </c>
      <c r="D729" t="s">
        <v>147</v>
      </c>
      <c r="E729" t="s">
        <v>146</v>
      </c>
      <c r="F729" t="str">
        <f t="shared" si="33"/>
        <v>Victoria</v>
      </c>
      <c r="G729" t="s">
        <v>45</v>
      </c>
      <c r="H729">
        <v>3353</v>
      </c>
      <c r="I729" t="s">
        <v>11</v>
      </c>
      <c r="J729" t="s">
        <v>60</v>
      </c>
      <c r="K729" t="s">
        <v>155</v>
      </c>
      <c r="L729" t="s">
        <v>20</v>
      </c>
      <c r="M729" s="5">
        <v>20.93</v>
      </c>
    </row>
    <row r="730" spans="1:13" x14ac:dyDescent="0.25">
      <c r="A730" s="2">
        <v>45453</v>
      </c>
      <c r="B730" s="3">
        <f t="shared" si="34"/>
        <v>2024</v>
      </c>
      <c r="C730" t="str">
        <f t="shared" si="35"/>
        <v>2024-2025</v>
      </c>
      <c r="D730" t="s">
        <v>147</v>
      </c>
      <c r="E730" t="s">
        <v>26</v>
      </c>
      <c r="F730" t="str">
        <f t="shared" si="33"/>
        <v>New South Wales</v>
      </c>
      <c r="G730" t="s">
        <v>10</v>
      </c>
      <c r="H730">
        <v>2141</v>
      </c>
      <c r="I730" t="s">
        <v>11</v>
      </c>
      <c r="J730" t="s">
        <v>27</v>
      </c>
      <c r="K730" t="s">
        <v>156</v>
      </c>
      <c r="L730" t="s">
        <v>17</v>
      </c>
      <c r="M730" s="5">
        <v>20.94</v>
      </c>
    </row>
    <row r="731" spans="1:13" x14ac:dyDescent="0.25">
      <c r="A731" s="2">
        <v>45086</v>
      </c>
      <c r="B731" s="3">
        <f t="shared" si="34"/>
        <v>2023</v>
      </c>
      <c r="C731" t="str">
        <f t="shared" si="35"/>
        <v>2023-2024</v>
      </c>
      <c r="D731" t="s">
        <v>147</v>
      </c>
      <c r="E731" t="s">
        <v>64</v>
      </c>
      <c r="F731" t="str">
        <f t="shared" si="33"/>
        <v>Victoria</v>
      </c>
      <c r="G731" t="s">
        <v>45</v>
      </c>
      <c r="H731">
        <v>3199</v>
      </c>
      <c r="I731" t="s">
        <v>11</v>
      </c>
      <c r="J731" t="s">
        <v>63</v>
      </c>
      <c r="K731" t="s">
        <v>155</v>
      </c>
      <c r="L731" t="s">
        <v>20</v>
      </c>
      <c r="M731" s="5">
        <v>20.950000000000003</v>
      </c>
    </row>
    <row r="732" spans="1:13" x14ac:dyDescent="0.25">
      <c r="A732" s="2">
        <v>45558</v>
      </c>
      <c r="B732" s="3">
        <f t="shared" si="34"/>
        <v>2025</v>
      </c>
      <c r="C732" t="str">
        <f t="shared" si="35"/>
        <v>2024-2025</v>
      </c>
      <c r="D732" t="s">
        <v>147</v>
      </c>
      <c r="E732" t="s">
        <v>86</v>
      </c>
      <c r="F732" t="str">
        <f t="shared" si="33"/>
        <v>New South Wales</v>
      </c>
      <c r="G732" t="s">
        <v>10</v>
      </c>
      <c r="H732">
        <v>2064</v>
      </c>
      <c r="I732" t="s">
        <v>11</v>
      </c>
      <c r="J732" t="s">
        <v>12</v>
      </c>
      <c r="K732" t="s">
        <v>152</v>
      </c>
      <c r="L732" t="s">
        <v>13</v>
      </c>
      <c r="M732" s="5">
        <v>20.96</v>
      </c>
    </row>
    <row r="733" spans="1:13" x14ac:dyDescent="0.25">
      <c r="A733" s="2">
        <v>45581</v>
      </c>
      <c r="B733" s="3">
        <f t="shared" si="34"/>
        <v>2025</v>
      </c>
      <c r="C733" t="str">
        <f t="shared" si="35"/>
        <v>2024-2025</v>
      </c>
      <c r="D733" t="s">
        <v>147</v>
      </c>
      <c r="E733" t="s">
        <v>54</v>
      </c>
      <c r="F733" t="str">
        <f t="shared" si="33"/>
        <v>Victoria</v>
      </c>
      <c r="G733" t="s">
        <v>45</v>
      </c>
      <c r="H733">
        <v>3977</v>
      </c>
      <c r="I733" t="s">
        <v>11</v>
      </c>
      <c r="J733" t="s">
        <v>55</v>
      </c>
      <c r="K733" t="s">
        <v>149</v>
      </c>
      <c r="L733" t="s">
        <v>15</v>
      </c>
      <c r="M733" s="5">
        <v>20.97</v>
      </c>
    </row>
    <row r="734" spans="1:13" x14ac:dyDescent="0.25">
      <c r="A734" s="2">
        <v>45239</v>
      </c>
      <c r="B734" s="3">
        <f t="shared" si="34"/>
        <v>2024</v>
      </c>
      <c r="C734" t="str">
        <f t="shared" si="35"/>
        <v>2023-2024</v>
      </c>
      <c r="D734" t="s">
        <v>147</v>
      </c>
      <c r="E734" t="s">
        <v>119</v>
      </c>
      <c r="F734" t="str">
        <f t="shared" si="33"/>
        <v>Queensland</v>
      </c>
      <c r="G734" t="s">
        <v>35</v>
      </c>
      <c r="H734">
        <v>4570</v>
      </c>
      <c r="I734" t="s">
        <v>11</v>
      </c>
      <c r="J734" t="s">
        <v>120</v>
      </c>
      <c r="K734" t="s">
        <v>152</v>
      </c>
      <c r="L734" t="s">
        <v>13</v>
      </c>
      <c r="M734" s="5">
        <v>20.97</v>
      </c>
    </row>
    <row r="735" spans="1:13" x14ac:dyDescent="0.25">
      <c r="A735" s="2">
        <v>45648</v>
      </c>
      <c r="B735" s="3">
        <f t="shared" si="34"/>
        <v>2025</v>
      </c>
      <c r="C735" t="str">
        <f t="shared" si="35"/>
        <v>2024-2025</v>
      </c>
      <c r="D735" t="s">
        <v>147</v>
      </c>
      <c r="E735" t="s">
        <v>31</v>
      </c>
      <c r="F735" t="str">
        <f t="shared" si="33"/>
        <v>South Australia</v>
      </c>
      <c r="G735" t="s">
        <v>32</v>
      </c>
      <c r="H735">
        <v>5168</v>
      </c>
      <c r="I735" t="s">
        <v>11</v>
      </c>
      <c r="J735" t="s">
        <v>33</v>
      </c>
      <c r="K735" t="s">
        <v>149</v>
      </c>
      <c r="L735" t="s">
        <v>15</v>
      </c>
      <c r="M735" s="5">
        <v>20.97</v>
      </c>
    </row>
    <row r="736" spans="1:13" x14ac:dyDescent="0.25">
      <c r="A736" s="2">
        <v>44965</v>
      </c>
      <c r="B736" s="3">
        <f t="shared" si="34"/>
        <v>2023</v>
      </c>
      <c r="C736" t="str">
        <f t="shared" si="35"/>
        <v>2022-2023</v>
      </c>
      <c r="D736" t="s">
        <v>147</v>
      </c>
      <c r="E736" t="s">
        <v>129</v>
      </c>
      <c r="F736" t="str">
        <f t="shared" si="33"/>
        <v>Tasmania</v>
      </c>
      <c r="G736" t="s">
        <v>70</v>
      </c>
      <c r="H736">
        <v>7010</v>
      </c>
      <c r="I736" t="s">
        <v>11</v>
      </c>
      <c r="J736" t="s">
        <v>71</v>
      </c>
      <c r="K736" t="s">
        <v>154</v>
      </c>
      <c r="L736" t="s">
        <v>14</v>
      </c>
      <c r="M736" s="5">
        <v>20.98</v>
      </c>
    </row>
    <row r="737" spans="1:13" x14ac:dyDescent="0.25">
      <c r="A737" s="2">
        <v>45069</v>
      </c>
      <c r="B737" s="3">
        <f t="shared" si="34"/>
        <v>2023</v>
      </c>
      <c r="C737" t="str">
        <f t="shared" si="35"/>
        <v>2023-2024</v>
      </c>
      <c r="D737" t="s">
        <v>147</v>
      </c>
      <c r="E737" t="s">
        <v>111</v>
      </c>
      <c r="F737" t="str">
        <f t="shared" si="33"/>
        <v>New South Wales</v>
      </c>
      <c r="G737" t="s">
        <v>10</v>
      </c>
      <c r="H737">
        <v>2120</v>
      </c>
      <c r="I737" t="s">
        <v>11</v>
      </c>
      <c r="J737" t="s">
        <v>27</v>
      </c>
      <c r="K737" t="s">
        <v>153</v>
      </c>
      <c r="L737" t="s">
        <v>16</v>
      </c>
      <c r="M737" s="5">
        <v>20.98</v>
      </c>
    </row>
    <row r="738" spans="1:13" x14ac:dyDescent="0.25">
      <c r="A738" s="2">
        <v>45408</v>
      </c>
      <c r="B738" s="3">
        <f t="shared" si="34"/>
        <v>2024</v>
      </c>
      <c r="C738" t="str">
        <f t="shared" si="35"/>
        <v>2024-2025</v>
      </c>
      <c r="D738" t="s">
        <v>147</v>
      </c>
      <c r="E738" t="s">
        <v>127</v>
      </c>
      <c r="F738" t="str">
        <f t="shared" si="33"/>
        <v>New South Wales</v>
      </c>
      <c r="G738" t="s">
        <v>10</v>
      </c>
      <c r="H738">
        <v>2131</v>
      </c>
      <c r="I738" t="s">
        <v>11</v>
      </c>
      <c r="J738" t="s">
        <v>27</v>
      </c>
      <c r="K738" t="s">
        <v>150</v>
      </c>
      <c r="L738" t="s">
        <v>18</v>
      </c>
      <c r="M738" s="5">
        <v>20.990000000000002</v>
      </c>
    </row>
    <row r="739" spans="1:13" x14ac:dyDescent="0.25">
      <c r="A739" s="2">
        <v>45561</v>
      </c>
      <c r="B739" s="3">
        <f t="shared" si="34"/>
        <v>2025</v>
      </c>
      <c r="C739" t="str">
        <f t="shared" si="35"/>
        <v>2024-2025</v>
      </c>
      <c r="D739" t="s">
        <v>147</v>
      </c>
      <c r="E739" t="s">
        <v>124</v>
      </c>
      <c r="F739" t="str">
        <f t="shared" si="33"/>
        <v>New South Wales</v>
      </c>
      <c r="G739" t="s">
        <v>10</v>
      </c>
      <c r="H739">
        <v>2015</v>
      </c>
      <c r="I739" t="s">
        <v>11</v>
      </c>
      <c r="J739" t="s">
        <v>12</v>
      </c>
      <c r="K739" t="s">
        <v>149</v>
      </c>
      <c r="L739" t="s">
        <v>15</v>
      </c>
      <c r="M739" s="5">
        <v>21</v>
      </c>
    </row>
    <row r="740" spans="1:13" x14ac:dyDescent="0.25">
      <c r="A740" s="2">
        <v>45084</v>
      </c>
      <c r="B740" s="3">
        <f t="shared" si="34"/>
        <v>2023</v>
      </c>
      <c r="C740" t="str">
        <f t="shared" si="35"/>
        <v>2023-2024</v>
      </c>
      <c r="D740" t="s">
        <v>147</v>
      </c>
      <c r="E740" t="s">
        <v>39</v>
      </c>
      <c r="F740" t="str">
        <f t="shared" si="33"/>
        <v>South Australia</v>
      </c>
      <c r="G740" t="s">
        <v>32</v>
      </c>
      <c r="H740">
        <v>5343</v>
      </c>
      <c r="I740" t="s">
        <v>11</v>
      </c>
      <c r="J740" t="s">
        <v>38</v>
      </c>
      <c r="K740" t="s">
        <v>153</v>
      </c>
      <c r="L740" t="s">
        <v>16</v>
      </c>
      <c r="M740" s="5">
        <v>21</v>
      </c>
    </row>
    <row r="741" spans="1:13" x14ac:dyDescent="0.25">
      <c r="A741" s="2">
        <v>45382</v>
      </c>
      <c r="B741" s="3">
        <f t="shared" si="34"/>
        <v>2024</v>
      </c>
      <c r="C741" t="str">
        <f t="shared" si="35"/>
        <v>2023-2024</v>
      </c>
      <c r="D741" t="s">
        <v>147</v>
      </c>
      <c r="E741" t="s">
        <v>39</v>
      </c>
      <c r="F741" t="str">
        <f t="shared" si="33"/>
        <v>South Australia</v>
      </c>
      <c r="G741" t="s">
        <v>32</v>
      </c>
      <c r="H741">
        <v>5343</v>
      </c>
      <c r="I741" t="s">
        <v>11</v>
      </c>
      <c r="J741" t="s">
        <v>38</v>
      </c>
      <c r="K741" t="s">
        <v>19</v>
      </c>
      <c r="L741" t="s">
        <v>23</v>
      </c>
      <c r="M741" s="5">
        <v>21</v>
      </c>
    </row>
    <row r="742" spans="1:13" x14ac:dyDescent="0.25">
      <c r="A742" s="2">
        <v>45065</v>
      </c>
      <c r="B742" s="3">
        <f t="shared" si="34"/>
        <v>2023</v>
      </c>
      <c r="C742" t="str">
        <f t="shared" si="35"/>
        <v>2023-2024</v>
      </c>
      <c r="D742" t="s">
        <v>147</v>
      </c>
      <c r="E742" t="s">
        <v>74</v>
      </c>
      <c r="F742" t="str">
        <f t="shared" si="33"/>
        <v>South Australia</v>
      </c>
      <c r="G742" t="s">
        <v>32</v>
      </c>
      <c r="H742">
        <v>5043</v>
      </c>
      <c r="I742" t="s">
        <v>11</v>
      </c>
      <c r="J742" t="s">
        <v>33</v>
      </c>
      <c r="K742" t="s">
        <v>154</v>
      </c>
      <c r="L742" t="s">
        <v>14</v>
      </c>
      <c r="M742" s="5">
        <v>21</v>
      </c>
    </row>
    <row r="743" spans="1:13" x14ac:dyDescent="0.25">
      <c r="A743" s="2">
        <v>45592</v>
      </c>
      <c r="B743" s="3">
        <f t="shared" si="34"/>
        <v>2025</v>
      </c>
      <c r="C743" t="str">
        <f t="shared" si="35"/>
        <v>2024-2025</v>
      </c>
      <c r="D743" t="s">
        <v>147</v>
      </c>
      <c r="E743" t="s">
        <v>95</v>
      </c>
      <c r="F743" t="str">
        <f t="shared" si="33"/>
        <v>Victoria</v>
      </c>
      <c r="G743" t="s">
        <v>45</v>
      </c>
      <c r="H743">
        <v>3931</v>
      </c>
      <c r="I743" t="s">
        <v>11</v>
      </c>
      <c r="J743" t="s">
        <v>55</v>
      </c>
      <c r="K743" t="s">
        <v>151</v>
      </c>
      <c r="L743" t="s">
        <v>21</v>
      </c>
      <c r="M743" s="5">
        <v>21</v>
      </c>
    </row>
    <row r="744" spans="1:13" x14ac:dyDescent="0.25">
      <c r="A744" s="2">
        <v>45338</v>
      </c>
      <c r="B744" s="3">
        <f t="shared" si="34"/>
        <v>2024</v>
      </c>
      <c r="C744" t="str">
        <f t="shared" si="35"/>
        <v>2023-2024</v>
      </c>
      <c r="D744" t="s">
        <v>148</v>
      </c>
      <c r="E744" t="s">
        <v>101</v>
      </c>
      <c r="F744" t="str">
        <f t="shared" si="33"/>
        <v>Victoria</v>
      </c>
      <c r="G744" t="s">
        <v>45</v>
      </c>
      <c r="H744">
        <v>3131</v>
      </c>
      <c r="I744" t="s">
        <v>11</v>
      </c>
      <c r="J744" t="s">
        <v>63</v>
      </c>
      <c r="K744" t="s">
        <v>154</v>
      </c>
      <c r="L744" t="s">
        <v>14</v>
      </c>
      <c r="M744" s="5">
        <v>21</v>
      </c>
    </row>
    <row r="745" spans="1:13" x14ac:dyDescent="0.25">
      <c r="A745" s="2">
        <v>45042</v>
      </c>
      <c r="B745" s="3">
        <f t="shared" si="34"/>
        <v>2023</v>
      </c>
      <c r="C745" t="str">
        <f t="shared" si="35"/>
        <v>2023-2024</v>
      </c>
      <c r="D745" t="s">
        <v>148</v>
      </c>
      <c r="E745" t="s">
        <v>24</v>
      </c>
      <c r="F745" t="str">
        <f t="shared" si="33"/>
        <v>New South Wales</v>
      </c>
      <c r="G745" t="s">
        <v>10</v>
      </c>
      <c r="H745">
        <v>2795</v>
      </c>
      <c r="I745" t="s">
        <v>11</v>
      </c>
      <c r="J745" t="s">
        <v>25</v>
      </c>
      <c r="K745" t="s">
        <v>150</v>
      </c>
      <c r="L745" t="s">
        <v>18</v>
      </c>
      <c r="M745" s="5">
        <v>21.310000000000002</v>
      </c>
    </row>
    <row r="746" spans="1:13" x14ac:dyDescent="0.25">
      <c r="A746" s="2">
        <v>45289</v>
      </c>
      <c r="B746" s="3">
        <f t="shared" si="34"/>
        <v>2024</v>
      </c>
      <c r="C746" t="str">
        <f t="shared" si="35"/>
        <v>2023-2024</v>
      </c>
      <c r="D746" t="s">
        <v>148</v>
      </c>
      <c r="E746" t="s">
        <v>99</v>
      </c>
      <c r="F746" t="str">
        <f t="shared" si="33"/>
        <v>Victoria</v>
      </c>
      <c r="G746" t="s">
        <v>45</v>
      </c>
      <c r="H746">
        <v>3148</v>
      </c>
      <c r="I746" t="s">
        <v>11</v>
      </c>
      <c r="J746" t="s">
        <v>63</v>
      </c>
      <c r="K746" t="s">
        <v>153</v>
      </c>
      <c r="L746" t="s">
        <v>16</v>
      </c>
      <c r="M746" s="5">
        <v>21.48</v>
      </c>
    </row>
    <row r="747" spans="1:13" x14ac:dyDescent="0.25">
      <c r="A747" s="2">
        <v>44978</v>
      </c>
      <c r="B747" s="3">
        <f t="shared" si="34"/>
        <v>2023</v>
      </c>
      <c r="C747" t="str">
        <f t="shared" si="35"/>
        <v>2022-2023</v>
      </c>
      <c r="D747" t="s">
        <v>147</v>
      </c>
      <c r="E747" t="s">
        <v>143</v>
      </c>
      <c r="F747" t="str">
        <f t="shared" si="33"/>
        <v>New South Wales</v>
      </c>
      <c r="G747" t="s">
        <v>10</v>
      </c>
      <c r="H747">
        <v>2154</v>
      </c>
      <c r="I747" t="s">
        <v>11</v>
      </c>
      <c r="J747" t="s">
        <v>27</v>
      </c>
      <c r="K747" t="s">
        <v>150</v>
      </c>
      <c r="L747" t="s">
        <v>18</v>
      </c>
      <c r="M747" s="5">
        <v>21.490000000000002</v>
      </c>
    </row>
    <row r="748" spans="1:13" x14ac:dyDescent="0.25">
      <c r="A748" s="2">
        <v>45568</v>
      </c>
      <c r="B748" s="3">
        <f t="shared" si="34"/>
        <v>2025</v>
      </c>
      <c r="C748" t="str">
        <f t="shared" si="35"/>
        <v>2024-2025</v>
      </c>
      <c r="D748" t="s">
        <v>147</v>
      </c>
      <c r="E748" t="s">
        <v>57</v>
      </c>
      <c r="F748" t="str">
        <f t="shared" si="33"/>
        <v>New South Wales</v>
      </c>
      <c r="G748" t="s">
        <v>10</v>
      </c>
      <c r="H748">
        <v>2560</v>
      </c>
      <c r="I748" t="s">
        <v>11</v>
      </c>
      <c r="J748" t="s">
        <v>58</v>
      </c>
      <c r="K748" t="s">
        <v>154</v>
      </c>
      <c r="L748" t="s">
        <v>14</v>
      </c>
      <c r="M748" s="5">
        <v>21.5</v>
      </c>
    </row>
    <row r="749" spans="1:13" x14ac:dyDescent="0.25">
      <c r="A749" s="2">
        <v>44988</v>
      </c>
      <c r="B749" s="3">
        <f t="shared" si="34"/>
        <v>2023</v>
      </c>
      <c r="C749" t="str">
        <f t="shared" si="35"/>
        <v>2022-2023</v>
      </c>
      <c r="D749" t="s">
        <v>147</v>
      </c>
      <c r="E749" t="s">
        <v>99</v>
      </c>
      <c r="F749" t="str">
        <f t="shared" si="33"/>
        <v>Victoria</v>
      </c>
      <c r="G749" t="s">
        <v>45</v>
      </c>
      <c r="H749">
        <v>3148</v>
      </c>
      <c r="I749" t="s">
        <v>11</v>
      </c>
      <c r="J749" t="s">
        <v>63</v>
      </c>
      <c r="K749" t="s">
        <v>154</v>
      </c>
      <c r="L749" t="s">
        <v>14</v>
      </c>
      <c r="M749" s="5">
        <v>21.75</v>
      </c>
    </row>
    <row r="750" spans="1:13" x14ac:dyDescent="0.25">
      <c r="A750" s="2">
        <v>45504</v>
      </c>
      <c r="B750" s="3">
        <f t="shared" si="34"/>
        <v>2025</v>
      </c>
      <c r="C750" t="str">
        <f t="shared" si="35"/>
        <v>2024-2025</v>
      </c>
      <c r="D750" t="s">
        <v>147</v>
      </c>
      <c r="E750" t="s">
        <v>136</v>
      </c>
      <c r="F750" t="str">
        <f t="shared" si="33"/>
        <v>Victoria</v>
      </c>
      <c r="G750" t="s">
        <v>45</v>
      </c>
      <c r="H750">
        <v>3175</v>
      </c>
      <c r="I750" t="s">
        <v>11</v>
      </c>
      <c r="J750" t="s">
        <v>63</v>
      </c>
      <c r="K750" t="s">
        <v>19</v>
      </c>
      <c r="L750" t="s">
        <v>23</v>
      </c>
      <c r="M750" s="5">
        <v>21.81</v>
      </c>
    </row>
    <row r="751" spans="1:13" x14ac:dyDescent="0.25">
      <c r="A751" s="2">
        <v>45321</v>
      </c>
      <c r="B751" s="3">
        <f t="shared" si="34"/>
        <v>2024</v>
      </c>
      <c r="C751" t="str">
        <f t="shared" si="35"/>
        <v>2023-2024</v>
      </c>
      <c r="D751" t="s">
        <v>148</v>
      </c>
      <c r="E751" t="s">
        <v>65</v>
      </c>
      <c r="F751" t="str">
        <f t="shared" si="33"/>
        <v>New South Wales</v>
      </c>
      <c r="G751" t="s">
        <v>10</v>
      </c>
      <c r="H751">
        <v>2541</v>
      </c>
      <c r="I751" t="s">
        <v>11</v>
      </c>
      <c r="J751" t="s">
        <v>58</v>
      </c>
      <c r="K751" t="s">
        <v>156</v>
      </c>
      <c r="L751" t="s">
        <v>17</v>
      </c>
      <c r="M751" s="5">
        <v>21.94</v>
      </c>
    </row>
    <row r="752" spans="1:13" x14ac:dyDescent="0.25">
      <c r="A752" s="2">
        <v>45028</v>
      </c>
      <c r="B752" s="3">
        <f t="shared" si="34"/>
        <v>2023</v>
      </c>
      <c r="C752" t="str">
        <f t="shared" si="35"/>
        <v>2023-2024</v>
      </c>
      <c r="D752" t="s">
        <v>147</v>
      </c>
      <c r="E752" t="s">
        <v>61</v>
      </c>
      <c r="F752" t="str">
        <f t="shared" si="33"/>
        <v>New South Wales</v>
      </c>
      <c r="G752" t="s">
        <v>10</v>
      </c>
      <c r="H752">
        <v>2539</v>
      </c>
      <c r="I752" t="s">
        <v>11</v>
      </c>
      <c r="J752" t="s">
        <v>58</v>
      </c>
      <c r="K752" t="s">
        <v>155</v>
      </c>
      <c r="L752" t="s">
        <v>20</v>
      </c>
      <c r="M752" s="5">
        <v>21.95</v>
      </c>
    </row>
    <row r="753" spans="1:13" x14ac:dyDescent="0.25">
      <c r="A753" s="2">
        <v>45240</v>
      </c>
      <c r="B753" s="3">
        <f t="shared" si="34"/>
        <v>2024</v>
      </c>
      <c r="C753" t="str">
        <f t="shared" si="35"/>
        <v>2023-2024</v>
      </c>
      <c r="D753" t="s">
        <v>147</v>
      </c>
      <c r="E753" t="s">
        <v>52</v>
      </c>
      <c r="F753" t="str">
        <f t="shared" si="33"/>
        <v>Victoria</v>
      </c>
      <c r="G753" t="s">
        <v>45</v>
      </c>
      <c r="H753">
        <v>3030</v>
      </c>
      <c r="I753" t="s">
        <v>11</v>
      </c>
      <c r="J753" t="s">
        <v>46</v>
      </c>
      <c r="K753" t="s">
        <v>155</v>
      </c>
      <c r="L753" t="s">
        <v>20</v>
      </c>
      <c r="M753" s="5">
        <v>21.96</v>
      </c>
    </row>
    <row r="754" spans="1:13" x14ac:dyDescent="0.25">
      <c r="A754" s="2">
        <v>44985</v>
      </c>
      <c r="B754" s="3">
        <f t="shared" si="34"/>
        <v>2023</v>
      </c>
      <c r="C754" t="str">
        <f t="shared" si="35"/>
        <v>2022-2023</v>
      </c>
      <c r="D754" t="s">
        <v>147</v>
      </c>
      <c r="E754" t="s">
        <v>136</v>
      </c>
      <c r="F754" t="str">
        <f t="shared" si="33"/>
        <v>Victoria</v>
      </c>
      <c r="G754" t="s">
        <v>45</v>
      </c>
      <c r="H754">
        <v>3175</v>
      </c>
      <c r="I754" t="s">
        <v>11</v>
      </c>
      <c r="J754" t="s">
        <v>63</v>
      </c>
      <c r="K754" t="s">
        <v>149</v>
      </c>
      <c r="L754" t="s">
        <v>15</v>
      </c>
      <c r="M754" s="5">
        <v>21.97</v>
      </c>
    </row>
    <row r="755" spans="1:13" x14ac:dyDescent="0.25">
      <c r="A755" s="2">
        <v>45635</v>
      </c>
      <c r="B755" s="3">
        <f t="shared" si="34"/>
        <v>2025</v>
      </c>
      <c r="C755" t="str">
        <f t="shared" si="35"/>
        <v>2024-2025</v>
      </c>
      <c r="D755" t="s">
        <v>148</v>
      </c>
      <c r="E755" t="s">
        <v>113</v>
      </c>
      <c r="F755" t="str">
        <f t="shared" si="33"/>
        <v>Queensland</v>
      </c>
      <c r="G755" t="s">
        <v>35</v>
      </c>
      <c r="H755">
        <v>4215</v>
      </c>
      <c r="I755" t="s">
        <v>11</v>
      </c>
      <c r="J755" t="s">
        <v>104</v>
      </c>
      <c r="K755" t="s">
        <v>19</v>
      </c>
      <c r="L755" t="s">
        <v>23</v>
      </c>
      <c r="M755" s="5">
        <v>21.97</v>
      </c>
    </row>
    <row r="756" spans="1:13" x14ac:dyDescent="0.25">
      <c r="A756" s="2">
        <v>45534</v>
      </c>
      <c r="B756" s="3">
        <f t="shared" si="34"/>
        <v>2025</v>
      </c>
      <c r="C756" t="str">
        <f t="shared" si="35"/>
        <v>2024-2025</v>
      </c>
      <c r="D756" t="s">
        <v>148</v>
      </c>
      <c r="E756" t="s">
        <v>47</v>
      </c>
      <c r="F756" t="str">
        <f t="shared" si="33"/>
        <v>Western Australia</v>
      </c>
      <c r="G756" t="s">
        <v>48</v>
      </c>
      <c r="H756">
        <v>6030</v>
      </c>
      <c r="I756" t="s">
        <v>11</v>
      </c>
      <c r="J756" t="s">
        <v>49</v>
      </c>
      <c r="K756" t="s">
        <v>155</v>
      </c>
      <c r="L756" t="s">
        <v>20</v>
      </c>
      <c r="M756" s="5">
        <v>21.98</v>
      </c>
    </row>
    <row r="757" spans="1:13" x14ac:dyDescent="0.25">
      <c r="A757" s="2">
        <v>45572</v>
      </c>
      <c r="B757" s="3">
        <f t="shared" si="34"/>
        <v>2025</v>
      </c>
      <c r="C757" t="str">
        <f t="shared" si="35"/>
        <v>2024-2025</v>
      </c>
      <c r="D757" t="s">
        <v>147</v>
      </c>
      <c r="E757" t="s">
        <v>72</v>
      </c>
      <c r="F757" t="str">
        <f t="shared" si="33"/>
        <v>Western Australia</v>
      </c>
      <c r="G757" t="s">
        <v>48</v>
      </c>
      <c r="H757">
        <v>6010</v>
      </c>
      <c r="I757" t="s">
        <v>11</v>
      </c>
      <c r="J757" t="s">
        <v>49</v>
      </c>
      <c r="K757" t="s">
        <v>152</v>
      </c>
      <c r="L757" t="s">
        <v>13</v>
      </c>
      <c r="M757" s="5">
        <v>21.99</v>
      </c>
    </row>
    <row r="758" spans="1:13" x14ac:dyDescent="0.25">
      <c r="A758" s="2">
        <v>45387</v>
      </c>
      <c r="B758" s="3">
        <f t="shared" si="34"/>
        <v>2024</v>
      </c>
      <c r="C758" t="str">
        <f t="shared" si="35"/>
        <v>2024-2025</v>
      </c>
      <c r="D758" t="s">
        <v>147</v>
      </c>
      <c r="E758" t="s">
        <v>133</v>
      </c>
      <c r="F758" t="str">
        <f t="shared" si="33"/>
        <v>Queensland</v>
      </c>
      <c r="G758" t="s">
        <v>35</v>
      </c>
      <c r="H758">
        <v>4305</v>
      </c>
      <c r="I758" t="s">
        <v>11</v>
      </c>
      <c r="J758" t="s">
        <v>104</v>
      </c>
      <c r="K758" t="s">
        <v>19</v>
      </c>
      <c r="L758" t="s">
        <v>23</v>
      </c>
      <c r="M758" s="5">
        <v>21.990000000000002</v>
      </c>
    </row>
    <row r="759" spans="1:13" x14ac:dyDescent="0.25">
      <c r="A759" s="2">
        <v>44972</v>
      </c>
      <c r="B759" s="3">
        <f t="shared" si="34"/>
        <v>2023</v>
      </c>
      <c r="C759" t="str">
        <f t="shared" si="35"/>
        <v>2022-2023</v>
      </c>
      <c r="D759" t="s">
        <v>147</v>
      </c>
      <c r="E759" t="s">
        <v>136</v>
      </c>
      <c r="F759" t="str">
        <f t="shared" si="33"/>
        <v>Victoria</v>
      </c>
      <c r="G759" t="s">
        <v>45</v>
      </c>
      <c r="H759">
        <v>3175</v>
      </c>
      <c r="I759" t="s">
        <v>11</v>
      </c>
      <c r="J759" t="s">
        <v>63</v>
      </c>
      <c r="K759" t="s">
        <v>154</v>
      </c>
      <c r="L759" t="s">
        <v>14</v>
      </c>
      <c r="M759" s="5">
        <v>22</v>
      </c>
    </row>
    <row r="760" spans="1:13" x14ac:dyDescent="0.25">
      <c r="A760" s="2">
        <v>45446</v>
      </c>
      <c r="B760" s="3">
        <f t="shared" si="34"/>
        <v>2024</v>
      </c>
      <c r="C760" t="str">
        <f t="shared" si="35"/>
        <v>2024-2025</v>
      </c>
      <c r="D760" t="s">
        <v>147</v>
      </c>
      <c r="E760" t="s">
        <v>75</v>
      </c>
      <c r="F760" t="str">
        <f t="shared" si="33"/>
        <v>Victoria</v>
      </c>
      <c r="G760" t="s">
        <v>45</v>
      </c>
      <c r="H760">
        <v>3630</v>
      </c>
      <c r="I760" t="s">
        <v>11</v>
      </c>
      <c r="J760" t="s">
        <v>55</v>
      </c>
      <c r="K760" t="s">
        <v>150</v>
      </c>
      <c r="L760" t="s">
        <v>18</v>
      </c>
      <c r="M760" s="5">
        <v>22</v>
      </c>
    </row>
    <row r="761" spans="1:13" x14ac:dyDescent="0.25">
      <c r="A761" s="2">
        <v>44946</v>
      </c>
      <c r="B761" s="3">
        <f t="shared" si="34"/>
        <v>2023</v>
      </c>
      <c r="C761" t="str">
        <f t="shared" si="35"/>
        <v>2022-2023</v>
      </c>
      <c r="D761" t="s">
        <v>147</v>
      </c>
      <c r="E761" t="s">
        <v>57</v>
      </c>
      <c r="F761" t="str">
        <f t="shared" si="33"/>
        <v>New South Wales</v>
      </c>
      <c r="G761" t="s">
        <v>10</v>
      </c>
      <c r="H761">
        <v>2560</v>
      </c>
      <c r="I761" t="s">
        <v>11</v>
      </c>
      <c r="J761" t="s">
        <v>58</v>
      </c>
      <c r="K761" t="s">
        <v>153</v>
      </c>
      <c r="L761" t="s">
        <v>16</v>
      </c>
      <c r="M761" s="5">
        <v>22.25</v>
      </c>
    </row>
    <row r="762" spans="1:13" x14ac:dyDescent="0.25">
      <c r="A762" s="2">
        <v>45598</v>
      </c>
      <c r="B762" s="3">
        <f t="shared" si="34"/>
        <v>2025</v>
      </c>
      <c r="C762" t="str">
        <f t="shared" si="35"/>
        <v>2024-2025</v>
      </c>
      <c r="D762" t="s">
        <v>147</v>
      </c>
      <c r="E762" t="s">
        <v>37</v>
      </c>
      <c r="F762" t="str">
        <f t="shared" si="33"/>
        <v>South Australia</v>
      </c>
      <c r="G762" t="s">
        <v>32</v>
      </c>
      <c r="H762">
        <v>5607</v>
      </c>
      <c r="I762" t="s">
        <v>11</v>
      </c>
      <c r="J762" t="s">
        <v>38</v>
      </c>
      <c r="K762" t="s">
        <v>19</v>
      </c>
      <c r="L762" t="s">
        <v>23</v>
      </c>
      <c r="M762" s="5">
        <v>22.29</v>
      </c>
    </row>
    <row r="763" spans="1:13" x14ac:dyDescent="0.25">
      <c r="A763" s="2">
        <v>45593</v>
      </c>
      <c r="B763" s="3">
        <f t="shared" si="34"/>
        <v>2025</v>
      </c>
      <c r="C763" t="str">
        <f t="shared" si="35"/>
        <v>2024-2025</v>
      </c>
      <c r="D763" t="s">
        <v>148</v>
      </c>
      <c r="E763" t="s">
        <v>24</v>
      </c>
      <c r="F763" t="str">
        <f t="shared" si="33"/>
        <v>New South Wales</v>
      </c>
      <c r="G763" t="s">
        <v>10</v>
      </c>
      <c r="H763">
        <v>2795</v>
      </c>
      <c r="I763" t="s">
        <v>11</v>
      </c>
      <c r="J763" t="s">
        <v>25</v>
      </c>
      <c r="K763" t="s">
        <v>154</v>
      </c>
      <c r="L763" t="s">
        <v>14</v>
      </c>
      <c r="M763" s="5">
        <v>22.41</v>
      </c>
    </row>
    <row r="764" spans="1:13" x14ac:dyDescent="0.25">
      <c r="A764" s="2">
        <v>45480</v>
      </c>
      <c r="B764" s="3">
        <f t="shared" si="34"/>
        <v>2025</v>
      </c>
      <c r="C764" t="str">
        <f t="shared" si="35"/>
        <v>2024-2025</v>
      </c>
      <c r="D764" t="s">
        <v>147</v>
      </c>
      <c r="E764" t="s">
        <v>41</v>
      </c>
      <c r="F764" t="str">
        <f t="shared" si="33"/>
        <v>New South Wales</v>
      </c>
      <c r="G764" t="s">
        <v>10</v>
      </c>
      <c r="H764">
        <v>2830</v>
      </c>
      <c r="I764" t="s">
        <v>11</v>
      </c>
      <c r="J764" t="s">
        <v>25</v>
      </c>
      <c r="K764" t="s">
        <v>155</v>
      </c>
      <c r="L764" t="s">
        <v>20</v>
      </c>
      <c r="M764" s="5">
        <v>22.93</v>
      </c>
    </row>
    <row r="765" spans="1:13" x14ac:dyDescent="0.25">
      <c r="A765" s="2">
        <v>45396</v>
      </c>
      <c r="B765" s="3">
        <f t="shared" si="34"/>
        <v>2024</v>
      </c>
      <c r="C765" t="str">
        <f t="shared" si="35"/>
        <v>2024-2025</v>
      </c>
      <c r="D765" t="s">
        <v>148</v>
      </c>
      <c r="E765" t="s">
        <v>47</v>
      </c>
      <c r="F765" t="str">
        <f t="shared" si="33"/>
        <v>Western Australia</v>
      </c>
      <c r="G765" t="s">
        <v>48</v>
      </c>
      <c r="H765">
        <v>6030</v>
      </c>
      <c r="I765" t="s">
        <v>11</v>
      </c>
      <c r="J765" t="s">
        <v>49</v>
      </c>
      <c r="K765" t="s">
        <v>156</v>
      </c>
      <c r="L765" t="s">
        <v>17</v>
      </c>
      <c r="M765" s="5">
        <v>22.939999999999998</v>
      </c>
    </row>
    <row r="766" spans="1:13" x14ac:dyDescent="0.25">
      <c r="A766" s="2">
        <v>45084</v>
      </c>
      <c r="B766" s="3">
        <f t="shared" si="34"/>
        <v>2023</v>
      </c>
      <c r="C766" t="str">
        <f t="shared" si="35"/>
        <v>2023-2024</v>
      </c>
      <c r="D766" t="s">
        <v>148</v>
      </c>
      <c r="E766" t="s">
        <v>62</v>
      </c>
      <c r="F766" t="str">
        <f t="shared" si="33"/>
        <v>Victoria</v>
      </c>
      <c r="G766" t="s">
        <v>45</v>
      </c>
      <c r="H766">
        <v>3134</v>
      </c>
      <c r="I766" t="s">
        <v>11</v>
      </c>
      <c r="J766" t="s">
        <v>63</v>
      </c>
      <c r="K766" t="s">
        <v>155</v>
      </c>
      <c r="L766" t="s">
        <v>20</v>
      </c>
      <c r="M766" s="5">
        <v>22.939999999999998</v>
      </c>
    </row>
    <row r="767" spans="1:13" x14ac:dyDescent="0.25">
      <c r="A767" s="2">
        <v>45188</v>
      </c>
      <c r="B767" s="3">
        <f t="shared" si="34"/>
        <v>2024</v>
      </c>
      <c r="C767" t="str">
        <f t="shared" si="35"/>
        <v>2023-2024</v>
      </c>
      <c r="D767" t="s">
        <v>147</v>
      </c>
      <c r="E767" t="s">
        <v>67</v>
      </c>
      <c r="F767" t="str">
        <f t="shared" si="33"/>
        <v>New South Wales</v>
      </c>
      <c r="G767" t="s">
        <v>10</v>
      </c>
      <c r="H767">
        <v>2478</v>
      </c>
      <c r="I767" t="s">
        <v>11</v>
      </c>
      <c r="J767" t="s">
        <v>68</v>
      </c>
      <c r="K767" t="s">
        <v>152</v>
      </c>
      <c r="L767" t="s">
        <v>13</v>
      </c>
      <c r="M767" s="5">
        <v>22.97</v>
      </c>
    </row>
    <row r="768" spans="1:13" x14ac:dyDescent="0.25">
      <c r="A768" s="2">
        <v>45534</v>
      </c>
      <c r="B768" s="3">
        <f t="shared" si="34"/>
        <v>2025</v>
      </c>
      <c r="C768" t="str">
        <f t="shared" si="35"/>
        <v>2024-2025</v>
      </c>
      <c r="D768" t="s">
        <v>147</v>
      </c>
      <c r="E768" t="s">
        <v>92</v>
      </c>
      <c r="F768" t="str">
        <f t="shared" si="33"/>
        <v>Queensland</v>
      </c>
      <c r="G768" t="s">
        <v>35</v>
      </c>
      <c r="H768">
        <v>4068</v>
      </c>
      <c r="I768" t="s">
        <v>11</v>
      </c>
      <c r="J768" t="s">
        <v>43</v>
      </c>
      <c r="K768" t="s">
        <v>149</v>
      </c>
      <c r="L768" t="s">
        <v>15</v>
      </c>
      <c r="M768" s="5">
        <v>22.990000000000002</v>
      </c>
    </row>
    <row r="769" spans="1:13" x14ac:dyDescent="0.25">
      <c r="A769" s="2">
        <v>45337</v>
      </c>
      <c r="B769" s="3">
        <f t="shared" si="34"/>
        <v>2024</v>
      </c>
      <c r="C769" t="str">
        <f t="shared" si="35"/>
        <v>2023-2024</v>
      </c>
      <c r="D769" t="s">
        <v>147</v>
      </c>
      <c r="E769" t="s">
        <v>40</v>
      </c>
      <c r="F769" t="str">
        <f t="shared" si="33"/>
        <v>New South Wales</v>
      </c>
      <c r="G769" t="s">
        <v>10</v>
      </c>
      <c r="H769">
        <v>2116</v>
      </c>
      <c r="I769" t="s">
        <v>11</v>
      </c>
      <c r="J769" t="s">
        <v>27</v>
      </c>
      <c r="K769" t="s">
        <v>155</v>
      </c>
      <c r="L769" t="s">
        <v>20</v>
      </c>
      <c r="M769" s="5">
        <v>23</v>
      </c>
    </row>
    <row r="770" spans="1:13" x14ac:dyDescent="0.25">
      <c r="A770" s="2">
        <v>45548</v>
      </c>
      <c r="B770" s="3">
        <f t="shared" si="34"/>
        <v>2025</v>
      </c>
      <c r="C770" t="str">
        <f t="shared" si="35"/>
        <v>2024-2025</v>
      </c>
      <c r="D770" t="s">
        <v>147</v>
      </c>
      <c r="E770" t="s">
        <v>72</v>
      </c>
      <c r="F770" t="str">
        <f t="shared" ref="F770:F833" si="36">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7">IF(MONTH(A771)&gt;=7,YEAR(A771)+1,YEAR(A771))</f>
        <v>2023</v>
      </c>
      <c r="C771" t="str">
        <f t="shared" ref="C771:C834" si="38">IF(MONTH(A771) &gt;= 4, YEAR(A771) &amp; "-" &amp; YEAR(A771) + 1, YEAR(A771) - 1 &amp; "-" &amp; YEAR(A771))</f>
        <v>2022-2023</v>
      </c>
      <c r="D771" t="s">
        <v>147</v>
      </c>
      <c r="E771" t="s">
        <v>78</v>
      </c>
      <c r="F771" t="str">
        <f t="shared" si="36"/>
        <v>New South Wales</v>
      </c>
      <c r="G771" t="s">
        <v>10</v>
      </c>
      <c r="H771">
        <v>2350</v>
      </c>
      <c r="I771" t="s">
        <v>11</v>
      </c>
      <c r="J771" t="s">
        <v>68</v>
      </c>
      <c r="K771" t="s">
        <v>154</v>
      </c>
      <c r="L771" t="s">
        <v>14</v>
      </c>
      <c r="M771" s="5">
        <v>23.16</v>
      </c>
    </row>
    <row r="772" spans="1:13" x14ac:dyDescent="0.25">
      <c r="A772" s="2">
        <v>45635</v>
      </c>
      <c r="B772" s="3">
        <f t="shared" si="37"/>
        <v>2025</v>
      </c>
      <c r="C772" t="str">
        <f t="shared" si="38"/>
        <v>2024-2025</v>
      </c>
      <c r="D772" t="s">
        <v>147</v>
      </c>
      <c r="E772" t="s">
        <v>34</v>
      </c>
      <c r="F772" t="str">
        <f t="shared" si="36"/>
        <v>Queensland</v>
      </c>
      <c r="G772" t="s">
        <v>35</v>
      </c>
      <c r="H772">
        <v>4802</v>
      </c>
      <c r="I772" t="s">
        <v>11</v>
      </c>
      <c r="J772" t="s">
        <v>36</v>
      </c>
      <c r="K772" t="s">
        <v>19</v>
      </c>
      <c r="L772" t="s">
        <v>23</v>
      </c>
      <c r="M772" s="5">
        <v>23.18</v>
      </c>
    </row>
    <row r="773" spans="1:13" x14ac:dyDescent="0.25">
      <c r="A773" s="2">
        <v>45181</v>
      </c>
      <c r="B773" s="3">
        <f t="shared" si="37"/>
        <v>2024</v>
      </c>
      <c r="C773" t="str">
        <f t="shared" si="38"/>
        <v>2023-2024</v>
      </c>
      <c r="D773" t="s">
        <v>148</v>
      </c>
      <c r="E773" t="s">
        <v>97</v>
      </c>
      <c r="F773" t="str">
        <f t="shared" si="36"/>
        <v>Tasmania</v>
      </c>
      <c r="G773" t="s">
        <v>70</v>
      </c>
      <c r="H773">
        <v>7250</v>
      </c>
      <c r="I773" t="s">
        <v>11</v>
      </c>
      <c r="J773" t="s">
        <v>71</v>
      </c>
      <c r="K773" t="s">
        <v>153</v>
      </c>
      <c r="L773" t="s">
        <v>16</v>
      </c>
      <c r="M773" s="5">
        <v>23.38</v>
      </c>
    </row>
    <row r="774" spans="1:13" x14ac:dyDescent="0.25">
      <c r="A774" s="2">
        <v>45028</v>
      </c>
      <c r="B774" s="3">
        <f t="shared" si="37"/>
        <v>2023</v>
      </c>
      <c r="C774" t="str">
        <f t="shared" si="38"/>
        <v>2023-2024</v>
      </c>
      <c r="D774" t="s">
        <v>148</v>
      </c>
      <c r="E774" t="s">
        <v>145</v>
      </c>
      <c r="F774" t="str">
        <f t="shared" si="36"/>
        <v>New South Wales</v>
      </c>
      <c r="G774" t="s">
        <v>10</v>
      </c>
      <c r="H774">
        <v>2101</v>
      </c>
      <c r="I774" t="s">
        <v>11</v>
      </c>
      <c r="J774" t="s">
        <v>27</v>
      </c>
      <c r="K774" t="s">
        <v>150</v>
      </c>
      <c r="L774" t="s">
        <v>18</v>
      </c>
      <c r="M774" s="5">
        <v>23.39</v>
      </c>
    </row>
    <row r="775" spans="1:13" x14ac:dyDescent="0.25">
      <c r="A775" s="2">
        <v>45464</v>
      </c>
      <c r="B775" s="3">
        <f t="shared" si="37"/>
        <v>2024</v>
      </c>
      <c r="C775" t="str">
        <f t="shared" si="38"/>
        <v>2024-2025</v>
      </c>
      <c r="D775" t="s">
        <v>147</v>
      </c>
      <c r="E775" t="s">
        <v>123</v>
      </c>
      <c r="F775" t="str">
        <f t="shared" si="36"/>
        <v>Western Australia</v>
      </c>
      <c r="G775" t="s">
        <v>48</v>
      </c>
      <c r="H775">
        <v>6109</v>
      </c>
      <c r="I775" t="s">
        <v>11</v>
      </c>
      <c r="J775" t="s">
        <v>94</v>
      </c>
      <c r="K775" t="s">
        <v>19</v>
      </c>
      <c r="L775" t="s">
        <v>23</v>
      </c>
      <c r="M775" s="5">
        <v>23.490000000000002</v>
      </c>
    </row>
    <row r="776" spans="1:13" x14ac:dyDescent="0.25">
      <c r="A776" s="2">
        <v>45498</v>
      </c>
      <c r="B776" s="3">
        <f t="shared" si="37"/>
        <v>2025</v>
      </c>
      <c r="C776" t="str">
        <f t="shared" si="38"/>
        <v>2024-2025</v>
      </c>
      <c r="D776" t="s">
        <v>148</v>
      </c>
      <c r="E776" t="s">
        <v>114</v>
      </c>
      <c r="F776" t="str">
        <f t="shared" si="36"/>
        <v>Victoria</v>
      </c>
      <c r="G776" t="s">
        <v>45</v>
      </c>
      <c r="H776">
        <v>3551</v>
      </c>
      <c r="I776" t="s">
        <v>11</v>
      </c>
      <c r="J776" t="s">
        <v>60</v>
      </c>
      <c r="K776" t="s">
        <v>156</v>
      </c>
      <c r="L776" t="s">
        <v>17</v>
      </c>
      <c r="M776" s="5">
        <v>23.76</v>
      </c>
    </row>
    <row r="777" spans="1:13" x14ac:dyDescent="0.25">
      <c r="A777" s="2">
        <v>45161</v>
      </c>
      <c r="B777" s="3">
        <f t="shared" si="37"/>
        <v>2024</v>
      </c>
      <c r="C777" t="str">
        <f t="shared" si="38"/>
        <v>2023-2024</v>
      </c>
      <c r="D777" t="s">
        <v>147</v>
      </c>
      <c r="E777" t="s">
        <v>123</v>
      </c>
      <c r="F777" t="str">
        <f t="shared" si="36"/>
        <v>Western Australia</v>
      </c>
      <c r="G777" t="s">
        <v>48</v>
      </c>
      <c r="H777">
        <v>6109</v>
      </c>
      <c r="I777" t="s">
        <v>11</v>
      </c>
      <c r="J777" t="s">
        <v>94</v>
      </c>
      <c r="K777" t="s">
        <v>156</v>
      </c>
      <c r="L777" t="s">
        <v>17</v>
      </c>
      <c r="M777" s="5">
        <v>23.89</v>
      </c>
    </row>
    <row r="778" spans="1:13" x14ac:dyDescent="0.25">
      <c r="A778" s="2">
        <v>45611</v>
      </c>
      <c r="B778" s="3">
        <f t="shared" si="37"/>
        <v>2025</v>
      </c>
      <c r="C778" t="str">
        <f t="shared" si="38"/>
        <v>2024-2025</v>
      </c>
      <c r="D778" t="s">
        <v>147</v>
      </c>
      <c r="E778" t="s">
        <v>78</v>
      </c>
      <c r="F778" t="str">
        <f t="shared" si="36"/>
        <v>New South Wales</v>
      </c>
      <c r="G778" t="s">
        <v>10</v>
      </c>
      <c r="H778">
        <v>2350</v>
      </c>
      <c r="I778" t="s">
        <v>11</v>
      </c>
      <c r="J778" t="s">
        <v>68</v>
      </c>
      <c r="K778" t="s">
        <v>157</v>
      </c>
      <c r="L778" t="s">
        <v>22</v>
      </c>
      <c r="M778" s="5">
        <v>23.9</v>
      </c>
    </row>
    <row r="779" spans="1:13" x14ac:dyDescent="0.25">
      <c r="A779" s="2">
        <v>44960</v>
      </c>
      <c r="B779" s="3">
        <f t="shared" si="37"/>
        <v>2023</v>
      </c>
      <c r="C779" t="str">
        <f t="shared" si="38"/>
        <v>2022-2023</v>
      </c>
      <c r="D779" t="s">
        <v>147</v>
      </c>
      <c r="E779" t="s">
        <v>118</v>
      </c>
      <c r="F779" t="str">
        <f t="shared" si="36"/>
        <v>New South Wales</v>
      </c>
      <c r="G779" t="s">
        <v>10</v>
      </c>
      <c r="H779">
        <v>2158</v>
      </c>
      <c r="I779" t="s">
        <v>11</v>
      </c>
      <c r="J779" t="s">
        <v>27</v>
      </c>
      <c r="K779" t="s">
        <v>156</v>
      </c>
      <c r="L779" t="s">
        <v>17</v>
      </c>
      <c r="M779" s="5">
        <v>23.92</v>
      </c>
    </row>
    <row r="780" spans="1:13" x14ac:dyDescent="0.25">
      <c r="A780" s="2">
        <v>45008</v>
      </c>
      <c r="B780" s="3">
        <f t="shared" si="37"/>
        <v>2023</v>
      </c>
      <c r="C780" t="str">
        <f t="shared" si="38"/>
        <v>2022-2023</v>
      </c>
      <c r="D780" t="s">
        <v>147</v>
      </c>
      <c r="E780" t="s">
        <v>111</v>
      </c>
      <c r="F780" t="str">
        <f t="shared" si="36"/>
        <v>New South Wales</v>
      </c>
      <c r="G780" t="s">
        <v>10</v>
      </c>
      <c r="H780">
        <v>2120</v>
      </c>
      <c r="I780" t="s">
        <v>11</v>
      </c>
      <c r="J780" t="s">
        <v>27</v>
      </c>
      <c r="K780" t="s">
        <v>156</v>
      </c>
      <c r="L780" t="s">
        <v>17</v>
      </c>
      <c r="M780" s="5">
        <v>23.92</v>
      </c>
    </row>
    <row r="781" spans="1:13" x14ac:dyDescent="0.25">
      <c r="A781" s="2">
        <v>44927</v>
      </c>
      <c r="B781" s="3">
        <f t="shared" si="37"/>
        <v>2023</v>
      </c>
      <c r="C781" t="str">
        <f t="shared" si="38"/>
        <v>2022-2023</v>
      </c>
      <c r="D781" t="s">
        <v>147</v>
      </c>
      <c r="E781" t="s">
        <v>59</v>
      </c>
      <c r="F781" t="str">
        <f t="shared" si="36"/>
        <v>Victoria</v>
      </c>
      <c r="G781" t="s">
        <v>45</v>
      </c>
      <c r="H781">
        <v>3280</v>
      </c>
      <c r="I781" t="s">
        <v>11</v>
      </c>
      <c r="J781" t="s">
        <v>60</v>
      </c>
      <c r="K781" t="s">
        <v>19</v>
      </c>
      <c r="L781" t="s">
        <v>23</v>
      </c>
      <c r="M781" s="5">
        <v>23.92</v>
      </c>
    </row>
    <row r="782" spans="1:13" x14ac:dyDescent="0.25">
      <c r="A782" s="2">
        <v>45433</v>
      </c>
      <c r="B782" s="3">
        <f t="shared" si="37"/>
        <v>2024</v>
      </c>
      <c r="C782" t="str">
        <f t="shared" si="38"/>
        <v>2024-2025</v>
      </c>
      <c r="D782" t="s">
        <v>147</v>
      </c>
      <c r="E782" t="s">
        <v>79</v>
      </c>
      <c r="F782" t="str">
        <f t="shared" si="36"/>
        <v>Australian Capital Territory</v>
      </c>
      <c r="G782" t="s">
        <v>80</v>
      </c>
      <c r="H782">
        <v>2617</v>
      </c>
      <c r="I782" t="s">
        <v>11</v>
      </c>
      <c r="J782" t="s">
        <v>58</v>
      </c>
      <c r="K782" t="s">
        <v>157</v>
      </c>
      <c r="L782" t="s">
        <v>22</v>
      </c>
      <c r="M782" s="5">
        <v>23.94</v>
      </c>
    </row>
    <row r="783" spans="1:13" x14ac:dyDescent="0.25">
      <c r="A783" s="2">
        <v>45534</v>
      </c>
      <c r="B783" s="3">
        <f t="shared" si="37"/>
        <v>2025</v>
      </c>
      <c r="C783" t="str">
        <f t="shared" si="38"/>
        <v>2024-2025</v>
      </c>
      <c r="D783" t="s">
        <v>147</v>
      </c>
      <c r="E783" t="s">
        <v>140</v>
      </c>
      <c r="F783" t="str">
        <f t="shared" si="36"/>
        <v>Tasmania</v>
      </c>
      <c r="G783" t="s">
        <v>70</v>
      </c>
      <c r="H783">
        <v>7320</v>
      </c>
      <c r="I783" t="s">
        <v>11</v>
      </c>
      <c r="J783" t="s">
        <v>71</v>
      </c>
      <c r="K783" t="s">
        <v>150</v>
      </c>
      <c r="L783" t="s">
        <v>18</v>
      </c>
      <c r="M783" s="5">
        <v>23.94</v>
      </c>
    </row>
    <row r="784" spans="1:13" x14ac:dyDescent="0.25">
      <c r="A784" s="2">
        <v>44995</v>
      </c>
      <c r="B784" s="3">
        <f t="shared" si="37"/>
        <v>2023</v>
      </c>
      <c r="C784" t="str">
        <f t="shared" si="38"/>
        <v>2022-2023</v>
      </c>
      <c r="D784" t="s">
        <v>148</v>
      </c>
      <c r="E784" t="s">
        <v>126</v>
      </c>
      <c r="F784" t="str">
        <f t="shared" si="36"/>
        <v>Queensland</v>
      </c>
      <c r="G784" t="s">
        <v>35</v>
      </c>
      <c r="H784">
        <v>4551</v>
      </c>
      <c r="I784" t="s">
        <v>11</v>
      </c>
      <c r="J784" t="s">
        <v>120</v>
      </c>
      <c r="K784" t="s">
        <v>156</v>
      </c>
      <c r="L784" t="s">
        <v>17</v>
      </c>
      <c r="M784" s="5">
        <v>23.94</v>
      </c>
    </row>
    <row r="785" spans="1:13" x14ac:dyDescent="0.25">
      <c r="A785" s="2">
        <v>45279</v>
      </c>
      <c r="B785" s="3">
        <f t="shared" si="37"/>
        <v>2024</v>
      </c>
      <c r="C785" t="str">
        <f t="shared" si="38"/>
        <v>2023-2024</v>
      </c>
      <c r="D785" t="s">
        <v>148</v>
      </c>
      <c r="E785" t="s">
        <v>99</v>
      </c>
      <c r="F785" t="str">
        <f t="shared" si="36"/>
        <v>Victoria</v>
      </c>
      <c r="G785" t="s">
        <v>45</v>
      </c>
      <c r="H785">
        <v>3148</v>
      </c>
      <c r="I785" t="s">
        <v>11</v>
      </c>
      <c r="J785" t="s">
        <v>63</v>
      </c>
      <c r="K785" t="s">
        <v>19</v>
      </c>
      <c r="L785" t="s">
        <v>23</v>
      </c>
      <c r="M785" s="5">
        <v>23.94</v>
      </c>
    </row>
    <row r="786" spans="1:13" x14ac:dyDescent="0.25">
      <c r="A786" s="2">
        <v>45484</v>
      </c>
      <c r="B786" s="3">
        <f t="shared" si="37"/>
        <v>2025</v>
      </c>
      <c r="C786" t="str">
        <f t="shared" si="38"/>
        <v>2024-2025</v>
      </c>
      <c r="D786" t="s">
        <v>147</v>
      </c>
      <c r="E786" t="s">
        <v>128</v>
      </c>
      <c r="F786" t="str">
        <f t="shared" si="36"/>
        <v>Western Australia</v>
      </c>
      <c r="G786" t="s">
        <v>48</v>
      </c>
      <c r="H786">
        <v>6027</v>
      </c>
      <c r="I786" t="s">
        <v>11</v>
      </c>
      <c r="J786" t="s">
        <v>49</v>
      </c>
      <c r="K786" t="s">
        <v>150</v>
      </c>
      <c r="L786" t="s">
        <v>18</v>
      </c>
      <c r="M786" s="5">
        <v>23.94</v>
      </c>
    </row>
    <row r="787" spans="1:13" x14ac:dyDescent="0.25">
      <c r="A787" s="2">
        <v>45350</v>
      </c>
      <c r="B787" s="3">
        <f t="shared" si="37"/>
        <v>2024</v>
      </c>
      <c r="C787" t="str">
        <f t="shared" si="38"/>
        <v>2023-2024</v>
      </c>
      <c r="D787" t="s">
        <v>148</v>
      </c>
      <c r="E787" t="s">
        <v>109</v>
      </c>
      <c r="F787" t="str">
        <f t="shared" si="36"/>
        <v>New South Wales</v>
      </c>
      <c r="G787" t="s">
        <v>10</v>
      </c>
      <c r="H787">
        <v>2480</v>
      </c>
      <c r="I787" t="s">
        <v>11</v>
      </c>
      <c r="J787" t="s">
        <v>68</v>
      </c>
      <c r="K787" t="s">
        <v>150</v>
      </c>
      <c r="L787" t="s">
        <v>18</v>
      </c>
      <c r="M787" s="5">
        <v>23.94</v>
      </c>
    </row>
    <row r="788" spans="1:13" x14ac:dyDescent="0.25">
      <c r="A788" s="2">
        <v>45070</v>
      </c>
      <c r="B788" s="3">
        <f t="shared" si="37"/>
        <v>2023</v>
      </c>
      <c r="C788" t="str">
        <f t="shared" si="38"/>
        <v>2023-2024</v>
      </c>
      <c r="D788" t="s">
        <v>148</v>
      </c>
      <c r="E788" t="s">
        <v>123</v>
      </c>
      <c r="F788" t="str">
        <f t="shared" si="36"/>
        <v>Western Australia</v>
      </c>
      <c r="G788" t="s">
        <v>48</v>
      </c>
      <c r="H788">
        <v>6109</v>
      </c>
      <c r="I788" t="s">
        <v>11</v>
      </c>
      <c r="J788" t="s">
        <v>94</v>
      </c>
      <c r="K788" t="s">
        <v>155</v>
      </c>
      <c r="L788" t="s">
        <v>20</v>
      </c>
      <c r="M788" s="5">
        <v>23.94</v>
      </c>
    </row>
    <row r="789" spans="1:13" x14ac:dyDescent="0.25">
      <c r="A789" s="2">
        <v>45406</v>
      </c>
      <c r="B789" s="3">
        <f t="shared" si="37"/>
        <v>2024</v>
      </c>
      <c r="C789" t="str">
        <f t="shared" si="38"/>
        <v>2024-2025</v>
      </c>
      <c r="D789" t="s">
        <v>147</v>
      </c>
      <c r="E789" t="s">
        <v>9</v>
      </c>
      <c r="F789" t="str">
        <f t="shared" si="36"/>
        <v>New South Wales</v>
      </c>
      <c r="G789" t="s">
        <v>10</v>
      </c>
      <c r="H789">
        <v>2067</v>
      </c>
      <c r="I789" t="s">
        <v>11</v>
      </c>
      <c r="J789" t="s">
        <v>12</v>
      </c>
      <c r="K789" t="s">
        <v>154</v>
      </c>
      <c r="L789" t="s">
        <v>14</v>
      </c>
      <c r="M789" s="5">
        <v>23.96</v>
      </c>
    </row>
    <row r="790" spans="1:13" x14ac:dyDescent="0.25">
      <c r="A790" s="2">
        <v>45060</v>
      </c>
      <c r="B790" s="3">
        <f t="shared" si="37"/>
        <v>2023</v>
      </c>
      <c r="C790" t="str">
        <f t="shared" si="38"/>
        <v>2023-2024</v>
      </c>
      <c r="D790" t="s">
        <v>147</v>
      </c>
      <c r="E790" t="s">
        <v>28</v>
      </c>
      <c r="F790" t="str">
        <f t="shared" si="36"/>
        <v>Northern Territory</v>
      </c>
      <c r="G790" t="s">
        <v>29</v>
      </c>
      <c r="H790">
        <v>800</v>
      </c>
      <c r="I790" t="s">
        <v>11</v>
      </c>
      <c r="J790" t="s">
        <v>30</v>
      </c>
      <c r="K790" t="s">
        <v>19</v>
      </c>
      <c r="L790" t="s">
        <v>23</v>
      </c>
      <c r="M790" s="5">
        <v>23.96</v>
      </c>
    </row>
    <row r="791" spans="1:13" x14ac:dyDescent="0.25">
      <c r="A791" s="2">
        <v>45148</v>
      </c>
      <c r="B791" s="3">
        <f t="shared" si="37"/>
        <v>2024</v>
      </c>
      <c r="C791" t="str">
        <f t="shared" si="38"/>
        <v>2023-2024</v>
      </c>
      <c r="D791" t="s">
        <v>148</v>
      </c>
      <c r="E791" t="s">
        <v>114</v>
      </c>
      <c r="F791" t="str">
        <f t="shared" si="36"/>
        <v>Victoria</v>
      </c>
      <c r="G791" t="s">
        <v>45</v>
      </c>
      <c r="H791">
        <v>3551</v>
      </c>
      <c r="I791" t="s">
        <v>11</v>
      </c>
      <c r="J791" t="s">
        <v>60</v>
      </c>
      <c r="K791" t="s">
        <v>155</v>
      </c>
      <c r="L791" t="s">
        <v>20</v>
      </c>
      <c r="M791" s="5">
        <v>23.96</v>
      </c>
    </row>
    <row r="792" spans="1:13" x14ac:dyDescent="0.25">
      <c r="A792" s="2">
        <v>45612</v>
      </c>
      <c r="B792" s="3">
        <f t="shared" si="37"/>
        <v>2025</v>
      </c>
      <c r="C792" t="str">
        <f t="shared" si="38"/>
        <v>2024-2025</v>
      </c>
      <c r="D792" t="s">
        <v>147</v>
      </c>
      <c r="E792" t="s">
        <v>89</v>
      </c>
      <c r="F792" t="str">
        <f t="shared" si="36"/>
        <v>Queensland</v>
      </c>
      <c r="G792" t="s">
        <v>35</v>
      </c>
      <c r="H792">
        <v>4655</v>
      </c>
      <c r="I792" t="s">
        <v>11</v>
      </c>
      <c r="J792" t="s">
        <v>51</v>
      </c>
      <c r="K792" t="s">
        <v>150</v>
      </c>
      <c r="L792" t="s">
        <v>18</v>
      </c>
      <c r="M792" s="5">
        <v>23.96</v>
      </c>
    </row>
    <row r="793" spans="1:13" x14ac:dyDescent="0.25">
      <c r="A793" s="2">
        <v>45553</v>
      </c>
      <c r="B793" s="3">
        <f t="shared" si="37"/>
        <v>2025</v>
      </c>
      <c r="C793" t="str">
        <f t="shared" si="38"/>
        <v>2024-2025</v>
      </c>
      <c r="D793" t="s">
        <v>147</v>
      </c>
      <c r="E793" t="s">
        <v>134</v>
      </c>
      <c r="F793" t="str">
        <f t="shared" si="36"/>
        <v>Queensland</v>
      </c>
      <c r="G793" t="s">
        <v>35</v>
      </c>
      <c r="H793">
        <v>4825</v>
      </c>
      <c r="I793" t="s">
        <v>11</v>
      </c>
      <c r="J793" t="s">
        <v>36</v>
      </c>
      <c r="K793" t="s">
        <v>149</v>
      </c>
      <c r="L793" t="s">
        <v>15</v>
      </c>
      <c r="M793" s="5">
        <v>23.96</v>
      </c>
    </row>
    <row r="794" spans="1:13" x14ac:dyDescent="0.25">
      <c r="A794" s="2">
        <v>45239</v>
      </c>
      <c r="B794" s="3">
        <f t="shared" si="37"/>
        <v>2024</v>
      </c>
      <c r="C794" t="str">
        <f t="shared" si="38"/>
        <v>2023-2024</v>
      </c>
      <c r="D794" t="s">
        <v>147</v>
      </c>
      <c r="E794" t="s">
        <v>31</v>
      </c>
      <c r="F794" t="str">
        <f t="shared" si="36"/>
        <v>South Australia</v>
      </c>
      <c r="G794" t="s">
        <v>32</v>
      </c>
      <c r="H794">
        <v>5168</v>
      </c>
      <c r="I794" t="s">
        <v>11</v>
      </c>
      <c r="J794" t="s">
        <v>33</v>
      </c>
      <c r="K794" t="s">
        <v>156</v>
      </c>
      <c r="L794" t="s">
        <v>17</v>
      </c>
      <c r="M794" s="5">
        <v>23.96</v>
      </c>
    </row>
    <row r="795" spans="1:13" x14ac:dyDescent="0.25">
      <c r="A795" s="2">
        <v>45217</v>
      </c>
      <c r="B795" s="3">
        <f t="shared" si="37"/>
        <v>2024</v>
      </c>
      <c r="C795" t="str">
        <f t="shared" si="38"/>
        <v>2023-2024</v>
      </c>
      <c r="D795" t="s">
        <v>148</v>
      </c>
      <c r="E795" t="s">
        <v>90</v>
      </c>
      <c r="F795" t="str">
        <f t="shared" si="36"/>
        <v>Victoria</v>
      </c>
      <c r="G795" t="s">
        <v>45</v>
      </c>
      <c r="H795">
        <v>3179</v>
      </c>
      <c r="I795" t="s">
        <v>11</v>
      </c>
      <c r="J795" t="s">
        <v>63</v>
      </c>
      <c r="K795" t="s">
        <v>153</v>
      </c>
      <c r="L795" t="s">
        <v>16</v>
      </c>
      <c r="M795" s="5">
        <v>23.96</v>
      </c>
    </row>
    <row r="796" spans="1:13" x14ac:dyDescent="0.25">
      <c r="A796" s="2">
        <v>45092</v>
      </c>
      <c r="B796" s="3">
        <f t="shared" si="37"/>
        <v>2023</v>
      </c>
      <c r="C796" t="str">
        <f t="shared" si="38"/>
        <v>2023-2024</v>
      </c>
      <c r="D796" t="s">
        <v>147</v>
      </c>
      <c r="E796" t="s">
        <v>98</v>
      </c>
      <c r="F796" t="str">
        <f t="shared" si="36"/>
        <v>Victoria</v>
      </c>
      <c r="G796" t="s">
        <v>45</v>
      </c>
      <c r="H796">
        <v>3429</v>
      </c>
      <c r="I796" t="s">
        <v>11</v>
      </c>
      <c r="J796" t="s">
        <v>60</v>
      </c>
      <c r="K796" t="s">
        <v>153</v>
      </c>
      <c r="L796" t="s">
        <v>16</v>
      </c>
      <c r="M796" s="5">
        <v>23.96</v>
      </c>
    </row>
    <row r="797" spans="1:13" x14ac:dyDescent="0.25">
      <c r="A797" s="2">
        <v>45213</v>
      </c>
      <c r="B797" s="3">
        <f t="shared" si="37"/>
        <v>2024</v>
      </c>
      <c r="C797" t="str">
        <f t="shared" si="38"/>
        <v>2023-2024</v>
      </c>
      <c r="D797" t="s">
        <v>147</v>
      </c>
      <c r="E797" t="s">
        <v>82</v>
      </c>
      <c r="F797" t="str">
        <f t="shared" si="36"/>
        <v>Queensland</v>
      </c>
      <c r="G797" t="s">
        <v>35</v>
      </c>
      <c r="H797">
        <v>4012</v>
      </c>
      <c r="I797" t="s">
        <v>11</v>
      </c>
      <c r="J797" t="s">
        <v>43</v>
      </c>
      <c r="K797" t="s">
        <v>19</v>
      </c>
      <c r="L797" t="s">
        <v>23</v>
      </c>
      <c r="M797" s="5">
        <v>23.96</v>
      </c>
    </row>
    <row r="798" spans="1:13" x14ac:dyDescent="0.25">
      <c r="A798" s="2">
        <v>45606</v>
      </c>
      <c r="B798" s="3">
        <f t="shared" si="37"/>
        <v>2025</v>
      </c>
      <c r="C798" t="str">
        <f t="shared" si="38"/>
        <v>2024-2025</v>
      </c>
      <c r="D798" t="s">
        <v>147</v>
      </c>
      <c r="E798" t="s">
        <v>88</v>
      </c>
      <c r="F798" t="str">
        <f t="shared" si="36"/>
        <v>South Australia</v>
      </c>
      <c r="G798" t="s">
        <v>32</v>
      </c>
      <c r="H798">
        <v>5011</v>
      </c>
      <c r="I798" t="s">
        <v>11</v>
      </c>
      <c r="J798" t="s">
        <v>33</v>
      </c>
      <c r="K798" t="s">
        <v>19</v>
      </c>
      <c r="L798" t="s">
        <v>23</v>
      </c>
      <c r="M798" s="5">
        <v>23.96</v>
      </c>
    </row>
    <row r="799" spans="1:13" x14ac:dyDescent="0.25">
      <c r="A799" s="2">
        <v>45428</v>
      </c>
      <c r="B799" s="3">
        <f t="shared" si="37"/>
        <v>2024</v>
      </c>
      <c r="C799" t="str">
        <f t="shared" si="38"/>
        <v>2024-2025</v>
      </c>
      <c r="D799" t="s">
        <v>147</v>
      </c>
      <c r="E799" t="s">
        <v>146</v>
      </c>
      <c r="F799" t="str">
        <f t="shared" si="36"/>
        <v>Victoria</v>
      </c>
      <c r="G799" t="s">
        <v>45</v>
      </c>
      <c r="H799">
        <v>3353</v>
      </c>
      <c r="I799" t="s">
        <v>11</v>
      </c>
      <c r="J799" t="s">
        <v>60</v>
      </c>
      <c r="K799" t="s">
        <v>151</v>
      </c>
      <c r="L799" t="s">
        <v>21</v>
      </c>
      <c r="M799" s="5">
        <v>23.97</v>
      </c>
    </row>
    <row r="800" spans="1:13" x14ac:dyDescent="0.25">
      <c r="A800" s="2">
        <v>45320</v>
      </c>
      <c r="B800" s="3">
        <f t="shared" si="37"/>
        <v>2024</v>
      </c>
      <c r="C800" t="str">
        <f t="shared" si="38"/>
        <v>2023-2024</v>
      </c>
      <c r="D800" t="s">
        <v>148</v>
      </c>
      <c r="E800" t="s">
        <v>101</v>
      </c>
      <c r="F800" t="str">
        <f t="shared" si="36"/>
        <v>Victoria</v>
      </c>
      <c r="G800" t="s">
        <v>45</v>
      </c>
      <c r="H800">
        <v>3131</v>
      </c>
      <c r="I800" t="s">
        <v>11</v>
      </c>
      <c r="J800" t="s">
        <v>63</v>
      </c>
      <c r="K800" t="s">
        <v>153</v>
      </c>
      <c r="L800" t="s">
        <v>16</v>
      </c>
      <c r="M800" s="5">
        <v>23.97</v>
      </c>
    </row>
    <row r="801" spans="1:13" x14ac:dyDescent="0.25">
      <c r="A801" s="2">
        <v>45429</v>
      </c>
      <c r="B801" s="3">
        <f t="shared" si="37"/>
        <v>2024</v>
      </c>
      <c r="C801" t="str">
        <f t="shared" si="38"/>
        <v>2024-2025</v>
      </c>
      <c r="D801" t="s">
        <v>147</v>
      </c>
      <c r="E801" t="s">
        <v>56</v>
      </c>
      <c r="F801" t="str">
        <f t="shared" si="36"/>
        <v>Northern Territory</v>
      </c>
      <c r="G801" t="s">
        <v>29</v>
      </c>
      <c r="H801">
        <v>870</v>
      </c>
      <c r="I801" t="s">
        <v>11</v>
      </c>
      <c r="J801" t="s">
        <v>30</v>
      </c>
      <c r="K801" t="s">
        <v>154</v>
      </c>
      <c r="L801" t="s">
        <v>14</v>
      </c>
      <c r="M801" s="5">
        <v>23.98</v>
      </c>
    </row>
    <row r="802" spans="1:13" x14ac:dyDescent="0.25">
      <c r="A802" s="2">
        <v>45629</v>
      </c>
      <c r="B802" s="3">
        <f t="shared" si="37"/>
        <v>2025</v>
      </c>
      <c r="C802" t="str">
        <f t="shared" si="38"/>
        <v>2024-2025</v>
      </c>
      <c r="D802" t="s">
        <v>147</v>
      </c>
      <c r="E802" t="s">
        <v>144</v>
      </c>
      <c r="F802" t="str">
        <f t="shared" si="36"/>
        <v>Queensland</v>
      </c>
      <c r="G802" t="s">
        <v>35</v>
      </c>
      <c r="H802">
        <v>4566</v>
      </c>
      <c r="I802" t="s">
        <v>11</v>
      </c>
      <c r="J802" t="s">
        <v>120</v>
      </c>
      <c r="K802" t="s">
        <v>152</v>
      </c>
      <c r="L802" t="s">
        <v>13</v>
      </c>
      <c r="M802" s="5">
        <v>23.990000000000002</v>
      </c>
    </row>
    <row r="803" spans="1:13" x14ac:dyDescent="0.25">
      <c r="A803" s="2">
        <v>44971</v>
      </c>
      <c r="B803" s="3">
        <f t="shared" si="37"/>
        <v>2023</v>
      </c>
      <c r="C803" t="str">
        <f t="shared" si="38"/>
        <v>2022-2023</v>
      </c>
      <c r="D803" t="s">
        <v>147</v>
      </c>
      <c r="E803" t="s">
        <v>121</v>
      </c>
      <c r="F803" t="str">
        <f t="shared" si="36"/>
        <v>Queensland</v>
      </c>
      <c r="G803" t="s">
        <v>35</v>
      </c>
      <c r="H803">
        <v>4700</v>
      </c>
      <c r="I803" t="s">
        <v>11</v>
      </c>
      <c r="J803" t="s">
        <v>51</v>
      </c>
      <c r="K803" t="s">
        <v>154</v>
      </c>
      <c r="L803" t="s">
        <v>14</v>
      </c>
      <c r="M803" s="5">
        <v>23.990000000000002</v>
      </c>
    </row>
    <row r="804" spans="1:13" x14ac:dyDescent="0.25">
      <c r="A804" s="2">
        <v>45090</v>
      </c>
      <c r="B804" s="3">
        <f t="shared" si="37"/>
        <v>2023</v>
      </c>
      <c r="C804" t="str">
        <f t="shared" si="38"/>
        <v>2023-2024</v>
      </c>
      <c r="D804" t="s">
        <v>148</v>
      </c>
      <c r="E804" t="s">
        <v>114</v>
      </c>
      <c r="F804" t="str">
        <f t="shared" si="36"/>
        <v>Victoria</v>
      </c>
      <c r="G804" t="s">
        <v>45</v>
      </c>
      <c r="H804">
        <v>3551</v>
      </c>
      <c r="I804" t="s">
        <v>11</v>
      </c>
      <c r="J804" t="s">
        <v>60</v>
      </c>
      <c r="K804" t="s">
        <v>151</v>
      </c>
      <c r="L804" t="s">
        <v>21</v>
      </c>
      <c r="M804" s="5">
        <v>24.04</v>
      </c>
    </row>
    <row r="805" spans="1:13" x14ac:dyDescent="0.25">
      <c r="A805" s="2">
        <v>45159</v>
      </c>
      <c r="B805" s="3">
        <f t="shared" si="37"/>
        <v>2024</v>
      </c>
      <c r="C805" t="str">
        <f t="shared" si="38"/>
        <v>2023-2024</v>
      </c>
      <c r="D805" t="s">
        <v>148</v>
      </c>
      <c r="E805" t="s">
        <v>141</v>
      </c>
      <c r="F805" t="str">
        <f t="shared" si="36"/>
        <v>Western Australia</v>
      </c>
      <c r="G805" t="s">
        <v>48</v>
      </c>
      <c r="H805">
        <v>6052</v>
      </c>
      <c r="I805" t="s">
        <v>11</v>
      </c>
      <c r="J805" t="s">
        <v>49</v>
      </c>
      <c r="K805" t="s">
        <v>155</v>
      </c>
      <c r="L805" t="s">
        <v>20</v>
      </c>
      <c r="M805" s="5">
        <v>24.08</v>
      </c>
    </row>
    <row r="806" spans="1:13" x14ac:dyDescent="0.25">
      <c r="A806" s="2">
        <v>45145</v>
      </c>
      <c r="B806" s="3">
        <f t="shared" si="37"/>
        <v>2024</v>
      </c>
      <c r="C806" t="str">
        <f t="shared" si="38"/>
        <v>2023-2024</v>
      </c>
      <c r="D806" t="s">
        <v>148</v>
      </c>
      <c r="E806" t="s">
        <v>93</v>
      </c>
      <c r="F806" t="str">
        <f t="shared" si="36"/>
        <v>Western Australia</v>
      </c>
      <c r="G806" t="s">
        <v>48</v>
      </c>
      <c r="H806">
        <v>6112</v>
      </c>
      <c r="I806" t="s">
        <v>11</v>
      </c>
      <c r="J806" t="s">
        <v>94</v>
      </c>
      <c r="K806" t="s">
        <v>154</v>
      </c>
      <c r="L806" t="s">
        <v>14</v>
      </c>
      <c r="M806" s="5">
        <v>24.42</v>
      </c>
    </row>
    <row r="807" spans="1:13" x14ac:dyDescent="0.25">
      <c r="A807" s="2">
        <v>45656</v>
      </c>
      <c r="B807" s="3">
        <f t="shared" si="37"/>
        <v>2025</v>
      </c>
      <c r="C807" t="str">
        <f t="shared" si="38"/>
        <v>2024-2025</v>
      </c>
      <c r="D807" t="s">
        <v>147</v>
      </c>
      <c r="E807" t="s">
        <v>128</v>
      </c>
      <c r="F807" t="str">
        <f t="shared" si="36"/>
        <v>Western Australia</v>
      </c>
      <c r="G807" t="s">
        <v>48</v>
      </c>
      <c r="H807">
        <v>6027</v>
      </c>
      <c r="I807" t="s">
        <v>11</v>
      </c>
      <c r="J807" t="s">
        <v>49</v>
      </c>
      <c r="K807" t="s">
        <v>152</v>
      </c>
      <c r="L807" t="s">
        <v>13</v>
      </c>
      <c r="M807" s="5">
        <v>24.439999999999998</v>
      </c>
    </row>
    <row r="808" spans="1:13" x14ac:dyDescent="0.25">
      <c r="A808" s="2">
        <v>44971</v>
      </c>
      <c r="B808" s="3">
        <f t="shared" si="37"/>
        <v>2023</v>
      </c>
      <c r="C808" t="str">
        <f t="shared" si="38"/>
        <v>2022-2023</v>
      </c>
      <c r="D808" t="s">
        <v>147</v>
      </c>
      <c r="E808" t="s">
        <v>52</v>
      </c>
      <c r="F808" t="str">
        <f t="shared" si="36"/>
        <v>Victoria</v>
      </c>
      <c r="G808" t="s">
        <v>45</v>
      </c>
      <c r="H808">
        <v>3030</v>
      </c>
      <c r="I808" t="s">
        <v>11</v>
      </c>
      <c r="J808" t="s">
        <v>46</v>
      </c>
      <c r="K808" t="s">
        <v>150</v>
      </c>
      <c r="L808" t="s">
        <v>18</v>
      </c>
      <c r="M808" s="5">
        <v>24.45</v>
      </c>
    </row>
    <row r="809" spans="1:13" x14ac:dyDescent="0.25">
      <c r="A809" s="2">
        <v>45321</v>
      </c>
      <c r="B809" s="3">
        <f t="shared" si="37"/>
        <v>2024</v>
      </c>
      <c r="C809" t="str">
        <f t="shared" si="38"/>
        <v>2023-2024</v>
      </c>
      <c r="D809" t="s">
        <v>147</v>
      </c>
      <c r="E809" t="s">
        <v>37</v>
      </c>
      <c r="F809" t="str">
        <f t="shared" si="36"/>
        <v>South Australia</v>
      </c>
      <c r="G809" t="s">
        <v>32</v>
      </c>
      <c r="H809">
        <v>5607</v>
      </c>
      <c r="I809" t="s">
        <v>11</v>
      </c>
      <c r="J809" t="s">
        <v>38</v>
      </c>
      <c r="K809" t="s">
        <v>154</v>
      </c>
      <c r="L809" t="s">
        <v>14</v>
      </c>
      <c r="M809" s="5">
        <v>24.46</v>
      </c>
    </row>
    <row r="810" spans="1:13" x14ac:dyDescent="0.25">
      <c r="A810" s="2">
        <v>44957</v>
      </c>
      <c r="B810" s="3">
        <f t="shared" si="37"/>
        <v>2023</v>
      </c>
      <c r="C810" t="str">
        <f t="shared" si="38"/>
        <v>2022-2023</v>
      </c>
      <c r="D810" t="s">
        <v>147</v>
      </c>
      <c r="E810" t="s">
        <v>121</v>
      </c>
      <c r="F810" t="str">
        <f t="shared" si="36"/>
        <v>Queensland</v>
      </c>
      <c r="G810" t="s">
        <v>35</v>
      </c>
      <c r="H810">
        <v>4700</v>
      </c>
      <c r="I810" t="s">
        <v>11</v>
      </c>
      <c r="J810" t="s">
        <v>51</v>
      </c>
      <c r="K810" t="s">
        <v>152</v>
      </c>
      <c r="L810" t="s">
        <v>13</v>
      </c>
      <c r="M810" s="5">
        <v>24.490000000000002</v>
      </c>
    </row>
    <row r="811" spans="1:13" x14ac:dyDescent="0.25">
      <c r="A811" s="2">
        <v>45613</v>
      </c>
      <c r="B811" s="3">
        <f t="shared" si="37"/>
        <v>2025</v>
      </c>
      <c r="C811" t="str">
        <f t="shared" si="38"/>
        <v>2024-2025</v>
      </c>
      <c r="D811" t="s">
        <v>148</v>
      </c>
      <c r="E811" t="s">
        <v>24</v>
      </c>
      <c r="F811" t="str">
        <f t="shared" si="36"/>
        <v>New South Wales</v>
      </c>
      <c r="G811" t="s">
        <v>10</v>
      </c>
      <c r="H811">
        <v>2795</v>
      </c>
      <c r="I811" t="s">
        <v>11</v>
      </c>
      <c r="J811" t="s">
        <v>25</v>
      </c>
      <c r="K811" t="s">
        <v>153</v>
      </c>
      <c r="L811" t="s">
        <v>16</v>
      </c>
      <c r="M811" s="5">
        <v>24.58</v>
      </c>
    </row>
    <row r="812" spans="1:13" x14ac:dyDescent="0.25">
      <c r="A812" s="2">
        <v>45033</v>
      </c>
      <c r="B812" s="3">
        <f t="shared" si="37"/>
        <v>2023</v>
      </c>
      <c r="C812" t="str">
        <f t="shared" si="38"/>
        <v>2023-2024</v>
      </c>
      <c r="D812" t="s">
        <v>148</v>
      </c>
      <c r="E812" t="s">
        <v>24</v>
      </c>
      <c r="F812" t="str">
        <f t="shared" si="36"/>
        <v>New South Wales</v>
      </c>
      <c r="G812" t="s">
        <v>10</v>
      </c>
      <c r="H812">
        <v>2795</v>
      </c>
      <c r="I812" t="s">
        <v>11</v>
      </c>
      <c r="J812" t="s">
        <v>25</v>
      </c>
      <c r="K812" t="s">
        <v>152</v>
      </c>
      <c r="L812" t="s">
        <v>13</v>
      </c>
      <c r="M812" s="5">
        <v>24.880000000000003</v>
      </c>
    </row>
    <row r="813" spans="1:13" x14ac:dyDescent="0.25">
      <c r="A813" s="2">
        <v>45570</v>
      </c>
      <c r="B813" s="3">
        <f t="shared" si="37"/>
        <v>2025</v>
      </c>
      <c r="C813" t="str">
        <f t="shared" si="38"/>
        <v>2024-2025</v>
      </c>
      <c r="D813" t="s">
        <v>148</v>
      </c>
      <c r="E813" t="s">
        <v>138</v>
      </c>
      <c r="F813" t="str">
        <f t="shared" si="36"/>
        <v>Queensland</v>
      </c>
      <c r="G813" t="s">
        <v>35</v>
      </c>
      <c r="H813">
        <v>4558</v>
      </c>
      <c r="I813" t="s">
        <v>11</v>
      </c>
      <c r="J813" t="s">
        <v>120</v>
      </c>
      <c r="K813" t="s">
        <v>19</v>
      </c>
      <c r="L813" t="s">
        <v>23</v>
      </c>
      <c r="M813" s="5">
        <v>24.93</v>
      </c>
    </row>
    <row r="814" spans="1:13" x14ac:dyDescent="0.25">
      <c r="A814" s="2">
        <v>45348</v>
      </c>
      <c r="B814" s="3">
        <f t="shared" si="37"/>
        <v>2024</v>
      </c>
      <c r="C814" t="str">
        <f t="shared" si="38"/>
        <v>2023-2024</v>
      </c>
      <c r="D814" t="s">
        <v>147</v>
      </c>
      <c r="E814" t="s">
        <v>73</v>
      </c>
      <c r="F814" t="str">
        <f t="shared" si="36"/>
        <v>Victoria</v>
      </c>
      <c r="G814" t="s">
        <v>45</v>
      </c>
      <c r="H814">
        <v>3136</v>
      </c>
      <c r="I814" t="s">
        <v>11</v>
      </c>
      <c r="J814" t="s">
        <v>63</v>
      </c>
      <c r="K814" t="s">
        <v>156</v>
      </c>
      <c r="L814" t="s">
        <v>17</v>
      </c>
      <c r="M814" s="5">
        <v>24.95</v>
      </c>
    </row>
    <row r="815" spans="1:13" x14ac:dyDescent="0.25">
      <c r="A815" s="2">
        <v>45530</v>
      </c>
      <c r="B815" s="3">
        <f t="shared" si="37"/>
        <v>2025</v>
      </c>
      <c r="C815" t="str">
        <f t="shared" si="38"/>
        <v>2024-2025</v>
      </c>
      <c r="D815" t="s">
        <v>148</v>
      </c>
      <c r="E815" t="s">
        <v>114</v>
      </c>
      <c r="F815" t="str">
        <f t="shared" si="36"/>
        <v>Victoria</v>
      </c>
      <c r="G815" t="s">
        <v>45</v>
      </c>
      <c r="H815">
        <v>3551</v>
      </c>
      <c r="I815" t="s">
        <v>11</v>
      </c>
      <c r="J815" t="s">
        <v>60</v>
      </c>
      <c r="K815" t="s">
        <v>156</v>
      </c>
      <c r="L815" t="s">
        <v>17</v>
      </c>
      <c r="M815" s="5">
        <v>24.95</v>
      </c>
    </row>
    <row r="816" spans="1:13" x14ac:dyDescent="0.25">
      <c r="A816" s="2">
        <v>45151</v>
      </c>
      <c r="B816" s="3">
        <f t="shared" si="37"/>
        <v>2024</v>
      </c>
      <c r="C816" t="str">
        <f t="shared" si="38"/>
        <v>2023-2024</v>
      </c>
      <c r="D816" t="s">
        <v>147</v>
      </c>
      <c r="E816" t="s">
        <v>138</v>
      </c>
      <c r="F816" t="str">
        <f t="shared" si="36"/>
        <v>Queensland</v>
      </c>
      <c r="G816" t="s">
        <v>35</v>
      </c>
      <c r="H816">
        <v>4558</v>
      </c>
      <c r="I816" t="s">
        <v>11</v>
      </c>
      <c r="J816" t="s">
        <v>120</v>
      </c>
      <c r="K816" t="s">
        <v>150</v>
      </c>
      <c r="L816" t="s">
        <v>18</v>
      </c>
      <c r="M816" s="5">
        <v>24.95</v>
      </c>
    </row>
    <row r="817" spans="1:13" x14ac:dyDescent="0.25">
      <c r="A817" s="2">
        <v>45599</v>
      </c>
      <c r="B817" s="3">
        <f t="shared" si="37"/>
        <v>2025</v>
      </c>
      <c r="C817" t="str">
        <f t="shared" si="38"/>
        <v>2024-2025</v>
      </c>
      <c r="D817" t="s">
        <v>148</v>
      </c>
      <c r="E817" t="s">
        <v>65</v>
      </c>
      <c r="F817" t="str">
        <f t="shared" si="36"/>
        <v>New South Wales</v>
      </c>
      <c r="G817" t="s">
        <v>10</v>
      </c>
      <c r="H817">
        <v>2541</v>
      </c>
      <c r="I817" t="s">
        <v>11</v>
      </c>
      <c r="J817" t="s">
        <v>58</v>
      </c>
      <c r="K817" t="s">
        <v>155</v>
      </c>
      <c r="L817" t="s">
        <v>20</v>
      </c>
      <c r="M817" s="5">
        <v>24.97</v>
      </c>
    </row>
    <row r="818" spans="1:13" x14ac:dyDescent="0.25">
      <c r="A818" s="2">
        <v>45496</v>
      </c>
      <c r="B818" s="3">
        <f t="shared" si="37"/>
        <v>2025</v>
      </c>
      <c r="C818" t="str">
        <f t="shared" si="38"/>
        <v>2024-2025</v>
      </c>
      <c r="D818" t="s">
        <v>148</v>
      </c>
      <c r="E818" t="s">
        <v>24</v>
      </c>
      <c r="F818" t="str">
        <f t="shared" si="36"/>
        <v>New South Wales</v>
      </c>
      <c r="G818" t="s">
        <v>10</v>
      </c>
      <c r="H818">
        <v>2795</v>
      </c>
      <c r="I818" t="s">
        <v>11</v>
      </c>
      <c r="J818" t="s">
        <v>25</v>
      </c>
      <c r="K818" t="s">
        <v>151</v>
      </c>
      <c r="L818" t="s">
        <v>21</v>
      </c>
      <c r="M818" s="5">
        <v>24.99</v>
      </c>
    </row>
    <row r="819" spans="1:13" x14ac:dyDescent="0.25">
      <c r="A819" s="2">
        <v>45438</v>
      </c>
      <c r="B819" s="3">
        <f t="shared" si="37"/>
        <v>2024</v>
      </c>
      <c r="C819" t="str">
        <f t="shared" si="38"/>
        <v>2024-2025</v>
      </c>
      <c r="D819" t="s">
        <v>147</v>
      </c>
      <c r="E819" t="s">
        <v>119</v>
      </c>
      <c r="F819" t="str">
        <f t="shared" si="36"/>
        <v>Queensland</v>
      </c>
      <c r="G819" t="s">
        <v>35</v>
      </c>
      <c r="H819">
        <v>4570</v>
      </c>
      <c r="I819" t="s">
        <v>11</v>
      </c>
      <c r="J819" t="s">
        <v>120</v>
      </c>
      <c r="K819" t="s">
        <v>152</v>
      </c>
      <c r="L819" t="s">
        <v>13</v>
      </c>
      <c r="M819" s="5">
        <v>24.99</v>
      </c>
    </row>
    <row r="820" spans="1:13" x14ac:dyDescent="0.25">
      <c r="A820" s="2">
        <v>45502</v>
      </c>
      <c r="B820" s="3">
        <f t="shared" si="37"/>
        <v>2025</v>
      </c>
      <c r="C820" t="str">
        <f t="shared" si="38"/>
        <v>2024-2025</v>
      </c>
      <c r="D820" t="s">
        <v>147</v>
      </c>
      <c r="E820" t="s">
        <v>87</v>
      </c>
      <c r="F820" t="str">
        <f t="shared" si="36"/>
        <v>New South Wales</v>
      </c>
      <c r="G820" t="s">
        <v>10</v>
      </c>
      <c r="H820">
        <v>2790</v>
      </c>
      <c r="I820" t="s">
        <v>11</v>
      </c>
      <c r="J820" t="s">
        <v>25</v>
      </c>
      <c r="K820" t="s">
        <v>152</v>
      </c>
      <c r="L820" t="s">
        <v>13</v>
      </c>
      <c r="M820" s="5">
        <v>24.99</v>
      </c>
    </row>
    <row r="821" spans="1:13" x14ac:dyDescent="0.25">
      <c r="A821" s="2">
        <v>45461</v>
      </c>
      <c r="B821" s="3">
        <f t="shared" si="37"/>
        <v>2024</v>
      </c>
      <c r="C821" t="str">
        <f t="shared" si="38"/>
        <v>2024-2025</v>
      </c>
      <c r="D821" t="s">
        <v>147</v>
      </c>
      <c r="E821" t="s">
        <v>87</v>
      </c>
      <c r="F821" t="str">
        <f t="shared" si="36"/>
        <v>New South Wales</v>
      </c>
      <c r="G821" t="s">
        <v>10</v>
      </c>
      <c r="H821">
        <v>2790</v>
      </c>
      <c r="I821" t="s">
        <v>11</v>
      </c>
      <c r="J821" t="s">
        <v>25</v>
      </c>
      <c r="K821" t="s">
        <v>154</v>
      </c>
      <c r="L821" t="s">
        <v>14</v>
      </c>
      <c r="M821" s="5">
        <v>24.99</v>
      </c>
    </row>
    <row r="822" spans="1:13" x14ac:dyDescent="0.25">
      <c r="A822" s="2">
        <v>45148</v>
      </c>
      <c r="B822" s="3">
        <f t="shared" si="37"/>
        <v>2024</v>
      </c>
      <c r="C822" t="str">
        <f t="shared" si="38"/>
        <v>2023-2024</v>
      </c>
      <c r="D822" t="s">
        <v>147</v>
      </c>
      <c r="E822" t="s">
        <v>125</v>
      </c>
      <c r="F822" t="str">
        <f t="shared" si="36"/>
        <v>Victoria</v>
      </c>
      <c r="G822" t="s">
        <v>45</v>
      </c>
      <c r="H822">
        <v>3400</v>
      </c>
      <c r="I822" t="s">
        <v>11</v>
      </c>
      <c r="J822" t="s">
        <v>60</v>
      </c>
      <c r="K822" t="s">
        <v>153</v>
      </c>
      <c r="L822" t="s">
        <v>16</v>
      </c>
      <c r="M822" s="5">
        <v>24.990000000000002</v>
      </c>
    </row>
    <row r="823" spans="1:13" x14ac:dyDescent="0.25">
      <c r="A823" s="2">
        <v>45631</v>
      </c>
      <c r="B823" s="3">
        <f t="shared" si="37"/>
        <v>2025</v>
      </c>
      <c r="C823" t="str">
        <f t="shared" si="38"/>
        <v>2024-2025</v>
      </c>
      <c r="D823" t="s">
        <v>147</v>
      </c>
      <c r="E823" t="s">
        <v>59</v>
      </c>
      <c r="F823" t="str">
        <f t="shared" si="36"/>
        <v>Victoria</v>
      </c>
      <c r="G823" t="s">
        <v>45</v>
      </c>
      <c r="H823">
        <v>3280</v>
      </c>
      <c r="I823" t="s">
        <v>11</v>
      </c>
      <c r="J823" t="s">
        <v>60</v>
      </c>
      <c r="K823" t="s">
        <v>150</v>
      </c>
      <c r="L823" t="s">
        <v>18</v>
      </c>
      <c r="M823" s="5">
        <v>25</v>
      </c>
    </row>
    <row r="824" spans="1:13" x14ac:dyDescent="0.25">
      <c r="A824" s="2">
        <v>45639</v>
      </c>
      <c r="B824" s="3">
        <f t="shared" si="37"/>
        <v>2025</v>
      </c>
      <c r="C824" t="str">
        <f t="shared" si="38"/>
        <v>2024-2025</v>
      </c>
      <c r="D824" t="s">
        <v>147</v>
      </c>
      <c r="E824" t="s">
        <v>109</v>
      </c>
      <c r="F824" t="str">
        <f t="shared" si="36"/>
        <v>New South Wales</v>
      </c>
      <c r="G824" t="s">
        <v>10</v>
      </c>
      <c r="H824">
        <v>2480</v>
      </c>
      <c r="I824" t="s">
        <v>11</v>
      </c>
      <c r="J824" t="s">
        <v>68</v>
      </c>
      <c r="K824" t="s">
        <v>155</v>
      </c>
      <c r="L824" t="s">
        <v>20</v>
      </c>
      <c r="M824" s="5">
        <v>25</v>
      </c>
    </row>
    <row r="825" spans="1:13" x14ac:dyDescent="0.25">
      <c r="A825" s="2">
        <v>45523</v>
      </c>
      <c r="B825" s="3">
        <f t="shared" si="37"/>
        <v>2025</v>
      </c>
      <c r="C825" t="str">
        <f t="shared" si="38"/>
        <v>2024-2025</v>
      </c>
      <c r="D825" t="s">
        <v>147</v>
      </c>
      <c r="E825" t="s">
        <v>53</v>
      </c>
      <c r="F825" t="str">
        <f t="shared" si="36"/>
        <v>South Australia</v>
      </c>
      <c r="G825" t="s">
        <v>32</v>
      </c>
      <c r="H825">
        <v>5082</v>
      </c>
      <c r="I825" t="s">
        <v>11</v>
      </c>
      <c r="J825" t="s">
        <v>33</v>
      </c>
      <c r="K825" t="s">
        <v>154</v>
      </c>
      <c r="L825" t="s">
        <v>14</v>
      </c>
      <c r="M825" s="5">
        <v>25</v>
      </c>
    </row>
    <row r="826" spans="1:13" x14ac:dyDescent="0.25">
      <c r="A826" s="2">
        <v>45261</v>
      </c>
      <c r="B826" s="3">
        <f t="shared" si="37"/>
        <v>2024</v>
      </c>
      <c r="C826" t="str">
        <f t="shared" si="38"/>
        <v>2023-2024</v>
      </c>
      <c r="D826" t="s">
        <v>147</v>
      </c>
      <c r="E826" t="s">
        <v>59</v>
      </c>
      <c r="F826" t="str">
        <f t="shared" si="36"/>
        <v>Victoria</v>
      </c>
      <c r="G826" t="s">
        <v>45</v>
      </c>
      <c r="H826">
        <v>3280</v>
      </c>
      <c r="I826" t="s">
        <v>11</v>
      </c>
      <c r="J826" t="s">
        <v>60</v>
      </c>
      <c r="K826" t="s">
        <v>149</v>
      </c>
      <c r="L826" t="s">
        <v>15</v>
      </c>
      <c r="M826" s="5">
        <v>25</v>
      </c>
    </row>
    <row r="827" spans="1:13" x14ac:dyDescent="0.25">
      <c r="A827" s="2">
        <v>45276</v>
      </c>
      <c r="B827" s="3">
        <f t="shared" si="37"/>
        <v>2024</v>
      </c>
      <c r="C827" t="str">
        <f t="shared" si="38"/>
        <v>2023-2024</v>
      </c>
      <c r="D827" t="s">
        <v>147</v>
      </c>
      <c r="E827" t="s">
        <v>138</v>
      </c>
      <c r="F827" t="str">
        <f t="shared" si="36"/>
        <v>Queensland</v>
      </c>
      <c r="G827" t="s">
        <v>35</v>
      </c>
      <c r="H827">
        <v>4558</v>
      </c>
      <c r="I827" t="s">
        <v>11</v>
      </c>
      <c r="J827" t="s">
        <v>120</v>
      </c>
      <c r="K827" t="s">
        <v>154</v>
      </c>
      <c r="L827" t="s">
        <v>14</v>
      </c>
      <c r="M827" s="5">
        <v>25.19</v>
      </c>
    </row>
    <row r="828" spans="1:13" x14ac:dyDescent="0.25">
      <c r="A828" s="2">
        <v>45440</v>
      </c>
      <c r="B828" s="3">
        <f t="shared" si="37"/>
        <v>2024</v>
      </c>
      <c r="C828" t="str">
        <f t="shared" si="38"/>
        <v>2024-2025</v>
      </c>
      <c r="D828" t="s">
        <v>147</v>
      </c>
      <c r="E828" t="s">
        <v>41</v>
      </c>
      <c r="F828" t="str">
        <f t="shared" si="36"/>
        <v>New South Wales</v>
      </c>
      <c r="G828" t="s">
        <v>10</v>
      </c>
      <c r="H828">
        <v>2830</v>
      </c>
      <c r="I828" t="s">
        <v>11</v>
      </c>
      <c r="J828" t="s">
        <v>25</v>
      </c>
      <c r="K828" t="s">
        <v>149</v>
      </c>
      <c r="L828" t="s">
        <v>15</v>
      </c>
      <c r="M828" s="5">
        <v>25.2</v>
      </c>
    </row>
    <row r="829" spans="1:13" x14ac:dyDescent="0.25">
      <c r="A829" s="2">
        <v>45225</v>
      </c>
      <c r="B829" s="3">
        <f t="shared" si="37"/>
        <v>2024</v>
      </c>
      <c r="C829" t="str">
        <f t="shared" si="38"/>
        <v>2023-2024</v>
      </c>
      <c r="D829" t="s">
        <v>147</v>
      </c>
      <c r="E829" t="s">
        <v>143</v>
      </c>
      <c r="F829" t="str">
        <f t="shared" si="36"/>
        <v>New South Wales</v>
      </c>
      <c r="G829" t="s">
        <v>10</v>
      </c>
      <c r="H829">
        <v>2154</v>
      </c>
      <c r="I829" t="s">
        <v>11</v>
      </c>
      <c r="J829" t="s">
        <v>27</v>
      </c>
      <c r="K829" t="s">
        <v>153</v>
      </c>
      <c r="L829" t="s">
        <v>16</v>
      </c>
      <c r="M829" s="5">
        <v>25.5</v>
      </c>
    </row>
    <row r="830" spans="1:13" x14ac:dyDescent="0.25">
      <c r="A830" s="2">
        <v>45455</v>
      </c>
      <c r="B830" s="3">
        <f t="shared" si="37"/>
        <v>2024</v>
      </c>
      <c r="C830" t="str">
        <f t="shared" si="38"/>
        <v>2024-2025</v>
      </c>
      <c r="D830" t="s">
        <v>147</v>
      </c>
      <c r="E830" t="s">
        <v>64</v>
      </c>
      <c r="F830" t="str">
        <f t="shared" si="36"/>
        <v>Victoria</v>
      </c>
      <c r="G830" t="s">
        <v>45</v>
      </c>
      <c r="H830">
        <v>3199</v>
      </c>
      <c r="I830" t="s">
        <v>11</v>
      </c>
      <c r="J830" t="s">
        <v>63</v>
      </c>
      <c r="K830" t="s">
        <v>149</v>
      </c>
      <c r="L830" t="s">
        <v>15</v>
      </c>
      <c r="M830" s="5">
        <v>25.52</v>
      </c>
    </row>
    <row r="831" spans="1:13" x14ac:dyDescent="0.25">
      <c r="A831" s="2">
        <v>45502</v>
      </c>
      <c r="B831" s="3">
        <f t="shared" si="37"/>
        <v>2025</v>
      </c>
      <c r="C831" t="str">
        <f t="shared" si="38"/>
        <v>2024-2025</v>
      </c>
      <c r="D831" t="s">
        <v>147</v>
      </c>
      <c r="E831" t="s">
        <v>96</v>
      </c>
      <c r="F831" t="str">
        <f t="shared" si="36"/>
        <v>Western Australia</v>
      </c>
      <c r="G831" t="s">
        <v>48</v>
      </c>
      <c r="H831">
        <v>6330</v>
      </c>
      <c r="I831" t="s">
        <v>11</v>
      </c>
      <c r="J831" t="s">
        <v>94</v>
      </c>
      <c r="K831" t="s">
        <v>154</v>
      </c>
      <c r="L831" t="s">
        <v>14</v>
      </c>
      <c r="M831" s="5">
        <v>25.6</v>
      </c>
    </row>
    <row r="832" spans="1:13" x14ac:dyDescent="0.25">
      <c r="A832" s="2">
        <v>45644</v>
      </c>
      <c r="B832" s="3">
        <f t="shared" si="37"/>
        <v>2025</v>
      </c>
      <c r="C832" t="str">
        <f t="shared" si="38"/>
        <v>2024-2025</v>
      </c>
      <c r="D832" t="s">
        <v>147</v>
      </c>
      <c r="E832" t="s">
        <v>132</v>
      </c>
      <c r="F832" t="str">
        <f t="shared" si="36"/>
        <v>New South Wales</v>
      </c>
      <c r="G832" t="s">
        <v>10</v>
      </c>
      <c r="H832">
        <v>2800</v>
      </c>
      <c r="I832" t="s">
        <v>11</v>
      </c>
      <c r="J832" t="s">
        <v>25</v>
      </c>
      <c r="K832" t="s">
        <v>152</v>
      </c>
      <c r="L832" t="s">
        <v>13</v>
      </c>
      <c r="M832" s="5">
        <v>25.77</v>
      </c>
    </row>
    <row r="833" spans="1:13" x14ac:dyDescent="0.25">
      <c r="A833" s="2">
        <v>45330</v>
      </c>
      <c r="B833" s="3">
        <f t="shared" si="37"/>
        <v>2024</v>
      </c>
      <c r="C833" t="str">
        <f t="shared" si="38"/>
        <v>2023-2024</v>
      </c>
      <c r="D833" t="s">
        <v>147</v>
      </c>
      <c r="E833" t="s">
        <v>42</v>
      </c>
      <c r="F833" t="str">
        <f t="shared" si="36"/>
        <v>Queensland</v>
      </c>
      <c r="G833" t="s">
        <v>35</v>
      </c>
      <c r="H833">
        <v>4053</v>
      </c>
      <c r="I833" t="s">
        <v>11</v>
      </c>
      <c r="J833" t="s">
        <v>43</v>
      </c>
      <c r="K833" t="s">
        <v>157</v>
      </c>
      <c r="L833" t="s">
        <v>22</v>
      </c>
      <c r="M833" s="5">
        <v>25.79</v>
      </c>
    </row>
    <row r="834" spans="1:13" x14ac:dyDescent="0.25">
      <c r="A834" s="2">
        <v>45006</v>
      </c>
      <c r="B834" s="3">
        <f t="shared" si="37"/>
        <v>2023</v>
      </c>
      <c r="C834" t="str">
        <f t="shared" si="38"/>
        <v>2022-2023</v>
      </c>
      <c r="D834" t="s">
        <v>147</v>
      </c>
      <c r="E834" t="s">
        <v>106</v>
      </c>
      <c r="F834" t="str">
        <f t="shared" ref="F834:F897" si="39">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0">IF(MONTH(A835)&gt;=7,YEAR(A835)+1,YEAR(A835))</f>
        <v>2025</v>
      </c>
      <c r="C835" t="str">
        <f t="shared" ref="C835:C898" si="41">IF(MONTH(A835) &gt;= 4, YEAR(A835) &amp; "-" &amp; YEAR(A835) + 1, YEAR(A835) - 1 &amp; "-" &amp; YEAR(A835))</f>
        <v>2024-2025</v>
      </c>
      <c r="D835" t="s">
        <v>148</v>
      </c>
      <c r="E835" t="s">
        <v>100</v>
      </c>
      <c r="F835" t="str">
        <f t="shared" si="39"/>
        <v>Western Australia</v>
      </c>
      <c r="G835" t="s">
        <v>48</v>
      </c>
      <c r="H835">
        <v>6021</v>
      </c>
      <c r="I835" t="s">
        <v>11</v>
      </c>
      <c r="J835" t="s">
        <v>49</v>
      </c>
      <c r="K835" t="s">
        <v>155</v>
      </c>
      <c r="L835" t="s">
        <v>20</v>
      </c>
      <c r="M835" s="5">
        <v>25.92</v>
      </c>
    </row>
    <row r="836" spans="1:13" x14ac:dyDescent="0.25">
      <c r="A836" s="2">
        <v>45490</v>
      </c>
      <c r="B836" s="3">
        <f t="shared" si="40"/>
        <v>2025</v>
      </c>
      <c r="C836" t="str">
        <f t="shared" si="41"/>
        <v>2024-2025</v>
      </c>
      <c r="D836" t="s">
        <v>148</v>
      </c>
      <c r="E836" t="s">
        <v>122</v>
      </c>
      <c r="F836" t="str">
        <f t="shared" si="39"/>
        <v>New South Wales</v>
      </c>
      <c r="G836" t="s">
        <v>10</v>
      </c>
      <c r="H836">
        <v>2650</v>
      </c>
      <c r="I836" t="s">
        <v>11</v>
      </c>
      <c r="J836" t="s">
        <v>25</v>
      </c>
      <c r="K836" t="s">
        <v>156</v>
      </c>
      <c r="L836" t="s">
        <v>17</v>
      </c>
      <c r="M836" s="5">
        <v>25.93</v>
      </c>
    </row>
    <row r="837" spans="1:13" x14ac:dyDescent="0.25">
      <c r="A837" s="2">
        <v>45007</v>
      </c>
      <c r="B837" s="3">
        <f t="shared" si="40"/>
        <v>2023</v>
      </c>
      <c r="C837" t="str">
        <f t="shared" si="41"/>
        <v>2022-2023</v>
      </c>
      <c r="D837" t="s">
        <v>148</v>
      </c>
      <c r="E837" t="s">
        <v>144</v>
      </c>
      <c r="F837" t="str">
        <f t="shared" si="39"/>
        <v>Queensland</v>
      </c>
      <c r="G837" t="s">
        <v>35</v>
      </c>
      <c r="H837">
        <v>4566</v>
      </c>
      <c r="I837" t="s">
        <v>11</v>
      </c>
      <c r="J837" t="s">
        <v>120</v>
      </c>
      <c r="K837" t="s">
        <v>155</v>
      </c>
      <c r="L837" t="s">
        <v>20</v>
      </c>
      <c r="M837" s="5">
        <v>25.95</v>
      </c>
    </row>
    <row r="838" spans="1:13" x14ac:dyDescent="0.25">
      <c r="A838" s="2">
        <v>45099</v>
      </c>
      <c r="B838" s="3">
        <f t="shared" si="40"/>
        <v>2023</v>
      </c>
      <c r="C838" t="str">
        <f t="shared" si="41"/>
        <v>2023-2024</v>
      </c>
      <c r="D838" t="s">
        <v>147</v>
      </c>
      <c r="E838" t="s">
        <v>69</v>
      </c>
      <c r="F838" t="str">
        <f t="shared" si="39"/>
        <v>Tasmania</v>
      </c>
      <c r="G838" t="s">
        <v>70</v>
      </c>
      <c r="H838">
        <v>7018</v>
      </c>
      <c r="I838" t="s">
        <v>11</v>
      </c>
      <c r="J838" t="s">
        <v>71</v>
      </c>
      <c r="K838" t="s">
        <v>149</v>
      </c>
      <c r="L838" t="s">
        <v>15</v>
      </c>
      <c r="M838" s="5">
        <v>25.95</v>
      </c>
    </row>
    <row r="839" spans="1:13" x14ac:dyDescent="0.25">
      <c r="A839" s="2">
        <v>44973</v>
      </c>
      <c r="B839" s="3">
        <f t="shared" si="40"/>
        <v>2023</v>
      </c>
      <c r="C839" t="str">
        <f t="shared" si="41"/>
        <v>2022-2023</v>
      </c>
      <c r="D839" t="s">
        <v>147</v>
      </c>
      <c r="E839" t="s">
        <v>75</v>
      </c>
      <c r="F839" t="str">
        <f t="shared" si="39"/>
        <v>Victoria</v>
      </c>
      <c r="G839" t="s">
        <v>45</v>
      </c>
      <c r="H839">
        <v>3630</v>
      </c>
      <c r="I839" t="s">
        <v>11</v>
      </c>
      <c r="J839" t="s">
        <v>55</v>
      </c>
      <c r="K839" t="s">
        <v>155</v>
      </c>
      <c r="L839" t="s">
        <v>20</v>
      </c>
      <c r="M839" s="5">
        <v>25.95</v>
      </c>
    </row>
    <row r="840" spans="1:13" x14ac:dyDescent="0.25">
      <c r="A840" s="2">
        <v>45047</v>
      </c>
      <c r="B840" s="3">
        <f t="shared" si="40"/>
        <v>2023</v>
      </c>
      <c r="C840" t="str">
        <f t="shared" si="41"/>
        <v>2023-2024</v>
      </c>
      <c r="D840" t="s">
        <v>147</v>
      </c>
      <c r="E840" t="s">
        <v>88</v>
      </c>
      <c r="F840" t="str">
        <f t="shared" si="39"/>
        <v>South Australia</v>
      </c>
      <c r="G840" t="s">
        <v>32</v>
      </c>
      <c r="H840">
        <v>5011</v>
      </c>
      <c r="I840" t="s">
        <v>11</v>
      </c>
      <c r="J840" t="s">
        <v>33</v>
      </c>
      <c r="K840" t="s">
        <v>152</v>
      </c>
      <c r="L840" t="s">
        <v>13</v>
      </c>
      <c r="M840" s="5">
        <v>25.95</v>
      </c>
    </row>
    <row r="841" spans="1:13" x14ac:dyDescent="0.25">
      <c r="A841" s="2">
        <v>45092</v>
      </c>
      <c r="B841" s="3">
        <f t="shared" si="40"/>
        <v>2023</v>
      </c>
      <c r="C841" t="str">
        <f t="shared" si="41"/>
        <v>2023-2024</v>
      </c>
      <c r="D841" t="s">
        <v>147</v>
      </c>
      <c r="E841" t="s">
        <v>134</v>
      </c>
      <c r="F841" t="str">
        <f t="shared" si="39"/>
        <v>Queensland</v>
      </c>
      <c r="G841" t="s">
        <v>35</v>
      </c>
      <c r="H841">
        <v>4825</v>
      </c>
      <c r="I841" t="s">
        <v>11</v>
      </c>
      <c r="J841" t="s">
        <v>36</v>
      </c>
      <c r="K841" t="s">
        <v>150</v>
      </c>
      <c r="L841" t="s">
        <v>18</v>
      </c>
      <c r="M841" s="5">
        <v>25.96</v>
      </c>
    </row>
    <row r="842" spans="1:13" x14ac:dyDescent="0.25">
      <c r="A842" s="2">
        <v>44965</v>
      </c>
      <c r="B842" s="3">
        <f t="shared" si="40"/>
        <v>2023</v>
      </c>
      <c r="C842" t="str">
        <f t="shared" si="41"/>
        <v>2022-2023</v>
      </c>
      <c r="D842" t="s">
        <v>147</v>
      </c>
      <c r="E842" t="s">
        <v>86</v>
      </c>
      <c r="F842" t="str">
        <f t="shared" si="39"/>
        <v>New South Wales</v>
      </c>
      <c r="G842" t="s">
        <v>10</v>
      </c>
      <c r="H842">
        <v>2064</v>
      </c>
      <c r="I842" t="s">
        <v>11</v>
      </c>
      <c r="J842" t="s">
        <v>12</v>
      </c>
      <c r="K842" t="s">
        <v>153</v>
      </c>
      <c r="L842" t="s">
        <v>16</v>
      </c>
      <c r="M842" s="5">
        <v>25.98</v>
      </c>
    </row>
    <row r="843" spans="1:13" x14ac:dyDescent="0.25">
      <c r="A843" s="2">
        <v>45171</v>
      </c>
      <c r="B843" s="3">
        <f t="shared" si="40"/>
        <v>2024</v>
      </c>
      <c r="C843" t="str">
        <f t="shared" si="41"/>
        <v>2023-2024</v>
      </c>
      <c r="D843" t="s">
        <v>148</v>
      </c>
      <c r="E843" t="s">
        <v>67</v>
      </c>
      <c r="F843" t="str">
        <f t="shared" si="39"/>
        <v>New South Wales</v>
      </c>
      <c r="G843" t="s">
        <v>10</v>
      </c>
      <c r="H843">
        <v>2478</v>
      </c>
      <c r="I843" t="s">
        <v>11</v>
      </c>
      <c r="J843" t="s">
        <v>68</v>
      </c>
      <c r="K843" t="s">
        <v>153</v>
      </c>
      <c r="L843" t="s">
        <v>16</v>
      </c>
      <c r="M843" s="5">
        <v>25.98</v>
      </c>
    </row>
    <row r="844" spans="1:13" x14ac:dyDescent="0.25">
      <c r="A844" s="2">
        <v>45178</v>
      </c>
      <c r="B844" s="3">
        <f t="shared" si="40"/>
        <v>2024</v>
      </c>
      <c r="C844" t="str">
        <f t="shared" si="41"/>
        <v>2023-2024</v>
      </c>
      <c r="D844" t="s">
        <v>148</v>
      </c>
      <c r="E844" t="s">
        <v>102</v>
      </c>
      <c r="F844" t="str">
        <f t="shared" si="39"/>
        <v>Queensland</v>
      </c>
      <c r="G844" t="s">
        <v>35</v>
      </c>
      <c r="H844">
        <v>4870</v>
      </c>
      <c r="I844" t="s">
        <v>11</v>
      </c>
      <c r="J844" t="s">
        <v>36</v>
      </c>
      <c r="K844" t="s">
        <v>153</v>
      </c>
      <c r="L844" t="s">
        <v>16</v>
      </c>
      <c r="M844" s="5">
        <v>25.98</v>
      </c>
    </row>
    <row r="845" spans="1:13" x14ac:dyDescent="0.25">
      <c r="A845" s="2">
        <v>45646</v>
      </c>
      <c r="B845" s="3">
        <f t="shared" si="40"/>
        <v>2025</v>
      </c>
      <c r="C845" t="str">
        <f t="shared" si="41"/>
        <v>2024-2025</v>
      </c>
      <c r="D845" t="s">
        <v>148</v>
      </c>
      <c r="E845" t="s">
        <v>99</v>
      </c>
      <c r="F845" t="str">
        <f t="shared" si="39"/>
        <v>Victoria</v>
      </c>
      <c r="G845" t="s">
        <v>45</v>
      </c>
      <c r="H845">
        <v>3148</v>
      </c>
      <c r="I845" t="s">
        <v>11</v>
      </c>
      <c r="J845" t="s">
        <v>63</v>
      </c>
      <c r="K845" t="s">
        <v>153</v>
      </c>
      <c r="L845" t="s">
        <v>16</v>
      </c>
      <c r="M845" s="5">
        <v>25.98</v>
      </c>
    </row>
    <row r="846" spans="1:13" x14ac:dyDescent="0.25">
      <c r="A846" s="2">
        <v>44967</v>
      </c>
      <c r="B846" s="3">
        <f t="shared" si="40"/>
        <v>2023</v>
      </c>
      <c r="C846" t="str">
        <f t="shared" si="41"/>
        <v>2022-2023</v>
      </c>
      <c r="D846" t="s">
        <v>147</v>
      </c>
      <c r="E846" t="s">
        <v>9</v>
      </c>
      <c r="F846" t="str">
        <f t="shared" si="39"/>
        <v>New South Wales</v>
      </c>
      <c r="G846" t="s">
        <v>10</v>
      </c>
      <c r="H846">
        <v>2067</v>
      </c>
      <c r="I846" t="s">
        <v>11</v>
      </c>
      <c r="J846" t="s">
        <v>12</v>
      </c>
      <c r="K846" t="s">
        <v>151</v>
      </c>
      <c r="L846" t="s">
        <v>21</v>
      </c>
      <c r="M846" s="5">
        <v>25.98</v>
      </c>
    </row>
    <row r="847" spans="1:13" x14ac:dyDescent="0.25">
      <c r="A847" s="2">
        <v>45037</v>
      </c>
      <c r="B847" s="3">
        <f t="shared" si="40"/>
        <v>2023</v>
      </c>
      <c r="C847" t="str">
        <f t="shared" si="41"/>
        <v>2023-2024</v>
      </c>
      <c r="D847" t="s">
        <v>147</v>
      </c>
      <c r="E847" t="s">
        <v>54</v>
      </c>
      <c r="F847" t="str">
        <f t="shared" si="39"/>
        <v>Victoria</v>
      </c>
      <c r="G847" t="s">
        <v>45</v>
      </c>
      <c r="H847">
        <v>3977</v>
      </c>
      <c r="I847" t="s">
        <v>11</v>
      </c>
      <c r="J847" t="s">
        <v>55</v>
      </c>
      <c r="K847" t="s">
        <v>153</v>
      </c>
      <c r="L847" t="s">
        <v>16</v>
      </c>
      <c r="M847" s="5">
        <v>25.98</v>
      </c>
    </row>
    <row r="848" spans="1:13" x14ac:dyDescent="0.25">
      <c r="A848" s="2">
        <v>45149</v>
      </c>
      <c r="B848" s="3">
        <f t="shared" si="40"/>
        <v>2024</v>
      </c>
      <c r="C848" t="str">
        <f t="shared" si="41"/>
        <v>2023-2024</v>
      </c>
      <c r="D848" t="s">
        <v>147</v>
      </c>
      <c r="E848" t="s">
        <v>118</v>
      </c>
      <c r="F848" t="str">
        <f t="shared" si="39"/>
        <v>New South Wales</v>
      </c>
      <c r="G848" t="s">
        <v>10</v>
      </c>
      <c r="H848">
        <v>2158</v>
      </c>
      <c r="I848" t="s">
        <v>11</v>
      </c>
      <c r="J848" t="s">
        <v>27</v>
      </c>
      <c r="K848" t="s">
        <v>154</v>
      </c>
      <c r="L848" t="s">
        <v>14</v>
      </c>
      <c r="M848" s="5">
        <v>25.98</v>
      </c>
    </row>
    <row r="849" spans="1:13" x14ac:dyDescent="0.25">
      <c r="A849" s="2">
        <v>45004</v>
      </c>
      <c r="B849" s="3">
        <f t="shared" si="40"/>
        <v>2023</v>
      </c>
      <c r="C849" t="str">
        <f t="shared" si="41"/>
        <v>2022-2023</v>
      </c>
      <c r="D849" t="s">
        <v>147</v>
      </c>
      <c r="E849" t="s">
        <v>142</v>
      </c>
      <c r="F849" t="str">
        <f t="shared" si="39"/>
        <v>Australian Capital Territory</v>
      </c>
      <c r="G849" t="s">
        <v>80</v>
      </c>
      <c r="H849">
        <v>2609</v>
      </c>
      <c r="I849" t="s">
        <v>11</v>
      </c>
      <c r="J849" t="s">
        <v>58</v>
      </c>
      <c r="K849" t="s">
        <v>154</v>
      </c>
      <c r="L849" t="s">
        <v>14</v>
      </c>
      <c r="M849" s="5">
        <v>25.98</v>
      </c>
    </row>
    <row r="850" spans="1:13" x14ac:dyDescent="0.25">
      <c r="A850" s="2">
        <v>45358</v>
      </c>
      <c r="B850" s="3">
        <f t="shared" si="40"/>
        <v>2024</v>
      </c>
      <c r="C850" t="str">
        <f t="shared" si="41"/>
        <v>2023-2024</v>
      </c>
      <c r="D850" t="s">
        <v>147</v>
      </c>
      <c r="E850" t="s">
        <v>119</v>
      </c>
      <c r="F850" t="str">
        <f t="shared" si="39"/>
        <v>Queensland</v>
      </c>
      <c r="G850" t="s">
        <v>35</v>
      </c>
      <c r="H850">
        <v>4570</v>
      </c>
      <c r="I850" t="s">
        <v>11</v>
      </c>
      <c r="J850" t="s">
        <v>120</v>
      </c>
      <c r="K850" t="s">
        <v>151</v>
      </c>
      <c r="L850" t="s">
        <v>21</v>
      </c>
      <c r="M850" s="5">
        <v>25.98</v>
      </c>
    </row>
    <row r="851" spans="1:13" x14ac:dyDescent="0.25">
      <c r="A851" s="2">
        <v>45038</v>
      </c>
      <c r="B851" s="3">
        <f t="shared" si="40"/>
        <v>2023</v>
      </c>
      <c r="C851" t="str">
        <f t="shared" si="41"/>
        <v>2023-2024</v>
      </c>
      <c r="D851" t="s">
        <v>148</v>
      </c>
      <c r="E851" t="s">
        <v>93</v>
      </c>
      <c r="F851" t="str">
        <f t="shared" si="39"/>
        <v>Western Australia</v>
      </c>
      <c r="G851" t="s">
        <v>48</v>
      </c>
      <c r="H851">
        <v>6112</v>
      </c>
      <c r="I851" t="s">
        <v>11</v>
      </c>
      <c r="J851" t="s">
        <v>94</v>
      </c>
      <c r="K851" t="s">
        <v>153</v>
      </c>
      <c r="L851" t="s">
        <v>16</v>
      </c>
      <c r="M851" s="5">
        <v>25.98</v>
      </c>
    </row>
    <row r="852" spans="1:13" x14ac:dyDescent="0.25">
      <c r="A852" s="2">
        <v>45389</v>
      </c>
      <c r="B852" s="3">
        <f t="shared" si="40"/>
        <v>2024</v>
      </c>
      <c r="C852" t="str">
        <f t="shared" si="41"/>
        <v>2024-2025</v>
      </c>
      <c r="D852" t="s">
        <v>147</v>
      </c>
      <c r="E852" t="s">
        <v>106</v>
      </c>
      <c r="F852" t="str">
        <f t="shared" si="39"/>
        <v>Victoria</v>
      </c>
      <c r="G852" t="s">
        <v>45</v>
      </c>
      <c r="H852">
        <v>3915</v>
      </c>
      <c r="I852" t="s">
        <v>11</v>
      </c>
      <c r="J852" t="s">
        <v>55</v>
      </c>
      <c r="K852" t="s">
        <v>153</v>
      </c>
      <c r="L852" t="s">
        <v>16</v>
      </c>
      <c r="M852" s="5">
        <v>25.98</v>
      </c>
    </row>
    <row r="853" spans="1:13" x14ac:dyDescent="0.25">
      <c r="A853" s="2">
        <v>45390</v>
      </c>
      <c r="B853" s="3">
        <f t="shared" si="40"/>
        <v>2024</v>
      </c>
      <c r="C853" t="str">
        <f t="shared" si="41"/>
        <v>2024-2025</v>
      </c>
      <c r="D853" t="s">
        <v>147</v>
      </c>
      <c r="E853" t="s">
        <v>138</v>
      </c>
      <c r="F853" t="str">
        <f t="shared" si="39"/>
        <v>Queensland</v>
      </c>
      <c r="G853" t="s">
        <v>35</v>
      </c>
      <c r="H853">
        <v>4558</v>
      </c>
      <c r="I853" t="s">
        <v>11</v>
      </c>
      <c r="J853" t="s">
        <v>120</v>
      </c>
      <c r="K853" t="s">
        <v>153</v>
      </c>
      <c r="L853" t="s">
        <v>16</v>
      </c>
      <c r="M853" s="5">
        <v>25.98</v>
      </c>
    </row>
    <row r="854" spans="1:13" x14ac:dyDescent="0.25">
      <c r="A854" s="2">
        <v>45246</v>
      </c>
      <c r="B854" s="3">
        <f t="shared" si="40"/>
        <v>2024</v>
      </c>
      <c r="C854" t="str">
        <f t="shared" si="41"/>
        <v>2023-2024</v>
      </c>
      <c r="D854" t="s">
        <v>148</v>
      </c>
      <c r="E854" t="s">
        <v>95</v>
      </c>
      <c r="F854" t="str">
        <f t="shared" si="39"/>
        <v>Victoria</v>
      </c>
      <c r="G854" t="s">
        <v>45</v>
      </c>
      <c r="H854">
        <v>3931</v>
      </c>
      <c r="I854" t="s">
        <v>11</v>
      </c>
      <c r="J854" t="s">
        <v>55</v>
      </c>
      <c r="K854" t="s">
        <v>153</v>
      </c>
      <c r="L854" t="s">
        <v>16</v>
      </c>
      <c r="M854" s="5">
        <v>25.98</v>
      </c>
    </row>
    <row r="855" spans="1:13" x14ac:dyDescent="0.25">
      <c r="A855" s="2">
        <v>45333</v>
      </c>
      <c r="B855" s="3">
        <f t="shared" si="40"/>
        <v>2024</v>
      </c>
      <c r="C855" t="str">
        <f t="shared" si="41"/>
        <v>2023-2024</v>
      </c>
      <c r="D855" t="s">
        <v>147</v>
      </c>
      <c r="E855" t="s">
        <v>83</v>
      </c>
      <c r="F855" t="str">
        <f t="shared" si="39"/>
        <v>New South Wales</v>
      </c>
      <c r="G855" t="s">
        <v>10</v>
      </c>
      <c r="H855">
        <v>2750</v>
      </c>
      <c r="I855" t="s">
        <v>11</v>
      </c>
      <c r="J855" t="s">
        <v>25</v>
      </c>
      <c r="K855" t="s">
        <v>154</v>
      </c>
      <c r="L855" t="s">
        <v>14</v>
      </c>
      <c r="M855" s="5">
        <v>25.98</v>
      </c>
    </row>
    <row r="856" spans="1:13" x14ac:dyDescent="0.25">
      <c r="A856" s="2">
        <v>45479</v>
      </c>
      <c r="B856" s="3">
        <f t="shared" si="40"/>
        <v>2025</v>
      </c>
      <c r="C856" t="str">
        <f t="shared" si="41"/>
        <v>2024-2025</v>
      </c>
      <c r="D856" t="s">
        <v>147</v>
      </c>
      <c r="E856" t="s">
        <v>40</v>
      </c>
      <c r="F856" t="str">
        <f t="shared" si="39"/>
        <v>New South Wales</v>
      </c>
      <c r="G856" t="s">
        <v>10</v>
      </c>
      <c r="H856">
        <v>2116</v>
      </c>
      <c r="I856" t="s">
        <v>11</v>
      </c>
      <c r="J856" t="s">
        <v>27</v>
      </c>
      <c r="K856" t="s">
        <v>153</v>
      </c>
      <c r="L856" t="s">
        <v>16</v>
      </c>
      <c r="M856" s="5">
        <v>25.98</v>
      </c>
    </row>
    <row r="857" spans="1:13" x14ac:dyDescent="0.25">
      <c r="A857" s="2">
        <v>45046</v>
      </c>
      <c r="B857" s="3">
        <f t="shared" si="40"/>
        <v>2023</v>
      </c>
      <c r="C857" t="str">
        <f t="shared" si="41"/>
        <v>2023-2024</v>
      </c>
      <c r="D857" t="s">
        <v>148</v>
      </c>
      <c r="E857" t="s">
        <v>90</v>
      </c>
      <c r="F857" t="str">
        <f t="shared" si="39"/>
        <v>Victoria</v>
      </c>
      <c r="G857" t="s">
        <v>45</v>
      </c>
      <c r="H857">
        <v>3179</v>
      </c>
      <c r="I857" t="s">
        <v>11</v>
      </c>
      <c r="J857" t="s">
        <v>63</v>
      </c>
      <c r="K857" t="s">
        <v>153</v>
      </c>
      <c r="L857" t="s">
        <v>16</v>
      </c>
      <c r="M857" s="5">
        <v>25.98</v>
      </c>
    </row>
    <row r="858" spans="1:13" x14ac:dyDescent="0.25">
      <c r="A858" s="2">
        <v>45067</v>
      </c>
      <c r="B858" s="3">
        <f t="shared" si="40"/>
        <v>2023</v>
      </c>
      <c r="C858" t="str">
        <f t="shared" si="41"/>
        <v>2023-2024</v>
      </c>
      <c r="D858" t="s">
        <v>147</v>
      </c>
      <c r="E858" t="s">
        <v>113</v>
      </c>
      <c r="F858" t="str">
        <f t="shared" si="39"/>
        <v>Queensland</v>
      </c>
      <c r="G858" t="s">
        <v>35</v>
      </c>
      <c r="H858">
        <v>4215</v>
      </c>
      <c r="I858" t="s">
        <v>11</v>
      </c>
      <c r="J858" t="s">
        <v>104</v>
      </c>
      <c r="K858" t="s">
        <v>153</v>
      </c>
      <c r="L858" t="s">
        <v>16</v>
      </c>
      <c r="M858" s="5">
        <v>25.98</v>
      </c>
    </row>
    <row r="859" spans="1:13" x14ac:dyDescent="0.25">
      <c r="A859" s="2">
        <v>45486</v>
      </c>
      <c r="B859" s="3">
        <f t="shared" si="40"/>
        <v>2025</v>
      </c>
      <c r="C859" t="str">
        <f t="shared" si="41"/>
        <v>2024-2025</v>
      </c>
      <c r="D859" t="s">
        <v>147</v>
      </c>
      <c r="E859" t="s">
        <v>98</v>
      </c>
      <c r="F859" t="str">
        <f t="shared" si="39"/>
        <v>Victoria</v>
      </c>
      <c r="G859" t="s">
        <v>45</v>
      </c>
      <c r="H859">
        <v>3429</v>
      </c>
      <c r="I859" t="s">
        <v>11</v>
      </c>
      <c r="J859" t="s">
        <v>60</v>
      </c>
      <c r="K859" t="s">
        <v>150</v>
      </c>
      <c r="L859" t="s">
        <v>18</v>
      </c>
      <c r="M859" s="5">
        <v>25.98</v>
      </c>
    </row>
    <row r="860" spans="1:13" x14ac:dyDescent="0.25">
      <c r="A860" s="2">
        <v>45069</v>
      </c>
      <c r="B860" s="3">
        <f t="shared" si="40"/>
        <v>2023</v>
      </c>
      <c r="C860" t="str">
        <f t="shared" si="41"/>
        <v>2023-2024</v>
      </c>
      <c r="D860" t="s">
        <v>147</v>
      </c>
      <c r="E860" t="s">
        <v>61</v>
      </c>
      <c r="F860" t="str">
        <f t="shared" si="39"/>
        <v>New South Wales</v>
      </c>
      <c r="G860" t="s">
        <v>10</v>
      </c>
      <c r="H860">
        <v>2539</v>
      </c>
      <c r="I860" t="s">
        <v>11</v>
      </c>
      <c r="J860" t="s">
        <v>58</v>
      </c>
      <c r="K860" t="s">
        <v>154</v>
      </c>
      <c r="L860" t="s">
        <v>14</v>
      </c>
      <c r="M860" s="5">
        <v>25.98</v>
      </c>
    </row>
    <row r="861" spans="1:13" x14ac:dyDescent="0.25">
      <c r="A861" s="2">
        <v>45413</v>
      </c>
      <c r="B861" s="3">
        <f t="shared" si="40"/>
        <v>2024</v>
      </c>
      <c r="C861" t="str">
        <f t="shared" si="41"/>
        <v>2024-2025</v>
      </c>
      <c r="D861" t="s">
        <v>147</v>
      </c>
      <c r="E861" t="s">
        <v>84</v>
      </c>
      <c r="F861" t="str">
        <f t="shared" si="39"/>
        <v>Queensland</v>
      </c>
      <c r="G861" t="s">
        <v>35</v>
      </c>
      <c r="H861">
        <v>4740</v>
      </c>
      <c r="I861" t="s">
        <v>11</v>
      </c>
      <c r="J861" t="s">
        <v>51</v>
      </c>
      <c r="K861" t="s">
        <v>151</v>
      </c>
      <c r="L861" t="s">
        <v>21</v>
      </c>
      <c r="M861" s="5">
        <v>26</v>
      </c>
    </row>
    <row r="862" spans="1:13" x14ac:dyDescent="0.25">
      <c r="A862" s="2">
        <v>45509</v>
      </c>
      <c r="B862" s="3">
        <f t="shared" si="40"/>
        <v>2025</v>
      </c>
      <c r="C862" t="str">
        <f t="shared" si="41"/>
        <v>2024-2025</v>
      </c>
      <c r="D862" t="s">
        <v>147</v>
      </c>
      <c r="E862" t="s">
        <v>127</v>
      </c>
      <c r="F862" t="str">
        <f t="shared" si="39"/>
        <v>New South Wales</v>
      </c>
      <c r="G862" t="s">
        <v>10</v>
      </c>
      <c r="H862">
        <v>2131</v>
      </c>
      <c r="I862" t="s">
        <v>11</v>
      </c>
      <c r="J862" t="s">
        <v>27</v>
      </c>
      <c r="K862" t="s">
        <v>154</v>
      </c>
      <c r="L862" t="s">
        <v>14</v>
      </c>
      <c r="M862" s="5">
        <v>26</v>
      </c>
    </row>
    <row r="863" spans="1:13" x14ac:dyDescent="0.25">
      <c r="A863" s="2">
        <v>45512</v>
      </c>
      <c r="B863" s="3">
        <f t="shared" si="40"/>
        <v>2025</v>
      </c>
      <c r="C863" t="str">
        <f t="shared" si="41"/>
        <v>2024-2025</v>
      </c>
      <c r="D863" t="s">
        <v>148</v>
      </c>
      <c r="E863" t="s">
        <v>79</v>
      </c>
      <c r="F863" t="str">
        <f t="shared" si="39"/>
        <v>Australian Capital Territory</v>
      </c>
      <c r="G863" t="s">
        <v>80</v>
      </c>
      <c r="H863">
        <v>2617</v>
      </c>
      <c r="I863" t="s">
        <v>11</v>
      </c>
      <c r="J863" t="s">
        <v>58</v>
      </c>
      <c r="K863" t="s">
        <v>154</v>
      </c>
      <c r="L863" t="s">
        <v>14</v>
      </c>
      <c r="M863" s="5">
        <v>26.28</v>
      </c>
    </row>
    <row r="864" spans="1:13" x14ac:dyDescent="0.25">
      <c r="A864" s="2">
        <v>45274</v>
      </c>
      <c r="B864" s="3">
        <f t="shared" si="40"/>
        <v>2024</v>
      </c>
      <c r="C864" t="str">
        <f t="shared" si="41"/>
        <v>2023-2024</v>
      </c>
      <c r="D864" t="s">
        <v>148</v>
      </c>
      <c r="E864" t="s">
        <v>103</v>
      </c>
      <c r="F864" t="str">
        <f t="shared" si="39"/>
        <v>Queensland</v>
      </c>
      <c r="G864" t="s">
        <v>35</v>
      </c>
      <c r="H864">
        <v>4509</v>
      </c>
      <c r="I864" t="s">
        <v>11</v>
      </c>
      <c r="J864" t="s">
        <v>104</v>
      </c>
      <c r="K864" t="s">
        <v>157</v>
      </c>
      <c r="L864" t="s">
        <v>22</v>
      </c>
      <c r="M864" s="5">
        <v>26.41</v>
      </c>
    </row>
    <row r="865" spans="1:13" x14ac:dyDescent="0.25">
      <c r="A865" s="2">
        <v>45266</v>
      </c>
      <c r="B865" s="3">
        <f t="shared" si="40"/>
        <v>2024</v>
      </c>
      <c r="C865" t="str">
        <f t="shared" si="41"/>
        <v>2023-2024</v>
      </c>
      <c r="D865" t="s">
        <v>147</v>
      </c>
      <c r="E865" t="s">
        <v>124</v>
      </c>
      <c r="F865" t="str">
        <f t="shared" si="39"/>
        <v>New South Wales</v>
      </c>
      <c r="G865" t="s">
        <v>10</v>
      </c>
      <c r="H865">
        <v>2015</v>
      </c>
      <c r="I865" t="s">
        <v>11</v>
      </c>
      <c r="J865" t="s">
        <v>12</v>
      </c>
      <c r="K865" t="s">
        <v>154</v>
      </c>
      <c r="L865" t="s">
        <v>14</v>
      </c>
      <c r="M865" s="5">
        <v>26.810000000000002</v>
      </c>
    </row>
    <row r="866" spans="1:13" x14ac:dyDescent="0.25">
      <c r="A866" s="2">
        <v>45456</v>
      </c>
      <c r="B866" s="3">
        <f t="shared" si="40"/>
        <v>2024</v>
      </c>
      <c r="C866" t="str">
        <f t="shared" si="41"/>
        <v>2024-2025</v>
      </c>
      <c r="D866" t="s">
        <v>147</v>
      </c>
      <c r="E866" t="s">
        <v>31</v>
      </c>
      <c r="F866" t="str">
        <f t="shared" si="39"/>
        <v>South Australia</v>
      </c>
      <c r="G866" t="s">
        <v>32</v>
      </c>
      <c r="H866">
        <v>5168</v>
      </c>
      <c r="I866" t="s">
        <v>11</v>
      </c>
      <c r="J866" t="s">
        <v>33</v>
      </c>
      <c r="K866" t="s">
        <v>152</v>
      </c>
      <c r="L866" t="s">
        <v>13</v>
      </c>
      <c r="M866" s="5">
        <v>26.9</v>
      </c>
    </row>
    <row r="867" spans="1:13" x14ac:dyDescent="0.25">
      <c r="A867" s="2">
        <v>45603</v>
      </c>
      <c r="B867" s="3">
        <f t="shared" si="40"/>
        <v>2025</v>
      </c>
      <c r="C867" t="str">
        <f t="shared" si="41"/>
        <v>2024-2025</v>
      </c>
      <c r="D867" t="s">
        <v>148</v>
      </c>
      <c r="E867" t="s">
        <v>31</v>
      </c>
      <c r="F867" t="str">
        <f t="shared" si="39"/>
        <v>South Australia</v>
      </c>
      <c r="G867" t="s">
        <v>32</v>
      </c>
      <c r="H867">
        <v>5168</v>
      </c>
      <c r="I867" t="s">
        <v>11</v>
      </c>
      <c r="J867" t="s">
        <v>33</v>
      </c>
      <c r="K867" t="s">
        <v>19</v>
      </c>
      <c r="L867" t="s">
        <v>23</v>
      </c>
      <c r="M867" s="5">
        <v>26.91</v>
      </c>
    </row>
    <row r="868" spans="1:13" x14ac:dyDescent="0.25">
      <c r="A868" s="2">
        <v>45016</v>
      </c>
      <c r="B868" s="3">
        <f t="shared" si="40"/>
        <v>2023</v>
      </c>
      <c r="C868" t="str">
        <f t="shared" si="41"/>
        <v>2022-2023</v>
      </c>
      <c r="D868" t="s">
        <v>147</v>
      </c>
      <c r="E868" t="s">
        <v>64</v>
      </c>
      <c r="F868" t="str">
        <f t="shared" si="39"/>
        <v>Victoria</v>
      </c>
      <c r="G868" t="s">
        <v>45</v>
      </c>
      <c r="H868">
        <v>3199</v>
      </c>
      <c r="I868" t="s">
        <v>11</v>
      </c>
      <c r="J868" t="s">
        <v>63</v>
      </c>
      <c r="K868" t="s">
        <v>150</v>
      </c>
      <c r="L868" t="s">
        <v>18</v>
      </c>
      <c r="M868" s="5">
        <v>26.95</v>
      </c>
    </row>
    <row r="869" spans="1:13" x14ac:dyDescent="0.25">
      <c r="A869" s="2">
        <v>45582</v>
      </c>
      <c r="B869" s="3">
        <f t="shared" si="40"/>
        <v>2025</v>
      </c>
      <c r="C869" t="str">
        <f t="shared" si="41"/>
        <v>2024-2025</v>
      </c>
      <c r="D869" t="s">
        <v>148</v>
      </c>
      <c r="E869" t="s">
        <v>83</v>
      </c>
      <c r="F869" t="str">
        <f t="shared" si="39"/>
        <v>New South Wales</v>
      </c>
      <c r="G869" t="s">
        <v>10</v>
      </c>
      <c r="H869">
        <v>2750</v>
      </c>
      <c r="I869" t="s">
        <v>11</v>
      </c>
      <c r="J869" t="s">
        <v>25</v>
      </c>
      <c r="K869" t="s">
        <v>149</v>
      </c>
      <c r="L869" t="s">
        <v>15</v>
      </c>
      <c r="M869" s="5">
        <v>26.950000000000003</v>
      </c>
    </row>
    <row r="870" spans="1:13" x14ac:dyDescent="0.25">
      <c r="A870" s="2">
        <v>45368</v>
      </c>
      <c r="B870" s="3">
        <f t="shared" si="40"/>
        <v>2024</v>
      </c>
      <c r="C870" t="str">
        <f t="shared" si="41"/>
        <v>2023-2024</v>
      </c>
      <c r="D870" t="s">
        <v>148</v>
      </c>
      <c r="E870" t="s">
        <v>97</v>
      </c>
      <c r="F870" t="str">
        <f t="shared" si="39"/>
        <v>Tasmania</v>
      </c>
      <c r="G870" t="s">
        <v>70</v>
      </c>
      <c r="H870">
        <v>7250</v>
      </c>
      <c r="I870" t="s">
        <v>11</v>
      </c>
      <c r="J870" t="s">
        <v>71</v>
      </c>
      <c r="K870" t="s">
        <v>150</v>
      </c>
      <c r="L870" t="s">
        <v>18</v>
      </c>
      <c r="M870" s="5">
        <v>26.97</v>
      </c>
    </row>
    <row r="871" spans="1:13" x14ac:dyDescent="0.25">
      <c r="A871" s="2">
        <v>45010</v>
      </c>
      <c r="B871" s="3">
        <f t="shared" si="40"/>
        <v>2023</v>
      </c>
      <c r="C871" t="str">
        <f t="shared" si="41"/>
        <v>2022-2023</v>
      </c>
      <c r="D871" t="s">
        <v>147</v>
      </c>
      <c r="E871" t="s">
        <v>111</v>
      </c>
      <c r="F871" t="str">
        <f t="shared" si="39"/>
        <v>New South Wales</v>
      </c>
      <c r="G871" t="s">
        <v>10</v>
      </c>
      <c r="H871">
        <v>2120</v>
      </c>
      <c r="I871" t="s">
        <v>11</v>
      </c>
      <c r="J871" t="s">
        <v>27</v>
      </c>
      <c r="K871" t="s">
        <v>152</v>
      </c>
      <c r="L871" t="s">
        <v>13</v>
      </c>
      <c r="M871" s="5">
        <v>26.979999999999997</v>
      </c>
    </row>
    <row r="872" spans="1:13" x14ac:dyDescent="0.25">
      <c r="A872" s="2">
        <v>45491</v>
      </c>
      <c r="B872" s="3">
        <f t="shared" si="40"/>
        <v>2025</v>
      </c>
      <c r="C872" t="str">
        <f t="shared" si="41"/>
        <v>2024-2025</v>
      </c>
      <c r="D872" t="s">
        <v>147</v>
      </c>
      <c r="E872" t="s">
        <v>85</v>
      </c>
      <c r="F872" t="str">
        <f t="shared" si="39"/>
        <v>Queensland</v>
      </c>
      <c r="G872" t="s">
        <v>35</v>
      </c>
      <c r="H872">
        <v>4883</v>
      </c>
      <c r="I872" t="s">
        <v>11</v>
      </c>
      <c r="J872" t="s">
        <v>36</v>
      </c>
      <c r="K872" t="s">
        <v>19</v>
      </c>
      <c r="L872" t="s">
        <v>23</v>
      </c>
      <c r="M872" s="5">
        <v>26.98</v>
      </c>
    </row>
    <row r="873" spans="1:13" x14ac:dyDescent="0.25">
      <c r="A873" s="2">
        <v>45227</v>
      </c>
      <c r="B873" s="3">
        <f t="shared" si="40"/>
        <v>2024</v>
      </c>
      <c r="C873" t="str">
        <f t="shared" si="41"/>
        <v>2023-2024</v>
      </c>
      <c r="D873" t="s">
        <v>147</v>
      </c>
      <c r="E873" t="s">
        <v>85</v>
      </c>
      <c r="F873" t="str">
        <f t="shared" si="39"/>
        <v>Queensland</v>
      </c>
      <c r="G873" t="s">
        <v>35</v>
      </c>
      <c r="H873">
        <v>4883</v>
      </c>
      <c r="I873" t="s">
        <v>11</v>
      </c>
      <c r="J873" t="s">
        <v>36</v>
      </c>
      <c r="K873" t="s">
        <v>154</v>
      </c>
      <c r="L873" t="s">
        <v>14</v>
      </c>
      <c r="M873" s="5">
        <v>26.98</v>
      </c>
    </row>
    <row r="874" spans="1:13" x14ac:dyDescent="0.25">
      <c r="A874" s="2">
        <v>45320</v>
      </c>
      <c r="B874" s="3">
        <f t="shared" si="40"/>
        <v>2024</v>
      </c>
      <c r="C874" t="str">
        <f t="shared" si="41"/>
        <v>2023-2024</v>
      </c>
      <c r="D874" t="s">
        <v>147</v>
      </c>
      <c r="E874" t="s">
        <v>101</v>
      </c>
      <c r="F874" t="str">
        <f t="shared" si="39"/>
        <v>Victoria</v>
      </c>
      <c r="G874" t="s">
        <v>45</v>
      </c>
      <c r="H874">
        <v>3131</v>
      </c>
      <c r="I874" t="s">
        <v>11</v>
      </c>
      <c r="J874" t="s">
        <v>63</v>
      </c>
      <c r="K874" t="s">
        <v>154</v>
      </c>
      <c r="L874" t="s">
        <v>14</v>
      </c>
      <c r="M874" s="5">
        <v>26.98</v>
      </c>
    </row>
    <row r="875" spans="1:13" x14ac:dyDescent="0.25">
      <c r="A875" s="2">
        <v>45138</v>
      </c>
      <c r="B875" s="3">
        <f t="shared" si="40"/>
        <v>2024</v>
      </c>
      <c r="C875" t="str">
        <f t="shared" si="41"/>
        <v>2023-2024</v>
      </c>
      <c r="D875" t="s">
        <v>147</v>
      </c>
      <c r="E875" t="s">
        <v>140</v>
      </c>
      <c r="F875" t="str">
        <f t="shared" si="39"/>
        <v>Tasmania</v>
      </c>
      <c r="G875" t="s">
        <v>70</v>
      </c>
      <c r="H875">
        <v>7320</v>
      </c>
      <c r="I875" t="s">
        <v>11</v>
      </c>
      <c r="J875" t="s">
        <v>71</v>
      </c>
      <c r="K875" t="s">
        <v>19</v>
      </c>
      <c r="L875" t="s">
        <v>23</v>
      </c>
      <c r="M875" s="5">
        <v>26.990000000000002</v>
      </c>
    </row>
    <row r="876" spans="1:13" x14ac:dyDescent="0.25">
      <c r="A876" s="2">
        <v>44945</v>
      </c>
      <c r="B876" s="3">
        <f t="shared" si="40"/>
        <v>2023</v>
      </c>
      <c r="C876" t="str">
        <f t="shared" si="41"/>
        <v>2022-2023</v>
      </c>
      <c r="D876" t="s">
        <v>147</v>
      </c>
      <c r="E876" t="s">
        <v>44</v>
      </c>
      <c r="F876" t="str">
        <f t="shared" si="39"/>
        <v>Victoria</v>
      </c>
      <c r="G876" t="s">
        <v>45</v>
      </c>
      <c r="H876">
        <v>3066</v>
      </c>
      <c r="I876" t="s">
        <v>11</v>
      </c>
      <c r="J876" t="s">
        <v>46</v>
      </c>
      <c r="K876" t="s">
        <v>19</v>
      </c>
      <c r="L876" t="s">
        <v>23</v>
      </c>
      <c r="M876" s="5">
        <v>27</v>
      </c>
    </row>
    <row r="877" spans="1:13" x14ac:dyDescent="0.25">
      <c r="A877" s="2">
        <v>45416</v>
      </c>
      <c r="B877" s="3">
        <f t="shared" si="40"/>
        <v>2024</v>
      </c>
      <c r="C877" t="str">
        <f t="shared" si="41"/>
        <v>2024-2025</v>
      </c>
      <c r="D877" t="s">
        <v>147</v>
      </c>
      <c r="E877" t="s">
        <v>142</v>
      </c>
      <c r="F877" t="str">
        <f t="shared" si="39"/>
        <v>Australian Capital Territory</v>
      </c>
      <c r="G877" t="s">
        <v>80</v>
      </c>
      <c r="H877">
        <v>2609</v>
      </c>
      <c r="I877" t="s">
        <v>11</v>
      </c>
      <c r="J877" t="s">
        <v>58</v>
      </c>
      <c r="K877" t="s">
        <v>155</v>
      </c>
      <c r="L877" t="s">
        <v>20</v>
      </c>
      <c r="M877" s="5">
        <v>27.18</v>
      </c>
    </row>
    <row r="878" spans="1:13" x14ac:dyDescent="0.25">
      <c r="A878" s="2">
        <v>44968</v>
      </c>
      <c r="B878" s="3">
        <f t="shared" si="40"/>
        <v>2023</v>
      </c>
      <c r="C878" t="str">
        <f t="shared" si="41"/>
        <v>2022-2023</v>
      </c>
      <c r="D878" t="s">
        <v>147</v>
      </c>
      <c r="E878" t="s">
        <v>138</v>
      </c>
      <c r="F878" t="str">
        <f t="shared" si="39"/>
        <v>Queensland</v>
      </c>
      <c r="G878" t="s">
        <v>35</v>
      </c>
      <c r="H878">
        <v>4558</v>
      </c>
      <c r="I878" t="s">
        <v>11</v>
      </c>
      <c r="J878" t="s">
        <v>120</v>
      </c>
      <c r="K878" t="s">
        <v>149</v>
      </c>
      <c r="L878" t="s">
        <v>15</v>
      </c>
      <c r="M878" s="5">
        <v>27.27</v>
      </c>
    </row>
    <row r="879" spans="1:13" x14ac:dyDescent="0.25">
      <c r="A879" s="2">
        <v>45438</v>
      </c>
      <c r="B879" s="3">
        <f t="shared" si="40"/>
        <v>2024</v>
      </c>
      <c r="C879" t="str">
        <f t="shared" si="41"/>
        <v>2024-2025</v>
      </c>
      <c r="D879" t="s">
        <v>147</v>
      </c>
      <c r="E879" t="s">
        <v>79</v>
      </c>
      <c r="F879" t="str">
        <f t="shared" si="39"/>
        <v>Australian Capital Territory</v>
      </c>
      <c r="G879" t="s">
        <v>80</v>
      </c>
      <c r="H879">
        <v>2617</v>
      </c>
      <c r="I879" t="s">
        <v>11</v>
      </c>
      <c r="J879" t="s">
        <v>58</v>
      </c>
      <c r="K879" t="s">
        <v>150</v>
      </c>
      <c r="L879" t="s">
        <v>18</v>
      </c>
      <c r="M879" s="5">
        <v>27.36</v>
      </c>
    </row>
    <row r="880" spans="1:13" x14ac:dyDescent="0.25">
      <c r="A880" s="2">
        <v>45529</v>
      </c>
      <c r="B880" s="3">
        <f t="shared" si="40"/>
        <v>2025</v>
      </c>
      <c r="C880" t="str">
        <f t="shared" si="41"/>
        <v>2024-2025</v>
      </c>
      <c r="D880" t="s">
        <v>147</v>
      </c>
      <c r="E880" t="s">
        <v>81</v>
      </c>
      <c r="F880" t="str">
        <f t="shared" si="39"/>
        <v>New South Wales</v>
      </c>
      <c r="G880" t="s">
        <v>10</v>
      </c>
      <c r="H880">
        <v>2485</v>
      </c>
      <c r="I880" t="s">
        <v>11</v>
      </c>
      <c r="J880" t="s">
        <v>68</v>
      </c>
      <c r="K880" t="s">
        <v>19</v>
      </c>
      <c r="L880" t="s">
        <v>23</v>
      </c>
      <c r="M880" s="5">
        <v>27.38</v>
      </c>
    </row>
    <row r="881" spans="1:13" x14ac:dyDescent="0.25">
      <c r="A881" s="2">
        <v>45534</v>
      </c>
      <c r="B881" s="3">
        <f t="shared" si="40"/>
        <v>2025</v>
      </c>
      <c r="C881" t="str">
        <f t="shared" si="41"/>
        <v>2024-2025</v>
      </c>
      <c r="D881" t="s">
        <v>148</v>
      </c>
      <c r="E881" t="s">
        <v>79</v>
      </c>
      <c r="F881" t="str">
        <f t="shared" si="39"/>
        <v>Australian Capital Territory</v>
      </c>
      <c r="G881" t="s">
        <v>80</v>
      </c>
      <c r="H881">
        <v>2617</v>
      </c>
      <c r="I881" t="s">
        <v>11</v>
      </c>
      <c r="J881" t="s">
        <v>58</v>
      </c>
      <c r="K881" t="s">
        <v>153</v>
      </c>
      <c r="L881" t="s">
        <v>16</v>
      </c>
      <c r="M881" s="5">
        <v>27.48</v>
      </c>
    </row>
    <row r="882" spans="1:13" x14ac:dyDescent="0.25">
      <c r="A882" s="2">
        <v>44956</v>
      </c>
      <c r="B882" s="3">
        <f t="shared" si="40"/>
        <v>2023</v>
      </c>
      <c r="C882" t="str">
        <f t="shared" si="41"/>
        <v>2022-2023</v>
      </c>
      <c r="D882" t="s">
        <v>147</v>
      </c>
      <c r="E882" t="s">
        <v>110</v>
      </c>
      <c r="F882" t="str">
        <f t="shared" si="39"/>
        <v>Queensland</v>
      </c>
      <c r="G882" t="s">
        <v>35</v>
      </c>
      <c r="H882">
        <v>4680</v>
      </c>
      <c r="I882" t="s">
        <v>11</v>
      </c>
      <c r="J882" t="s">
        <v>51</v>
      </c>
      <c r="K882" t="s">
        <v>154</v>
      </c>
      <c r="L882" t="s">
        <v>14</v>
      </c>
      <c r="M882" s="5">
        <v>27.5</v>
      </c>
    </row>
    <row r="883" spans="1:13" x14ac:dyDescent="0.25">
      <c r="A883" s="2">
        <v>45437</v>
      </c>
      <c r="B883" s="3">
        <f t="shared" si="40"/>
        <v>2024</v>
      </c>
      <c r="C883" t="str">
        <f t="shared" si="41"/>
        <v>2024-2025</v>
      </c>
      <c r="D883" t="s">
        <v>148</v>
      </c>
      <c r="E883" t="s">
        <v>31</v>
      </c>
      <c r="F883" t="str">
        <f t="shared" si="39"/>
        <v>South Australia</v>
      </c>
      <c r="G883" t="s">
        <v>32</v>
      </c>
      <c r="H883">
        <v>5168</v>
      </c>
      <c r="I883" t="s">
        <v>11</v>
      </c>
      <c r="J883" t="s">
        <v>33</v>
      </c>
      <c r="K883" t="s">
        <v>19</v>
      </c>
      <c r="L883" t="s">
        <v>23</v>
      </c>
      <c r="M883" s="5">
        <v>27.53</v>
      </c>
    </row>
    <row r="884" spans="1:13" x14ac:dyDescent="0.25">
      <c r="A884" s="2">
        <v>45250</v>
      </c>
      <c r="B884" s="3">
        <f t="shared" si="40"/>
        <v>2024</v>
      </c>
      <c r="C884" t="str">
        <f t="shared" si="41"/>
        <v>2023-2024</v>
      </c>
      <c r="D884" t="s">
        <v>147</v>
      </c>
      <c r="E884" t="s">
        <v>112</v>
      </c>
      <c r="F884" t="str">
        <f t="shared" si="39"/>
        <v>Victoria</v>
      </c>
      <c r="G884" t="s">
        <v>45</v>
      </c>
      <c r="H884">
        <v>3076</v>
      </c>
      <c r="I884" t="s">
        <v>11</v>
      </c>
      <c r="J884" t="s">
        <v>46</v>
      </c>
      <c r="K884" t="s">
        <v>157</v>
      </c>
      <c r="L884" t="s">
        <v>22</v>
      </c>
      <c r="M884" s="5">
        <v>27.62</v>
      </c>
    </row>
    <row r="885" spans="1:13" x14ac:dyDescent="0.25">
      <c r="A885" s="2">
        <v>45203</v>
      </c>
      <c r="B885" s="3">
        <f t="shared" si="40"/>
        <v>2024</v>
      </c>
      <c r="C885" t="str">
        <f t="shared" si="41"/>
        <v>2023-2024</v>
      </c>
      <c r="D885" t="s">
        <v>147</v>
      </c>
      <c r="E885" t="s">
        <v>65</v>
      </c>
      <c r="F885" t="str">
        <f t="shared" si="39"/>
        <v>New South Wales</v>
      </c>
      <c r="G885" t="s">
        <v>10</v>
      </c>
      <c r="H885">
        <v>2541</v>
      </c>
      <c r="I885" t="s">
        <v>11</v>
      </c>
      <c r="J885" t="s">
        <v>58</v>
      </c>
      <c r="K885" t="s">
        <v>149</v>
      </c>
      <c r="L885" t="s">
        <v>15</v>
      </c>
      <c r="M885" s="5">
        <v>27.72</v>
      </c>
    </row>
    <row r="886" spans="1:13" x14ac:dyDescent="0.25">
      <c r="A886" s="2">
        <v>45471</v>
      </c>
      <c r="B886" s="3">
        <f t="shared" si="40"/>
        <v>2024</v>
      </c>
      <c r="C886" t="str">
        <f t="shared" si="41"/>
        <v>2024-2025</v>
      </c>
      <c r="D886" t="s">
        <v>147</v>
      </c>
      <c r="E886" t="s">
        <v>97</v>
      </c>
      <c r="F886" t="str">
        <f t="shared" si="39"/>
        <v>Tasmania</v>
      </c>
      <c r="G886" t="s">
        <v>70</v>
      </c>
      <c r="H886">
        <v>7250</v>
      </c>
      <c r="I886" t="s">
        <v>11</v>
      </c>
      <c r="J886" t="s">
        <v>71</v>
      </c>
      <c r="K886" t="s">
        <v>154</v>
      </c>
      <c r="L886" t="s">
        <v>14</v>
      </c>
      <c r="M886" s="5">
        <v>27.86</v>
      </c>
    </row>
    <row r="887" spans="1:13" x14ac:dyDescent="0.25">
      <c r="A887" s="2">
        <v>45467</v>
      </c>
      <c r="B887" s="3">
        <f t="shared" si="40"/>
        <v>2024</v>
      </c>
      <c r="C887" t="str">
        <f t="shared" si="41"/>
        <v>2024-2025</v>
      </c>
      <c r="D887" t="s">
        <v>147</v>
      </c>
      <c r="E887" t="s">
        <v>105</v>
      </c>
      <c r="F887" t="str">
        <f t="shared" si="39"/>
        <v>Victoria</v>
      </c>
      <c r="G887" t="s">
        <v>45</v>
      </c>
      <c r="H887">
        <v>3500</v>
      </c>
      <c r="I887" t="s">
        <v>11</v>
      </c>
      <c r="J887" t="s">
        <v>60</v>
      </c>
      <c r="K887" t="s">
        <v>150</v>
      </c>
      <c r="L887" t="s">
        <v>18</v>
      </c>
      <c r="M887" s="5">
        <v>27.93</v>
      </c>
    </row>
    <row r="888" spans="1:13" x14ac:dyDescent="0.25">
      <c r="A888" s="2">
        <v>45648</v>
      </c>
      <c r="B888" s="3">
        <f t="shared" si="40"/>
        <v>2025</v>
      </c>
      <c r="C888" t="str">
        <f t="shared" si="41"/>
        <v>2024-2025</v>
      </c>
      <c r="D888" t="s">
        <v>148</v>
      </c>
      <c r="E888" t="s">
        <v>130</v>
      </c>
      <c r="F888" t="str">
        <f t="shared" si="39"/>
        <v>South Australia</v>
      </c>
      <c r="G888" t="s">
        <v>32</v>
      </c>
      <c r="H888">
        <v>5290</v>
      </c>
      <c r="I888" t="s">
        <v>11</v>
      </c>
      <c r="J888" t="s">
        <v>38</v>
      </c>
      <c r="K888" t="s">
        <v>155</v>
      </c>
      <c r="L888" t="s">
        <v>20</v>
      </c>
      <c r="M888" s="5">
        <v>27.94</v>
      </c>
    </row>
    <row r="889" spans="1:13" x14ac:dyDescent="0.25">
      <c r="A889" s="2">
        <v>45064</v>
      </c>
      <c r="B889" s="3">
        <f t="shared" si="40"/>
        <v>2023</v>
      </c>
      <c r="C889" t="str">
        <f t="shared" si="41"/>
        <v>2023-2024</v>
      </c>
      <c r="D889" t="s">
        <v>147</v>
      </c>
      <c r="E889" t="s">
        <v>53</v>
      </c>
      <c r="F889" t="str">
        <f t="shared" si="39"/>
        <v>South Australia</v>
      </c>
      <c r="G889" t="s">
        <v>32</v>
      </c>
      <c r="H889">
        <v>5082</v>
      </c>
      <c r="I889" t="s">
        <v>11</v>
      </c>
      <c r="J889" t="s">
        <v>33</v>
      </c>
      <c r="K889" t="s">
        <v>155</v>
      </c>
      <c r="L889" t="s">
        <v>20</v>
      </c>
      <c r="M889" s="5">
        <v>27.94</v>
      </c>
    </row>
    <row r="890" spans="1:13" x14ac:dyDescent="0.25">
      <c r="A890" s="2">
        <v>45464</v>
      </c>
      <c r="B890" s="3">
        <f t="shared" si="40"/>
        <v>2024</v>
      </c>
      <c r="C890" t="str">
        <f t="shared" si="41"/>
        <v>2024-2025</v>
      </c>
      <c r="D890" t="s">
        <v>147</v>
      </c>
      <c r="E890" t="s">
        <v>113</v>
      </c>
      <c r="F890" t="str">
        <f t="shared" si="39"/>
        <v>Queensland</v>
      </c>
      <c r="G890" t="s">
        <v>35</v>
      </c>
      <c r="H890">
        <v>4215</v>
      </c>
      <c r="I890" t="s">
        <v>11</v>
      </c>
      <c r="J890" t="s">
        <v>104</v>
      </c>
      <c r="K890" t="s">
        <v>156</v>
      </c>
      <c r="L890" t="s">
        <v>17</v>
      </c>
      <c r="M890" s="5">
        <v>27.94</v>
      </c>
    </row>
    <row r="891" spans="1:13" x14ac:dyDescent="0.25">
      <c r="A891" s="2">
        <v>45578</v>
      </c>
      <c r="B891" s="3">
        <f t="shared" si="40"/>
        <v>2025</v>
      </c>
      <c r="C891" t="str">
        <f t="shared" si="41"/>
        <v>2024-2025</v>
      </c>
      <c r="D891" t="s">
        <v>147</v>
      </c>
      <c r="E891" t="s">
        <v>107</v>
      </c>
      <c r="F891" t="str">
        <f t="shared" si="39"/>
        <v>Queensland</v>
      </c>
      <c r="G891" t="s">
        <v>35</v>
      </c>
      <c r="H891">
        <v>4220</v>
      </c>
      <c r="I891" t="s">
        <v>11</v>
      </c>
      <c r="J891" t="s">
        <v>104</v>
      </c>
      <c r="K891" t="s">
        <v>156</v>
      </c>
      <c r="L891" t="s">
        <v>17</v>
      </c>
      <c r="M891" s="5">
        <v>27.96</v>
      </c>
    </row>
    <row r="892" spans="1:13" x14ac:dyDescent="0.25">
      <c r="A892" s="2">
        <v>45044</v>
      </c>
      <c r="B892" s="3">
        <f t="shared" si="40"/>
        <v>2023</v>
      </c>
      <c r="C892" t="str">
        <f t="shared" si="41"/>
        <v>2023-2024</v>
      </c>
      <c r="D892" t="s">
        <v>147</v>
      </c>
      <c r="E892" t="s">
        <v>91</v>
      </c>
      <c r="F892" t="str">
        <f t="shared" si="39"/>
        <v>Victoria</v>
      </c>
      <c r="G892" t="s">
        <v>45</v>
      </c>
      <c r="H892">
        <v>3690</v>
      </c>
      <c r="I892" t="s">
        <v>11</v>
      </c>
      <c r="J892" t="s">
        <v>55</v>
      </c>
      <c r="K892" t="s">
        <v>150</v>
      </c>
      <c r="L892" t="s">
        <v>18</v>
      </c>
      <c r="M892" s="5">
        <v>27.96</v>
      </c>
    </row>
    <row r="893" spans="1:13" x14ac:dyDescent="0.25">
      <c r="A893" s="2">
        <v>45206</v>
      </c>
      <c r="B893" s="3">
        <f t="shared" si="40"/>
        <v>2024</v>
      </c>
      <c r="C893" t="str">
        <f t="shared" si="41"/>
        <v>2023-2024</v>
      </c>
      <c r="D893" t="s">
        <v>148</v>
      </c>
      <c r="E893" t="s">
        <v>117</v>
      </c>
      <c r="F893" t="str">
        <f t="shared" si="39"/>
        <v>Queensland</v>
      </c>
      <c r="G893" t="s">
        <v>35</v>
      </c>
      <c r="H893">
        <v>4119</v>
      </c>
      <c r="I893" t="s">
        <v>11</v>
      </c>
      <c r="J893" t="s">
        <v>43</v>
      </c>
      <c r="K893" t="s">
        <v>153</v>
      </c>
      <c r="L893" t="s">
        <v>16</v>
      </c>
      <c r="M893" s="5">
        <v>27.97</v>
      </c>
    </row>
    <row r="894" spans="1:13" x14ac:dyDescent="0.25">
      <c r="A894" s="2">
        <v>45271</v>
      </c>
      <c r="B894" s="3">
        <f t="shared" si="40"/>
        <v>2024</v>
      </c>
      <c r="C894" t="str">
        <f t="shared" si="41"/>
        <v>2023-2024</v>
      </c>
      <c r="D894" t="s">
        <v>148</v>
      </c>
      <c r="E894" t="s">
        <v>117</v>
      </c>
      <c r="F894" t="str">
        <f t="shared" si="39"/>
        <v>Queensland</v>
      </c>
      <c r="G894" t="s">
        <v>35</v>
      </c>
      <c r="H894">
        <v>4119</v>
      </c>
      <c r="I894" t="s">
        <v>11</v>
      </c>
      <c r="J894" t="s">
        <v>43</v>
      </c>
      <c r="K894" t="s">
        <v>150</v>
      </c>
      <c r="L894" t="s">
        <v>18</v>
      </c>
      <c r="M894" s="5">
        <v>27.97</v>
      </c>
    </row>
    <row r="895" spans="1:13" x14ac:dyDescent="0.25">
      <c r="A895" s="2">
        <v>45238</v>
      </c>
      <c r="B895" s="3">
        <f t="shared" si="40"/>
        <v>2024</v>
      </c>
      <c r="C895" t="str">
        <f t="shared" si="41"/>
        <v>2023-2024</v>
      </c>
      <c r="D895" t="s">
        <v>147</v>
      </c>
      <c r="E895" t="s">
        <v>118</v>
      </c>
      <c r="F895" t="str">
        <f t="shared" si="39"/>
        <v>New South Wales</v>
      </c>
      <c r="G895" t="s">
        <v>10</v>
      </c>
      <c r="H895">
        <v>2158</v>
      </c>
      <c r="I895" t="s">
        <v>11</v>
      </c>
      <c r="J895" t="s">
        <v>27</v>
      </c>
      <c r="K895" t="s">
        <v>19</v>
      </c>
      <c r="L895" t="s">
        <v>23</v>
      </c>
      <c r="M895" s="5">
        <v>27.98</v>
      </c>
    </row>
    <row r="896" spans="1:13" x14ac:dyDescent="0.25">
      <c r="A896" s="2">
        <v>45361</v>
      </c>
      <c r="B896" s="3">
        <f t="shared" si="40"/>
        <v>2024</v>
      </c>
      <c r="C896" t="str">
        <f t="shared" si="41"/>
        <v>2023-2024</v>
      </c>
      <c r="D896" t="s">
        <v>147</v>
      </c>
      <c r="E896" t="s">
        <v>110</v>
      </c>
      <c r="F896" t="str">
        <f t="shared" si="39"/>
        <v>Queensland</v>
      </c>
      <c r="G896" t="s">
        <v>35</v>
      </c>
      <c r="H896">
        <v>4680</v>
      </c>
      <c r="I896" t="s">
        <v>11</v>
      </c>
      <c r="J896" t="s">
        <v>51</v>
      </c>
      <c r="K896" t="s">
        <v>154</v>
      </c>
      <c r="L896" t="s">
        <v>14</v>
      </c>
      <c r="M896" s="5">
        <v>27.98</v>
      </c>
    </row>
    <row r="897" spans="1:13" x14ac:dyDescent="0.25">
      <c r="A897" s="2">
        <v>45240</v>
      </c>
      <c r="B897" s="3">
        <f t="shared" si="40"/>
        <v>2024</v>
      </c>
      <c r="C897" t="str">
        <f t="shared" si="41"/>
        <v>2023-2024</v>
      </c>
      <c r="D897" t="s">
        <v>147</v>
      </c>
      <c r="E897" t="s">
        <v>125</v>
      </c>
      <c r="F897" t="str">
        <f t="shared" si="39"/>
        <v>Victoria</v>
      </c>
      <c r="G897" t="s">
        <v>45</v>
      </c>
      <c r="H897">
        <v>3400</v>
      </c>
      <c r="I897" t="s">
        <v>11</v>
      </c>
      <c r="J897" t="s">
        <v>60</v>
      </c>
      <c r="K897" t="s">
        <v>154</v>
      </c>
      <c r="L897" t="s">
        <v>14</v>
      </c>
      <c r="M897" s="5">
        <v>27.98</v>
      </c>
    </row>
    <row r="898" spans="1:13" x14ac:dyDescent="0.25">
      <c r="A898" s="2">
        <v>45606</v>
      </c>
      <c r="B898" s="3">
        <f t="shared" si="40"/>
        <v>2025</v>
      </c>
      <c r="C898" t="str">
        <f t="shared" si="41"/>
        <v>2024-2025</v>
      </c>
      <c r="D898" t="s">
        <v>147</v>
      </c>
      <c r="E898" t="s">
        <v>54</v>
      </c>
      <c r="F898" t="str">
        <f t="shared" ref="F898:F961" si="42">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3">IF(MONTH(A899)&gt;=7,YEAR(A899)+1,YEAR(A899))</f>
        <v>2025</v>
      </c>
      <c r="C899" t="str">
        <f t="shared" ref="C899:C962" si="44">IF(MONTH(A899) &gt;= 4, YEAR(A899) &amp; "-" &amp; YEAR(A899) + 1, YEAR(A899) - 1 &amp; "-" &amp; YEAR(A899))</f>
        <v>2024-2025</v>
      </c>
      <c r="D899" t="s">
        <v>147</v>
      </c>
      <c r="E899" t="s">
        <v>67</v>
      </c>
      <c r="F899" t="str">
        <f t="shared" si="42"/>
        <v>New South Wales</v>
      </c>
      <c r="G899" t="s">
        <v>10</v>
      </c>
      <c r="H899">
        <v>2478</v>
      </c>
      <c r="I899" t="s">
        <v>11</v>
      </c>
      <c r="J899" t="s">
        <v>68</v>
      </c>
      <c r="K899" t="s">
        <v>19</v>
      </c>
      <c r="L899" t="s">
        <v>23</v>
      </c>
      <c r="M899" s="5">
        <v>28</v>
      </c>
    </row>
    <row r="900" spans="1:13" x14ac:dyDescent="0.25">
      <c r="A900" s="2">
        <v>45016</v>
      </c>
      <c r="B900" s="3">
        <f t="shared" si="43"/>
        <v>2023</v>
      </c>
      <c r="C900" t="str">
        <f t="shared" si="44"/>
        <v>2022-2023</v>
      </c>
      <c r="D900" t="s">
        <v>148</v>
      </c>
      <c r="E900" t="s">
        <v>115</v>
      </c>
      <c r="F900" t="str">
        <f t="shared" si="42"/>
        <v>Western Australia</v>
      </c>
      <c r="G900" t="s">
        <v>48</v>
      </c>
      <c r="H900">
        <v>6280</v>
      </c>
      <c r="I900" t="s">
        <v>11</v>
      </c>
      <c r="J900" t="s">
        <v>94</v>
      </c>
      <c r="K900" t="s">
        <v>153</v>
      </c>
      <c r="L900" t="s">
        <v>16</v>
      </c>
      <c r="M900" s="5">
        <v>28.04</v>
      </c>
    </row>
    <row r="901" spans="1:13" x14ac:dyDescent="0.25">
      <c r="A901" s="2">
        <v>45168</v>
      </c>
      <c r="B901" s="3">
        <f t="shared" si="43"/>
        <v>2024</v>
      </c>
      <c r="C901" t="str">
        <f t="shared" si="44"/>
        <v>2023-2024</v>
      </c>
      <c r="D901" t="s">
        <v>147</v>
      </c>
      <c r="E901" t="s">
        <v>40</v>
      </c>
      <c r="F901" t="str">
        <f t="shared" si="42"/>
        <v>New South Wales</v>
      </c>
      <c r="G901" t="s">
        <v>10</v>
      </c>
      <c r="H901">
        <v>2116</v>
      </c>
      <c r="I901" t="s">
        <v>11</v>
      </c>
      <c r="J901" t="s">
        <v>27</v>
      </c>
      <c r="K901" t="s">
        <v>155</v>
      </c>
      <c r="L901" t="s">
        <v>20</v>
      </c>
      <c r="M901" s="5">
        <v>28.13</v>
      </c>
    </row>
    <row r="902" spans="1:13" x14ac:dyDescent="0.25">
      <c r="A902" s="2">
        <v>45297</v>
      </c>
      <c r="B902" s="3">
        <f t="shared" si="43"/>
        <v>2024</v>
      </c>
      <c r="C902" t="str">
        <f t="shared" si="44"/>
        <v>2023-2024</v>
      </c>
      <c r="D902" t="s">
        <v>147</v>
      </c>
      <c r="E902" t="s">
        <v>137</v>
      </c>
      <c r="F902" t="str">
        <f t="shared" si="42"/>
        <v>New South Wales</v>
      </c>
      <c r="G902" t="s">
        <v>10</v>
      </c>
      <c r="H902">
        <v>2031</v>
      </c>
      <c r="I902" t="s">
        <v>11</v>
      </c>
      <c r="J902" t="s">
        <v>12</v>
      </c>
      <c r="K902" t="s">
        <v>154</v>
      </c>
      <c r="L902" t="s">
        <v>14</v>
      </c>
      <c r="M902" s="5">
        <v>28.18</v>
      </c>
    </row>
    <row r="903" spans="1:13" x14ac:dyDescent="0.25">
      <c r="A903" s="2">
        <v>44980</v>
      </c>
      <c r="B903" s="3">
        <f t="shared" si="43"/>
        <v>2023</v>
      </c>
      <c r="C903" t="str">
        <f t="shared" si="44"/>
        <v>2022-2023</v>
      </c>
      <c r="D903" t="s">
        <v>147</v>
      </c>
      <c r="E903" t="s">
        <v>119</v>
      </c>
      <c r="F903" t="str">
        <f t="shared" si="42"/>
        <v>Queensland</v>
      </c>
      <c r="G903" t="s">
        <v>35</v>
      </c>
      <c r="H903">
        <v>4570</v>
      </c>
      <c r="I903" t="s">
        <v>11</v>
      </c>
      <c r="J903" t="s">
        <v>120</v>
      </c>
      <c r="K903" t="s">
        <v>19</v>
      </c>
      <c r="L903" t="s">
        <v>23</v>
      </c>
      <c r="M903" s="5">
        <v>28.47</v>
      </c>
    </row>
    <row r="904" spans="1:13" x14ac:dyDescent="0.25">
      <c r="A904" s="2">
        <v>45170</v>
      </c>
      <c r="B904" s="3">
        <f t="shared" si="43"/>
        <v>2024</v>
      </c>
      <c r="C904" t="str">
        <f t="shared" si="44"/>
        <v>2023-2024</v>
      </c>
      <c r="D904" t="s">
        <v>147</v>
      </c>
      <c r="E904" t="s">
        <v>89</v>
      </c>
      <c r="F904" t="str">
        <f t="shared" si="42"/>
        <v>Queensland</v>
      </c>
      <c r="G904" t="s">
        <v>35</v>
      </c>
      <c r="H904">
        <v>4655</v>
      </c>
      <c r="I904" t="s">
        <v>11</v>
      </c>
      <c r="J904" t="s">
        <v>51</v>
      </c>
      <c r="K904" t="s">
        <v>19</v>
      </c>
      <c r="L904" t="s">
        <v>23</v>
      </c>
      <c r="M904" s="5">
        <v>28.48</v>
      </c>
    </row>
    <row r="905" spans="1:13" x14ac:dyDescent="0.25">
      <c r="A905" s="2">
        <v>45620</v>
      </c>
      <c r="B905" s="3">
        <f t="shared" si="43"/>
        <v>2025</v>
      </c>
      <c r="C905" t="str">
        <f t="shared" si="44"/>
        <v>2024-2025</v>
      </c>
      <c r="D905" t="s">
        <v>148</v>
      </c>
      <c r="E905" t="s">
        <v>97</v>
      </c>
      <c r="F905" t="str">
        <f t="shared" si="42"/>
        <v>Tasmania</v>
      </c>
      <c r="G905" t="s">
        <v>70</v>
      </c>
      <c r="H905">
        <v>7250</v>
      </c>
      <c r="I905" t="s">
        <v>11</v>
      </c>
      <c r="J905" t="s">
        <v>71</v>
      </c>
      <c r="K905" t="s">
        <v>155</v>
      </c>
      <c r="L905" t="s">
        <v>20</v>
      </c>
      <c r="M905" s="5">
        <v>28.53</v>
      </c>
    </row>
    <row r="906" spans="1:13" x14ac:dyDescent="0.25">
      <c r="A906" s="2">
        <v>45596</v>
      </c>
      <c r="B906" s="3">
        <f t="shared" si="43"/>
        <v>2025</v>
      </c>
      <c r="C906" t="str">
        <f t="shared" si="44"/>
        <v>2024-2025</v>
      </c>
      <c r="D906" t="s">
        <v>148</v>
      </c>
      <c r="E906" t="s">
        <v>134</v>
      </c>
      <c r="F906" t="str">
        <f t="shared" si="42"/>
        <v>Queensland</v>
      </c>
      <c r="G906" t="s">
        <v>35</v>
      </c>
      <c r="H906">
        <v>4825</v>
      </c>
      <c r="I906" t="s">
        <v>11</v>
      </c>
      <c r="J906" t="s">
        <v>36</v>
      </c>
      <c r="K906" t="s">
        <v>19</v>
      </c>
      <c r="L906" t="s">
        <v>23</v>
      </c>
      <c r="M906" s="5">
        <v>28.92</v>
      </c>
    </row>
    <row r="907" spans="1:13" x14ac:dyDescent="0.25">
      <c r="A907" s="2">
        <v>45176</v>
      </c>
      <c r="B907" s="3">
        <f t="shared" si="43"/>
        <v>2024</v>
      </c>
      <c r="C907" t="str">
        <f t="shared" si="44"/>
        <v>2023-2024</v>
      </c>
      <c r="D907" t="s">
        <v>147</v>
      </c>
      <c r="E907" t="s">
        <v>91</v>
      </c>
      <c r="F907" t="str">
        <f t="shared" si="42"/>
        <v>Victoria</v>
      </c>
      <c r="G907" t="s">
        <v>45</v>
      </c>
      <c r="H907">
        <v>3690</v>
      </c>
      <c r="I907" t="s">
        <v>11</v>
      </c>
      <c r="J907" t="s">
        <v>55</v>
      </c>
      <c r="K907" t="s">
        <v>156</v>
      </c>
      <c r="L907" t="s">
        <v>17</v>
      </c>
      <c r="M907" s="5">
        <v>28.92</v>
      </c>
    </row>
    <row r="908" spans="1:13" x14ac:dyDescent="0.25">
      <c r="A908" s="2">
        <v>45160</v>
      </c>
      <c r="B908" s="3">
        <f t="shared" si="43"/>
        <v>2024</v>
      </c>
      <c r="C908" t="str">
        <f t="shared" si="44"/>
        <v>2023-2024</v>
      </c>
      <c r="D908" t="s">
        <v>148</v>
      </c>
      <c r="E908" t="s">
        <v>81</v>
      </c>
      <c r="F908" t="str">
        <f t="shared" si="42"/>
        <v>New South Wales</v>
      </c>
      <c r="G908" t="s">
        <v>10</v>
      </c>
      <c r="H908">
        <v>2485</v>
      </c>
      <c r="I908" t="s">
        <v>11</v>
      </c>
      <c r="J908" t="s">
        <v>68</v>
      </c>
      <c r="K908" t="s">
        <v>19</v>
      </c>
      <c r="L908" t="s">
        <v>23</v>
      </c>
      <c r="M908" s="5">
        <v>28.93</v>
      </c>
    </row>
    <row r="909" spans="1:13" x14ac:dyDescent="0.25">
      <c r="A909" s="2">
        <v>45136</v>
      </c>
      <c r="B909" s="3">
        <f t="shared" si="43"/>
        <v>2024</v>
      </c>
      <c r="C909" t="str">
        <f t="shared" si="44"/>
        <v>2023-2024</v>
      </c>
      <c r="D909" t="s">
        <v>147</v>
      </c>
      <c r="E909" t="s">
        <v>106</v>
      </c>
      <c r="F909" t="str">
        <f t="shared" si="42"/>
        <v>Victoria</v>
      </c>
      <c r="G909" t="s">
        <v>45</v>
      </c>
      <c r="H909">
        <v>3915</v>
      </c>
      <c r="I909" t="s">
        <v>11</v>
      </c>
      <c r="J909" t="s">
        <v>55</v>
      </c>
      <c r="K909" t="s">
        <v>149</v>
      </c>
      <c r="L909" t="s">
        <v>15</v>
      </c>
      <c r="M909" s="5">
        <v>28.939999999999998</v>
      </c>
    </row>
    <row r="910" spans="1:13" x14ac:dyDescent="0.25">
      <c r="A910" s="2">
        <v>44972</v>
      </c>
      <c r="B910" s="3">
        <f t="shared" si="43"/>
        <v>2023</v>
      </c>
      <c r="C910" t="str">
        <f t="shared" si="44"/>
        <v>2022-2023</v>
      </c>
      <c r="D910" t="s">
        <v>148</v>
      </c>
      <c r="E910" t="s">
        <v>93</v>
      </c>
      <c r="F910" t="str">
        <f t="shared" si="42"/>
        <v>Western Australia</v>
      </c>
      <c r="G910" t="s">
        <v>48</v>
      </c>
      <c r="H910">
        <v>6112</v>
      </c>
      <c r="I910" t="s">
        <v>11</v>
      </c>
      <c r="J910" t="s">
        <v>94</v>
      </c>
      <c r="K910" t="s">
        <v>156</v>
      </c>
      <c r="L910" t="s">
        <v>17</v>
      </c>
      <c r="M910" s="5">
        <v>28.95</v>
      </c>
    </row>
    <row r="911" spans="1:13" x14ac:dyDescent="0.25">
      <c r="A911" s="2">
        <v>45074</v>
      </c>
      <c r="B911" s="3">
        <f t="shared" si="43"/>
        <v>2023</v>
      </c>
      <c r="C911" t="str">
        <f t="shared" si="44"/>
        <v>2023-2024</v>
      </c>
      <c r="D911" t="s">
        <v>147</v>
      </c>
      <c r="E911" t="s">
        <v>128</v>
      </c>
      <c r="F911" t="str">
        <f t="shared" si="42"/>
        <v>Western Australia</v>
      </c>
      <c r="G911" t="s">
        <v>48</v>
      </c>
      <c r="H911">
        <v>6027</v>
      </c>
      <c r="I911" t="s">
        <v>11</v>
      </c>
      <c r="J911" t="s">
        <v>49</v>
      </c>
      <c r="K911" t="s">
        <v>156</v>
      </c>
      <c r="L911" t="s">
        <v>17</v>
      </c>
      <c r="M911" s="5">
        <v>28.96</v>
      </c>
    </row>
    <row r="912" spans="1:13" x14ac:dyDescent="0.25">
      <c r="A912" s="2">
        <v>44996</v>
      </c>
      <c r="B912" s="3">
        <f t="shared" si="43"/>
        <v>2023</v>
      </c>
      <c r="C912" t="str">
        <f t="shared" si="44"/>
        <v>2022-2023</v>
      </c>
      <c r="D912" t="s">
        <v>148</v>
      </c>
      <c r="E912" t="s">
        <v>65</v>
      </c>
      <c r="F912" t="str">
        <f t="shared" si="42"/>
        <v>New South Wales</v>
      </c>
      <c r="G912" t="s">
        <v>10</v>
      </c>
      <c r="H912">
        <v>2541</v>
      </c>
      <c r="I912" t="s">
        <v>11</v>
      </c>
      <c r="J912" t="s">
        <v>58</v>
      </c>
      <c r="K912" t="s">
        <v>154</v>
      </c>
      <c r="L912" t="s">
        <v>14</v>
      </c>
      <c r="M912" s="5">
        <v>28.97</v>
      </c>
    </row>
    <row r="913" spans="1:13" x14ac:dyDescent="0.25">
      <c r="A913" s="2">
        <v>45552</v>
      </c>
      <c r="B913" s="3">
        <f t="shared" si="43"/>
        <v>2025</v>
      </c>
      <c r="C913" t="str">
        <f t="shared" si="44"/>
        <v>2024-2025</v>
      </c>
      <c r="D913" t="s">
        <v>148</v>
      </c>
      <c r="E913" t="s">
        <v>92</v>
      </c>
      <c r="F913" t="str">
        <f t="shared" si="42"/>
        <v>Queensland</v>
      </c>
      <c r="G913" t="s">
        <v>35</v>
      </c>
      <c r="H913">
        <v>4068</v>
      </c>
      <c r="I913" t="s">
        <v>11</v>
      </c>
      <c r="J913" t="s">
        <v>43</v>
      </c>
      <c r="K913" t="s">
        <v>149</v>
      </c>
      <c r="L913" t="s">
        <v>15</v>
      </c>
      <c r="M913" s="5">
        <v>28.979999999999997</v>
      </c>
    </row>
    <row r="914" spans="1:13" x14ac:dyDescent="0.25">
      <c r="A914" s="2">
        <v>45182</v>
      </c>
      <c r="B914" s="3">
        <f t="shared" si="43"/>
        <v>2024</v>
      </c>
      <c r="C914" t="str">
        <f t="shared" si="44"/>
        <v>2023-2024</v>
      </c>
      <c r="D914" t="s">
        <v>148</v>
      </c>
      <c r="E914" t="s">
        <v>37</v>
      </c>
      <c r="F914" t="str">
        <f t="shared" si="42"/>
        <v>South Australia</v>
      </c>
      <c r="G914" t="s">
        <v>32</v>
      </c>
      <c r="H914">
        <v>5607</v>
      </c>
      <c r="I914" t="s">
        <v>11</v>
      </c>
      <c r="J914" t="s">
        <v>38</v>
      </c>
      <c r="K914" t="s">
        <v>149</v>
      </c>
      <c r="L914" t="s">
        <v>15</v>
      </c>
      <c r="M914" s="5">
        <v>28.98</v>
      </c>
    </row>
    <row r="915" spans="1:13" x14ac:dyDescent="0.25">
      <c r="A915" s="2">
        <v>45468</v>
      </c>
      <c r="B915" s="3">
        <f t="shared" si="43"/>
        <v>2024</v>
      </c>
      <c r="C915" t="str">
        <f t="shared" si="44"/>
        <v>2024-2025</v>
      </c>
      <c r="D915" t="s">
        <v>147</v>
      </c>
      <c r="E915" t="s">
        <v>66</v>
      </c>
      <c r="F915" t="str">
        <f t="shared" si="42"/>
        <v>South Australia</v>
      </c>
      <c r="G915" t="s">
        <v>32</v>
      </c>
      <c r="H915">
        <v>5169</v>
      </c>
      <c r="I915" t="s">
        <v>11</v>
      </c>
      <c r="J915" t="s">
        <v>33</v>
      </c>
      <c r="K915" t="s">
        <v>154</v>
      </c>
      <c r="L915" t="s">
        <v>14</v>
      </c>
      <c r="M915" s="5">
        <v>29</v>
      </c>
    </row>
    <row r="916" spans="1:13" x14ac:dyDescent="0.25">
      <c r="A916" s="2">
        <v>45390</v>
      </c>
      <c r="B916" s="3">
        <f t="shared" si="43"/>
        <v>2024</v>
      </c>
      <c r="C916" t="str">
        <f t="shared" si="44"/>
        <v>2024-2025</v>
      </c>
      <c r="D916" t="s">
        <v>147</v>
      </c>
      <c r="E916" t="s">
        <v>96</v>
      </c>
      <c r="F916" t="str">
        <f t="shared" si="42"/>
        <v>Western Australia</v>
      </c>
      <c r="G916" t="s">
        <v>48</v>
      </c>
      <c r="H916">
        <v>6330</v>
      </c>
      <c r="I916" t="s">
        <v>11</v>
      </c>
      <c r="J916" t="s">
        <v>94</v>
      </c>
      <c r="K916" t="s">
        <v>153</v>
      </c>
      <c r="L916" t="s">
        <v>16</v>
      </c>
      <c r="M916" s="5">
        <v>29</v>
      </c>
    </row>
    <row r="917" spans="1:13" x14ac:dyDescent="0.25">
      <c r="A917" s="2">
        <v>45386</v>
      </c>
      <c r="B917" s="3">
        <f t="shared" si="43"/>
        <v>2024</v>
      </c>
      <c r="C917" t="str">
        <f t="shared" si="44"/>
        <v>2024-2025</v>
      </c>
      <c r="D917" t="s">
        <v>148</v>
      </c>
      <c r="E917" t="s">
        <v>9</v>
      </c>
      <c r="F917" t="str">
        <f t="shared" si="42"/>
        <v>New South Wales</v>
      </c>
      <c r="G917" t="s">
        <v>10</v>
      </c>
      <c r="H917">
        <v>2067</v>
      </c>
      <c r="I917" t="s">
        <v>11</v>
      </c>
      <c r="J917" t="s">
        <v>12</v>
      </c>
      <c r="K917" t="s">
        <v>154</v>
      </c>
      <c r="L917" t="s">
        <v>14</v>
      </c>
      <c r="M917" s="5">
        <v>29</v>
      </c>
    </row>
    <row r="918" spans="1:13" x14ac:dyDescent="0.25">
      <c r="A918" s="2">
        <v>44974</v>
      </c>
      <c r="B918" s="3">
        <f t="shared" si="43"/>
        <v>2023</v>
      </c>
      <c r="C918" t="str">
        <f t="shared" si="44"/>
        <v>2022-2023</v>
      </c>
      <c r="D918" t="s">
        <v>147</v>
      </c>
      <c r="E918" t="s">
        <v>93</v>
      </c>
      <c r="F918" t="str">
        <f t="shared" si="42"/>
        <v>Western Australia</v>
      </c>
      <c r="G918" t="s">
        <v>48</v>
      </c>
      <c r="H918">
        <v>6112</v>
      </c>
      <c r="I918" t="s">
        <v>11</v>
      </c>
      <c r="J918" t="s">
        <v>94</v>
      </c>
      <c r="K918" t="s">
        <v>154</v>
      </c>
      <c r="L918" t="s">
        <v>14</v>
      </c>
      <c r="M918" s="5">
        <v>29</v>
      </c>
    </row>
    <row r="919" spans="1:13" x14ac:dyDescent="0.25">
      <c r="A919" s="2">
        <v>45344</v>
      </c>
      <c r="B919" s="3">
        <f t="shared" si="43"/>
        <v>2024</v>
      </c>
      <c r="C919" t="str">
        <f t="shared" si="44"/>
        <v>2023-2024</v>
      </c>
      <c r="D919" t="s">
        <v>147</v>
      </c>
      <c r="E919" t="s">
        <v>74</v>
      </c>
      <c r="F919" t="str">
        <f t="shared" si="42"/>
        <v>South Australia</v>
      </c>
      <c r="G919" t="s">
        <v>32</v>
      </c>
      <c r="H919">
        <v>5043</v>
      </c>
      <c r="I919" t="s">
        <v>11</v>
      </c>
      <c r="J919" t="s">
        <v>33</v>
      </c>
      <c r="K919" t="s">
        <v>154</v>
      </c>
      <c r="L919" t="s">
        <v>14</v>
      </c>
      <c r="M919" s="5">
        <v>29.009999999999998</v>
      </c>
    </row>
    <row r="920" spans="1:13" x14ac:dyDescent="0.25">
      <c r="A920" s="2">
        <v>45279</v>
      </c>
      <c r="B920" s="3">
        <f t="shared" si="43"/>
        <v>2024</v>
      </c>
      <c r="C920" t="str">
        <f t="shared" si="44"/>
        <v>2023-2024</v>
      </c>
      <c r="D920" t="s">
        <v>148</v>
      </c>
      <c r="E920" t="s">
        <v>103</v>
      </c>
      <c r="F920" t="str">
        <f t="shared" si="42"/>
        <v>Queensland</v>
      </c>
      <c r="G920" t="s">
        <v>35</v>
      </c>
      <c r="H920">
        <v>4509</v>
      </c>
      <c r="I920" t="s">
        <v>11</v>
      </c>
      <c r="J920" t="s">
        <v>104</v>
      </c>
      <c r="K920" t="s">
        <v>154</v>
      </c>
      <c r="L920" t="s">
        <v>14</v>
      </c>
      <c r="M920" s="5">
        <v>29.39</v>
      </c>
    </row>
    <row r="921" spans="1:13" x14ac:dyDescent="0.25">
      <c r="A921" s="2">
        <v>45262</v>
      </c>
      <c r="B921" s="3">
        <f t="shared" si="43"/>
        <v>2024</v>
      </c>
      <c r="C921" t="str">
        <f t="shared" si="44"/>
        <v>2023-2024</v>
      </c>
      <c r="D921" t="s">
        <v>148</v>
      </c>
      <c r="E921" t="s">
        <v>54</v>
      </c>
      <c r="F921" t="str">
        <f t="shared" si="42"/>
        <v>Victoria</v>
      </c>
      <c r="G921" t="s">
        <v>45</v>
      </c>
      <c r="H921">
        <v>3977</v>
      </c>
      <c r="I921" t="s">
        <v>11</v>
      </c>
      <c r="J921" t="s">
        <v>55</v>
      </c>
      <c r="K921" t="s">
        <v>154</v>
      </c>
      <c r="L921" t="s">
        <v>14</v>
      </c>
      <c r="M921" s="5">
        <v>29.5</v>
      </c>
    </row>
    <row r="922" spans="1:13" x14ac:dyDescent="0.25">
      <c r="A922" s="2">
        <v>45536</v>
      </c>
      <c r="B922" s="3">
        <f t="shared" si="43"/>
        <v>2025</v>
      </c>
      <c r="C922" t="str">
        <f t="shared" si="44"/>
        <v>2024-2025</v>
      </c>
      <c r="D922" t="s">
        <v>147</v>
      </c>
      <c r="E922" t="s">
        <v>107</v>
      </c>
      <c r="F922" t="str">
        <f t="shared" si="42"/>
        <v>Queensland</v>
      </c>
      <c r="G922" t="s">
        <v>35</v>
      </c>
      <c r="H922">
        <v>4220</v>
      </c>
      <c r="I922" t="s">
        <v>11</v>
      </c>
      <c r="J922" t="s">
        <v>104</v>
      </c>
      <c r="K922" t="s">
        <v>156</v>
      </c>
      <c r="L922" t="s">
        <v>17</v>
      </c>
      <c r="M922" s="5">
        <v>29.6</v>
      </c>
    </row>
    <row r="923" spans="1:13" x14ac:dyDescent="0.25">
      <c r="A923" s="2">
        <v>45023</v>
      </c>
      <c r="B923" s="3">
        <f t="shared" si="43"/>
        <v>2023</v>
      </c>
      <c r="C923" t="str">
        <f t="shared" si="44"/>
        <v>2023-2024</v>
      </c>
      <c r="D923" t="s">
        <v>147</v>
      </c>
      <c r="E923" t="s">
        <v>143</v>
      </c>
      <c r="F923" t="str">
        <f t="shared" si="42"/>
        <v>New South Wales</v>
      </c>
      <c r="G923" t="s">
        <v>10</v>
      </c>
      <c r="H923">
        <v>2154</v>
      </c>
      <c r="I923" t="s">
        <v>11</v>
      </c>
      <c r="J923" t="s">
        <v>27</v>
      </c>
      <c r="K923" t="s">
        <v>157</v>
      </c>
      <c r="L923" t="s">
        <v>22</v>
      </c>
      <c r="M923" s="5">
        <v>29.65</v>
      </c>
    </row>
    <row r="924" spans="1:13" x14ac:dyDescent="0.25">
      <c r="A924" s="2">
        <v>45441</v>
      </c>
      <c r="B924" s="3">
        <f t="shared" si="43"/>
        <v>2024</v>
      </c>
      <c r="C924" t="str">
        <f t="shared" si="44"/>
        <v>2024-2025</v>
      </c>
      <c r="D924" t="s">
        <v>148</v>
      </c>
      <c r="E924" t="s">
        <v>101</v>
      </c>
      <c r="F924" t="str">
        <f t="shared" si="42"/>
        <v>Victoria</v>
      </c>
      <c r="G924" t="s">
        <v>45</v>
      </c>
      <c r="H924">
        <v>3131</v>
      </c>
      <c r="I924" t="s">
        <v>11</v>
      </c>
      <c r="J924" t="s">
        <v>63</v>
      </c>
      <c r="K924" t="s">
        <v>156</v>
      </c>
      <c r="L924" t="s">
        <v>17</v>
      </c>
      <c r="M924" s="5">
        <v>29.85</v>
      </c>
    </row>
    <row r="925" spans="1:13" x14ac:dyDescent="0.25">
      <c r="A925" s="2">
        <v>45414</v>
      </c>
      <c r="B925" s="3">
        <f t="shared" si="43"/>
        <v>2024</v>
      </c>
      <c r="C925" t="str">
        <f t="shared" si="44"/>
        <v>2024-2025</v>
      </c>
      <c r="D925" t="s">
        <v>148</v>
      </c>
      <c r="E925" t="s">
        <v>145</v>
      </c>
      <c r="F925" t="str">
        <f t="shared" si="42"/>
        <v>New South Wales</v>
      </c>
      <c r="G925" t="s">
        <v>10</v>
      </c>
      <c r="H925">
        <v>2101</v>
      </c>
      <c r="I925" t="s">
        <v>11</v>
      </c>
      <c r="J925" t="s">
        <v>27</v>
      </c>
      <c r="K925" t="s">
        <v>155</v>
      </c>
      <c r="L925" t="s">
        <v>20</v>
      </c>
      <c r="M925" s="5">
        <v>29.9</v>
      </c>
    </row>
    <row r="926" spans="1:13" x14ac:dyDescent="0.25">
      <c r="A926" s="2">
        <v>45123</v>
      </c>
      <c r="B926" s="3">
        <f t="shared" si="43"/>
        <v>2024</v>
      </c>
      <c r="C926" t="str">
        <f t="shared" si="44"/>
        <v>2023-2024</v>
      </c>
      <c r="D926" t="s">
        <v>147</v>
      </c>
      <c r="E926" t="s">
        <v>125</v>
      </c>
      <c r="F926" t="str">
        <f t="shared" si="42"/>
        <v>Victoria</v>
      </c>
      <c r="G926" t="s">
        <v>45</v>
      </c>
      <c r="H926">
        <v>3400</v>
      </c>
      <c r="I926" t="s">
        <v>11</v>
      </c>
      <c r="J926" t="s">
        <v>60</v>
      </c>
      <c r="K926" t="s">
        <v>156</v>
      </c>
      <c r="L926" t="s">
        <v>17</v>
      </c>
      <c r="M926" s="5">
        <v>29.91</v>
      </c>
    </row>
    <row r="927" spans="1:13" x14ac:dyDescent="0.25">
      <c r="A927" s="2">
        <v>45625</v>
      </c>
      <c r="B927" s="3">
        <f t="shared" si="43"/>
        <v>2025</v>
      </c>
      <c r="C927" t="str">
        <f t="shared" si="44"/>
        <v>2024-2025</v>
      </c>
      <c r="D927" t="s">
        <v>147</v>
      </c>
      <c r="E927" t="s">
        <v>106</v>
      </c>
      <c r="F927" t="str">
        <f t="shared" si="42"/>
        <v>Victoria</v>
      </c>
      <c r="G927" t="s">
        <v>45</v>
      </c>
      <c r="H927">
        <v>3915</v>
      </c>
      <c r="I927" t="s">
        <v>11</v>
      </c>
      <c r="J927" t="s">
        <v>55</v>
      </c>
      <c r="K927" t="s">
        <v>155</v>
      </c>
      <c r="L927" t="s">
        <v>20</v>
      </c>
      <c r="M927" s="5">
        <v>29.910000000000004</v>
      </c>
    </row>
    <row r="928" spans="1:13" x14ac:dyDescent="0.25">
      <c r="A928" s="2">
        <v>45538</v>
      </c>
      <c r="B928" s="3">
        <f t="shared" si="43"/>
        <v>2025</v>
      </c>
      <c r="C928" t="str">
        <f t="shared" si="44"/>
        <v>2024-2025</v>
      </c>
      <c r="D928" t="s">
        <v>147</v>
      </c>
      <c r="E928" t="s">
        <v>85</v>
      </c>
      <c r="F928" t="str">
        <f t="shared" si="42"/>
        <v>Queensland</v>
      </c>
      <c r="G928" t="s">
        <v>35</v>
      </c>
      <c r="H928">
        <v>4883</v>
      </c>
      <c r="I928" t="s">
        <v>11</v>
      </c>
      <c r="J928" t="s">
        <v>36</v>
      </c>
      <c r="K928" t="s">
        <v>155</v>
      </c>
      <c r="L928" t="s">
        <v>20</v>
      </c>
      <c r="M928" s="5">
        <v>29.92</v>
      </c>
    </row>
    <row r="929" spans="1:13" x14ac:dyDescent="0.25">
      <c r="A929" s="2">
        <v>45363</v>
      </c>
      <c r="B929" s="3">
        <f t="shared" si="43"/>
        <v>2024</v>
      </c>
      <c r="C929" t="str">
        <f t="shared" si="44"/>
        <v>2023-2024</v>
      </c>
      <c r="D929" t="s">
        <v>147</v>
      </c>
      <c r="E929" t="s">
        <v>146</v>
      </c>
      <c r="F929" t="str">
        <f t="shared" si="42"/>
        <v>Victoria</v>
      </c>
      <c r="G929" t="s">
        <v>45</v>
      </c>
      <c r="H929">
        <v>3353</v>
      </c>
      <c r="I929" t="s">
        <v>11</v>
      </c>
      <c r="J929" t="s">
        <v>60</v>
      </c>
      <c r="K929" t="s">
        <v>153</v>
      </c>
      <c r="L929" t="s">
        <v>16</v>
      </c>
      <c r="M929" s="5">
        <v>29.95</v>
      </c>
    </row>
    <row r="930" spans="1:13" x14ac:dyDescent="0.25">
      <c r="A930" s="2">
        <v>45540</v>
      </c>
      <c r="B930" s="3">
        <f t="shared" si="43"/>
        <v>2025</v>
      </c>
      <c r="C930" t="str">
        <f t="shared" si="44"/>
        <v>2024-2025</v>
      </c>
      <c r="D930" t="s">
        <v>147</v>
      </c>
      <c r="E930" t="s">
        <v>41</v>
      </c>
      <c r="F930" t="str">
        <f t="shared" si="42"/>
        <v>New South Wales</v>
      </c>
      <c r="G930" t="s">
        <v>10</v>
      </c>
      <c r="H930">
        <v>2830</v>
      </c>
      <c r="I930" t="s">
        <v>11</v>
      </c>
      <c r="J930" t="s">
        <v>25</v>
      </c>
      <c r="K930" t="s">
        <v>19</v>
      </c>
      <c r="L930" t="s">
        <v>23</v>
      </c>
      <c r="M930" s="5">
        <v>29.95</v>
      </c>
    </row>
    <row r="931" spans="1:13" x14ac:dyDescent="0.25">
      <c r="A931" s="2">
        <v>44992</v>
      </c>
      <c r="B931" s="3">
        <f t="shared" si="43"/>
        <v>2023</v>
      </c>
      <c r="C931" t="str">
        <f t="shared" si="44"/>
        <v>2022-2023</v>
      </c>
      <c r="D931" t="s">
        <v>148</v>
      </c>
      <c r="E931" t="s">
        <v>112</v>
      </c>
      <c r="F931" t="str">
        <f t="shared" si="42"/>
        <v>Victoria</v>
      </c>
      <c r="G931" t="s">
        <v>45</v>
      </c>
      <c r="H931">
        <v>3076</v>
      </c>
      <c r="I931" t="s">
        <v>11</v>
      </c>
      <c r="J931" t="s">
        <v>46</v>
      </c>
      <c r="K931" t="s">
        <v>153</v>
      </c>
      <c r="L931" t="s">
        <v>16</v>
      </c>
      <c r="M931" s="5">
        <v>29.95</v>
      </c>
    </row>
    <row r="932" spans="1:13" x14ac:dyDescent="0.25">
      <c r="A932" s="2">
        <v>44981</v>
      </c>
      <c r="B932" s="3">
        <f t="shared" si="43"/>
        <v>2023</v>
      </c>
      <c r="C932" t="str">
        <f t="shared" si="44"/>
        <v>2022-2023</v>
      </c>
      <c r="D932" t="s">
        <v>147</v>
      </c>
      <c r="E932" t="s">
        <v>129</v>
      </c>
      <c r="F932" t="str">
        <f t="shared" si="42"/>
        <v>Tasmania</v>
      </c>
      <c r="G932" t="s">
        <v>70</v>
      </c>
      <c r="H932">
        <v>7010</v>
      </c>
      <c r="I932" t="s">
        <v>11</v>
      </c>
      <c r="J932" t="s">
        <v>71</v>
      </c>
      <c r="K932" t="s">
        <v>19</v>
      </c>
      <c r="L932" t="s">
        <v>23</v>
      </c>
      <c r="M932" s="5">
        <v>29.95</v>
      </c>
    </row>
    <row r="933" spans="1:13" x14ac:dyDescent="0.25">
      <c r="A933" s="2">
        <v>45581</v>
      </c>
      <c r="B933" s="3">
        <f t="shared" si="43"/>
        <v>2025</v>
      </c>
      <c r="C933" t="str">
        <f t="shared" si="44"/>
        <v>2024-2025</v>
      </c>
      <c r="D933" t="s">
        <v>148</v>
      </c>
      <c r="E933" t="s">
        <v>123</v>
      </c>
      <c r="F933" t="str">
        <f t="shared" si="42"/>
        <v>Western Australia</v>
      </c>
      <c r="G933" t="s">
        <v>48</v>
      </c>
      <c r="H933">
        <v>6109</v>
      </c>
      <c r="I933" t="s">
        <v>11</v>
      </c>
      <c r="J933" t="s">
        <v>94</v>
      </c>
      <c r="K933" t="s">
        <v>19</v>
      </c>
      <c r="L933" t="s">
        <v>23</v>
      </c>
      <c r="M933" s="5">
        <v>29.95</v>
      </c>
    </row>
    <row r="934" spans="1:13" x14ac:dyDescent="0.25">
      <c r="A934" s="2">
        <v>45356</v>
      </c>
      <c r="B934" s="3">
        <f t="shared" si="43"/>
        <v>2024</v>
      </c>
      <c r="C934" t="str">
        <f t="shared" si="44"/>
        <v>2023-2024</v>
      </c>
      <c r="D934" t="s">
        <v>147</v>
      </c>
      <c r="E934" t="s">
        <v>83</v>
      </c>
      <c r="F934" t="str">
        <f t="shared" si="42"/>
        <v>New South Wales</v>
      </c>
      <c r="G934" t="s">
        <v>10</v>
      </c>
      <c r="H934">
        <v>2750</v>
      </c>
      <c r="I934" t="s">
        <v>11</v>
      </c>
      <c r="J934" t="s">
        <v>25</v>
      </c>
      <c r="K934" t="s">
        <v>153</v>
      </c>
      <c r="L934" t="s">
        <v>16</v>
      </c>
      <c r="M934" s="5">
        <v>29.95</v>
      </c>
    </row>
    <row r="935" spans="1:13" x14ac:dyDescent="0.25">
      <c r="A935" s="2">
        <v>45461</v>
      </c>
      <c r="B935" s="3">
        <f t="shared" si="43"/>
        <v>2024</v>
      </c>
      <c r="C935" t="str">
        <f t="shared" si="44"/>
        <v>2024-2025</v>
      </c>
      <c r="D935" t="s">
        <v>147</v>
      </c>
      <c r="E935" t="s">
        <v>62</v>
      </c>
      <c r="F935" t="str">
        <f t="shared" si="42"/>
        <v>Victoria</v>
      </c>
      <c r="G935" t="s">
        <v>45</v>
      </c>
      <c r="H935">
        <v>3134</v>
      </c>
      <c r="I935" t="s">
        <v>11</v>
      </c>
      <c r="J935" t="s">
        <v>63</v>
      </c>
      <c r="K935" t="s">
        <v>153</v>
      </c>
      <c r="L935" t="s">
        <v>16</v>
      </c>
      <c r="M935" s="5">
        <v>29.95</v>
      </c>
    </row>
    <row r="936" spans="1:13" x14ac:dyDescent="0.25">
      <c r="A936" s="2">
        <v>45506</v>
      </c>
      <c r="B936" s="3">
        <f t="shared" si="43"/>
        <v>2025</v>
      </c>
      <c r="C936" t="str">
        <f t="shared" si="44"/>
        <v>2024-2025</v>
      </c>
      <c r="D936" t="s">
        <v>147</v>
      </c>
      <c r="E936" t="s">
        <v>82</v>
      </c>
      <c r="F936" t="str">
        <f t="shared" si="42"/>
        <v>Queensland</v>
      </c>
      <c r="G936" t="s">
        <v>35</v>
      </c>
      <c r="H936">
        <v>4012</v>
      </c>
      <c r="I936" t="s">
        <v>11</v>
      </c>
      <c r="J936" t="s">
        <v>43</v>
      </c>
      <c r="K936" t="s">
        <v>149</v>
      </c>
      <c r="L936" t="s">
        <v>15</v>
      </c>
      <c r="M936" s="5">
        <v>29.95</v>
      </c>
    </row>
    <row r="937" spans="1:13" x14ac:dyDescent="0.25">
      <c r="A937" s="2">
        <v>45089</v>
      </c>
      <c r="B937" s="3">
        <f t="shared" si="43"/>
        <v>2023</v>
      </c>
      <c r="C937" t="str">
        <f t="shared" si="44"/>
        <v>2023-2024</v>
      </c>
      <c r="D937" t="s">
        <v>148</v>
      </c>
      <c r="E937" t="s">
        <v>101</v>
      </c>
      <c r="F937" t="str">
        <f t="shared" si="42"/>
        <v>Victoria</v>
      </c>
      <c r="G937" t="s">
        <v>45</v>
      </c>
      <c r="H937">
        <v>3131</v>
      </c>
      <c r="I937" t="s">
        <v>11</v>
      </c>
      <c r="J937" t="s">
        <v>63</v>
      </c>
      <c r="K937" t="s">
        <v>156</v>
      </c>
      <c r="L937" t="s">
        <v>17</v>
      </c>
      <c r="M937" s="5">
        <v>29.950000000000003</v>
      </c>
    </row>
    <row r="938" spans="1:13" x14ac:dyDescent="0.25">
      <c r="A938" s="2">
        <v>44986</v>
      </c>
      <c r="B938" s="3">
        <f t="shared" si="43"/>
        <v>2023</v>
      </c>
      <c r="C938" t="str">
        <f t="shared" si="44"/>
        <v>2022-2023</v>
      </c>
      <c r="D938" t="s">
        <v>147</v>
      </c>
      <c r="E938" t="s">
        <v>56</v>
      </c>
      <c r="F938" t="str">
        <f t="shared" si="42"/>
        <v>Northern Territory</v>
      </c>
      <c r="G938" t="s">
        <v>29</v>
      </c>
      <c r="H938">
        <v>870</v>
      </c>
      <c r="I938" t="s">
        <v>11</v>
      </c>
      <c r="J938" t="s">
        <v>30</v>
      </c>
      <c r="K938" t="s">
        <v>150</v>
      </c>
      <c r="L938" t="s">
        <v>18</v>
      </c>
      <c r="M938" s="5">
        <v>29.97</v>
      </c>
    </row>
    <row r="939" spans="1:13" x14ac:dyDescent="0.25">
      <c r="A939" s="2">
        <v>45611</v>
      </c>
      <c r="B939" s="3">
        <f t="shared" si="43"/>
        <v>2025</v>
      </c>
      <c r="C939" t="str">
        <f t="shared" si="44"/>
        <v>2024-2025</v>
      </c>
      <c r="D939" t="s">
        <v>148</v>
      </c>
      <c r="E939" t="s">
        <v>67</v>
      </c>
      <c r="F939" t="str">
        <f t="shared" si="42"/>
        <v>New South Wales</v>
      </c>
      <c r="G939" t="s">
        <v>10</v>
      </c>
      <c r="H939">
        <v>2478</v>
      </c>
      <c r="I939" t="s">
        <v>11</v>
      </c>
      <c r="J939" t="s">
        <v>68</v>
      </c>
      <c r="K939" t="s">
        <v>155</v>
      </c>
      <c r="L939" t="s">
        <v>20</v>
      </c>
      <c r="M939" s="5">
        <v>29.97</v>
      </c>
    </row>
    <row r="940" spans="1:13" x14ac:dyDescent="0.25">
      <c r="A940" s="2">
        <v>45245</v>
      </c>
      <c r="B940" s="3">
        <f t="shared" si="43"/>
        <v>2024</v>
      </c>
      <c r="C940" t="str">
        <f t="shared" si="44"/>
        <v>2023-2024</v>
      </c>
      <c r="D940" t="s">
        <v>148</v>
      </c>
      <c r="E940" t="s">
        <v>112</v>
      </c>
      <c r="F940" t="str">
        <f t="shared" si="42"/>
        <v>Victoria</v>
      </c>
      <c r="G940" t="s">
        <v>45</v>
      </c>
      <c r="H940">
        <v>3076</v>
      </c>
      <c r="I940" t="s">
        <v>11</v>
      </c>
      <c r="J940" t="s">
        <v>46</v>
      </c>
      <c r="K940" t="s">
        <v>150</v>
      </c>
      <c r="L940" t="s">
        <v>18</v>
      </c>
      <c r="M940" s="5">
        <v>29.97</v>
      </c>
    </row>
    <row r="941" spans="1:13" x14ac:dyDescent="0.25">
      <c r="A941" s="2">
        <v>45008</v>
      </c>
      <c r="B941" s="3">
        <f t="shared" si="43"/>
        <v>2023</v>
      </c>
      <c r="C941" t="str">
        <f t="shared" si="44"/>
        <v>2022-2023</v>
      </c>
      <c r="D941" t="s">
        <v>147</v>
      </c>
      <c r="E941" t="s">
        <v>89</v>
      </c>
      <c r="F941" t="str">
        <f t="shared" si="42"/>
        <v>Queensland</v>
      </c>
      <c r="G941" t="s">
        <v>35</v>
      </c>
      <c r="H941">
        <v>4655</v>
      </c>
      <c r="I941" t="s">
        <v>11</v>
      </c>
      <c r="J941" t="s">
        <v>51</v>
      </c>
      <c r="K941" t="s">
        <v>152</v>
      </c>
      <c r="L941" t="s">
        <v>13</v>
      </c>
      <c r="M941" s="5">
        <v>29.97</v>
      </c>
    </row>
    <row r="942" spans="1:13" x14ac:dyDescent="0.25">
      <c r="A942" s="2">
        <v>45048</v>
      </c>
      <c r="B942" s="3">
        <f t="shared" si="43"/>
        <v>2023</v>
      </c>
      <c r="C942" t="str">
        <f t="shared" si="44"/>
        <v>2023-2024</v>
      </c>
      <c r="D942" t="s">
        <v>147</v>
      </c>
      <c r="E942" t="s">
        <v>133</v>
      </c>
      <c r="F942" t="str">
        <f t="shared" si="42"/>
        <v>Queensland</v>
      </c>
      <c r="G942" t="s">
        <v>35</v>
      </c>
      <c r="H942">
        <v>4305</v>
      </c>
      <c r="I942" t="s">
        <v>11</v>
      </c>
      <c r="J942" t="s">
        <v>104</v>
      </c>
      <c r="K942" t="s">
        <v>154</v>
      </c>
      <c r="L942" t="s">
        <v>14</v>
      </c>
      <c r="M942" s="5">
        <v>29.97</v>
      </c>
    </row>
    <row r="943" spans="1:13" x14ac:dyDescent="0.25">
      <c r="A943" s="2">
        <v>44954</v>
      </c>
      <c r="B943" s="3">
        <f t="shared" si="43"/>
        <v>2023</v>
      </c>
      <c r="C943" t="str">
        <f t="shared" si="44"/>
        <v>2022-2023</v>
      </c>
      <c r="D943" t="s">
        <v>148</v>
      </c>
      <c r="E943" t="s">
        <v>47</v>
      </c>
      <c r="F943" t="str">
        <f t="shared" si="42"/>
        <v>Western Australia</v>
      </c>
      <c r="G943" t="s">
        <v>48</v>
      </c>
      <c r="H943">
        <v>6030</v>
      </c>
      <c r="I943" t="s">
        <v>11</v>
      </c>
      <c r="J943" t="s">
        <v>49</v>
      </c>
      <c r="K943" t="s">
        <v>152</v>
      </c>
      <c r="L943" t="s">
        <v>13</v>
      </c>
      <c r="M943" s="5">
        <v>29.97</v>
      </c>
    </row>
    <row r="944" spans="1:13" x14ac:dyDescent="0.25">
      <c r="A944" s="2">
        <v>45136</v>
      </c>
      <c r="B944" s="3">
        <f t="shared" si="43"/>
        <v>2024</v>
      </c>
      <c r="C944" t="str">
        <f t="shared" si="44"/>
        <v>2023-2024</v>
      </c>
      <c r="D944" t="s">
        <v>147</v>
      </c>
      <c r="E944" t="s">
        <v>133</v>
      </c>
      <c r="F944" t="str">
        <f t="shared" si="42"/>
        <v>Queensland</v>
      </c>
      <c r="G944" t="s">
        <v>35</v>
      </c>
      <c r="H944">
        <v>4305</v>
      </c>
      <c r="I944" t="s">
        <v>11</v>
      </c>
      <c r="J944" t="s">
        <v>104</v>
      </c>
      <c r="K944" t="s">
        <v>154</v>
      </c>
      <c r="L944" t="s">
        <v>14</v>
      </c>
      <c r="M944" s="5">
        <v>29.98</v>
      </c>
    </row>
    <row r="945" spans="1:13" x14ac:dyDescent="0.25">
      <c r="A945" s="2">
        <v>45495</v>
      </c>
      <c r="B945" s="3">
        <f t="shared" si="43"/>
        <v>2025</v>
      </c>
      <c r="C945" t="str">
        <f t="shared" si="44"/>
        <v>2024-2025</v>
      </c>
      <c r="D945" t="s">
        <v>148</v>
      </c>
      <c r="E945" t="s">
        <v>97</v>
      </c>
      <c r="F945" t="str">
        <f t="shared" si="42"/>
        <v>Tasmania</v>
      </c>
      <c r="G945" t="s">
        <v>70</v>
      </c>
      <c r="H945">
        <v>7250</v>
      </c>
      <c r="I945" t="s">
        <v>11</v>
      </c>
      <c r="J945" t="s">
        <v>71</v>
      </c>
      <c r="K945" t="s">
        <v>154</v>
      </c>
      <c r="L945" t="s">
        <v>14</v>
      </c>
      <c r="M945" s="5">
        <v>29.98</v>
      </c>
    </row>
    <row r="946" spans="1:13" x14ac:dyDescent="0.25">
      <c r="A946" s="2">
        <v>45344</v>
      </c>
      <c r="B946" s="3">
        <f t="shared" si="43"/>
        <v>2024</v>
      </c>
      <c r="C946" t="str">
        <f t="shared" si="44"/>
        <v>2023-2024</v>
      </c>
      <c r="D946" t="s">
        <v>148</v>
      </c>
      <c r="E946" t="s">
        <v>130</v>
      </c>
      <c r="F946" t="str">
        <f t="shared" si="42"/>
        <v>South Australia</v>
      </c>
      <c r="G946" t="s">
        <v>32</v>
      </c>
      <c r="H946">
        <v>5290</v>
      </c>
      <c r="I946" t="s">
        <v>11</v>
      </c>
      <c r="J946" t="s">
        <v>38</v>
      </c>
      <c r="K946" t="s">
        <v>154</v>
      </c>
      <c r="L946" t="s">
        <v>14</v>
      </c>
      <c r="M946" s="5">
        <v>29.98</v>
      </c>
    </row>
    <row r="947" spans="1:13" x14ac:dyDescent="0.25">
      <c r="A947" s="2">
        <v>45584</v>
      </c>
      <c r="B947" s="3">
        <f t="shared" si="43"/>
        <v>2025</v>
      </c>
      <c r="C947" t="str">
        <f t="shared" si="44"/>
        <v>2024-2025</v>
      </c>
      <c r="D947" t="s">
        <v>147</v>
      </c>
      <c r="E947" t="s">
        <v>69</v>
      </c>
      <c r="F947" t="str">
        <f t="shared" si="42"/>
        <v>Tasmania</v>
      </c>
      <c r="G947" t="s">
        <v>70</v>
      </c>
      <c r="H947">
        <v>7018</v>
      </c>
      <c r="I947" t="s">
        <v>11</v>
      </c>
      <c r="J947" t="s">
        <v>71</v>
      </c>
      <c r="K947" t="s">
        <v>152</v>
      </c>
      <c r="L947" t="s">
        <v>13</v>
      </c>
      <c r="M947" s="5">
        <v>29.98</v>
      </c>
    </row>
    <row r="948" spans="1:13" x14ac:dyDescent="0.25">
      <c r="A948" s="2">
        <v>45263</v>
      </c>
      <c r="B948" s="3">
        <f t="shared" si="43"/>
        <v>2024</v>
      </c>
      <c r="C948" t="str">
        <f t="shared" si="44"/>
        <v>2023-2024</v>
      </c>
      <c r="D948" t="s">
        <v>148</v>
      </c>
      <c r="E948" t="s">
        <v>90</v>
      </c>
      <c r="F948" t="str">
        <f t="shared" si="42"/>
        <v>Victoria</v>
      </c>
      <c r="G948" t="s">
        <v>45</v>
      </c>
      <c r="H948">
        <v>3179</v>
      </c>
      <c r="I948" t="s">
        <v>11</v>
      </c>
      <c r="J948" t="s">
        <v>63</v>
      </c>
      <c r="K948" t="s">
        <v>152</v>
      </c>
      <c r="L948" t="s">
        <v>13</v>
      </c>
      <c r="M948" s="5">
        <v>29.98</v>
      </c>
    </row>
    <row r="949" spans="1:13" x14ac:dyDescent="0.25">
      <c r="A949" s="2">
        <v>45039</v>
      </c>
      <c r="B949" s="3">
        <f t="shared" si="43"/>
        <v>2023</v>
      </c>
      <c r="C949" t="str">
        <f t="shared" si="44"/>
        <v>2023-2024</v>
      </c>
      <c r="D949" t="s">
        <v>147</v>
      </c>
      <c r="E949" t="s">
        <v>98</v>
      </c>
      <c r="F949" t="str">
        <f t="shared" si="42"/>
        <v>Victoria</v>
      </c>
      <c r="G949" t="s">
        <v>45</v>
      </c>
      <c r="H949">
        <v>3429</v>
      </c>
      <c r="I949" t="s">
        <v>11</v>
      </c>
      <c r="J949" t="s">
        <v>60</v>
      </c>
      <c r="K949" t="s">
        <v>153</v>
      </c>
      <c r="L949" t="s">
        <v>16</v>
      </c>
      <c r="M949" s="5">
        <v>29.98</v>
      </c>
    </row>
    <row r="950" spans="1:13" x14ac:dyDescent="0.25">
      <c r="A950" s="2">
        <v>45166</v>
      </c>
      <c r="B950" s="3">
        <f t="shared" si="43"/>
        <v>2024</v>
      </c>
      <c r="C950" t="str">
        <f t="shared" si="44"/>
        <v>2023-2024</v>
      </c>
      <c r="D950" t="s">
        <v>148</v>
      </c>
      <c r="E950" t="s">
        <v>102</v>
      </c>
      <c r="F950" t="str">
        <f t="shared" si="42"/>
        <v>Queensland</v>
      </c>
      <c r="G950" t="s">
        <v>35</v>
      </c>
      <c r="H950">
        <v>4870</v>
      </c>
      <c r="I950" t="s">
        <v>11</v>
      </c>
      <c r="J950" t="s">
        <v>36</v>
      </c>
      <c r="K950" t="s">
        <v>154</v>
      </c>
      <c r="L950" t="s">
        <v>14</v>
      </c>
      <c r="M950" s="5">
        <v>29.99</v>
      </c>
    </row>
    <row r="951" spans="1:13" x14ac:dyDescent="0.25">
      <c r="A951" s="2">
        <v>45453</v>
      </c>
      <c r="B951" s="3">
        <f t="shared" si="43"/>
        <v>2024</v>
      </c>
      <c r="C951" t="str">
        <f t="shared" si="44"/>
        <v>2024-2025</v>
      </c>
      <c r="D951" t="s">
        <v>147</v>
      </c>
      <c r="E951" t="s">
        <v>72</v>
      </c>
      <c r="F951" t="str">
        <f t="shared" si="42"/>
        <v>Western Australia</v>
      </c>
      <c r="G951" t="s">
        <v>48</v>
      </c>
      <c r="H951">
        <v>6010</v>
      </c>
      <c r="I951" t="s">
        <v>11</v>
      </c>
      <c r="J951" t="s">
        <v>49</v>
      </c>
      <c r="K951" t="s">
        <v>151</v>
      </c>
      <c r="L951" t="s">
        <v>21</v>
      </c>
      <c r="M951" s="5">
        <v>29.99</v>
      </c>
    </row>
    <row r="952" spans="1:13" x14ac:dyDescent="0.25">
      <c r="A952" s="2">
        <v>45565</v>
      </c>
      <c r="B952" s="3">
        <f t="shared" si="43"/>
        <v>2025</v>
      </c>
      <c r="C952" t="str">
        <f t="shared" si="44"/>
        <v>2024-2025</v>
      </c>
      <c r="D952" t="s">
        <v>147</v>
      </c>
      <c r="E952" t="s">
        <v>42</v>
      </c>
      <c r="F952" t="str">
        <f t="shared" si="42"/>
        <v>Queensland</v>
      </c>
      <c r="G952" t="s">
        <v>35</v>
      </c>
      <c r="H952">
        <v>4053</v>
      </c>
      <c r="I952" t="s">
        <v>11</v>
      </c>
      <c r="J952" t="s">
        <v>43</v>
      </c>
      <c r="K952" t="s">
        <v>153</v>
      </c>
      <c r="L952" t="s">
        <v>16</v>
      </c>
      <c r="M952" s="5">
        <v>30.369999999999997</v>
      </c>
    </row>
    <row r="953" spans="1:13" x14ac:dyDescent="0.25">
      <c r="A953" s="2">
        <v>45022</v>
      </c>
      <c r="B953" s="3">
        <f t="shared" si="43"/>
        <v>2023</v>
      </c>
      <c r="C953" t="str">
        <f t="shared" si="44"/>
        <v>2023-2024</v>
      </c>
      <c r="D953" t="s">
        <v>147</v>
      </c>
      <c r="E953" t="s">
        <v>123</v>
      </c>
      <c r="F953" t="str">
        <f t="shared" si="42"/>
        <v>Western Australia</v>
      </c>
      <c r="G953" t="s">
        <v>48</v>
      </c>
      <c r="H953">
        <v>6109</v>
      </c>
      <c r="I953" t="s">
        <v>11</v>
      </c>
      <c r="J953" t="s">
        <v>94</v>
      </c>
      <c r="K953" t="s">
        <v>152</v>
      </c>
      <c r="L953" t="s">
        <v>13</v>
      </c>
      <c r="M953" s="5">
        <v>30.63</v>
      </c>
    </row>
    <row r="954" spans="1:13" x14ac:dyDescent="0.25">
      <c r="A954" s="2">
        <v>45553</v>
      </c>
      <c r="B954" s="3">
        <f t="shared" si="43"/>
        <v>2025</v>
      </c>
      <c r="C954" t="str">
        <f t="shared" si="44"/>
        <v>2024-2025</v>
      </c>
      <c r="D954" t="s">
        <v>147</v>
      </c>
      <c r="E954" t="s">
        <v>124</v>
      </c>
      <c r="F954" t="str">
        <f t="shared" si="42"/>
        <v>New South Wales</v>
      </c>
      <c r="G954" t="s">
        <v>10</v>
      </c>
      <c r="H954">
        <v>2015</v>
      </c>
      <c r="I954" t="s">
        <v>11</v>
      </c>
      <c r="J954" t="s">
        <v>12</v>
      </c>
      <c r="K954" t="s">
        <v>155</v>
      </c>
      <c r="L954" t="s">
        <v>20</v>
      </c>
      <c r="M954" s="5">
        <v>30.86</v>
      </c>
    </row>
    <row r="955" spans="1:13" x14ac:dyDescent="0.25">
      <c r="A955" s="2">
        <v>45358</v>
      </c>
      <c r="B955" s="3">
        <f t="shared" si="43"/>
        <v>2024</v>
      </c>
      <c r="C955" t="str">
        <f t="shared" si="44"/>
        <v>2023-2024</v>
      </c>
      <c r="D955" t="s">
        <v>147</v>
      </c>
      <c r="E955" t="s">
        <v>67</v>
      </c>
      <c r="F955" t="str">
        <f t="shared" si="42"/>
        <v>New South Wales</v>
      </c>
      <c r="G955" t="s">
        <v>10</v>
      </c>
      <c r="H955">
        <v>2478</v>
      </c>
      <c r="I955" t="s">
        <v>11</v>
      </c>
      <c r="J955" t="s">
        <v>68</v>
      </c>
      <c r="K955" t="s">
        <v>154</v>
      </c>
      <c r="L955" t="s">
        <v>14</v>
      </c>
      <c r="M955" s="5">
        <v>30.9</v>
      </c>
    </row>
    <row r="956" spans="1:13" x14ac:dyDescent="0.25">
      <c r="A956" s="2">
        <v>45293</v>
      </c>
      <c r="B956" s="3">
        <f t="shared" si="43"/>
        <v>2024</v>
      </c>
      <c r="C956" t="str">
        <f t="shared" si="44"/>
        <v>2023-2024</v>
      </c>
      <c r="D956" t="s">
        <v>148</v>
      </c>
      <c r="E956" t="s">
        <v>92</v>
      </c>
      <c r="F956" t="str">
        <f t="shared" si="42"/>
        <v>Queensland</v>
      </c>
      <c r="G956" t="s">
        <v>35</v>
      </c>
      <c r="H956">
        <v>4068</v>
      </c>
      <c r="I956" t="s">
        <v>11</v>
      </c>
      <c r="J956" t="s">
        <v>43</v>
      </c>
      <c r="K956" t="s">
        <v>19</v>
      </c>
      <c r="L956" t="s">
        <v>23</v>
      </c>
      <c r="M956" s="5">
        <v>30.92</v>
      </c>
    </row>
    <row r="957" spans="1:13" x14ac:dyDescent="0.25">
      <c r="A957" s="2">
        <v>45085</v>
      </c>
      <c r="B957" s="3">
        <f t="shared" si="43"/>
        <v>2023</v>
      </c>
      <c r="C957" t="str">
        <f t="shared" si="44"/>
        <v>2023-2024</v>
      </c>
      <c r="D957" t="s">
        <v>147</v>
      </c>
      <c r="E957" t="s">
        <v>50</v>
      </c>
      <c r="F957" t="str">
        <f t="shared" si="42"/>
        <v>Queensland</v>
      </c>
      <c r="G957" t="s">
        <v>35</v>
      </c>
      <c r="H957">
        <v>4703</v>
      </c>
      <c r="I957" t="s">
        <v>11</v>
      </c>
      <c r="J957" t="s">
        <v>51</v>
      </c>
      <c r="K957" t="s">
        <v>19</v>
      </c>
      <c r="L957" t="s">
        <v>23</v>
      </c>
      <c r="M957" s="5">
        <v>30.950000000000003</v>
      </c>
    </row>
    <row r="958" spans="1:13" x14ac:dyDescent="0.25">
      <c r="A958" s="2">
        <v>45187</v>
      </c>
      <c r="B958" s="3">
        <f t="shared" si="43"/>
        <v>2024</v>
      </c>
      <c r="C958" t="str">
        <f t="shared" si="44"/>
        <v>2023-2024</v>
      </c>
      <c r="D958" t="s">
        <v>147</v>
      </c>
      <c r="E958" t="s">
        <v>115</v>
      </c>
      <c r="F958" t="str">
        <f t="shared" si="42"/>
        <v>Western Australia</v>
      </c>
      <c r="G958" t="s">
        <v>48</v>
      </c>
      <c r="H958">
        <v>6280</v>
      </c>
      <c r="I958" t="s">
        <v>11</v>
      </c>
      <c r="J958" t="s">
        <v>94</v>
      </c>
      <c r="K958" t="s">
        <v>157</v>
      </c>
      <c r="L958" t="s">
        <v>22</v>
      </c>
      <c r="M958" s="5">
        <v>31</v>
      </c>
    </row>
    <row r="959" spans="1:13" x14ac:dyDescent="0.25">
      <c r="A959" s="2">
        <v>44963</v>
      </c>
      <c r="B959" s="3">
        <f t="shared" si="43"/>
        <v>2023</v>
      </c>
      <c r="C959" t="str">
        <f t="shared" si="44"/>
        <v>2022-2023</v>
      </c>
      <c r="D959" t="s">
        <v>147</v>
      </c>
      <c r="E959" t="s">
        <v>142</v>
      </c>
      <c r="F959" t="str">
        <f t="shared" si="42"/>
        <v>Australian Capital Territory</v>
      </c>
      <c r="G959" t="s">
        <v>80</v>
      </c>
      <c r="H959">
        <v>2609</v>
      </c>
      <c r="I959" t="s">
        <v>11</v>
      </c>
      <c r="J959" t="s">
        <v>58</v>
      </c>
      <c r="K959" t="s">
        <v>156</v>
      </c>
      <c r="L959" t="s">
        <v>17</v>
      </c>
      <c r="M959" s="5">
        <v>31</v>
      </c>
    </row>
    <row r="960" spans="1:13" x14ac:dyDescent="0.25">
      <c r="A960" s="2">
        <v>45467</v>
      </c>
      <c r="B960" s="3">
        <f t="shared" si="43"/>
        <v>2024</v>
      </c>
      <c r="C960" t="str">
        <f t="shared" si="44"/>
        <v>2024-2025</v>
      </c>
      <c r="D960" t="s">
        <v>147</v>
      </c>
      <c r="E960" t="s">
        <v>87</v>
      </c>
      <c r="F960" t="str">
        <f t="shared" si="42"/>
        <v>New South Wales</v>
      </c>
      <c r="G960" t="s">
        <v>10</v>
      </c>
      <c r="H960">
        <v>2790</v>
      </c>
      <c r="I960" t="s">
        <v>11</v>
      </c>
      <c r="J960" t="s">
        <v>25</v>
      </c>
      <c r="K960" t="s">
        <v>154</v>
      </c>
      <c r="L960" t="s">
        <v>14</v>
      </c>
      <c r="M960" s="5">
        <v>31</v>
      </c>
    </row>
    <row r="961" spans="1:13" x14ac:dyDescent="0.25">
      <c r="A961" s="2">
        <v>44967</v>
      </c>
      <c r="B961" s="3">
        <f t="shared" si="43"/>
        <v>2023</v>
      </c>
      <c r="C961" t="str">
        <f t="shared" si="44"/>
        <v>2022-2023</v>
      </c>
      <c r="D961" t="s">
        <v>147</v>
      </c>
      <c r="E961" t="s">
        <v>107</v>
      </c>
      <c r="F961" t="str">
        <f t="shared" si="42"/>
        <v>Queensland</v>
      </c>
      <c r="G961" t="s">
        <v>35</v>
      </c>
      <c r="H961">
        <v>4220</v>
      </c>
      <c r="I961" t="s">
        <v>11</v>
      </c>
      <c r="J961" t="s">
        <v>104</v>
      </c>
      <c r="K961" t="s">
        <v>155</v>
      </c>
      <c r="L961" t="s">
        <v>20</v>
      </c>
      <c r="M961" s="5">
        <v>31.119999999999997</v>
      </c>
    </row>
    <row r="962" spans="1:13" x14ac:dyDescent="0.25">
      <c r="A962" s="2">
        <v>45113</v>
      </c>
      <c r="B962" s="3">
        <f t="shared" si="43"/>
        <v>2024</v>
      </c>
      <c r="C962" t="str">
        <f t="shared" si="44"/>
        <v>2023-2024</v>
      </c>
      <c r="D962" t="s">
        <v>147</v>
      </c>
      <c r="E962" t="s">
        <v>113</v>
      </c>
      <c r="F962" t="str">
        <f t="shared" ref="F962:F1025" si="45">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6">IF(MONTH(A963)&gt;=7,YEAR(A963)+1,YEAR(A963))</f>
        <v>2024</v>
      </c>
      <c r="C963" t="str">
        <f t="shared" ref="C963:C1026" si="47">IF(MONTH(A963) &gt;= 4, YEAR(A963) &amp; "-" &amp; YEAR(A963) + 1, YEAR(A963) - 1 &amp; "-" &amp; YEAR(A963))</f>
        <v>2023-2024</v>
      </c>
      <c r="D963" t="s">
        <v>147</v>
      </c>
      <c r="E963" t="s">
        <v>91</v>
      </c>
      <c r="F963" t="str">
        <f t="shared" si="45"/>
        <v>Victoria</v>
      </c>
      <c r="G963" t="s">
        <v>45</v>
      </c>
      <c r="H963">
        <v>3690</v>
      </c>
      <c r="I963" t="s">
        <v>11</v>
      </c>
      <c r="J963" t="s">
        <v>55</v>
      </c>
      <c r="K963" t="s">
        <v>154</v>
      </c>
      <c r="L963" t="s">
        <v>14</v>
      </c>
      <c r="M963" s="5">
        <v>31.490000000000002</v>
      </c>
    </row>
    <row r="964" spans="1:13" x14ac:dyDescent="0.25">
      <c r="A964" s="2">
        <v>45464</v>
      </c>
      <c r="B964" s="3">
        <f t="shared" si="46"/>
        <v>2024</v>
      </c>
      <c r="C964" t="str">
        <f t="shared" si="47"/>
        <v>2024-2025</v>
      </c>
      <c r="D964" t="s">
        <v>147</v>
      </c>
      <c r="E964" t="s">
        <v>92</v>
      </c>
      <c r="F964" t="str">
        <f t="shared" si="45"/>
        <v>Queensland</v>
      </c>
      <c r="G964" t="s">
        <v>35</v>
      </c>
      <c r="H964">
        <v>4068</v>
      </c>
      <c r="I964" t="s">
        <v>11</v>
      </c>
      <c r="J964" t="s">
        <v>43</v>
      </c>
      <c r="K964" t="s">
        <v>154</v>
      </c>
      <c r="L964" t="s">
        <v>14</v>
      </c>
      <c r="M964" s="5">
        <v>31.5</v>
      </c>
    </row>
    <row r="965" spans="1:13" x14ac:dyDescent="0.25">
      <c r="A965" s="2">
        <v>45273</v>
      </c>
      <c r="B965" s="3">
        <f t="shared" si="46"/>
        <v>2024</v>
      </c>
      <c r="C965" t="str">
        <f t="shared" si="47"/>
        <v>2023-2024</v>
      </c>
      <c r="D965" t="s">
        <v>147</v>
      </c>
      <c r="E965" t="s">
        <v>144</v>
      </c>
      <c r="F965" t="str">
        <f t="shared" si="45"/>
        <v>Queensland</v>
      </c>
      <c r="G965" t="s">
        <v>35</v>
      </c>
      <c r="H965">
        <v>4566</v>
      </c>
      <c r="I965" t="s">
        <v>11</v>
      </c>
      <c r="J965" t="s">
        <v>120</v>
      </c>
      <c r="K965" t="s">
        <v>154</v>
      </c>
      <c r="L965" t="s">
        <v>14</v>
      </c>
      <c r="M965" s="5">
        <v>31.5</v>
      </c>
    </row>
    <row r="966" spans="1:13" x14ac:dyDescent="0.25">
      <c r="A966" s="2">
        <v>45218</v>
      </c>
      <c r="B966" s="3">
        <f t="shared" si="46"/>
        <v>2024</v>
      </c>
      <c r="C966" t="str">
        <f t="shared" si="47"/>
        <v>2023-2024</v>
      </c>
      <c r="D966" t="s">
        <v>147</v>
      </c>
      <c r="E966" t="s">
        <v>82</v>
      </c>
      <c r="F966" t="str">
        <f t="shared" si="45"/>
        <v>Queensland</v>
      </c>
      <c r="G966" t="s">
        <v>35</v>
      </c>
      <c r="H966">
        <v>4012</v>
      </c>
      <c r="I966" t="s">
        <v>11</v>
      </c>
      <c r="J966" t="s">
        <v>43</v>
      </c>
      <c r="K966" t="s">
        <v>154</v>
      </c>
      <c r="L966" t="s">
        <v>14</v>
      </c>
      <c r="M966" s="5">
        <v>31.5</v>
      </c>
    </row>
    <row r="967" spans="1:13" x14ac:dyDescent="0.25">
      <c r="A967" s="2">
        <v>44941</v>
      </c>
      <c r="B967" s="3">
        <f t="shared" si="46"/>
        <v>2023</v>
      </c>
      <c r="C967" t="str">
        <f t="shared" si="47"/>
        <v>2022-2023</v>
      </c>
      <c r="D967" t="s">
        <v>148</v>
      </c>
      <c r="E967" t="s">
        <v>99</v>
      </c>
      <c r="F967" t="str">
        <f t="shared" si="45"/>
        <v>Victoria</v>
      </c>
      <c r="G967" t="s">
        <v>45</v>
      </c>
      <c r="H967">
        <v>3148</v>
      </c>
      <c r="I967" t="s">
        <v>11</v>
      </c>
      <c r="J967" t="s">
        <v>63</v>
      </c>
      <c r="K967" t="s">
        <v>155</v>
      </c>
      <c r="L967" t="s">
        <v>20</v>
      </c>
      <c r="M967" s="5">
        <v>31.68</v>
      </c>
    </row>
    <row r="968" spans="1:13" x14ac:dyDescent="0.25">
      <c r="A968" s="2">
        <v>45499</v>
      </c>
      <c r="B968" s="3">
        <f t="shared" si="46"/>
        <v>2025</v>
      </c>
      <c r="C968" t="str">
        <f t="shared" si="47"/>
        <v>2024-2025</v>
      </c>
      <c r="D968" t="s">
        <v>147</v>
      </c>
      <c r="E968" t="s">
        <v>40</v>
      </c>
      <c r="F968" t="str">
        <f t="shared" si="45"/>
        <v>New South Wales</v>
      </c>
      <c r="G968" t="s">
        <v>10</v>
      </c>
      <c r="H968">
        <v>2116</v>
      </c>
      <c r="I968" t="s">
        <v>11</v>
      </c>
      <c r="J968" t="s">
        <v>27</v>
      </c>
      <c r="K968" t="s">
        <v>156</v>
      </c>
      <c r="L968" t="s">
        <v>17</v>
      </c>
      <c r="M968" s="5">
        <v>31.68</v>
      </c>
    </row>
    <row r="969" spans="1:13" x14ac:dyDescent="0.25">
      <c r="A969" s="2">
        <v>45303</v>
      </c>
      <c r="B969" s="3">
        <f t="shared" si="46"/>
        <v>2024</v>
      </c>
      <c r="C969" t="str">
        <f t="shared" si="47"/>
        <v>2023-2024</v>
      </c>
      <c r="D969" t="s">
        <v>148</v>
      </c>
      <c r="E969" t="s">
        <v>145</v>
      </c>
      <c r="F969" t="str">
        <f t="shared" si="45"/>
        <v>New South Wales</v>
      </c>
      <c r="G969" t="s">
        <v>10</v>
      </c>
      <c r="H969">
        <v>2101</v>
      </c>
      <c r="I969" t="s">
        <v>11</v>
      </c>
      <c r="J969" t="s">
        <v>27</v>
      </c>
      <c r="K969" t="s">
        <v>157</v>
      </c>
      <c r="L969" t="s">
        <v>22</v>
      </c>
      <c r="M969" s="5">
        <v>31.84</v>
      </c>
    </row>
    <row r="970" spans="1:13" x14ac:dyDescent="0.25">
      <c r="A970" s="2">
        <v>45008</v>
      </c>
      <c r="B970" s="3">
        <f t="shared" si="46"/>
        <v>2023</v>
      </c>
      <c r="C970" t="str">
        <f t="shared" si="47"/>
        <v>2022-2023</v>
      </c>
      <c r="D970" t="s">
        <v>147</v>
      </c>
      <c r="E970" t="s">
        <v>117</v>
      </c>
      <c r="F970" t="str">
        <f t="shared" si="45"/>
        <v>Queensland</v>
      </c>
      <c r="G970" t="s">
        <v>35</v>
      </c>
      <c r="H970">
        <v>4119</v>
      </c>
      <c r="I970" t="s">
        <v>11</v>
      </c>
      <c r="J970" t="s">
        <v>43</v>
      </c>
      <c r="K970" t="s">
        <v>154</v>
      </c>
      <c r="L970" t="s">
        <v>14</v>
      </c>
      <c r="M970" s="5">
        <v>31.880000000000003</v>
      </c>
    </row>
    <row r="971" spans="1:13" x14ac:dyDescent="0.25">
      <c r="A971" s="2">
        <v>45562</v>
      </c>
      <c r="B971" s="3">
        <f t="shared" si="46"/>
        <v>2025</v>
      </c>
      <c r="C971" t="str">
        <f t="shared" si="47"/>
        <v>2024-2025</v>
      </c>
      <c r="D971" t="s">
        <v>148</v>
      </c>
      <c r="E971" t="s">
        <v>121</v>
      </c>
      <c r="F971" t="str">
        <f t="shared" si="45"/>
        <v>Queensland</v>
      </c>
      <c r="G971" t="s">
        <v>35</v>
      </c>
      <c r="H971">
        <v>4700</v>
      </c>
      <c r="I971" t="s">
        <v>11</v>
      </c>
      <c r="J971" t="s">
        <v>51</v>
      </c>
      <c r="K971" t="s">
        <v>155</v>
      </c>
      <c r="L971" t="s">
        <v>20</v>
      </c>
      <c r="M971" s="5">
        <v>31.91</v>
      </c>
    </row>
    <row r="972" spans="1:13" x14ac:dyDescent="0.25">
      <c r="A972" s="2">
        <v>45337</v>
      </c>
      <c r="B972" s="3">
        <f t="shared" si="46"/>
        <v>2024</v>
      </c>
      <c r="C972" t="str">
        <f t="shared" si="47"/>
        <v>2023-2024</v>
      </c>
      <c r="D972" t="s">
        <v>147</v>
      </c>
      <c r="E972" t="s">
        <v>64</v>
      </c>
      <c r="F972" t="str">
        <f t="shared" si="45"/>
        <v>Victoria</v>
      </c>
      <c r="G972" t="s">
        <v>45</v>
      </c>
      <c r="H972">
        <v>3199</v>
      </c>
      <c r="I972" t="s">
        <v>11</v>
      </c>
      <c r="J972" t="s">
        <v>63</v>
      </c>
      <c r="K972" t="s">
        <v>155</v>
      </c>
      <c r="L972" t="s">
        <v>20</v>
      </c>
      <c r="M972" s="5">
        <v>31.92</v>
      </c>
    </row>
    <row r="973" spans="1:13" x14ac:dyDescent="0.25">
      <c r="A973" s="2">
        <v>45126</v>
      </c>
      <c r="B973" s="3">
        <f t="shared" si="46"/>
        <v>2024</v>
      </c>
      <c r="C973" t="str">
        <f t="shared" si="47"/>
        <v>2023-2024</v>
      </c>
      <c r="D973" t="s">
        <v>148</v>
      </c>
      <c r="E973" t="s">
        <v>117</v>
      </c>
      <c r="F973" t="str">
        <f t="shared" si="45"/>
        <v>Queensland</v>
      </c>
      <c r="G973" t="s">
        <v>35</v>
      </c>
      <c r="H973">
        <v>4119</v>
      </c>
      <c r="I973" t="s">
        <v>11</v>
      </c>
      <c r="J973" t="s">
        <v>43</v>
      </c>
      <c r="K973" t="s">
        <v>149</v>
      </c>
      <c r="L973" t="s">
        <v>15</v>
      </c>
      <c r="M973" s="5">
        <v>31.92</v>
      </c>
    </row>
    <row r="974" spans="1:13" x14ac:dyDescent="0.25">
      <c r="A974" s="2">
        <v>45361</v>
      </c>
      <c r="B974" s="3">
        <f t="shared" si="46"/>
        <v>2024</v>
      </c>
      <c r="C974" t="str">
        <f t="shared" si="47"/>
        <v>2023-2024</v>
      </c>
      <c r="D974" t="s">
        <v>148</v>
      </c>
      <c r="E974" t="s">
        <v>122</v>
      </c>
      <c r="F974" t="str">
        <f t="shared" si="45"/>
        <v>New South Wales</v>
      </c>
      <c r="G974" t="s">
        <v>10</v>
      </c>
      <c r="H974">
        <v>2650</v>
      </c>
      <c r="I974" t="s">
        <v>11</v>
      </c>
      <c r="J974" t="s">
        <v>25</v>
      </c>
      <c r="K974" t="s">
        <v>152</v>
      </c>
      <c r="L974" t="s">
        <v>13</v>
      </c>
      <c r="M974" s="5">
        <v>31.92</v>
      </c>
    </row>
    <row r="975" spans="1:13" x14ac:dyDescent="0.25">
      <c r="A975" s="2">
        <v>45318</v>
      </c>
      <c r="B975" s="3">
        <f t="shared" si="46"/>
        <v>2024</v>
      </c>
      <c r="C975" t="str">
        <f t="shared" si="47"/>
        <v>2023-2024</v>
      </c>
      <c r="D975" t="s">
        <v>147</v>
      </c>
      <c r="E975" t="s">
        <v>44</v>
      </c>
      <c r="F975" t="str">
        <f t="shared" si="45"/>
        <v>Victoria</v>
      </c>
      <c r="G975" t="s">
        <v>45</v>
      </c>
      <c r="H975">
        <v>3066</v>
      </c>
      <c r="I975" t="s">
        <v>11</v>
      </c>
      <c r="J975" t="s">
        <v>46</v>
      </c>
      <c r="K975" t="s">
        <v>155</v>
      </c>
      <c r="L975" t="s">
        <v>20</v>
      </c>
      <c r="M975" s="5">
        <v>31.93</v>
      </c>
    </row>
    <row r="976" spans="1:13" x14ac:dyDescent="0.25">
      <c r="A976" s="2">
        <v>45527</v>
      </c>
      <c r="B976" s="3">
        <f t="shared" si="46"/>
        <v>2025</v>
      </c>
      <c r="C976" t="str">
        <f t="shared" si="47"/>
        <v>2024-2025</v>
      </c>
      <c r="D976" t="s">
        <v>147</v>
      </c>
      <c r="E976" t="s">
        <v>112</v>
      </c>
      <c r="F976" t="str">
        <f t="shared" si="45"/>
        <v>Victoria</v>
      </c>
      <c r="G976" t="s">
        <v>45</v>
      </c>
      <c r="H976">
        <v>3076</v>
      </c>
      <c r="I976" t="s">
        <v>11</v>
      </c>
      <c r="J976" t="s">
        <v>46</v>
      </c>
      <c r="K976" t="s">
        <v>155</v>
      </c>
      <c r="L976" t="s">
        <v>20</v>
      </c>
      <c r="M976" s="5">
        <v>31.93</v>
      </c>
    </row>
    <row r="977" spans="1:13" x14ac:dyDescent="0.25">
      <c r="A977" s="2">
        <v>45508</v>
      </c>
      <c r="B977" s="3">
        <f t="shared" si="46"/>
        <v>2025</v>
      </c>
      <c r="C977" t="str">
        <f t="shared" si="47"/>
        <v>2024-2025</v>
      </c>
      <c r="D977" t="s">
        <v>147</v>
      </c>
      <c r="E977" t="s">
        <v>108</v>
      </c>
      <c r="F977" t="str">
        <f t="shared" si="45"/>
        <v>Victoria</v>
      </c>
      <c r="G977" t="s">
        <v>45</v>
      </c>
      <c r="H977">
        <v>3018</v>
      </c>
      <c r="I977" t="s">
        <v>11</v>
      </c>
      <c r="J977" t="s">
        <v>46</v>
      </c>
      <c r="K977" t="s">
        <v>153</v>
      </c>
      <c r="L977" t="s">
        <v>16</v>
      </c>
      <c r="M977" s="5">
        <v>31.96</v>
      </c>
    </row>
    <row r="978" spans="1:13" x14ac:dyDescent="0.25">
      <c r="A978" s="2">
        <v>44975</v>
      </c>
      <c r="B978" s="3">
        <f t="shared" si="46"/>
        <v>2023</v>
      </c>
      <c r="C978" t="str">
        <f t="shared" si="47"/>
        <v>2022-2023</v>
      </c>
      <c r="D978" t="s">
        <v>148</v>
      </c>
      <c r="E978" t="s">
        <v>112</v>
      </c>
      <c r="F978" t="str">
        <f t="shared" si="45"/>
        <v>Victoria</v>
      </c>
      <c r="G978" t="s">
        <v>45</v>
      </c>
      <c r="H978">
        <v>3076</v>
      </c>
      <c r="I978" t="s">
        <v>11</v>
      </c>
      <c r="J978" t="s">
        <v>46</v>
      </c>
      <c r="K978" t="s">
        <v>149</v>
      </c>
      <c r="L978" t="s">
        <v>15</v>
      </c>
      <c r="M978" s="5">
        <v>31.96</v>
      </c>
    </row>
    <row r="979" spans="1:13" x14ac:dyDescent="0.25">
      <c r="A979" s="2">
        <v>45614</v>
      </c>
      <c r="B979" s="3">
        <f t="shared" si="46"/>
        <v>2025</v>
      </c>
      <c r="C979" t="str">
        <f t="shared" si="47"/>
        <v>2024-2025</v>
      </c>
      <c r="D979" t="s">
        <v>147</v>
      </c>
      <c r="E979" t="s">
        <v>110</v>
      </c>
      <c r="F979" t="str">
        <f t="shared" si="45"/>
        <v>Queensland</v>
      </c>
      <c r="G979" t="s">
        <v>35</v>
      </c>
      <c r="H979">
        <v>4680</v>
      </c>
      <c r="I979" t="s">
        <v>11</v>
      </c>
      <c r="J979" t="s">
        <v>51</v>
      </c>
      <c r="K979" t="s">
        <v>155</v>
      </c>
      <c r="L979" t="s">
        <v>20</v>
      </c>
      <c r="M979" s="5">
        <v>31.96</v>
      </c>
    </row>
    <row r="980" spans="1:13" x14ac:dyDescent="0.25">
      <c r="A980" s="2">
        <v>45144</v>
      </c>
      <c r="B980" s="3">
        <f t="shared" si="46"/>
        <v>2024</v>
      </c>
      <c r="C980" t="str">
        <f t="shared" si="47"/>
        <v>2023-2024</v>
      </c>
      <c r="D980" t="s">
        <v>147</v>
      </c>
      <c r="E980" t="s">
        <v>119</v>
      </c>
      <c r="F980" t="str">
        <f t="shared" si="45"/>
        <v>Queensland</v>
      </c>
      <c r="G980" t="s">
        <v>35</v>
      </c>
      <c r="H980">
        <v>4570</v>
      </c>
      <c r="I980" t="s">
        <v>11</v>
      </c>
      <c r="J980" t="s">
        <v>120</v>
      </c>
      <c r="K980" t="s">
        <v>156</v>
      </c>
      <c r="L980" t="s">
        <v>17</v>
      </c>
      <c r="M980" s="5">
        <v>31.96</v>
      </c>
    </row>
    <row r="981" spans="1:13" x14ac:dyDescent="0.25">
      <c r="A981" s="2">
        <v>45106</v>
      </c>
      <c r="B981" s="3">
        <f t="shared" si="46"/>
        <v>2023</v>
      </c>
      <c r="C981" t="str">
        <f t="shared" si="47"/>
        <v>2023-2024</v>
      </c>
      <c r="D981" t="s">
        <v>147</v>
      </c>
      <c r="E981" t="s">
        <v>138</v>
      </c>
      <c r="F981" t="str">
        <f t="shared" si="45"/>
        <v>Queensland</v>
      </c>
      <c r="G981" t="s">
        <v>35</v>
      </c>
      <c r="H981">
        <v>4558</v>
      </c>
      <c r="I981" t="s">
        <v>11</v>
      </c>
      <c r="J981" t="s">
        <v>120</v>
      </c>
      <c r="K981" t="s">
        <v>154</v>
      </c>
      <c r="L981" t="s">
        <v>14</v>
      </c>
      <c r="M981" s="5">
        <v>31.96</v>
      </c>
    </row>
    <row r="982" spans="1:13" x14ac:dyDescent="0.25">
      <c r="A982" s="2">
        <v>45286</v>
      </c>
      <c r="B982" s="3">
        <f t="shared" si="46"/>
        <v>2024</v>
      </c>
      <c r="C982" t="str">
        <f t="shared" si="47"/>
        <v>2023-2024</v>
      </c>
      <c r="D982" t="s">
        <v>148</v>
      </c>
      <c r="E982" t="s">
        <v>132</v>
      </c>
      <c r="F982" t="str">
        <f t="shared" si="45"/>
        <v>New South Wales</v>
      </c>
      <c r="G982" t="s">
        <v>10</v>
      </c>
      <c r="H982">
        <v>2800</v>
      </c>
      <c r="I982" t="s">
        <v>11</v>
      </c>
      <c r="J982" t="s">
        <v>25</v>
      </c>
      <c r="K982" t="s">
        <v>153</v>
      </c>
      <c r="L982" t="s">
        <v>16</v>
      </c>
      <c r="M982" s="5">
        <v>31.96</v>
      </c>
    </row>
    <row r="983" spans="1:13" x14ac:dyDescent="0.25">
      <c r="A983" s="2">
        <v>45618</v>
      </c>
      <c r="B983" s="3">
        <f t="shared" si="46"/>
        <v>2025</v>
      </c>
      <c r="C983" t="str">
        <f t="shared" si="47"/>
        <v>2024-2025</v>
      </c>
      <c r="D983" t="s">
        <v>147</v>
      </c>
      <c r="E983" t="s">
        <v>121</v>
      </c>
      <c r="F983" t="str">
        <f t="shared" si="45"/>
        <v>Queensland</v>
      </c>
      <c r="G983" t="s">
        <v>35</v>
      </c>
      <c r="H983">
        <v>4700</v>
      </c>
      <c r="I983" t="s">
        <v>11</v>
      </c>
      <c r="J983" t="s">
        <v>51</v>
      </c>
      <c r="K983" t="s">
        <v>153</v>
      </c>
      <c r="L983" t="s">
        <v>16</v>
      </c>
      <c r="M983" s="5">
        <v>31.96</v>
      </c>
    </row>
    <row r="984" spans="1:13" x14ac:dyDescent="0.25">
      <c r="A984" s="2">
        <v>45241</v>
      </c>
      <c r="B984" s="3">
        <f t="shared" si="46"/>
        <v>2024</v>
      </c>
      <c r="C984" t="str">
        <f t="shared" si="47"/>
        <v>2023-2024</v>
      </c>
      <c r="D984" t="s">
        <v>147</v>
      </c>
      <c r="E984" t="s">
        <v>142</v>
      </c>
      <c r="F984" t="str">
        <f t="shared" si="45"/>
        <v>Australian Capital Territory</v>
      </c>
      <c r="G984" t="s">
        <v>80</v>
      </c>
      <c r="H984">
        <v>2609</v>
      </c>
      <c r="I984" t="s">
        <v>11</v>
      </c>
      <c r="J984" t="s">
        <v>58</v>
      </c>
      <c r="K984" t="s">
        <v>153</v>
      </c>
      <c r="L984" t="s">
        <v>16</v>
      </c>
      <c r="M984" s="5">
        <v>31.97</v>
      </c>
    </row>
    <row r="985" spans="1:13" x14ac:dyDescent="0.25">
      <c r="A985" s="2">
        <v>45612</v>
      </c>
      <c r="B985" s="3">
        <f t="shared" si="46"/>
        <v>2025</v>
      </c>
      <c r="C985" t="str">
        <f t="shared" si="47"/>
        <v>2024-2025</v>
      </c>
      <c r="D985" t="s">
        <v>148</v>
      </c>
      <c r="E985" t="s">
        <v>144</v>
      </c>
      <c r="F985" t="str">
        <f t="shared" si="45"/>
        <v>Queensland</v>
      </c>
      <c r="G985" t="s">
        <v>35</v>
      </c>
      <c r="H985">
        <v>4566</v>
      </c>
      <c r="I985" t="s">
        <v>11</v>
      </c>
      <c r="J985" t="s">
        <v>120</v>
      </c>
      <c r="K985" t="s">
        <v>156</v>
      </c>
      <c r="L985" t="s">
        <v>17</v>
      </c>
      <c r="M985" s="5">
        <v>31.97</v>
      </c>
    </row>
    <row r="986" spans="1:13" x14ac:dyDescent="0.25">
      <c r="A986" s="2">
        <v>45275</v>
      </c>
      <c r="B986" s="3">
        <f t="shared" si="46"/>
        <v>2024</v>
      </c>
      <c r="C986" t="str">
        <f t="shared" si="47"/>
        <v>2023-2024</v>
      </c>
      <c r="D986" t="s">
        <v>148</v>
      </c>
      <c r="E986" t="s">
        <v>47</v>
      </c>
      <c r="F986" t="str">
        <f t="shared" si="45"/>
        <v>Western Australia</v>
      </c>
      <c r="G986" t="s">
        <v>48</v>
      </c>
      <c r="H986">
        <v>6030</v>
      </c>
      <c r="I986" t="s">
        <v>11</v>
      </c>
      <c r="J986" t="s">
        <v>49</v>
      </c>
      <c r="K986" t="s">
        <v>150</v>
      </c>
      <c r="L986" t="s">
        <v>18</v>
      </c>
      <c r="M986" s="5">
        <v>32.46</v>
      </c>
    </row>
    <row r="987" spans="1:13" x14ac:dyDescent="0.25">
      <c r="A987" s="2">
        <v>45046</v>
      </c>
      <c r="B987" s="3">
        <f t="shared" si="46"/>
        <v>2023</v>
      </c>
      <c r="C987" t="str">
        <f t="shared" si="47"/>
        <v>2023-2024</v>
      </c>
      <c r="D987" t="s">
        <v>147</v>
      </c>
      <c r="E987" t="s">
        <v>131</v>
      </c>
      <c r="F987" t="str">
        <f t="shared" si="45"/>
        <v>Western Australia</v>
      </c>
      <c r="G987" t="s">
        <v>48</v>
      </c>
      <c r="H987">
        <v>6530</v>
      </c>
      <c r="I987" t="s">
        <v>11</v>
      </c>
      <c r="J987" t="s">
        <v>77</v>
      </c>
      <c r="K987" t="s">
        <v>19</v>
      </c>
      <c r="L987" t="s">
        <v>23</v>
      </c>
      <c r="M987" s="5">
        <v>32.56</v>
      </c>
    </row>
    <row r="988" spans="1:13" x14ac:dyDescent="0.25">
      <c r="A988" s="2">
        <v>45343</v>
      </c>
      <c r="B988" s="3">
        <f t="shared" si="46"/>
        <v>2024</v>
      </c>
      <c r="C988" t="str">
        <f t="shared" si="47"/>
        <v>2023-2024</v>
      </c>
      <c r="D988" t="s">
        <v>148</v>
      </c>
      <c r="E988" t="s">
        <v>137</v>
      </c>
      <c r="F988" t="str">
        <f t="shared" si="45"/>
        <v>New South Wales</v>
      </c>
      <c r="G988" t="s">
        <v>10</v>
      </c>
      <c r="H988">
        <v>2031</v>
      </c>
      <c r="I988" t="s">
        <v>11</v>
      </c>
      <c r="J988" t="s">
        <v>12</v>
      </c>
      <c r="K988" t="s">
        <v>155</v>
      </c>
      <c r="L988" t="s">
        <v>20</v>
      </c>
      <c r="M988" s="5">
        <v>32.67</v>
      </c>
    </row>
    <row r="989" spans="1:13" x14ac:dyDescent="0.25">
      <c r="A989" s="2">
        <v>45513</v>
      </c>
      <c r="B989" s="3">
        <f t="shared" si="46"/>
        <v>2025</v>
      </c>
      <c r="C989" t="str">
        <f t="shared" si="47"/>
        <v>2024-2025</v>
      </c>
      <c r="D989" t="s">
        <v>147</v>
      </c>
      <c r="E989" t="s">
        <v>132</v>
      </c>
      <c r="F989" t="str">
        <f t="shared" si="45"/>
        <v>New South Wales</v>
      </c>
      <c r="G989" t="s">
        <v>10</v>
      </c>
      <c r="H989">
        <v>2800</v>
      </c>
      <c r="I989" t="s">
        <v>11</v>
      </c>
      <c r="J989" t="s">
        <v>25</v>
      </c>
      <c r="K989" t="s">
        <v>152</v>
      </c>
      <c r="L989" t="s">
        <v>13</v>
      </c>
      <c r="M989" s="5">
        <v>32.74</v>
      </c>
    </row>
    <row r="990" spans="1:13" x14ac:dyDescent="0.25">
      <c r="A990" s="2">
        <v>45162</v>
      </c>
      <c r="B990" s="3">
        <f t="shared" si="46"/>
        <v>2024</v>
      </c>
      <c r="C990" t="str">
        <f t="shared" si="47"/>
        <v>2023-2024</v>
      </c>
      <c r="D990" t="s">
        <v>147</v>
      </c>
      <c r="E990" t="s">
        <v>50</v>
      </c>
      <c r="F990" t="str">
        <f t="shared" si="45"/>
        <v>Queensland</v>
      </c>
      <c r="G990" t="s">
        <v>35</v>
      </c>
      <c r="H990">
        <v>4703</v>
      </c>
      <c r="I990" t="s">
        <v>11</v>
      </c>
      <c r="J990" t="s">
        <v>51</v>
      </c>
      <c r="K990" t="s">
        <v>154</v>
      </c>
      <c r="L990" t="s">
        <v>14</v>
      </c>
      <c r="M990" s="5">
        <v>32.799999999999997</v>
      </c>
    </row>
    <row r="991" spans="1:13" x14ac:dyDescent="0.25">
      <c r="A991" s="2">
        <v>44972</v>
      </c>
      <c r="B991" s="3">
        <f t="shared" si="46"/>
        <v>2023</v>
      </c>
      <c r="C991" t="str">
        <f t="shared" si="47"/>
        <v>2022-2023</v>
      </c>
      <c r="D991" t="s">
        <v>147</v>
      </c>
      <c r="E991" t="s">
        <v>135</v>
      </c>
      <c r="F991" t="str">
        <f t="shared" si="45"/>
        <v>Victoria</v>
      </c>
      <c r="G991" t="s">
        <v>45</v>
      </c>
      <c r="H991">
        <v>3550</v>
      </c>
      <c r="I991" t="s">
        <v>11</v>
      </c>
      <c r="J991" t="s">
        <v>60</v>
      </c>
      <c r="K991" t="s">
        <v>151</v>
      </c>
      <c r="L991" t="s">
        <v>21</v>
      </c>
      <c r="M991" s="5">
        <v>32.85</v>
      </c>
    </row>
    <row r="992" spans="1:13" x14ac:dyDescent="0.25">
      <c r="A992" s="2">
        <v>45237</v>
      </c>
      <c r="B992" s="3">
        <f t="shared" si="46"/>
        <v>2024</v>
      </c>
      <c r="C992" t="str">
        <f t="shared" si="47"/>
        <v>2023-2024</v>
      </c>
      <c r="D992" t="s">
        <v>147</v>
      </c>
      <c r="E992" t="s">
        <v>78</v>
      </c>
      <c r="F992" t="str">
        <f t="shared" si="45"/>
        <v>New South Wales</v>
      </c>
      <c r="G992" t="s">
        <v>10</v>
      </c>
      <c r="H992">
        <v>2350</v>
      </c>
      <c r="I992" t="s">
        <v>11</v>
      </c>
      <c r="J992" t="s">
        <v>68</v>
      </c>
      <c r="K992" t="s">
        <v>19</v>
      </c>
      <c r="L992" t="s">
        <v>23</v>
      </c>
      <c r="M992" s="5">
        <v>32.89</v>
      </c>
    </row>
    <row r="993" spans="1:13" x14ac:dyDescent="0.25">
      <c r="A993" s="2">
        <v>45556</v>
      </c>
      <c r="B993" s="3">
        <f t="shared" si="46"/>
        <v>2025</v>
      </c>
      <c r="C993" t="str">
        <f t="shared" si="47"/>
        <v>2024-2025</v>
      </c>
      <c r="D993" t="s">
        <v>147</v>
      </c>
      <c r="E993" t="s">
        <v>125</v>
      </c>
      <c r="F993" t="str">
        <f t="shared" si="45"/>
        <v>Victoria</v>
      </c>
      <c r="G993" t="s">
        <v>45</v>
      </c>
      <c r="H993">
        <v>3400</v>
      </c>
      <c r="I993" t="s">
        <v>11</v>
      </c>
      <c r="J993" t="s">
        <v>60</v>
      </c>
      <c r="K993" t="s">
        <v>155</v>
      </c>
      <c r="L993" t="s">
        <v>20</v>
      </c>
      <c r="M993" s="5">
        <v>32.89</v>
      </c>
    </row>
    <row r="994" spans="1:13" x14ac:dyDescent="0.25">
      <c r="A994" s="2">
        <v>45478</v>
      </c>
      <c r="B994" s="3">
        <f t="shared" si="46"/>
        <v>2025</v>
      </c>
      <c r="C994" t="str">
        <f t="shared" si="47"/>
        <v>2024-2025</v>
      </c>
      <c r="D994" t="s">
        <v>148</v>
      </c>
      <c r="E994" t="s">
        <v>62</v>
      </c>
      <c r="F994" t="str">
        <f t="shared" si="45"/>
        <v>Victoria</v>
      </c>
      <c r="G994" t="s">
        <v>45</v>
      </c>
      <c r="H994">
        <v>3134</v>
      </c>
      <c r="I994" t="s">
        <v>11</v>
      </c>
      <c r="J994" t="s">
        <v>63</v>
      </c>
      <c r="K994" t="s">
        <v>152</v>
      </c>
      <c r="L994" t="s">
        <v>13</v>
      </c>
      <c r="M994" s="5">
        <v>32.94</v>
      </c>
    </row>
    <row r="995" spans="1:13" x14ac:dyDescent="0.25">
      <c r="A995" s="2">
        <v>45016</v>
      </c>
      <c r="B995" s="3">
        <f t="shared" si="46"/>
        <v>2023</v>
      </c>
      <c r="C995" t="str">
        <f t="shared" si="47"/>
        <v>2022-2023</v>
      </c>
      <c r="D995" t="s">
        <v>147</v>
      </c>
      <c r="E995" t="s">
        <v>106</v>
      </c>
      <c r="F995" t="str">
        <f t="shared" si="45"/>
        <v>Victoria</v>
      </c>
      <c r="G995" t="s">
        <v>45</v>
      </c>
      <c r="H995">
        <v>3915</v>
      </c>
      <c r="I995" t="s">
        <v>11</v>
      </c>
      <c r="J995" t="s">
        <v>55</v>
      </c>
      <c r="K995" t="s">
        <v>152</v>
      </c>
      <c r="L995" t="s">
        <v>13</v>
      </c>
      <c r="M995" s="5">
        <v>32.950000000000003</v>
      </c>
    </row>
    <row r="996" spans="1:13" x14ac:dyDescent="0.25">
      <c r="A996" s="2">
        <v>45543</v>
      </c>
      <c r="B996" s="3">
        <f t="shared" si="46"/>
        <v>2025</v>
      </c>
      <c r="C996" t="str">
        <f t="shared" si="47"/>
        <v>2024-2025</v>
      </c>
      <c r="D996" t="s">
        <v>147</v>
      </c>
      <c r="E996" t="s">
        <v>52</v>
      </c>
      <c r="F996" t="str">
        <f t="shared" si="45"/>
        <v>Victoria</v>
      </c>
      <c r="G996" t="s">
        <v>45</v>
      </c>
      <c r="H996">
        <v>3030</v>
      </c>
      <c r="I996" t="s">
        <v>11</v>
      </c>
      <c r="J996" t="s">
        <v>46</v>
      </c>
      <c r="K996" t="s">
        <v>151</v>
      </c>
      <c r="L996" t="s">
        <v>21</v>
      </c>
      <c r="M996" s="5">
        <v>32.99</v>
      </c>
    </row>
    <row r="997" spans="1:13" x14ac:dyDescent="0.25">
      <c r="A997" s="2">
        <v>45394</v>
      </c>
      <c r="B997" s="3">
        <f t="shared" si="46"/>
        <v>2024</v>
      </c>
      <c r="C997" t="str">
        <f t="shared" si="47"/>
        <v>2024-2025</v>
      </c>
      <c r="D997" t="s">
        <v>147</v>
      </c>
      <c r="E997" t="s">
        <v>113</v>
      </c>
      <c r="F997" t="str">
        <f t="shared" si="45"/>
        <v>Queensland</v>
      </c>
      <c r="G997" t="s">
        <v>35</v>
      </c>
      <c r="H997">
        <v>4215</v>
      </c>
      <c r="I997" t="s">
        <v>11</v>
      </c>
      <c r="J997" t="s">
        <v>104</v>
      </c>
      <c r="K997" t="s">
        <v>153</v>
      </c>
      <c r="L997" t="s">
        <v>16</v>
      </c>
      <c r="M997" s="5">
        <v>33</v>
      </c>
    </row>
    <row r="998" spans="1:13" x14ac:dyDescent="0.25">
      <c r="A998" s="2">
        <v>45043</v>
      </c>
      <c r="B998" s="3">
        <f t="shared" si="46"/>
        <v>2023</v>
      </c>
      <c r="C998" t="str">
        <f t="shared" si="47"/>
        <v>2023-2024</v>
      </c>
      <c r="D998" t="s">
        <v>147</v>
      </c>
      <c r="E998" t="s">
        <v>108</v>
      </c>
      <c r="F998" t="str">
        <f t="shared" si="45"/>
        <v>Victoria</v>
      </c>
      <c r="G998" t="s">
        <v>45</v>
      </c>
      <c r="H998">
        <v>3018</v>
      </c>
      <c r="I998" t="s">
        <v>11</v>
      </c>
      <c r="J998" t="s">
        <v>46</v>
      </c>
      <c r="K998" t="s">
        <v>149</v>
      </c>
      <c r="L998" t="s">
        <v>15</v>
      </c>
      <c r="M998" s="5">
        <v>33</v>
      </c>
    </row>
    <row r="999" spans="1:13" x14ac:dyDescent="0.25">
      <c r="A999" s="2">
        <v>45464</v>
      </c>
      <c r="B999" s="3">
        <f t="shared" si="46"/>
        <v>2024</v>
      </c>
      <c r="C999" t="str">
        <f t="shared" si="47"/>
        <v>2024-2025</v>
      </c>
      <c r="D999" t="s">
        <v>147</v>
      </c>
      <c r="E999" t="s">
        <v>130</v>
      </c>
      <c r="F999" t="str">
        <f t="shared" si="45"/>
        <v>South Australia</v>
      </c>
      <c r="G999" t="s">
        <v>32</v>
      </c>
      <c r="H999">
        <v>5290</v>
      </c>
      <c r="I999" t="s">
        <v>11</v>
      </c>
      <c r="J999" t="s">
        <v>38</v>
      </c>
      <c r="K999" t="s">
        <v>154</v>
      </c>
      <c r="L999" t="s">
        <v>14</v>
      </c>
      <c r="M999" s="5">
        <v>33</v>
      </c>
    </row>
    <row r="1000" spans="1:13" x14ac:dyDescent="0.25">
      <c r="A1000" s="2">
        <v>45304</v>
      </c>
      <c r="B1000" s="3">
        <f t="shared" si="46"/>
        <v>2024</v>
      </c>
      <c r="C1000" t="str">
        <f t="shared" si="47"/>
        <v>2023-2024</v>
      </c>
      <c r="D1000" t="s">
        <v>147</v>
      </c>
      <c r="E1000" t="s">
        <v>52</v>
      </c>
      <c r="F1000" t="str">
        <f t="shared" si="45"/>
        <v>Victoria</v>
      </c>
      <c r="G1000" t="s">
        <v>45</v>
      </c>
      <c r="H1000">
        <v>3030</v>
      </c>
      <c r="I1000" t="s">
        <v>11</v>
      </c>
      <c r="J1000" t="s">
        <v>46</v>
      </c>
      <c r="K1000" t="s">
        <v>152</v>
      </c>
      <c r="L1000" t="s">
        <v>13</v>
      </c>
      <c r="M1000" s="5">
        <v>33.380000000000003</v>
      </c>
    </row>
    <row r="1001" spans="1:13" x14ac:dyDescent="0.25">
      <c r="A1001" s="2">
        <v>45265</v>
      </c>
      <c r="B1001" s="3">
        <f t="shared" si="46"/>
        <v>2024</v>
      </c>
      <c r="C1001" t="str">
        <f t="shared" si="47"/>
        <v>2023-2024</v>
      </c>
      <c r="D1001" t="s">
        <v>147</v>
      </c>
      <c r="E1001" t="s">
        <v>103</v>
      </c>
      <c r="F1001" t="str">
        <f t="shared" si="45"/>
        <v>Queensland</v>
      </c>
      <c r="G1001" t="s">
        <v>35</v>
      </c>
      <c r="H1001">
        <v>4509</v>
      </c>
      <c r="I1001" t="s">
        <v>11</v>
      </c>
      <c r="J1001" t="s">
        <v>104</v>
      </c>
      <c r="K1001" t="s">
        <v>152</v>
      </c>
      <c r="L1001" t="s">
        <v>13</v>
      </c>
      <c r="M1001" s="5">
        <v>33.39</v>
      </c>
    </row>
    <row r="1002" spans="1:13" x14ac:dyDescent="0.25">
      <c r="A1002" s="2">
        <v>44958</v>
      </c>
      <c r="B1002" s="3">
        <f t="shared" si="46"/>
        <v>2023</v>
      </c>
      <c r="C1002" t="str">
        <f t="shared" si="47"/>
        <v>2022-2023</v>
      </c>
      <c r="D1002" t="s">
        <v>147</v>
      </c>
      <c r="E1002" t="s">
        <v>28</v>
      </c>
      <c r="F1002" t="str">
        <f t="shared" si="45"/>
        <v>Northern Territory</v>
      </c>
      <c r="G1002" t="s">
        <v>29</v>
      </c>
      <c r="H1002">
        <v>800</v>
      </c>
      <c r="I1002" t="s">
        <v>11</v>
      </c>
      <c r="J1002" t="s">
        <v>30</v>
      </c>
      <c r="K1002" t="s">
        <v>156</v>
      </c>
      <c r="L1002" t="s">
        <v>17</v>
      </c>
      <c r="M1002" s="5">
        <v>33.409999999999997</v>
      </c>
    </row>
    <row r="1003" spans="1:13" x14ac:dyDescent="0.25">
      <c r="A1003" s="2">
        <v>45635</v>
      </c>
      <c r="B1003" s="3">
        <f t="shared" si="46"/>
        <v>2025</v>
      </c>
      <c r="C1003" t="str">
        <f t="shared" si="47"/>
        <v>2024-2025</v>
      </c>
      <c r="D1003" t="s">
        <v>147</v>
      </c>
      <c r="E1003" t="s">
        <v>129</v>
      </c>
      <c r="F1003" t="str">
        <f t="shared" si="45"/>
        <v>Tasmania</v>
      </c>
      <c r="G1003" t="s">
        <v>70</v>
      </c>
      <c r="H1003">
        <v>7010</v>
      </c>
      <c r="I1003" t="s">
        <v>11</v>
      </c>
      <c r="J1003" t="s">
        <v>71</v>
      </c>
      <c r="K1003" t="s">
        <v>152</v>
      </c>
      <c r="L1003" t="s">
        <v>13</v>
      </c>
      <c r="M1003" s="5">
        <v>33.43</v>
      </c>
    </row>
    <row r="1004" spans="1:13" x14ac:dyDescent="0.25">
      <c r="A1004" s="2">
        <v>45045</v>
      </c>
      <c r="B1004" s="3">
        <f t="shared" si="46"/>
        <v>2023</v>
      </c>
      <c r="C1004" t="str">
        <f t="shared" si="47"/>
        <v>2023-2024</v>
      </c>
      <c r="D1004" t="s">
        <v>148</v>
      </c>
      <c r="E1004" t="s">
        <v>64</v>
      </c>
      <c r="F1004" t="str">
        <f t="shared" si="45"/>
        <v>Victoria</v>
      </c>
      <c r="G1004" t="s">
        <v>45</v>
      </c>
      <c r="H1004">
        <v>3199</v>
      </c>
      <c r="I1004" t="s">
        <v>11</v>
      </c>
      <c r="J1004" t="s">
        <v>63</v>
      </c>
      <c r="K1004" t="s">
        <v>154</v>
      </c>
      <c r="L1004" t="s">
        <v>14</v>
      </c>
      <c r="M1004" s="5">
        <v>33.75</v>
      </c>
    </row>
    <row r="1005" spans="1:13" x14ac:dyDescent="0.25">
      <c r="A1005" s="2">
        <v>45174</v>
      </c>
      <c r="B1005" s="3">
        <f t="shared" si="46"/>
        <v>2024</v>
      </c>
      <c r="C1005" t="str">
        <f t="shared" si="47"/>
        <v>2023-2024</v>
      </c>
      <c r="D1005" t="s">
        <v>147</v>
      </c>
      <c r="E1005" t="s">
        <v>131</v>
      </c>
      <c r="F1005" t="str">
        <f t="shared" si="45"/>
        <v>Western Australia</v>
      </c>
      <c r="G1005" t="s">
        <v>48</v>
      </c>
      <c r="H1005">
        <v>6530</v>
      </c>
      <c r="I1005" t="s">
        <v>11</v>
      </c>
      <c r="J1005" t="s">
        <v>77</v>
      </c>
      <c r="K1005" t="s">
        <v>155</v>
      </c>
      <c r="L1005" t="s">
        <v>20</v>
      </c>
      <c r="M1005" s="5">
        <v>33.89</v>
      </c>
    </row>
    <row r="1006" spans="1:13" x14ac:dyDescent="0.25">
      <c r="A1006" s="2">
        <v>45007</v>
      </c>
      <c r="B1006" s="3">
        <f t="shared" si="46"/>
        <v>2023</v>
      </c>
      <c r="C1006" t="str">
        <f t="shared" si="47"/>
        <v>2022-2023</v>
      </c>
      <c r="D1006" t="s">
        <v>147</v>
      </c>
      <c r="E1006" t="s">
        <v>61</v>
      </c>
      <c r="F1006" t="str">
        <f t="shared" si="45"/>
        <v>New South Wales</v>
      </c>
      <c r="G1006" t="s">
        <v>10</v>
      </c>
      <c r="H1006">
        <v>2539</v>
      </c>
      <c r="I1006" t="s">
        <v>11</v>
      </c>
      <c r="J1006" t="s">
        <v>58</v>
      </c>
      <c r="K1006" t="s">
        <v>149</v>
      </c>
      <c r="L1006" t="s">
        <v>15</v>
      </c>
      <c r="M1006" s="5">
        <v>33.93</v>
      </c>
    </row>
    <row r="1007" spans="1:13" x14ac:dyDescent="0.25">
      <c r="A1007" s="2">
        <v>45372</v>
      </c>
      <c r="B1007" s="3">
        <f t="shared" si="46"/>
        <v>2024</v>
      </c>
      <c r="C1007" t="str">
        <f t="shared" si="47"/>
        <v>2023-2024</v>
      </c>
      <c r="D1007" t="s">
        <v>147</v>
      </c>
      <c r="E1007" t="s">
        <v>136</v>
      </c>
      <c r="F1007" t="str">
        <f t="shared" si="45"/>
        <v>Victoria</v>
      </c>
      <c r="G1007" t="s">
        <v>45</v>
      </c>
      <c r="H1007">
        <v>3175</v>
      </c>
      <c r="I1007" t="s">
        <v>11</v>
      </c>
      <c r="J1007" t="s">
        <v>63</v>
      </c>
      <c r="K1007" t="s">
        <v>155</v>
      </c>
      <c r="L1007" t="s">
        <v>20</v>
      </c>
      <c r="M1007" s="5">
        <v>33.94</v>
      </c>
    </row>
    <row r="1008" spans="1:13" x14ac:dyDescent="0.25">
      <c r="A1008" s="2">
        <v>45195</v>
      </c>
      <c r="B1008" s="3">
        <f t="shared" si="46"/>
        <v>2024</v>
      </c>
      <c r="C1008" t="str">
        <f t="shared" si="47"/>
        <v>2023-2024</v>
      </c>
      <c r="D1008" t="s">
        <v>147</v>
      </c>
      <c r="E1008" t="s">
        <v>57</v>
      </c>
      <c r="F1008" t="str">
        <f t="shared" si="45"/>
        <v>New South Wales</v>
      </c>
      <c r="G1008" t="s">
        <v>10</v>
      </c>
      <c r="H1008">
        <v>2560</v>
      </c>
      <c r="I1008" t="s">
        <v>11</v>
      </c>
      <c r="J1008" t="s">
        <v>58</v>
      </c>
      <c r="K1008" t="s">
        <v>154</v>
      </c>
      <c r="L1008" t="s">
        <v>14</v>
      </c>
      <c r="M1008" s="5">
        <v>33.97</v>
      </c>
    </row>
    <row r="1009" spans="1:13" x14ac:dyDescent="0.25">
      <c r="A1009" s="2">
        <v>45069</v>
      </c>
      <c r="B1009" s="3">
        <f t="shared" si="46"/>
        <v>2023</v>
      </c>
      <c r="C1009" t="str">
        <f t="shared" si="47"/>
        <v>2023-2024</v>
      </c>
      <c r="D1009" t="s">
        <v>147</v>
      </c>
      <c r="E1009" t="s">
        <v>57</v>
      </c>
      <c r="F1009" t="str">
        <f t="shared" si="45"/>
        <v>New South Wales</v>
      </c>
      <c r="G1009" t="s">
        <v>10</v>
      </c>
      <c r="H1009">
        <v>2560</v>
      </c>
      <c r="I1009" t="s">
        <v>11</v>
      </c>
      <c r="J1009" t="s">
        <v>58</v>
      </c>
      <c r="K1009" t="s">
        <v>153</v>
      </c>
      <c r="L1009" t="s">
        <v>16</v>
      </c>
      <c r="M1009" s="5">
        <v>33.979999999999997</v>
      </c>
    </row>
    <row r="1010" spans="1:13" x14ac:dyDescent="0.25">
      <c r="A1010" s="2">
        <v>44965</v>
      </c>
      <c r="B1010" s="3">
        <f t="shared" si="46"/>
        <v>2023</v>
      </c>
      <c r="C1010" t="str">
        <f t="shared" si="47"/>
        <v>2022-2023</v>
      </c>
      <c r="D1010" t="s">
        <v>147</v>
      </c>
      <c r="E1010" t="s">
        <v>54</v>
      </c>
      <c r="F1010" t="str">
        <f t="shared" si="45"/>
        <v>Victoria</v>
      </c>
      <c r="G1010" t="s">
        <v>45</v>
      </c>
      <c r="H1010">
        <v>3977</v>
      </c>
      <c r="I1010" t="s">
        <v>11</v>
      </c>
      <c r="J1010" t="s">
        <v>55</v>
      </c>
      <c r="K1010" t="s">
        <v>150</v>
      </c>
      <c r="L1010" t="s">
        <v>18</v>
      </c>
      <c r="M1010" s="5">
        <v>33.979999999999997</v>
      </c>
    </row>
    <row r="1011" spans="1:13" x14ac:dyDescent="0.25">
      <c r="A1011" s="2">
        <v>45074</v>
      </c>
      <c r="B1011" s="3">
        <f t="shared" si="46"/>
        <v>2023</v>
      </c>
      <c r="C1011" t="str">
        <f t="shared" si="47"/>
        <v>2023-2024</v>
      </c>
      <c r="D1011" t="s">
        <v>147</v>
      </c>
      <c r="E1011" t="s">
        <v>109</v>
      </c>
      <c r="F1011" t="str">
        <f t="shared" si="45"/>
        <v>New South Wales</v>
      </c>
      <c r="G1011" t="s">
        <v>10</v>
      </c>
      <c r="H1011">
        <v>2480</v>
      </c>
      <c r="I1011" t="s">
        <v>11</v>
      </c>
      <c r="J1011" t="s">
        <v>68</v>
      </c>
      <c r="K1011" t="s">
        <v>154</v>
      </c>
      <c r="L1011" t="s">
        <v>14</v>
      </c>
      <c r="M1011" s="5">
        <v>34.120000000000005</v>
      </c>
    </row>
    <row r="1012" spans="1:13" x14ac:dyDescent="0.25">
      <c r="A1012" s="2">
        <v>45516</v>
      </c>
      <c r="B1012" s="3">
        <f t="shared" si="46"/>
        <v>2025</v>
      </c>
      <c r="C1012" t="str">
        <f t="shared" si="47"/>
        <v>2024-2025</v>
      </c>
      <c r="D1012" t="s">
        <v>147</v>
      </c>
      <c r="E1012" t="s">
        <v>73</v>
      </c>
      <c r="F1012" t="str">
        <f t="shared" si="45"/>
        <v>Victoria</v>
      </c>
      <c r="G1012" t="s">
        <v>45</v>
      </c>
      <c r="H1012">
        <v>3136</v>
      </c>
      <c r="I1012" t="s">
        <v>11</v>
      </c>
      <c r="J1012" t="s">
        <v>63</v>
      </c>
      <c r="K1012" t="s">
        <v>19</v>
      </c>
      <c r="L1012" t="s">
        <v>23</v>
      </c>
      <c r="M1012" s="5">
        <v>34.47</v>
      </c>
    </row>
    <row r="1013" spans="1:13" x14ac:dyDescent="0.25">
      <c r="A1013" s="2">
        <v>45209</v>
      </c>
      <c r="B1013" s="3">
        <f t="shared" si="46"/>
        <v>2024</v>
      </c>
      <c r="C1013" t="str">
        <f t="shared" si="47"/>
        <v>2023-2024</v>
      </c>
      <c r="D1013" t="s">
        <v>147</v>
      </c>
      <c r="E1013" t="s">
        <v>73</v>
      </c>
      <c r="F1013" t="str">
        <f t="shared" si="45"/>
        <v>Victoria</v>
      </c>
      <c r="G1013" t="s">
        <v>45</v>
      </c>
      <c r="H1013">
        <v>3136</v>
      </c>
      <c r="I1013" t="s">
        <v>11</v>
      </c>
      <c r="J1013" t="s">
        <v>63</v>
      </c>
      <c r="K1013" t="s">
        <v>154</v>
      </c>
      <c r="L1013" t="s">
        <v>14</v>
      </c>
      <c r="M1013" s="5">
        <v>34.5</v>
      </c>
    </row>
    <row r="1014" spans="1:13" x14ac:dyDescent="0.25">
      <c r="A1014" s="2">
        <v>45521</v>
      </c>
      <c r="B1014" s="3">
        <f t="shared" si="46"/>
        <v>2025</v>
      </c>
      <c r="C1014" t="str">
        <f t="shared" si="47"/>
        <v>2024-2025</v>
      </c>
      <c r="D1014" t="s">
        <v>147</v>
      </c>
      <c r="E1014" t="s">
        <v>78</v>
      </c>
      <c r="F1014" t="str">
        <f t="shared" si="45"/>
        <v>New South Wales</v>
      </c>
      <c r="G1014" t="s">
        <v>10</v>
      </c>
      <c r="H1014">
        <v>2350</v>
      </c>
      <c r="I1014" t="s">
        <v>11</v>
      </c>
      <c r="J1014" t="s">
        <v>68</v>
      </c>
      <c r="K1014" t="s">
        <v>156</v>
      </c>
      <c r="L1014" t="s">
        <v>17</v>
      </c>
      <c r="M1014" s="5">
        <v>34.57</v>
      </c>
    </row>
    <row r="1015" spans="1:13" x14ac:dyDescent="0.25">
      <c r="A1015" s="2">
        <v>45206</v>
      </c>
      <c r="B1015" s="3">
        <f t="shared" si="46"/>
        <v>2024</v>
      </c>
      <c r="C1015" t="str">
        <f t="shared" si="47"/>
        <v>2023-2024</v>
      </c>
      <c r="D1015" t="s">
        <v>148</v>
      </c>
      <c r="E1015" t="s">
        <v>141</v>
      </c>
      <c r="F1015" t="str">
        <f t="shared" si="45"/>
        <v>Western Australia</v>
      </c>
      <c r="G1015" t="s">
        <v>48</v>
      </c>
      <c r="H1015">
        <v>6052</v>
      </c>
      <c r="I1015" t="s">
        <v>11</v>
      </c>
      <c r="J1015" t="s">
        <v>49</v>
      </c>
      <c r="K1015" t="s">
        <v>153</v>
      </c>
      <c r="L1015" t="s">
        <v>16</v>
      </c>
      <c r="M1015" s="5">
        <v>34.74</v>
      </c>
    </row>
    <row r="1016" spans="1:13" x14ac:dyDescent="0.25">
      <c r="A1016" s="2">
        <v>45416</v>
      </c>
      <c r="B1016" s="3">
        <f t="shared" si="46"/>
        <v>2024</v>
      </c>
      <c r="C1016" t="str">
        <f t="shared" si="47"/>
        <v>2024-2025</v>
      </c>
      <c r="D1016" t="s">
        <v>148</v>
      </c>
      <c r="E1016" t="s">
        <v>126</v>
      </c>
      <c r="F1016" t="str">
        <f t="shared" si="45"/>
        <v>Queensland</v>
      </c>
      <c r="G1016" t="s">
        <v>35</v>
      </c>
      <c r="H1016">
        <v>4551</v>
      </c>
      <c r="I1016" t="s">
        <v>11</v>
      </c>
      <c r="J1016" t="s">
        <v>120</v>
      </c>
      <c r="K1016" t="s">
        <v>157</v>
      </c>
      <c r="L1016" t="s">
        <v>22</v>
      </c>
      <c r="M1016" s="5">
        <v>34.86</v>
      </c>
    </row>
    <row r="1017" spans="1:13" x14ac:dyDescent="0.25">
      <c r="A1017" s="2">
        <v>44936</v>
      </c>
      <c r="B1017" s="3">
        <f t="shared" si="46"/>
        <v>2023</v>
      </c>
      <c r="C1017" t="str">
        <f t="shared" si="47"/>
        <v>2022-2023</v>
      </c>
      <c r="D1017" t="s">
        <v>147</v>
      </c>
      <c r="E1017" t="s">
        <v>76</v>
      </c>
      <c r="F1017" t="str">
        <f t="shared" si="45"/>
        <v>Western Australia</v>
      </c>
      <c r="G1017" t="s">
        <v>48</v>
      </c>
      <c r="H1017">
        <v>6450</v>
      </c>
      <c r="I1017" t="s">
        <v>11</v>
      </c>
      <c r="J1017" t="s">
        <v>77</v>
      </c>
      <c r="K1017" t="s">
        <v>155</v>
      </c>
      <c r="L1017" t="s">
        <v>20</v>
      </c>
      <c r="M1017" s="5">
        <v>34.910000000000004</v>
      </c>
    </row>
    <row r="1018" spans="1:13" x14ac:dyDescent="0.25">
      <c r="A1018" s="2">
        <v>45230</v>
      </c>
      <c r="B1018" s="3">
        <f t="shared" si="46"/>
        <v>2024</v>
      </c>
      <c r="C1018" t="str">
        <f t="shared" si="47"/>
        <v>2023-2024</v>
      </c>
      <c r="D1018" t="s">
        <v>147</v>
      </c>
      <c r="E1018" t="s">
        <v>91</v>
      </c>
      <c r="F1018" t="str">
        <f t="shared" si="45"/>
        <v>Victoria</v>
      </c>
      <c r="G1018" t="s">
        <v>45</v>
      </c>
      <c r="H1018">
        <v>3690</v>
      </c>
      <c r="I1018" t="s">
        <v>11</v>
      </c>
      <c r="J1018" t="s">
        <v>55</v>
      </c>
      <c r="K1018" t="s">
        <v>155</v>
      </c>
      <c r="L1018" t="s">
        <v>20</v>
      </c>
      <c r="M1018" s="5">
        <v>34.92</v>
      </c>
    </row>
    <row r="1019" spans="1:13" x14ac:dyDescent="0.25">
      <c r="A1019" s="2">
        <v>44981</v>
      </c>
      <c r="B1019" s="3">
        <f t="shared" si="46"/>
        <v>2023</v>
      </c>
      <c r="C1019" t="str">
        <f t="shared" si="47"/>
        <v>2022-2023</v>
      </c>
      <c r="D1019" t="s">
        <v>147</v>
      </c>
      <c r="E1019" t="s">
        <v>96</v>
      </c>
      <c r="F1019" t="str">
        <f t="shared" si="45"/>
        <v>Western Australia</v>
      </c>
      <c r="G1019" t="s">
        <v>48</v>
      </c>
      <c r="H1019">
        <v>6330</v>
      </c>
      <c r="I1019" t="s">
        <v>11</v>
      </c>
      <c r="J1019" t="s">
        <v>94</v>
      </c>
      <c r="K1019" t="s">
        <v>152</v>
      </c>
      <c r="L1019" t="s">
        <v>13</v>
      </c>
      <c r="M1019" s="5">
        <v>34.93</v>
      </c>
    </row>
    <row r="1020" spans="1:13" x14ac:dyDescent="0.25">
      <c r="A1020" s="2">
        <v>45106</v>
      </c>
      <c r="B1020" s="3">
        <f t="shared" si="46"/>
        <v>2023</v>
      </c>
      <c r="C1020" t="str">
        <f t="shared" si="47"/>
        <v>2023-2024</v>
      </c>
      <c r="D1020" t="s">
        <v>147</v>
      </c>
      <c r="E1020" t="s">
        <v>96</v>
      </c>
      <c r="F1020" t="str">
        <f t="shared" si="45"/>
        <v>Western Australia</v>
      </c>
      <c r="G1020" t="s">
        <v>48</v>
      </c>
      <c r="H1020">
        <v>6330</v>
      </c>
      <c r="I1020" t="s">
        <v>11</v>
      </c>
      <c r="J1020" t="s">
        <v>94</v>
      </c>
      <c r="K1020" t="s">
        <v>149</v>
      </c>
      <c r="L1020" t="s">
        <v>15</v>
      </c>
      <c r="M1020" s="5">
        <v>34.93</v>
      </c>
    </row>
    <row r="1021" spans="1:13" x14ac:dyDescent="0.25">
      <c r="A1021" s="2">
        <v>45494</v>
      </c>
      <c r="B1021" s="3">
        <f t="shared" si="46"/>
        <v>2025</v>
      </c>
      <c r="C1021" t="str">
        <f t="shared" si="47"/>
        <v>2024-2025</v>
      </c>
      <c r="D1021" t="s">
        <v>147</v>
      </c>
      <c r="E1021" t="s">
        <v>85</v>
      </c>
      <c r="F1021" t="str">
        <f t="shared" si="45"/>
        <v>Queensland</v>
      </c>
      <c r="G1021" t="s">
        <v>35</v>
      </c>
      <c r="H1021">
        <v>4883</v>
      </c>
      <c r="I1021" t="s">
        <v>11</v>
      </c>
      <c r="J1021" t="s">
        <v>36</v>
      </c>
      <c r="K1021" t="s">
        <v>149</v>
      </c>
      <c r="L1021" t="s">
        <v>15</v>
      </c>
      <c r="M1021" s="5">
        <v>34.93</v>
      </c>
    </row>
    <row r="1022" spans="1:13" x14ac:dyDescent="0.25">
      <c r="A1022" s="2">
        <v>45022</v>
      </c>
      <c r="B1022" s="3">
        <f t="shared" si="46"/>
        <v>2023</v>
      </c>
      <c r="C1022" t="str">
        <f t="shared" si="47"/>
        <v>2023-2024</v>
      </c>
      <c r="D1022" t="s">
        <v>148</v>
      </c>
      <c r="E1022" t="s">
        <v>67</v>
      </c>
      <c r="F1022" t="str">
        <f t="shared" si="45"/>
        <v>New South Wales</v>
      </c>
      <c r="G1022" t="s">
        <v>10</v>
      </c>
      <c r="H1022">
        <v>2478</v>
      </c>
      <c r="I1022" t="s">
        <v>11</v>
      </c>
      <c r="J1022" t="s">
        <v>68</v>
      </c>
      <c r="K1022" t="s">
        <v>150</v>
      </c>
      <c r="L1022" t="s">
        <v>18</v>
      </c>
      <c r="M1022" s="5">
        <v>34.93</v>
      </c>
    </row>
    <row r="1023" spans="1:13" x14ac:dyDescent="0.25">
      <c r="A1023" s="2">
        <v>45095</v>
      </c>
      <c r="B1023" s="3">
        <f t="shared" si="46"/>
        <v>2023</v>
      </c>
      <c r="C1023" t="str">
        <f t="shared" si="47"/>
        <v>2023-2024</v>
      </c>
      <c r="D1023" t="s">
        <v>147</v>
      </c>
      <c r="E1023" t="s">
        <v>52</v>
      </c>
      <c r="F1023" t="str">
        <f t="shared" si="45"/>
        <v>Victoria</v>
      </c>
      <c r="G1023" t="s">
        <v>45</v>
      </c>
      <c r="H1023">
        <v>3030</v>
      </c>
      <c r="I1023" t="s">
        <v>11</v>
      </c>
      <c r="J1023" t="s">
        <v>46</v>
      </c>
      <c r="K1023" t="s">
        <v>154</v>
      </c>
      <c r="L1023" t="s">
        <v>14</v>
      </c>
      <c r="M1023" s="5">
        <v>34.950000000000003</v>
      </c>
    </row>
    <row r="1024" spans="1:13" x14ac:dyDescent="0.25">
      <c r="A1024" s="2">
        <v>45085</v>
      </c>
      <c r="B1024" s="3">
        <f t="shared" si="46"/>
        <v>2023</v>
      </c>
      <c r="C1024" t="str">
        <f t="shared" si="47"/>
        <v>2023-2024</v>
      </c>
      <c r="D1024" t="s">
        <v>147</v>
      </c>
      <c r="E1024" t="s">
        <v>110</v>
      </c>
      <c r="F1024" t="str">
        <f t="shared" si="45"/>
        <v>Queensland</v>
      </c>
      <c r="G1024" t="s">
        <v>35</v>
      </c>
      <c r="H1024">
        <v>4680</v>
      </c>
      <c r="I1024" t="s">
        <v>11</v>
      </c>
      <c r="J1024" t="s">
        <v>51</v>
      </c>
      <c r="K1024" t="s">
        <v>154</v>
      </c>
      <c r="L1024" t="s">
        <v>14</v>
      </c>
      <c r="M1024" s="5">
        <v>34.96</v>
      </c>
    </row>
    <row r="1025" spans="1:13" x14ac:dyDescent="0.25">
      <c r="A1025" s="2">
        <v>45291</v>
      </c>
      <c r="B1025" s="3">
        <f t="shared" si="46"/>
        <v>2024</v>
      </c>
      <c r="C1025" t="str">
        <f t="shared" si="47"/>
        <v>2023-2024</v>
      </c>
      <c r="D1025" t="s">
        <v>148</v>
      </c>
      <c r="E1025" t="s">
        <v>141</v>
      </c>
      <c r="F1025" t="str">
        <f t="shared" si="45"/>
        <v>Western Australia</v>
      </c>
      <c r="G1025" t="s">
        <v>48</v>
      </c>
      <c r="H1025">
        <v>6052</v>
      </c>
      <c r="I1025" t="s">
        <v>11</v>
      </c>
      <c r="J1025" t="s">
        <v>49</v>
      </c>
      <c r="K1025" t="s">
        <v>152</v>
      </c>
      <c r="L1025" t="s">
        <v>13</v>
      </c>
      <c r="M1025" s="5">
        <v>34.97</v>
      </c>
    </row>
    <row r="1026" spans="1:13" x14ac:dyDescent="0.25">
      <c r="A1026" s="2">
        <v>45182</v>
      </c>
      <c r="B1026" s="3">
        <f t="shared" si="46"/>
        <v>2024</v>
      </c>
      <c r="C1026" t="str">
        <f t="shared" si="47"/>
        <v>2023-2024</v>
      </c>
      <c r="D1026" t="s">
        <v>147</v>
      </c>
      <c r="E1026" t="s">
        <v>126</v>
      </c>
      <c r="F1026" t="str">
        <f t="shared" ref="F1026:F1089" si="48">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49">IF(MONTH(A1027)&gt;=7,YEAR(A1027)+1,YEAR(A1027))</f>
        <v>2024</v>
      </c>
      <c r="C1027" t="str">
        <f t="shared" ref="C1027:C1090" si="50">IF(MONTH(A1027) &gt;= 4, YEAR(A1027) &amp; "-" &amp; YEAR(A1027) + 1, YEAR(A1027) - 1 &amp; "-" &amp; YEAR(A1027))</f>
        <v>2023-2024</v>
      </c>
      <c r="D1027" t="s">
        <v>147</v>
      </c>
      <c r="E1027" t="s">
        <v>56</v>
      </c>
      <c r="F1027" t="str">
        <f t="shared" si="48"/>
        <v>Northern Territory</v>
      </c>
      <c r="G1027" t="s">
        <v>29</v>
      </c>
      <c r="H1027">
        <v>870</v>
      </c>
      <c r="I1027" t="s">
        <v>11</v>
      </c>
      <c r="J1027" t="s">
        <v>30</v>
      </c>
      <c r="K1027" t="s">
        <v>152</v>
      </c>
      <c r="L1027" t="s">
        <v>13</v>
      </c>
      <c r="M1027" s="5">
        <v>35</v>
      </c>
    </row>
    <row r="1028" spans="1:13" x14ac:dyDescent="0.25">
      <c r="A1028" s="2">
        <v>45396</v>
      </c>
      <c r="B1028" s="3">
        <f t="shared" si="49"/>
        <v>2024</v>
      </c>
      <c r="C1028" t="str">
        <f t="shared" si="50"/>
        <v>2024-2025</v>
      </c>
      <c r="D1028" t="s">
        <v>147</v>
      </c>
      <c r="E1028" t="s">
        <v>64</v>
      </c>
      <c r="F1028" t="str">
        <f t="shared" si="48"/>
        <v>Victoria</v>
      </c>
      <c r="G1028" t="s">
        <v>45</v>
      </c>
      <c r="H1028">
        <v>3199</v>
      </c>
      <c r="I1028" t="s">
        <v>11</v>
      </c>
      <c r="J1028" t="s">
        <v>63</v>
      </c>
      <c r="K1028" t="s">
        <v>19</v>
      </c>
      <c r="L1028" t="s">
        <v>23</v>
      </c>
      <c r="M1028" s="5">
        <v>35.11</v>
      </c>
    </row>
    <row r="1029" spans="1:13" x14ac:dyDescent="0.25">
      <c r="A1029" s="2">
        <v>45622</v>
      </c>
      <c r="B1029" s="3">
        <f t="shared" si="49"/>
        <v>2025</v>
      </c>
      <c r="C1029" t="str">
        <f t="shared" si="50"/>
        <v>2024-2025</v>
      </c>
      <c r="D1029" t="s">
        <v>147</v>
      </c>
      <c r="E1029" t="s">
        <v>72</v>
      </c>
      <c r="F1029" t="str">
        <f t="shared" si="48"/>
        <v>Western Australia</v>
      </c>
      <c r="G1029" t="s">
        <v>48</v>
      </c>
      <c r="H1029">
        <v>6010</v>
      </c>
      <c r="I1029" t="s">
        <v>11</v>
      </c>
      <c r="J1029" t="s">
        <v>49</v>
      </c>
      <c r="K1029" t="s">
        <v>150</v>
      </c>
      <c r="L1029" t="s">
        <v>18</v>
      </c>
      <c r="M1029" s="5">
        <v>35.28</v>
      </c>
    </row>
    <row r="1030" spans="1:13" x14ac:dyDescent="0.25">
      <c r="A1030" s="2">
        <v>44927</v>
      </c>
      <c r="B1030" s="3">
        <f t="shared" si="49"/>
        <v>2023</v>
      </c>
      <c r="C1030" t="str">
        <f t="shared" si="50"/>
        <v>2022-2023</v>
      </c>
      <c r="D1030" t="s">
        <v>147</v>
      </c>
      <c r="E1030" t="s">
        <v>88</v>
      </c>
      <c r="F1030" t="str">
        <f t="shared" si="48"/>
        <v>South Australia</v>
      </c>
      <c r="G1030" t="s">
        <v>32</v>
      </c>
      <c r="H1030">
        <v>5011</v>
      </c>
      <c r="I1030" t="s">
        <v>11</v>
      </c>
      <c r="J1030" t="s">
        <v>33</v>
      </c>
      <c r="K1030" t="s">
        <v>154</v>
      </c>
      <c r="L1030" t="s">
        <v>14</v>
      </c>
      <c r="M1030" s="5">
        <v>35.480000000000004</v>
      </c>
    </row>
    <row r="1031" spans="1:13" x14ac:dyDescent="0.25">
      <c r="A1031" s="2">
        <v>45047</v>
      </c>
      <c r="B1031" s="3">
        <f t="shared" si="49"/>
        <v>2023</v>
      </c>
      <c r="C1031" t="str">
        <f t="shared" si="50"/>
        <v>2023-2024</v>
      </c>
      <c r="D1031" t="s">
        <v>147</v>
      </c>
      <c r="E1031" t="s">
        <v>107</v>
      </c>
      <c r="F1031" t="str">
        <f t="shared" si="48"/>
        <v>Queensland</v>
      </c>
      <c r="G1031" t="s">
        <v>35</v>
      </c>
      <c r="H1031">
        <v>4220</v>
      </c>
      <c r="I1031" t="s">
        <v>11</v>
      </c>
      <c r="J1031" t="s">
        <v>104</v>
      </c>
      <c r="K1031" t="s">
        <v>156</v>
      </c>
      <c r="L1031" t="s">
        <v>17</v>
      </c>
      <c r="M1031" s="5">
        <v>35.619999999999997</v>
      </c>
    </row>
    <row r="1032" spans="1:13" x14ac:dyDescent="0.25">
      <c r="A1032" s="2">
        <v>45179</v>
      </c>
      <c r="B1032" s="3">
        <f t="shared" si="49"/>
        <v>2024</v>
      </c>
      <c r="C1032" t="str">
        <f t="shared" si="50"/>
        <v>2023-2024</v>
      </c>
      <c r="D1032" t="s">
        <v>147</v>
      </c>
      <c r="E1032" t="s">
        <v>41</v>
      </c>
      <c r="F1032" t="str">
        <f t="shared" si="48"/>
        <v>New South Wales</v>
      </c>
      <c r="G1032" t="s">
        <v>10</v>
      </c>
      <c r="H1032">
        <v>2830</v>
      </c>
      <c r="I1032" t="s">
        <v>11</v>
      </c>
      <c r="J1032" t="s">
        <v>25</v>
      </c>
      <c r="K1032" t="s">
        <v>151</v>
      </c>
      <c r="L1032" t="s">
        <v>21</v>
      </c>
      <c r="M1032" s="5">
        <v>35.72</v>
      </c>
    </row>
    <row r="1033" spans="1:13" x14ac:dyDescent="0.25">
      <c r="A1033" s="2">
        <v>45128</v>
      </c>
      <c r="B1033" s="3">
        <f t="shared" si="49"/>
        <v>2024</v>
      </c>
      <c r="C1033" t="str">
        <f t="shared" si="50"/>
        <v>2023-2024</v>
      </c>
      <c r="D1033" t="s">
        <v>147</v>
      </c>
      <c r="E1033" t="s">
        <v>9</v>
      </c>
      <c r="F1033" t="str">
        <f t="shared" si="48"/>
        <v>New South Wales</v>
      </c>
      <c r="G1033" t="s">
        <v>10</v>
      </c>
      <c r="H1033">
        <v>2067</v>
      </c>
      <c r="I1033" t="s">
        <v>11</v>
      </c>
      <c r="J1033" t="s">
        <v>12</v>
      </c>
      <c r="K1033" t="s">
        <v>157</v>
      </c>
      <c r="L1033" t="s">
        <v>22</v>
      </c>
      <c r="M1033" s="5">
        <v>35.82</v>
      </c>
    </row>
    <row r="1034" spans="1:13" x14ac:dyDescent="0.25">
      <c r="A1034" s="2">
        <v>45450</v>
      </c>
      <c r="B1034" s="3">
        <f t="shared" si="49"/>
        <v>2024</v>
      </c>
      <c r="C1034" t="str">
        <f t="shared" si="50"/>
        <v>2024-2025</v>
      </c>
      <c r="D1034" t="s">
        <v>147</v>
      </c>
      <c r="E1034" t="s">
        <v>91</v>
      </c>
      <c r="F1034" t="str">
        <f t="shared" si="48"/>
        <v>Victoria</v>
      </c>
      <c r="G1034" t="s">
        <v>45</v>
      </c>
      <c r="H1034">
        <v>3690</v>
      </c>
      <c r="I1034" t="s">
        <v>11</v>
      </c>
      <c r="J1034" t="s">
        <v>55</v>
      </c>
      <c r="K1034" t="s">
        <v>153</v>
      </c>
      <c r="L1034" t="s">
        <v>16</v>
      </c>
      <c r="M1034" s="5">
        <v>35.840000000000003</v>
      </c>
    </row>
    <row r="1035" spans="1:13" x14ac:dyDescent="0.25">
      <c r="A1035" s="2">
        <v>45257</v>
      </c>
      <c r="B1035" s="3">
        <f t="shared" si="49"/>
        <v>2024</v>
      </c>
      <c r="C1035" t="str">
        <f t="shared" si="50"/>
        <v>2023-2024</v>
      </c>
      <c r="D1035" t="s">
        <v>148</v>
      </c>
      <c r="E1035" t="s">
        <v>93</v>
      </c>
      <c r="F1035" t="str">
        <f t="shared" si="48"/>
        <v>Western Australia</v>
      </c>
      <c r="G1035" t="s">
        <v>48</v>
      </c>
      <c r="H1035">
        <v>6112</v>
      </c>
      <c r="I1035" t="s">
        <v>11</v>
      </c>
      <c r="J1035" t="s">
        <v>94</v>
      </c>
      <c r="K1035" t="s">
        <v>156</v>
      </c>
      <c r="L1035" t="s">
        <v>17</v>
      </c>
      <c r="M1035" s="5">
        <v>35.880000000000003</v>
      </c>
    </row>
    <row r="1036" spans="1:13" x14ac:dyDescent="0.25">
      <c r="A1036" s="2">
        <v>44951</v>
      </c>
      <c r="B1036" s="3">
        <f t="shared" si="49"/>
        <v>2023</v>
      </c>
      <c r="C1036" t="str">
        <f t="shared" si="50"/>
        <v>2022-2023</v>
      </c>
      <c r="D1036" t="s">
        <v>147</v>
      </c>
      <c r="E1036" t="s">
        <v>105</v>
      </c>
      <c r="F1036" t="str">
        <f t="shared" si="48"/>
        <v>Victoria</v>
      </c>
      <c r="G1036" t="s">
        <v>45</v>
      </c>
      <c r="H1036">
        <v>3500</v>
      </c>
      <c r="I1036" t="s">
        <v>11</v>
      </c>
      <c r="J1036" t="s">
        <v>60</v>
      </c>
      <c r="K1036" t="s">
        <v>19</v>
      </c>
      <c r="L1036" t="s">
        <v>23</v>
      </c>
      <c r="M1036" s="5">
        <v>35.880000000000003</v>
      </c>
    </row>
    <row r="1037" spans="1:13" x14ac:dyDescent="0.25">
      <c r="A1037" s="2">
        <v>45384</v>
      </c>
      <c r="B1037" s="3">
        <f t="shared" si="49"/>
        <v>2024</v>
      </c>
      <c r="C1037" t="str">
        <f t="shared" si="50"/>
        <v>2024-2025</v>
      </c>
      <c r="D1037" t="s">
        <v>148</v>
      </c>
      <c r="E1037" t="s">
        <v>144</v>
      </c>
      <c r="F1037" t="str">
        <f t="shared" si="48"/>
        <v>Queensland</v>
      </c>
      <c r="G1037" t="s">
        <v>35</v>
      </c>
      <c r="H1037">
        <v>4566</v>
      </c>
      <c r="I1037" t="s">
        <v>11</v>
      </c>
      <c r="J1037" t="s">
        <v>120</v>
      </c>
      <c r="K1037" t="s">
        <v>156</v>
      </c>
      <c r="L1037" t="s">
        <v>17</v>
      </c>
      <c r="M1037" s="5">
        <v>35.880000000000003</v>
      </c>
    </row>
    <row r="1038" spans="1:13" x14ac:dyDescent="0.25">
      <c r="A1038" s="2">
        <v>45597</v>
      </c>
      <c r="B1038" s="3">
        <f t="shared" si="49"/>
        <v>2025</v>
      </c>
      <c r="C1038" t="str">
        <f t="shared" si="50"/>
        <v>2024-2025</v>
      </c>
      <c r="D1038" t="s">
        <v>148</v>
      </c>
      <c r="E1038" t="s">
        <v>137</v>
      </c>
      <c r="F1038" t="str">
        <f t="shared" si="48"/>
        <v>New South Wales</v>
      </c>
      <c r="G1038" t="s">
        <v>10</v>
      </c>
      <c r="H1038">
        <v>2031</v>
      </c>
      <c r="I1038" t="s">
        <v>11</v>
      </c>
      <c r="J1038" t="s">
        <v>12</v>
      </c>
      <c r="K1038" t="s">
        <v>156</v>
      </c>
      <c r="L1038" t="s">
        <v>17</v>
      </c>
      <c r="M1038" s="5">
        <v>35.880000000000003</v>
      </c>
    </row>
    <row r="1039" spans="1:13" x14ac:dyDescent="0.25">
      <c r="A1039" s="2">
        <v>45255</v>
      </c>
      <c r="B1039" s="3">
        <f t="shared" si="49"/>
        <v>2024</v>
      </c>
      <c r="C1039" t="str">
        <f t="shared" si="50"/>
        <v>2023-2024</v>
      </c>
      <c r="D1039" t="s">
        <v>147</v>
      </c>
      <c r="E1039" t="s">
        <v>124</v>
      </c>
      <c r="F1039" t="str">
        <f t="shared" si="48"/>
        <v>New South Wales</v>
      </c>
      <c r="G1039" t="s">
        <v>10</v>
      </c>
      <c r="H1039">
        <v>2015</v>
      </c>
      <c r="I1039" t="s">
        <v>11</v>
      </c>
      <c r="J1039" t="s">
        <v>12</v>
      </c>
      <c r="K1039" t="s">
        <v>155</v>
      </c>
      <c r="L1039" t="s">
        <v>20</v>
      </c>
      <c r="M1039" s="5">
        <v>35.909999999999997</v>
      </c>
    </row>
    <row r="1040" spans="1:13" x14ac:dyDescent="0.25">
      <c r="A1040" s="2">
        <v>45200</v>
      </c>
      <c r="B1040" s="3">
        <f t="shared" si="49"/>
        <v>2024</v>
      </c>
      <c r="C1040" t="str">
        <f t="shared" si="50"/>
        <v>2023-2024</v>
      </c>
      <c r="D1040" t="s">
        <v>147</v>
      </c>
      <c r="E1040" t="s">
        <v>44</v>
      </c>
      <c r="F1040" t="str">
        <f t="shared" si="48"/>
        <v>Victoria</v>
      </c>
      <c r="G1040" t="s">
        <v>45</v>
      </c>
      <c r="H1040">
        <v>3066</v>
      </c>
      <c r="I1040" t="s">
        <v>11</v>
      </c>
      <c r="J1040" t="s">
        <v>46</v>
      </c>
      <c r="K1040" t="s">
        <v>152</v>
      </c>
      <c r="L1040" t="s">
        <v>13</v>
      </c>
      <c r="M1040" s="5">
        <v>35.909999999999997</v>
      </c>
    </row>
    <row r="1041" spans="1:13" x14ac:dyDescent="0.25">
      <c r="A1041" s="2">
        <v>45111</v>
      </c>
      <c r="B1041" s="3">
        <f t="shared" si="49"/>
        <v>2024</v>
      </c>
      <c r="C1041" t="str">
        <f t="shared" si="50"/>
        <v>2023-2024</v>
      </c>
      <c r="D1041" t="s">
        <v>147</v>
      </c>
      <c r="E1041" t="s">
        <v>119</v>
      </c>
      <c r="F1041" t="str">
        <f t="shared" si="48"/>
        <v>Queensland</v>
      </c>
      <c r="G1041" t="s">
        <v>35</v>
      </c>
      <c r="H1041">
        <v>4570</v>
      </c>
      <c r="I1041" t="s">
        <v>11</v>
      </c>
      <c r="J1041" t="s">
        <v>120</v>
      </c>
      <c r="K1041" t="s">
        <v>155</v>
      </c>
      <c r="L1041" t="s">
        <v>20</v>
      </c>
      <c r="M1041" s="5">
        <v>35.909999999999997</v>
      </c>
    </row>
    <row r="1042" spans="1:13" x14ac:dyDescent="0.25">
      <c r="A1042" s="2">
        <v>45354</v>
      </c>
      <c r="B1042" s="3">
        <f t="shared" si="49"/>
        <v>2024</v>
      </c>
      <c r="C1042" t="str">
        <f t="shared" si="50"/>
        <v>2023-2024</v>
      </c>
      <c r="D1042" t="s">
        <v>147</v>
      </c>
      <c r="E1042" t="s">
        <v>106</v>
      </c>
      <c r="F1042" t="str">
        <f t="shared" si="48"/>
        <v>Victoria</v>
      </c>
      <c r="G1042" t="s">
        <v>45</v>
      </c>
      <c r="H1042">
        <v>3915</v>
      </c>
      <c r="I1042" t="s">
        <v>11</v>
      </c>
      <c r="J1042" t="s">
        <v>55</v>
      </c>
      <c r="K1042" t="s">
        <v>150</v>
      </c>
      <c r="L1042" t="s">
        <v>18</v>
      </c>
      <c r="M1042" s="5">
        <v>35.909999999999997</v>
      </c>
    </row>
    <row r="1043" spans="1:13" x14ac:dyDescent="0.25">
      <c r="A1043" s="2">
        <v>45108</v>
      </c>
      <c r="B1043" s="3">
        <f t="shared" si="49"/>
        <v>2024</v>
      </c>
      <c r="C1043" t="str">
        <f t="shared" si="50"/>
        <v>2023-2024</v>
      </c>
      <c r="D1043" t="s">
        <v>147</v>
      </c>
      <c r="E1043" t="s">
        <v>26</v>
      </c>
      <c r="F1043" t="str">
        <f t="shared" si="48"/>
        <v>New South Wales</v>
      </c>
      <c r="G1043" t="s">
        <v>10</v>
      </c>
      <c r="H1043">
        <v>2141</v>
      </c>
      <c r="I1043" t="s">
        <v>11</v>
      </c>
      <c r="J1043" t="s">
        <v>27</v>
      </c>
      <c r="K1043" t="s">
        <v>156</v>
      </c>
      <c r="L1043" t="s">
        <v>17</v>
      </c>
      <c r="M1043" s="5">
        <v>35.909999999999997</v>
      </c>
    </row>
    <row r="1044" spans="1:13" x14ac:dyDescent="0.25">
      <c r="A1044" s="2">
        <v>45400</v>
      </c>
      <c r="B1044" s="3">
        <f t="shared" si="49"/>
        <v>2024</v>
      </c>
      <c r="C1044" t="str">
        <f t="shared" si="50"/>
        <v>2024-2025</v>
      </c>
      <c r="D1044" t="s">
        <v>147</v>
      </c>
      <c r="E1044" t="s">
        <v>142</v>
      </c>
      <c r="F1044" t="str">
        <f t="shared" si="48"/>
        <v>Australian Capital Territory</v>
      </c>
      <c r="G1044" t="s">
        <v>80</v>
      </c>
      <c r="H1044">
        <v>2609</v>
      </c>
      <c r="I1044" t="s">
        <v>11</v>
      </c>
      <c r="J1044" t="s">
        <v>58</v>
      </c>
      <c r="K1044" t="s">
        <v>155</v>
      </c>
      <c r="L1044" t="s">
        <v>20</v>
      </c>
      <c r="M1044" s="5">
        <v>35.910000000000004</v>
      </c>
    </row>
    <row r="1045" spans="1:13" x14ac:dyDescent="0.25">
      <c r="A1045" s="2">
        <v>44962</v>
      </c>
      <c r="B1045" s="3">
        <f t="shared" si="49"/>
        <v>2023</v>
      </c>
      <c r="C1045" t="str">
        <f t="shared" si="50"/>
        <v>2022-2023</v>
      </c>
      <c r="D1045" t="s">
        <v>147</v>
      </c>
      <c r="E1045" t="s">
        <v>37</v>
      </c>
      <c r="F1045" t="str">
        <f t="shared" si="48"/>
        <v>South Australia</v>
      </c>
      <c r="G1045" t="s">
        <v>32</v>
      </c>
      <c r="H1045">
        <v>5607</v>
      </c>
      <c r="I1045" t="s">
        <v>11</v>
      </c>
      <c r="J1045" t="s">
        <v>38</v>
      </c>
      <c r="K1045" t="s">
        <v>150</v>
      </c>
      <c r="L1045" t="s">
        <v>18</v>
      </c>
      <c r="M1045" s="5">
        <v>35.92</v>
      </c>
    </row>
    <row r="1046" spans="1:13" x14ac:dyDescent="0.25">
      <c r="A1046" s="2">
        <v>45227</v>
      </c>
      <c r="B1046" s="3">
        <f t="shared" si="49"/>
        <v>2024</v>
      </c>
      <c r="C1046" t="str">
        <f t="shared" si="50"/>
        <v>2023-2024</v>
      </c>
      <c r="D1046" t="s">
        <v>147</v>
      </c>
      <c r="E1046" t="s">
        <v>107</v>
      </c>
      <c r="F1046" t="str">
        <f t="shared" si="48"/>
        <v>Queensland</v>
      </c>
      <c r="G1046" t="s">
        <v>35</v>
      </c>
      <c r="H1046">
        <v>4220</v>
      </c>
      <c r="I1046" t="s">
        <v>11</v>
      </c>
      <c r="J1046" t="s">
        <v>104</v>
      </c>
      <c r="K1046" t="s">
        <v>19</v>
      </c>
      <c r="L1046" t="s">
        <v>23</v>
      </c>
      <c r="M1046" s="5">
        <v>35.94</v>
      </c>
    </row>
    <row r="1047" spans="1:13" x14ac:dyDescent="0.25">
      <c r="A1047" s="2">
        <v>45216</v>
      </c>
      <c r="B1047" s="3">
        <f t="shared" si="49"/>
        <v>2024</v>
      </c>
      <c r="C1047" t="str">
        <f t="shared" si="50"/>
        <v>2023-2024</v>
      </c>
      <c r="D1047" t="s">
        <v>148</v>
      </c>
      <c r="E1047" t="s">
        <v>110</v>
      </c>
      <c r="F1047" t="str">
        <f t="shared" si="48"/>
        <v>Queensland</v>
      </c>
      <c r="G1047" t="s">
        <v>35</v>
      </c>
      <c r="H1047">
        <v>4680</v>
      </c>
      <c r="I1047" t="s">
        <v>11</v>
      </c>
      <c r="J1047" t="s">
        <v>51</v>
      </c>
      <c r="K1047" t="s">
        <v>153</v>
      </c>
      <c r="L1047" t="s">
        <v>16</v>
      </c>
      <c r="M1047" s="5">
        <v>35.94</v>
      </c>
    </row>
    <row r="1048" spans="1:13" x14ac:dyDescent="0.25">
      <c r="A1048" s="2">
        <v>45355</v>
      </c>
      <c r="B1048" s="3">
        <f t="shared" si="49"/>
        <v>2024</v>
      </c>
      <c r="C1048" t="str">
        <f t="shared" si="50"/>
        <v>2023-2024</v>
      </c>
      <c r="D1048" t="s">
        <v>148</v>
      </c>
      <c r="E1048" t="s">
        <v>134</v>
      </c>
      <c r="F1048" t="str">
        <f t="shared" si="48"/>
        <v>Queensland</v>
      </c>
      <c r="G1048" t="s">
        <v>35</v>
      </c>
      <c r="H1048">
        <v>4825</v>
      </c>
      <c r="I1048" t="s">
        <v>11</v>
      </c>
      <c r="J1048" t="s">
        <v>36</v>
      </c>
      <c r="K1048" t="s">
        <v>153</v>
      </c>
      <c r="L1048" t="s">
        <v>16</v>
      </c>
      <c r="M1048" s="5">
        <v>35.94</v>
      </c>
    </row>
    <row r="1049" spans="1:13" x14ac:dyDescent="0.25">
      <c r="A1049" s="2">
        <v>45213</v>
      </c>
      <c r="B1049" s="3">
        <f t="shared" si="49"/>
        <v>2024</v>
      </c>
      <c r="C1049" t="str">
        <f t="shared" si="50"/>
        <v>2023-2024</v>
      </c>
      <c r="D1049" t="s">
        <v>147</v>
      </c>
      <c r="E1049" t="s">
        <v>111</v>
      </c>
      <c r="F1049" t="str">
        <f t="shared" si="48"/>
        <v>New South Wales</v>
      </c>
      <c r="G1049" t="s">
        <v>10</v>
      </c>
      <c r="H1049">
        <v>2120</v>
      </c>
      <c r="I1049" t="s">
        <v>11</v>
      </c>
      <c r="J1049" t="s">
        <v>27</v>
      </c>
      <c r="K1049" t="s">
        <v>153</v>
      </c>
      <c r="L1049" t="s">
        <v>16</v>
      </c>
      <c r="M1049" s="5">
        <v>35.94</v>
      </c>
    </row>
    <row r="1050" spans="1:13" x14ac:dyDescent="0.25">
      <c r="A1050" s="2">
        <v>45001</v>
      </c>
      <c r="B1050" s="3">
        <f t="shared" si="49"/>
        <v>2023</v>
      </c>
      <c r="C1050" t="str">
        <f t="shared" si="50"/>
        <v>2022-2023</v>
      </c>
      <c r="D1050" t="s">
        <v>147</v>
      </c>
      <c r="E1050" t="s">
        <v>79</v>
      </c>
      <c r="F1050" t="str">
        <f t="shared" si="48"/>
        <v>Australian Capital Territory</v>
      </c>
      <c r="G1050" t="s">
        <v>80</v>
      </c>
      <c r="H1050">
        <v>2617</v>
      </c>
      <c r="I1050" t="s">
        <v>11</v>
      </c>
      <c r="J1050" t="s">
        <v>58</v>
      </c>
      <c r="K1050" t="s">
        <v>150</v>
      </c>
      <c r="L1050" t="s">
        <v>18</v>
      </c>
      <c r="M1050" s="5">
        <v>35.96</v>
      </c>
    </row>
    <row r="1051" spans="1:13" x14ac:dyDescent="0.25">
      <c r="A1051" s="2">
        <v>44943</v>
      </c>
      <c r="B1051" s="3">
        <f t="shared" si="49"/>
        <v>2023</v>
      </c>
      <c r="C1051" t="str">
        <f t="shared" si="50"/>
        <v>2022-2023</v>
      </c>
      <c r="D1051" t="s">
        <v>148</v>
      </c>
      <c r="E1051" t="s">
        <v>100</v>
      </c>
      <c r="F1051" t="str">
        <f t="shared" si="48"/>
        <v>Western Australia</v>
      </c>
      <c r="G1051" t="s">
        <v>48</v>
      </c>
      <c r="H1051">
        <v>6021</v>
      </c>
      <c r="I1051" t="s">
        <v>11</v>
      </c>
      <c r="J1051" t="s">
        <v>49</v>
      </c>
      <c r="K1051" t="s">
        <v>154</v>
      </c>
      <c r="L1051" t="s">
        <v>14</v>
      </c>
      <c r="M1051" s="5">
        <v>35.97</v>
      </c>
    </row>
    <row r="1052" spans="1:13" x14ac:dyDescent="0.25">
      <c r="A1052" s="2">
        <v>45000</v>
      </c>
      <c r="B1052" s="3">
        <f t="shared" si="49"/>
        <v>2023</v>
      </c>
      <c r="C1052" t="str">
        <f t="shared" si="50"/>
        <v>2022-2023</v>
      </c>
      <c r="D1052" t="s">
        <v>147</v>
      </c>
      <c r="E1052" t="s">
        <v>53</v>
      </c>
      <c r="F1052" t="str">
        <f t="shared" si="48"/>
        <v>South Australia</v>
      </c>
      <c r="G1052" t="s">
        <v>32</v>
      </c>
      <c r="H1052">
        <v>5082</v>
      </c>
      <c r="I1052" t="s">
        <v>11</v>
      </c>
      <c r="J1052" t="s">
        <v>33</v>
      </c>
      <c r="K1052" t="s">
        <v>155</v>
      </c>
      <c r="L1052" t="s">
        <v>20</v>
      </c>
      <c r="M1052" s="5">
        <v>35.980000000000004</v>
      </c>
    </row>
    <row r="1053" spans="1:13" x14ac:dyDescent="0.25">
      <c r="A1053" s="2">
        <v>44957</v>
      </c>
      <c r="B1053" s="3">
        <f t="shared" si="49"/>
        <v>2023</v>
      </c>
      <c r="C1053" t="str">
        <f t="shared" si="50"/>
        <v>2022-2023</v>
      </c>
      <c r="D1053" t="s">
        <v>147</v>
      </c>
      <c r="E1053" t="s">
        <v>127</v>
      </c>
      <c r="F1053" t="str">
        <f t="shared" si="48"/>
        <v>New South Wales</v>
      </c>
      <c r="G1053" t="s">
        <v>10</v>
      </c>
      <c r="H1053">
        <v>2131</v>
      </c>
      <c r="I1053" t="s">
        <v>11</v>
      </c>
      <c r="J1053" t="s">
        <v>27</v>
      </c>
      <c r="K1053" t="s">
        <v>154</v>
      </c>
      <c r="L1053" t="s">
        <v>14</v>
      </c>
      <c r="M1053" s="5">
        <v>36</v>
      </c>
    </row>
    <row r="1054" spans="1:13" x14ac:dyDescent="0.25">
      <c r="A1054" s="2">
        <v>45202</v>
      </c>
      <c r="B1054" s="3">
        <f t="shared" si="49"/>
        <v>2024</v>
      </c>
      <c r="C1054" t="str">
        <f t="shared" si="50"/>
        <v>2023-2024</v>
      </c>
      <c r="D1054" t="s">
        <v>147</v>
      </c>
      <c r="E1054" t="s">
        <v>134</v>
      </c>
      <c r="F1054" t="str">
        <f t="shared" si="48"/>
        <v>Queensland</v>
      </c>
      <c r="G1054" t="s">
        <v>35</v>
      </c>
      <c r="H1054">
        <v>4825</v>
      </c>
      <c r="I1054" t="s">
        <v>11</v>
      </c>
      <c r="J1054" t="s">
        <v>36</v>
      </c>
      <c r="K1054" t="s">
        <v>154</v>
      </c>
      <c r="L1054" t="s">
        <v>14</v>
      </c>
      <c r="M1054" s="5">
        <v>36</v>
      </c>
    </row>
    <row r="1055" spans="1:13" x14ac:dyDescent="0.25">
      <c r="A1055" s="2">
        <v>45556</v>
      </c>
      <c r="B1055" s="3">
        <f t="shared" si="49"/>
        <v>2025</v>
      </c>
      <c r="C1055" t="str">
        <f t="shared" si="50"/>
        <v>2024-2025</v>
      </c>
      <c r="D1055" t="s">
        <v>147</v>
      </c>
      <c r="E1055" t="s">
        <v>75</v>
      </c>
      <c r="F1055" t="str">
        <f t="shared" si="48"/>
        <v>Victoria</v>
      </c>
      <c r="G1055" t="s">
        <v>45</v>
      </c>
      <c r="H1055">
        <v>3630</v>
      </c>
      <c r="I1055" t="s">
        <v>11</v>
      </c>
      <c r="J1055" t="s">
        <v>55</v>
      </c>
      <c r="K1055" t="s">
        <v>151</v>
      </c>
      <c r="L1055" t="s">
        <v>21</v>
      </c>
      <c r="M1055" s="5">
        <v>36</v>
      </c>
    </row>
    <row r="1056" spans="1:13" x14ac:dyDescent="0.25">
      <c r="A1056" s="2">
        <v>45060</v>
      </c>
      <c r="B1056" s="3">
        <f t="shared" si="49"/>
        <v>2023</v>
      </c>
      <c r="C1056" t="str">
        <f t="shared" si="50"/>
        <v>2023-2024</v>
      </c>
      <c r="D1056" t="s">
        <v>147</v>
      </c>
      <c r="E1056" t="s">
        <v>88</v>
      </c>
      <c r="F1056" t="str">
        <f t="shared" si="48"/>
        <v>South Australia</v>
      </c>
      <c r="G1056" t="s">
        <v>32</v>
      </c>
      <c r="H1056">
        <v>5011</v>
      </c>
      <c r="I1056" t="s">
        <v>11</v>
      </c>
      <c r="J1056" t="s">
        <v>33</v>
      </c>
      <c r="K1056" t="s">
        <v>154</v>
      </c>
      <c r="L1056" t="s">
        <v>14</v>
      </c>
      <c r="M1056" s="5">
        <v>36</v>
      </c>
    </row>
    <row r="1057" spans="1:13" x14ac:dyDescent="0.25">
      <c r="A1057" s="2">
        <v>45349</v>
      </c>
      <c r="B1057" s="3">
        <f t="shared" si="49"/>
        <v>2024</v>
      </c>
      <c r="C1057" t="str">
        <f t="shared" si="50"/>
        <v>2023-2024</v>
      </c>
      <c r="D1057" t="s">
        <v>147</v>
      </c>
      <c r="E1057" t="s">
        <v>28</v>
      </c>
      <c r="F1057" t="str">
        <f t="shared" si="48"/>
        <v>Northern Territory</v>
      </c>
      <c r="G1057" t="s">
        <v>29</v>
      </c>
      <c r="H1057">
        <v>800</v>
      </c>
      <c r="I1057" t="s">
        <v>11</v>
      </c>
      <c r="J1057" t="s">
        <v>30</v>
      </c>
      <c r="K1057" t="s">
        <v>149</v>
      </c>
      <c r="L1057" t="s">
        <v>15</v>
      </c>
      <c r="M1057" s="5">
        <v>36.08</v>
      </c>
    </row>
    <row r="1058" spans="1:13" x14ac:dyDescent="0.25">
      <c r="A1058" s="2">
        <v>45053</v>
      </c>
      <c r="B1058" s="3">
        <f t="shared" si="49"/>
        <v>2023</v>
      </c>
      <c r="C1058" t="str">
        <f t="shared" si="50"/>
        <v>2023-2024</v>
      </c>
      <c r="D1058" t="s">
        <v>147</v>
      </c>
      <c r="E1058" t="s">
        <v>53</v>
      </c>
      <c r="F1058" t="str">
        <f t="shared" si="48"/>
        <v>South Australia</v>
      </c>
      <c r="G1058" t="s">
        <v>32</v>
      </c>
      <c r="H1058">
        <v>5082</v>
      </c>
      <c r="I1058" t="s">
        <v>11</v>
      </c>
      <c r="J1058" t="s">
        <v>33</v>
      </c>
      <c r="K1058" t="s">
        <v>152</v>
      </c>
      <c r="L1058" t="s">
        <v>13</v>
      </c>
      <c r="M1058" s="5">
        <v>36.489999999999995</v>
      </c>
    </row>
    <row r="1059" spans="1:13" x14ac:dyDescent="0.25">
      <c r="A1059" s="2">
        <v>45278</v>
      </c>
      <c r="B1059" s="3">
        <f t="shared" si="49"/>
        <v>2024</v>
      </c>
      <c r="C1059" t="str">
        <f t="shared" si="50"/>
        <v>2023-2024</v>
      </c>
      <c r="D1059" t="s">
        <v>147</v>
      </c>
      <c r="E1059" t="s">
        <v>89</v>
      </c>
      <c r="F1059" t="str">
        <f t="shared" si="48"/>
        <v>Queensland</v>
      </c>
      <c r="G1059" t="s">
        <v>35</v>
      </c>
      <c r="H1059">
        <v>4655</v>
      </c>
      <c r="I1059" t="s">
        <v>11</v>
      </c>
      <c r="J1059" t="s">
        <v>51</v>
      </c>
      <c r="K1059" t="s">
        <v>154</v>
      </c>
      <c r="L1059" t="s">
        <v>14</v>
      </c>
      <c r="M1059" s="5">
        <v>36.5</v>
      </c>
    </row>
    <row r="1060" spans="1:13" x14ac:dyDescent="0.25">
      <c r="A1060" s="2">
        <v>45342</v>
      </c>
      <c r="B1060" s="3">
        <f t="shared" si="49"/>
        <v>2024</v>
      </c>
      <c r="C1060" t="str">
        <f t="shared" si="50"/>
        <v>2023-2024</v>
      </c>
      <c r="D1060" t="s">
        <v>147</v>
      </c>
      <c r="E1060" t="s">
        <v>97</v>
      </c>
      <c r="F1060" t="str">
        <f t="shared" si="48"/>
        <v>Tasmania</v>
      </c>
      <c r="G1060" t="s">
        <v>70</v>
      </c>
      <c r="H1060">
        <v>7250</v>
      </c>
      <c r="I1060" t="s">
        <v>11</v>
      </c>
      <c r="J1060" t="s">
        <v>71</v>
      </c>
      <c r="K1060" t="s">
        <v>154</v>
      </c>
      <c r="L1060" t="s">
        <v>14</v>
      </c>
      <c r="M1060" s="5">
        <v>36.5</v>
      </c>
    </row>
    <row r="1061" spans="1:13" x14ac:dyDescent="0.25">
      <c r="A1061" s="2">
        <v>45556</v>
      </c>
      <c r="B1061" s="3">
        <f t="shared" si="49"/>
        <v>2025</v>
      </c>
      <c r="C1061" t="str">
        <f t="shared" si="50"/>
        <v>2024-2025</v>
      </c>
      <c r="D1061" t="s">
        <v>148</v>
      </c>
      <c r="E1061" t="s">
        <v>112</v>
      </c>
      <c r="F1061" t="str">
        <f t="shared" si="48"/>
        <v>Victoria</v>
      </c>
      <c r="G1061" t="s">
        <v>45</v>
      </c>
      <c r="H1061">
        <v>3076</v>
      </c>
      <c r="I1061" t="s">
        <v>11</v>
      </c>
      <c r="J1061" t="s">
        <v>46</v>
      </c>
      <c r="K1061" t="s">
        <v>150</v>
      </c>
      <c r="L1061" t="s">
        <v>18</v>
      </c>
      <c r="M1061" s="5">
        <v>36.54</v>
      </c>
    </row>
    <row r="1062" spans="1:13" x14ac:dyDescent="0.25">
      <c r="A1062" s="2">
        <v>45420</v>
      </c>
      <c r="B1062" s="3">
        <f t="shared" si="49"/>
        <v>2024</v>
      </c>
      <c r="C1062" t="str">
        <f t="shared" si="50"/>
        <v>2024-2025</v>
      </c>
      <c r="D1062" t="s">
        <v>147</v>
      </c>
      <c r="E1062" t="s">
        <v>124</v>
      </c>
      <c r="F1062" t="str">
        <f t="shared" si="48"/>
        <v>New South Wales</v>
      </c>
      <c r="G1062" t="s">
        <v>10</v>
      </c>
      <c r="H1062">
        <v>2015</v>
      </c>
      <c r="I1062" t="s">
        <v>11</v>
      </c>
      <c r="J1062" t="s">
        <v>12</v>
      </c>
      <c r="K1062" t="s">
        <v>150</v>
      </c>
      <c r="L1062" t="s">
        <v>18</v>
      </c>
      <c r="M1062" s="5">
        <v>36.67</v>
      </c>
    </row>
    <row r="1063" spans="1:13" x14ac:dyDescent="0.25">
      <c r="A1063" s="2">
        <v>45442</v>
      </c>
      <c r="B1063" s="3">
        <f t="shared" si="49"/>
        <v>2024</v>
      </c>
      <c r="C1063" t="str">
        <f t="shared" si="50"/>
        <v>2024-2025</v>
      </c>
      <c r="D1063" t="s">
        <v>148</v>
      </c>
      <c r="E1063" t="s">
        <v>50</v>
      </c>
      <c r="F1063" t="str">
        <f t="shared" si="48"/>
        <v>Queensland</v>
      </c>
      <c r="G1063" t="s">
        <v>35</v>
      </c>
      <c r="H1063">
        <v>4703</v>
      </c>
      <c r="I1063" t="s">
        <v>11</v>
      </c>
      <c r="J1063" t="s">
        <v>51</v>
      </c>
      <c r="K1063" t="s">
        <v>19</v>
      </c>
      <c r="L1063" t="s">
        <v>23</v>
      </c>
      <c r="M1063" s="5">
        <v>36.92</v>
      </c>
    </row>
    <row r="1064" spans="1:13" x14ac:dyDescent="0.25">
      <c r="A1064" s="2">
        <v>45008</v>
      </c>
      <c r="B1064" s="3">
        <f t="shared" si="49"/>
        <v>2023</v>
      </c>
      <c r="C1064" t="str">
        <f t="shared" si="50"/>
        <v>2022-2023</v>
      </c>
      <c r="D1064" t="s">
        <v>148</v>
      </c>
      <c r="E1064" t="s">
        <v>67</v>
      </c>
      <c r="F1064" t="str">
        <f t="shared" si="48"/>
        <v>New South Wales</v>
      </c>
      <c r="G1064" t="s">
        <v>10</v>
      </c>
      <c r="H1064">
        <v>2478</v>
      </c>
      <c r="I1064" t="s">
        <v>11</v>
      </c>
      <c r="J1064" t="s">
        <v>68</v>
      </c>
      <c r="K1064" t="s">
        <v>153</v>
      </c>
      <c r="L1064" t="s">
        <v>16</v>
      </c>
      <c r="M1064" s="5">
        <v>36.97</v>
      </c>
    </row>
    <row r="1065" spans="1:13" x14ac:dyDescent="0.25">
      <c r="A1065" s="2">
        <v>45280</v>
      </c>
      <c r="B1065" s="3">
        <f t="shared" si="49"/>
        <v>2024</v>
      </c>
      <c r="C1065" t="str">
        <f t="shared" si="50"/>
        <v>2023-2024</v>
      </c>
      <c r="D1065" t="s">
        <v>147</v>
      </c>
      <c r="E1065" t="s">
        <v>133</v>
      </c>
      <c r="F1065" t="str">
        <f t="shared" si="48"/>
        <v>Queensland</v>
      </c>
      <c r="G1065" t="s">
        <v>35</v>
      </c>
      <c r="H1065">
        <v>4305</v>
      </c>
      <c r="I1065" t="s">
        <v>11</v>
      </c>
      <c r="J1065" t="s">
        <v>104</v>
      </c>
      <c r="K1065" t="s">
        <v>155</v>
      </c>
      <c r="L1065" t="s">
        <v>20</v>
      </c>
      <c r="M1065" s="5">
        <v>36.97</v>
      </c>
    </row>
    <row r="1066" spans="1:13" x14ac:dyDescent="0.25">
      <c r="A1066" s="2">
        <v>45083</v>
      </c>
      <c r="B1066" s="3">
        <f t="shared" si="49"/>
        <v>2023</v>
      </c>
      <c r="C1066" t="str">
        <f t="shared" si="50"/>
        <v>2023-2024</v>
      </c>
      <c r="D1066" t="s">
        <v>147</v>
      </c>
      <c r="E1066" t="s">
        <v>85</v>
      </c>
      <c r="F1066" t="str">
        <f t="shared" si="48"/>
        <v>Queensland</v>
      </c>
      <c r="G1066" t="s">
        <v>35</v>
      </c>
      <c r="H1066">
        <v>4883</v>
      </c>
      <c r="I1066" t="s">
        <v>11</v>
      </c>
      <c r="J1066" t="s">
        <v>36</v>
      </c>
      <c r="K1066" t="s">
        <v>150</v>
      </c>
      <c r="L1066" t="s">
        <v>18</v>
      </c>
      <c r="M1066" s="5">
        <v>37</v>
      </c>
    </row>
    <row r="1067" spans="1:13" x14ac:dyDescent="0.25">
      <c r="A1067" s="2">
        <v>45501</v>
      </c>
      <c r="B1067" s="3">
        <f t="shared" si="49"/>
        <v>2025</v>
      </c>
      <c r="C1067" t="str">
        <f t="shared" si="50"/>
        <v>2024-2025</v>
      </c>
      <c r="D1067" t="s">
        <v>148</v>
      </c>
      <c r="E1067" t="s">
        <v>109</v>
      </c>
      <c r="F1067" t="str">
        <f t="shared" si="48"/>
        <v>New South Wales</v>
      </c>
      <c r="G1067" t="s">
        <v>10</v>
      </c>
      <c r="H1067">
        <v>2480</v>
      </c>
      <c r="I1067" t="s">
        <v>11</v>
      </c>
      <c r="J1067" t="s">
        <v>68</v>
      </c>
      <c r="K1067" t="s">
        <v>157</v>
      </c>
      <c r="L1067" t="s">
        <v>22</v>
      </c>
      <c r="M1067" s="5">
        <v>37.19</v>
      </c>
    </row>
    <row r="1068" spans="1:13" x14ac:dyDescent="0.25">
      <c r="A1068" s="2">
        <v>45470</v>
      </c>
      <c r="B1068" s="3">
        <f t="shared" si="49"/>
        <v>2024</v>
      </c>
      <c r="C1068" t="str">
        <f t="shared" si="50"/>
        <v>2024-2025</v>
      </c>
      <c r="D1068" t="s">
        <v>147</v>
      </c>
      <c r="E1068" t="s">
        <v>114</v>
      </c>
      <c r="F1068" t="str">
        <f t="shared" si="48"/>
        <v>Victoria</v>
      </c>
      <c r="G1068" t="s">
        <v>45</v>
      </c>
      <c r="H1068">
        <v>3551</v>
      </c>
      <c r="I1068" t="s">
        <v>11</v>
      </c>
      <c r="J1068" t="s">
        <v>60</v>
      </c>
      <c r="K1068" t="s">
        <v>149</v>
      </c>
      <c r="L1068" t="s">
        <v>15</v>
      </c>
      <c r="M1068" s="5">
        <v>37.33</v>
      </c>
    </row>
    <row r="1069" spans="1:13" x14ac:dyDescent="0.25">
      <c r="A1069" s="2">
        <v>45007</v>
      </c>
      <c r="B1069" s="3">
        <f t="shared" si="49"/>
        <v>2023</v>
      </c>
      <c r="C1069" t="str">
        <f t="shared" si="50"/>
        <v>2022-2023</v>
      </c>
      <c r="D1069" t="s">
        <v>148</v>
      </c>
      <c r="E1069" t="s">
        <v>84</v>
      </c>
      <c r="F1069" t="str">
        <f t="shared" si="48"/>
        <v>Queensland</v>
      </c>
      <c r="G1069" t="s">
        <v>35</v>
      </c>
      <c r="H1069">
        <v>4740</v>
      </c>
      <c r="I1069" t="s">
        <v>11</v>
      </c>
      <c r="J1069" t="s">
        <v>51</v>
      </c>
      <c r="K1069" t="s">
        <v>152</v>
      </c>
      <c r="L1069" t="s">
        <v>13</v>
      </c>
      <c r="M1069" s="5">
        <v>37.42</v>
      </c>
    </row>
    <row r="1070" spans="1:13" x14ac:dyDescent="0.25">
      <c r="A1070" s="2">
        <v>45635</v>
      </c>
      <c r="B1070" s="3">
        <f t="shared" si="49"/>
        <v>2025</v>
      </c>
      <c r="C1070" t="str">
        <f t="shared" si="50"/>
        <v>2024-2025</v>
      </c>
      <c r="D1070" t="s">
        <v>147</v>
      </c>
      <c r="E1070" t="s">
        <v>132</v>
      </c>
      <c r="F1070" t="str">
        <f t="shared" si="48"/>
        <v>New South Wales</v>
      </c>
      <c r="G1070" t="s">
        <v>10</v>
      </c>
      <c r="H1070">
        <v>2800</v>
      </c>
      <c r="I1070" t="s">
        <v>11</v>
      </c>
      <c r="J1070" t="s">
        <v>25</v>
      </c>
      <c r="K1070" t="s">
        <v>154</v>
      </c>
      <c r="L1070" t="s">
        <v>14</v>
      </c>
      <c r="M1070" s="5">
        <v>37.46</v>
      </c>
    </row>
    <row r="1071" spans="1:13" x14ac:dyDescent="0.25">
      <c r="A1071" s="2">
        <v>45419</v>
      </c>
      <c r="B1071" s="3">
        <f t="shared" si="49"/>
        <v>2024</v>
      </c>
      <c r="C1071" t="str">
        <f t="shared" si="50"/>
        <v>2024-2025</v>
      </c>
      <c r="D1071" t="s">
        <v>147</v>
      </c>
      <c r="E1071" t="s">
        <v>37</v>
      </c>
      <c r="F1071" t="str">
        <f t="shared" si="48"/>
        <v>South Australia</v>
      </c>
      <c r="G1071" t="s">
        <v>32</v>
      </c>
      <c r="H1071">
        <v>5607</v>
      </c>
      <c r="I1071" t="s">
        <v>11</v>
      </c>
      <c r="J1071" t="s">
        <v>38</v>
      </c>
      <c r="K1071" t="s">
        <v>154</v>
      </c>
      <c r="L1071" t="s">
        <v>14</v>
      </c>
      <c r="M1071" s="5">
        <v>37.47</v>
      </c>
    </row>
    <row r="1072" spans="1:13" x14ac:dyDescent="0.25">
      <c r="A1072" s="2">
        <v>45509</v>
      </c>
      <c r="B1072" s="3">
        <f t="shared" si="49"/>
        <v>2025</v>
      </c>
      <c r="C1072" t="str">
        <f t="shared" si="50"/>
        <v>2024-2025</v>
      </c>
      <c r="D1072" t="s">
        <v>147</v>
      </c>
      <c r="E1072" t="s">
        <v>142</v>
      </c>
      <c r="F1072" t="str">
        <f t="shared" si="48"/>
        <v>Australian Capital Territory</v>
      </c>
      <c r="G1072" t="s">
        <v>80</v>
      </c>
      <c r="H1072">
        <v>2609</v>
      </c>
      <c r="I1072" t="s">
        <v>11</v>
      </c>
      <c r="J1072" t="s">
        <v>58</v>
      </c>
      <c r="K1072" t="s">
        <v>152</v>
      </c>
      <c r="L1072" t="s">
        <v>13</v>
      </c>
      <c r="M1072" s="5">
        <v>37.49</v>
      </c>
    </row>
    <row r="1073" spans="1:13" x14ac:dyDescent="0.25">
      <c r="A1073" s="2">
        <v>45613</v>
      </c>
      <c r="B1073" s="3">
        <f t="shared" si="49"/>
        <v>2025</v>
      </c>
      <c r="C1073" t="str">
        <f t="shared" si="50"/>
        <v>2024-2025</v>
      </c>
      <c r="D1073" t="s">
        <v>148</v>
      </c>
      <c r="E1073" t="s">
        <v>102</v>
      </c>
      <c r="F1073" t="str">
        <f t="shared" si="48"/>
        <v>Queensland</v>
      </c>
      <c r="G1073" t="s">
        <v>35</v>
      </c>
      <c r="H1073">
        <v>4870</v>
      </c>
      <c r="I1073" t="s">
        <v>11</v>
      </c>
      <c r="J1073" t="s">
        <v>36</v>
      </c>
      <c r="K1073" t="s">
        <v>154</v>
      </c>
      <c r="L1073" t="s">
        <v>14</v>
      </c>
      <c r="M1073" s="5">
        <v>37.5</v>
      </c>
    </row>
    <row r="1074" spans="1:13" x14ac:dyDescent="0.25">
      <c r="A1074" s="2">
        <v>45178</v>
      </c>
      <c r="B1074" s="3">
        <f t="shared" si="49"/>
        <v>2024</v>
      </c>
      <c r="C1074" t="str">
        <f t="shared" si="50"/>
        <v>2023-2024</v>
      </c>
      <c r="D1074" t="s">
        <v>148</v>
      </c>
      <c r="E1074" t="s">
        <v>99</v>
      </c>
      <c r="F1074" t="str">
        <f t="shared" si="48"/>
        <v>Victoria</v>
      </c>
      <c r="G1074" t="s">
        <v>45</v>
      </c>
      <c r="H1074">
        <v>3148</v>
      </c>
      <c r="I1074" t="s">
        <v>11</v>
      </c>
      <c r="J1074" t="s">
        <v>63</v>
      </c>
      <c r="K1074" t="s">
        <v>153</v>
      </c>
      <c r="L1074" t="s">
        <v>16</v>
      </c>
      <c r="M1074" s="5">
        <v>37.57</v>
      </c>
    </row>
    <row r="1075" spans="1:13" x14ac:dyDescent="0.25">
      <c r="A1075" s="2">
        <v>44989</v>
      </c>
      <c r="B1075" s="3">
        <f t="shared" si="49"/>
        <v>2023</v>
      </c>
      <c r="C1075" t="str">
        <f t="shared" si="50"/>
        <v>2022-2023</v>
      </c>
      <c r="D1075" t="s">
        <v>147</v>
      </c>
      <c r="E1075" t="s">
        <v>124</v>
      </c>
      <c r="F1075" t="str">
        <f t="shared" si="48"/>
        <v>New South Wales</v>
      </c>
      <c r="G1075" t="s">
        <v>10</v>
      </c>
      <c r="H1075">
        <v>2015</v>
      </c>
      <c r="I1075" t="s">
        <v>11</v>
      </c>
      <c r="J1075" t="s">
        <v>12</v>
      </c>
      <c r="K1075" t="s">
        <v>151</v>
      </c>
      <c r="L1075" t="s">
        <v>21</v>
      </c>
      <c r="M1075" s="5">
        <v>37.619999999999997</v>
      </c>
    </row>
    <row r="1076" spans="1:13" x14ac:dyDescent="0.25">
      <c r="A1076" s="2">
        <v>45032</v>
      </c>
      <c r="B1076" s="3">
        <f t="shared" si="49"/>
        <v>2023</v>
      </c>
      <c r="C1076" t="str">
        <f t="shared" si="50"/>
        <v>2023-2024</v>
      </c>
      <c r="D1076" t="s">
        <v>148</v>
      </c>
      <c r="E1076" t="s">
        <v>139</v>
      </c>
      <c r="F1076" t="str">
        <f t="shared" si="48"/>
        <v>New South Wales</v>
      </c>
      <c r="G1076" t="s">
        <v>10</v>
      </c>
      <c r="H1076">
        <v>2020</v>
      </c>
      <c r="I1076" t="s">
        <v>11</v>
      </c>
      <c r="J1076" t="s">
        <v>12</v>
      </c>
      <c r="K1076" t="s">
        <v>155</v>
      </c>
      <c r="L1076" t="s">
        <v>20</v>
      </c>
      <c r="M1076" s="5">
        <v>37.619999999999997</v>
      </c>
    </row>
    <row r="1077" spans="1:13" x14ac:dyDescent="0.25">
      <c r="A1077" s="2">
        <v>45522</v>
      </c>
      <c r="B1077" s="3">
        <f t="shared" si="49"/>
        <v>2025</v>
      </c>
      <c r="C1077" t="str">
        <f t="shared" si="50"/>
        <v>2024-2025</v>
      </c>
      <c r="D1077" t="s">
        <v>148</v>
      </c>
      <c r="E1077" t="s">
        <v>95</v>
      </c>
      <c r="F1077" t="str">
        <f t="shared" si="48"/>
        <v>Victoria</v>
      </c>
      <c r="G1077" t="s">
        <v>45</v>
      </c>
      <c r="H1077">
        <v>3931</v>
      </c>
      <c r="I1077" t="s">
        <v>11</v>
      </c>
      <c r="J1077" t="s">
        <v>55</v>
      </c>
      <c r="K1077" t="s">
        <v>150</v>
      </c>
      <c r="L1077" t="s">
        <v>18</v>
      </c>
      <c r="M1077" s="5">
        <v>37.620000000000005</v>
      </c>
    </row>
    <row r="1078" spans="1:13" x14ac:dyDescent="0.25">
      <c r="A1078" s="2">
        <v>45621</v>
      </c>
      <c r="B1078" s="3">
        <f t="shared" si="49"/>
        <v>2025</v>
      </c>
      <c r="C1078" t="str">
        <f t="shared" si="50"/>
        <v>2024-2025</v>
      </c>
      <c r="D1078" t="s">
        <v>147</v>
      </c>
      <c r="E1078" t="s">
        <v>103</v>
      </c>
      <c r="F1078" t="str">
        <f t="shared" si="48"/>
        <v>Queensland</v>
      </c>
      <c r="G1078" t="s">
        <v>35</v>
      </c>
      <c r="H1078">
        <v>4509</v>
      </c>
      <c r="I1078" t="s">
        <v>11</v>
      </c>
      <c r="J1078" t="s">
        <v>104</v>
      </c>
      <c r="K1078" t="s">
        <v>155</v>
      </c>
      <c r="L1078" t="s">
        <v>20</v>
      </c>
      <c r="M1078" s="5">
        <v>37.909999999999997</v>
      </c>
    </row>
    <row r="1079" spans="1:13" x14ac:dyDescent="0.25">
      <c r="A1079" s="2">
        <v>44961</v>
      </c>
      <c r="B1079" s="3">
        <f t="shared" si="49"/>
        <v>2023</v>
      </c>
      <c r="C1079" t="str">
        <f t="shared" si="50"/>
        <v>2022-2023</v>
      </c>
      <c r="D1079" t="s">
        <v>147</v>
      </c>
      <c r="E1079" t="s">
        <v>133</v>
      </c>
      <c r="F1079" t="str">
        <f t="shared" si="48"/>
        <v>Queensland</v>
      </c>
      <c r="G1079" t="s">
        <v>35</v>
      </c>
      <c r="H1079">
        <v>4305</v>
      </c>
      <c r="I1079" t="s">
        <v>11</v>
      </c>
      <c r="J1079" t="s">
        <v>104</v>
      </c>
      <c r="K1079" t="s">
        <v>156</v>
      </c>
      <c r="L1079" t="s">
        <v>17</v>
      </c>
      <c r="M1079" s="5">
        <v>37.910000000000004</v>
      </c>
    </row>
    <row r="1080" spans="1:13" x14ac:dyDescent="0.25">
      <c r="A1080" s="2">
        <v>45642</v>
      </c>
      <c r="B1080" s="3">
        <f t="shared" si="49"/>
        <v>2025</v>
      </c>
      <c r="C1080" t="str">
        <f t="shared" si="50"/>
        <v>2024-2025</v>
      </c>
      <c r="D1080" t="s">
        <v>147</v>
      </c>
      <c r="E1080" t="s">
        <v>91</v>
      </c>
      <c r="F1080" t="str">
        <f t="shared" si="48"/>
        <v>Victoria</v>
      </c>
      <c r="G1080" t="s">
        <v>45</v>
      </c>
      <c r="H1080">
        <v>3690</v>
      </c>
      <c r="I1080" t="s">
        <v>11</v>
      </c>
      <c r="J1080" t="s">
        <v>55</v>
      </c>
      <c r="K1080" t="s">
        <v>155</v>
      </c>
      <c r="L1080" t="s">
        <v>20</v>
      </c>
      <c r="M1080" s="5">
        <v>37.93</v>
      </c>
    </row>
    <row r="1081" spans="1:13" x14ac:dyDescent="0.25">
      <c r="A1081" s="2">
        <v>45122</v>
      </c>
      <c r="B1081" s="3">
        <f t="shared" si="49"/>
        <v>2024</v>
      </c>
      <c r="C1081" t="str">
        <f t="shared" si="50"/>
        <v>2023-2024</v>
      </c>
      <c r="D1081" t="s">
        <v>148</v>
      </c>
      <c r="E1081" t="s">
        <v>130</v>
      </c>
      <c r="F1081" t="str">
        <f t="shared" si="48"/>
        <v>South Australia</v>
      </c>
      <c r="G1081" t="s">
        <v>32</v>
      </c>
      <c r="H1081">
        <v>5290</v>
      </c>
      <c r="I1081" t="s">
        <v>11</v>
      </c>
      <c r="J1081" t="s">
        <v>38</v>
      </c>
      <c r="K1081" t="s">
        <v>152</v>
      </c>
      <c r="L1081" t="s">
        <v>13</v>
      </c>
      <c r="M1081" s="5">
        <v>37.96</v>
      </c>
    </row>
    <row r="1082" spans="1:13" x14ac:dyDescent="0.25">
      <c r="A1082" s="2">
        <v>45553</v>
      </c>
      <c r="B1082" s="3">
        <f t="shared" si="49"/>
        <v>2025</v>
      </c>
      <c r="C1082" t="str">
        <f t="shared" si="50"/>
        <v>2024-2025</v>
      </c>
      <c r="D1082" t="s">
        <v>147</v>
      </c>
      <c r="E1082" t="s">
        <v>106</v>
      </c>
      <c r="F1082" t="str">
        <f t="shared" si="48"/>
        <v>Victoria</v>
      </c>
      <c r="G1082" t="s">
        <v>45</v>
      </c>
      <c r="H1082">
        <v>3915</v>
      </c>
      <c r="I1082" t="s">
        <v>11</v>
      </c>
      <c r="J1082" t="s">
        <v>55</v>
      </c>
      <c r="K1082" t="s">
        <v>150</v>
      </c>
      <c r="L1082" t="s">
        <v>18</v>
      </c>
      <c r="M1082" s="5">
        <v>37.979999999999997</v>
      </c>
    </row>
    <row r="1083" spans="1:13" x14ac:dyDescent="0.25">
      <c r="A1083" s="2">
        <v>45582</v>
      </c>
      <c r="B1083" s="3">
        <f t="shared" si="49"/>
        <v>2025</v>
      </c>
      <c r="C1083" t="str">
        <f t="shared" si="50"/>
        <v>2024-2025</v>
      </c>
      <c r="D1083" t="s">
        <v>147</v>
      </c>
      <c r="E1083" t="s">
        <v>143</v>
      </c>
      <c r="F1083" t="str">
        <f t="shared" si="48"/>
        <v>New South Wales</v>
      </c>
      <c r="G1083" t="s">
        <v>10</v>
      </c>
      <c r="H1083">
        <v>2154</v>
      </c>
      <c r="I1083" t="s">
        <v>11</v>
      </c>
      <c r="J1083" t="s">
        <v>27</v>
      </c>
      <c r="K1083" t="s">
        <v>155</v>
      </c>
      <c r="L1083" t="s">
        <v>20</v>
      </c>
      <c r="M1083" s="5">
        <v>38</v>
      </c>
    </row>
    <row r="1084" spans="1:13" x14ac:dyDescent="0.25">
      <c r="A1084" s="2">
        <v>45132</v>
      </c>
      <c r="B1084" s="3">
        <f t="shared" si="49"/>
        <v>2024</v>
      </c>
      <c r="C1084" t="str">
        <f t="shared" si="50"/>
        <v>2023-2024</v>
      </c>
      <c r="D1084" t="s">
        <v>147</v>
      </c>
      <c r="E1084" t="s">
        <v>132</v>
      </c>
      <c r="F1084" t="str">
        <f t="shared" si="48"/>
        <v>New South Wales</v>
      </c>
      <c r="G1084" t="s">
        <v>10</v>
      </c>
      <c r="H1084">
        <v>2800</v>
      </c>
      <c r="I1084" t="s">
        <v>11</v>
      </c>
      <c r="J1084" t="s">
        <v>25</v>
      </c>
      <c r="K1084" t="s">
        <v>154</v>
      </c>
      <c r="L1084" t="s">
        <v>14</v>
      </c>
      <c r="M1084" s="5">
        <v>38</v>
      </c>
    </row>
    <row r="1085" spans="1:13" x14ac:dyDescent="0.25">
      <c r="A1085" s="2">
        <v>44950</v>
      </c>
      <c r="B1085" s="3">
        <f t="shared" si="49"/>
        <v>2023</v>
      </c>
      <c r="C1085" t="str">
        <f t="shared" si="50"/>
        <v>2022-2023</v>
      </c>
      <c r="D1085" t="s">
        <v>147</v>
      </c>
      <c r="E1085" t="s">
        <v>146</v>
      </c>
      <c r="F1085" t="str">
        <f t="shared" si="48"/>
        <v>Victoria</v>
      </c>
      <c r="G1085" t="s">
        <v>45</v>
      </c>
      <c r="H1085">
        <v>3353</v>
      </c>
      <c r="I1085" t="s">
        <v>11</v>
      </c>
      <c r="J1085" t="s">
        <v>60</v>
      </c>
      <c r="K1085" t="s">
        <v>152</v>
      </c>
      <c r="L1085" t="s">
        <v>13</v>
      </c>
      <c r="M1085" s="5">
        <v>38.130000000000003</v>
      </c>
    </row>
    <row r="1086" spans="1:13" x14ac:dyDescent="0.25">
      <c r="A1086" s="2">
        <v>45583</v>
      </c>
      <c r="B1086" s="3">
        <f t="shared" si="49"/>
        <v>2025</v>
      </c>
      <c r="C1086" t="str">
        <f t="shared" si="50"/>
        <v>2024-2025</v>
      </c>
      <c r="D1086" t="s">
        <v>147</v>
      </c>
      <c r="E1086" t="s">
        <v>108</v>
      </c>
      <c r="F1086" t="str">
        <f t="shared" si="48"/>
        <v>Victoria</v>
      </c>
      <c r="G1086" t="s">
        <v>45</v>
      </c>
      <c r="H1086">
        <v>3018</v>
      </c>
      <c r="I1086" t="s">
        <v>11</v>
      </c>
      <c r="J1086" t="s">
        <v>46</v>
      </c>
      <c r="K1086" t="s">
        <v>152</v>
      </c>
      <c r="L1086" t="s">
        <v>13</v>
      </c>
      <c r="M1086" s="5">
        <v>38.28</v>
      </c>
    </row>
    <row r="1087" spans="1:13" x14ac:dyDescent="0.25">
      <c r="A1087" s="2">
        <v>45553</v>
      </c>
      <c r="B1087" s="3">
        <f t="shared" si="49"/>
        <v>2025</v>
      </c>
      <c r="C1087" t="str">
        <f t="shared" si="50"/>
        <v>2024-2025</v>
      </c>
      <c r="D1087" t="s">
        <v>148</v>
      </c>
      <c r="E1087" t="s">
        <v>138</v>
      </c>
      <c r="F1087" t="str">
        <f t="shared" si="48"/>
        <v>Queensland</v>
      </c>
      <c r="G1087" t="s">
        <v>35</v>
      </c>
      <c r="H1087">
        <v>4558</v>
      </c>
      <c r="I1087" t="s">
        <v>11</v>
      </c>
      <c r="J1087" t="s">
        <v>120</v>
      </c>
      <c r="K1087" t="s">
        <v>155</v>
      </c>
      <c r="L1087" t="s">
        <v>20</v>
      </c>
      <c r="M1087" s="5">
        <v>38.340000000000003</v>
      </c>
    </row>
    <row r="1088" spans="1:13" x14ac:dyDescent="0.25">
      <c r="A1088" s="2">
        <v>44947</v>
      </c>
      <c r="B1088" s="3">
        <f t="shared" si="49"/>
        <v>2023</v>
      </c>
      <c r="C1088" t="str">
        <f t="shared" si="50"/>
        <v>2022-2023</v>
      </c>
      <c r="D1088" t="s">
        <v>147</v>
      </c>
      <c r="E1088" t="s">
        <v>91</v>
      </c>
      <c r="F1088" t="str">
        <f t="shared" si="48"/>
        <v>Victoria</v>
      </c>
      <c r="G1088" t="s">
        <v>45</v>
      </c>
      <c r="H1088">
        <v>3690</v>
      </c>
      <c r="I1088" t="s">
        <v>11</v>
      </c>
      <c r="J1088" t="s">
        <v>55</v>
      </c>
      <c r="K1088" t="s">
        <v>19</v>
      </c>
      <c r="L1088" t="s">
        <v>23</v>
      </c>
      <c r="M1088" s="5">
        <v>38.480000000000004</v>
      </c>
    </row>
    <row r="1089" spans="1:13" x14ac:dyDescent="0.25">
      <c r="A1089" s="2">
        <v>45085</v>
      </c>
      <c r="B1089" s="3">
        <f t="shared" si="49"/>
        <v>2023</v>
      </c>
      <c r="C1089" t="str">
        <f t="shared" si="50"/>
        <v>2023-2024</v>
      </c>
      <c r="D1089" t="s">
        <v>148</v>
      </c>
      <c r="E1089" t="s">
        <v>39</v>
      </c>
      <c r="F1089" t="str">
        <f t="shared" si="48"/>
        <v>South Australia</v>
      </c>
      <c r="G1089" t="s">
        <v>32</v>
      </c>
      <c r="H1089">
        <v>5343</v>
      </c>
      <c r="I1089" t="s">
        <v>11</v>
      </c>
      <c r="J1089" t="s">
        <v>38</v>
      </c>
      <c r="K1089" t="s">
        <v>19</v>
      </c>
      <c r="L1089" t="s">
        <v>23</v>
      </c>
      <c r="M1089" s="5">
        <v>38.869999999999997</v>
      </c>
    </row>
    <row r="1090" spans="1:13" x14ac:dyDescent="0.25">
      <c r="A1090" s="2">
        <v>45040</v>
      </c>
      <c r="B1090" s="3">
        <f t="shared" si="49"/>
        <v>2023</v>
      </c>
      <c r="C1090" t="str">
        <f t="shared" si="50"/>
        <v>2023-2024</v>
      </c>
      <c r="D1090" t="s">
        <v>147</v>
      </c>
      <c r="E1090" t="s">
        <v>34</v>
      </c>
      <c r="F1090" t="str">
        <f t="shared" ref="F1090:F1153" si="51">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2">IF(MONTH(A1091)&gt;=7,YEAR(A1091)+1,YEAR(A1091))</f>
        <v>2024</v>
      </c>
      <c r="C1091" t="str">
        <f t="shared" ref="C1091:C1154" si="53">IF(MONTH(A1091) &gt;= 4, YEAR(A1091) &amp; "-" &amp; YEAR(A1091) + 1, YEAR(A1091) - 1 &amp; "-" &amp; YEAR(A1091))</f>
        <v>2024-2025</v>
      </c>
      <c r="D1091" t="s">
        <v>147</v>
      </c>
      <c r="E1091" t="s">
        <v>79</v>
      </c>
      <c r="F1091" t="str">
        <f t="shared" si="51"/>
        <v>Australian Capital Territory</v>
      </c>
      <c r="G1091" t="s">
        <v>80</v>
      </c>
      <c r="H1091">
        <v>2617</v>
      </c>
      <c r="I1091" t="s">
        <v>11</v>
      </c>
      <c r="J1091" t="s">
        <v>58</v>
      </c>
      <c r="K1091" t="s">
        <v>156</v>
      </c>
      <c r="L1091" t="s">
        <v>17</v>
      </c>
      <c r="M1091" s="5">
        <v>38.94</v>
      </c>
    </row>
    <row r="1092" spans="1:13" x14ac:dyDescent="0.25">
      <c r="A1092" s="2">
        <v>45115</v>
      </c>
      <c r="B1092" s="3">
        <f t="shared" si="52"/>
        <v>2024</v>
      </c>
      <c r="C1092" t="str">
        <f t="shared" si="53"/>
        <v>2023-2024</v>
      </c>
      <c r="D1092" t="s">
        <v>147</v>
      </c>
      <c r="E1092" t="s">
        <v>64</v>
      </c>
      <c r="F1092" t="str">
        <f t="shared" si="51"/>
        <v>Victoria</v>
      </c>
      <c r="G1092" t="s">
        <v>45</v>
      </c>
      <c r="H1092">
        <v>3199</v>
      </c>
      <c r="I1092" t="s">
        <v>11</v>
      </c>
      <c r="J1092" t="s">
        <v>63</v>
      </c>
      <c r="K1092" t="s">
        <v>19</v>
      </c>
      <c r="L1092" t="s">
        <v>23</v>
      </c>
      <c r="M1092" s="5">
        <v>38.94</v>
      </c>
    </row>
    <row r="1093" spans="1:13" x14ac:dyDescent="0.25">
      <c r="A1093" s="2">
        <v>44975</v>
      </c>
      <c r="B1093" s="3">
        <f t="shared" si="52"/>
        <v>2023</v>
      </c>
      <c r="C1093" t="str">
        <f t="shared" si="53"/>
        <v>2022-2023</v>
      </c>
      <c r="D1093" t="s">
        <v>147</v>
      </c>
      <c r="E1093" t="s">
        <v>53</v>
      </c>
      <c r="F1093" t="str">
        <f t="shared" si="51"/>
        <v>South Australia</v>
      </c>
      <c r="G1093" t="s">
        <v>32</v>
      </c>
      <c r="H1093">
        <v>5082</v>
      </c>
      <c r="I1093" t="s">
        <v>11</v>
      </c>
      <c r="J1093" t="s">
        <v>33</v>
      </c>
      <c r="K1093" t="s">
        <v>19</v>
      </c>
      <c r="L1093" t="s">
        <v>23</v>
      </c>
      <c r="M1093" s="5">
        <v>38.96</v>
      </c>
    </row>
    <row r="1094" spans="1:13" x14ac:dyDescent="0.25">
      <c r="A1094" s="2">
        <v>45406</v>
      </c>
      <c r="B1094" s="3">
        <f t="shared" si="52"/>
        <v>2024</v>
      </c>
      <c r="C1094" t="str">
        <f t="shared" si="53"/>
        <v>2024-2025</v>
      </c>
      <c r="D1094" t="s">
        <v>147</v>
      </c>
      <c r="E1094" t="s">
        <v>56</v>
      </c>
      <c r="F1094" t="str">
        <f t="shared" si="51"/>
        <v>Northern Territory</v>
      </c>
      <c r="G1094" t="s">
        <v>29</v>
      </c>
      <c r="H1094">
        <v>870</v>
      </c>
      <c r="I1094" t="s">
        <v>11</v>
      </c>
      <c r="J1094" t="s">
        <v>30</v>
      </c>
      <c r="K1094" t="s">
        <v>153</v>
      </c>
      <c r="L1094" t="s">
        <v>16</v>
      </c>
      <c r="M1094" s="5">
        <v>38.97</v>
      </c>
    </row>
    <row r="1095" spans="1:13" x14ac:dyDescent="0.25">
      <c r="A1095" s="2">
        <v>45031</v>
      </c>
      <c r="B1095" s="3">
        <f t="shared" si="52"/>
        <v>2023</v>
      </c>
      <c r="C1095" t="str">
        <f t="shared" si="53"/>
        <v>2023-2024</v>
      </c>
      <c r="D1095" t="s">
        <v>147</v>
      </c>
      <c r="E1095" t="s">
        <v>26</v>
      </c>
      <c r="F1095" t="str">
        <f t="shared" si="51"/>
        <v>New South Wales</v>
      </c>
      <c r="G1095" t="s">
        <v>10</v>
      </c>
      <c r="H1095">
        <v>2141</v>
      </c>
      <c r="I1095" t="s">
        <v>11</v>
      </c>
      <c r="J1095" t="s">
        <v>27</v>
      </c>
      <c r="K1095" t="s">
        <v>153</v>
      </c>
      <c r="L1095" t="s">
        <v>16</v>
      </c>
      <c r="M1095" s="5">
        <v>38.97</v>
      </c>
    </row>
    <row r="1096" spans="1:13" x14ac:dyDescent="0.25">
      <c r="A1096" s="2">
        <v>45611</v>
      </c>
      <c r="B1096" s="3">
        <f t="shared" si="52"/>
        <v>2025</v>
      </c>
      <c r="C1096" t="str">
        <f t="shared" si="53"/>
        <v>2024-2025</v>
      </c>
      <c r="D1096" t="s">
        <v>148</v>
      </c>
      <c r="E1096" t="s">
        <v>26</v>
      </c>
      <c r="F1096" t="str">
        <f t="shared" si="51"/>
        <v>New South Wales</v>
      </c>
      <c r="G1096" t="s">
        <v>10</v>
      </c>
      <c r="H1096">
        <v>2141</v>
      </c>
      <c r="I1096" t="s">
        <v>11</v>
      </c>
      <c r="J1096" t="s">
        <v>27</v>
      </c>
      <c r="K1096" t="s">
        <v>150</v>
      </c>
      <c r="L1096" t="s">
        <v>18</v>
      </c>
      <c r="M1096" s="5">
        <v>38.97</v>
      </c>
    </row>
    <row r="1097" spans="1:13" x14ac:dyDescent="0.25">
      <c r="A1097" s="2">
        <v>44998</v>
      </c>
      <c r="B1097" s="3">
        <f t="shared" si="52"/>
        <v>2023</v>
      </c>
      <c r="C1097" t="str">
        <f t="shared" si="53"/>
        <v>2022-2023</v>
      </c>
      <c r="D1097" t="s">
        <v>148</v>
      </c>
      <c r="E1097" t="s">
        <v>62</v>
      </c>
      <c r="F1097" t="str">
        <f t="shared" si="51"/>
        <v>Victoria</v>
      </c>
      <c r="G1097" t="s">
        <v>45</v>
      </c>
      <c r="H1097">
        <v>3134</v>
      </c>
      <c r="I1097" t="s">
        <v>11</v>
      </c>
      <c r="J1097" t="s">
        <v>63</v>
      </c>
      <c r="K1097" t="s">
        <v>153</v>
      </c>
      <c r="L1097" t="s">
        <v>16</v>
      </c>
      <c r="M1097" s="5">
        <v>38.97</v>
      </c>
    </row>
    <row r="1098" spans="1:13" x14ac:dyDescent="0.25">
      <c r="A1098" s="2">
        <v>45506</v>
      </c>
      <c r="B1098" s="3">
        <f t="shared" si="52"/>
        <v>2025</v>
      </c>
      <c r="C1098" t="str">
        <f t="shared" si="53"/>
        <v>2024-2025</v>
      </c>
      <c r="D1098" t="s">
        <v>147</v>
      </c>
      <c r="E1098" t="s">
        <v>121</v>
      </c>
      <c r="F1098" t="str">
        <f t="shared" si="51"/>
        <v>Queensland</v>
      </c>
      <c r="G1098" t="s">
        <v>35</v>
      </c>
      <c r="H1098">
        <v>4700</v>
      </c>
      <c r="I1098" t="s">
        <v>11</v>
      </c>
      <c r="J1098" t="s">
        <v>51</v>
      </c>
      <c r="K1098" t="s">
        <v>153</v>
      </c>
      <c r="L1098" t="s">
        <v>16</v>
      </c>
      <c r="M1098" s="5">
        <v>38.97</v>
      </c>
    </row>
    <row r="1099" spans="1:13" x14ac:dyDescent="0.25">
      <c r="A1099" s="2">
        <v>45133</v>
      </c>
      <c r="B1099" s="3">
        <f t="shared" si="52"/>
        <v>2024</v>
      </c>
      <c r="C1099" t="str">
        <f t="shared" si="53"/>
        <v>2023-2024</v>
      </c>
      <c r="D1099" t="s">
        <v>147</v>
      </c>
      <c r="E1099" t="s">
        <v>69</v>
      </c>
      <c r="F1099" t="str">
        <f t="shared" si="51"/>
        <v>Tasmania</v>
      </c>
      <c r="G1099" t="s">
        <v>70</v>
      </c>
      <c r="H1099">
        <v>7018</v>
      </c>
      <c r="I1099" t="s">
        <v>11</v>
      </c>
      <c r="J1099" t="s">
        <v>71</v>
      </c>
      <c r="K1099" t="s">
        <v>153</v>
      </c>
      <c r="L1099" t="s">
        <v>16</v>
      </c>
      <c r="M1099" s="5">
        <v>38.97</v>
      </c>
    </row>
    <row r="1100" spans="1:13" x14ac:dyDescent="0.25">
      <c r="A1100" s="2">
        <v>45425</v>
      </c>
      <c r="B1100" s="3">
        <f t="shared" si="52"/>
        <v>2024</v>
      </c>
      <c r="C1100" t="str">
        <f t="shared" si="53"/>
        <v>2024-2025</v>
      </c>
      <c r="D1100" t="s">
        <v>147</v>
      </c>
      <c r="E1100" t="s">
        <v>40</v>
      </c>
      <c r="F1100" t="str">
        <f t="shared" si="51"/>
        <v>New South Wales</v>
      </c>
      <c r="G1100" t="s">
        <v>10</v>
      </c>
      <c r="H1100">
        <v>2116</v>
      </c>
      <c r="I1100" t="s">
        <v>11</v>
      </c>
      <c r="J1100" t="s">
        <v>27</v>
      </c>
      <c r="K1100" t="s">
        <v>153</v>
      </c>
      <c r="L1100" t="s">
        <v>16</v>
      </c>
      <c r="M1100" s="5">
        <v>38.97</v>
      </c>
    </row>
    <row r="1101" spans="1:13" x14ac:dyDescent="0.25">
      <c r="A1101" s="2">
        <v>45633</v>
      </c>
      <c r="B1101" s="3">
        <f t="shared" si="52"/>
        <v>2025</v>
      </c>
      <c r="C1101" t="str">
        <f t="shared" si="53"/>
        <v>2024-2025</v>
      </c>
      <c r="D1101" t="s">
        <v>147</v>
      </c>
      <c r="E1101" t="s">
        <v>132</v>
      </c>
      <c r="F1101" t="str">
        <f t="shared" si="51"/>
        <v>New South Wales</v>
      </c>
      <c r="G1101" t="s">
        <v>10</v>
      </c>
      <c r="H1101">
        <v>2800</v>
      </c>
      <c r="I1101" t="s">
        <v>11</v>
      </c>
      <c r="J1101" t="s">
        <v>25</v>
      </c>
      <c r="K1101" t="s">
        <v>153</v>
      </c>
      <c r="L1101" t="s">
        <v>16</v>
      </c>
      <c r="M1101" s="5">
        <v>39</v>
      </c>
    </row>
    <row r="1102" spans="1:13" x14ac:dyDescent="0.25">
      <c r="A1102" s="2">
        <v>45312</v>
      </c>
      <c r="B1102" s="3">
        <f t="shared" si="52"/>
        <v>2024</v>
      </c>
      <c r="C1102" t="str">
        <f t="shared" si="53"/>
        <v>2023-2024</v>
      </c>
      <c r="D1102" t="s">
        <v>147</v>
      </c>
      <c r="E1102" t="s">
        <v>40</v>
      </c>
      <c r="F1102" t="str">
        <f t="shared" si="51"/>
        <v>New South Wales</v>
      </c>
      <c r="G1102" t="s">
        <v>10</v>
      </c>
      <c r="H1102">
        <v>2116</v>
      </c>
      <c r="I1102" t="s">
        <v>11</v>
      </c>
      <c r="J1102" t="s">
        <v>27</v>
      </c>
      <c r="K1102" t="s">
        <v>19</v>
      </c>
      <c r="L1102" t="s">
        <v>23</v>
      </c>
      <c r="M1102" s="5">
        <v>39.049999999999997</v>
      </c>
    </row>
    <row r="1103" spans="1:13" x14ac:dyDescent="0.25">
      <c r="A1103" s="2">
        <v>45142</v>
      </c>
      <c r="B1103" s="3">
        <f t="shared" si="52"/>
        <v>2024</v>
      </c>
      <c r="C1103" t="str">
        <f t="shared" si="53"/>
        <v>2023-2024</v>
      </c>
      <c r="D1103" t="s">
        <v>148</v>
      </c>
      <c r="E1103" t="s">
        <v>47</v>
      </c>
      <c r="F1103" t="str">
        <f t="shared" si="51"/>
        <v>Western Australia</v>
      </c>
      <c r="G1103" t="s">
        <v>48</v>
      </c>
      <c r="H1103">
        <v>6030</v>
      </c>
      <c r="I1103" t="s">
        <v>11</v>
      </c>
      <c r="J1103" t="s">
        <v>49</v>
      </c>
      <c r="K1103" t="s">
        <v>152</v>
      </c>
      <c r="L1103" t="s">
        <v>13</v>
      </c>
      <c r="M1103" s="5">
        <v>39.480000000000004</v>
      </c>
    </row>
    <row r="1104" spans="1:13" x14ac:dyDescent="0.25">
      <c r="A1104" s="2">
        <v>45048</v>
      </c>
      <c r="B1104" s="3">
        <f t="shared" si="52"/>
        <v>2023</v>
      </c>
      <c r="C1104" t="str">
        <f t="shared" si="53"/>
        <v>2023-2024</v>
      </c>
      <c r="D1104" t="s">
        <v>148</v>
      </c>
      <c r="E1104" t="s">
        <v>143</v>
      </c>
      <c r="F1104" t="str">
        <f t="shared" si="51"/>
        <v>New South Wales</v>
      </c>
      <c r="G1104" t="s">
        <v>10</v>
      </c>
      <c r="H1104">
        <v>2154</v>
      </c>
      <c r="I1104" t="s">
        <v>11</v>
      </c>
      <c r="J1104" t="s">
        <v>27</v>
      </c>
      <c r="K1104" t="s">
        <v>153</v>
      </c>
      <c r="L1104" t="s">
        <v>16</v>
      </c>
      <c r="M1104" s="5">
        <v>39.5</v>
      </c>
    </row>
    <row r="1105" spans="1:13" x14ac:dyDescent="0.25">
      <c r="A1105" s="2">
        <v>45011</v>
      </c>
      <c r="B1105" s="3">
        <f t="shared" si="52"/>
        <v>2023</v>
      </c>
      <c r="C1105" t="str">
        <f t="shared" si="53"/>
        <v>2022-2023</v>
      </c>
      <c r="D1105" t="s">
        <v>148</v>
      </c>
      <c r="E1105" t="s">
        <v>65</v>
      </c>
      <c r="F1105" t="str">
        <f t="shared" si="51"/>
        <v>New South Wales</v>
      </c>
      <c r="G1105" t="s">
        <v>10</v>
      </c>
      <c r="H1105">
        <v>2541</v>
      </c>
      <c r="I1105" t="s">
        <v>11</v>
      </c>
      <c r="J1105" t="s">
        <v>58</v>
      </c>
      <c r="K1105" t="s">
        <v>149</v>
      </c>
      <c r="L1105" t="s">
        <v>15</v>
      </c>
      <c r="M1105" s="5">
        <v>39.58</v>
      </c>
    </row>
    <row r="1106" spans="1:13" x14ac:dyDescent="0.25">
      <c r="A1106" s="2">
        <v>45215</v>
      </c>
      <c r="B1106" s="3">
        <f t="shared" si="52"/>
        <v>2024</v>
      </c>
      <c r="C1106" t="str">
        <f t="shared" si="53"/>
        <v>2023-2024</v>
      </c>
      <c r="D1106" t="s">
        <v>147</v>
      </c>
      <c r="E1106" t="s">
        <v>61</v>
      </c>
      <c r="F1106" t="str">
        <f t="shared" si="51"/>
        <v>New South Wales</v>
      </c>
      <c r="G1106" t="s">
        <v>10</v>
      </c>
      <c r="H1106">
        <v>2539</v>
      </c>
      <c r="I1106" t="s">
        <v>11</v>
      </c>
      <c r="J1106" t="s">
        <v>58</v>
      </c>
      <c r="K1106" t="s">
        <v>152</v>
      </c>
      <c r="L1106" t="s">
        <v>13</v>
      </c>
      <c r="M1106" s="5">
        <v>39.78</v>
      </c>
    </row>
    <row r="1107" spans="1:13" x14ac:dyDescent="0.25">
      <c r="A1107" s="2">
        <v>45612</v>
      </c>
      <c r="B1107" s="3">
        <f t="shared" si="52"/>
        <v>2025</v>
      </c>
      <c r="C1107" t="str">
        <f t="shared" si="53"/>
        <v>2024-2025</v>
      </c>
      <c r="D1107" t="s">
        <v>147</v>
      </c>
      <c r="E1107" t="s">
        <v>117</v>
      </c>
      <c r="F1107" t="str">
        <f t="shared" si="51"/>
        <v>Queensland</v>
      </c>
      <c r="G1107" t="s">
        <v>35</v>
      </c>
      <c r="H1107">
        <v>4119</v>
      </c>
      <c r="I1107" t="s">
        <v>11</v>
      </c>
      <c r="J1107" t="s">
        <v>43</v>
      </c>
      <c r="K1107" t="s">
        <v>149</v>
      </c>
      <c r="L1107" t="s">
        <v>15</v>
      </c>
      <c r="M1107" s="5">
        <v>39.799999999999997</v>
      </c>
    </row>
    <row r="1108" spans="1:13" x14ac:dyDescent="0.25">
      <c r="A1108" s="2">
        <v>45246</v>
      </c>
      <c r="B1108" s="3">
        <f t="shared" si="52"/>
        <v>2024</v>
      </c>
      <c r="C1108" t="str">
        <f t="shared" si="53"/>
        <v>2023-2024</v>
      </c>
      <c r="D1108" t="s">
        <v>148</v>
      </c>
      <c r="E1108" t="s">
        <v>99</v>
      </c>
      <c r="F1108" t="str">
        <f t="shared" si="51"/>
        <v>Victoria</v>
      </c>
      <c r="G1108" t="s">
        <v>45</v>
      </c>
      <c r="H1108">
        <v>3148</v>
      </c>
      <c r="I1108" t="s">
        <v>11</v>
      </c>
      <c r="J1108" t="s">
        <v>63</v>
      </c>
      <c r="K1108" t="s">
        <v>152</v>
      </c>
      <c r="L1108" t="s">
        <v>13</v>
      </c>
      <c r="M1108" s="5">
        <v>39.83</v>
      </c>
    </row>
    <row r="1109" spans="1:13" x14ac:dyDescent="0.25">
      <c r="A1109" s="2">
        <v>45634</v>
      </c>
      <c r="B1109" s="3">
        <f t="shared" si="52"/>
        <v>2025</v>
      </c>
      <c r="C1109" t="str">
        <f t="shared" si="53"/>
        <v>2024-2025</v>
      </c>
      <c r="D1109" t="s">
        <v>148</v>
      </c>
      <c r="E1109" t="s">
        <v>144</v>
      </c>
      <c r="F1109" t="str">
        <f t="shared" si="51"/>
        <v>Queensland</v>
      </c>
      <c r="G1109" t="s">
        <v>35</v>
      </c>
      <c r="H1109">
        <v>4566</v>
      </c>
      <c r="I1109" t="s">
        <v>11</v>
      </c>
      <c r="J1109" t="s">
        <v>120</v>
      </c>
      <c r="K1109" t="s">
        <v>150</v>
      </c>
      <c r="L1109" t="s">
        <v>18</v>
      </c>
      <c r="M1109" s="5">
        <v>39.909999999999997</v>
      </c>
    </row>
    <row r="1110" spans="1:13" x14ac:dyDescent="0.25">
      <c r="A1110" s="2">
        <v>45048</v>
      </c>
      <c r="B1110" s="3">
        <f t="shared" si="52"/>
        <v>2023</v>
      </c>
      <c r="C1110" t="str">
        <f t="shared" si="53"/>
        <v>2023-2024</v>
      </c>
      <c r="D1110" t="s">
        <v>148</v>
      </c>
      <c r="E1110" t="s">
        <v>116</v>
      </c>
      <c r="F1110" t="str">
        <f t="shared" si="51"/>
        <v>Western Australia</v>
      </c>
      <c r="G1110" t="s">
        <v>48</v>
      </c>
      <c r="H1110">
        <v>6725</v>
      </c>
      <c r="I1110" t="s">
        <v>11</v>
      </c>
      <c r="J1110" t="s">
        <v>77</v>
      </c>
      <c r="K1110" t="s">
        <v>156</v>
      </c>
      <c r="L1110" t="s">
        <v>17</v>
      </c>
      <c r="M1110" s="5">
        <v>39.92</v>
      </c>
    </row>
    <row r="1111" spans="1:13" x14ac:dyDescent="0.25">
      <c r="A1111" s="2">
        <v>45542</v>
      </c>
      <c r="B1111" s="3">
        <f t="shared" si="52"/>
        <v>2025</v>
      </c>
      <c r="C1111" t="str">
        <f t="shared" si="53"/>
        <v>2024-2025</v>
      </c>
      <c r="D1111" t="s">
        <v>147</v>
      </c>
      <c r="E1111" t="s">
        <v>118</v>
      </c>
      <c r="F1111" t="str">
        <f t="shared" si="51"/>
        <v>New South Wales</v>
      </c>
      <c r="G1111" t="s">
        <v>10</v>
      </c>
      <c r="H1111">
        <v>2158</v>
      </c>
      <c r="I1111" t="s">
        <v>11</v>
      </c>
      <c r="J1111" t="s">
        <v>27</v>
      </c>
      <c r="K1111" t="s">
        <v>152</v>
      </c>
      <c r="L1111" t="s">
        <v>13</v>
      </c>
      <c r="M1111" s="5">
        <v>39.94</v>
      </c>
    </row>
    <row r="1112" spans="1:13" x14ac:dyDescent="0.25">
      <c r="A1112" s="2">
        <v>45243</v>
      </c>
      <c r="B1112" s="3">
        <f t="shared" si="52"/>
        <v>2024</v>
      </c>
      <c r="C1112" t="str">
        <f t="shared" si="53"/>
        <v>2023-2024</v>
      </c>
      <c r="D1112" t="s">
        <v>147</v>
      </c>
      <c r="E1112" t="s">
        <v>108</v>
      </c>
      <c r="F1112" t="str">
        <f t="shared" si="51"/>
        <v>Victoria</v>
      </c>
      <c r="G1112" t="s">
        <v>45</v>
      </c>
      <c r="H1112">
        <v>3018</v>
      </c>
      <c r="I1112" t="s">
        <v>11</v>
      </c>
      <c r="J1112" t="s">
        <v>46</v>
      </c>
      <c r="K1112" t="s">
        <v>19</v>
      </c>
      <c r="L1112" t="s">
        <v>23</v>
      </c>
      <c r="M1112" s="5">
        <v>39.950000000000003</v>
      </c>
    </row>
    <row r="1113" spans="1:13" x14ac:dyDescent="0.25">
      <c r="A1113" s="2">
        <v>45414</v>
      </c>
      <c r="B1113" s="3">
        <f t="shared" si="52"/>
        <v>2024</v>
      </c>
      <c r="C1113" t="str">
        <f t="shared" si="53"/>
        <v>2024-2025</v>
      </c>
      <c r="D1113" t="s">
        <v>147</v>
      </c>
      <c r="E1113" t="s">
        <v>108</v>
      </c>
      <c r="F1113" t="str">
        <f t="shared" si="51"/>
        <v>Victoria</v>
      </c>
      <c r="G1113" t="s">
        <v>45</v>
      </c>
      <c r="H1113">
        <v>3018</v>
      </c>
      <c r="I1113" t="s">
        <v>11</v>
      </c>
      <c r="J1113" t="s">
        <v>46</v>
      </c>
      <c r="K1113" t="s">
        <v>149</v>
      </c>
      <c r="L1113" t="s">
        <v>15</v>
      </c>
      <c r="M1113" s="5">
        <v>39.950000000000003</v>
      </c>
    </row>
    <row r="1114" spans="1:13" x14ac:dyDescent="0.25">
      <c r="A1114" s="2">
        <v>45368</v>
      </c>
      <c r="B1114" s="3">
        <f t="shared" si="52"/>
        <v>2024</v>
      </c>
      <c r="C1114" t="str">
        <f t="shared" si="53"/>
        <v>2023-2024</v>
      </c>
      <c r="D1114" t="s">
        <v>148</v>
      </c>
      <c r="E1114" t="s">
        <v>67</v>
      </c>
      <c r="F1114" t="str">
        <f t="shared" si="51"/>
        <v>New South Wales</v>
      </c>
      <c r="G1114" t="s">
        <v>10</v>
      </c>
      <c r="H1114">
        <v>2478</v>
      </c>
      <c r="I1114" t="s">
        <v>11</v>
      </c>
      <c r="J1114" t="s">
        <v>68</v>
      </c>
      <c r="K1114" t="s">
        <v>156</v>
      </c>
      <c r="L1114" t="s">
        <v>17</v>
      </c>
      <c r="M1114" s="5">
        <v>39.950000000000003</v>
      </c>
    </row>
    <row r="1115" spans="1:13" x14ac:dyDescent="0.25">
      <c r="A1115" s="2">
        <v>45633</v>
      </c>
      <c r="B1115" s="3">
        <f t="shared" si="52"/>
        <v>2025</v>
      </c>
      <c r="C1115" t="str">
        <f t="shared" si="53"/>
        <v>2024-2025</v>
      </c>
      <c r="D1115" t="s">
        <v>148</v>
      </c>
      <c r="E1115" t="s">
        <v>99</v>
      </c>
      <c r="F1115" t="str">
        <f t="shared" si="51"/>
        <v>Victoria</v>
      </c>
      <c r="G1115" t="s">
        <v>45</v>
      </c>
      <c r="H1115">
        <v>3148</v>
      </c>
      <c r="I1115" t="s">
        <v>11</v>
      </c>
      <c r="J1115" t="s">
        <v>63</v>
      </c>
      <c r="K1115" t="s">
        <v>149</v>
      </c>
      <c r="L1115" t="s">
        <v>15</v>
      </c>
      <c r="M1115" s="5">
        <v>39.950000000000003</v>
      </c>
    </row>
    <row r="1116" spans="1:13" x14ac:dyDescent="0.25">
      <c r="A1116" s="2">
        <v>45261</v>
      </c>
      <c r="B1116" s="3">
        <f t="shared" si="52"/>
        <v>2024</v>
      </c>
      <c r="C1116" t="str">
        <f t="shared" si="53"/>
        <v>2023-2024</v>
      </c>
      <c r="D1116" t="s">
        <v>147</v>
      </c>
      <c r="E1116" t="s">
        <v>9</v>
      </c>
      <c r="F1116" t="str">
        <f t="shared" si="51"/>
        <v>New South Wales</v>
      </c>
      <c r="G1116" t="s">
        <v>10</v>
      </c>
      <c r="H1116">
        <v>2067</v>
      </c>
      <c r="I1116" t="s">
        <v>11</v>
      </c>
      <c r="J1116" t="s">
        <v>12</v>
      </c>
      <c r="K1116" t="s">
        <v>19</v>
      </c>
      <c r="L1116" t="s">
        <v>23</v>
      </c>
      <c r="M1116" s="5">
        <v>39.950000000000003</v>
      </c>
    </row>
    <row r="1117" spans="1:13" x14ac:dyDescent="0.25">
      <c r="A1117" s="2">
        <v>44994</v>
      </c>
      <c r="B1117" s="3">
        <f t="shared" si="52"/>
        <v>2023</v>
      </c>
      <c r="C1117" t="str">
        <f t="shared" si="53"/>
        <v>2022-2023</v>
      </c>
      <c r="D1117" t="s">
        <v>147</v>
      </c>
      <c r="E1117" t="s">
        <v>44</v>
      </c>
      <c r="F1117" t="str">
        <f t="shared" si="51"/>
        <v>Victoria</v>
      </c>
      <c r="G1117" t="s">
        <v>45</v>
      </c>
      <c r="H1117">
        <v>3066</v>
      </c>
      <c r="I1117" t="s">
        <v>11</v>
      </c>
      <c r="J1117" t="s">
        <v>46</v>
      </c>
      <c r="K1117" t="s">
        <v>155</v>
      </c>
      <c r="L1117" t="s">
        <v>20</v>
      </c>
      <c r="M1117" s="5">
        <v>39.950000000000003</v>
      </c>
    </row>
    <row r="1118" spans="1:13" x14ac:dyDescent="0.25">
      <c r="A1118" s="2">
        <v>45297</v>
      </c>
      <c r="B1118" s="3">
        <f t="shared" si="52"/>
        <v>2024</v>
      </c>
      <c r="C1118" t="str">
        <f t="shared" si="53"/>
        <v>2023-2024</v>
      </c>
      <c r="D1118" t="s">
        <v>147</v>
      </c>
      <c r="E1118" t="s">
        <v>86</v>
      </c>
      <c r="F1118" t="str">
        <f t="shared" si="51"/>
        <v>New South Wales</v>
      </c>
      <c r="G1118" t="s">
        <v>10</v>
      </c>
      <c r="H1118">
        <v>2064</v>
      </c>
      <c r="I1118" t="s">
        <v>11</v>
      </c>
      <c r="J1118" t="s">
        <v>12</v>
      </c>
      <c r="K1118" t="s">
        <v>151</v>
      </c>
      <c r="L1118" t="s">
        <v>21</v>
      </c>
      <c r="M1118" s="5">
        <v>39.96</v>
      </c>
    </row>
    <row r="1119" spans="1:13" x14ac:dyDescent="0.25">
      <c r="A1119" s="2">
        <v>45637</v>
      </c>
      <c r="B1119" s="3">
        <f t="shared" si="52"/>
        <v>2025</v>
      </c>
      <c r="C1119" t="str">
        <f t="shared" si="53"/>
        <v>2024-2025</v>
      </c>
      <c r="D1119" t="s">
        <v>148</v>
      </c>
      <c r="E1119" t="s">
        <v>39</v>
      </c>
      <c r="F1119" t="str">
        <f t="shared" si="51"/>
        <v>South Australia</v>
      </c>
      <c r="G1119" t="s">
        <v>32</v>
      </c>
      <c r="H1119">
        <v>5343</v>
      </c>
      <c r="I1119" t="s">
        <v>11</v>
      </c>
      <c r="J1119" t="s">
        <v>38</v>
      </c>
      <c r="K1119" t="s">
        <v>154</v>
      </c>
      <c r="L1119" t="s">
        <v>14</v>
      </c>
      <c r="M1119" s="5">
        <v>39.96</v>
      </c>
    </row>
    <row r="1120" spans="1:13" x14ac:dyDescent="0.25">
      <c r="A1120" s="2">
        <v>45508</v>
      </c>
      <c r="B1120" s="3">
        <f t="shared" si="52"/>
        <v>2025</v>
      </c>
      <c r="C1120" t="str">
        <f t="shared" si="53"/>
        <v>2024-2025</v>
      </c>
      <c r="D1120" t="s">
        <v>147</v>
      </c>
      <c r="E1120" t="s">
        <v>9</v>
      </c>
      <c r="F1120" t="str">
        <f t="shared" si="51"/>
        <v>New South Wales</v>
      </c>
      <c r="G1120" t="s">
        <v>10</v>
      </c>
      <c r="H1120">
        <v>2067</v>
      </c>
      <c r="I1120" t="s">
        <v>11</v>
      </c>
      <c r="J1120" t="s">
        <v>12</v>
      </c>
      <c r="K1120" t="s">
        <v>150</v>
      </c>
      <c r="L1120" t="s">
        <v>18</v>
      </c>
      <c r="M1120" s="5">
        <v>39.96</v>
      </c>
    </row>
    <row r="1121" spans="1:13" x14ac:dyDescent="0.25">
      <c r="A1121" s="2">
        <v>44937</v>
      </c>
      <c r="B1121" s="3">
        <f t="shared" si="52"/>
        <v>2023</v>
      </c>
      <c r="C1121" t="str">
        <f t="shared" si="53"/>
        <v>2022-2023</v>
      </c>
      <c r="D1121" t="s">
        <v>147</v>
      </c>
      <c r="E1121" t="s">
        <v>119</v>
      </c>
      <c r="F1121" t="str">
        <f t="shared" si="51"/>
        <v>Queensland</v>
      </c>
      <c r="G1121" t="s">
        <v>35</v>
      </c>
      <c r="H1121">
        <v>4570</v>
      </c>
      <c r="I1121" t="s">
        <v>11</v>
      </c>
      <c r="J1121" t="s">
        <v>120</v>
      </c>
      <c r="K1121" t="s">
        <v>155</v>
      </c>
      <c r="L1121" t="s">
        <v>20</v>
      </c>
      <c r="M1121" s="5">
        <v>39.96</v>
      </c>
    </row>
    <row r="1122" spans="1:13" x14ac:dyDescent="0.25">
      <c r="A1122" s="2">
        <v>44987</v>
      </c>
      <c r="B1122" s="3">
        <f t="shared" si="52"/>
        <v>2023</v>
      </c>
      <c r="C1122" t="str">
        <f t="shared" si="53"/>
        <v>2022-2023</v>
      </c>
      <c r="D1122" t="s">
        <v>147</v>
      </c>
      <c r="E1122" t="s">
        <v>121</v>
      </c>
      <c r="F1122" t="str">
        <f t="shared" si="51"/>
        <v>Queensland</v>
      </c>
      <c r="G1122" t="s">
        <v>35</v>
      </c>
      <c r="H1122">
        <v>4700</v>
      </c>
      <c r="I1122" t="s">
        <v>11</v>
      </c>
      <c r="J1122" t="s">
        <v>51</v>
      </c>
      <c r="K1122" t="s">
        <v>19</v>
      </c>
      <c r="L1122" t="s">
        <v>23</v>
      </c>
      <c r="M1122" s="5">
        <v>39.96</v>
      </c>
    </row>
    <row r="1123" spans="1:13" x14ac:dyDescent="0.25">
      <c r="A1123" s="2">
        <v>45332</v>
      </c>
      <c r="B1123" s="3">
        <f t="shared" si="52"/>
        <v>2024</v>
      </c>
      <c r="C1123" t="str">
        <f t="shared" si="53"/>
        <v>2023-2024</v>
      </c>
      <c r="D1123" t="s">
        <v>147</v>
      </c>
      <c r="E1123" t="s">
        <v>116</v>
      </c>
      <c r="F1123" t="str">
        <f t="shared" si="51"/>
        <v>Western Australia</v>
      </c>
      <c r="G1123" t="s">
        <v>48</v>
      </c>
      <c r="H1123">
        <v>6725</v>
      </c>
      <c r="I1123" t="s">
        <v>11</v>
      </c>
      <c r="J1123" t="s">
        <v>77</v>
      </c>
      <c r="K1123" t="s">
        <v>154</v>
      </c>
      <c r="L1123" t="s">
        <v>14</v>
      </c>
      <c r="M1123" s="5">
        <v>39.97</v>
      </c>
    </row>
    <row r="1124" spans="1:13" x14ac:dyDescent="0.25">
      <c r="A1124" s="2">
        <v>45318</v>
      </c>
      <c r="B1124" s="3">
        <f t="shared" si="52"/>
        <v>2024</v>
      </c>
      <c r="C1124" t="str">
        <f t="shared" si="53"/>
        <v>2023-2024</v>
      </c>
      <c r="D1124" t="s">
        <v>148</v>
      </c>
      <c r="E1124" t="s">
        <v>74</v>
      </c>
      <c r="F1124" t="str">
        <f t="shared" si="51"/>
        <v>South Australia</v>
      </c>
      <c r="G1124" t="s">
        <v>32</v>
      </c>
      <c r="H1124">
        <v>5043</v>
      </c>
      <c r="I1124" t="s">
        <v>11</v>
      </c>
      <c r="J1124" t="s">
        <v>33</v>
      </c>
      <c r="K1124" t="s">
        <v>153</v>
      </c>
      <c r="L1124" t="s">
        <v>16</v>
      </c>
      <c r="M1124" s="5">
        <v>39.97</v>
      </c>
    </row>
    <row r="1125" spans="1:13" x14ac:dyDescent="0.25">
      <c r="A1125" s="2">
        <v>45545</v>
      </c>
      <c r="B1125" s="3">
        <f t="shared" si="52"/>
        <v>2025</v>
      </c>
      <c r="C1125" t="str">
        <f t="shared" si="53"/>
        <v>2024-2025</v>
      </c>
      <c r="D1125" t="s">
        <v>147</v>
      </c>
      <c r="E1125" t="s">
        <v>61</v>
      </c>
      <c r="F1125" t="str">
        <f t="shared" si="51"/>
        <v>New South Wales</v>
      </c>
      <c r="G1125" t="s">
        <v>10</v>
      </c>
      <c r="H1125">
        <v>2539</v>
      </c>
      <c r="I1125" t="s">
        <v>11</v>
      </c>
      <c r="J1125" t="s">
        <v>58</v>
      </c>
      <c r="K1125" t="s">
        <v>150</v>
      </c>
      <c r="L1125" t="s">
        <v>18</v>
      </c>
      <c r="M1125" s="5">
        <v>40</v>
      </c>
    </row>
    <row r="1126" spans="1:13" x14ac:dyDescent="0.25">
      <c r="A1126" s="2">
        <v>45530</v>
      </c>
      <c r="B1126" s="3">
        <f t="shared" si="52"/>
        <v>2025</v>
      </c>
      <c r="C1126" t="str">
        <f t="shared" si="53"/>
        <v>2024-2025</v>
      </c>
      <c r="D1126" t="s">
        <v>148</v>
      </c>
      <c r="E1126" t="s">
        <v>24</v>
      </c>
      <c r="F1126" t="str">
        <f t="shared" si="51"/>
        <v>New South Wales</v>
      </c>
      <c r="G1126" t="s">
        <v>10</v>
      </c>
      <c r="H1126">
        <v>2795</v>
      </c>
      <c r="I1126" t="s">
        <v>11</v>
      </c>
      <c r="J1126" t="s">
        <v>25</v>
      </c>
      <c r="K1126" t="s">
        <v>151</v>
      </c>
      <c r="L1126" t="s">
        <v>21</v>
      </c>
      <c r="M1126" s="5">
        <v>40.21</v>
      </c>
    </row>
    <row r="1127" spans="1:13" x14ac:dyDescent="0.25">
      <c r="A1127" s="2">
        <v>44983</v>
      </c>
      <c r="B1127" s="3">
        <f t="shared" si="52"/>
        <v>2023</v>
      </c>
      <c r="C1127" t="str">
        <f t="shared" si="53"/>
        <v>2022-2023</v>
      </c>
      <c r="D1127" t="s">
        <v>148</v>
      </c>
      <c r="E1127" t="s">
        <v>143</v>
      </c>
      <c r="F1127" t="str">
        <f t="shared" si="51"/>
        <v>New South Wales</v>
      </c>
      <c r="G1127" t="s">
        <v>10</v>
      </c>
      <c r="H1127">
        <v>2154</v>
      </c>
      <c r="I1127" t="s">
        <v>11</v>
      </c>
      <c r="J1127" t="s">
        <v>27</v>
      </c>
      <c r="K1127" t="s">
        <v>152</v>
      </c>
      <c r="L1127" t="s">
        <v>13</v>
      </c>
      <c r="M1127" s="5">
        <v>40.230000000000004</v>
      </c>
    </row>
    <row r="1128" spans="1:13" x14ac:dyDescent="0.25">
      <c r="A1128" s="2">
        <v>45484</v>
      </c>
      <c r="B1128" s="3">
        <f t="shared" si="52"/>
        <v>2025</v>
      </c>
      <c r="C1128" t="str">
        <f t="shared" si="53"/>
        <v>2024-2025</v>
      </c>
      <c r="D1128" t="s">
        <v>147</v>
      </c>
      <c r="E1128" t="s">
        <v>69</v>
      </c>
      <c r="F1128" t="str">
        <f t="shared" si="51"/>
        <v>Tasmania</v>
      </c>
      <c r="G1128" t="s">
        <v>70</v>
      </c>
      <c r="H1128">
        <v>7018</v>
      </c>
      <c r="I1128" t="s">
        <v>11</v>
      </c>
      <c r="J1128" t="s">
        <v>71</v>
      </c>
      <c r="K1128" t="s">
        <v>156</v>
      </c>
      <c r="L1128" t="s">
        <v>17</v>
      </c>
      <c r="M1128" s="5">
        <v>40.29</v>
      </c>
    </row>
    <row r="1129" spans="1:13" x14ac:dyDescent="0.25">
      <c r="A1129" s="2">
        <v>45495</v>
      </c>
      <c r="B1129" s="3">
        <f t="shared" si="52"/>
        <v>2025</v>
      </c>
      <c r="C1129" t="str">
        <f t="shared" si="53"/>
        <v>2024-2025</v>
      </c>
      <c r="D1129" t="s">
        <v>147</v>
      </c>
      <c r="E1129" t="s">
        <v>44</v>
      </c>
      <c r="F1129" t="str">
        <f t="shared" si="51"/>
        <v>Victoria</v>
      </c>
      <c r="G1129" t="s">
        <v>45</v>
      </c>
      <c r="H1129">
        <v>3066</v>
      </c>
      <c r="I1129" t="s">
        <v>11</v>
      </c>
      <c r="J1129" t="s">
        <v>46</v>
      </c>
      <c r="K1129" t="s">
        <v>149</v>
      </c>
      <c r="L1129" t="s">
        <v>15</v>
      </c>
      <c r="M1129" s="5">
        <v>40.39</v>
      </c>
    </row>
    <row r="1130" spans="1:13" x14ac:dyDescent="0.25">
      <c r="A1130" s="2">
        <v>45182</v>
      </c>
      <c r="B1130" s="3">
        <f t="shared" si="52"/>
        <v>2024</v>
      </c>
      <c r="C1130" t="str">
        <f t="shared" si="53"/>
        <v>2023-2024</v>
      </c>
      <c r="D1130" t="s">
        <v>147</v>
      </c>
      <c r="E1130" t="s">
        <v>133</v>
      </c>
      <c r="F1130" t="str">
        <f t="shared" si="51"/>
        <v>Queensland</v>
      </c>
      <c r="G1130" t="s">
        <v>35</v>
      </c>
      <c r="H1130">
        <v>4305</v>
      </c>
      <c r="I1130" t="s">
        <v>11</v>
      </c>
      <c r="J1130" t="s">
        <v>104</v>
      </c>
      <c r="K1130" t="s">
        <v>156</v>
      </c>
      <c r="L1130" t="s">
        <v>17</v>
      </c>
      <c r="M1130" s="5">
        <v>40.450000000000003</v>
      </c>
    </row>
    <row r="1131" spans="1:13" x14ac:dyDescent="0.25">
      <c r="A1131" s="2">
        <v>45199</v>
      </c>
      <c r="B1131" s="3">
        <f t="shared" si="52"/>
        <v>2024</v>
      </c>
      <c r="C1131" t="str">
        <f t="shared" si="53"/>
        <v>2023-2024</v>
      </c>
      <c r="D1131" t="s">
        <v>147</v>
      </c>
      <c r="E1131" t="s">
        <v>44</v>
      </c>
      <c r="F1131" t="str">
        <f t="shared" si="51"/>
        <v>Victoria</v>
      </c>
      <c r="G1131" t="s">
        <v>45</v>
      </c>
      <c r="H1131">
        <v>3066</v>
      </c>
      <c r="I1131" t="s">
        <v>11</v>
      </c>
      <c r="J1131" t="s">
        <v>46</v>
      </c>
      <c r="K1131" t="s">
        <v>19</v>
      </c>
      <c r="L1131" t="s">
        <v>23</v>
      </c>
      <c r="M1131" s="5">
        <v>40.729999999999997</v>
      </c>
    </row>
    <row r="1132" spans="1:13" x14ac:dyDescent="0.25">
      <c r="A1132" s="2">
        <v>45480</v>
      </c>
      <c r="B1132" s="3">
        <f t="shared" si="52"/>
        <v>2025</v>
      </c>
      <c r="C1132" t="str">
        <f t="shared" si="53"/>
        <v>2024-2025</v>
      </c>
      <c r="D1132" t="s">
        <v>147</v>
      </c>
      <c r="E1132" t="s">
        <v>124</v>
      </c>
      <c r="F1132" t="str">
        <f t="shared" si="51"/>
        <v>New South Wales</v>
      </c>
      <c r="G1132" t="s">
        <v>10</v>
      </c>
      <c r="H1132">
        <v>2015</v>
      </c>
      <c r="I1132" t="s">
        <v>11</v>
      </c>
      <c r="J1132" t="s">
        <v>12</v>
      </c>
      <c r="K1132" t="s">
        <v>149</v>
      </c>
      <c r="L1132" t="s">
        <v>15</v>
      </c>
      <c r="M1132" s="5">
        <v>40.79</v>
      </c>
    </row>
    <row r="1133" spans="1:13" x14ac:dyDescent="0.25">
      <c r="A1133" s="2">
        <v>45561</v>
      </c>
      <c r="B1133" s="3">
        <f t="shared" si="52"/>
        <v>2025</v>
      </c>
      <c r="C1133" t="str">
        <f t="shared" si="53"/>
        <v>2024-2025</v>
      </c>
      <c r="D1133" t="s">
        <v>147</v>
      </c>
      <c r="E1133" t="s">
        <v>135</v>
      </c>
      <c r="F1133" t="str">
        <f t="shared" si="51"/>
        <v>Victoria</v>
      </c>
      <c r="G1133" t="s">
        <v>45</v>
      </c>
      <c r="H1133">
        <v>3550</v>
      </c>
      <c r="I1133" t="s">
        <v>11</v>
      </c>
      <c r="J1133" t="s">
        <v>60</v>
      </c>
      <c r="K1133" t="s">
        <v>149</v>
      </c>
      <c r="L1133" t="s">
        <v>15</v>
      </c>
      <c r="M1133" s="5">
        <v>40.950000000000003</v>
      </c>
    </row>
    <row r="1134" spans="1:13" x14ac:dyDescent="0.25">
      <c r="A1134" s="2">
        <v>45292</v>
      </c>
      <c r="B1134" s="3">
        <f t="shared" si="52"/>
        <v>2024</v>
      </c>
      <c r="C1134" t="str">
        <f t="shared" si="53"/>
        <v>2023-2024</v>
      </c>
      <c r="D1134" t="s">
        <v>147</v>
      </c>
      <c r="E1134" t="s">
        <v>89</v>
      </c>
      <c r="F1134" t="str">
        <f t="shared" si="51"/>
        <v>Queensland</v>
      </c>
      <c r="G1134" t="s">
        <v>35</v>
      </c>
      <c r="H1134">
        <v>4655</v>
      </c>
      <c r="I1134" t="s">
        <v>11</v>
      </c>
      <c r="J1134" t="s">
        <v>51</v>
      </c>
      <c r="K1134" t="s">
        <v>154</v>
      </c>
      <c r="L1134" t="s">
        <v>14</v>
      </c>
      <c r="M1134" s="5">
        <v>40.980000000000004</v>
      </c>
    </row>
    <row r="1135" spans="1:13" x14ac:dyDescent="0.25">
      <c r="A1135" s="2">
        <v>45619</v>
      </c>
      <c r="B1135" s="3">
        <f t="shared" si="52"/>
        <v>2025</v>
      </c>
      <c r="C1135" t="str">
        <f t="shared" si="53"/>
        <v>2024-2025</v>
      </c>
      <c r="D1135" t="s">
        <v>148</v>
      </c>
      <c r="E1135" t="s">
        <v>122</v>
      </c>
      <c r="F1135" t="str">
        <f t="shared" si="51"/>
        <v>New South Wales</v>
      </c>
      <c r="G1135" t="s">
        <v>10</v>
      </c>
      <c r="H1135">
        <v>2650</v>
      </c>
      <c r="I1135" t="s">
        <v>11</v>
      </c>
      <c r="J1135" t="s">
        <v>25</v>
      </c>
      <c r="K1135" t="s">
        <v>150</v>
      </c>
      <c r="L1135" t="s">
        <v>18</v>
      </c>
      <c r="M1135" s="5">
        <v>41.48</v>
      </c>
    </row>
    <row r="1136" spans="1:13" x14ac:dyDescent="0.25">
      <c r="A1136" s="2">
        <v>45428</v>
      </c>
      <c r="B1136" s="3">
        <f t="shared" si="52"/>
        <v>2024</v>
      </c>
      <c r="C1136" t="str">
        <f t="shared" si="53"/>
        <v>2024-2025</v>
      </c>
      <c r="D1136" t="s">
        <v>148</v>
      </c>
      <c r="E1136" t="s">
        <v>99</v>
      </c>
      <c r="F1136" t="str">
        <f t="shared" si="51"/>
        <v>Victoria</v>
      </c>
      <c r="G1136" t="s">
        <v>45</v>
      </c>
      <c r="H1136">
        <v>3148</v>
      </c>
      <c r="I1136" t="s">
        <v>11</v>
      </c>
      <c r="J1136" t="s">
        <v>63</v>
      </c>
      <c r="K1136" t="s">
        <v>150</v>
      </c>
      <c r="L1136" t="s">
        <v>18</v>
      </c>
      <c r="M1136" s="5">
        <v>41.64</v>
      </c>
    </row>
    <row r="1137" spans="1:13" x14ac:dyDescent="0.25">
      <c r="A1137" s="2">
        <v>45496</v>
      </c>
      <c r="B1137" s="3">
        <f t="shared" si="52"/>
        <v>2025</v>
      </c>
      <c r="C1137" t="str">
        <f t="shared" si="53"/>
        <v>2024-2025</v>
      </c>
      <c r="D1137" t="s">
        <v>148</v>
      </c>
      <c r="E1137" t="s">
        <v>145</v>
      </c>
      <c r="F1137" t="str">
        <f t="shared" si="51"/>
        <v>New South Wales</v>
      </c>
      <c r="G1137" t="s">
        <v>10</v>
      </c>
      <c r="H1137">
        <v>2101</v>
      </c>
      <c r="I1137" t="s">
        <v>11</v>
      </c>
      <c r="J1137" t="s">
        <v>27</v>
      </c>
      <c r="K1137" t="s">
        <v>149</v>
      </c>
      <c r="L1137" t="s">
        <v>15</v>
      </c>
      <c r="M1137" s="5">
        <v>41.64</v>
      </c>
    </row>
    <row r="1138" spans="1:13" x14ac:dyDescent="0.25">
      <c r="A1138" s="2">
        <v>45424</v>
      </c>
      <c r="B1138" s="3">
        <f t="shared" si="52"/>
        <v>2024</v>
      </c>
      <c r="C1138" t="str">
        <f t="shared" si="53"/>
        <v>2024-2025</v>
      </c>
      <c r="D1138" t="s">
        <v>148</v>
      </c>
      <c r="E1138" t="s">
        <v>130</v>
      </c>
      <c r="F1138" t="str">
        <f t="shared" si="51"/>
        <v>South Australia</v>
      </c>
      <c r="G1138" t="s">
        <v>32</v>
      </c>
      <c r="H1138">
        <v>5290</v>
      </c>
      <c r="I1138" t="s">
        <v>11</v>
      </c>
      <c r="J1138" t="s">
        <v>38</v>
      </c>
      <c r="K1138" t="s">
        <v>152</v>
      </c>
      <c r="L1138" t="s">
        <v>13</v>
      </c>
      <c r="M1138" s="5">
        <v>41.75</v>
      </c>
    </row>
    <row r="1139" spans="1:13" x14ac:dyDescent="0.25">
      <c r="A1139" s="2">
        <v>45492</v>
      </c>
      <c r="B1139" s="3">
        <f t="shared" si="52"/>
        <v>2025</v>
      </c>
      <c r="C1139" t="str">
        <f t="shared" si="53"/>
        <v>2024-2025</v>
      </c>
      <c r="D1139" t="s">
        <v>147</v>
      </c>
      <c r="E1139" t="s">
        <v>132</v>
      </c>
      <c r="F1139" t="str">
        <f t="shared" si="51"/>
        <v>New South Wales</v>
      </c>
      <c r="G1139" t="s">
        <v>10</v>
      </c>
      <c r="H1139">
        <v>2800</v>
      </c>
      <c r="I1139" t="s">
        <v>11</v>
      </c>
      <c r="J1139" t="s">
        <v>25</v>
      </c>
      <c r="K1139" t="s">
        <v>154</v>
      </c>
      <c r="L1139" t="s">
        <v>14</v>
      </c>
      <c r="M1139" s="5">
        <v>41.870000000000005</v>
      </c>
    </row>
    <row r="1140" spans="1:13" x14ac:dyDescent="0.25">
      <c r="A1140" s="2">
        <v>45024</v>
      </c>
      <c r="B1140" s="3">
        <f t="shared" si="52"/>
        <v>2023</v>
      </c>
      <c r="C1140" t="str">
        <f t="shared" si="53"/>
        <v>2023-2024</v>
      </c>
      <c r="D1140" t="s">
        <v>148</v>
      </c>
      <c r="E1140" t="s">
        <v>95</v>
      </c>
      <c r="F1140" t="str">
        <f t="shared" si="51"/>
        <v>Victoria</v>
      </c>
      <c r="G1140" t="s">
        <v>45</v>
      </c>
      <c r="H1140">
        <v>3931</v>
      </c>
      <c r="I1140" t="s">
        <v>11</v>
      </c>
      <c r="J1140" t="s">
        <v>55</v>
      </c>
      <c r="K1140" t="s">
        <v>155</v>
      </c>
      <c r="L1140" t="s">
        <v>20</v>
      </c>
      <c r="M1140" s="5">
        <v>41.88</v>
      </c>
    </row>
    <row r="1141" spans="1:13" x14ac:dyDescent="0.25">
      <c r="A1141" s="2">
        <v>45009</v>
      </c>
      <c r="B1141" s="3">
        <f t="shared" si="52"/>
        <v>2023</v>
      </c>
      <c r="C1141" t="str">
        <f t="shared" si="53"/>
        <v>2022-2023</v>
      </c>
      <c r="D1141" t="s">
        <v>147</v>
      </c>
      <c r="E1141" t="s">
        <v>69</v>
      </c>
      <c r="F1141" t="str">
        <f t="shared" si="51"/>
        <v>Tasmania</v>
      </c>
      <c r="G1141" t="s">
        <v>70</v>
      </c>
      <c r="H1141">
        <v>7018</v>
      </c>
      <c r="I1141" t="s">
        <v>11</v>
      </c>
      <c r="J1141" t="s">
        <v>71</v>
      </c>
      <c r="K1141" t="s">
        <v>150</v>
      </c>
      <c r="L1141" t="s">
        <v>18</v>
      </c>
      <c r="M1141" s="5">
        <v>41.92</v>
      </c>
    </row>
    <row r="1142" spans="1:13" x14ac:dyDescent="0.25">
      <c r="A1142" s="2">
        <v>45482</v>
      </c>
      <c r="B1142" s="3">
        <f t="shared" si="52"/>
        <v>2025</v>
      </c>
      <c r="C1142" t="str">
        <f t="shared" si="53"/>
        <v>2024-2025</v>
      </c>
      <c r="D1142" t="s">
        <v>147</v>
      </c>
      <c r="E1142" t="s">
        <v>86</v>
      </c>
      <c r="F1142" t="str">
        <f t="shared" si="51"/>
        <v>New South Wales</v>
      </c>
      <c r="G1142" t="s">
        <v>10</v>
      </c>
      <c r="H1142">
        <v>2064</v>
      </c>
      <c r="I1142" t="s">
        <v>11</v>
      </c>
      <c r="J1142" t="s">
        <v>12</v>
      </c>
      <c r="K1142" t="s">
        <v>153</v>
      </c>
      <c r="L1142" t="s">
        <v>16</v>
      </c>
      <c r="M1142" s="5">
        <v>41.93</v>
      </c>
    </row>
    <row r="1143" spans="1:13" x14ac:dyDescent="0.25">
      <c r="A1143" s="2">
        <v>45568</v>
      </c>
      <c r="B1143" s="3">
        <f t="shared" si="52"/>
        <v>2025</v>
      </c>
      <c r="C1143" t="str">
        <f t="shared" si="53"/>
        <v>2024-2025</v>
      </c>
      <c r="D1143" t="s">
        <v>148</v>
      </c>
      <c r="E1143" t="s">
        <v>100</v>
      </c>
      <c r="F1143" t="str">
        <f t="shared" si="51"/>
        <v>Western Australia</v>
      </c>
      <c r="G1143" t="s">
        <v>48</v>
      </c>
      <c r="H1143">
        <v>6021</v>
      </c>
      <c r="I1143" t="s">
        <v>11</v>
      </c>
      <c r="J1143" t="s">
        <v>49</v>
      </c>
      <c r="K1143" t="s">
        <v>153</v>
      </c>
      <c r="L1143" t="s">
        <v>16</v>
      </c>
      <c r="M1143" s="5">
        <v>41.93</v>
      </c>
    </row>
    <row r="1144" spans="1:13" x14ac:dyDescent="0.25">
      <c r="A1144" s="2">
        <v>45069</v>
      </c>
      <c r="B1144" s="3">
        <f t="shared" si="52"/>
        <v>2023</v>
      </c>
      <c r="C1144" t="str">
        <f t="shared" si="53"/>
        <v>2023-2024</v>
      </c>
      <c r="D1144" t="s">
        <v>147</v>
      </c>
      <c r="E1144" t="s">
        <v>146</v>
      </c>
      <c r="F1144" t="str">
        <f t="shared" si="51"/>
        <v>Victoria</v>
      </c>
      <c r="G1144" t="s">
        <v>45</v>
      </c>
      <c r="H1144">
        <v>3353</v>
      </c>
      <c r="I1144" t="s">
        <v>11</v>
      </c>
      <c r="J1144" t="s">
        <v>60</v>
      </c>
      <c r="K1144" t="s">
        <v>155</v>
      </c>
      <c r="L1144" t="s">
        <v>20</v>
      </c>
      <c r="M1144" s="5">
        <v>41.93</v>
      </c>
    </row>
    <row r="1145" spans="1:13" x14ac:dyDescent="0.25">
      <c r="A1145" s="2">
        <v>45403</v>
      </c>
      <c r="B1145" s="3">
        <f t="shared" si="52"/>
        <v>2024</v>
      </c>
      <c r="C1145" t="str">
        <f t="shared" si="53"/>
        <v>2024-2025</v>
      </c>
      <c r="D1145" t="s">
        <v>147</v>
      </c>
      <c r="E1145" t="s">
        <v>73</v>
      </c>
      <c r="F1145" t="str">
        <f t="shared" si="51"/>
        <v>Victoria</v>
      </c>
      <c r="G1145" t="s">
        <v>45</v>
      </c>
      <c r="H1145">
        <v>3136</v>
      </c>
      <c r="I1145" t="s">
        <v>11</v>
      </c>
      <c r="J1145" t="s">
        <v>63</v>
      </c>
      <c r="K1145" t="s">
        <v>149</v>
      </c>
      <c r="L1145" t="s">
        <v>15</v>
      </c>
      <c r="M1145" s="5">
        <v>41.93</v>
      </c>
    </row>
    <row r="1146" spans="1:13" x14ac:dyDescent="0.25">
      <c r="A1146" s="2">
        <v>45204</v>
      </c>
      <c r="B1146" s="3">
        <f t="shared" si="52"/>
        <v>2024</v>
      </c>
      <c r="C1146" t="str">
        <f t="shared" si="53"/>
        <v>2023-2024</v>
      </c>
      <c r="D1146" t="s">
        <v>147</v>
      </c>
      <c r="E1146" t="s">
        <v>28</v>
      </c>
      <c r="F1146" t="str">
        <f t="shared" si="51"/>
        <v>Northern Territory</v>
      </c>
      <c r="G1146" t="s">
        <v>29</v>
      </c>
      <c r="H1146">
        <v>800</v>
      </c>
      <c r="I1146" t="s">
        <v>11</v>
      </c>
      <c r="J1146" t="s">
        <v>30</v>
      </c>
      <c r="K1146" t="s">
        <v>19</v>
      </c>
      <c r="L1146" t="s">
        <v>23</v>
      </c>
      <c r="M1146" s="5">
        <v>41.93</v>
      </c>
    </row>
    <row r="1147" spans="1:13" x14ac:dyDescent="0.25">
      <c r="A1147" s="2">
        <v>45205</v>
      </c>
      <c r="B1147" s="3">
        <f t="shared" si="52"/>
        <v>2024</v>
      </c>
      <c r="C1147" t="str">
        <f t="shared" si="53"/>
        <v>2023-2024</v>
      </c>
      <c r="D1147" t="s">
        <v>147</v>
      </c>
      <c r="E1147" t="s">
        <v>64</v>
      </c>
      <c r="F1147" t="str">
        <f t="shared" si="51"/>
        <v>Victoria</v>
      </c>
      <c r="G1147" t="s">
        <v>45</v>
      </c>
      <c r="H1147">
        <v>3199</v>
      </c>
      <c r="I1147" t="s">
        <v>11</v>
      </c>
      <c r="J1147" t="s">
        <v>63</v>
      </c>
      <c r="K1147" t="s">
        <v>19</v>
      </c>
      <c r="L1147" t="s">
        <v>23</v>
      </c>
      <c r="M1147" s="5">
        <v>41.93</v>
      </c>
    </row>
    <row r="1148" spans="1:13" x14ac:dyDescent="0.25">
      <c r="A1148" s="2">
        <v>45029</v>
      </c>
      <c r="B1148" s="3">
        <f t="shared" si="52"/>
        <v>2023</v>
      </c>
      <c r="C1148" t="str">
        <f t="shared" si="53"/>
        <v>2023-2024</v>
      </c>
      <c r="D1148" t="s">
        <v>147</v>
      </c>
      <c r="E1148" t="s">
        <v>128</v>
      </c>
      <c r="F1148" t="str">
        <f t="shared" si="51"/>
        <v>Western Australia</v>
      </c>
      <c r="G1148" t="s">
        <v>48</v>
      </c>
      <c r="H1148">
        <v>6027</v>
      </c>
      <c r="I1148" t="s">
        <v>11</v>
      </c>
      <c r="J1148" t="s">
        <v>49</v>
      </c>
      <c r="K1148" t="s">
        <v>156</v>
      </c>
      <c r="L1148" t="s">
        <v>17</v>
      </c>
      <c r="M1148" s="5">
        <v>41.93</v>
      </c>
    </row>
    <row r="1149" spans="1:13" x14ac:dyDescent="0.25">
      <c r="A1149" s="2">
        <v>44938</v>
      </c>
      <c r="B1149" s="3">
        <f t="shared" si="52"/>
        <v>2023</v>
      </c>
      <c r="C1149" t="str">
        <f t="shared" si="53"/>
        <v>2022-2023</v>
      </c>
      <c r="D1149" t="s">
        <v>148</v>
      </c>
      <c r="E1149" t="s">
        <v>47</v>
      </c>
      <c r="F1149" t="str">
        <f t="shared" si="51"/>
        <v>Western Australia</v>
      </c>
      <c r="G1149" t="s">
        <v>48</v>
      </c>
      <c r="H1149">
        <v>6030</v>
      </c>
      <c r="I1149" t="s">
        <v>11</v>
      </c>
      <c r="J1149" t="s">
        <v>49</v>
      </c>
      <c r="K1149" t="s">
        <v>153</v>
      </c>
      <c r="L1149" t="s">
        <v>16</v>
      </c>
      <c r="M1149" s="5">
        <v>41.93</v>
      </c>
    </row>
    <row r="1150" spans="1:13" x14ac:dyDescent="0.25">
      <c r="A1150" s="2">
        <v>45302</v>
      </c>
      <c r="B1150" s="3">
        <f t="shared" si="52"/>
        <v>2024</v>
      </c>
      <c r="C1150" t="str">
        <f t="shared" si="53"/>
        <v>2023-2024</v>
      </c>
      <c r="D1150" t="s">
        <v>148</v>
      </c>
      <c r="E1150" t="s">
        <v>130</v>
      </c>
      <c r="F1150" t="str">
        <f t="shared" si="51"/>
        <v>South Australia</v>
      </c>
      <c r="G1150" t="s">
        <v>32</v>
      </c>
      <c r="H1150">
        <v>5290</v>
      </c>
      <c r="I1150" t="s">
        <v>11</v>
      </c>
      <c r="J1150" t="s">
        <v>38</v>
      </c>
      <c r="K1150" t="s">
        <v>156</v>
      </c>
      <c r="L1150" t="s">
        <v>17</v>
      </c>
      <c r="M1150" s="5">
        <v>41.93</v>
      </c>
    </row>
    <row r="1151" spans="1:13" x14ac:dyDescent="0.25">
      <c r="A1151" s="2">
        <v>45258</v>
      </c>
      <c r="B1151" s="3">
        <f t="shared" si="52"/>
        <v>2024</v>
      </c>
      <c r="C1151" t="str">
        <f t="shared" si="53"/>
        <v>2023-2024</v>
      </c>
      <c r="D1151" t="s">
        <v>147</v>
      </c>
      <c r="E1151" t="s">
        <v>136</v>
      </c>
      <c r="F1151" t="str">
        <f t="shared" si="51"/>
        <v>Victoria</v>
      </c>
      <c r="G1151" t="s">
        <v>45</v>
      </c>
      <c r="H1151">
        <v>3175</v>
      </c>
      <c r="I1151" t="s">
        <v>11</v>
      </c>
      <c r="J1151" t="s">
        <v>63</v>
      </c>
      <c r="K1151" t="s">
        <v>150</v>
      </c>
      <c r="L1151" t="s">
        <v>18</v>
      </c>
      <c r="M1151" s="5">
        <v>41.96</v>
      </c>
    </row>
    <row r="1152" spans="1:13" x14ac:dyDescent="0.25">
      <c r="A1152" s="2">
        <v>45136</v>
      </c>
      <c r="B1152" s="3">
        <f t="shared" si="52"/>
        <v>2024</v>
      </c>
      <c r="C1152" t="str">
        <f t="shared" si="53"/>
        <v>2023-2024</v>
      </c>
      <c r="D1152" t="s">
        <v>147</v>
      </c>
      <c r="E1152" t="s">
        <v>57</v>
      </c>
      <c r="F1152" t="str">
        <f t="shared" si="51"/>
        <v>New South Wales</v>
      </c>
      <c r="G1152" t="s">
        <v>10</v>
      </c>
      <c r="H1152">
        <v>2560</v>
      </c>
      <c r="I1152" t="s">
        <v>11</v>
      </c>
      <c r="J1152" t="s">
        <v>58</v>
      </c>
      <c r="K1152" t="s">
        <v>152</v>
      </c>
      <c r="L1152" t="s">
        <v>13</v>
      </c>
      <c r="M1152" s="5">
        <v>41.97</v>
      </c>
    </row>
    <row r="1153" spans="1:13" x14ac:dyDescent="0.25">
      <c r="A1153" s="2">
        <v>45357</v>
      </c>
      <c r="B1153" s="3">
        <f t="shared" si="52"/>
        <v>2024</v>
      </c>
      <c r="C1153" t="str">
        <f t="shared" si="53"/>
        <v>2023-2024</v>
      </c>
      <c r="D1153" t="s">
        <v>147</v>
      </c>
      <c r="E1153" t="s">
        <v>93</v>
      </c>
      <c r="F1153" t="str">
        <f t="shared" si="51"/>
        <v>Western Australia</v>
      </c>
      <c r="G1153" t="s">
        <v>48</v>
      </c>
      <c r="H1153">
        <v>6112</v>
      </c>
      <c r="I1153" t="s">
        <v>11</v>
      </c>
      <c r="J1153" t="s">
        <v>94</v>
      </c>
      <c r="K1153" t="s">
        <v>154</v>
      </c>
      <c r="L1153" t="s">
        <v>14</v>
      </c>
      <c r="M1153" s="5">
        <v>42</v>
      </c>
    </row>
    <row r="1154" spans="1:13" x14ac:dyDescent="0.25">
      <c r="A1154" s="2">
        <v>45415</v>
      </c>
      <c r="B1154" s="3">
        <f t="shared" si="52"/>
        <v>2024</v>
      </c>
      <c r="C1154" t="str">
        <f t="shared" si="53"/>
        <v>2024-2025</v>
      </c>
      <c r="D1154" t="s">
        <v>147</v>
      </c>
      <c r="E1154" t="s">
        <v>64</v>
      </c>
      <c r="F1154" t="str">
        <f t="shared" ref="F1154:F1217" si="54">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5">IF(MONTH(A1155)&gt;=7,YEAR(A1155)+1,YEAR(A1155))</f>
        <v>2025</v>
      </c>
      <c r="C1155" t="str">
        <f t="shared" ref="C1155:C1218" si="56">IF(MONTH(A1155) &gt;= 4, YEAR(A1155) &amp; "-" &amp; YEAR(A1155) + 1, YEAR(A1155) - 1 &amp; "-" &amp; YEAR(A1155))</f>
        <v>2024-2025</v>
      </c>
      <c r="D1155" t="s">
        <v>147</v>
      </c>
      <c r="E1155" t="s">
        <v>87</v>
      </c>
      <c r="F1155" t="str">
        <f t="shared" si="54"/>
        <v>New South Wales</v>
      </c>
      <c r="G1155" t="s">
        <v>10</v>
      </c>
      <c r="H1155">
        <v>2790</v>
      </c>
      <c r="I1155" t="s">
        <v>11</v>
      </c>
      <c r="J1155" t="s">
        <v>25</v>
      </c>
      <c r="K1155" t="s">
        <v>152</v>
      </c>
      <c r="L1155" t="s">
        <v>13</v>
      </c>
      <c r="M1155" s="5">
        <v>42.65</v>
      </c>
    </row>
    <row r="1156" spans="1:13" x14ac:dyDescent="0.25">
      <c r="A1156" s="2">
        <v>45382</v>
      </c>
      <c r="B1156" s="3">
        <f t="shared" si="55"/>
        <v>2024</v>
      </c>
      <c r="C1156" t="str">
        <f t="shared" si="56"/>
        <v>2023-2024</v>
      </c>
      <c r="D1156" t="s">
        <v>147</v>
      </c>
      <c r="E1156" t="s">
        <v>113</v>
      </c>
      <c r="F1156" t="str">
        <f t="shared" si="54"/>
        <v>Queensland</v>
      </c>
      <c r="G1156" t="s">
        <v>35</v>
      </c>
      <c r="H1156">
        <v>4215</v>
      </c>
      <c r="I1156" t="s">
        <v>11</v>
      </c>
      <c r="J1156" t="s">
        <v>104</v>
      </c>
      <c r="K1156" t="s">
        <v>157</v>
      </c>
      <c r="L1156" t="s">
        <v>22</v>
      </c>
      <c r="M1156" s="5">
        <v>42.79</v>
      </c>
    </row>
    <row r="1157" spans="1:13" x14ac:dyDescent="0.25">
      <c r="A1157" s="2">
        <v>45606</v>
      </c>
      <c r="B1157" s="3">
        <f t="shared" si="55"/>
        <v>2025</v>
      </c>
      <c r="C1157" t="str">
        <f t="shared" si="56"/>
        <v>2024-2025</v>
      </c>
      <c r="D1157" t="s">
        <v>147</v>
      </c>
      <c r="E1157" t="s">
        <v>73</v>
      </c>
      <c r="F1157" t="str">
        <f t="shared" si="54"/>
        <v>Victoria</v>
      </c>
      <c r="G1157" t="s">
        <v>45</v>
      </c>
      <c r="H1157">
        <v>3136</v>
      </c>
      <c r="I1157" t="s">
        <v>11</v>
      </c>
      <c r="J1157" t="s">
        <v>63</v>
      </c>
      <c r="K1157" t="s">
        <v>156</v>
      </c>
      <c r="L1157" t="s">
        <v>17</v>
      </c>
      <c r="M1157" s="5">
        <v>42.92</v>
      </c>
    </row>
    <row r="1158" spans="1:13" x14ac:dyDescent="0.25">
      <c r="A1158" s="2">
        <v>45006</v>
      </c>
      <c r="B1158" s="3">
        <f t="shared" si="55"/>
        <v>2023</v>
      </c>
      <c r="C1158" t="str">
        <f t="shared" si="56"/>
        <v>2022-2023</v>
      </c>
      <c r="D1158" t="s">
        <v>147</v>
      </c>
      <c r="E1158" t="s">
        <v>105</v>
      </c>
      <c r="F1158" t="str">
        <f t="shared" si="54"/>
        <v>Victoria</v>
      </c>
      <c r="G1158" t="s">
        <v>45</v>
      </c>
      <c r="H1158">
        <v>3500</v>
      </c>
      <c r="I1158" t="s">
        <v>11</v>
      </c>
      <c r="J1158" t="s">
        <v>60</v>
      </c>
      <c r="K1158" t="s">
        <v>155</v>
      </c>
      <c r="L1158" t="s">
        <v>20</v>
      </c>
      <c r="M1158" s="5">
        <v>42.92</v>
      </c>
    </row>
    <row r="1159" spans="1:13" x14ac:dyDescent="0.25">
      <c r="A1159" s="2">
        <v>45159</v>
      </c>
      <c r="B1159" s="3">
        <f t="shared" si="55"/>
        <v>2024</v>
      </c>
      <c r="C1159" t="str">
        <f t="shared" si="56"/>
        <v>2023-2024</v>
      </c>
      <c r="D1159" t="s">
        <v>147</v>
      </c>
      <c r="E1159" t="s">
        <v>76</v>
      </c>
      <c r="F1159" t="str">
        <f t="shared" si="54"/>
        <v>Western Australia</v>
      </c>
      <c r="G1159" t="s">
        <v>48</v>
      </c>
      <c r="H1159">
        <v>6450</v>
      </c>
      <c r="I1159" t="s">
        <v>11</v>
      </c>
      <c r="J1159" t="s">
        <v>77</v>
      </c>
      <c r="K1159" t="s">
        <v>19</v>
      </c>
      <c r="L1159" t="s">
        <v>23</v>
      </c>
      <c r="M1159" s="5">
        <v>42.93</v>
      </c>
    </row>
    <row r="1160" spans="1:13" x14ac:dyDescent="0.25">
      <c r="A1160" s="2">
        <v>45443</v>
      </c>
      <c r="B1160" s="3">
        <f t="shared" si="55"/>
        <v>2024</v>
      </c>
      <c r="C1160" t="str">
        <f t="shared" si="56"/>
        <v>2024-2025</v>
      </c>
      <c r="D1160" t="s">
        <v>148</v>
      </c>
      <c r="E1160" t="s">
        <v>102</v>
      </c>
      <c r="F1160" t="str">
        <f t="shared" si="54"/>
        <v>Queensland</v>
      </c>
      <c r="G1160" t="s">
        <v>35</v>
      </c>
      <c r="H1160">
        <v>4870</v>
      </c>
      <c r="I1160" t="s">
        <v>11</v>
      </c>
      <c r="J1160" t="s">
        <v>36</v>
      </c>
      <c r="K1160" t="s">
        <v>154</v>
      </c>
      <c r="L1160" t="s">
        <v>14</v>
      </c>
      <c r="M1160" s="5">
        <v>42.96</v>
      </c>
    </row>
    <row r="1161" spans="1:13" x14ac:dyDescent="0.25">
      <c r="A1161" s="2">
        <v>45144</v>
      </c>
      <c r="B1161" s="3">
        <f t="shared" si="55"/>
        <v>2024</v>
      </c>
      <c r="C1161" t="str">
        <f t="shared" si="56"/>
        <v>2023-2024</v>
      </c>
      <c r="D1161" t="s">
        <v>147</v>
      </c>
      <c r="E1161" t="s">
        <v>127</v>
      </c>
      <c r="F1161" t="str">
        <f t="shared" si="54"/>
        <v>New South Wales</v>
      </c>
      <c r="G1161" t="s">
        <v>10</v>
      </c>
      <c r="H1161">
        <v>2131</v>
      </c>
      <c r="I1161" t="s">
        <v>11</v>
      </c>
      <c r="J1161" t="s">
        <v>27</v>
      </c>
      <c r="K1161" t="s">
        <v>154</v>
      </c>
      <c r="L1161" t="s">
        <v>14</v>
      </c>
      <c r="M1161" s="5">
        <v>42.98</v>
      </c>
    </row>
    <row r="1162" spans="1:13" x14ac:dyDescent="0.25">
      <c r="A1162" s="2">
        <v>45014</v>
      </c>
      <c r="B1162" s="3">
        <f t="shared" si="55"/>
        <v>2023</v>
      </c>
      <c r="C1162" t="str">
        <f t="shared" si="56"/>
        <v>2022-2023</v>
      </c>
      <c r="D1162" t="s">
        <v>147</v>
      </c>
      <c r="E1162" t="s">
        <v>74</v>
      </c>
      <c r="F1162" t="str">
        <f t="shared" si="54"/>
        <v>South Australia</v>
      </c>
      <c r="G1162" t="s">
        <v>32</v>
      </c>
      <c r="H1162">
        <v>5043</v>
      </c>
      <c r="I1162" t="s">
        <v>11</v>
      </c>
      <c r="J1162" t="s">
        <v>33</v>
      </c>
      <c r="K1162" t="s">
        <v>154</v>
      </c>
      <c r="L1162" t="s">
        <v>14</v>
      </c>
      <c r="M1162" s="5">
        <v>43</v>
      </c>
    </row>
    <row r="1163" spans="1:13" x14ac:dyDescent="0.25">
      <c r="A1163" s="2">
        <v>45141</v>
      </c>
      <c r="B1163" s="3">
        <f t="shared" si="55"/>
        <v>2024</v>
      </c>
      <c r="C1163" t="str">
        <f t="shared" si="56"/>
        <v>2023-2024</v>
      </c>
      <c r="D1163" t="s">
        <v>147</v>
      </c>
      <c r="E1163" t="s">
        <v>109</v>
      </c>
      <c r="F1163" t="str">
        <f t="shared" si="54"/>
        <v>New South Wales</v>
      </c>
      <c r="G1163" t="s">
        <v>10</v>
      </c>
      <c r="H1163">
        <v>2480</v>
      </c>
      <c r="I1163" t="s">
        <v>11</v>
      </c>
      <c r="J1163" t="s">
        <v>68</v>
      </c>
      <c r="K1163" t="s">
        <v>151</v>
      </c>
      <c r="L1163" t="s">
        <v>21</v>
      </c>
      <c r="M1163" s="5">
        <v>43.13</v>
      </c>
    </row>
    <row r="1164" spans="1:13" x14ac:dyDescent="0.25">
      <c r="A1164" s="2">
        <v>45626</v>
      </c>
      <c r="B1164" s="3">
        <f t="shared" si="55"/>
        <v>2025</v>
      </c>
      <c r="C1164" t="str">
        <f t="shared" si="56"/>
        <v>2024-2025</v>
      </c>
      <c r="D1164" t="s">
        <v>147</v>
      </c>
      <c r="E1164" t="s">
        <v>9</v>
      </c>
      <c r="F1164" t="str">
        <f t="shared" si="54"/>
        <v>New South Wales</v>
      </c>
      <c r="G1164" t="s">
        <v>10</v>
      </c>
      <c r="H1164">
        <v>2067</v>
      </c>
      <c r="I1164" t="s">
        <v>11</v>
      </c>
      <c r="J1164" t="s">
        <v>12</v>
      </c>
      <c r="K1164" t="s">
        <v>157</v>
      </c>
      <c r="L1164" t="s">
        <v>22</v>
      </c>
      <c r="M1164" s="5">
        <v>43.28</v>
      </c>
    </row>
    <row r="1165" spans="1:13" x14ac:dyDescent="0.25">
      <c r="A1165" s="2">
        <v>45554</v>
      </c>
      <c r="B1165" s="3">
        <f t="shared" si="55"/>
        <v>2025</v>
      </c>
      <c r="C1165" t="str">
        <f t="shared" si="56"/>
        <v>2024-2025</v>
      </c>
      <c r="D1165" t="s">
        <v>147</v>
      </c>
      <c r="E1165" t="s">
        <v>125</v>
      </c>
      <c r="F1165" t="str">
        <f t="shared" si="54"/>
        <v>Victoria</v>
      </c>
      <c r="G1165" t="s">
        <v>45</v>
      </c>
      <c r="H1165">
        <v>3400</v>
      </c>
      <c r="I1165" t="s">
        <v>11</v>
      </c>
      <c r="J1165" t="s">
        <v>60</v>
      </c>
      <c r="K1165" t="s">
        <v>152</v>
      </c>
      <c r="L1165" t="s">
        <v>13</v>
      </c>
      <c r="M1165" s="5">
        <v>43.47</v>
      </c>
    </row>
    <row r="1166" spans="1:13" x14ac:dyDescent="0.25">
      <c r="A1166" s="2">
        <v>45022</v>
      </c>
      <c r="B1166" s="3">
        <f t="shared" si="55"/>
        <v>2023</v>
      </c>
      <c r="C1166" t="str">
        <f t="shared" si="56"/>
        <v>2023-2024</v>
      </c>
      <c r="D1166" t="s">
        <v>147</v>
      </c>
      <c r="E1166" t="s">
        <v>136</v>
      </c>
      <c r="F1166" t="str">
        <f t="shared" si="54"/>
        <v>Victoria</v>
      </c>
      <c r="G1166" t="s">
        <v>45</v>
      </c>
      <c r="H1166">
        <v>3175</v>
      </c>
      <c r="I1166" t="s">
        <v>11</v>
      </c>
      <c r="J1166" t="s">
        <v>63</v>
      </c>
      <c r="K1166" t="s">
        <v>157</v>
      </c>
      <c r="L1166" t="s">
        <v>22</v>
      </c>
      <c r="M1166" s="5">
        <v>43.56</v>
      </c>
    </row>
    <row r="1167" spans="1:13" x14ac:dyDescent="0.25">
      <c r="A1167" s="2">
        <v>45384</v>
      </c>
      <c r="B1167" s="3">
        <f t="shared" si="55"/>
        <v>2024</v>
      </c>
      <c r="C1167" t="str">
        <f t="shared" si="56"/>
        <v>2024-2025</v>
      </c>
      <c r="D1167" t="s">
        <v>147</v>
      </c>
      <c r="E1167" t="s">
        <v>73</v>
      </c>
      <c r="F1167" t="str">
        <f t="shared" si="54"/>
        <v>Victoria</v>
      </c>
      <c r="G1167" t="s">
        <v>45</v>
      </c>
      <c r="H1167">
        <v>3136</v>
      </c>
      <c r="I1167" t="s">
        <v>11</v>
      </c>
      <c r="J1167" t="s">
        <v>63</v>
      </c>
      <c r="K1167" t="s">
        <v>155</v>
      </c>
      <c r="L1167" t="s">
        <v>20</v>
      </c>
      <c r="M1167" s="5">
        <v>43.58</v>
      </c>
    </row>
    <row r="1168" spans="1:13" x14ac:dyDescent="0.25">
      <c r="A1168" s="2">
        <v>45270</v>
      </c>
      <c r="B1168" s="3">
        <f t="shared" si="55"/>
        <v>2024</v>
      </c>
      <c r="C1168" t="str">
        <f t="shared" si="56"/>
        <v>2023-2024</v>
      </c>
      <c r="D1168" t="s">
        <v>147</v>
      </c>
      <c r="E1168" t="s">
        <v>9</v>
      </c>
      <c r="F1168" t="str">
        <f t="shared" si="54"/>
        <v>New South Wales</v>
      </c>
      <c r="G1168" t="s">
        <v>10</v>
      </c>
      <c r="H1168">
        <v>2067</v>
      </c>
      <c r="I1168" t="s">
        <v>11</v>
      </c>
      <c r="J1168" t="s">
        <v>12</v>
      </c>
      <c r="K1168" t="s">
        <v>19</v>
      </c>
      <c r="L1168" t="s">
        <v>23</v>
      </c>
      <c r="M1168" s="5">
        <v>43.64</v>
      </c>
    </row>
    <row r="1169" spans="1:13" x14ac:dyDescent="0.25">
      <c r="A1169" s="2">
        <v>44993</v>
      </c>
      <c r="B1169" s="3">
        <f t="shared" si="55"/>
        <v>2023</v>
      </c>
      <c r="C1169" t="str">
        <f t="shared" si="56"/>
        <v>2022-2023</v>
      </c>
      <c r="D1169" t="s">
        <v>148</v>
      </c>
      <c r="E1169" t="s">
        <v>109</v>
      </c>
      <c r="F1169" t="str">
        <f t="shared" si="54"/>
        <v>New South Wales</v>
      </c>
      <c r="G1169" t="s">
        <v>10</v>
      </c>
      <c r="H1169">
        <v>2480</v>
      </c>
      <c r="I1169" t="s">
        <v>11</v>
      </c>
      <c r="J1169" t="s">
        <v>68</v>
      </c>
      <c r="K1169" t="s">
        <v>149</v>
      </c>
      <c r="L1169" t="s">
        <v>15</v>
      </c>
      <c r="M1169" s="5">
        <v>43.75</v>
      </c>
    </row>
    <row r="1170" spans="1:13" x14ac:dyDescent="0.25">
      <c r="A1170" s="2">
        <v>45590</v>
      </c>
      <c r="B1170" s="3">
        <f t="shared" si="55"/>
        <v>2025</v>
      </c>
      <c r="C1170" t="str">
        <f t="shared" si="56"/>
        <v>2024-2025</v>
      </c>
      <c r="D1170" t="s">
        <v>147</v>
      </c>
      <c r="E1170" t="s">
        <v>72</v>
      </c>
      <c r="F1170" t="str">
        <f t="shared" si="54"/>
        <v>Western Australia</v>
      </c>
      <c r="G1170" t="s">
        <v>48</v>
      </c>
      <c r="H1170">
        <v>6010</v>
      </c>
      <c r="I1170" t="s">
        <v>11</v>
      </c>
      <c r="J1170" t="s">
        <v>49</v>
      </c>
      <c r="K1170" t="s">
        <v>155</v>
      </c>
      <c r="L1170" t="s">
        <v>20</v>
      </c>
      <c r="M1170" s="5">
        <v>43.89</v>
      </c>
    </row>
    <row r="1171" spans="1:13" x14ac:dyDescent="0.25">
      <c r="A1171" s="2">
        <v>45028</v>
      </c>
      <c r="B1171" s="3">
        <f t="shared" si="55"/>
        <v>2023</v>
      </c>
      <c r="C1171" t="str">
        <f t="shared" si="56"/>
        <v>2023-2024</v>
      </c>
      <c r="D1171" t="s">
        <v>147</v>
      </c>
      <c r="E1171" t="s">
        <v>87</v>
      </c>
      <c r="F1171" t="str">
        <f t="shared" si="54"/>
        <v>New South Wales</v>
      </c>
      <c r="G1171" t="s">
        <v>10</v>
      </c>
      <c r="H1171">
        <v>2790</v>
      </c>
      <c r="I1171" t="s">
        <v>11</v>
      </c>
      <c r="J1171" t="s">
        <v>25</v>
      </c>
      <c r="K1171" t="s">
        <v>155</v>
      </c>
      <c r="L1171" t="s">
        <v>20</v>
      </c>
      <c r="M1171" s="5">
        <v>43.89</v>
      </c>
    </row>
    <row r="1172" spans="1:13" x14ac:dyDescent="0.25">
      <c r="A1172" s="2">
        <v>45067</v>
      </c>
      <c r="B1172" s="3">
        <f t="shared" si="55"/>
        <v>2023</v>
      </c>
      <c r="C1172" t="str">
        <f t="shared" si="56"/>
        <v>2023-2024</v>
      </c>
      <c r="D1172" t="s">
        <v>147</v>
      </c>
      <c r="E1172" t="s">
        <v>126</v>
      </c>
      <c r="F1172" t="str">
        <f t="shared" si="54"/>
        <v>Queensland</v>
      </c>
      <c r="G1172" t="s">
        <v>35</v>
      </c>
      <c r="H1172">
        <v>4551</v>
      </c>
      <c r="I1172" t="s">
        <v>11</v>
      </c>
      <c r="J1172" t="s">
        <v>120</v>
      </c>
      <c r="K1172" t="s">
        <v>156</v>
      </c>
      <c r="L1172" t="s">
        <v>17</v>
      </c>
      <c r="M1172" s="5">
        <v>43.900000000000006</v>
      </c>
    </row>
    <row r="1173" spans="1:13" x14ac:dyDescent="0.25">
      <c r="A1173" s="2">
        <v>45449</v>
      </c>
      <c r="B1173" s="3">
        <f t="shared" si="55"/>
        <v>2024</v>
      </c>
      <c r="C1173" t="str">
        <f t="shared" si="56"/>
        <v>2024-2025</v>
      </c>
      <c r="D1173" t="s">
        <v>148</v>
      </c>
      <c r="E1173" t="s">
        <v>112</v>
      </c>
      <c r="F1173" t="str">
        <f t="shared" si="54"/>
        <v>Victoria</v>
      </c>
      <c r="G1173" t="s">
        <v>45</v>
      </c>
      <c r="H1173">
        <v>3076</v>
      </c>
      <c r="I1173" t="s">
        <v>11</v>
      </c>
      <c r="J1173" t="s">
        <v>46</v>
      </c>
      <c r="K1173" t="s">
        <v>156</v>
      </c>
      <c r="L1173" t="s">
        <v>17</v>
      </c>
      <c r="M1173" s="5">
        <v>43.900000000000006</v>
      </c>
    </row>
    <row r="1174" spans="1:13" x14ac:dyDescent="0.25">
      <c r="A1174" s="2">
        <v>45113</v>
      </c>
      <c r="B1174" s="3">
        <f t="shared" si="55"/>
        <v>2024</v>
      </c>
      <c r="C1174" t="str">
        <f t="shared" si="56"/>
        <v>2023-2024</v>
      </c>
      <c r="D1174" t="s">
        <v>147</v>
      </c>
      <c r="E1174" t="s">
        <v>54</v>
      </c>
      <c r="F1174" t="str">
        <f t="shared" si="54"/>
        <v>Victoria</v>
      </c>
      <c r="G1174" t="s">
        <v>45</v>
      </c>
      <c r="H1174">
        <v>3977</v>
      </c>
      <c r="I1174" t="s">
        <v>11</v>
      </c>
      <c r="J1174" t="s">
        <v>55</v>
      </c>
      <c r="K1174" t="s">
        <v>156</v>
      </c>
      <c r="L1174" t="s">
        <v>17</v>
      </c>
      <c r="M1174" s="5">
        <v>43.92</v>
      </c>
    </row>
    <row r="1175" spans="1:13" x14ac:dyDescent="0.25">
      <c r="A1175" s="2">
        <v>45640</v>
      </c>
      <c r="B1175" s="3">
        <f t="shared" si="55"/>
        <v>2025</v>
      </c>
      <c r="C1175" t="str">
        <f t="shared" si="56"/>
        <v>2024-2025</v>
      </c>
      <c r="D1175" t="s">
        <v>147</v>
      </c>
      <c r="E1175" t="s">
        <v>135</v>
      </c>
      <c r="F1175" t="str">
        <f t="shared" si="54"/>
        <v>Victoria</v>
      </c>
      <c r="G1175" t="s">
        <v>45</v>
      </c>
      <c r="H1175">
        <v>3550</v>
      </c>
      <c r="I1175" t="s">
        <v>11</v>
      </c>
      <c r="J1175" t="s">
        <v>60</v>
      </c>
      <c r="K1175" t="s">
        <v>155</v>
      </c>
      <c r="L1175" t="s">
        <v>20</v>
      </c>
      <c r="M1175" s="5">
        <v>43.95</v>
      </c>
    </row>
    <row r="1176" spans="1:13" x14ac:dyDescent="0.25">
      <c r="A1176" s="2">
        <v>45349</v>
      </c>
      <c r="B1176" s="3">
        <f t="shared" si="55"/>
        <v>2024</v>
      </c>
      <c r="C1176" t="str">
        <f t="shared" si="56"/>
        <v>2023-2024</v>
      </c>
      <c r="D1176" t="s">
        <v>148</v>
      </c>
      <c r="E1176" t="s">
        <v>123</v>
      </c>
      <c r="F1176" t="str">
        <f t="shared" si="54"/>
        <v>Western Australia</v>
      </c>
      <c r="G1176" t="s">
        <v>48</v>
      </c>
      <c r="H1176">
        <v>6109</v>
      </c>
      <c r="I1176" t="s">
        <v>11</v>
      </c>
      <c r="J1176" t="s">
        <v>94</v>
      </c>
      <c r="K1176" t="s">
        <v>154</v>
      </c>
      <c r="L1176" t="s">
        <v>14</v>
      </c>
      <c r="M1176" s="5">
        <v>43.96</v>
      </c>
    </row>
    <row r="1177" spans="1:13" x14ac:dyDescent="0.25">
      <c r="A1177" s="2">
        <v>45485</v>
      </c>
      <c r="B1177" s="3">
        <f t="shared" si="55"/>
        <v>2025</v>
      </c>
      <c r="C1177" t="str">
        <f t="shared" si="56"/>
        <v>2024-2025</v>
      </c>
      <c r="D1177" t="s">
        <v>147</v>
      </c>
      <c r="E1177" t="s">
        <v>127</v>
      </c>
      <c r="F1177" t="str">
        <f t="shared" si="54"/>
        <v>New South Wales</v>
      </c>
      <c r="G1177" t="s">
        <v>10</v>
      </c>
      <c r="H1177">
        <v>2131</v>
      </c>
      <c r="I1177" t="s">
        <v>11</v>
      </c>
      <c r="J1177" t="s">
        <v>27</v>
      </c>
      <c r="K1177" t="s">
        <v>152</v>
      </c>
      <c r="L1177" t="s">
        <v>13</v>
      </c>
      <c r="M1177" s="5">
        <v>43.97</v>
      </c>
    </row>
    <row r="1178" spans="1:13" x14ac:dyDescent="0.25">
      <c r="A1178" s="2">
        <v>45306</v>
      </c>
      <c r="B1178" s="3">
        <f t="shared" si="55"/>
        <v>2024</v>
      </c>
      <c r="C1178" t="str">
        <f t="shared" si="56"/>
        <v>2023-2024</v>
      </c>
      <c r="D1178" t="s">
        <v>147</v>
      </c>
      <c r="E1178" t="s">
        <v>98</v>
      </c>
      <c r="F1178" t="str">
        <f t="shared" si="54"/>
        <v>Victoria</v>
      </c>
      <c r="G1178" t="s">
        <v>45</v>
      </c>
      <c r="H1178">
        <v>3429</v>
      </c>
      <c r="I1178" t="s">
        <v>11</v>
      </c>
      <c r="J1178" t="s">
        <v>60</v>
      </c>
      <c r="K1178" t="s">
        <v>152</v>
      </c>
      <c r="L1178" t="s">
        <v>13</v>
      </c>
      <c r="M1178" s="5">
        <v>43.97</v>
      </c>
    </row>
    <row r="1179" spans="1:13" x14ac:dyDescent="0.25">
      <c r="A1179" s="2">
        <v>45183</v>
      </c>
      <c r="B1179" s="3">
        <f t="shared" si="55"/>
        <v>2024</v>
      </c>
      <c r="C1179" t="str">
        <f t="shared" si="56"/>
        <v>2023-2024</v>
      </c>
      <c r="D1179" t="s">
        <v>147</v>
      </c>
      <c r="E1179" t="s">
        <v>130</v>
      </c>
      <c r="F1179" t="str">
        <f t="shared" si="54"/>
        <v>South Australia</v>
      </c>
      <c r="G1179" t="s">
        <v>32</v>
      </c>
      <c r="H1179">
        <v>5290</v>
      </c>
      <c r="I1179" t="s">
        <v>11</v>
      </c>
      <c r="J1179" t="s">
        <v>38</v>
      </c>
      <c r="K1179" t="s">
        <v>154</v>
      </c>
      <c r="L1179" t="s">
        <v>14</v>
      </c>
      <c r="M1179" s="5">
        <v>44</v>
      </c>
    </row>
    <row r="1180" spans="1:13" x14ac:dyDescent="0.25">
      <c r="A1180" s="2">
        <v>45204</v>
      </c>
      <c r="B1180" s="3">
        <f t="shared" si="55"/>
        <v>2024</v>
      </c>
      <c r="C1180" t="str">
        <f t="shared" si="56"/>
        <v>2023-2024</v>
      </c>
      <c r="D1180" t="s">
        <v>148</v>
      </c>
      <c r="E1180" t="s">
        <v>81</v>
      </c>
      <c r="F1180" t="str">
        <f t="shared" si="54"/>
        <v>New South Wales</v>
      </c>
      <c r="G1180" t="s">
        <v>10</v>
      </c>
      <c r="H1180">
        <v>2485</v>
      </c>
      <c r="I1180" t="s">
        <v>11</v>
      </c>
      <c r="J1180" t="s">
        <v>68</v>
      </c>
      <c r="K1180" t="s">
        <v>19</v>
      </c>
      <c r="L1180" t="s">
        <v>23</v>
      </c>
      <c r="M1180" s="5">
        <v>44.33</v>
      </c>
    </row>
    <row r="1181" spans="1:13" x14ac:dyDescent="0.25">
      <c r="A1181" s="2">
        <v>44970</v>
      </c>
      <c r="B1181" s="3">
        <f t="shared" si="55"/>
        <v>2023</v>
      </c>
      <c r="C1181" t="str">
        <f t="shared" si="56"/>
        <v>2022-2023</v>
      </c>
      <c r="D1181" t="s">
        <v>148</v>
      </c>
      <c r="E1181" t="s">
        <v>42</v>
      </c>
      <c r="F1181" t="str">
        <f t="shared" si="54"/>
        <v>Queensland</v>
      </c>
      <c r="G1181" t="s">
        <v>35</v>
      </c>
      <c r="H1181">
        <v>4053</v>
      </c>
      <c r="I1181" t="s">
        <v>11</v>
      </c>
      <c r="J1181" t="s">
        <v>43</v>
      </c>
      <c r="K1181" t="s">
        <v>157</v>
      </c>
      <c r="L1181" t="s">
        <v>22</v>
      </c>
      <c r="M1181" s="5">
        <v>44.38</v>
      </c>
    </row>
    <row r="1182" spans="1:13" x14ac:dyDescent="0.25">
      <c r="A1182" s="2">
        <v>45521</v>
      </c>
      <c r="B1182" s="3">
        <f t="shared" si="55"/>
        <v>2025</v>
      </c>
      <c r="C1182" t="str">
        <f t="shared" si="56"/>
        <v>2024-2025</v>
      </c>
      <c r="D1182" t="s">
        <v>148</v>
      </c>
      <c r="E1182" t="s">
        <v>50</v>
      </c>
      <c r="F1182" t="str">
        <f t="shared" si="54"/>
        <v>Queensland</v>
      </c>
      <c r="G1182" t="s">
        <v>35</v>
      </c>
      <c r="H1182">
        <v>4703</v>
      </c>
      <c r="I1182" t="s">
        <v>11</v>
      </c>
      <c r="J1182" t="s">
        <v>51</v>
      </c>
      <c r="K1182" t="s">
        <v>150</v>
      </c>
      <c r="L1182" t="s">
        <v>18</v>
      </c>
      <c r="M1182" s="5">
        <v>44.42</v>
      </c>
    </row>
    <row r="1183" spans="1:13" x14ac:dyDescent="0.25">
      <c r="A1183" s="2">
        <v>45150</v>
      </c>
      <c r="B1183" s="3">
        <f t="shared" si="55"/>
        <v>2024</v>
      </c>
      <c r="C1183" t="str">
        <f t="shared" si="56"/>
        <v>2023-2024</v>
      </c>
      <c r="D1183" t="s">
        <v>147</v>
      </c>
      <c r="E1183" t="s">
        <v>85</v>
      </c>
      <c r="F1183" t="str">
        <f t="shared" si="54"/>
        <v>Queensland</v>
      </c>
      <c r="G1183" t="s">
        <v>35</v>
      </c>
      <c r="H1183">
        <v>4883</v>
      </c>
      <c r="I1183" t="s">
        <v>11</v>
      </c>
      <c r="J1183" t="s">
        <v>36</v>
      </c>
      <c r="K1183" t="s">
        <v>152</v>
      </c>
      <c r="L1183" t="s">
        <v>13</v>
      </c>
      <c r="M1183" s="5">
        <v>44.47</v>
      </c>
    </row>
    <row r="1184" spans="1:13" x14ac:dyDescent="0.25">
      <c r="A1184" s="2">
        <v>45390</v>
      </c>
      <c r="B1184" s="3">
        <f t="shared" si="55"/>
        <v>2024</v>
      </c>
      <c r="C1184" t="str">
        <f t="shared" si="56"/>
        <v>2024-2025</v>
      </c>
      <c r="D1184" t="s">
        <v>148</v>
      </c>
      <c r="E1184" t="s">
        <v>62</v>
      </c>
      <c r="F1184" t="str">
        <f t="shared" si="54"/>
        <v>Victoria</v>
      </c>
      <c r="G1184" t="s">
        <v>45</v>
      </c>
      <c r="H1184">
        <v>3134</v>
      </c>
      <c r="I1184" t="s">
        <v>11</v>
      </c>
      <c r="J1184" t="s">
        <v>63</v>
      </c>
      <c r="K1184" t="s">
        <v>154</v>
      </c>
      <c r="L1184" t="s">
        <v>14</v>
      </c>
      <c r="M1184" s="5">
        <v>44.47</v>
      </c>
    </row>
    <row r="1185" spans="1:13" x14ac:dyDescent="0.25">
      <c r="A1185" s="2">
        <v>45401</v>
      </c>
      <c r="B1185" s="3">
        <f t="shared" si="55"/>
        <v>2024</v>
      </c>
      <c r="C1185" t="str">
        <f t="shared" si="56"/>
        <v>2024-2025</v>
      </c>
      <c r="D1185" t="s">
        <v>147</v>
      </c>
      <c r="E1185" t="s">
        <v>135</v>
      </c>
      <c r="F1185" t="str">
        <f t="shared" si="54"/>
        <v>Victoria</v>
      </c>
      <c r="G1185" t="s">
        <v>45</v>
      </c>
      <c r="H1185">
        <v>3550</v>
      </c>
      <c r="I1185" t="s">
        <v>11</v>
      </c>
      <c r="J1185" t="s">
        <v>60</v>
      </c>
      <c r="K1185" t="s">
        <v>153</v>
      </c>
      <c r="L1185" t="s">
        <v>16</v>
      </c>
      <c r="M1185" s="5">
        <v>44.5</v>
      </c>
    </row>
    <row r="1186" spans="1:13" x14ac:dyDescent="0.25">
      <c r="A1186" s="2">
        <v>45114</v>
      </c>
      <c r="B1186" s="3">
        <f t="shared" si="55"/>
        <v>2024</v>
      </c>
      <c r="C1186" t="str">
        <f t="shared" si="56"/>
        <v>2023-2024</v>
      </c>
      <c r="D1186" t="s">
        <v>147</v>
      </c>
      <c r="E1186" t="s">
        <v>53</v>
      </c>
      <c r="F1186" t="str">
        <f t="shared" si="54"/>
        <v>South Australia</v>
      </c>
      <c r="G1186" t="s">
        <v>32</v>
      </c>
      <c r="H1186">
        <v>5082</v>
      </c>
      <c r="I1186" t="s">
        <v>11</v>
      </c>
      <c r="J1186" t="s">
        <v>33</v>
      </c>
      <c r="K1186" t="s">
        <v>150</v>
      </c>
      <c r="L1186" t="s">
        <v>18</v>
      </c>
      <c r="M1186" s="5">
        <v>44.5</v>
      </c>
    </row>
    <row r="1187" spans="1:13" x14ac:dyDescent="0.25">
      <c r="A1187" s="2">
        <v>45381</v>
      </c>
      <c r="B1187" s="3">
        <f t="shared" si="55"/>
        <v>2024</v>
      </c>
      <c r="C1187" t="str">
        <f t="shared" si="56"/>
        <v>2023-2024</v>
      </c>
      <c r="D1187" t="s">
        <v>147</v>
      </c>
      <c r="E1187" t="s">
        <v>113</v>
      </c>
      <c r="F1187" t="str">
        <f t="shared" si="54"/>
        <v>Queensland</v>
      </c>
      <c r="G1187" t="s">
        <v>35</v>
      </c>
      <c r="H1187">
        <v>4215</v>
      </c>
      <c r="I1187" t="s">
        <v>11</v>
      </c>
      <c r="J1187" t="s">
        <v>104</v>
      </c>
      <c r="K1187" t="s">
        <v>154</v>
      </c>
      <c r="L1187" t="s">
        <v>14</v>
      </c>
      <c r="M1187" s="5">
        <v>44.53</v>
      </c>
    </row>
    <row r="1188" spans="1:13" x14ac:dyDescent="0.25">
      <c r="A1188" s="2">
        <v>45463</v>
      </c>
      <c r="B1188" s="3">
        <f t="shared" si="55"/>
        <v>2024</v>
      </c>
      <c r="C1188" t="str">
        <f t="shared" si="56"/>
        <v>2024-2025</v>
      </c>
      <c r="D1188" t="s">
        <v>147</v>
      </c>
      <c r="E1188" t="s">
        <v>40</v>
      </c>
      <c r="F1188" t="str">
        <f t="shared" si="54"/>
        <v>New South Wales</v>
      </c>
      <c r="G1188" t="s">
        <v>10</v>
      </c>
      <c r="H1188">
        <v>2116</v>
      </c>
      <c r="I1188" t="s">
        <v>11</v>
      </c>
      <c r="J1188" t="s">
        <v>27</v>
      </c>
      <c r="K1188" t="s">
        <v>157</v>
      </c>
      <c r="L1188" t="s">
        <v>22</v>
      </c>
      <c r="M1188" s="5">
        <v>44.599999999999994</v>
      </c>
    </row>
    <row r="1189" spans="1:13" x14ac:dyDescent="0.25">
      <c r="A1189" s="2">
        <v>45462</v>
      </c>
      <c r="B1189" s="3">
        <f t="shared" si="55"/>
        <v>2024</v>
      </c>
      <c r="C1189" t="str">
        <f t="shared" si="56"/>
        <v>2024-2025</v>
      </c>
      <c r="D1189" t="s">
        <v>147</v>
      </c>
      <c r="E1189" t="s">
        <v>76</v>
      </c>
      <c r="F1189" t="str">
        <f t="shared" si="54"/>
        <v>Western Australia</v>
      </c>
      <c r="G1189" t="s">
        <v>48</v>
      </c>
      <c r="H1189">
        <v>6450</v>
      </c>
      <c r="I1189" t="s">
        <v>11</v>
      </c>
      <c r="J1189" t="s">
        <v>77</v>
      </c>
      <c r="K1189" t="s">
        <v>153</v>
      </c>
      <c r="L1189" t="s">
        <v>16</v>
      </c>
      <c r="M1189" s="5">
        <v>44.67</v>
      </c>
    </row>
    <row r="1190" spans="1:13" x14ac:dyDescent="0.25">
      <c r="A1190" s="2">
        <v>45016</v>
      </c>
      <c r="B1190" s="3">
        <f t="shared" si="55"/>
        <v>2023</v>
      </c>
      <c r="C1190" t="str">
        <f t="shared" si="56"/>
        <v>2022-2023</v>
      </c>
      <c r="D1190" t="s">
        <v>147</v>
      </c>
      <c r="E1190" t="s">
        <v>28</v>
      </c>
      <c r="F1190" t="str">
        <f t="shared" si="54"/>
        <v>Northern Territory</v>
      </c>
      <c r="G1190" t="s">
        <v>29</v>
      </c>
      <c r="H1190">
        <v>800</v>
      </c>
      <c r="I1190" t="s">
        <v>11</v>
      </c>
      <c r="J1190" t="s">
        <v>30</v>
      </c>
      <c r="K1190" t="s">
        <v>157</v>
      </c>
      <c r="L1190" t="s">
        <v>22</v>
      </c>
      <c r="M1190" s="5">
        <v>44.820000000000007</v>
      </c>
    </row>
    <row r="1191" spans="1:13" x14ac:dyDescent="0.25">
      <c r="A1191" s="2">
        <v>44954</v>
      </c>
      <c r="B1191" s="3">
        <f t="shared" si="55"/>
        <v>2023</v>
      </c>
      <c r="C1191" t="str">
        <f t="shared" si="56"/>
        <v>2022-2023</v>
      </c>
      <c r="D1191" t="s">
        <v>148</v>
      </c>
      <c r="E1191" t="s">
        <v>42</v>
      </c>
      <c r="F1191" t="str">
        <f t="shared" si="54"/>
        <v>Queensland</v>
      </c>
      <c r="G1191" t="s">
        <v>35</v>
      </c>
      <c r="H1191">
        <v>4053</v>
      </c>
      <c r="I1191" t="s">
        <v>11</v>
      </c>
      <c r="J1191" t="s">
        <v>43</v>
      </c>
      <c r="K1191" t="s">
        <v>155</v>
      </c>
      <c r="L1191" t="s">
        <v>20</v>
      </c>
      <c r="M1191" s="5">
        <v>44.84</v>
      </c>
    </row>
    <row r="1192" spans="1:13" x14ac:dyDescent="0.25">
      <c r="A1192" s="2">
        <v>45444</v>
      </c>
      <c r="B1192" s="3">
        <f t="shared" si="55"/>
        <v>2024</v>
      </c>
      <c r="C1192" t="str">
        <f t="shared" si="56"/>
        <v>2024-2025</v>
      </c>
      <c r="D1192" t="s">
        <v>147</v>
      </c>
      <c r="E1192" t="s">
        <v>134</v>
      </c>
      <c r="F1192" t="str">
        <f t="shared" si="54"/>
        <v>Queensland</v>
      </c>
      <c r="G1192" t="s">
        <v>35</v>
      </c>
      <c r="H1192">
        <v>4825</v>
      </c>
      <c r="I1192" t="s">
        <v>11</v>
      </c>
      <c r="J1192" t="s">
        <v>36</v>
      </c>
      <c r="K1192" t="s">
        <v>156</v>
      </c>
      <c r="L1192" t="s">
        <v>17</v>
      </c>
      <c r="M1192" s="5">
        <v>44.87</v>
      </c>
    </row>
    <row r="1193" spans="1:13" x14ac:dyDescent="0.25">
      <c r="A1193" s="2">
        <v>45519</v>
      </c>
      <c r="B1193" s="3">
        <f t="shared" si="55"/>
        <v>2025</v>
      </c>
      <c r="C1193" t="str">
        <f t="shared" si="56"/>
        <v>2024-2025</v>
      </c>
      <c r="D1193" t="s">
        <v>147</v>
      </c>
      <c r="E1193" t="s">
        <v>137</v>
      </c>
      <c r="F1193" t="str">
        <f t="shared" si="54"/>
        <v>New South Wales</v>
      </c>
      <c r="G1193" t="s">
        <v>10</v>
      </c>
      <c r="H1193">
        <v>2031</v>
      </c>
      <c r="I1193" t="s">
        <v>11</v>
      </c>
      <c r="J1193" t="s">
        <v>12</v>
      </c>
      <c r="K1193" t="s">
        <v>154</v>
      </c>
      <c r="L1193" t="s">
        <v>14</v>
      </c>
      <c r="M1193" s="5">
        <v>44.9</v>
      </c>
    </row>
    <row r="1194" spans="1:13" x14ac:dyDescent="0.25">
      <c r="A1194" s="2">
        <v>45402</v>
      </c>
      <c r="B1194" s="3">
        <f t="shared" si="55"/>
        <v>2024</v>
      </c>
      <c r="C1194" t="str">
        <f t="shared" si="56"/>
        <v>2024-2025</v>
      </c>
      <c r="D1194" t="s">
        <v>147</v>
      </c>
      <c r="E1194" t="s">
        <v>34</v>
      </c>
      <c r="F1194" t="str">
        <f t="shared" si="54"/>
        <v>Queensland</v>
      </c>
      <c r="G1194" t="s">
        <v>35</v>
      </c>
      <c r="H1194">
        <v>4802</v>
      </c>
      <c r="I1194" t="s">
        <v>11</v>
      </c>
      <c r="J1194" t="s">
        <v>36</v>
      </c>
      <c r="K1194" t="s">
        <v>151</v>
      </c>
      <c r="L1194" t="s">
        <v>21</v>
      </c>
      <c r="M1194" s="5">
        <v>44.91</v>
      </c>
    </row>
    <row r="1195" spans="1:13" x14ac:dyDescent="0.25">
      <c r="A1195" s="2">
        <v>44941</v>
      </c>
      <c r="B1195" s="3">
        <f t="shared" si="55"/>
        <v>2023</v>
      </c>
      <c r="C1195" t="str">
        <f t="shared" si="56"/>
        <v>2022-2023</v>
      </c>
      <c r="D1195" t="s">
        <v>147</v>
      </c>
      <c r="E1195" t="s">
        <v>26</v>
      </c>
      <c r="F1195" t="str">
        <f t="shared" si="54"/>
        <v>New South Wales</v>
      </c>
      <c r="G1195" t="s">
        <v>10</v>
      </c>
      <c r="H1195">
        <v>2141</v>
      </c>
      <c r="I1195" t="s">
        <v>11</v>
      </c>
      <c r="J1195" t="s">
        <v>27</v>
      </c>
      <c r="K1195" t="s">
        <v>156</v>
      </c>
      <c r="L1195" t="s">
        <v>17</v>
      </c>
      <c r="M1195" s="5">
        <v>44.91</v>
      </c>
    </row>
    <row r="1196" spans="1:13" x14ac:dyDescent="0.25">
      <c r="A1196" s="2">
        <v>45482</v>
      </c>
      <c r="B1196" s="3">
        <f t="shared" si="55"/>
        <v>2025</v>
      </c>
      <c r="C1196" t="str">
        <f t="shared" si="56"/>
        <v>2024-2025</v>
      </c>
      <c r="D1196" t="s">
        <v>147</v>
      </c>
      <c r="E1196" t="s">
        <v>139</v>
      </c>
      <c r="F1196" t="str">
        <f t="shared" si="54"/>
        <v>New South Wales</v>
      </c>
      <c r="G1196" t="s">
        <v>10</v>
      </c>
      <c r="H1196">
        <v>2020</v>
      </c>
      <c r="I1196" t="s">
        <v>11</v>
      </c>
      <c r="J1196" t="s">
        <v>12</v>
      </c>
      <c r="K1196" t="s">
        <v>156</v>
      </c>
      <c r="L1196" t="s">
        <v>17</v>
      </c>
      <c r="M1196" s="5">
        <v>44.91</v>
      </c>
    </row>
    <row r="1197" spans="1:13" x14ac:dyDescent="0.25">
      <c r="A1197" s="2">
        <v>45255</v>
      </c>
      <c r="B1197" s="3">
        <f t="shared" si="55"/>
        <v>2024</v>
      </c>
      <c r="C1197" t="str">
        <f t="shared" si="56"/>
        <v>2023-2024</v>
      </c>
      <c r="D1197" t="s">
        <v>147</v>
      </c>
      <c r="E1197" t="s">
        <v>75</v>
      </c>
      <c r="F1197" t="str">
        <f t="shared" si="54"/>
        <v>Victoria</v>
      </c>
      <c r="G1197" t="s">
        <v>45</v>
      </c>
      <c r="H1197">
        <v>3630</v>
      </c>
      <c r="I1197" t="s">
        <v>11</v>
      </c>
      <c r="J1197" t="s">
        <v>55</v>
      </c>
      <c r="K1197" t="s">
        <v>19</v>
      </c>
      <c r="L1197" t="s">
        <v>23</v>
      </c>
      <c r="M1197" s="5">
        <v>44.91</v>
      </c>
    </row>
    <row r="1198" spans="1:13" x14ac:dyDescent="0.25">
      <c r="A1198" s="2">
        <v>45534</v>
      </c>
      <c r="B1198" s="3">
        <f t="shared" si="55"/>
        <v>2025</v>
      </c>
      <c r="C1198" t="str">
        <f t="shared" si="56"/>
        <v>2024-2025</v>
      </c>
      <c r="D1198" t="s">
        <v>148</v>
      </c>
      <c r="E1198" t="s">
        <v>39</v>
      </c>
      <c r="F1198" t="str">
        <f t="shared" si="54"/>
        <v>South Australia</v>
      </c>
      <c r="G1198" t="s">
        <v>32</v>
      </c>
      <c r="H1198">
        <v>5343</v>
      </c>
      <c r="I1198" t="s">
        <v>11</v>
      </c>
      <c r="J1198" t="s">
        <v>38</v>
      </c>
      <c r="K1198" t="s">
        <v>152</v>
      </c>
      <c r="L1198" t="s">
        <v>13</v>
      </c>
      <c r="M1198" s="5">
        <v>44.96</v>
      </c>
    </row>
    <row r="1199" spans="1:13" x14ac:dyDescent="0.25">
      <c r="A1199" s="2">
        <v>45046</v>
      </c>
      <c r="B1199" s="3">
        <f t="shared" si="55"/>
        <v>2023</v>
      </c>
      <c r="C1199" t="str">
        <f t="shared" si="56"/>
        <v>2023-2024</v>
      </c>
      <c r="D1199" t="s">
        <v>147</v>
      </c>
      <c r="E1199" t="s">
        <v>72</v>
      </c>
      <c r="F1199" t="str">
        <f t="shared" si="54"/>
        <v>Western Australia</v>
      </c>
      <c r="G1199" t="s">
        <v>48</v>
      </c>
      <c r="H1199">
        <v>6010</v>
      </c>
      <c r="I1199" t="s">
        <v>11</v>
      </c>
      <c r="J1199" t="s">
        <v>49</v>
      </c>
      <c r="K1199" t="s">
        <v>154</v>
      </c>
      <c r="L1199" t="s">
        <v>14</v>
      </c>
      <c r="M1199" s="5">
        <v>44.97</v>
      </c>
    </row>
    <row r="1200" spans="1:13" x14ac:dyDescent="0.25">
      <c r="A1200" s="2">
        <v>45011</v>
      </c>
      <c r="B1200" s="3">
        <f t="shared" si="55"/>
        <v>2023</v>
      </c>
      <c r="C1200" t="str">
        <f t="shared" si="56"/>
        <v>2022-2023</v>
      </c>
      <c r="D1200" t="s">
        <v>148</v>
      </c>
      <c r="E1200" t="s">
        <v>47</v>
      </c>
      <c r="F1200" t="str">
        <f t="shared" si="54"/>
        <v>Western Australia</v>
      </c>
      <c r="G1200" t="s">
        <v>48</v>
      </c>
      <c r="H1200">
        <v>6030</v>
      </c>
      <c r="I1200" t="s">
        <v>11</v>
      </c>
      <c r="J1200" t="s">
        <v>49</v>
      </c>
      <c r="K1200" t="s">
        <v>153</v>
      </c>
      <c r="L1200" t="s">
        <v>16</v>
      </c>
      <c r="M1200" s="5">
        <v>44.97</v>
      </c>
    </row>
    <row r="1201" spans="1:13" x14ac:dyDescent="0.25">
      <c r="A1201" s="2">
        <v>44947</v>
      </c>
      <c r="B1201" s="3">
        <f t="shared" si="55"/>
        <v>2023</v>
      </c>
      <c r="C1201" t="str">
        <f t="shared" si="56"/>
        <v>2022-2023</v>
      </c>
      <c r="D1201" t="s">
        <v>148</v>
      </c>
      <c r="E1201" t="s">
        <v>101</v>
      </c>
      <c r="F1201" t="str">
        <f t="shared" si="54"/>
        <v>Victoria</v>
      </c>
      <c r="G1201" t="s">
        <v>45</v>
      </c>
      <c r="H1201">
        <v>3131</v>
      </c>
      <c r="I1201" t="s">
        <v>11</v>
      </c>
      <c r="J1201" t="s">
        <v>63</v>
      </c>
      <c r="K1201" t="s">
        <v>152</v>
      </c>
      <c r="L1201" t="s">
        <v>13</v>
      </c>
      <c r="M1201" s="5">
        <v>44.97</v>
      </c>
    </row>
    <row r="1202" spans="1:13" x14ac:dyDescent="0.25">
      <c r="A1202" s="2">
        <v>45462</v>
      </c>
      <c r="B1202" s="3">
        <f t="shared" si="55"/>
        <v>2024</v>
      </c>
      <c r="C1202" t="str">
        <f t="shared" si="56"/>
        <v>2024-2025</v>
      </c>
      <c r="D1202" t="s">
        <v>147</v>
      </c>
      <c r="E1202" t="s">
        <v>59</v>
      </c>
      <c r="F1202" t="str">
        <f t="shared" si="54"/>
        <v>Victoria</v>
      </c>
      <c r="G1202" t="s">
        <v>45</v>
      </c>
      <c r="H1202">
        <v>3280</v>
      </c>
      <c r="I1202" t="s">
        <v>11</v>
      </c>
      <c r="J1202" t="s">
        <v>60</v>
      </c>
      <c r="K1202" t="s">
        <v>154</v>
      </c>
      <c r="L1202" t="s">
        <v>14</v>
      </c>
      <c r="M1202" s="5">
        <v>44.97</v>
      </c>
    </row>
    <row r="1203" spans="1:13" x14ac:dyDescent="0.25">
      <c r="A1203" s="2">
        <v>45178</v>
      </c>
      <c r="B1203" s="3">
        <f t="shared" si="55"/>
        <v>2024</v>
      </c>
      <c r="C1203" t="str">
        <f t="shared" si="56"/>
        <v>2023-2024</v>
      </c>
      <c r="D1203" t="s">
        <v>147</v>
      </c>
      <c r="E1203" t="s">
        <v>124</v>
      </c>
      <c r="F1203" t="str">
        <f t="shared" si="54"/>
        <v>New South Wales</v>
      </c>
      <c r="G1203" t="s">
        <v>10</v>
      </c>
      <c r="H1203">
        <v>2015</v>
      </c>
      <c r="I1203" t="s">
        <v>11</v>
      </c>
      <c r="J1203" t="s">
        <v>12</v>
      </c>
      <c r="K1203" t="s">
        <v>154</v>
      </c>
      <c r="L1203" t="s">
        <v>14</v>
      </c>
      <c r="M1203" s="5">
        <v>45</v>
      </c>
    </row>
    <row r="1204" spans="1:13" x14ac:dyDescent="0.25">
      <c r="A1204" s="2">
        <v>45599</v>
      </c>
      <c r="B1204" s="3">
        <f t="shared" si="55"/>
        <v>2025</v>
      </c>
      <c r="C1204" t="str">
        <f t="shared" si="56"/>
        <v>2024-2025</v>
      </c>
      <c r="D1204" t="s">
        <v>147</v>
      </c>
      <c r="E1204" t="s">
        <v>95</v>
      </c>
      <c r="F1204" t="str">
        <f t="shared" si="54"/>
        <v>Victoria</v>
      </c>
      <c r="G1204" t="s">
        <v>45</v>
      </c>
      <c r="H1204">
        <v>3931</v>
      </c>
      <c r="I1204" t="s">
        <v>11</v>
      </c>
      <c r="J1204" t="s">
        <v>55</v>
      </c>
      <c r="K1204" t="s">
        <v>154</v>
      </c>
      <c r="L1204" t="s">
        <v>14</v>
      </c>
      <c r="M1204" s="5">
        <v>45</v>
      </c>
    </row>
    <row r="1205" spans="1:13" x14ac:dyDescent="0.25">
      <c r="A1205" s="2">
        <v>45554</v>
      </c>
      <c r="B1205" s="3">
        <f t="shared" si="55"/>
        <v>2025</v>
      </c>
      <c r="C1205" t="str">
        <f t="shared" si="56"/>
        <v>2024-2025</v>
      </c>
      <c r="D1205" t="s">
        <v>147</v>
      </c>
      <c r="E1205" t="s">
        <v>144</v>
      </c>
      <c r="F1205" t="str">
        <f t="shared" si="54"/>
        <v>Queensland</v>
      </c>
      <c r="G1205" t="s">
        <v>35</v>
      </c>
      <c r="H1205">
        <v>4566</v>
      </c>
      <c r="I1205" t="s">
        <v>11</v>
      </c>
      <c r="J1205" t="s">
        <v>120</v>
      </c>
      <c r="K1205" t="s">
        <v>151</v>
      </c>
      <c r="L1205" t="s">
        <v>21</v>
      </c>
      <c r="M1205" s="5">
        <v>45</v>
      </c>
    </row>
    <row r="1206" spans="1:13" x14ac:dyDescent="0.25">
      <c r="A1206" s="2">
        <v>45531</v>
      </c>
      <c r="B1206" s="3">
        <f t="shared" si="55"/>
        <v>2025</v>
      </c>
      <c r="C1206" t="str">
        <f t="shared" si="56"/>
        <v>2024-2025</v>
      </c>
      <c r="D1206" t="s">
        <v>148</v>
      </c>
      <c r="E1206" t="s">
        <v>116</v>
      </c>
      <c r="F1206" t="str">
        <f t="shared" si="54"/>
        <v>Western Australia</v>
      </c>
      <c r="G1206" t="s">
        <v>48</v>
      </c>
      <c r="H1206">
        <v>6725</v>
      </c>
      <c r="I1206" t="s">
        <v>11</v>
      </c>
      <c r="J1206" t="s">
        <v>77</v>
      </c>
      <c r="K1206" t="s">
        <v>152</v>
      </c>
      <c r="L1206" t="s">
        <v>13</v>
      </c>
      <c r="M1206" s="5">
        <v>45.15</v>
      </c>
    </row>
    <row r="1207" spans="1:13" x14ac:dyDescent="0.25">
      <c r="A1207" s="2">
        <v>45215</v>
      </c>
      <c r="B1207" s="3">
        <f t="shared" si="55"/>
        <v>2024</v>
      </c>
      <c r="C1207" t="str">
        <f t="shared" si="56"/>
        <v>2023-2024</v>
      </c>
      <c r="D1207" t="s">
        <v>147</v>
      </c>
      <c r="E1207" t="s">
        <v>61</v>
      </c>
      <c r="F1207" t="str">
        <f t="shared" si="54"/>
        <v>New South Wales</v>
      </c>
      <c r="G1207" t="s">
        <v>10</v>
      </c>
      <c r="H1207">
        <v>2539</v>
      </c>
      <c r="I1207" t="s">
        <v>11</v>
      </c>
      <c r="J1207" t="s">
        <v>58</v>
      </c>
      <c r="K1207" t="s">
        <v>152</v>
      </c>
      <c r="L1207" t="s">
        <v>13</v>
      </c>
      <c r="M1207" s="5">
        <v>45.15</v>
      </c>
    </row>
    <row r="1208" spans="1:13" x14ac:dyDescent="0.25">
      <c r="A1208" s="2">
        <v>45076</v>
      </c>
      <c r="B1208" s="3">
        <f t="shared" si="55"/>
        <v>2023</v>
      </c>
      <c r="C1208" t="str">
        <f t="shared" si="56"/>
        <v>2023-2024</v>
      </c>
      <c r="D1208" t="s">
        <v>147</v>
      </c>
      <c r="E1208" t="s">
        <v>124</v>
      </c>
      <c r="F1208" t="str">
        <f t="shared" si="54"/>
        <v>New South Wales</v>
      </c>
      <c r="G1208" t="s">
        <v>10</v>
      </c>
      <c r="H1208">
        <v>2015</v>
      </c>
      <c r="I1208" t="s">
        <v>11</v>
      </c>
      <c r="J1208" t="s">
        <v>12</v>
      </c>
      <c r="K1208" t="s">
        <v>150</v>
      </c>
      <c r="L1208" t="s">
        <v>18</v>
      </c>
      <c r="M1208" s="5">
        <v>45.46</v>
      </c>
    </row>
    <row r="1209" spans="1:13" x14ac:dyDescent="0.25">
      <c r="A1209" s="2">
        <v>45162</v>
      </c>
      <c r="B1209" s="3">
        <f t="shared" si="55"/>
        <v>2024</v>
      </c>
      <c r="C1209" t="str">
        <f t="shared" si="56"/>
        <v>2023-2024</v>
      </c>
      <c r="D1209" t="s">
        <v>147</v>
      </c>
      <c r="E1209" t="s">
        <v>142</v>
      </c>
      <c r="F1209" t="str">
        <f t="shared" si="54"/>
        <v>Australian Capital Territory</v>
      </c>
      <c r="G1209" t="s">
        <v>80</v>
      </c>
      <c r="H1209">
        <v>2609</v>
      </c>
      <c r="I1209" t="s">
        <v>11</v>
      </c>
      <c r="J1209" t="s">
        <v>58</v>
      </c>
      <c r="K1209" t="s">
        <v>154</v>
      </c>
      <c r="L1209" t="s">
        <v>14</v>
      </c>
      <c r="M1209" s="5">
        <v>45.46</v>
      </c>
    </row>
    <row r="1210" spans="1:13" x14ac:dyDescent="0.25">
      <c r="A1210" s="2">
        <v>45196</v>
      </c>
      <c r="B1210" s="3">
        <f t="shared" si="55"/>
        <v>2024</v>
      </c>
      <c r="C1210" t="str">
        <f t="shared" si="56"/>
        <v>2023-2024</v>
      </c>
      <c r="D1210" t="s">
        <v>147</v>
      </c>
      <c r="E1210" t="s">
        <v>59</v>
      </c>
      <c r="F1210" t="str">
        <f t="shared" si="54"/>
        <v>Victoria</v>
      </c>
      <c r="G1210" t="s">
        <v>45</v>
      </c>
      <c r="H1210">
        <v>3280</v>
      </c>
      <c r="I1210" t="s">
        <v>11</v>
      </c>
      <c r="J1210" t="s">
        <v>60</v>
      </c>
      <c r="K1210" t="s">
        <v>154</v>
      </c>
      <c r="L1210" t="s">
        <v>14</v>
      </c>
      <c r="M1210" s="5">
        <v>45.49</v>
      </c>
    </row>
    <row r="1211" spans="1:13" x14ac:dyDescent="0.25">
      <c r="A1211" s="2">
        <v>44984</v>
      </c>
      <c r="B1211" s="3">
        <f t="shared" si="55"/>
        <v>2023</v>
      </c>
      <c r="C1211" t="str">
        <f t="shared" si="56"/>
        <v>2022-2023</v>
      </c>
      <c r="D1211" t="s">
        <v>147</v>
      </c>
      <c r="E1211" t="s">
        <v>96</v>
      </c>
      <c r="F1211" t="str">
        <f t="shared" si="54"/>
        <v>Western Australia</v>
      </c>
      <c r="G1211" t="s">
        <v>48</v>
      </c>
      <c r="H1211">
        <v>6330</v>
      </c>
      <c r="I1211" t="s">
        <v>11</v>
      </c>
      <c r="J1211" t="s">
        <v>94</v>
      </c>
      <c r="K1211" t="s">
        <v>156</v>
      </c>
      <c r="L1211" t="s">
        <v>17</v>
      </c>
      <c r="M1211" s="5">
        <v>45.54</v>
      </c>
    </row>
    <row r="1212" spans="1:13" x14ac:dyDescent="0.25">
      <c r="A1212" s="2">
        <v>44973</v>
      </c>
      <c r="B1212" s="3">
        <f t="shared" si="55"/>
        <v>2023</v>
      </c>
      <c r="C1212" t="str">
        <f t="shared" si="56"/>
        <v>2022-2023</v>
      </c>
      <c r="D1212" t="s">
        <v>148</v>
      </c>
      <c r="E1212" t="s">
        <v>130</v>
      </c>
      <c r="F1212" t="str">
        <f t="shared" si="54"/>
        <v>South Australia</v>
      </c>
      <c r="G1212" t="s">
        <v>32</v>
      </c>
      <c r="H1212">
        <v>5290</v>
      </c>
      <c r="I1212" t="s">
        <v>11</v>
      </c>
      <c r="J1212" t="s">
        <v>38</v>
      </c>
      <c r="K1212" t="s">
        <v>155</v>
      </c>
      <c r="L1212" t="s">
        <v>20</v>
      </c>
      <c r="M1212" s="5">
        <v>45.65</v>
      </c>
    </row>
    <row r="1213" spans="1:13" x14ac:dyDescent="0.25">
      <c r="A1213" s="2">
        <v>45366</v>
      </c>
      <c r="B1213" s="3">
        <f t="shared" si="55"/>
        <v>2024</v>
      </c>
      <c r="C1213" t="str">
        <f t="shared" si="56"/>
        <v>2023-2024</v>
      </c>
      <c r="D1213" t="s">
        <v>147</v>
      </c>
      <c r="E1213" t="s">
        <v>135</v>
      </c>
      <c r="F1213" t="str">
        <f t="shared" si="54"/>
        <v>Victoria</v>
      </c>
      <c r="G1213" t="s">
        <v>45</v>
      </c>
      <c r="H1213">
        <v>3550</v>
      </c>
      <c r="I1213" t="s">
        <v>11</v>
      </c>
      <c r="J1213" t="s">
        <v>60</v>
      </c>
      <c r="K1213" t="s">
        <v>154</v>
      </c>
      <c r="L1213" t="s">
        <v>14</v>
      </c>
      <c r="M1213" s="5">
        <v>45.89</v>
      </c>
    </row>
    <row r="1214" spans="1:13" x14ac:dyDescent="0.25">
      <c r="A1214" s="2">
        <v>45543</v>
      </c>
      <c r="B1214" s="3">
        <f t="shared" si="55"/>
        <v>2025</v>
      </c>
      <c r="C1214" t="str">
        <f t="shared" si="56"/>
        <v>2024-2025</v>
      </c>
      <c r="D1214" t="s">
        <v>148</v>
      </c>
      <c r="E1214" t="s">
        <v>31</v>
      </c>
      <c r="F1214" t="str">
        <f t="shared" si="54"/>
        <v>South Australia</v>
      </c>
      <c r="G1214" t="s">
        <v>32</v>
      </c>
      <c r="H1214">
        <v>5168</v>
      </c>
      <c r="I1214" t="s">
        <v>11</v>
      </c>
      <c r="J1214" t="s">
        <v>33</v>
      </c>
      <c r="K1214" t="s">
        <v>150</v>
      </c>
      <c r="L1214" t="s">
        <v>18</v>
      </c>
      <c r="M1214" s="5">
        <v>45.91</v>
      </c>
    </row>
    <row r="1215" spans="1:13" x14ac:dyDescent="0.25">
      <c r="A1215" s="2">
        <v>45280</v>
      </c>
      <c r="B1215" s="3">
        <f t="shared" si="55"/>
        <v>2024</v>
      </c>
      <c r="C1215" t="str">
        <f t="shared" si="56"/>
        <v>2023-2024</v>
      </c>
      <c r="D1215" t="s">
        <v>147</v>
      </c>
      <c r="E1215" t="s">
        <v>54</v>
      </c>
      <c r="F1215" t="str">
        <f t="shared" si="54"/>
        <v>Victoria</v>
      </c>
      <c r="G1215" t="s">
        <v>45</v>
      </c>
      <c r="H1215">
        <v>3977</v>
      </c>
      <c r="I1215" t="s">
        <v>11</v>
      </c>
      <c r="J1215" t="s">
        <v>55</v>
      </c>
      <c r="K1215" t="s">
        <v>155</v>
      </c>
      <c r="L1215" t="s">
        <v>20</v>
      </c>
      <c r="M1215" s="5">
        <v>45.92</v>
      </c>
    </row>
    <row r="1216" spans="1:13" x14ac:dyDescent="0.25">
      <c r="A1216" s="2">
        <v>45266</v>
      </c>
      <c r="B1216" s="3">
        <f t="shared" si="55"/>
        <v>2024</v>
      </c>
      <c r="C1216" t="str">
        <f t="shared" si="56"/>
        <v>2023-2024</v>
      </c>
      <c r="D1216" t="s">
        <v>148</v>
      </c>
      <c r="E1216" t="s">
        <v>141</v>
      </c>
      <c r="F1216" t="str">
        <f t="shared" si="54"/>
        <v>Western Australia</v>
      </c>
      <c r="G1216" t="s">
        <v>48</v>
      </c>
      <c r="H1216">
        <v>6052</v>
      </c>
      <c r="I1216" t="s">
        <v>11</v>
      </c>
      <c r="J1216" t="s">
        <v>49</v>
      </c>
      <c r="K1216" t="s">
        <v>152</v>
      </c>
      <c r="L1216" t="s">
        <v>13</v>
      </c>
      <c r="M1216" s="5">
        <v>45.92</v>
      </c>
    </row>
    <row r="1217" spans="1:13" x14ac:dyDescent="0.25">
      <c r="A1217" s="2">
        <v>45315</v>
      </c>
      <c r="B1217" s="3">
        <f t="shared" si="55"/>
        <v>2024</v>
      </c>
      <c r="C1217" t="str">
        <f t="shared" si="56"/>
        <v>2023-2024</v>
      </c>
      <c r="D1217" t="s">
        <v>147</v>
      </c>
      <c r="E1217" t="s">
        <v>66</v>
      </c>
      <c r="F1217" t="str">
        <f t="shared" si="54"/>
        <v>South Australia</v>
      </c>
      <c r="G1217" t="s">
        <v>32</v>
      </c>
      <c r="H1217">
        <v>5169</v>
      </c>
      <c r="I1217" t="s">
        <v>11</v>
      </c>
      <c r="J1217" t="s">
        <v>33</v>
      </c>
      <c r="K1217" t="s">
        <v>154</v>
      </c>
      <c r="L1217" t="s">
        <v>14</v>
      </c>
      <c r="M1217" s="5">
        <v>46</v>
      </c>
    </row>
    <row r="1218" spans="1:13" x14ac:dyDescent="0.25">
      <c r="A1218" s="2">
        <v>45625</v>
      </c>
      <c r="B1218" s="3">
        <f t="shared" si="55"/>
        <v>2025</v>
      </c>
      <c r="C1218" t="str">
        <f t="shared" si="56"/>
        <v>2024-2025</v>
      </c>
      <c r="D1218" t="s">
        <v>147</v>
      </c>
      <c r="E1218" t="s">
        <v>135</v>
      </c>
      <c r="F1218" t="str">
        <f t="shared" ref="F1218:F1281" si="57">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8">IF(MONTH(A1219)&gt;=7,YEAR(A1219)+1,YEAR(A1219))</f>
        <v>2024</v>
      </c>
      <c r="C1219" t="str">
        <f t="shared" ref="C1219:C1282" si="59">IF(MONTH(A1219) &gt;= 4, YEAR(A1219) &amp; "-" &amp; YEAR(A1219) + 1, YEAR(A1219) - 1 &amp; "-" &amp; YEAR(A1219))</f>
        <v>2023-2024</v>
      </c>
      <c r="D1219" t="s">
        <v>147</v>
      </c>
      <c r="E1219" t="s">
        <v>37</v>
      </c>
      <c r="F1219" t="str">
        <f t="shared" si="57"/>
        <v>South Australia</v>
      </c>
      <c r="G1219" t="s">
        <v>32</v>
      </c>
      <c r="H1219">
        <v>5607</v>
      </c>
      <c r="I1219" t="s">
        <v>11</v>
      </c>
      <c r="J1219" t="s">
        <v>38</v>
      </c>
      <c r="K1219" t="s">
        <v>154</v>
      </c>
      <c r="L1219" t="s">
        <v>14</v>
      </c>
      <c r="M1219" s="5">
        <v>46.5</v>
      </c>
    </row>
    <row r="1220" spans="1:13" x14ac:dyDescent="0.25">
      <c r="A1220" s="2">
        <v>45151</v>
      </c>
      <c r="B1220" s="3">
        <f t="shared" si="58"/>
        <v>2024</v>
      </c>
      <c r="C1220" t="str">
        <f t="shared" si="59"/>
        <v>2023-2024</v>
      </c>
      <c r="D1220" t="s">
        <v>148</v>
      </c>
      <c r="E1220" t="s">
        <v>39</v>
      </c>
      <c r="F1220" t="str">
        <f t="shared" si="57"/>
        <v>South Australia</v>
      </c>
      <c r="G1220" t="s">
        <v>32</v>
      </c>
      <c r="H1220">
        <v>5343</v>
      </c>
      <c r="I1220" t="s">
        <v>11</v>
      </c>
      <c r="J1220" t="s">
        <v>38</v>
      </c>
      <c r="K1220" t="s">
        <v>152</v>
      </c>
      <c r="L1220" t="s">
        <v>13</v>
      </c>
      <c r="M1220" s="5">
        <v>46.9</v>
      </c>
    </row>
    <row r="1221" spans="1:13" x14ac:dyDescent="0.25">
      <c r="A1221" s="2">
        <v>45325</v>
      </c>
      <c r="B1221" s="3">
        <f t="shared" si="58"/>
        <v>2024</v>
      </c>
      <c r="C1221" t="str">
        <f t="shared" si="59"/>
        <v>2023-2024</v>
      </c>
      <c r="D1221" t="s">
        <v>147</v>
      </c>
      <c r="E1221" t="s">
        <v>79</v>
      </c>
      <c r="F1221" t="str">
        <f t="shared" si="57"/>
        <v>Australian Capital Territory</v>
      </c>
      <c r="G1221" t="s">
        <v>80</v>
      </c>
      <c r="H1221">
        <v>2617</v>
      </c>
      <c r="I1221" t="s">
        <v>11</v>
      </c>
      <c r="J1221" t="s">
        <v>58</v>
      </c>
      <c r="K1221" t="s">
        <v>150</v>
      </c>
      <c r="L1221" t="s">
        <v>18</v>
      </c>
      <c r="M1221" s="5">
        <v>46.91</v>
      </c>
    </row>
    <row r="1222" spans="1:13" x14ac:dyDescent="0.25">
      <c r="A1222" s="2">
        <v>45322</v>
      </c>
      <c r="B1222" s="3">
        <f t="shared" si="58"/>
        <v>2024</v>
      </c>
      <c r="C1222" t="str">
        <f t="shared" si="59"/>
        <v>2023-2024</v>
      </c>
      <c r="D1222" t="s">
        <v>148</v>
      </c>
      <c r="E1222" t="s">
        <v>74</v>
      </c>
      <c r="F1222" t="str">
        <f t="shared" si="57"/>
        <v>South Australia</v>
      </c>
      <c r="G1222" t="s">
        <v>32</v>
      </c>
      <c r="H1222">
        <v>5043</v>
      </c>
      <c r="I1222" t="s">
        <v>11</v>
      </c>
      <c r="J1222" t="s">
        <v>33</v>
      </c>
      <c r="K1222" t="s">
        <v>150</v>
      </c>
      <c r="L1222" t="s">
        <v>18</v>
      </c>
      <c r="M1222" s="5">
        <v>46.93</v>
      </c>
    </row>
    <row r="1223" spans="1:13" x14ac:dyDescent="0.25">
      <c r="A1223" s="2">
        <v>45270</v>
      </c>
      <c r="B1223" s="3">
        <f t="shared" si="58"/>
        <v>2024</v>
      </c>
      <c r="C1223" t="str">
        <f t="shared" si="59"/>
        <v>2023-2024</v>
      </c>
      <c r="D1223" t="s">
        <v>147</v>
      </c>
      <c r="E1223" t="s">
        <v>34</v>
      </c>
      <c r="F1223" t="str">
        <f t="shared" si="57"/>
        <v>Queensland</v>
      </c>
      <c r="G1223" t="s">
        <v>35</v>
      </c>
      <c r="H1223">
        <v>4802</v>
      </c>
      <c r="I1223" t="s">
        <v>11</v>
      </c>
      <c r="J1223" t="s">
        <v>36</v>
      </c>
      <c r="K1223" t="s">
        <v>153</v>
      </c>
      <c r="L1223" t="s">
        <v>16</v>
      </c>
      <c r="M1223" s="5">
        <v>46.96</v>
      </c>
    </row>
    <row r="1224" spans="1:13" x14ac:dyDescent="0.25">
      <c r="A1224" s="2">
        <v>45289</v>
      </c>
      <c r="B1224" s="3">
        <f t="shared" si="58"/>
        <v>2024</v>
      </c>
      <c r="C1224" t="str">
        <f t="shared" si="59"/>
        <v>2023-2024</v>
      </c>
      <c r="D1224" t="s">
        <v>147</v>
      </c>
      <c r="E1224" t="s">
        <v>39</v>
      </c>
      <c r="F1224" t="str">
        <f t="shared" si="57"/>
        <v>South Australia</v>
      </c>
      <c r="G1224" t="s">
        <v>32</v>
      </c>
      <c r="H1224">
        <v>5343</v>
      </c>
      <c r="I1224" t="s">
        <v>11</v>
      </c>
      <c r="J1224" t="s">
        <v>38</v>
      </c>
      <c r="K1224" t="s">
        <v>154</v>
      </c>
      <c r="L1224" t="s">
        <v>14</v>
      </c>
      <c r="M1224" s="5">
        <v>47</v>
      </c>
    </row>
    <row r="1225" spans="1:13" x14ac:dyDescent="0.25">
      <c r="A1225" s="2">
        <v>45631</v>
      </c>
      <c r="B1225" s="3">
        <f t="shared" si="58"/>
        <v>2025</v>
      </c>
      <c r="C1225" t="str">
        <f t="shared" si="59"/>
        <v>2024-2025</v>
      </c>
      <c r="D1225" t="s">
        <v>148</v>
      </c>
      <c r="E1225" t="s">
        <v>93</v>
      </c>
      <c r="F1225" t="str">
        <f t="shared" si="57"/>
        <v>Western Australia</v>
      </c>
      <c r="G1225" t="s">
        <v>48</v>
      </c>
      <c r="H1225">
        <v>6112</v>
      </c>
      <c r="I1225" t="s">
        <v>11</v>
      </c>
      <c r="J1225" t="s">
        <v>94</v>
      </c>
      <c r="K1225" t="s">
        <v>19</v>
      </c>
      <c r="L1225" t="s">
        <v>23</v>
      </c>
      <c r="M1225" s="5">
        <v>47.440000000000005</v>
      </c>
    </row>
    <row r="1226" spans="1:13" x14ac:dyDescent="0.25">
      <c r="A1226" s="2">
        <v>44948</v>
      </c>
      <c r="B1226" s="3">
        <f t="shared" si="58"/>
        <v>2023</v>
      </c>
      <c r="C1226" t="str">
        <f t="shared" si="59"/>
        <v>2022-2023</v>
      </c>
      <c r="D1226" t="s">
        <v>147</v>
      </c>
      <c r="E1226" t="s">
        <v>131</v>
      </c>
      <c r="F1226" t="str">
        <f t="shared" si="57"/>
        <v>Western Australia</v>
      </c>
      <c r="G1226" t="s">
        <v>48</v>
      </c>
      <c r="H1226">
        <v>6530</v>
      </c>
      <c r="I1226" t="s">
        <v>11</v>
      </c>
      <c r="J1226" t="s">
        <v>77</v>
      </c>
      <c r="K1226" t="s">
        <v>157</v>
      </c>
      <c r="L1226" t="s">
        <v>22</v>
      </c>
      <c r="M1226" s="5">
        <v>47.64</v>
      </c>
    </row>
    <row r="1227" spans="1:13" x14ac:dyDescent="0.25">
      <c r="A1227" s="2">
        <v>44953</v>
      </c>
      <c r="B1227" s="3">
        <f t="shared" si="58"/>
        <v>2023</v>
      </c>
      <c r="C1227" t="str">
        <f t="shared" si="59"/>
        <v>2022-2023</v>
      </c>
      <c r="D1227" t="s">
        <v>148</v>
      </c>
      <c r="E1227" t="s">
        <v>99</v>
      </c>
      <c r="F1227" t="str">
        <f t="shared" si="57"/>
        <v>Victoria</v>
      </c>
      <c r="G1227" t="s">
        <v>45</v>
      </c>
      <c r="H1227">
        <v>3148</v>
      </c>
      <c r="I1227" t="s">
        <v>11</v>
      </c>
      <c r="J1227" t="s">
        <v>63</v>
      </c>
      <c r="K1227" t="s">
        <v>156</v>
      </c>
      <c r="L1227" t="s">
        <v>17</v>
      </c>
      <c r="M1227" s="5">
        <v>47.84</v>
      </c>
    </row>
    <row r="1228" spans="1:13" x14ac:dyDescent="0.25">
      <c r="A1228" s="2">
        <v>45448</v>
      </c>
      <c r="B1228" s="3">
        <f t="shared" si="58"/>
        <v>2024</v>
      </c>
      <c r="C1228" t="str">
        <f t="shared" si="59"/>
        <v>2024-2025</v>
      </c>
      <c r="D1228" t="s">
        <v>148</v>
      </c>
      <c r="E1228" t="s">
        <v>97</v>
      </c>
      <c r="F1228" t="str">
        <f t="shared" si="57"/>
        <v>Tasmania</v>
      </c>
      <c r="G1228" t="s">
        <v>70</v>
      </c>
      <c r="H1228">
        <v>7250</v>
      </c>
      <c r="I1228" t="s">
        <v>11</v>
      </c>
      <c r="J1228" t="s">
        <v>71</v>
      </c>
      <c r="K1228" t="s">
        <v>156</v>
      </c>
      <c r="L1228" t="s">
        <v>17</v>
      </c>
      <c r="M1228" s="5">
        <v>47.84</v>
      </c>
    </row>
    <row r="1229" spans="1:13" x14ac:dyDescent="0.25">
      <c r="A1229" s="2">
        <v>45538</v>
      </c>
      <c r="B1229" s="3">
        <f t="shared" si="58"/>
        <v>2025</v>
      </c>
      <c r="C1229" t="str">
        <f t="shared" si="59"/>
        <v>2024-2025</v>
      </c>
      <c r="D1229" t="s">
        <v>147</v>
      </c>
      <c r="E1229" t="s">
        <v>66</v>
      </c>
      <c r="F1229" t="str">
        <f t="shared" si="57"/>
        <v>South Australia</v>
      </c>
      <c r="G1229" t="s">
        <v>32</v>
      </c>
      <c r="H1229">
        <v>5169</v>
      </c>
      <c r="I1229" t="s">
        <v>11</v>
      </c>
      <c r="J1229" t="s">
        <v>33</v>
      </c>
      <c r="K1229" t="s">
        <v>156</v>
      </c>
      <c r="L1229" t="s">
        <v>17</v>
      </c>
      <c r="M1229" s="5">
        <v>47.84</v>
      </c>
    </row>
    <row r="1230" spans="1:13" x14ac:dyDescent="0.25">
      <c r="A1230" s="2">
        <v>45445</v>
      </c>
      <c r="B1230" s="3">
        <f t="shared" si="58"/>
        <v>2024</v>
      </c>
      <c r="C1230" t="str">
        <f t="shared" si="59"/>
        <v>2024-2025</v>
      </c>
      <c r="D1230" t="s">
        <v>147</v>
      </c>
      <c r="E1230" t="s">
        <v>127</v>
      </c>
      <c r="F1230" t="str">
        <f t="shared" si="57"/>
        <v>New South Wales</v>
      </c>
      <c r="G1230" t="s">
        <v>10</v>
      </c>
      <c r="H1230">
        <v>2131</v>
      </c>
      <c r="I1230" t="s">
        <v>11</v>
      </c>
      <c r="J1230" t="s">
        <v>27</v>
      </c>
      <c r="K1230" t="s">
        <v>155</v>
      </c>
      <c r="L1230" t="s">
        <v>20</v>
      </c>
      <c r="M1230" s="5">
        <v>47.849999999999994</v>
      </c>
    </row>
    <row r="1231" spans="1:13" x14ac:dyDescent="0.25">
      <c r="A1231" s="2">
        <v>45630</v>
      </c>
      <c r="B1231" s="3">
        <f t="shared" si="58"/>
        <v>2025</v>
      </c>
      <c r="C1231" t="str">
        <f t="shared" si="59"/>
        <v>2024-2025</v>
      </c>
      <c r="D1231" t="s">
        <v>148</v>
      </c>
      <c r="E1231" t="s">
        <v>67</v>
      </c>
      <c r="F1231" t="str">
        <f t="shared" si="57"/>
        <v>New South Wales</v>
      </c>
      <c r="G1231" t="s">
        <v>10</v>
      </c>
      <c r="H1231">
        <v>2478</v>
      </c>
      <c r="I1231" t="s">
        <v>11</v>
      </c>
      <c r="J1231" t="s">
        <v>68</v>
      </c>
      <c r="K1231" t="s">
        <v>152</v>
      </c>
      <c r="L1231" t="s">
        <v>13</v>
      </c>
      <c r="M1231" s="5">
        <v>47.86</v>
      </c>
    </row>
    <row r="1232" spans="1:13" x14ac:dyDescent="0.25">
      <c r="A1232" s="2">
        <v>45489</v>
      </c>
      <c r="B1232" s="3">
        <f t="shared" si="58"/>
        <v>2025</v>
      </c>
      <c r="C1232" t="str">
        <f t="shared" si="59"/>
        <v>2024-2025</v>
      </c>
      <c r="D1232" t="s">
        <v>147</v>
      </c>
      <c r="E1232" t="s">
        <v>78</v>
      </c>
      <c r="F1232" t="str">
        <f t="shared" si="57"/>
        <v>New South Wales</v>
      </c>
      <c r="G1232" t="s">
        <v>10</v>
      </c>
      <c r="H1232">
        <v>2350</v>
      </c>
      <c r="I1232" t="s">
        <v>11</v>
      </c>
      <c r="J1232" t="s">
        <v>68</v>
      </c>
      <c r="K1232" t="s">
        <v>149</v>
      </c>
      <c r="L1232" t="s">
        <v>15</v>
      </c>
      <c r="M1232" s="5">
        <v>47.88</v>
      </c>
    </row>
    <row r="1233" spans="1:13" x14ac:dyDescent="0.25">
      <c r="A1233" s="2">
        <v>45528</v>
      </c>
      <c r="B1233" s="3">
        <f t="shared" si="58"/>
        <v>2025</v>
      </c>
      <c r="C1233" t="str">
        <f t="shared" si="59"/>
        <v>2024-2025</v>
      </c>
      <c r="D1233" t="s">
        <v>147</v>
      </c>
      <c r="E1233" t="s">
        <v>113</v>
      </c>
      <c r="F1233" t="str">
        <f t="shared" si="57"/>
        <v>Queensland</v>
      </c>
      <c r="G1233" t="s">
        <v>35</v>
      </c>
      <c r="H1233">
        <v>4215</v>
      </c>
      <c r="I1233" t="s">
        <v>11</v>
      </c>
      <c r="J1233" t="s">
        <v>104</v>
      </c>
      <c r="K1233" t="s">
        <v>156</v>
      </c>
      <c r="L1233" t="s">
        <v>17</v>
      </c>
      <c r="M1233" s="5">
        <v>47.88</v>
      </c>
    </row>
    <row r="1234" spans="1:13" x14ac:dyDescent="0.25">
      <c r="A1234" s="2">
        <v>45127</v>
      </c>
      <c r="B1234" s="3">
        <f t="shared" si="58"/>
        <v>2024</v>
      </c>
      <c r="C1234" t="str">
        <f t="shared" si="59"/>
        <v>2023-2024</v>
      </c>
      <c r="D1234" t="s">
        <v>147</v>
      </c>
      <c r="E1234" t="s">
        <v>82</v>
      </c>
      <c r="F1234" t="str">
        <f t="shared" si="57"/>
        <v>Queensland</v>
      </c>
      <c r="G1234" t="s">
        <v>35</v>
      </c>
      <c r="H1234">
        <v>4012</v>
      </c>
      <c r="I1234" t="s">
        <v>11</v>
      </c>
      <c r="J1234" t="s">
        <v>43</v>
      </c>
      <c r="K1234" t="s">
        <v>155</v>
      </c>
      <c r="L1234" t="s">
        <v>20</v>
      </c>
      <c r="M1234" s="5">
        <v>47.88</v>
      </c>
    </row>
    <row r="1235" spans="1:13" x14ac:dyDescent="0.25">
      <c r="A1235" s="2">
        <v>45202</v>
      </c>
      <c r="B1235" s="3">
        <f t="shared" si="58"/>
        <v>2024</v>
      </c>
      <c r="C1235" t="str">
        <f t="shared" si="59"/>
        <v>2023-2024</v>
      </c>
      <c r="D1235" t="s">
        <v>147</v>
      </c>
      <c r="E1235" t="s">
        <v>72</v>
      </c>
      <c r="F1235" t="str">
        <f t="shared" si="57"/>
        <v>Western Australia</v>
      </c>
      <c r="G1235" t="s">
        <v>48</v>
      </c>
      <c r="H1235">
        <v>6010</v>
      </c>
      <c r="I1235" t="s">
        <v>11</v>
      </c>
      <c r="J1235" t="s">
        <v>49</v>
      </c>
      <c r="K1235" t="s">
        <v>19</v>
      </c>
      <c r="L1235" t="s">
        <v>23</v>
      </c>
      <c r="M1235" s="5">
        <v>47.92</v>
      </c>
    </row>
    <row r="1236" spans="1:13" x14ac:dyDescent="0.25">
      <c r="A1236" s="2">
        <v>45402</v>
      </c>
      <c r="B1236" s="3">
        <f t="shared" si="58"/>
        <v>2024</v>
      </c>
      <c r="C1236" t="str">
        <f t="shared" si="59"/>
        <v>2024-2025</v>
      </c>
      <c r="D1236" t="s">
        <v>147</v>
      </c>
      <c r="E1236" t="s">
        <v>142</v>
      </c>
      <c r="F1236" t="str">
        <f t="shared" si="57"/>
        <v>Australian Capital Territory</v>
      </c>
      <c r="G1236" t="s">
        <v>80</v>
      </c>
      <c r="H1236">
        <v>2609</v>
      </c>
      <c r="I1236" t="s">
        <v>11</v>
      </c>
      <c r="J1236" t="s">
        <v>58</v>
      </c>
      <c r="K1236" t="s">
        <v>150</v>
      </c>
      <c r="L1236" t="s">
        <v>18</v>
      </c>
      <c r="M1236" s="5">
        <v>47.92</v>
      </c>
    </row>
    <row r="1237" spans="1:13" x14ac:dyDescent="0.25">
      <c r="A1237" s="2">
        <v>44980</v>
      </c>
      <c r="B1237" s="3">
        <f t="shared" si="58"/>
        <v>2023</v>
      </c>
      <c r="C1237" t="str">
        <f t="shared" si="59"/>
        <v>2022-2023</v>
      </c>
      <c r="D1237" t="s">
        <v>148</v>
      </c>
      <c r="E1237" t="s">
        <v>101</v>
      </c>
      <c r="F1237" t="str">
        <f t="shared" si="57"/>
        <v>Victoria</v>
      </c>
      <c r="G1237" t="s">
        <v>45</v>
      </c>
      <c r="H1237">
        <v>3131</v>
      </c>
      <c r="I1237" t="s">
        <v>11</v>
      </c>
      <c r="J1237" t="s">
        <v>63</v>
      </c>
      <c r="K1237" t="s">
        <v>151</v>
      </c>
      <c r="L1237" t="s">
        <v>21</v>
      </c>
      <c r="M1237" s="5">
        <v>47.92</v>
      </c>
    </row>
    <row r="1238" spans="1:13" x14ac:dyDescent="0.25">
      <c r="A1238" s="2">
        <v>45043</v>
      </c>
      <c r="B1238" s="3">
        <f t="shared" si="58"/>
        <v>2023</v>
      </c>
      <c r="C1238" t="str">
        <f t="shared" si="59"/>
        <v>2023-2024</v>
      </c>
      <c r="D1238" t="s">
        <v>147</v>
      </c>
      <c r="E1238" t="s">
        <v>82</v>
      </c>
      <c r="F1238" t="str">
        <f t="shared" si="57"/>
        <v>Queensland</v>
      </c>
      <c r="G1238" t="s">
        <v>35</v>
      </c>
      <c r="H1238">
        <v>4012</v>
      </c>
      <c r="I1238" t="s">
        <v>11</v>
      </c>
      <c r="J1238" t="s">
        <v>43</v>
      </c>
      <c r="K1238" t="s">
        <v>156</v>
      </c>
      <c r="L1238" t="s">
        <v>17</v>
      </c>
      <c r="M1238" s="5">
        <v>47.92</v>
      </c>
    </row>
    <row r="1239" spans="1:13" x14ac:dyDescent="0.25">
      <c r="A1239" s="2">
        <v>45406</v>
      </c>
      <c r="B1239" s="3">
        <f t="shared" si="58"/>
        <v>2024</v>
      </c>
      <c r="C1239" t="str">
        <f t="shared" si="59"/>
        <v>2024-2025</v>
      </c>
      <c r="D1239" t="s">
        <v>147</v>
      </c>
      <c r="E1239" t="s">
        <v>108</v>
      </c>
      <c r="F1239" t="str">
        <f t="shared" si="57"/>
        <v>Victoria</v>
      </c>
      <c r="G1239" t="s">
        <v>45</v>
      </c>
      <c r="H1239">
        <v>3018</v>
      </c>
      <c r="I1239" t="s">
        <v>11</v>
      </c>
      <c r="J1239" t="s">
        <v>46</v>
      </c>
      <c r="K1239" t="s">
        <v>149</v>
      </c>
      <c r="L1239" t="s">
        <v>15</v>
      </c>
      <c r="M1239" s="5">
        <v>47.94</v>
      </c>
    </row>
    <row r="1240" spans="1:13" x14ac:dyDescent="0.25">
      <c r="A1240" s="2">
        <v>44940</v>
      </c>
      <c r="B1240" s="3">
        <f t="shared" si="58"/>
        <v>2023</v>
      </c>
      <c r="C1240" t="str">
        <f t="shared" si="59"/>
        <v>2022-2023</v>
      </c>
      <c r="D1240" t="s">
        <v>147</v>
      </c>
      <c r="E1240" t="s">
        <v>79</v>
      </c>
      <c r="F1240" t="str">
        <f t="shared" si="57"/>
        <v>Australian Capital Territory</v>
      </c>
      <c r="G1240" t="s">
        <v>80</v>
      </c>
      <c r="H1240">
        <v>2617</v>
      </c>
      <c r="I1240" t="s">
        <v>11</v>
      </c>
      <c r="J1240" t="s">
        <v>58</v>
      </c>
      <c r="K1240" t="s">
        <v>154</v>
      </c>
      <c r="L1240" t="s">
        <v>14</v>
      </c>
      <c r="M1240" s="5">
        <v>47.94</v>
      </c>
    </row>
    <row r="1241" spans="1:13" x14ac:dyDescent="0.25">
      <c r="A1241" s="2">
        <v>45458</v>
      </c>
      <c r="B1241" s="3">
        <f t="shared" si="58"/>
        <v>2024</v>
      </c>
      <c r="C1241" t="str">
        <f t="shared" si="59"/>
        <v>2024-2025</v>
      </c>
      <c r="D1241" t="s">
        <v>148</v>
      </c>
      <c r="E1241" t="s">
        <v>93</v>
      </c>
      <c r="F1241" t="str">
        <f t="shared" si="57"/>
        <v>Western Australia</v>
      </c>
      <c r="G1241" t="s">
        <v>48</v>
      </c>
      <c r="H1241">
        <v>6112</v>
      </c>
      <c r="I1241" t="s">
        <v>11</v>
      </c>
      <c r="J1241" t="s">
        <v>94</v>
      </c>
      <c r="K1241" t="s">
        <v>19</v>
      </c>
      <c r="L1241" t="s">
        <v>23</v>
      </c>
      <c r="M1241" s="5">
        <v>47.94</v>
      </c>
    </row>
    <row r="1242" spans="1:13" x14ac:dyDescent="0.25">
      <c r="A1242" s="2">
        <v>45617</v>
      </c>
      <c r="B1242" s="3">
        <f t="shared" si="58"/>
        <v>2025</v>
      </c>
      <c r="C1242" t="str">
        <f t="shared" si="59"/>
        <v>2024-2025</v>
      </c>
      <c r="D1242" t="s">
        <v>148</v>
      </c>
      <c r="E1242" t="s">
        <v>97</v>
      </c>
      <c r="F1242" t="str">
        <f t="shared" si="57"/>
        <v>Tasmania</v>
      </c>
      <c r="G1242" t="s">
        <v>70</v>
      </c>
      <c r="H1242">
        <v>7250</v>
      </c>
      <c r="I1242" t="s">
        <v>11</v>
      </c>
      <c r="J1242" t="s">
        <v>71</v>
      </c>
      <c r="K1242" t="s">
        <v>152</v>
      </c>
      <c r="L1242" t="s">
        <v>13</v>
      </c>
      <c r="M1242" s="5">
        <v>47.94</v>
      </c>
    </row>
    <row r="1243" spans="1:13" x14ac:dyDescent="0.25">
      <c r="A1243" s="2">
        <v>45567</v>
      </c>
      <c r="B1243" s="3">
        <f t="shared" si="58"/>
        <v>2025</v>
      </c>
      <c r="C1243" t="str">
        <f t="shared" si="59"/>
        <v>2024-2025</v>
      </c>
      <c r="D1243" t="s">
        <v>147</v>
      </c>
      <c r="E1243" t="s">
        <v>139</v>
      </c>
      <c r="F1243" t="str">
        <f t="shared" si="57"/>
        <v>New South Wales</v>
      </c>
      <c r="G1243" t="s">
        <v>10</v>
      </c>
      <c r="H1243">
        <v>2020</v>
      </c>
      <c r="I1243" t="s">
        <v>11</v>
      </c>
      <c r="J1243" t="s">
        <v>12</v>
      </c>
      <c r="K1243" t="s">
        <v>149</v>
      </c>
      <c r="L1243" t="s">
        <v>15</v>
      </c>
      <c r="M1243" s="5">
        <v>47.94</v>
      </c>
    </row>
    <row r="1244" spans="1:13" x14ac:dyDescent="0.25">
      <c r="A1244" s="2">
        <v>45266</v>
      </c>
      <c r="B1244" s="3">
        <f t="shared" si="58"/>
        <v>2024</v>
      </c>
      <c r="C1244" t="str">
        <f t="shared" si="59"/>
        <v>2023-2024</v>
      </c>
      <c r="D1244" t="s">
        <v>148</v>
      </c>
      <c r="E1244" t="s">
        <v>42</v>
      </c>
      <c r="F1244" t="str">
        <f t="shared" si="57"/>
        <v>Queensland</v>
      </c>
      <c r="G1244" t="s">
        <v>35</v>
      </c>
      <c r="H1244">
        <v>4053</v>
      </c>
      <c r="I1244" t="s">
        <v>11</v>
      </c>
      <c r="J1244" t="s">
        <v>43</v>
      </c>
      <c r="K1244" t="s">
        <v>154</v>
      </c>
      <c r="L1244" t="s">
        <v>14</v>
      </c>
      <c r="M1244" s="5">
        <v>47.94</v>
      </c>
    </row>
    <row r="1245" spans="1:13" x14ac:dyDescent="0.25">
      <c r="A1245" s="2">
        <v>45144</v>
      </c>
      <c r="B1245" s="3">
        <f t="shared" si="58"/>
        <v>2024</v>
      </c>
      <c r="C1245" t="str">
        <f t="shared" si="59"/>
        <v>2023-2024</v>
      </c>
      <c r="D1245" t="s">
        <v>148</v>
      </c>
      <c r="E1245" t="s">
        <v>117</v>
      </c>
      <c r="F1245" t="str">
        <f t="shared" si="57"/>
        <v>Queensland</v>
      </c>
      <c r="G1245" t="s">
        <v>35</v>
      </c>
      <c r="H1245">
        <v>4119</v>
      </c>
      <c r="I1245" t="s">
        <v>11</v>
      </c>
      <c r="J1245" t="s">
        <v>43</v>
      </c>
      <c r="K1245" t="s">
        <v>153</v>
      </c>
      <c r="L1245" t="s">
        <v>16</v>
      </c>
      <c r="M1245" s="5">
        <v>47.94</v>
      </c>
    </row>
    <row r="1246" spans="1:13" x14ac:dyDescent="0.25">
      <c r="A1246" s="2">
        <v>45158</v>
      </c>
      <c r="B1246" s="3">
        <f t="shared" si="58"/>
        <v>2024</v>
      </c>
      <c r="C1246" t="str">
        <f t="shared" si="59"/>
        <v>2023-2024</v>
      </c>
      <c r="D1246" t="s">
        <v>147</v>
      </c>
      <c r="E1246" t="s">
        <v>86</v>
      </c>
      <c r="F1246" t="str">
        <f t="shared" si="57"/>
        <v>New South Wales</v>
      </c>
      <c r="G1246" t="s">
        <v>10</v>
      </c>
      <c r="H1246">
        <v>2064</v>
      </c>
      <c r="I1246" t="s">
        <v>11</v>
      </c>
      <c r="J1246" t="s">
        <v>12</v>
      </c>
      <c r="K1246" t="s">
        <v>19</v>
      </c>
      <c r="L1246" t="s">
        <v>23</v>
      </c>
      <c r="M1246" s="5">
        <v>47.95</v>
      </c>
    </row>
    <row r="1247" spans="1:13" x14ac:dyDescent="0.25">
      <c r="A1247" s="2">
        <v>45448</v>
      </c>
      <c r="B1247" s="3">
        <f t="shared" si="58"/>
        <v>2024</v>
      </c>
      <c r="C1247" t="str">
        <f t="shared" si="59"/>
        <v>2024-2025</v>
      </c>
      <c r="D1247" t="s">
        <v>147</v>
      </c>
      <c r="E1247" t="s">
        <v>110</v>
      </c>
      <c r="F1247" t="str">
        <f t="shared" si="57"/>
        <v>Queensland</v>
      </c>
      <c r="G1247" t="s">
        <v>35</v>
      </c>
      <c r="H1247">
        <v>4680</v>
      </c>
      <c r="I1247" t="s">
        <v>11</v>
      </c>
      <c r="J1247" t="s">
        <v>51</v>
      </c>
      <c r="K1247" t="s">
        <v>154</v>
      </c>
      <c r="L1247" t="s">
        <v>14</v>
      </c>
      <c r="M1247" s="5">
        <v>47.97</v>
      </c>
    </row>
    <row r="1248" spans="1:13" x14ac:dyDescent="0.25">
      <c r="A1248" s="2">
        <v>45347</v>
      </c>
      <c r="B1248" s="3">
        <f t="shared" si="58"/>
        <v>2024</v>
      </c>
      <c r="C1248" t="str">
        <f t="shared" si="59"/>
        <v>2023-2024</v>
      </c>
      <c r="D1248" t="s">
        <v>148</v>
      </c>
      <c r="E1248" t="s">
        <v>144</v>
      </c>
      <c r="F1248" t="str">
        <f t="shared" si="57"/>
        <v>Queensland</v>
      </c>
      <c r="G1248" t="s">
        <v>35</v>
      </c>
      <c r="H1248">
        <v>4566</v>
      </c>
      <c r="I1248" t="s">
        <v>11</v>
      </c>
      <c r="J1248" t="s">
        <v>120</v>
      </c>
      <c r="K1248" t="s">
        <v>152</v>
      </c>
      <c r="L1248" t="s">
        <v>13</v>
      </c>
      <c r="M1248" s="5">
        <v>47.97</v>
      </c>
    </row>
    <row r="1249" spans="1:13" x14ac:dyDescent="0.25">
      <c r="A1249" s="2">
        <v>45130</v>
      </c>
      <c r="B1249" s="3">
        <f t="shared" si="58"/>
        <v>2024</v>
      </c>
      <c r="C1249" t="str">
        <f t="shared" si="59"/>
        <v>2023-2024</v>
      </c>
      <c r="D1249" t="s">
        <v>147</v>
      </c>
      <c r="E1249" t="s">
        <v>125</v>
      </c>
      <c r="F1249" t="str">
        <f t="shared" si="57"/>
        <v>Victoria</v>
      </c>
      <c r="G1249" t="s">
        <v>45</v>
      </c>
      <c r="H1249">
        <v>3400</v>
      </c>
      <c r="I1249" t="s">
        <v>11</v>
      </c>
      <c r="J1249" t="s">
        <v>60</v>
      </c>
      <c r="K1249" t="s">
        <v>154</v>
      </c>
      <c r="L1249" t="s">
        <v>14</v>
      </c>
      <c r="M1249" s="5">
        <v>47.980000000000004</v>
      </c>
    </row>
    <row r="1250" spans="1:13" x14ac:dyDescent="0.25">
      <c r="A1250" s="2">
        <v>45366</v>
      </c>
      <c r="B1250" s="3">
        <f t="shared" si="58"/>
        <v>2024</v>
      </c>
      <c r="C1250" t="str">
        <f t="shared" si="59"/>
        <v>2023-2024</v>
      </c>
      <c r="D1250" t="s">
        <v>147</v>
      </c>
      <c r="E1250" t="s">
        <v>93</v>
      </c>
      <c r="F1250" t="str">
        <f t="shared" si="57"/>
        <v>Western Australia</v>
      </c>
      <c r="G1250" t="s">
        <v>48</v>
      </c>
      <c r="H1250">
        <v>6112</v>
      </c>
      <c r="I1250" t="s">
        <v>11</v>
      </c>
      <c r="J1250" t="s">
        <v>94</v>
      </c>
      <c r="K1250" t="s">
        <v>154</v>
      </c>
      <c r="L1250" t="s">
        <v>14</v>
      </c>
      <c r="M1250" s="5">
        <v>48</v>
      </c>
    </row>
    <row r="1251" spans="1:13" x14ac:dyDescent="0.25">
      <c r="A1251" s="2">
        <v>45437</v>
      </c>
      <c r="B1251" s="3">
        <f t="shared" si="58"/>
        <v>2024</v>
      </c>
      <c r="C1251" t="str">
        <f t="shared" si="59"/>
        <v>2024-2025</v>
      </c>
      <c r="D1251" t="s">
        <v>148</v>
      </c>
      <c r="E1251" t="s">
        <v>98</v>
      </c>
      <c r="F1251" t="str">
        <f t="shared" si="57"/>
        <v>Victoria</v>
      </c>
      <c r="G1251" t="s">
        <v>45</v>
      </c>
      <c r="H1251">
        <v>3429</v>
      </c>
      <c r="I1251" t="s">
        <v>11</v>
      </c>
      <c r="J1251" t="s">
        <v>60</v>
      </c>
      <c r="K1251" t="s">
        <v>154</v>
      </c>
      <c r="L1251" t="s">
        <v>14</v>
      </c>
      <c r="M1251" s="5">
        <v>48</v>
      </c>
    </row>
    <row r="1252" spans="1:13" x14ac:dyDescent="0.25">
      <c r="A1252" s="2">
        <v>45140</v>
      </c>
      <c r="B1252" s="3">
        <f t="shared" si="58"/>
        <v>2024</v>
      </c>
      <c r="C1252" t="str">
        <f t="shared" si="59"/>
        <v>2023-2024</v>
      </c>
      <c r="D1252" t="s">
        <v>147</v>
      </c>
      <c r="E1252" t="s">
        <v>111</v>
      </c>
      <c r="F1252" t="str">
        <f t="shared" si="57"/>
        <v>New South Wales</v>
      </c>
      <c r="G1252" t="s">
        <v>10</v>
      </c>
      <c r="H1252">
        <v>2120</v>
      </c>
      <c r="I1252" t="s">
        <v>11</v>
      </c>
      <c r="J1252" t="s">
        <v>27</v>
      </c>
      <c r="K1252" t="s">
        <v>152</v>
      </c>
      <c r="L1252" t="s">
        <v>13</v>
      </c>
      <c r="M1252" s="5">
        <v>48.04</v>
      </c>
    </row>
    <row r="1253" spans="1:13" x14ac:dyDescent="0.25">
      <c r="A1253" s="2">
        <v>45370</v>
      </c>
      <c r="B1253" s="3">
        <f t="shared" si="58"/>
        <v>2024</v>
      </c>
      <c r="C1253" t="str">
        <f t="shared" si="59"/>
        <v>2023-2024</v>
      </c>
      <c r="D1253" t="s">
        <v>148</v>
      </c>
      <c r="E1253" t="s">
        <v>109</v>
      </c>
      <c r="F1253" t="str">
        <f t="shared" si="57"/>
        <v>New South Wales</v>
      </c>
      <c r="G1253" t="s">
        <v>10</v>
      </c>
      <c r="H1253">
        <v>2480</v>
      </c>
      <c r="I1253" t="s">
        <v>11</v>
      </c>
      <c r="J1253" t="s">
        <v>68</v>
      </c>
      <c r="K1253" t="s">
        <v>157</v>
      </c>
      <c r="L1253" t="s">
        <v>22</v>
      </c>
      <c r="M1253" s="5">
        <v>48.09</v>
      </c>
    </row>
    <row r="1254" spans="1:13" x14ac:dyDescent="0.25">
      <c r="A1254" s="2">
        <v>45614</v>
      </c>
      <c r="B1254" s="3">
        <f t="shared" si="58"/>
        <v>2025</v>
      </c>
      <c r="C1254" t="str">
        <f t="shared" si="59"/>
        <v>2024-2025</v>
      </c>
      <c r="D1254" t="s">
        <v>147</v>
      </c>
      <c r="E1254" t="s">
        <v>78</v>
      </c>
      <c r="F1254" t="str">
        <f t="shared" si="57"/>
        <v>New South Wales</v>
      </c>
      <c r="G1254" t="s">
        <v>10</v>
      </c>
      <c r="H1254">
        <v>2350</v>
      </c>
      <c r="I1254" t="s">
        <v>11</v>
      </c>
      <c r="J1254" t="s">
        <v>68</v>
      </c>
      <c r="K1254" t="s">
        <v>152</v>
      </c>
      <c r="L1254" t="s">
        <v>13</v>
      </c>
      <c r="M1254" s="5">
        <v>48.209999999999994</v>
      </c>
    </row>
    <row r="1255" spans="1:13" x14ac:dyDescent="0.25">
      <c r="A1255" s="2">
        <v>45600</v>
      </c>
      <c r="B1255" s="3">
        <f t="shared" si="58"/>
        <v>2025</v>
      </c>
      <c r="C1255" t="str">
        <f t="shared" si="59"/>
        <v>2024-2025</v>
      </c>
      <c r="D1255" t="s">
        <v>147</v>
      </c>
      <c r="E1255" t="s">
        <v>40</v>
      </c>
      <c r="F1255" t="str">
        <f t="shared" si="57"/>
        <v>New South Wales</v>
      </c>
      <c r="G1255" t="s">
        <v>10</v>
      </c>
      <c r="H1255">
        <v>2116</v>
      </c>
      <c r="I1255" t="s">
        <v>11</v>
      </c>
      <c r="J1255" t="s">
        <v>27</v>
      </c>
      <c r="K1255" t="s">
        <v>154</v>
      </c>
      <c r="L1255" t="s">
        <v>14</v>
      </c>
      <c r="M1255" s="5">
        <v>48.83</v>
      </c>
    </row>
    <row r="1256" spans="1:13" x14ac:dyDescent="0.25">
      <c r="A1256" s="2">
        <v>45416</v>
      </c>
      <c r="B1256" s="3">
        <f t="shared" si="58"/>
        <v>2024</v>
      </c>
      <c r="C1256" t="str">
        <f t="shared" si="59"/>
        <v>2024-2025</v>
      </c>
      <c r="D1256" t="s">
        <v>148</v>
      </c>
      <c r="E1256" t="s">
        <v>47</v>
      </c>
      <c r="F1256" t="str">
        <f t="shared" si="57"/>
        <v>Western Australia</v>
      </c>
      <c r="G1256" t="s">
        <v>48</v>
      </c>
      <c r="H1256">
        <v>6030</v>
      </c>
      <c r="I1256" t="s">
        <v>11</v>
      </c>
      <c r="J1256" t="s">
        <v>49</v>
      </c>
      <c r="K1256" t="s">
        <v>155</v>
      </c>
      <c r="L1256" t="s">
        <v>20</v>
      </c>
      <c r="M1256" s="5">
        <v>48.85</v>
      </c>
    </row>
    <row r="1257" spans="1:13" x14ac:dyDescent="0.25">
      <c r="A1257" s="2">
        <v>45543</v>
      </c>
      <c r="B1257" s="3">
        <f t="shared" si="58"/>
        <v>2025</v>
      </c>
      <c r="C1257" t="str">
        <f t="shared" si="59"/>
        <v>2024-2025</v>
      </c>
      <c r="D1257" t="s">
        <v>147</v>
      </c>
      <c r="E1257" t="s">
        <v>40</v>
      </c>
      <c r="F1257" t="str">
        <f t="shared" si="57"/>
        <v>New South Wales</v>
      </c>
      <c r="G1257" t="s">
        <v>10</v>
      </c>
      <c r="H1257">
        <v>2116</v>
      </c>
      <c r="I1257" t="s">
        <v>11</v>
      </c>
      <c r="J1257" t="s">
        <v>27</v>
      </c>
      <c r="K1257" t="s">
        <v>19</v>
      </c>
      <c r="L1257" t="s">
        <v>23</v>
      </c>
      <c r="M1257" s="5">
        <v>48.910000000000004</v>
      </c>
    </row>
    <row r="1258" spans="1:13" x14ac:dyDescent="0.25">
      <c r="A1258" s="2">
        <v>45561</v>
      </c>
      <c r="B1258" s="3">
        <f t="shared" si="58"/>
        <v>2025</v>
      </c>
      <c r="C1258" t="str">
        <f t="shared" si="59"/>
        <v>2024-2025</v>
      </c>
      <c r="D1258" t="s">
        <v>148</v>
      </c>
      <c r="E1258" t="s">
        <v>122</v>
      </c>
      <c r="F1258" t="str">
        <f t="shared" si="57"/>
        <v>New South Wales</v>
      </c>
      <c r="G1258" t="s">
        <v>10</v>
      </c>
      <c r="H1258">
        <v>2650</v>
      </c>
      <c r="I1258" t="s">
        <v>11</v>
      </c>
      <c r="J1258" t="s">
        <v>25</v>
      </c>
      <c r="K1258" t="s">
        <v>155</v>
      </c>
      <c r="L1258" t="s">
        <v>20</v>
      </c>
      <c r="M1258" s="5">
        <v>48.92</v>
      </c>
    </row>
    <row r="1259" spans="1:13" x14ac:dyDescent="0.25">
      <c r="A1259" s="2">
        <v>45048</v>
      </c>
      <c r="B1259" s="3">
        <f t="shared" si="58"/>
        <v>2023</v>
      </c>
      <c r="C1259" t="str">
        <f t="shared" si="59"/>
        <v>2023-2024</v>
      </c>
      <c r="D1259" t="s">
        <v>147</v>
      </c>
      <c r="E1259" t="s">
        <v>56</v>
      </c>
      <c r="F1259" t="str">
        <f t="shared" si="57"/>
        <v>Northern Territory</v>
      </c>
      <c r="G1259" t="s">
        <v>29</v>
      </c>
      <c r="H1259">
        <v>870</v>
      </c>
      <c r="I1259" t="s">
        <v>11</v>
      </c>
      <c r="J1259" t="s">
        <v>30</v>
      </c>
      <c r="K1259" t="s">
        <v>19</v>
      </c>
      <c r="L1259" t="s">
        <v>23</v>
      </c>
      <c r="M1259" s="5">
        <v>48.93</v>
      </c>
    </row>
    <row r="1260" spans="1:13" x14ac:dyDescent="0.25">
      <c r="A1260" s="2">
        <v>44934</v>
      </c>
      <c r="B1260" s="3">
        <f t="shared" si="58"/>
        <v>2023</v>
      </c>
      <c r="C1260" t="str">
        <f t="shared" si="59"/>
        <v>2022-2023</v>
      </c>
      <c r="D1260" t="s">
        <v>147</v>
      </c>
      <c r="E1260" t="s">
        <v>44</v>
      </c>
      <c r="F1260" t="str">
        <f t="shared" si="57"/>
        <v>Victoria</v>
      </c>
      <c r="G1260" t="s">
        <v>45</v>
      </c>
      <c r="H1260">
        <v>3066</v>
      </c>
      <c r="I1260" t="s">
        <v>11</v>
      </c>
      <c r="J1260" t="s">
        <v>46</v>
      </c>
      <c r="K1260" t="s">
        <v>149</v>
      </c>
      <c r="L1260" t="s">
        <v>15</v>
      </c>
      <c r="M1260" s="5">
        <v>48.93</v>
      </c>
    </row>
    <row r="1261" spans="1:13" x14ac:dyDescent="0.25">
      <c r="A1261" s="2">
        <v>45182</v>
      </c>
      <c r="B1261" s="3">
        <f t="shared" si="58"/>
        <v>2024</v>
      </c>
      <c r="C1261" t="str">
        <f t="shared" si="59"/>
        <v>2023-2024</v>
      </c>
      <c r="D1261" t="s">
        <v>148</v>
      </c>
      <c r="E1261" t="s">
        <v>102</v>
      </c>
      <c r="F1261" t="str">
        <f t="shared" si="57"/>
        <v>Queensland</v>
      </c>
      <c r="G1261" t="s">
        <v>35</v>
      </c>
      <c r="H1261">
        <v>4870</v>
      </c>
      <c r="I1261" t="s">
        <v>11</v>
      </c>
      <c r="J1261" t="s">
        <v>36</v>
      </c>
      <c r="K1261" t="s">
        <v>154</v>
      </c>
      <c r="L1261" t="s">
        <v>14</v>
      </c>
      <c r="M1261" s="5">
        <v>48.94</v>
      </c>
    </row>
    <row r="1262" spans="1:13" x14ac:dyDescent="0.25">
      <c r="A1262" s="2">
        <v>45518</v>
      </c>
      <c r="B1262" s="3">
        <f t="shared" si="58"/>
        <v>2025</v>
      </c>
      <c r="C1262" t="str">
        <f t="shared" si="59"/>
        <v>2024-2025</v>
      </c>
      <c r="D1262" t="s">
        <v>148</v>
      </c>
      <c r="E1262" t="s">
        <v>84</v>
      </c>
      <c r="F1262" t="str">
        <f t="shared" si="57"/>
        <v>Queensland</v>
      </c>
      <c r="G1262" t="s">
        <v>35</v>
      </c>
      <c r="H1262">
        <v>4740</v>
      </c>
      <c r="I1262" t="s">
        <v>11</v>
      </c>
      <c r="J1262" t="s">
        <v>51</v>
      </c>
      <c r="K1262" t="s">
        <v>154</v>
      </c>
      <c r="L1262" t="s">
        <v>14</v>
      </c>
      <c r="M1262" s="5">
        <v>48.97</v>
      </c>
    </row>
    <row r="1263" spans="1:13" x14ac:dyDescent="0.25">
      <c r="A1263" s="2">
        <v>45489</v>
      </c>
      <c r="B1263" s="3">
        <f t="shared" si="58"/>
        <v>2025</v>
      </c>
      <c r="C1263" t="str">
        <f t="shared" si="59"/>
        <v>2024-2025</v>
      </c>
      <c r="D1263" t="s">
        <v>148</v>
      </c>
      <c r="E1263" t="s">
        <v>75</v>
      </c>
      <c r="F1263" t="str">
        <f t="shared" si="57"/>
        <v>Victoria</v>
      </c>
      <c r="G1263" t="s">
        <v>45</v>
      </c>
      <c r="H1263">
        <v>3630</v>
      </c>
      <c r="I1263" t="s">
        <v>11</v>
      </c>
      <c r="J1263" t="s">
        <v>55</v>
      </c>
      <c r="K1263" t="s">
        <v>154</v>
      </c>
      <c r="L1263" t="s">
        <v>14</v>
      </c>
      <c r="M1263" s="5">
        <v>49</v>
      </c>
    </row>
    <row r="1264" spans="1:13" x14ac:dyDescent="0.25">
      <c r="A1264" s="2">
        <v>45586</v>
      </c>
      <c r="B1264" s="3">
        <f t="shared" si="58"/>
        <v>2025</v>
      </c>
      <c r="C1264" t="str">
        <f t="shared" si="59"/>
        <v>2024-2025</v>
      </c>
      <c r="D1264" t="s">
        <v>148</v>
      </c>
      <c r="E1264" t="s">
        <v>114</v>
      </c>
      <c r="F1264" t="str">
        <f t="shared" si="57"/>
        <v>Victoria</v>
      </c>
      <c r="G1264" t="s">
        <v>45</v>
      </c>
      <c r="H1264">
        <v>3551</v>
      </c>
      <c r="I1264" t="s">
        <v>11</v>
      </c>
      <c r="J1264" t="s">
        <v>60</v>
      </c>
      <c r="K1264" t="s">
        <v>152</v>
      </c>
      <c r="L1264" t="s">
        <v>13</v>
      </c>
      <c r="M1264" s="5">
        <v>49.25</v>
      </c>
    </row>
    <row r="1265" spans="1:13" x14ac:dyDescent="0.25">
      <c r="A1265" s="2">
        <v>45334</v>
      </c>
      <c r="B1265" s="3">
        <f t="shared" si="58"/>
        <v>2024</v>
      </c>
      <c r="C1265" t="str">
        <f t="shared" si="59"/>
        <v>2023-2024</v>
      </c>
      <c r="D1265" t="s">
        <v>147</v>
      </c>
      <c r="E1265" t="s">
        <v>127</v>
      </c>
      <c r="F1265" t="str">
        <f t="shared" si="57"/>
        <v>New South Wales</v>
      </c>
      <c r="G1265" t="s">
        <v>10</v>
      </c>
      <c r="H1265">
        <v>2131</v>
      </c>
      <c r="I1265" t="s">
        <v>11</v>
      </c>
      <c r="J1265" t="s">
        <v>27</v>
      </c>
      <c r="K1265" t="s">
        <v>149</v>
      </c>
      <c r="L1265" t="s">
        <v>15</v>
      </c>
      <c r="M1265" s="5">
        <v>49.9</v>
      </c>
    </row>
    <row r="1266" spans="1:13" x14ac:dyDescent="0.25">
      <c r="A1266" s="2">
        <v>44998</v>
      </c>
      <c r="B1266" s="3">
        <f t="shared" si="58"/>
        <v>2023</v>
      </c>
      <c r="C1266" t="str">
        <f t="shared" si="59"/>
        <v>2022-2023</v>
      </c>
      <c r="D1266" t="s">
        <v>148</v>
      </c>
      <c r="E1266" t="s">
        <v>24</v>
      </c>
      <c r="F1266" t="str">
        <f t="shared" si="57"/>
        <v>New South Wales</v>
      </c>
      <c r="G1266" t="s">
        <v>10</v>
      </c>
      <c r="H1266">
        <v>2795</v>
      </c>
      <c r="I1266" t="s">
        <v>11</v>
      </c>
      <c r="J1266" t="s">
        <v>25</v>
      </c>
      <c r="K1266" t="s">
        <v>149</v>
      </c>
      <c r="L1266" t="s">
        <v>15</v>
      </c>
      <c r="M1266" s="5">
        <v>49.9</v>
      </c>
    </row>
    <row r="1267" spans="1:13" x14ac:dyDescent="0.25">
      <c r="A1267" s="2">
        <v>45215</v>
      </c>
      <c r="B1267" s="3">
        <f t="shared" si="58"/>
        <v>2024</v>
      </c>
      <c r="C1267" t="str">
        <f t="shared" si="59"/>
        <v>2023-2024</v>
      </c>
      <c r="D1267" t="s">
        <v>147</v>
      </c>
      <c r="E1267" t="s">
        <v>72</v>
      </c>
      <c r="F1267" t="str">
        <f t="shared" si="57"/>
        <v>Western Australia</v>
      </c>
      <c r="G1267" t="s">
        <v>48</v>
      </c>
      <c r="H1267">
        <v>6010</v>
      </c>
      <c r="I1267" t="s">
        <v>11</v>
      </c>
      <c r="J1267" t="s">
        <v>49</v>
      </c>
      <c r="K1267" t="s">
        <v>19</v>
      </c>
      <c r="L1267" t="s">
        <v>23</v>
      </c>
      <c r="M1267" s="5">
        <v>49.91</v>
      </c>
    </row>
    <row r="1268" spans="1:13" x14ac:dyDescent="0.25">
      <c r="A1268" s="2">
        <v>45515</v>
      </c>
      <c r="B1268" s="3">
        <f t="shared" si="58"/>
        <v>2025</v>
      </c>
      <c r="C1268" t="str">
        <f t="shared" si="59"/>
        <v>2024-2025</v>
      </c>
      <c r="D1268" t="s">
        <v>148</v>
      </c>
      <c r="E1268" t="s">
        <v>132</v>
      </c>
      <c r="F1268" t="str">
        <f t="shared" si="57"/>
        <v>New South Wales</v>
      </c>
      <c r="G1268" t="s">
        <v>10</v>
      </c>
      <c r="H1268">
        <v>2800</v>
      </c>
      <c r="I1268" t="s">
        <v>11</v>
      </c>
      <c r="J1268" t="s">
        <v>25</v>
      </c>
      <c r="K1268" t="s">
        <v>151</v>
      </c>
      <c r="L1268" t="s">
        <v>21</v>
      </c>
      <c r="M1268" s="5">
        <v>49.93</v>
      </c>
    </row>
    <row r="1269" spans="1:13" x14ac:dyDescent="0.25">
      <c r="A1269" s="2">
        <v>45061</v>
      </c>
      <c r="B1269" s="3">
        <f t="shared" si="58"/>
        <v>2023</v>
      </c>
      <c r="C1269" t="str">
        <f t="shared" si="59"/>
        <v>2023-2024</v>
      </c>
      <c r="D1269" t="s">
        <v>148</v>
      </c>
      <c r="E1269" t="s">
        <v>114</v>
      </c>
      <c r="F1269" t="str">
        <f t="shared" si="57"/>
        <v>Victoria</v>
      </c>
      <c r="G1269" t="s">
        <v>45</v>
      </c>
      <c r="H1269">
        <v>3551</v>
      </c>
      <c r="I1269" t="s">
        <v>11</v>
      </c>
      <c r="J1269" t="s">
        <v>60</v>
      </c>
      <c r="K1269" t="s">
        <v>154</v>
      </c>
      <c r="L1269" t="s">
        <v>14</v>
      </c>
      <c r="M1269" s="5">
        <v>49.94</v>
      </c>
    </row>
    <row r="1270" spans="1:13" x14ac:dyDescent="0.25">
      <c r="A1270" s="2">
        <v>44972</v>
      </c>
      <c r="B1270" s="3">
        <f t="shared" si="58"/>
        <v>2023</v>
      </c>
      <c r="C1270" t="str">
        <f t="shared" si="59"/>
        <v>2022-2023</v>
      </c>
      <c r="D1270" t="s">
        <v>147</v>
      </c>
      <c r="E1270" t="s">
        <v>110</v>
      </c>
      <c r="F1270" t="str">
        <f t="shared" si="57"/>
        <v>Queensland</v>
      </c>
      <c r="G1270" t="s">
        <v>35</v>
      </c>
      <c r="H1270">
        <v>4680</v>
      </c>
      <c r="I1270" t="s">
        <v>11</v>
      </c>
      <c r="J1270" t="s">
        <v>51</v>
      </c>
      <c r="K1270" t="s">
        <v>153</v>
      </c>
      <c r="L1270" t="s">
        <v>16</v>
      </c>
      <c r="M1270" s="5">
        <v>49.94</v>
      </c>
    </row>
    <row r="1271" spans="1:13" x14ac:dyDescent="0.25">
      <c r="A1271" s="2">
        <v>45332</v>
      </c>
      <c r="B1271" s="3">
        <f t="shared" si="58"/>
        <v>2024</v>
      </c>
      <c r="C1271" t="str">
        <f t="shared" si="59"/>
        <v>2023-2024</v>
      </c>
      <c r="D1271" t="s">
        <v>147</v>
      </c>
      <c r="E1271" t="s">
        <v>89</v>
      </c>
      <c r="F1271" t="str">
        <f t="shared" si="57"/>
        <v>Queensland</v>
      </c>
      <c r="G1271" t="s">
        <v>35</v>
      </c>
      <c r="H1271">
        <v>4655</v>
      </c>
      <c r="I1271" t="s">
        <v>11</v>
      </c>
      <c r="J1271" t="s">
        <v>51</v>
      </c>
      <c r="K1271" t="s">
        <v>152</v>
      </c>
      <c r="L1271" t="s">
        <v>13</v>
      </c>
      <c r="M1271" s="5">
        <v>49.94</v>
      </c>
    </row>
    <row r="1272" spans="1:13" x14ac:dyDescent="0.25">
      <c r="A1272" s="2">
        <v>45198</v>
      </c>
      <c r="B1272" s="3">
        <f t="shared" si="58"/>
        <v>2024</v>
      </c>
      <c r="C1272" t="str">
        <f t="shared" si="59"/>
        <v>2023-2024</v>
      </c>
      <c r="D1272" t="s">
        <v>147</v>
      </c>
      <c r="E1272" t="s">
        <v>133</v>
      </c>
      <c r="F1272" t="str">
        <f t="shared" si="57"/>
        <v>Queensland</v>
      </c>
      <c r="G1272" t="s">
        <v>35</v>
      </c>
      <c r="H1272">
        <v>4305</v>
      </c>
      <c r="I1272" t="s">
        <v>11</v>
      </c>
      <c r="J1272" t="s">
        <v>104</v>
      </c>
      <c r="K1272" t="s">
        <v>154</v>
      </c>
      <c r="L1272" t="s">
        <v>14</v>
      </c>
      <c r="M1272" s="5">
        <v>49.94</v>
      </c>
    </row>
    <row r="1273" spans="1:13" x14ac:dyDescent="0.25">
      <c r="A1273" s="2">
        <v>45027</v>
      </c>
      <c r="B1273" s="3">
        <f t="shared" si="58"/>
        <v>2023</v>
      </c>
      <c r="C1273" t="str">
        <f t="shared" si="59"/>
        <v>2023-2024</v>
      </c>
      <c r="D1273" t="s">
        <v>147</v>
      </c>
      <c r="E1273" t="s">
        <v>53</v>
      </c>
      <c r="F1273" t="str">
        <f t="shared" si="57"/>
        <v>South Australia</v>
      </c>
      <c r="G1273" t="s">
        <v>32</v>
      </c>
      <c r="H1273">
        <v>5082</v>
      </c>
      <c r="I1273" t="s">
        <v>11</v>
      </c>
      <c r="J1273" t="s">
        <v>33</v>
      </c>
      <c r="K1273" t="s">
        <v>152</v>
      </c>
      <c r="L1273" t="s">
        <v>13</v>
      </c>
      <c r="M1273" s="5">
        <v>49.94</v>
      </c>
    </row>
    <row r="1274" spans="1:13" x14ac:dyDescent="0.25">
      <c r="A1274" s="2">
        <v>45556</v>
      </c>
      <c r="B1274" s="3">
        <f t="shared" si="58"/>
        <v>2025</v>
      </c>
      <c r="C1274" t="str">
        <f t="shared" si="59"/>
        <v>2024-2025</v>
      </c>
      <c r="D1274" t="s">
        <v>148</v>
      </c>
      <c r="E1274" t="s">
        <v>92</v>
      </c>
      <c r="F1274" t="str">
        <f t="shared" si="57"/>
        <v>Queensland</v>
      </c>
      <c r="G1274" t="s">
        <v>35</v>
      </c>
      <c r="H1274">
        <v>4068</v>
      </c>
      <c r="I1274" t="s">
        <v>11</v>
      </c>
      <c r="J1274" t="s">
        <v>43</v>
      </c>
      <c r="K1274" t="s">
        <v>154</v>
      </c>
      <c r="L1274" t="s">
        <v>14</v>
      </c>
      <c r="M1274" s="5">
        <v>49.95</v>
      </c>
    </row>
    <row r="1275" spans="1:13" x14ac:dyDescent="0.25">
      <c r="A1275" s="2">
        <v>45375</v>
      </c>
      <c r="B1275" s="3">
        <f t="shared" si="58"/>
        <v>2024</v>
      </c>
      <c r="C1275" t="str">
        <f t="shared" si="59"/>
        <v>2023-2024</v>
      </c>
      <c r="D1275" t="s">
        <v>148</v>
      </c>
      <c r="E1275" t="s">
        <v>90</v>
      </c>
      <c r="F1275" t="str">
        <f t="shared" si="57"/>
        <v>Victoria</v>
      </c>
      <c r="G1275" t="s">
        <v>45</v>
      </c>
      <c r="H1275">
        <v>3179</v>
      </c>
      <c r="I1275" t="s">
        <v>11</v>
      </c>
      <c r="J1275" t="s">
        <v>63</v>
      </c>
      <c r="K1275" t="s">
        <v>150</v>
      </c>
      <c r="L1275" t="s">
        <v>18</v>
      </c>
      <c r="M1275" s="5">
        <v>49.95</v>
      </c>
    </row>
    <row r="1276" spans="1:13" x14ac:dyDescent="0.25">
      <c r="A1276" s="2">
        <v>44961</v>
      </c>
      <c r="B1276" s="3">
        <f t="shared" si="58"/>
        <v>2023</v>
      </c>
      <c r="C1276" t="str">
        <f t="shared" si="59"/>
        <v>2022-2023</v>
      </c>
      <c r="D1276" t="s">
        <v>147</v>
      </c>
      <c r="E1276" t="s">
        <v>91</v>
      </c>
      <c r="F1276" t="str">
        <f t="shared" si="57"/>
        <v>Victoria</v>
      </c>
      <c r="G1276" t="s">
        <v>45</v>
      </c>
      <c r="H1276">
        <v>3690</v>
      </c>
      <c r="I1276" t="s">
        <v>11</v>
      </c>
      <c r="J1276" t="s">
        <v>55</v>
      </c>
      <c r="K1276" t="s">
        <v>152</v>
      </c>
      <c r="L1276" t="s">
        <v>13</v>
      </c>
      <c r="M1276" s="5">
        <v>49.97</v>
      </c>
    </row>
    <row r="1277" spans="1:13" x14ac:dyDescent="0.25">
      <c r="A1277" s="2">
        <v>45519</v>
      </c>
      <c r="B1277" s="3">
        <f t="shared" si="58"/>
        <v>2025</v>
      </c>
      <c r="C1277" t="str">
        <f t="shared" si="59"/>
        <v>2024-2025</v>
      </c>
      <c r="D1277" t="s">
        <v>147</v>
      </c>
      <c r="E1277" t="s">
        <v>118</v>
      </c>
      <c r="F1277" t="str">
        <f t="shared" si="57"/>
        <v>New South Wales</v>
      </c>
      <c r="G1277" t="s">
        <v>10</v>
      </c>
      <c r="H1277">
        <v>2158</v>
      </c>
      <c r="I1277" t="s">
        <v>11</v>
      </c>
      <c r="J1277" t="s">
        <v>27</v>
      </c>
      <c r="K1277" t="s">
        <v>153</v>
      </c>
      <c r="L1277" t="s">
        <v>16</v>
      </c>
      <c r="M1277" s="5">
        <v>49.980000000000004</v>
      </c>
    </row>
    <row r="1278" spans="1:13" x14ac:dyDescent="0.25">
      <c r="A1278" s="2">
        <v>45214</v>
      </c>
      <c r="B1278" s="3">
        <f t="shared" si="58"/>
        <v>2024</v>
      </c>
      <c r="C1278" t="str">
        <f t="shared" si="59"/>
        <v>2023-2024</v>
      </c>
      <c r="D1278" t="s">
        <v>147</v>
      </c>
      <c r="E1278" t="s">
        <v>140</v>
      </c>
      <c r="F1278" t="str">
        <f t="shared" si="57"/>
        <v>Tasmania</v>
      </c>
      <c r="G1278" t="s">
        <v>70</v>
      </c>
      <c r="H1278">
        <v>7320</v>
      </c>
      <c r="I1278" t="s">
        <v>11</v>
      </c>
      <c r="J1278" t="s">
        <v>71</v>
      </c>
      <c r="K1278" t="s">
        <v>154</v>
      </c>
      <c r="L1278" t="s">
        <v>14</v>
      </c>
      <c r="M1278" s="5">
        <v>50</v>
      </c>
    </row>
    <row r="1279" spans="1:13" x14ac:dyDescent="0.25">
      <c r="A1279" s="2">
        <v>45276</v>
      </c>
      <c r="B1279" s="3">
        <f t="shared" si="58"/>
        <v>2024</v>
      </c>
      <c r="C1279" t="str">
        <f t="shared" si="59"/>
        <v>2023-2024</v>
      </c>
      <c r="D1279" t="s">
        <v>147</v>
      </c>
      <c r="E1279" t="s">
        <v>61</v>
      </c>
      <c r="F1279" t="str">
        <f t="shared" si="57"/>
        <v>New South Wales</v>
      </c>
      <c r="G1279" t="s">
        <v>10</v>
      </c>
      <c r="H1279">
        <v>2539</v>
      </c>
      <c r="I1279" t="s">
        <v>11</v>
      </c>
      <c r="J1279" t="s">
        <v>58</v>
      </c>
      <c r="K1279" t="s">
        <v>154</v>
      </c>
      <c r="L1279" t="s">
        <v>14</v>
      </c>
      <c r="M1279" s="5">
        <v>50</v>
      </c>
    </row>
    <row r="1280" spans="1:13" x14ac:dyDescent="0.25">
      <c r="A1280" s="2">
        <v>45608</v>
      </c>
      <c r="B1280" s="3">
        <f t="shared" si="58"/>
        <v>2025</v>
      </c>
      <c r="C1280" t="str">
        <f t="shared" si="59"/>
        <v>2024-2025</v>
      </c>
      <c r="D1280" t="s">
        <v>147</v>
      </c>
      <c r="E1280" t="s">
        <v>126</v>
      </c>
      <c r="F1280" t="str">
        <f t="shared" si="57"/>
        <v>Queensland</v>
      </c>
      <c r="G1280" t="s">
        <v>35</v>
      </c>
      <c r="H1280">
        <v>4551</v>
      </c>
      <c r="I1280" t="s">
        <v>11</v>
      </c>
      <c r="J1280" t="s">
        <v>120</v>
      </c>
      <c r="K1280" t="s">
        <v>149</v>
      </c>
      <c r="L1280" t="s">
        <v>15</v>
      </c>
      <c r="M1280" s="5">
        <v>50.22</v>
      </c>
    </row>
    <row r="1281" spans="1:13" x14ac:dyDescent="0.25">
      <c r="A1281" s="2">
        <v>45137</v>
      </c>
      <c r="B1281" s="3">
        <f t="shared" si="58"/>
        <v>2024</v>
      </c>
      <c r="C1281" t="str">
        <f t="shared" si="59"/>
        <v>2023-2024</v>
      </c>
      <c r="D1281" t="s">
        <v>148</v>
      </c>
      <c r="E1281" t="s">
        <v>114</v>
      </c>
      <c r="F1281" t="str">
        <f t="shared" si="57"/>
        <v>Victoria</v>
      </c>
      <c r="G1281" t="s">
        <v>45</v>
      </c>
      <c r="H1281">
        <v>3551</v>
      </c>
      <c r="I1281" t="s">
        <v>11</v>
      </c>
      <c r="J1281" t="s">
        <v>60</v>
      </c>
      <c r="K1281" t="s">
        <v>150</v>
      </c>
      <c r="L1281" t="s">
        <v>18</v>
      </c>
      <c r="M1281" s="5">
        <v>50.25</v>
      </c>
    </row>
    <row r="1282" spans="1:13" x14ac:dyDescent="0.25">
      <c r="A1282" s="2">
        <v>45278</v>
      </c>
      <c r="B1282" s="3">
        <f t="shared" si="58"/>
        <v>2024</v>
      </c>
      <c r="C1282" t="str">
        <f t="shared" si="59"/>
        <v>2023-2024</v>
      </c>
      <c r="D1282" t="s">
        <v>147</v>
      </c>
      <c r="E1282" t="s">
        <v>127</v>
      </c>
      <c r="F1282" t="str">
        <f t="shared" ref="F1282:F1345" si="60">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1">IF(MONTH(A1283)&gt;=7,YEAR(A1283)+1,YEAR(A1283))</f>
        <v>2024</v>
      </c>
      <c r="C1283" t="str">
        <f t="shared" ref="C1283:C1346" si="62">IF(MONTH(A1283) &gt;= 4, YEAR(A1283) &amp; "-" &amp; YEAR(A1283) + 1, YEAR(A1283) - 1 &amp; "-" &amp; YEAR(A1283))</f>
        <v>2024-2025</v>
      </c>
      <c r="D1283" t="s">
        <v>147</v>
      </c>
      <c r="E1283" t="s">
        <v>124</v>
      </c>
      <c r="F1283" t="str">
        <f t="shared" si="60"/>
        <v>New South Wales</v>
      </c>
      <c r="G1283" t="s">
        <v>10</v>
      </c>
      <c r="H1283">
        <v>2015</v>
      </c>
      <c r="I1283" t="s">
        <v>11</v>
      </c>
      <c r="J1283" t="s">
        <v>12</v>
      </c>
      <c r="K1283" t="s">
        <v>157</v>
      </c>
      <c r="L1283" t="s">
        <v>22</v>
      </c>
      <c r="M1283" s="5">
        <v>50.4</v>
      </c>
    </row>
    <row r="1284" spans="1:13" x14ac:dyDescent="0.25">
      <c r="A1284" s="2">
        <v>45240</v>
      </c>
      <c r="B1284" s="3">
        <f t="shared" si="61"/>
        <v>2024</v>
      </c>
      <c r="C1284" t="str">
        <f t="shared" si="62"/>
        <v>2023-2024</v>
      </c>
      <c r="D1284" t="s">
        <v>147</v>
      </c>
      <c r="E1284" t="s">
        <v>127</v>
      </c>
      <c r="F1284" t="str">
        <f t="shared" si="60"/>
        <v>New South Wales</v>
      </c>
      <c r="G1284" t="s">
        <v>10</v>
      </c>
      <c r="H1284">
        <v>2131</v>
      </c>
      <c r="I1284" t="s">
        <v>11</v>
      </c>
      <c r="J1284" t="s">
        <v>27</v>
      </c>
      <c r="K1284" t="s">
        <v>156</v>
      </c>
      <c r="L1284" t="s">
        <v>17</v>
      </c>
      <c r="M1284" s="5">
        <v>50.400000000000006</v>
      </c>
    </row>
    <row r="1285" spans="1:13" x14ac:dyDescent="0.25">
      <c r="A1285" s="2">
        <v>45326</v>
      </c>
      <c r="B1285" s="3">
        <f t="shared" si="61"/>
        <v>2024</v>
      </c>
      <c r="C1285" t="str">
        <f t="shared" si="62"/>
        <v>2023-2024</v>
      </c>
      <c r="D1285" t="s">
        <v>147</v>
      </c>
      <c r="E1285" t="s">
        <v>86</v>
      </c>
      <c r="F1285" t="str">
        <f t="shared" si="60"/>
        <v>New South Wales</v>
      </c>
      <c r="G1285" t="s">
        <v>10</v>
      </c>
      <c r="H1285">
        <v>2064</v>
      </c>
      <c r="I1285" t="s">
        <v>11</v>
      </c>
      <c r="J1285" t="s">
        <v>12</v>
      </c>
      <c r="K1285" t="s">
        <v>153</v>
      </c>
      <c r="L1285" t="s">
        <v>16</v>
      </c>
      <c r="M1285" s="5">
        <v>50.97</v>
      </c>
    </row>
    <row r="1286" spans="1:13" x14ac:dyDescent="0.25">
      <c r="A1286" s="2">
        <v>44972</v>
      </c>
      <c r="B1286" s="3">
        <f t="shared" si="61"/>
        <v>2023</v>
      </c>
      <c r="C1286" t="str">
        <f t="shared" si="62"/>
        <v>2022-2023</v>
      </c>
      <c r="D1286" t="s">
        <v>147</v>
      </c>
      <c r="E1286" t="s">
        <v>65</v>
      </c>
      <c r="F1286" t="str">
        <f t="shared" si="60"/>
        <v>New South Wales</v>
      </c>
      <c r="G1286" t="s">
        <v>10</v>
      </c>
      <c r="H1286">
        <v>2541</v>
      </c>
      <c r="I1286" t="s">
        <v>11</v>
      </c>
      <c r="J1286" t="s">
        <v>58</v>
      </c>
      <c r="K1286" t="s">
        <v>156</v>
      </c>
      <c r="L1286" t="s">
        <v>17</v>
      </c>
      <c r="M1286" s="5">
        <v>51</v>
      </c>
    </row>
    <row r="1287" spans="1:13" x14ac:dyDescent="0.25">
      <c r="A1287" s="2">
        <v>45146</v>
      </c>
      <c r="B1287" s="3">
        <f t="shared" si="61"/>
        <v>2024</v>
      </c>
      <c r="C1287" t="str">
        <f t="shared" si="62"/>
        <v>2023-2024</v>
      </c>
      <c r="D1287" t="s">
        <v>148</v>
      </c>
      <c r="E1287" t="s">
        <v>9</v>
      </c>
      <c r="F1287" t="str">
        <f t="shared" si="60"/>
        <v>New South Wales</v>
      </c>
      <c r="G1287" t="s">
        <v>10</v>
      </c>
      <c r="H1287">
        <v>2067</v>
      </c>
      <c r="I1287" t="s">
        <v>11</v>
      </c>
      <c r="J1287" t="s">
        <v>12</v>
      </c>
      <c r="K1287" t="s">
        <v>155</v>
      </c>
      <c r="L1287" t="s">
        <v>20</v>
      </c>
      <c r="M1287" s="5">
        <v>51</v>
      </c>
    </row>
    <row r="1288" spans="1:13" x14ac:dyDescent="0.25">
      <c r="A1288" s="2">
        <v>44956</v>
      </c>
      <c r="B1288" s="3">
        <f t="shared" si="61"/>
        <v>2023</v>
      </c>
      <c r="C1288" t="str">
        <f t="shared" si="62"/>
        <v>2022-2023</v>
      </c>
      <c r="D1288" t="s">
        <v>147</v>
      </c>
      <c r="E1288" t="s">
        <v>126</v>
      </c>
      <c r="F1288" t="str">
        <f t="shared" si="60"/>
        <v>Queensland</v>
      </c>
      <c r="G1288" t="s">
        <v>35</v>
      </c>
      <c r="H1288">
        <v>4551</v>
      </c>
      <c r="I1288" t="s">
        <v>11</v>
      </c>
      <c r="J1288" t="s">
        <v>120</v>
      </c>
      <c r="K1288" t="s">
        <v>154</v>
      </c>
      <c r="L1288" t="s">
        <v>14</v>
      </c>
      <c r="M1288" s="5">
        <v>51</v>
      </c>
    </row>
    <row r="1289" spans="1:13" x14ac:dyDescent="0.25">
      <c r="A1289" s="2">
        <v>45292</v>
      </c>
      <c r="B1289" s="3">
        <f t="shared" si="61"/>
        <v>2024</v>
      </c>
      <c r="C1289" t="str">
        <f t="shared" si="62"/>
        <v>2023-2024</v>
      </c>
      <c r="D1289" t="s">
        <v>148</v>
      </c>
      <c r="E1289" t="s">
        <v>136</v>
      </c>
      <c r="F1289" t="str">
        <f t="shared" si="60"/>
        <v>Victoria</v>
      </c>
      <c r="G1289" t="s">
        <v>45</v>
      </c>
      <c r="H1289">
        <v>3175</v>
      </c>
      <c r="I1289" t="s">
        <v>11</v>
      </c>
      <c r="J1289" t="s">
        <v>63</v>
      </c>
      <c r="K1289" t="s">
        <v>152</v>
      </c>
      <c r="L1289" t="s">
        <v>13</v>
      </c>
      <c r="M1289" s="5">
        <v>51.05</v>
      </c>
    </row>
    <row r="1290" spans="1:13" x14ac:dyDescent="0.25">
      <c r="A1290" s="2">
        <v>44990</v>
      </c>
      <c r="B1290" s="3">
        <f t="shared" si="61"/>
        <v>2023</v>
      </c>
      <c r="C1290" t="str">
        <f t="shared" si="62"/>
        <v>2022-2023</v>
      </c>
      <c r="D1290" t="s">
        <v>147</v>
      </c>
      <c r="E1290" t="s">
        <v>110</v>
      </c>
      <c r="F1290" t="str">
        <f t="shared" si="60"/>
        <v>Queensland</v>
      </c>
      <c r="G1290" t="s">
        <v>35</v>
      </c>
      <c r="H1290">
        <v>4680</v>
      </c>
      <c r="I1290" t="s">
        <v>11</v>
      </c>
      <c r="J1290" t="s">
        <v>51</v>
      </c>
      <c r="K1290" t="s">
        <v>19</v>
      </c>
      <c r="L1290" t="s">
        <v>23</v>
      </c>
      <c r="M1290" s="5">
        <v>51.5</v>
      </c>
    </row>
    <row r="1291" spans="1:13" x14ac:dyDescent="0.25">
      <c r="A1291" s="2">
        <v>45471</v>
      </c>
      <c r="B1291" s="3">
        <f t="shared" si="61"/>
        <v>2024</v>
      </c>
      <c r="C1291" t="str">
        <f t="shared" si="62"/>
        <v>2024-2025</v>
      </c>
      <c r="D1291" t="s">
        <v>147</v>
      </c>
      <c r="E1291" t="s">
        <v>9</v>
      </c>
      <c r="F1291" t="str">
        <f t="shared" si="60"/>
        <v>New South Wales</v>
      </c>
      <c r="G1291" t="s">
        <v>10</v>
      </c>
      <c r="H1291">
        <v>2067</v>
      </c>
      <c r="I1291" t="s">
        <v>11</v>
      </c>
      <c r="J1291" t="s">
        <v>12</v>
      </c>
      <c r="K1291" t="s">
        <v>150</v>
      </c>
      <c r="L1291" t="s">
        <v>18</v>
      </c>
      <c r="M1291" s="5">
        <v>51.87</v>
      </c>
    </row>
    <row r="1292" spans="1:13" x14ac:dyDescent="0.25">
      <c r="A1292" s="2">
        <v>44959</v>
      </c>
      <c r="B1292" s="3">
        <f t="shared" si="61"/>
        <v>2023</v>
      </c>
      <c r="C1292" t="str">
        <f t="shared" si="62"/>
        <v>2022-2023</v>
      </c>
      <c r="D1292" t="s">
        <v>147</v>
      </c>
      <c r="E1292" t="s">
        <v>125</v>
      </c>
      <c r="F1292" t="str">
        <f t="shared" si="60"/>
        <v>Victoria</v>
      </c>
      <c r="G1292" t="s">
        <v>45</v>
      </c>
      <c r="H1292">
        <v>3400</v>
      </c>
      <c r="I1292" t="s">
        <v>11</v>
      </c>
      <c r="J1292" t="s">
        <v>60</v>
      </c>
      <c r="K1292" t="s">
        <v>150</v>
      </c>
      <c r="L1292" t="s">
        <v>18</v>
      </c>
      <c r="M1292" s="5">
        <v>51.87</v>
      </c>
    </row>
    <row r="1293" spans="1:13" x14ac:dyDescent="0.25">
      <c r="A1293" s="2">
        <v>45401</v>
      </c>
      <c r="B1293" s="3">
        <f t="shared" si="61"/>
        <v>2024</v>
      </c>
      <c r="C1293" t="str">
        <f t="shared" si="62"/>
        <v>2024-2025</v>
      </c>
      <c r="D1293" t="s">
        <v>147</v>
      </c>
      <c r="E1293" t="s">
        <v>86</v>
      </c>
      <c r="F1293" t="str">
        <f t="shared" si="60"/>
        <v>New South Wales</v>
      </c>
      <c r="G1293" t="s">
        <v>10</v>
      </c>
      <c r="H1293">
        <v>2064</v>
      </c>
      <c r="I1293" t="s">
        <v>11</v>
      </c>
      <c r="J1293" t="s">
        <v>12</v>
      </c>
      <c r="K1293" t="s">
        <v>152</v>
      </c>
      <c r="L1293" t="s">
        <v>13</v>
      </c>
      <c r="M1293" s="5">
        <v>51.94</v>
      </c>
    </row>
    <row r="1294" spans="1:13" x14ac:dyDescent="0.25">
      <c r="A1294" s="2">
        <v>45362</v>
      </c>
      <c r="B1294" s="3">
        <f t="shared" si="61"/>
        <v>2024</v>
      </c>
      <c r="C1294" t="str">
        <f t="shared" si="62"/>
        <v>2023-2024</v>
      </c>
      <c r="D1294" t="s">
        <v>147</v>
      </c>
      <c r="E1294" t="s">
        <v>107</v>
      </c>
      <c r="F1294" t="str">
        <f t="shared" si="60"/>
        <v>Queensland</v>
      </c>
      <c r="G1294" t="s">
        <v>35</v>
      </c>
      <c r="H1294">
        <v>4220</v>
      </c>
      <c r="I1294" t="s">
        <v>11</v>
      </c>
      <c r="J1294" t="s">
        <v>104</v>
      </c>
      <c r="K1294" t="s">
        <v>153</v>
      </c>
      <c r="L1294" t="s">
        <v>16</v>
      </c>
      <c r="M1294" s="5">
        <v>51.96</v>
      </c>
    </row>
    <row r="1295" spans="1:13" x14ac:dyDescent="0.25">
      <c r="A1295" s="2">
        <v>45399</v>
      </c>
      <c r="B1295" s="3">
        <f t="shared" si="61"/>
        <v>2024</v>
      </c>
      <c r="C1295" t="str">
        <f t="shared" si="62"/>
        <v>2024-2025</v>
      </c>
      <c r="D1295" t="s">
        <v>148</v>
      </c>
      <c r="E1295" t="s">
        <v>115</v>
      </c>
      <c r="F1295" t="str">
        <f t="shared" si="60"/>
        <v>Western Australia</v>
      </c>
      <c r="G1295" t="s">
        <v>48</v>
      </c>
      <c r="H1295">
        <v>6280</v>
      </c>
      <c r="I1295" t="s">
        <v>11</v>
      </c>
      <c r="J1295" t="s">
        <v>94</v>
      </c>
      <c r="K1295" t="s">
        <v>153</v>
      </c>
      <c r="L1295" t="s">
        <v>16</v>
      </c>
      <c r="M1295" s="5">
        <v>51.96</v>
      </c>
    </row>
    <row r="1296" spans="1:13" x14ac:dyDescent="0.25">
      <c r="A1296" s="2">
        <v>45176</v>
      </c>
      <c r="B1296" s="3">
        <f t="shared" si="61"/>
        <v>2024</v>
      </c>
      <c r="C1296" t="str">
        <f t="shared" si="62"/>
        <v>2023-2024</v>
      </c>
      <c r="D1296" t="s">
        <v>147</v>
      </c>
      <c r="E1296" t="s">
        <v>126</v>
      </c>
      <c r="F1296" t="str">
        <f t="shared" si="60"/>
        <v>Queensland</v>
      </c>
      <c r="G1296" t="s">
        <v>35</v>
      </c>
      <c r="H1296">
        <v>4551</v>
      </c>
      <c r="I1296" t="s">
        <v>11</v>
      </c>
      <c r="J1296" t="s">
        <v>120</v>
      </c>
      <c r="K1296" t="s">
        <v>153</v>
      </c>
      <c r="L1296" t="s">
        <v>16</v>
      </c>
      <c r="M1296" s="5">
        <v>51.96</v>
      </c>
    </row>
    <row r="1297" spans="1:13" x14ac:dyDescent="0.25">
      <c r="A1297" s="2">
        <v>45372</v>
      </c>
      <c r="B1297" s="3">
        <f t="shared" si="61"/>
        <v>2024</v>
      </c>
      <c r="C1297" t="str">
        <f t="shared" si="62"/>
        <v>2023-2024</v>
      </c>
      <c r="D1297" t="s">
        <v>147</v>
      </c>
      <c r="E1297" t="s">
        <v>118</v>
      </c>
      <c r="F1297" t="str">
        <f t="shared" si="60"/>
        <v>New South Wales</v>
      </c>
      <c r="G1297" t="s">
        <v>10</v>
      </c>
      <c r="H1297">
        <v>2158</v>
      </c>
      <c r="I1297" t="s">
        <v>11</v>
      </c>
      <c r="J1297" t="s">
        <v>27</v>
      </c>
      <c r="K1297" t="s">
        <v>151</v>
      </c>
      <c r="L1297" t="s">
        <v>21</v>
      </c>
      <c r="M1297" s="5">
        <v>51.96</v>
      </c>
    </row>
    <row r="1298" spans="1:13" x14ac:dyDescent="0.25">
      <c r="A1298" s="2">
        <v>45509</v>
      </c>
      <c r="B1298" s="3">
        <f t="shared" si="61"/>
        <v>2025</v>
      </c>
      <c r="C1298" t="str">
        <f t="shared" si="62"/>
        <v>2024-2025</v>
      </c>
      <c r="D1298" t="s">
        <v>148</v>
      </c>
      <c r="E1298" t="s">
        <v>114</v>
      </c>
      <c r="F1298" t="str">
        <f t="shared" si="60"/>
        <v>Victoria</v>
      </c>
      <c r="G1298" t="s">
        <v>45</v>
      </c>
      <c r="H1298">
        <v>3551</v>
      </c>
      <c r="I1298" t="s">
        <v>11</v>
      </c>
      <c r="J1298" t="s">
        <v>60</v>
      </c>
      <c r="K1298" t="s">
        <v>153</v>
      </c>
      <c r="L1298" t="s">
        <v>16</v>
      </c>
      <c r="M1298" s="5">
        <v>51.96</v>
      </c>
    </row>
    <row r="1299" spans="1:13" x14ac:dyDescent="0.25">
      <c r="A1299" s="2">
        <v>45651</v>
      </c>
      <c r="B1299" s="3">
        <f t="shared" si="61"/>
        <v>2025</v>
      </c>
      <c r="C1299" t="str">
        <f t="shared" si="62"/>
        <v>2024-2025</v>
      </c>
      <c r="D1299" t="s">
        <v>147</v>
      </c>
      <c r="E1299" t="s">
        <v>64</v>
      </c>
      <c r="F1299" t="str">
        <f t="shared" si="60"/>
        <v>Victoria</v>
      </c>
      <c r="G1299" t="s">
        <v>45</v>
      </c>
      <c r="H1299">
        <v>3199</v>
      </c>
      <c r="I1299" t="s">
        <v>11</v>
      </c>
      <c r="J1299" t="s">
        <v>63</v>
      </c>
      <c r="K1299" t="s">
        <v>153</v>
      </c>
      <c r="L1299" t="s">
        <v>16</v>
      </c>
      <c r="M1299" s="5">
        <v>51.96</v>
      </c>
    </row>
    <row r="1300" spans="1:13" x14ac:dyDescent="0.25">
      <c r="A1300" s="2">
        <v>45381</v>
      </c>
      <c r="B1300" s="3">
        <f t="shared" si="61"/>
        <v>2024</v>
      </c>
      <c r="C1300" t="str">
        <f t="shared" si="62"/>
        <v>2023-2024</v>
      </c>
      <c r="D1300" t="s">
        <v>148</v>
      </c>
      <c r="E1300" t="s">
        <v>142</v>
      </c>
      <c r="F1300" t="str">
        <f t="shared" si="60"/>
        <v>Australian Capital Territory</v>
      </c>
      <c r="G1300" t="s">
        <v>80</v>
      </c>
      <c r="H1300">
        <v>2609</v>
      </c>
      <c r="I1300" t="s">
        <v>11</v>
      </c>
      <c r="J1300" t="s">
        <v>58</v>
      </c>
      <c r="K1300" t="s">
        <v>153</v>
      </c>
      <c r="L1300" t="s">
        <v>16</v>
      </c>
      <c r="M1300" s="5">
        <v>51.96</v>
      </c>
    </row>
    <row r="1301" spans="1:13" x14ac:dyDescent="0.25">
      <c r="A1301" s="2">
        <v>45386</v>
      </c>
      <c r="B1301" s="3">
        <f t="shared" si="61"/>
        <v>2024</v>
      </c>
      <c r="C1301" t="str">
        <f t="shared" si="62"/>
        <v>2024-2025</v>
      </c>
      <c r="D1301" t="s">
        <v>147</v>
      </c>
      <c r="E1301" t="s">
        <v>110</v>
      </c>
      <c r="F1301" t="str">
        <f t="shared" si="60"/>
        <v>Queensland</v>
      </c>
      <c r="G1301" t="s">
        <v>35</v>
      </c>
      <c r="H1301">
        <v>4680</v>
      </c>
      <c r="I1301" t="s">
        <v>11</v>
      </c>
      <c r="J1301" t="s">
        <v>51</v>
      </c>
      <c r="K1301" t="s">
        <v>153</v>
      </c>
      <c r="L1301" t="s">
        <v>16</v>
      </c>
      <c r="M1301" s="5">
        <v>51.96</v>
      </c>
    </row>
    <row r="1302" spans="1:13" x14ac:dyDescent="0.25">
      <c r="A1302" s="2">
        <v>45479</v>
      </c>
      <c r="B1302" s="3">
        <f t="shared" si="61"/>
        <v>2025</v>
      </c>
      <c r="C1302" t="str">
        <f t="shared" si="62"/>
        <v>2024-2025</v>
      </c>
      <c r="D1302" t="s">
        <v>148</v>
      </c>
      <c r="E1302" t="s">
        <v>92</v>
      </c>
      <c r="F1302" t="str">
        <f t="shared" si="60"/>
        <v>Queensland</v>
      </c>
      <c r="G1302" t="s">
        <v>35</v>
      </c>
      <c r="H1302">
        <v>4068</v>
      </c>
      <c r="I1302" t="s">
        <v>11</v>
      </c>
      <c r="J1302" t="s">
        <v>43</v>
      </c>
      <c r="K1302" t="s">
        <v>153</v>
      </c>
      <c r="L1302" t="s">
        <v>16</v>
      </c>
      <c r="M1302" s="5">
        <v>51.96</v>
      </c>
    </row>
    <row r="1303" spans="1:13" x14ac:dyDescent="0.25">
      <c r="A1303" s="2">
        <v>44966</v>
      </c>
      <c r="B1303" s="3">
        <f t="shared" si="61"/>
        <v>2023</v>
      </c>
      <c r="C1303" t="str">
        <f t="shared" si="62"/>
        <v>2022-2023</v>
      </c>
      <c r="D1303" t="s">
        <v>147</v>
      </c>
      <c r="E1303" t="s">
        <v>133</v>
      </c>
      <c r="F1303" t="str">
        <f t="shared" si="60"/>
        <v>Queensland</v>
      </c>
      <c r="G1303" t="s">
        <v>35</v>
      </c>
      <c r="H1303">
        <v>4305</v>
      </c>
      <c r="I1303" t="s">
        <v>11</v>
      </c>
      <c r="J1303" t="s">
        <v>104</v>
      </c>
      <c r="K1303" t="s">
        <v>153</v>
      </c>
      <c r="L1303" t="s">
        <v>16</v>
      </c>
      <c r="M1303" s="5">
        <v>51.96</v>
      </c>
    </row>
    <row r="1304" spans="1:13" x14ac:dyDescent="0.25">
      <c r="A1304" s="2">
        <v>45573</v>
      </c>
      <c r="B1304" s="3">
        <f t="shared" si="61"/>
        <v>2025</v>
      </c>
      <c r="C1304" t="str">
        <f t="shared" si="62"/>
        <v>2024-2025</v>
      </c>
      <c r="D1304" t="s">
        <v>147</v>
      </c>
      <c r="E1304" t="s">
        <v>133</v>
      </c>
      <c r="F1304" t="str">
        <f t="shared" si="60"/>
        <v>Queensland</v>
      </c>
      <c r="G1304" t="s">
        <v>35</v>
      </c>
      <c r="H1304">
        <v>4305</v>
      </c>
      <c r="I1304" t="s">
        <v>11</v>
      </c>
      <c r="J1304" t="s">
        <v>104</v>
      </c>
      <c r="K1304" t="s">
        <v>150</v>
      </c>
      <c r="L1304" t="s">
        <v>18</v>
      </c>
      <c r="M1304" s="5">
        <v>51.96</v>
      </c>
    </row>
    <row r="1305" spans="1:13" x14ac:dyDescent="0.25">
      <c r="A1305" s="2">
        <v>45401</v>
      </c>
      <c r="B1305" s="3">
        <f t="shared" si="61"/>
        <v>2024</v>
      </c>
      <c r="C1305" t="str">
        <f t="shared" si="62"/>
        <v>2024-2025</v>
      </c>
      <c r="D1305" t="s">
        <v>148</v>
      </c>
      <c r="E1305" t="s">
        <v>84</v>
      </c>
      <c r="F1305" t="str">
        <f t="shared" si="60"/>
        <v>Queensland</v>
      </c>
      <c r="G1305" t="s">
        <v>35</v>
      </c>
      <c r="H1305">
        <v>4740</v>
      </c>
      <c r="I1305" t="s">
        <v>11</v>
      </c>
      <c r="J1305" t="s">
        <v>51</v>
      </c>
      <c r="K1305" t="s">
        <v>153</v>
      </c>
      <c r="L1305" t="s">
        <v>16</v>
      </c>
      <c r="M1305" s="5">
        <v>51.96</v>
      </c>
    </row>
    <row r="1306" spans="1:13" x14ac:dyDescent="0.25">
      <c r="A1306" s="2">
        <v>45144</v>
      </c>
      <c r="B1306" s="3">
        <f t="shared" si="61"/>
        <v>2024</v>
      </c>
      <c r="C1306" t="str">
        <f t="shared" si="62"/>
        <v>2023-2024</v>
      </c>
      <c r="D1306" t="s">
        <v>147</v>
      </c>
      <c r="E1306" t="s">
        <v>37</v>
      </c>
      <c r="F1306" t="str">
        <f t="shared" si="60"/>
        <v>South Australia</v>
      </c>
      <c r="G1306" t="s">
        <v>32</v>
      </c>
      <c r="H1306">
        <v>5607</v>
      </c>
      <c r="I1306" t="s">
        <v>11</v>
      </c>
      <c r="J1306" t="s">
        <v>38</v>
      </c>
      <c r="K1306" t="s">
        <v>153</v>
      </c>
      <c r="L1306" t="s">
        <v>16</v>
      </c>
      <c r="M1306" s="5">
        <v>51.96</v>
      </c>
    </row>
    <row r="1307" spans="1:13" x14ac:dyDescent="0.25">
      <c r="A1307" s="2">
        <v>45276</v>
      </c>
      <c r="B1307" s="3">
        <f t="shared" si="61"/>
        <v>2024</v>
      </c>
      <c r="C1307" t="str">
        <f t="shared" si="62"/>
        <v>2023-2024</v>
      </c>
      <c r="D1307" t="s">
        <v>148</v>
      </c>
      <c r="E1307" t="s">
        <v>98</v>
      </c>
      <c r="F1307" t="str">
        <f t="shared" si="60"/>
        <v>Victoria</v>
      </c>
      <c r="G1307" t="s">
        <v>45</v>
      </c>
      <c r="H1307">
        <v>3429</v>
      </c>
      <c r="I1307" t="s">
        <v>11</v>
      </c>
      <c r="J1307" t="s">
        <v>60</v>
      </c>
      <c r="K1307" t="s">
        <v>153</v>
      </c>
      <c r="L1307" t="s">
        <v>16</v>
      </c>
      <c r="M1307" s="5">
        <v>51.96</v>
      </c>
    </row>
    <row r="1308" spans="1:13" x14ac:dyDescent="0.25">
      <c r="A1308" s="2">
        <v>45181</v>
      </c>
      <c r="B1308" s="3">
        <f t="shared" si="61"/>
        <v>2024</v>
      </c>
      <c r="C1308" t="str">
        <f t="shared" si="62"/>
        <v>2023-2024</v>
      </c>
      <c r="D1308" t="s">
        <v>147</v>
      </c>
      <c r="E1308" t="s">
        <v>111</v>
      </c>
      <c r="F1308" t="str">
        <f t="shared" si="60"/>
        <v>New South Wales</v>
      </c>
      <c r="G1308" t="s">
        <v>10</v>
      </c>
      <c r="H1308">
        <v>2120</v>
      </c>
      <c r="I1308" t="s">
        <v>11</v>
      </c>
      <c r="J1308" t="s">
        <v>27</v>
      </c>
      <c r="K1308" t="s">
        <v>153</v>
      </c>
      <c r="L1308" t="s">
        <v>16</v>
      </c>
      <c r="M1308" s="5">
        <v>51.96</v>
      </c>
    </row>
    <row r="1309" spans="1:13" x14ac:dyDescent="0.25">
      <c r="A1309" s="2">
        <v>44953</v>
      </c>
      <c r="B1309" s="3">
        <f t="shared" si="61"/>
        <v>2023</v>
      </c>
      <c r="C1309" t="str">
        <f t="shared" si="62"/>
        <v>2022-2023</v>
      </c>
      <c r="D1309" t="s">
        <v>147</v>
      </c>
      <c r="E1309" t="s">
        <v>61</v>
      </c>
      <c r="F1309" t="str">
        <f t="shared" si="60"/>
        <v>New South Wales</v>
      </c>
      <c r="G1309" t="s">
        <v>10</v>
      </c>
      <c r="H1309">
        <v>2539</v>
      </c>
      <c r="I1309" t="s">
        <v>11</v>
      </c>
      <c r="J1309" t="s">
        <v>58</v>
      </c>
      <c r="K1309" t="s">
        <v>153</v>
      </c>
      <c r="L1309" t="s">
        <v>16</v>
      </c>
      <c r="M1309" s="5">
        <v>51.96</v>
      </c>
    </row>
    <row r="1310" spans="1:13" x14ac:dyDescent="0.25">
      <c r="A1310" s="2">
        <v>45071</v>
      </c>
      <c r="B1310" s="3">
        <f t="shared" si="61"/>
        <v>2023</v>
      </c>
      <c r="C1310" t="str">
        <f t="shared" si="62"/>
        <v>2023-2024</v>
      </c>
      <c r="D1310" t="s">
        <v>147</v>
      </c>
      <c r="E1310" t="s">
        <v>88</v>
      </c>
      <c r="F1310" t="str">
        <f t="shared" si="60"/>
        <v>South Australia</v>
      </c>
      <c r="G1310" t="s">
        <v>32</v>
      </c>
      <c r="H1310">
        <v>5011</v>
      </c>
      <c r="I1310" t="s">
        <v>11</v>
      </c>
      <c r="J1310" t="s">
        <v>33</v>
      </c>
      <c r="K1310" t="s">
        <v>156</v>
      </c>
      <c r="L1310" t="s">
        <v>17</v>
      </c>
      <c r="M1310" s="5">
        <v>51.96</v>
      </c>
    </row>
    <row r="1311" spans="1:13" x14ac:dyDescent="0.25">
      <c r="A1311" s="2">
        <v>45108</v>
      </c>
      <c r="B1311" s="3">
        <f t="shared" si="61"/>
        <v>2024</v>
      </c>
      <c r="C1311" t="str">
        <f t="shared" si="62"/>
        <v>2023-2024</v>
      </c>
      <c r="D1311" t="s">
        <v>147</v>
      </c>
      <c r="E1311" t="s">
        <v>88</v>
      </c>
      <c r="F1311" t="str">
        <f t="shared" si="60"/>
        <v>South Australia</v>
      </c>
      <c r="G1311" t="s">
        <v>32</v>
      </c>
      <c r="H1311">
        <v>5011</v>
      </c>
      <c r="I1311" t="s">
        <v>11</v>
      </c>
      <c r="J1311" t="s">
        <v>33</v>
      </c>
      <c r="K1311" t="s">
        <v>153</v>
      </c>
      <c r="L1311" t="s">
        <v>16</v>
      </c>
      <c r="M1311" s="5">
        <v>51.96</v>
      </c>
    </row>
    <row r="1312" spans="1:13" x14ac:dyDescent="0.25">
      <c r="A1312" s="2">
        <v>45308</v>
      </c>
      <c r="B1312" s="3">
        <f t="shared" si="61"/>
        <v>2024</v>
      </c>
      <c r="C1312" t="str">
        <f t="shared" si="62"/>
        <v>2023-2024</v>
      </c>
      <c r="D1312" t="s">
        <v>147</v>
      </c>
      <c r="E1312" t="s">
        <v>53</v>
      </c>
      <c r="F1312" t="str">
        <f t="shared" si="60"/>
        <v>South Australia</v>
      </c>
      <c r="G1312" t="s">
        <v>32</v>
      </c>
      <c r="H1312">
        <v>5082</v>
      </c>
      <c r="I1312" t="s">
        <v>11</v>
      </c>
      <c r="J1312" t="s">
        <v>33</v>
      </c>
      <c r="K1312" t="s">
        <v>154</v>
      </c>
      <c r="L1312" t="s">
        <v>14</v>
      </c>
      <c r="M1312" s="5">
        <v>51.980000000000004</v>
      </c>
    </row>
    <row r="1313" spans="1:13" x14ac:dyDescent="0.25">
      <c r="A1313" s="2">
        <v>44997</v>
      </c>
      <c r="B1313" s="3">
        <f t="shared" si="61"/>
        <v>2023</v>
      </c>
      <c r="C1313" t="str">
        <f t="shared" si="62"/>
        <v>2022-2023</v>
      </c>
      <c r="D1313" t="s">
        <v>147</v>
      </c>
      <c r="E1313" t="s">
        <v>75</v>
      </c>
      <c r="F1313" t="str">
        <f t="shared" si="60"/>
        <v>Victoria</v>
      </c>
      <c r="G1313" t="s">
        <v>45</v>
      </c>
      <c r="H1313">
        <v>3630</v>
      </c>
      <c r="I1313" t="s">
        <v>11</v>
      </c>
      <c r="J1313" t="s">
        <v>55</v>
      </c>
      <c r="K1313" t="s">
        <v>152</v>
      </c>
      <c r="L1313" t="s">
        <v>13</v>
      </c>
      <c r="M1313" s="5">
        <v>51.980000000000004</v>
      </c>
    </row>
    <row r="1314" spans="1:13" x14ac:dyDescent="0.25">
      <c r="A1314" s="2">
        <v>45171</v>
      </c>
      <c r="B1314" s="3">
        <f t="shared" si="61"/>
        <v>2024</v>
      </c>
      <c r="C1314" t="str">
        <f t="shared" si="62"/>
        <v>2023-2024</v>
      </c>
      <c r="D1314" t="s">
        <v>147</v>
      </c>
      <c r="E1314" t="s">
        <v>81</v>
      </c>
      <c r="F1314" t="str">
        <f t="shared" si="60"/>
        <v>New South Wales</v>
      </c>
      <c r="G1314" t="s">
        <v>10</v>
      </c>
      <c r="H1314">
        <v>2485</v>
      </c>
      <c r="I1314" t="s">
        <v>11</v>
      </c>
      <c r="J1314" t="s">
        <v>68</v>
      </c>
      <c r="K1314" t="s">
        <v>152</v>
      </c>
      <c r="L1314" t="s">
        <v>13</v>
      </c>
      <c r="M1314" s="5">
        <v>52.15</v>
      </c>
    </row>
    <row r="1315" spans="1:13" x14ac:dyDescent="0.25">
      <c r="A1315" s="2">
        <v>45639</v>
      </c>
      <c r="B1315" s="3">
        <f t="shared" si="61"/>
        <v>2025</v>
      </c>
      <c r="C1315" t="str">
        <f t="shared" si="62"/>
        <v>2024-2025</v>
      </c>
      <c r="D1315" t="s">
        <v>148</v>
      </c>
      <c r="E1315" t="s">
        <v>121</v>
      </c>
      <c r="F1315" t="str">
        <f t="shared" si="60"/>
        <v>Queensland</v>
      </c>
      <c r="G1315" t="s">
        <v>35</v>
      </c>
      <c r="H1315">
        <v>4700</v>
      </c>
      <c r="I1315" t="s">
        <v>11</v>
      </c>
      <c r="J1315" t="s">
        <v>51</v>
      </c>
      <c r="K1315" t="s">
        <v>150</v>
      </c>
      <c r="L1315" t="s">
        <v>18</v>
      </c>
      <c r="M1315" s="5">
        <v>52.269999999999996</v>
      </c>
    </row>
    <row r="1316" spans="1:13" x14ac:dyDescent="0.25">
      <c r="A1316" s="2">
        <v>45436</v>
      </c>
      <c r="B1316" s="3">
        <f t="shared" si="61"/>
        <v>2024</v>
      </c>
      <c r="C1316" t="str">
        <f t="shared" si="62"/>
        <v>2024-2025</v>
      </c>
      <c r="D1316" t="s">
        <v>147</v>
      </c>
      <c r="E1316" t="s">
        <v>39</v>
      </c>
      <c r="F1316" t="str">
        <f t="shared" si="60"/>
        <v>South Australia</v>
      </c>
      <c r="G1316" t="s">
        <v>32</v>
      </c>
      <c r="H1316">
        <v>5343</v>
      </c>
      <c r="I1316" t="s">
        <v>11</v>
      </c>
      <c r="J1316" t="s">
        <v>38</v>
      </c>
      <c r="K1316" t="s">
        <v>154</v>
      </c>
      <c r="L1316" t="s">
        <v>14</v>
      </c>
      <c r="M1316" s="5">
        <v>52.3</v>
      </c>
    </row>
    <row r="1317" spans="1:13" x14ac:dyDescent="0.25">
      <c r="A1317" s="2">
        <v>45394</v>
      </c>
      <c r="B1317" s="3">
        <f t="shared" si="61"/>
        <v>2024</v>
      </c>
      <c r="C1317" t="str">
        <f t="shared" si="62"/>
        <v>2024-2025</v>
      </c>
      <c r="D1317" t="s">
        <v>148</v>
      </c>
      <c r="E1317" t="s">
        <v>116</v>
      </c>
      <c r="F1317" t="str">
        <f t="shared" si="60"/>
        <v>Western Australia</v>
      </c>
      <c r="G1317" t="s">
        <v>48</v>
      </c>
      <c r="H1317">
        <v>6725</v>
      </c>
      <c r="I1317" t="s">
        <v>11</v>
      </c>
      <c r="J1317" t="s">
        <v>77</v>
      </c>
      <c r="K1317" t="s">
        <v>19</v>
      </c>
      <c r="L1317" t="s">
        <v>23</v>
      </c>
      <c r="M1317" s="5">
        <v>52.45</v>
      </c>
    </row>
    <row r="1318" spans="1:13" x14ac:dyDescent="0.25">
      <c r="A1318" s="2">
        <v>45422</v>
      </c>
      <c r="B1318" s="3">
        <f t="shared" si="61"/>
        <v>2024</v>
      </c>
      <c r="C1318" t="str">
        <f t="shared" si="62"/>
        <v>2024-2025</v>
      </c>
      <c r="D1318" t="s">
        <v>147</v>
      </c>
      <c r="E1318" t="s">
        <v>124</v>
      </c>
      <c r="F1318" t="str">
        <f t="shared" si="60"/>
        <v>New South Wales</v>
      </c>
      <c r="G1318" t="s">
        <v>10</v>
      </c>
      <c r="H1318">
        <v>2015</v>
      </c>
      <c r="I1318" t="s">
        <v>11</v>
      </c>
      <c r="J1318" t="s">
        <v>12</v>
      </c>
      <c r="K1318" t="s">
        <v>19</v>
      </c>
      <c r="L1318" t="s">
        <v>23</v>
      </c>
      <c r="M1318" s="5">
        <v>52.519999999999996</v>
      </c>
    </row>
    <row r="1319" spans="1:13" x14ac:dyDescent="0.25">
      <c r="A1319" s="2">
        <v>45228</v>
      </c>
      <c r="B1319" s="3">
        <f t="shared" si="61"/>
        <v>2024</v>
      </c>
      <c r="C1319" t="str">
        <f t="shared" si="62"/>
        <v>2023-2024</v>
      </c>
      <c r="D1319" t="s">
        <v>147</v>
      </c>
      <c r="E1319" t="s">
        <v>131</v>
      </c>
      <c r="F1319" t="str">
        <f t="shared" si="60"/>
        <v>Western Australia</v>
      </c>
      <c r="G1319" t="s">
        <v>48</v>
      </c>
      <c r="H1319">
        <v>6530</v>
      </c>
      <c r="I1319" t="s">
        <v>11</v>
      </c>
      <c r="J1319" t="s">
        <v>77</v>
      </c>
      <c r="K1319" t="s">
        <v>153</v>
      </c>
      <c r="L1319" t="s">
        <v>16</v>
      </c>
      <c r="M1319" s="5">
        <v>52.71</v>
      </c>
    </row>
    <row r="1320" spans="1:13" x14ac:dyDescent="0.25">
      <c r="A1320" s="2">
        <v>45428</v>
      </c>
      <c r="B1320" s="3">
        <f t="shared" si="61"/>
        <v>2024</v>
      </c>
      <c r="C1320" t="str">
        <f t="shared" si="62"/>
        <v>2024-2025</v>
      </c>
      <c r="D1320" t="s">
        <v>147</v>
      </c>
      <c r="E1320" t="s">
        <v>133</v>
      </c>
      <c r="F1320" t="str">
        <f t="shared" si="60"/>
        <v>Queensland</v>
      </c>
      <c r="G1320" t="s">
        <v>35</v>
      </c>
      <c r="H1320">
        <v>4305</v>
      </c>
      <c r="I1320" t="s">
        <v>11</v>
      </c>
      <c r="J1320" t="s">
        <v>104</v>
      </c>
      <c r="K1320" t="s">
        <v>149</v>
      </c>
      <c r="L1320" t="s">
        <v>15</v>
      </c>
      <c r="M1320" s="5">
        <v>52.9</v>
      </c>
    </row>
    <row r="1321" spans="1:13" x14ac:dyDescent="0.25">
      <c r="A1321" s="2">
        <v>45645</v>
      </c>
      <c r="B1321" s="3">
        <f t="shared" si="61"/>
        <v>2025</v>
      </c>
      <c r="C1321" t="str">
        <f t="shared" si="62"/>
        <v>2024-2025</v>
      </c>
      <c r="D1321" t="s">
        <v>148</v>
      </c>
      <c r="E1321" t="s">
        <v>67</v>
      </c>
      <c r="F1321" t="str">
        <f t="shared" si="60"/>
        <v>New South Wales</v>
      </c>
      <c r="G1321" t="s">
        <v>10</v>
      </c>
      <c r="H1321">
        <v>2478</v>
      </c>
      <c r="I1321" t="s">
        <v>11</v>
      </c>
      <c r="J1321" t="s">
        <v>68</v>
      </c>
      <c r="K1321" t="s">
        <v>19</v>
      </c>
      <c r="L1321" t="s">
        <v>23</v>
      </c>
      <c r="M1321" s="5">
        <v>52.92</v>
      </c>
    </row>
    <row r="1322" spans="1:13" x14ac:dyDescent="0.25">
      <c r="A1322" s="2">
        <v>44954</v>
      </c>
      <c r="B1322" s="3">
        <f t="shared" si="61"/>
        <v>2023</v>
      </c>
      <c r="C1322" t="str">
        <f t="shared" si="62"/>
        <v>2022-2023</v>
      </c>
      <c r="D1322" t="s">
        <v>148</v>
      </c>
      <c r="E1322" t="s">
        <v>84</v>
      </c>
      <c r="F1322" t="str">
        <f t="shared" si="60"/>
        <v>Queensland</v>
      </c>
      <c r="G1322" t="s">
        <v>35</v>
      </c>
      <c r="H1322">
        <v>4740</v>
      </c>
      <c r="I1322" t="s">
        <v>11</v>
      </c>
      <c r="J1322" t="s">
        <v>51</v>
      </c>
      <c r="K1322" t="s">
        <v>19</v>
      </c>
      <c r="L1322" t="s">
        <v>23</v>
      </c>
      <c r="M1322" s="5">
        <v>52.92</v>
      </c>
    </row>
    <row r="1323" spans="1:13" x14ac:dyDescent="0.25">
      <c r="A1323" s="2">
        <v>45096</v>
      </c>
      <c r="B1323" s="3">
        <f t="shared" si="61"/>
        <v>2023</v>
      </c>
      <c r="C1323" t="str">
        <f t="shared" si="62"/>
        <v>2023-2024</v>
      </c>
      <c r="D1323" t="s">
        <v>148</v>
      </c>
      <c r="E1323" t="s">
        <v>100</v>
      </c>
      <c r="F1323" t="str">
        <f t="shared" si="60"/>
        <v>Western Australia</v>
      </c>
      <c r="G1323" t="s">
        <v>48</v>
      </c>
      <c r="H1323">
        <v>6021</v>
      </c>
      <c r="I1323" t="s">
        <v>11</v>
      </c>
      <c r="J1323" t="s">
        <v>49</v>
      </c>
      <c r="K1323" t="s">
        <v>154</v>
      </c>
      <c r="L1323" t="s">
        <v>14</v>
      </c>
      <c r="M1323" s="5">
        <v>52.94</v>
      </c>
    </row>
    <row r="1324" spans="1:13" x14ac:dyDescent="0.25">
      <c r="A1324" s="2">
        <v>45281</v>
      </c>
      <c r="B1324" s="3">
        <f t="shared" si="61"/>
        <v>2024</v>
      </c>
      <c r="C1324" t="str">
        <f t="shared" si="62"/>
        <v>2023-2024</v>
      </c>
      <c r="D1324" t="s">
        <v>147</v>
      </c>
      <c r="E1324" t="s">
        <v>69</v>
      </c>
      <c r="F1324" t="str">
        <f t="shared" si="60"/>
        <v>Tasmania</v>
      </c>
      <c r="G1324" t="s">
        <v>70</v>
      </c>
      <c r="H1324">
        <v>7018</v>
      </c>
      <c r="I1324" t="s">
        <v>11</v>
      </c>
      <c r="J1324" t="s">
        <v>71</v>
      </c>
      <c r="K1324" t="s">
        <v>19</v>
      </c>
      <c r="L1324" t="s">
        <v>23</v>
      </c>
      <c r="M1324" s="5">
        <v>52.95</v>
      </c>
    </row>
    <row r="1325" spans="1:13" x14ac:dyDescent="0.25">
      <c r="A1325" s="2">
        <v>44932</v>
      </c>
      <c r="B1325" s="3">
        <f t="shared" si="61"/>
        <v>2023</v>
      </c>
      <c r="C1325" t="str">
        <f t="shared" si="62"/>
        <v>2022-2023</v>
      </c>
      <c r="D1325" t="s">
        <v>147</v>
      </c>
      <c r="E1325" t="s">
        <v>72</v>
      </c>
      <c r="F1325" t="str">
        <f t="shared" si="60"/>
        <v>Western Australia</v>
      </c>
      <c r="G1325" t="s">
        <v>48</v>
      </c>
      <c r="H1325">
        <v>6010</v>
      </c>
      <c r="I1325" t="s">
        <v>11</v>
      </c>
      <c r="J1325" t="s">
        <v>49</v>
      </c>
      <c r="K1325" t="s">
        <v>154</v>
      </c>
      <c r="L1325" t="s">
        <v>14</v>
      </c>
      <c r="M1325" s="5">
        <v>52.97</v>
      </c>
    </row>
    <row r="1326" spans="1:13" x14ac:dyDescent="0.25">
      <c r="A1326" s="2">
        <v>45366</v>
      </c>
      <c r="B1326" s="3">
        <f t="shared" si="61"/>
        <v>2024</v>
      </c>
      <c r="C1326" t="str">
        <f t="shared" si="62"/>
        <v>2023-2024</v>
      </c>
      <c r="D1326" t="s">
        <v>147</v>
      </c>
      <c r="E1326" t="s">
        <v>41</v>
      </c>
      <c r="F1326" t="str">
        <f t="shared" si="60"/>
        <v>New South Wales</v>
      </c>
      <c r="G1326" t="s">
        <v>10</v>
      </c>
      <c r="H1326">
        <v>2830</v>
      </c>
      <c r="I1326" t="s">
        <v>11</v>
      </c>
      <c r="J1326" t="s">
        <v>25</v>
      </c>
      <c r="K1326" t="s">
        <v>153</v>
      </c>
      <c r="L1326" t="s">
        <v>16</v>
      </c>
      <c r="M1326" s="5">
        <v>53</v>
      </c>
    </row>
    <row r="1327" spans="1:13" x14ac:dyDescent="0.25">
      <c r="A1327" s="2">
        <v>45302</v>
      </c>
      <c r="B1327" s="3">
        <f t="shared" si="61"/>
        <v>2024</v>
      </c>
      <c r="C1327" t="str">
        <f t="shared" si="62"/>
        <v>2023-2024</v>
      </c>
      <c r="D1327" t="s">
        <v>147</v>
      </c>
      <c r="E1327" t="s">
        <v>106</v>
      </c>
      <c r="F1327" t="str">
        <f t="shared" si="60"/>
        <v>Victoria</v>
      </c>
      <c r="G1327" t="s">
        <v>45</v>
      </c>
      <c r="H1327">
        <v>3915</v>
      </c>
      <c r="I1327" t="s">
        <v>11</v>
      </c>
      <c r="J1327" t="s">
        <v>55</v>
      </c>
      <c r="K1327" t="s">
        <v>154</v>
      </c>
      <c r="L1327" t="s">
        <v>14</v>
      </c>
      <c r="M1327" s="5">
        <v>53.430000000000007</v>
      </c>
    </row>
    <row r="1328" spans="1:13" x14ac:dyDescent="0.25">
      <c r="A1328" s="2">
        <v>45489</v>
      </c>
      <c r="B1328" s="3">
        <f t="shared" si="61"/>
        <v>2025</v>
      </c>
      <c r="C1328" t="str">
        <f t="shared" si="62"/>
        <v>2024-2025</v>
      </c>
      <c r="D1328" t="s">
        <v>147</v>
      </c>
      <c r="E1328" t="s">
        <v>69</v>
      </c>
      <c r="F1328" t="str">
        <f t="shared" si="60"/>
        <v>Tasmania</v>
      </c>
      <c r="G1328" t="s">
        <v>70</v>
      </c>
      <c r="H1328">
        <v>7018</v>
      </c>
      <c r="I1328" t="s">
        <v>11</v>
      </c>
      <c r="J1328" t="s">
        <v>71</v>
      </c>
      <c r="K1328" t="s">
        <v>151</v>
      </c>
      <c r="L1328" t="s">
        <v>21</v>
      </c>
      <c r="M1328" s="5">
        <v>53.46</v>
      </c>
    </row>
    <row r="1329" spans="1:13" x14ac:dyDescent="0.25">
      <c r="A1329" s="2">
        <v>45431</v>
      </c>
      <c r="B1329" s="3">
        <f t="shared" si="61"/>
        <v>2024</v>
      </c>
      <c r="C1329" t="str">
        <f t="shared" si="62"/>
        <v>2024-2025</v>
      </c>
      <c r="D1329" t="s">
        <v>148</v>
      </c>
      <c r="E1329" t="s">
        <v>9</v>
      </c>
      <c r="F1329" t="str">
        <f t="shared" si="60"/>
        <v>New South Wales</v>
      </c>
      <c r="G1329" t="s">
        <v>10</v>
      </c>
      <c r="H1329">
        <v>2067</v>
      </c>
      <c r="I1329" t="s">
        <v>11</v>
      </c>
      <c r="J1329" t="s">
        <v>12</v>
      </c>
      <c r="K1329" t="s">
        <v>150</v>
      </c>
      <c r="L1329" t="s">
        <v>18</v>
      </c>
      <c r="M1329" s="5">
        <v>53.82</v>
      </c>
    </row>
    <row r="1330" spans="1:13" x14ac:dyDescent="0.25">
      <c r="A1330" s="2">
        <v>45106</v>
      </c>
      <c r="B1330" s="3">
        <f t="shared" si="61"/>
        <v>2023</v>
      </c>
      <c r="C1330" t="str">
        <f t="shared" si="62"/>
        <v>2023-2024</v>
      </c>
      <c r="D1330" t="s">
        <v>147</v>
      </c>
      <c r="E1330" t="s">
        <v>91</v>
      </c>
      <c r="F1330" t="str">
        <f t="shared" si="60"/>
        <v>Victoria</v>
      </c>
      <c r="G1330" t="s">
        <v>45</v>
      </c>
      <c r="H1330">
        <v>3690</v>
      </c>
      <c r="I1330" t="s">
        <v>11</v>
      </c>
      <c r="J1330" t="s">
        <v>55</v>
      </c>
      <c r="K1330" t="s">
        <v>19</v>
      </c>
      <c r="L1330" t="s">
        <v>23</v>
      </c>
      <c r="M1330" s="5">
        <v>53.82</v>
      </c>
    </row>
    <row r="1331" spans="1:13" x14ac:dyDescent="0.25">
      <c r="A1331" s="2">
        <v>45627</v>
      </c>
      <c r="B1331" s="3">
        <f t="shared" si="61"/>
        <v>2025</v>
      </c>
      <c r="C1331" t="str">
        <f t="shared" si="62"/>
        <v>2024-2025</v>
      </c>
      <c r="D1331" t="s">
        <v>148</v>
      </c>
      <c r="E1331" t="s">
        <v>102</v>
      </c>
      <c r="F1331" t="str">
        <f t="shared" si="60"/>
        <v>Queensland</v>
      </c>
      <c r="G1331" t="s">
        <v>35</v>
      </c>
      <c r="H1331">
        <v>4870</v>
      </c>
      <c r="I1331" t="s">
        <v>11</v>
      </c>
      <c r="J1331" t="s">
        <v>36</v>
      </c>
      <c r="K1331" t="s">
        <v>156</v>
      </c>
      <c r="L1331" t="s">
        <v>17</v>
      </c>
      <c r="M1331" s="5">
        <v>53.89</v>
      </c>
    </row>
    <row r="1332" spans="1:13" x14ac:dyDescent="0.25">
      <c r="A1332" s="2">
        <v>45103</v>
      </c>
      <c r="B1332" s="3">
        <f t="shared" si="61"/>
        <v>2023</v>
      </c>
      <c r="C1332" t="str">
        <f t="shared" si="62"/>
        <v>2023-2024</v>
      </c>
      <c r="D1332" t="s">
        <v>147</v>
      </c>
      <c r="E1332" t="s">
        <v>73</v>
      </c>
      <c r="F1332" t="str">
        <f t="shared" si="60"/>
        <v>Victoria</v>
      </c>
      <c r="G1332" t="s">
        <v>45</v>
      </c>
      <c r="H1332">
        <v>3136</v>
      </c>
      <c r="I1332" t="s">
        <v>11</v>
      </c>
      <c r="J1332" t="s">
        <v>63</v>
      </c>
      <c r="K1332" t="s">
        <v>19</v>
      </c>
      <c r="L1332" t="s">
        <v>23</v>
      </c>
      <c r="M1332" s="5">
        <v>53.900000000000006</v>
      </c>
    </row>
    <row r="1333" spans="1:13" x14ac:dyDescent="0.25">
      <c r="A1333" s="2">
        <v>45199</v>
      </c>
      <c r="B1333" s="3">
        <f t="shared" si="61"/>
        <v>2024</v>
      </c>
      <c r="C1333" t="str">
        <f t="shared" si="62"/>
        <v>2023-2024</v>
      </c>
      <c r="D1333" t="s">
        <v>147</v>
      </c>
      <c r="E1333" t="s">
        <v>146</v>
      </c>
      <c r="F1333" t="str">
        <f t="shared" si="60"/>
        <v>Victoria</v>
      </c>
      <c r="G1333" t="s">
        <v>45</v>
      </c>
      <c r="H1333">
        <v>3353</v>
      </c>
      <c r="I1333" t="s">
        <v>11</v>
      </c>
      <c r="J1333" t="s">
        <v>60</v>
      </c>
      <c r="K1333" t="s">
        <v>154</v>
      </c>
      <c r="L1333" t="s">
        <v>14</v>
      </c>
      <c r="M1333" s="5">
        <v>53.91</v>
      </c>
    </row>
    <row r="1334" spans="1:13" x14ac:dyDescent="0.25">
      <c r="A1334" s="2">
        <v>45323</v>
      </c>
      <c r="B1334" s="3">
        <f t="shared" si="61"/>
        <v>2024</v>
      </c>
      <c r="C1334" t="str">
        <f t="shared" si="62"/>
        <v>2023-2024</v>
      </c>
      <c r="D1334" t="s">
        <v>148</v>
      </c>
      <c r="E1334" t="s">
        <v>24</v>
      </c>
      <c r="F1334" t="str">
        <f t="shared" si="60"/>
        <v>New South Wales</v>
      </c>
      <c r="G1334" t="s">
        <v>10</v>
      </c>
      <c r="H1334">
        <v>2795</v>
      </c>
      <c r="I1334" t="s">
        <v>11</v>
      </c>
      <c r="J1334" t="s">
        <v>25</v>
      </c>
      <c r="K1334" t="s">
        <v>156</v>
      </c>
      <c r="L1334" t="s">
        <v>17</v>
      </c>
      <c r="M1334" s="5">
        <v>53.91</v>
      </c>
    </row>
    <row r="1335" spans="1:13" x14ac:dyDescent="0.25">
      <c r="A1335" s="2">
        <v>45062</v>
      </c>
      <c r="B1335" s="3">
        <f t="shared" si="61"/>
        <v>2023</v>
      </c>
      <c r="C1335" t="str">
        <f t="shared" si="62"/>
        <v>2023-2024</v>
      </c>
      <c r="D1335" t="s">
        <v>147</v>
      </c>
      <c r="E1335" t="s">
        <v>129</v>
      </c>
      <c r="F1335" t="str">
        <f t="shared" si="60"/>
        <v>Tasmania</v>
      </c>
      <c r="G1335" t="s">
        <v>70</v>
      </c>
      <c r="H1335">
        <v>7010</v>
      </c>
      <c r="I1335" t="s">
        <v>11</v>
      </c>
      <c r="J1335" t="s">
        <v>71</v>
      </c>
      <c r="K1335" t="s">
        <v>153</v>
      </c>
      <c r="L1335" t="s">
        <v>16</v>
      </c>
      <c r="M1335" s="5">
        <v>53.91</v>
      </c>
    </row>
    <row r="1336" spans="1:13" x14ac:dyDescent="0.25">
      <c r="A1336" s="2">
        <v>45132</v>
      </c>
      <c r="B1336" s="3">
        <f t="shared" si="61"/>
        <v>2024</v>
      </c>
      <c r="C1336" t="str">
        <f t="shared" si="62"/>
        <v>2023-2024</v>
      </c>
      <c r="D1336" t="s">
        <v>148</v>
      </c>
      <c r="E1336" t="s">
        <v>125</v>
      </c>
      <c r="F1336" t="str">
        <f t="shared" si="60"/>
        <v>Victoria</v>
      </c>
      <c r="G1336" t="s">
        <v>45</v>
      </c>
      <c r="H1336">
        <v>3400</v>
      </c>
      <c r="I1336" t="s">
        <v>11</v>
      </c>
      <c r="J1336" t="s">
        <v>60</v>
      </c>
      <c r="K1336" t="s">
        <v>154</v>
      </c>
      <c r="L1336" t="s">
        <v>14</v>
      </c>
      <c r="M1336" s="5">
        <v>53.91</v>
      </c>
    </row>
    <row r="1337" spans="1:13" x14ac:dyDescent="0.25">
      <c r="A1337" s="2">
        <v>44968</v>
      </c>
      <c r="B1337" s="3">
        <f t="shared" si="61"/>
        <v>2023</v>
      </c>
      <c r="C1337" t="str">
        <f t="shared" si="62"/>
        <v>2022-2023</v>
      </c>
      <c r="D1337" t="s">
        <v>147</v>
      </c>
      <c r="E1337" t="s">
        <v>66</v>
      </c>
      <c r="F1337" t="str">
        <f t="shared" si="60"/>
        <v>South Australia</v>
      </c>
      <c r="G1337" t="s">
        <v>32</v>
      </c>
      <c r="H1337">
        <v>5169</v>
      </c>
      <c r="I1337" t="s">
        <v>11</v>
      </c>
      <c r="J1337" t="s">
        <v>33</v>
      </c>
      <c r="K1337" t="s">
        <v>153</v>
      </c>
      <c r="L1337" t="s">
        <v>16</v>
      </c>
      <c r="M1337" s="5">
        <v>53.91</v>
      </c>
    </row>
    <row r="1338" spans="1:13" x14ac:dyDescent="0.25">
      <c r="A1338" s="2">
        <v>45536</v>
      </c>
      <c r="B1338" s="3">
        <f t="shared" si="61"/>
        <v>2025</v>
      </c>
      <c r="C1338" t="str">
        <f t="shared" si="62"/>
        <v>2024-2025</v>
      </c>
      <c r="D1338" t="s">
        <v>147</v>
      </c>
      <c r="E1338" t="s">
        <v>91</v>
      </c>
      <c r="F1338" t="str">
        <f t="shared" si="60"/>
        <v>Victoria</v>
      </c>
      <c r="G1338" t="s">
        <v>45</v>
      </c>
      <c r="H1338">
        <v>3690</v>
      </c>
      <c r="I1338" t="s">
        <v>11</v>
      </c>
      <c r="J1338" t="s">
        <v>55</v>
      </c>
      <c r="K1338" t="s">
        <v>153</v>
      </c>
      <c r="L1338" t="s">
        <v>16</v>
      </c>
      <c r="M1338" s="5">
        <v>53.91</v>
      </c>
    </row>
    <row r="1339" spans="1:13" x14ac:dyDescent="0.25">
      <c r="A1339" s="2">
        <v>45019</v>
      </c>
      <c r="B1339" s="3">
        <f t="shared" si="61"/>
        <v>2023</v>
      </c>
      <c r="C1339" t="str">
        <f t="shared" si="62"/>
        <v>2023-2024</v>
      </c>
      <c r="D1339" t="s">
        <v>147</v>
      </c>
      <c r="E1339" t="s">
        <v>88</v>
      </c>
      <c r="F1339" t="str">
        <f t="shared" si="60"/>
        <v>South Australia</v>
      </c>
      <c r="G1339" t="s">
        <v>32</v>
      </c>
      <c r="H1339">
        <v>5011</v>
      </c>
      <c r="I1339" t="s">
        <v>11</v>
      </c>
      <c r="J1339" t="s">
        <v>33</v>
      </c>
      <c r="K1339" t="s">
        <v>156</v>
      </c>
      <c r="L1339" t="s">
        <v>17</v>
      </c>
      <c r="M1339" s="5">
        <v>53.91</v>
      </c>
    </row>
    <row r="1340" spans="1:13" x14ac:dyDescent="0.25">
      <c r="A1340" s="2">
        <v>45588</v>
      </c>
      <c r="B1340" s="3">
        <f t="shared" si="61"/>
        <v>2025</v>
      </c>
      <c r="C1340" t="str">
        <f t="shared" si="62"/>
        <v>2024-2025</v>
      </c>
      <c r="D1340" t="s">
        <v>147</v>
      </c>
      <c r="E1340" t="s">
        <v>41</v>
      </c>
      <c r="F1340" t="str">
        <f t="shared" si="60"/>
        <v>New South Wales</v>
      </c>
      <c r="G1340" t="s">
        <v>10</v>
      </c>
      <c r="H1340">
        <v>2830</v>
      </c>
      <c r="I1340" t="s">
        <v>11</v>
      </c>
      <c r="J1340" t="s">
        <v>25</v>
      </c>
      <c r="K1340" t="s">
        <v>152</v>
      </c>
      <c r="L1340" t="s">
        <v>13</v>
      </c>
      <c r="M1340" s="5">
        <v>53.94</v>
      </c>
    </row>
    <row r="1341" spans="1:13" x14ac:dyDescent="0.25">
      <c r="A1341" s="2">
        <v>45231</v>
      </c>
      <c r="B1341" s="3">
        <f t="shared" si="61"/>
        <v>2024</v>
      </c>
      <c r="C1341" t="str">
        <f t="shared" si="62"/>
        <v>2023-2024</v>
      </c>
      <c r="D1341" t="s">
        <v>147</v>
      </c>
      <c r="E1341" t="s">
        <v>56</v>
      </c>
      <c r="F1341" t="str">
        <f t="shared" si="60"/>
        <v>Northern Territory</v>
      </c>
      <c r="G1341" t="s">
        <v>29</v>
      </c>
      <c r="H1341">
        <v>870</v>
      </c>
      <c r="I1341" t="s">
        <v>11</v>
      </c>
      <c r="J1341" t="s">
        <v>30</v>
      </c>
      <c r="K1341" t="s">
        <v>154</v>
      </c>
      <c r="L1341" t="s">
        <v>14</v>
      </c>
      <c r="M1341" s="5">
        <v>53.95</v>
      </c>
    </row>
    <row r="1342" spans="1:13" x14ac:dyDescent="0.25">
      <c r="A1342" s="2">
        <v>45400</v>
      </c>
      <c r="B1342" s="3">
        <f t="shared" si="61"/>
        <v>2024</v>
      </c>
      <c r="C1342" t="str">
        <f t="shared" si="62"/>
        <v>2024-2025</v>
      </c>
      <c r="D1342" t="s">
        <v>148</v>
      </c>
      <c r="E1342" t="s">
        <v>130</v>
      </c>
      <c r="F1342" t="str">
        <f t="shared" si="60"/>
        <v>South Australia</v>
      </c>
      <c r="G1342" t="s">
        <v>32</v>
      </c>
      <c r="H1342">
        <v>5290</v>
      </c>
      <c r="I1342" t="s">
        <v>11</v>
      </c>
      <c r="J1342" t="s">
        <v>38</v>
      </c>
      <c r="K1342" t="s">
        <v>154</v>
      </c>
      <c r="L1342" t="s">
        <v>14</v>
      </c>
      <c r="M1342" s="5">
        <v>53.95</v>
      </c>
    </row>
    <row r="1343" spans="1:13" x14ac:dyDescent="0.25">
      <c r="A1343" s="2">
        <v>45519</v>
      </c>
      <c r="B1343" s="3">
        <f t="shared" si="61"/>
        <v>2025</v>
      </c>
      <c r="C1343" t="str">
        <f t="shared" si="62"/>
        <v>2024-2025</v>
      </c>
      <c r="D1343" t="s">
        <v>147</v>
      </c>
      <c r="E1343" t="s">
        <v>34</v>
      </c>
      <c r="F1343" t="str">
        <f t="shared" si="60"/>
        <v>Queensland</v>
      </c>
      <c r="G1343" t="s">
        <v>35</v>
      </c>
      <c r="H1343">
        <v>4802</v>
      </c>
      <c r="I1343" t="s">
        <v>11</v>
      </c>
      <c r="J1343" t="s">
        <v>36</v>
      </c>
      <c r="K1343" t="s">
        <v>154</v>
      </c>
      <c r="L1343" t="s">
        <v>14</v>
      </c>
      <c r="M1343" s="5">
        <v>53.96</v>
      </c>
    </row>
    <row r="1344" spans="1:13" x14ac:dyDescent="0.25">
      <c r="A1344" s="2">
        <v>45633</v>
      </c>
      <c r="B1344" s="3">
        <f t="shared" si="61"/>
        <v>2025</v>
      </c>
      <c r="C1344" t="str">
        <f t="shared" si="62"/>
        <v>2024-2025</v>
      </c>
      <c r="D1344" t="s">
        <v>147</v>
      </c>
      <c r="E1344" t="s">
        <v>92</v>
      </c>
      <c r="F1344" t="str">
        <f t="shared" si="60"/>
        <v>Queensland</v>
      </c>
      <c r="G1344" t="s">
        <v>35</v>
      </c>
      <c r="H1344">
        <v>4068</v>
      </c>
      <c r="I1344" t="s">
        <v>11</v>
      </c>
      <c r="J1344" t="s">
        <v>43</v>
      </c>
      <c r="K1344" t="s">
        <v>151</v>
      </c>
      <c r="L1344" t="s">
        <v>21</v>
      </c>
      <c r="M1344" s="5">
        <v>54</v>
      </c>
    </row>
    <row r="1345" spans="1:13" x14ac:dyDescent="0.25">
      <c r="A1345" s="2">
        <v>44951</v>
      </c>
      <c r="B1345" s="3">
        <f t="shared" si="61"/>
        <v>2023</v>
      </c>
      <c r="C1345" t="str">
        <f t="shared" si="62"/>
        <v>2022-2023</v>
      </c>
      <c r="D1345" t="s">
        <v>147</v>
      </c>
      <c r="E1345" t="s">
        <v>115</v>
      </c>
      <c r="F1345" t="str">
        <f t="shared" si="60"/>
        <v>Western Australia</v>
      </c>
      <c r="G1345" t="s">
        <v>48</v>
      </c>
      <c r="H1345">
        <v>6280</v>
      </c>
      <c r="I1345" t="s">
        <v>11</v>
      </c>
      <c r="J1345" t="s">
        <v>94</v>
      </c>
      <c r="K1345" t="s">
        <v>155</v>
      </c>
      <c r="L1345" t="s">
        <v>20</v>
      </c>
      <c r="M1345" s="5">
        <v>54.129999999999995</v>
      </c>
    </row>
    <row r="1346" spans="1:13" x14ac:dyDescent="0.25">
      <c r="A1346" s="2">
        <v>45222</v>
      </c>
      <c r="B1346" s="3">
        <f t="shared" si="61"/>
        <v>2024</v>
      </c>
      <c r="C1346" t="str">
        <f t="shared" si="62"/>
        <v>2023-2024</v>
      </c>
      <c r="D1346" t="s">
        <v>148</v>
      </c>
      <c r="E1346" t="s">
        <v>126</v>
      </c>
      <c r="F1346" t="str">
        <f t="shared" ref="F1346:F1409" si="63">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4">IF(MONTH(A1347)&gt;=7,YEAR(A1347)+1,YEAR(A1347))</f>
        <v>2024</v>
      </c>
      <c r="C1347" t="str">
        <f t="shared" ref="C1347:C1410" si="65">IF(MONTH(A1347) &gt;= 4, YEAR(A1347) &amp; "-" &amp; YEAR(A1347) + 1, YEAR(A1347) - 1 &amp; "-" &amp; YEAR(A1347))</f>
        <v>2023-2024</v>
      </c>
      <c r="D1347" t="s">
        <v>147</v>
      </c>
      <c r="E1347" t="s">
        <v>112</v>
      </c>
      <c r="F1347" t="str">
        <f t="shared" si="63"/>
        <v>Victoria</v>
      </c>
      <c r="G1347" t="s">
        <v>45</v>
      </c>
      <c r="H1347">
        <v>3076</v>
      </c>
      <c r="I1347" t="s">
        <v>11</v>
      </c>
      <c r="J1347" t="s">
        <v>46</v>
      </c>
      <c r="K1347" t="s">
        <v>154</v>
      </c>
      <c r="L1347" t="s">
        <v>14</v>
      </c>
      <c r="M1347" s="5">
        <v>54.66</v>
      </c>
    </row>
    <row r="1348" spans="1:13" x14ac:dyDescent="0.25">
      <c r="A1348" s="2">
        <v>45468</v>
      </c>
      <c r="B1348" s="3">
        <f t="shared" si="64"/>
        <v>2024</v>
      </c>
      <c r="C1348" t="str">
        <f t="shared" si="65"/>
        <v>2024-2025</v>
      </c>
      <c r="D1348" t="s">
        <v>148</v>
      </c>
      <c r="E1348" t="s">
        <v>138</v>
      </c>
      <c r="F1348" t="str">
        <f t="shared" si="63"/>
        <v>Queensland</v>
      </c>
      <c r="G1348" t="s">
        <v>35</v>
      </c>
      <c r="H1348">
        <v>4558</v>
      </c>
      <c r="I1348" t="s">
        <v>11</v>
      </c>
      <c r="J1348" t="s">
        <v>120</v>
      </c>
      <c r="K1348" t="s">
        <v>156</v>
      </c>
      <c r="L1348" t="s">
        <v>17</v>
      </c>
      <c r="M1348" s="5">
        <v>54.82</v>
      </c>
    </row>
    <row r="1349" spans="1:13" x14ac:dyDescent="0.25">
      <c r="A1349" s="2">
        <v>45192</v>
      </c>
      <c r="B1349" s="3">
        <f t="shared" si="64"/>
        <v>2024</v>
      </c>
      <c r="C1349" t="str">
        <f t="shared" si="65"/>
        <v>2023-2024</v>
      </c>
      <c r="D1349" t="s">
        <v>147</v>
      </c>
      <c r="E1349" t="s">
        <v>73</v>
      </c>
      <c r="F1349" t="str">
        <f t="shared" si="63"/>
        <v>Victoria</v>
      </c>
      <c r="G1349" t="s">
        <v>45</v>
      </c>
      <c r="H1349">
        <v>3136</v>
      </c>
      <c r="I1349" t="s">
        <v>11</v>
      </c>
      <c r="J1349" t="s">
        <v>63</v>
      </c>
      <c r="K1349" t="s">
        <v>150</v>
      </c>
      <c r="L1349" t="s">
        <v>18</v>
      </c>
      <c r="M1349" s="5">
        <v>54.88</v>
      </c>
    </row>
    <row r="1350" spans="1:13" x14ac:dyDescent="0.25">
      <c r="A1350" s="2">
        <v>45059</v>
      </c>
      <c r="B1350" s="3">
        <f t="shared" si="64"/>
        <v>2023</v>
      </c>
      <c r="C1350" t="str">
        <f t="shared" si="65"/>
        <v>2023-2024</v>
      </c>
      <c r="D1350" t="s">
        <v>147</v>
      </c>
      <c r="E1350" t="s">
        <v>53</v>
      </c>
      <c r="F1350" t="str">
        <f t="shared" si="63"/>
        <v>South Australia</v>
      </c>
      <c r="G1350" t="s">
        <v>32</v>
      </c>
      <c r="H1350">
        <v>5082</v>
      </c>
      <c r="I1350" t="s">
        <v>11</v>
      </c>
      <c r="J1350" t="s">
        <v>33</v>
      </c>
      <c r="K1350" t="s">
        <v>155</v>
      </c>
      <c r="L1350" t="s">
        <v>20</v>
      </c>
      <c r="M1350" s="5">
        <v>54.89</v>
      </c>
    </row>
    <row r="1351" spans="1:13" x14ac:dyDescent="0.25">
      <c r="A1351" s="2">
        <v>45223</v>
      </c>
      <c r="B1351" s="3">
        <f t="shared" si="64"/>
        <v>2024</v>
      </c>
      <c r="C1351" t="str">
        <f t="shared" si="65"/>
        <v>2023-2024</v>
      </c>
      <c r="D1351" t="s">
        <v>148</v>
      </c>
      <c r="E1351" t="s">
        <v>42</v>
      </c>
      <c r="F1351" t="str">
        <f t="shared" si="63"/>
        <v>Queensland</v>
      </c>
      <c r="G1351" t="s">
        <v>35</v>
      </c>
      <c r="H1351">
        <v>4053</v>
      </c>
      <c r="I1351" t="s">
        <v>11</v>
      </c>
      <c r="J1351" t="s">
        <v>43</v>
      </c>
      <c r="K1351" t="s">
        <v>156</v>
      </c>
      <c r="L1351" t="s">
        <v>17</v>
      </c>
      <c r="M1351" s="5">
        <v>54.89</v>
      </c>
    </row>
    <row r="1352" spans="1:13" x14ac:dyDescent="0.25">
      <c r="A1352" s="2">
        <v>45508</v>
      </c>
      <c r="B1352" s="3">
        <f t="shared" si="64"/>
        <v>2025</v>
      </c>
      <c r="C1352" t="str">
        <f t="shared" si="65"/>
        <v>2024-2025</v>
      </c>
      <c r="D1352" t="s">
        <v>147</v>
      </c>
      <c r="E1352" t="s">
        <v>61</v>
      </c>
      <c r="F1352" t="str">
        <f t="shared" si="63"/>
        <v>New South Wales</v>
      </c>
      <c r="G1352" t="s">
        <v>10</v>
      </c>
      <c r="H1352">
        <v>2539</v>
      </c>
      <c r="I1352" t="s">
        <v>11</v>
      </c>
      <c r="J1352" t="s">
        <v>58</v>
      </c>
      <c r="K1352" t="s">
        <v>149</v>
      </c>
      <c r="L1352" t="s">
        <v>15</v>
      </c>
      <c r="M1352" s="5">
        <v>54.89</v>
      </c>
    </row>
    <row r="1353" spans="1:13" x14ac:dyDescent="0.25">
      <c r="A1353" s="2">
        <v>45348</v>
      </c>
      <c r="B1353" s="3">
        <f t="shared" si="64"/>
        <v>2024</v>
      </c>
      <c r="C1353" t="str">
        <f t="shared" si="65"/>
        <v>2023-2024</v>
      </c>
      <c r="D1353" t="s">
        <v>147</v>
      </c>
      <c r="E1353" t="s">
        <v>66</v>
      </c>
      <c r="F1353" t="str">
        <f t="shared" si="63"/>
        <v>South Australia</v>
      </c>
      <c r="G1353" t="s">
        <v>32</v>
      </c>
      <c r="H1353">
        <v>5169</v>
      </c>
      <c r="I1353" t="s">
        <v>11</v>
      </c>
      <c r="J1353" t="s">
        <v>33</v>
      </c>
      <c r="K1353" t="s">
        <v>156</v>
      </c>
      <c r="L1353" t="s">
        <v>17</v>
      </c>
      <c r="M1353" s="5">
        <v>54.92</v>
      </c>
    </row>
    <row r="1354" spans="1:13" x14ac:dyDescent="0.25">
      <c r="A1354" s="2">
        <v>45078</v>
      </c>
      <c r="B1354" s="3">
        <f t="shared" si="64"/>
        <v>2023</v>
      </c>
      <c r="C1354" t="str">
        <f t="shared" si="65"/>
        <v>2023-2024</v>
      </c>
      <c r="D1354" t="s">
        <v>148</v>
      </c>
      <c r="E1354" t="s">
        <v>141</v>
      </c>
      <c r="F1354" t="str">
        <f t="shared" si="63"/>
        <v>Western Australia</v>
      </c>
      <c r="G1354" t="s">
        <v>48</v>
      </c>
      <c r="H1354">
        <v>6052</v>
      </c>
      <c r="I1354" t="s">
        <v>11</v>
      </c>
      <c r="J1354" t="s">
        <v>49</v>
      </c>
      <c r="K1354" t="s">
        <v>154</v>
      </c>
      <c r="L1354" t="s">
        <v>14</v>
      </c>
      <c r="M1354" s="5">
        <v>54.97</v>
      </c>
    </row>
    <row r="1355" spans="1:13" x14ac:dyDescent="0.25">
      <c r="A1355" s="2">
        <v>45530</v>
      </c>
      <c r="B1355" s="3">
        <f t="shared" si="64"/>
        <v>2025</v>
      </c>
      <c r="C1355" t="str">
        <f t="shared" si="65"/>
        <v>2024-2025</v>
      </c>
      <c r="D1355" t="s">
        <v>148</v>
      </c>
      <c r="E1355" t="s">
        <v>121</v>
      </c>
      <c r="F1355" t="str">
        <f t="shared" si="63"/>
        <v>Queensland</v>
      </c>
      <c r="G1355" t="s">
        <v>35</v>
      </c>
      <c r="H1355">
        <v>4700</v>
      </c>
      <c r="I1355" t="s">
        <v>11</v>
      </c>
      <c r="J1355" t="s">
        <v>51</v>
      </c>
      <c r="K1355" t="s">
        <v>151</v>
      </c>
      <c r="L1355" t="s">
        <v>21</v>
      </c>
      <c r="M1355" s="5">
        <v>54.99</v>
      </c>
    </row>
    <row r="1356" spans="1:13" x14ac:dyDescent="0.25">
      <c r="A1356" s="2">
        <v>45488</v>
      </c>
      <c r="B1356" s="3">
        <f t="shared" si="64"/>
        <v>2025</v>
      </c>
      <c r="C1356" t="str">
        <f t="shared" si="65"/>
        <v>2024-2025</v>
      </c>
      <c r="D1356" t="s">
        <v>147</v>
      </c>
      <c r="E1356" t="s">
        <v>57</v>
      </c>
      <c r="F1356" t="str">
        <f t="shared" si="63"/>
        <v>New South Wales</v>
      </c>
      <c r="G1356" t="s">
        <v>10</v>
      </c>
      <c r="H1356">
        <v>2560</v>
      </c>
      <c r="I1356" t="s">
        <v>11</v>
      </c>
      <c r="J1356" t="s">
        <v>58</v>
      </c>
      <c r="K1356" t="s">
        <v>150</v>
      </c>
      <c r="L1356" t="s">
        <v>18</v>
      </c>
      <c r="M1356" s="5">
        <v>55</v>
      </c>
    </row>
    <row r="1357" spans="1:13" x14ac:dyDescent="0.25">
      <c r="A1357" s="2">
        <v>45008</v>
      </c>
      <c r="B1357" s="3">
        <f t="shared" si="64"/>
        <v>2023</v>
      </c>
      <c r="C1357" t="str">
        <f t="shared" si="65"/>
        <v>2022-2023</v>
      </c>
      <c r="D1357" t="s">
        <v>148</v>
      </c>
      <c r="E1357" t="s">
        <v>138</v>
      </c>
      <c r="F1357" t="str">
        <f t="shared" si="63"/>
        <v>Queensland</v>
      </c>
      <c r="G1357" t="s">
        <v>35</v>
      </c>
      <c r="H1357">
        <v>4558</v>
      </c>
      <c r="I1357" t="s">
        <v>11</v>
      </c>
      <c r="J1357" t="s">
        <v>120</v>
      </c>
      <c r="K1357" t="s">
        <v>149</v>
      </c>
      <c r="L1357" t="s">
        <v>15</v>
      </c>
      <c r="M1357" s="5">
        <v>55.13</v>
      </c>
    </row>
    <row r="1358" spans="1:13" x14ac:dyDescent="0.25">
      <c r="A1358" s="2">
        <v>45411</v>
      </c>
      <c r="B1358" s="3">
        <f t="shared" si="64"/>
        <v>2024</v>
      </c>
      <c r="C1358" t="str">
        <f t="shared" si="65"/>
        <v>2024-2025</v>
      </c>
      <c r="D1358" t="s">
        <v>147</v>
      </c>
      <c r="E1358" t="s">
        <v>133</v>
      </c>
      <c r="F1358" t="str">
        <f t="shared" si="63"/>
        <v>Queensland</v>
      </c>
      <c r="G1358" t="s">
        <v>35</v>
      </c>
      <c r="H1358">
        <v>4305</v>
      </c>
      <c r="I1358" t="s">
        <v>11</v>
      </c>
      <c r="J1358" t="s">
        <v>104</v>
      </c>
      <c r="K1358" t="s">
        <v>155</v>
      </c>
      <c r="L1358" t="s">
        <v>20</v>
      </c>
      <c r="M1358" s="5">
        <v>55.14</v>
      </c>
    </row>
    <row r="1359" spans="1:13" x14ac:dyDescent="0.25">
      <c r="A1359" s="2">
        <v>45561</v>
      </c>
      <c r="B1359" s="3">
        <f t="shared" si="64"/>
        <v>2025</v>
      </c>
      <c r="C1359" t="str">
        <f t="shared" si="65"/>
        <v>2024-2025</v>
      </c>
      <c r="D1359" t="s">
        <v>148</v>
      </c>
      <c r="E1359" t="s">
        <v>145</v>
      </c>
      <c r="F1359" t="str">
        <f t="shared" si="63"/>
        <v>New South Wales</v>
      </c>
      <c r="G1359" t="s">
        <v>10</v>
      </c>
      <c r="H1359">
        <v>2101</v>
      </c>
      <c r="I1359" t="s">
        <v>11</v>
      </c>
      <c r="J1359" t="s">
        <v>27</v>
      </c>
      <c r="K1359" t="s">
        <v>149</v>
      </c>
      <c r="L1359" t="s">
        <v>15</v>
      </c>
      <c r="M1359" s="5">
        <v>55.47</v>
      </c>
    </row>
    <row r="1360" spans="1:13" x14ac:dyDescent="0.25">
      <c r="A1360" s="2">
        <v>45151</v>
      </c>
      <c r="B1360" s="3">
        <f t="shared" si="64"/>
        <v>2024</v>
      </c>
      <c r="C1360" t="str">
        <f t="shared" si="65"/>
        <v>2023-2024</v>
      </c>
      <c r="D1360" t="s">
        <v>147</v>
      </c>
      <c r="E1360" t="s">
        <v>54</v>
      </c>
      <c r="F1360" t="str">
        <f t="shared" si="63"/>
        <v>Victoria</v>
      </c>
      <c r="G1360" t="s">
        <v>45</v>
      </c>
      <c r="H1360">
        <v>3977</v>
      </c>
      <c r="I1360" t="s">
        <v>11</v>
      </c>
      <c r="J1360" t="s">
        <v>55</v>
      </c>
      <c r="K1360" t="s">
        <v>155</v>
      </c>
      <c r="L1360" t="s">
        <v>20</v>
      </c>
      <c r="M1360" s="5">
        <v>55.5</v>
      </c>
    </row>
    <row r="1361" spans="1:13" x14ac:dyDescent="0.25">
      <c r="A1361" s="2">
        <v>45232</v>
      </c>
      <c r="B1361" s="3">
        <f t="shared" si="64"/>
        <v>2024</v>
      </c>
      <c r="C1361" t="str">
        <f t="shared" si="65"/>
        <v>2023-2024</v>
      </c>
      <c r="D1361" t="s">
        <v>147</v>
      </c>
      <c r="E1361" t="s">
        <v>126</v>
      </c>
      <c r="F1361" t="str">
        <f t="shared" si="63"/>
        <v>Queensland</v>
      </c>
      <c r="G1361" t="s">
        <v>35</v>
      </c>
      <c r="H1361">
        <v>4551</v>
      </c>
      <c r="I1361" t="s">
        <v>11</v>
      </c>
      <c r="J1361" t="s">
        <v>120</v>
      </c>
      <c r="K1361" t="s">
        <v>152</v>
      </c>
      <c r="L1361" t="s">
        <v>13</v>
      </c>
      <c r="M1361" s="5">
        <v>55.57</v>
      </c>
    </row>
    <row r="1362" spans="1:13" x14ac:dyDescent="0.25">
      <c r="A1362" s="2">
        <v>45113</v>
      </c>
      <c r="B1362" s="3">
        <f t="shared" si="64"/>
        <v>2024</v>
      </c>
      <c r="C1362" t="str">
        <f t="shared" si="65"/>
        <v>2023-2024</v>
      </c>
      <c r="D1362" t="s">
        <v>147</v>
      </c>
      <c r="E1362" t="s">
        <v>119</v>
      </c>
      <c r="F1362" t="str">
        <f t="shared" si="63"/>
        <v>Queensland</v>
      </c>
      <c r="G1362" t="s">
        <v>35</v>
      </c>
      <c r="H1362">
        <v>4570</v>
      </c>
      <c r="I1362" t="s">
        <v>11</v>
      </c>
      <c r="J1362" t="s">
        <v>120</v>
      </c>
      <c r="K1362" t="s">
        <v>19</v>
      </c>
      <c r="L1362" t="s">
        <v>23</v>
      </c>
      <c r="M1362" s="5">
        <v>55.86</v>
      </c>
    </row>
    <row r="1363" spans="1:13" x14ac:dyDescent="0.25">
      <c r="A1363" s="2">
        <v>45523</v>
      </c>
      <c r="B1363" s="3">
        <f t="shared" si="64"/>
        <v>2025</v>
      </c>
      <c r="C1363" t="str">
        <f t="shared" si="65"/>
        <v>2024-2025</v>
      </c>
      <c r="D1363" t="s">
        <v>147</v>
      </c>
      <c r="E1363" t="s">
        <v>133</v>
      </c>
      <c r="F1363" t="str">
        <f t="shared" si="63"/>
        <v>Queensland</v>
      </c>
      <c r="G1363" t="s">
        <v>35</v>
      </c>
      <c r="H1363">
        <v>4305</v>
      </c>
      <c r="I1363" t="s">
        <v>11</v>
      </c>
      <c r="J1363" t="s">
        <v>104</v>
      </c>
      <c r="K1363" t="s">
        <v>150</v>
      </c>
      <c r="L1363" t="s">
        <v>18</v>
      </c>
      <c r="M1363" s="5">
        <v>55.86</v>
      </c>
    </row>
    <row r="1364" spans="1:13" x14ac:dyDescent="0.25">
      <c r="A1364" s="2">
        <v>45400</v>
      </c>
      <c r="B1364" s="3">
        <f t="shared" si="64"/>
        <v>2024</v>
      </c>
      <c r="C1364" t="str">
        <f t="shared" si="65"/>
        <v>2024-2025</v>
      </c>
      <c r="D1364" t="s">
        <v>148</v>
      </c>
      <c r="E1364" t="s">
        <v>137</v>
      </c>
      <c r="F1364" t="str">
        <f t="shared" si="63"/>
        <v>New South Wales</v>
      </c>
      <c r="G1364" t="s">
        <v>10</v>
      </c>
      <c r="H1364">
        <v>2031</v>
      </c>
      <c r="I1364" t="s">
        <v>11</v>
      </c>
      <c r="J1364" t="s">
        <v>12</v>
      </c>
      <c r="K1364" t="s">
        <v>150</v>
      </c>
      <c r="L1364" t="s">
        <v>18</v>
      </c>
      <c r="M1364" s="5">
        <v>55.9</v>
      </c>
    </row>
    <row r="1365" spans="1:13" x14ac:dyDescent="0.25">
      <c r="A1365" s="2">
        <v>44958</v>
      </c>
      <c r="B1365" s="3">
        <f t="shared" si="64"/>
        <v>2023</v>
      </c>
      <c r="C1365" t="str">
        <f t="shared" si="65"/>
        <v>2022-2023</v>
      </c>
      <c r="D1365" t="s">
        <v>147</v>
      </c>
      <c r="E1365" t="s">
        <v>128</v>
      </c>
      <c r="F1365" t="str">
        <f t="shared" si="63"/>
        <v>Western Australia</v>
      </c>
      <c r="G1365" t="s">
        <v>48</v>
      </c>
      <c r="H1365">
        <v>6027</v>
      </c>
      <c r="I1365" t="s">
        <v>11</v>
      </c>
      <c r="J1365" t="s">
        <v>49</v>
      </c>
      <c r="K1365" t="s">
        <v>150</v>
      </c>
      <c r="L1365" t="s">
        <v>18</v>
      </c>
      <c r="M1365" s="5">
        <v>55.92</v>
      </c>
    </row>
    <row r="1366" spans="1:13" x14ac:dyDescent="0.25">
      <c r="A1366" s="2">
        <v>45474</v>
      </c>
      <c r="B1366" s="3">
        <f t="shared" si="64"/>
        <v>2025</v>
      </c>
      <c r="C1366" t="str">
        <f t="shared" si="65"/>
        <v>2024-2025</v>
      </c>
      <c r="D1366" t="s">
        <v>147</v>
      </c>
      <c r="E1366" t="s">
        <v>124</v>
      </c>
      <c r="F1366" t="str">
        <f t="shared" si="63"/>
        <v>New South Wales</v>
      </c>
      <c r="G1366" t="s">
        <v>10</v>
      </c>
      <c r="H1366">
        <v>2015</v>
      </c>
      <c r="I1366" t="s">
        <v>11</v>
      </c>
      <c r="J1366" t="s">
        <v>12</v>
      </c>
      <c r="K1366" t="s">
        <v>151</v>
      </c>
      <c r="L1366" t="s">
        <v>21</v>
      </c>
      <c r="M1366" s="5">
        <v>55.93</v>
      </c>
    </row>
    <row r="1367" spans="1:13" x14ac:dyDescent="0.25">
      <c r="A1367" s="2">
        <v>45096</v>
      </c>
      <c r="B1367" s="3">
        <f t="shared" si="64"/>
        <v>2023</v>
      </c>
      <c r="C1367" t="str">
        <f t="shared" si="65"/>
        <v>2023-2024</v>
      </c>
      <c r="D1367" t="s">
        <v>147</v>
      </c>
      <c r="E1367" t="s">
        <v>73</v>
      </c>
      <c r="F1367" t="str">
        <f t="shared" si="63"/>
        <v>Victoria</v>
      </c>
      <c r="G1367" t="s">
        <v>45</v>
      </c>
      <c r="H1367">
        <v>3136</v>
      </c>
      <c r="I1367" t="s">
        <v>11</v>
      </c>
      <c r="J1367" t="s">
        <v>63</v>
      </c>
      <c r="K1367" t="s">
        <v>150</v>
      </c>
      <c r="L1367" t="s">
        <v>18</v>
      </c>
      <c r="M1367" s="5">
        <v>55.93</v>
      </c>
    </row>
    <row r="1368" spans="1:13" x14ac:dyDescent="0.25">
      <c r="A1368" s="2">
        <v>45386</v>
      </c>
      <c r="B1368" s="3">
        <f t="shared" si="64"/>
        <v>2024</v>
      </c>
      <c r="C1368" t="str">
        <f t="shared" si="65"/>
        <v>2024-2025</v>
      </c>
      <c r="D1368" t="s">
        <v>148</v>
      </c>
      <c r="E1368" t="s">
        <v>112</v>
      </c>
      <c r="F1368" t="str">
        <f t="shared" si="63"/>
        <v>Victoria</v>
      </c>
      <c r="G1368" t="s">
        <v>45</v>
      </c>
      <c r="H1368">
        <v>3076</v>
      </c>
      <c r="I1368" t="s">
        <v>11</v>
      </c>
      <c r="J1368" t="s">
        <v>46</v>
      </c>
      <c r="K1368" t="s">
        <v>149</v>
      </c>
      <c r="L1368" t="s">
        <v>15</v>
      </c>
      <c r="M1368" s="5">
        <v>55.93</v>
      </c>
    </row>
    <row r="1369" spans="1:13" x14ac:dyDescent="0.25">
      <c r="A1369" s="2">
        <v>45449</v>
      </c>
      <c r="B1369" s="3">
        <f t="shared" si="64"/>
        <v>2024</v>
      </c>
      <c r="C1369" t="str">
        <f t="shared" si="65"/>
        <v>2024-2025</v>
      </c>
      <c r="D1369" t="s">
        <v>147</v>
      </c>
      <c r="E1369" t="s">
        <v>106</v>
      </c>
      <c r="F1369" t="str">
        <f t="shared" si="63"/>
        <v>Victoria</v>
      </c>
      <c r="G1369" t="s">
        <v>45</v>
      </c>
      <c r="H1369">
        <v>3915</v>
      </c>
      <c r="I1369" t="s">
        <v>11</v>
      </c>
      <c r="J1369" t="s">
        <v>55</v>
      </c>
      <c r="K1369" t="s">
        <v>154</v>
      </c>
      <c r="L1369" t="s">
        <v>14</v>
      </c>
      <c r="M1369" s="5">
        <v>55.93</v>
      </c>
    </row>
    <row r="1370" spans="1:13" x14ac:dyDescent="0.25">
      <c r="A1370" s="2">
        <v>45021</v>
      </c>
      <c r="B1370" s="3">
        <f t="shared" si="64"/>
        <v>2023</v>
      </c>
      <c r="C1370" t="str">
        <f t="shared" si="65"/>
        <v>2023-2024</v>
      </c>
      <c r="D1370" t="s">
        <v>148</v>
      </c>
      <c r="E1370" t="s">
        <v>117</v>
      </c>
      <c r="F1370" t="str">
        <f t="shared" si="63"/>
        <v>Queensland</v>
      </c>
      <c r="G1370" t="s">
        <v>35</v>
      </c>
      <c r="H1370">
        <v>4119</v>
      </c>
      <c r="I1370" t="s">
        <v>11</v>
      </c>
      <c r="J1370" t="s">
        <v>43</v>
      </c>
      <c r="K1370" t="s">
        <v>19</v>
      </c>
      <c r="L1370" t="s">
        <v>23</v>
      </c>
      <c r="M1370" s="5">
        <v>55.93</v>
      </c>
    </row>
    <row r="1371" spans="1:13" x14ac:dyDescent="0.25">
      <c r="A1371" s="2">
        <v>45182</v>
      </c>
      <c r="B1371" s="3">
        <f t="shared" si="64"/>
        <v>2024</v>
      </c>
      <c r="C1371" t="str">
        <f t="shared" si="65"/>
        <v>2023-2024</v>
      </c>
      <c r="D1371" t="s">
        <v>147</v>
      </c>
      <c r="E1371" t="s">
        <v>103</v>
      </c>
      <c r="F1371" t="str">
        <f t="shared" si="63"/>
        <v>Queensland</v>
      </c>
      <c r="G1371" t="s">
        <v>35</v>
      </c>
      <c r="H1371">
        <v>4509</v>
      </c>
      <c r="I1371" t="s">
        <v>11</v>
      </c>
      <c r="J1371" t="s">
        <v>104</v>
      </c>
      <c r="K1371" t="s">
        <v>150</v>
      </c>
      <c r="L1371" t="s">
        <v>18</v>
      </c>
      <c r="M1371" s="5">
        <v>55.95</v>
      </c>
    </row>
    <row r="1372" spans="1:13" x14ac:dyDescent="0.25">
      <c r="A1372" s="2">
        <v>45551</v>
      </c>
      <c r="B1372" s="3">
        <f t="shared" si="64"/>
        <v>2025</v>
      </c>
      <c r="C1372" t="str">
        <f t="shared" si="65"/>
        <v>2024-2025</v>
      </c>
      <c r="D1372" t="s">
        <v>147</v>
      </c>
      <c r="E1372" t="s">
        <v>9</v>
      </c>
      <c r="F1372" t="str">
        <f t="shared" si="63"/>
        <v>New South Wales</v>
      </c>
      <c r="G1372" t="s">
        <v>10</v>
      </c>
      <c r="H1372">
        <v>2067</v>
      </c>
      <c r="I1372" t="s">
        <v>11</v>
      </c>
      <c r="J1372" t="s">
        <v>12</v>
      </c>
      <c r="K1372" t="s">
        <v>156</v>
      </c>
      <c r="L1372" t="s">
        <v>17</v>
      </c>
      <c r="M1372" s="5">
        <v>56</v>
      </c>
    </row>
    <row r="1373" spans="1:13" x14ac:dyDescent="0.25">
      <c r="A1373" s="2">
        <v>45019</v>
      </c>
      <c r="B1373" s="3">
        <f t="shared" si="64"/>
        <v>2023</v>
      </c>
      <c r="C1373" t="str">
        <f t="shared" si="65"/>
        <v>2023-2024</v>
      </c>
      <c r="D1373" t="s">
        <v>148</v>
      </c>
      <c r="E1373" t="s">
        <v>130</v>
      </c>
      <c r="F1373" t="str">
        <f t="shared" si="63"/>
        <v>South Australia</v>
      </c>
      <c r="G1373" t="s">
        <v>32</v>
      </c>
      <c r="H1373">
        <v>5290</v>
      </c>
      <c r="I1373" t="s">
        <v>11</v>
      </c>
      <c r="J1373" t="s">
        <v>38</v>
      </c>
      <c r="K1373" t="s">
        <v>19</v>
      </c>
      <c r="L1373" t="s">
        <v>23</v>
      </c>
      <c r="M1373" s="5">
        <v>56.46</v>
      </c>
    </row>
    <row r="1374" spans="1:13" x14ac:dyDescent="0.25">
      <c r="A1374" s="2">
        <v>45572</v>
      </c>
      <c r="B1374" s="3">
        <f t="shared" si="64"/>
        <v>2025</v>
      </c>
      <c r="C1374" t="str">
        <f t="shared" si="65"/>
        <v>2024-2025</v>
      </c>
      <c r="D1374" t="s">
        <v>147</v>
      </c>
      <c r="E1374" t="s">
        <v>103</v>
      </c>
      <c r="F1374" t="str">
        <f t="shared" si="63"/>
        <v>Queensland</v>
      </c>
      <c r="G1374" t="s">
        <v>35</v>
      </c>
      <c r="H1374">
        <v>4509</v>
      </c>
      <c r="I1374" t="s">
        <v>11</v>
      </c>
      <c r="J1374" t="s">
        <v>104</v>
      </c>
      <c r="K1374" t="s">
        <v>154</v>
      </c>
      <c r="L1374" t="s">
        <v>14</v>
      </c>
      <c r="M1374" s="5">
        <v>56.699999999999996</v>
      </c>
    </row>
    <row r="1375" spans="1:13" x14ac:dyDescent="0.25">
      <c r="A1375" s="2">
        <v>45143</v>
      </c>
      <c r="B1375" s="3">
        <f t="shared" si="64"/>
        <v>2024</v>
      </c>
      <c r="C1375" t="str">
        <f t="shared" si="65"/>
        <v>2023-2024</v>
      </c>
      <c r="D1375" t="s">
        <v>148</v>
      </c>
      <c r="E1375" t="s">
        <v>109</v>
      </c>
      <c r="F1375" t="str">
        <f t="shared" si="63"/>
        <v>New South Wales</v>
      </c>
      <c r="G1375" t="s">
        <v>10</v>
      </c>
      <c r="H1375">
        <v>2480</v>
      </c>
      <c r="I1375" t="s">
        <v>11</v>
      </c>
      <c r="J1375" t="s">
        <v>68</v>
      </c>
      <c r="K1375" t="s">
        <v>155</v>
      </c>
      <c r="L1375" t="s">
        <v>20</v>
      </c>
      <c r="M1375" s="5">
        <v>56.81</v>
      </c>
    </row>
    <row r="1376" spans="1:13" x14ac:dyDescent="0.25">
      <c r="A1376" s="2">
        <v>45422</v>
      </c>
      <c r="B1376" s="3">
        <f t="shared" si="64"/>
        <v>2024</v>
      </c>
      <c r="C1376" t="str">
        <f t="shared" si="65"/>
        <v>2024-2025</v>
      </c>
      <c r="D1376" t="s">
        <v>148</v>
      </c>
      <c r="E1376" t="s">
        <v>52</v>
      </c>
      <c r="F1376" t="str">
        <f t="shared" si="63"/>
        <v>Victoria</v>
      </c>
      <c r="G1376" t="s">
        <v>45</v>
      </c>
      <c r="H1376">
        <v>3030</v>
      </c>
      <c r="I1376" t="s">
        <v>11</v>
      </c>
      <c r="J1376" t="s">
        <v>46</v>
      </c>
      <c r="K1376" t="s">
        <v>19</v>
      </c>
      <c r="L1376" t="s">
        <v>23</v>
      </c>
      <c r="M1376" s="5">
        <v>56.81</v>
      </c>
    </row>
    <row r="1377" spans="1:13" x14ac:dyDescent="0.25">
      <c r="A1377" s="2">
        <v>45445</v>
      </c>
      <c r="B1377" s="3">
        <f t="shared" si="64"/>
        <v>2024</v>
      </c>
      <c r="C1377" t="str">
        <f t="shared" si="65"/>
        <v>2024-2025</v>
      </c>
      <c r="D1377" t="s">
        <v>147</v>
      </c>
      <c r="E1377" t="s">
        <v>109</v>
      </c>
      <c r="F1377" t="str">
        <f t="shared" si="63"/>
        <v>New South Wales</v>
      </c>
      <c r="G1377" t="s">
        <v>10</v>
      </c>
      <c r="H1377">
        <v>2480</v>
      </c>
      <c r="I1377" t="s">
        <v>11</v>
      </c>
      <c r="J1377" t="s">
        <v>68</v>
      </c>
      <c r="K1377" t="s">
        <v>149</v>
      </c>
      <c r="L1377" t="s">
        <v>15</v>
      </c>
      <c r="M1377" s="5">
        <v>57</v>
      </c>
    </row>
    <row r="1378" spans="1:13" x14ac:dyDescent="0.25">
      <c r="A1378" s="2">
        <v>45026</v>
      </c>
      <c r="B1378" s="3">
        <f t="shared" si="64"/>
        <v>2023</v>
      </c>
      <c r="C1378" t="str">
        <f t="shared" si="65"/>
        <v>2023-2024</v>
      </c>
      <c r="D1378" t="s">
        <v>147</v>
      </c>
      <c r="E1378" t="s">
        <v>114</v>
      </c>
      <c r="F1378" t="str">
        <f t="shared" si="63"/>
        <v>Victoria</v>
      </c>
      <c r="G1378" t="s">
        <v>45</v>
      </c>
      <c r="H1378">
        <v>3551</v>
      </c>
      <c r="I1378" t="s">
        <v>11</v>
      </c>
      <c r="J1378" t="s">
        <v>60</v>
      </c>
      <c r="K1378" t="s">
        <v>155</v>
      </c>
      <c r="L1378" t="s">
        <v>20</v>
      </c>
      <c r="M1378" s="5">
        <v>57.18</v>
      </c>
    </row>
    <row r="1379" spans="1:13" x14ac:dyDescent="0.25">
      <c r="A1379" s="2">
        <v>45085</v>
      </c>
      <c r="B1379" s="3">
        <f t="shared" si="64"/>
        <v>2023</v>
      </c>
      <c r="C1379" t="str">
        <f t="shared" si="65"/>
        <v>2023-2024</v>
      </c>
      <c r="D1379" t="s">
        <v>147</v>
      </c>
      <c r="E1379" t="s">
        <v>76</v>
      </c>
      <c r="F1379" t="str">
        <f t="shared" si="63"/>
        <v>Western Australia</v>
      </c>
      <c r="G1379" t="s">
        <v>48</v>
      </c>
      <c r="H1379">
        <v>6450</v>
      </c>
      <c r="I1379" t="s">
        <v>11</v>
      </c>
      <c r="J1379" t="s">
        <v>77</v>
      </c>
      <c r="K1379" t="s">
        <v>154</v>
      </c>
      <c r="L1379" t="s">
        <v>14</v>
      </c>
      <c r="M1379" s="5">
        <v>57.2</v>
      </c>
    </row>
    <row r="1380" spans="1:13" x14ac:dyDescent="0.25">
      <c r="A1380" s="2">
        <v>45287</v>
      </c>
      <c r="B1380" s="3">
        <f t="shared" si="64"/>
        <v>2024</v>
      </c>
      <c r="C1380" t="str">
        <f t="shared" si="65"/>
        <v>2023-2024</v>
      </c>
      <c r="D1380" t="s">
        <v>147</v>
      </c>
      <c r="E1380" t="s">
        <v>128</v>
      </c>
      <c r="F1380" t="str">
        <f t="shared" si="63"/>
        <v>Western Australia</v>
      </c>
      <c r="G1380" t="s">
        <v>48</v>
      </c>
      <c r="H1380">
        <v>6027</v>
      </c>
      <c r="I1380" t="s">
        <v>11</v>
      </c>
      <c r="J1380" t="s">
        <v>49</v>
      </c>
      <c r="K1380" t="s">
        <v>152</v>
      </c>
      <c r="L1380" t="s">
        <v>13</v>
      </c>
      <c r="M1380" s="5">
        <v>57.2</v>
      </c>
    </row>
    <row r="1381" spans="1:13" x14ac:dyDescent="0.25">
      <c r="A1381" s="2">
        <v>45595</v>
      </c>
      <c r="B1381" s="3">
        <f t="shared" si="64"/>
        <v>2025</v>
      </c>
      <c r="C1381" t="str">
        <f t="shared" si="65"/>
        <v>2024-2025</v>
      </c>
      <c r="D1381" t="s">
        <v>147</v>
      </c>
      <c r="E1381" t="s">
        <v>85</v>
      </c>
      <c r="F1381" t="str">
        <f t="shared" si="63"/>
        <v>Queensland</v>
      </c>
      <c r="G1381" t="s">
        <v>35</v>
      </c>
      <c r="H1381">
        <v>4883</v>
      </c>
      <c r="I1381" t="s">
        <v>11</v>
      </c>
      <c r="J1381" t="s">
        <v>36</v>
      </c>
      <c r="K1381" t="s">
        <v>154</v>
      </c>
      <c r="L1381" t="s">
        <v>14</v>
      </c>
      <c r="M1381" s="5">
        <v>57.44</v>
      </c>
    </row>
    <row r="1382" spans="1:13" x14ac:dyDescent="0.25">
      <c r="A1382" s="2">
        <v>45358</v>
      </c>
      <c r="B1382" s="3">
        <f t="shared" si="64"/>
        <v>2024</v>
      </c>
      <c r="C1382" t="str">
        <f t="shared" si="65"/>
        <v>2023-2024</v>
      </c>
      <c r="D1382" t="s">
        <v>148</v>
      </c>
      <c r="E1382" t="s">
        <v>134</v>
      </c>
      <c r="F1382" t="str">
        <f t="shared" si="63"/>
        <v>Queensland</v>
      </c>
      <c r="G1382" t="s">
        <v>35</v>
      </c>
      <c r="H1382">
        <v>4825</v>
      </c>
      <c r="I1382" t="s">
        <v>11</v>
      </c>
      <c r="J1382" t="s">
        <v>36</v>
      </c>
      <c r="K1382" t="s">
        <v>153</v>
      </c>
      <c r="L1382" t="s">
        <v>16</v>
      </c>
      <c r="M1382" s="5">
        <v>57.66</v>
      </c>
    </row>
    <row r="1383" spans="1:13" x14ac:dyDescent="0.25">
      <c r="A1383" s="2">
        <v>45613</v>
      </c>
      <c r="B1383" s="3">
        <f t="shared" si="64"/>
        <v>2025</v>
      </c>
      <c r="C1383" t="str">
        <f t="shared" si="65"/>
        <v>2024-2025</v>
      </c>
      <c r="D1383" t="s">
        <v>148</v>
      </c>
      <c r="E1383" t="s">
        <v>79</v>
      </c>
      <c r="F1383" t="str">
        <f t="shared" si="63"/>
        <v>Australian Capital Territory</v>
      </c>
      <c r="G1383" t="s">
        <v>80</v>
      </c>
      <c r="H1383">
        <v>2617</v>
      </c>
      <c r="I1383" t="s">
        <v>11</v>
      </c>
      <c r="J1383" t="s">
        <v>58</v>
      </c>
      <c r="K1383" t="s">
        <v>155</v>
      </c>
      <c r="L1383" t="s">
        <v>20</v>
      </c>
      <c r="M1383" s="5">
        <v>57.8</v>
      </c>
    </row>
    <row r="1384" spans="1:13" x14ac:dyDescent="0.25">
      <c r="A1384" s="2">
        <v>45061</v>
      </c>
      <c r="B1384" s="3">
        <f t="shared" si="64"/>
        <v>2023</v>
      </c>
      <c r="C1384" t="str">
        <f t="shared" si="65"/>
        <v>2023-2024</v>
      </c>
      <c r="D1384" t="s">
        <v>148</v>
      </c>
      <c r="E1384" t="s">
        <v>116</v>
      </c>
      <c r="F1384" t="str">
        <f t="shared" si="63"/>
        <v>Western Australia</v>
      </c>
      <c r="G1384" t="s">
        <v>48</v>
      </c>
      <c r="H1384">
        <v>6725</v>
      </c>
      <c r="I1384" t="s">
        <v>11</v>
      </c>
      <c r="J1384" t="s">
        <v>77</v>
      </c>
      <c r="K1384" t="s">
        <v>152</v>
      </c>
      <c r="L1384" t="s">
        <v>13</v>
      </c>
      <c r="M1384" s="5">
        <v>57.86</v>
      </c>
    </row>
    <row r="1385" spans="1:13" x14ac:dyDescent="0.25">
      <c r="A1385" s="2">
        <v>45102</v>
      </c>
      <c r="B1385" s="3">
        <f t="shared" si="64"/>
        <v>2023</v>
      </c>
      <c r="C1385" t="str">
        <f t="shared" si="65"/>
        <v>2023-2024</v>
      </c>
      <c r="D1385" t="s">
        <v>148</v>
      </c>
      <c r="E1385" t="s">
        <v>84</v>
      </c>
      <c r="F1385" t="str">
        <f t="shared" si="63"/>
        <v>Queensland</v>
      </c>
      <c r="G1385" t="s">
        <v>35</v>
      </c>
      <c r="H1385">
        <v>4740</v>
      </c>
      <c r="I1385" t="s">
        <v>11</v>
      </c>
      <c r="J1385" t="s">
        <v>51</v>
      </c>
      <c r="K1385" t="s">
        <v>156</v>
      </c>
      <c r="L1385" t="s">
        <v>17</v>
      </c>
      <c r="M1385" s="5">
        <v>57.88</v>
      </c>
    </row>
    <row r="1386" spans="1:13" x14ac:dyDescent="0.25">
      <c r="A1386" s="2">
        <v>45443</v>
      </c>
      <c r="B1386" s="3">
        <f t="shared" si="64"/>
        <v>2024</v>
      </c>
      <c r="C1386" t="str">
        <f t="shared" si="65"/>
        <v>2024-2025</v>
      </c>
      <c r="D1386" t="s">
        <v>147</v>
      </c>
      <c r="E1386" t="s">
        <v>44</v>
      </c>
      <c r="F1386" t="str">
        <f t="shared" si="63"/>
        <v>Victoria</v>
      </c>
      <c r="G1386" t="s">
        <v>45</v>
      </c>
      <c r="H1386">
        <v>3066</v>
      </c>
      <c r="I1386" t="s">
        <v>11</v>
      </c>
      <c r="J1386" t="s">
        <v>46</v>
      </c>
      <c r="K1386" t="s">
        <v>153</v>
      </c>
      <c r="L1386" t="s">
        <v>16</v>
      </c>
      <c r="M1386" s="5">
        <v>57.91</v>
      </c>
    </row>
    <row r="1387" spans="1:13" x14ac:dyDescent="0.25">
      <c r="A1387" s="2">
        <v>45140</v>
      </c>
      <c r="B1387" s="3">
        <f t="shared" si="64"/>
        <v>2024</v>
      </c>
      <c r="C1387" t="str">
        <f t="shared" si="65"/>
        <v>2023-2024</v>
      </c>
      <c r="D1387" t="s">
        <v>147</v>
      </c>
      <c r="E1387" t="s">
        <v>75</v>
      </c>
      <c r="F1387" t="str">
        <f t="shared" si="63"/>
        <v>Victoria</v>
      </c>
      <c r="G1387" t="s">
        <v>45</v>
      </c>
      <c r="H1387">
        <v>3630</v>
      </c>
      <c r="I1387" t="s">
        <v>11</v>
      </c>
      <c r="J1387" t="s">
        <v>55</v>
      </c>
      <c r="K1387" t="s">
        <v>152</v>
      </c>
      <c r="L1387" t="s">
        <v>13</v>
      </c>
      <c r="M1387" s="5">
        <v>57.94</v>
      </c>
    </row>
    <row r="1388" spans="1:13" x14ac:dyDescent="0.25">
      <c r="A1388" s="2">
        <v>45261</v>
      </c>
      <c r="B1388" s="3">
        <f t="shared" si="64"/>
        <v>2024</v>
      </c>
      <c r="C1388" t="str">
        <f t="shared" si="65"/>
        <v>2023-2024</v>
      </c>
      <c r="D1388" t="s">
        <v>148</v>
      </c>
      <c r="E1388" t="s">
        <v>134</v>
      </c>
      <c r="F1388" t="str">
        <f t="shared" si="63"/>
        <v>Queensland</v>
      </c>
      <c r="G1388" t="s">
        <v>35</v>
      </c>
      <c r="H1388">
        <v>4825</v>
      </c>
      <c r="I1388" t="s">
        <v>11</v>
      </c>
      <c r="J1388" t="s">
        <v>36</v>
      </c>
      <c r="K1388" t="s">
        <v>154</v>
      </c>
      <c r="L1388" t="s">
        <v>14</v>
      </c>
      <c r="M1388" s="5">
        <v>57.940000000000005</v>
      </c>
    </row>
    <row r="1389" spans="1:13" x14ac:dyDescent="0.25">
      <c r="A1389" s="2">
        <v>45387</v>
      </c>
      <c r="B1389" s="3">
        <f t="shared" si="64"/>
        <v>2024</v>
      </c>
      <c r="C1389" t="str">
        <f t="shared" si="65"/>
        <v>2024-2025</v>
      </c>
      <c r="D1389" t="s">
        <v>147</v>
      </c>
      <c r="E1389" t="s">
        <v>41</v>
      </c>
      <c r="F1389" t="str">
        <f t="shared" si="63"/>
        <v>New South Wales</v>
      </c>
      <c r="G1389" t="s">
        <v>10</v>
      </c>
      <c r="H1389">
        <v>2830</v>
      </c>
      <c r="I1389" t="s">
        <v>11</v>
      </c>
      <c r="J1389" t="s">
        <v>25</v>
      </c>
      <c r="K1389" t="s">
        <v>154</v>
      </c>
      <c r="L1389" t="s">
        <v>14</v>
      </c>
      <c r="M1389" s="5">
        <v>57.96</v>
      </c>
    </row>
    <row r="1390" spans="1:13" x14ac:dyDescent="0.25">
      <c r="A1390" s="2">
        <v>45649</v>
      </c>
      <c r="B1390" s="3">
        <f t="shared" si="64"/>
        <v>2025</v>
      </c>
      <c r="C1390" t="str">
        <f t="shared" si="65"/>
        <v>2024-2025</v>
      </c>
      <c r="D1390" t="s">
        <v>148</v>
      </c>
      <c r="E1390" t="s">
        <v>138</v>
      </c>
      <c r="F1390" t="str">
        <f t="shared" si="63"/>
        <v>Queensland</v>
      </c>
      <c r="G1390" t="s">
        <v>35</v>
      </c>
      <c r="H1390">
        <v>4558</v>
      </c>
      <c r="I1390" t="s">
        <v>11</v>
      </c>
      <c r="J1390" t="s">
        <v>120</v>
      </c>
      <c r="K1390" t="s">
        <v>152</v>
      </c>
      <c r="L1390" t="s">
        <v>13</v>
      </c>
      <c r="M1390" s="5">
        <v>58.19</v>
      </c>
    </row>
    <row r="1391" spans="1:13" x14ac:dyDescent="0.25">
      <c r="A1391" s="2">
        <v>45268</v>
      </c>
      <c r="B1391" s="3">
        <f t="shared" si="64"/>
        <v>2024</v>
      </c>
      <c r="C1391" t="str">
        <f t="shared" si="65"/>
        <v>2023-2024</v>
      </c>
      <c r="D1391" t="s">
        <v>148</v>
      </c>
      <c r="E1391" t="s">
        <v>100</v>
      </c>
      <c r="F1391" t="str">
        <f t="shared" si="63"/>
        <v>Western Australia</v>
      </c>
      <c r="G1391" t="s">
        <v>48</v>
      </c>
      <c r="H1391">
        <v>6021</v>
      </c>
      <c r="I1391" t="s">
        <v>11</v>
      </c>
      <c r="J1391" t="s">
        <v>49</v>
      </c>
      <c r="K1391" t="s">
        <v>152</v>
      </c>
      <c r="L1391" t="s">
        <v>13</v>
      </c>
      <c r="M1391" s="5">
        <v>58.459999999999994</v>
      </c>
    </row>
    <row r="1392" spans="1:13" x14ac:dyDescent="0.25">
      <c r="A1392" s="2">
        <v>45122</v>
      </c>
      <c r="B1392" s="3">
        <f t="shared" si="64"/>
        <v>2024</v>
      </c>
      <c r="C1392" t="str">
        <f t="shared" si="65"/>
        <v>2023-2024</v>
      </c>
      <c r="D1392" t="s">
        <v>147</v>
      </c>
      <c r="E1392" t="s">
        <v>26</v>
      </c>
      <c r="F1392" t="str">
        <f t="shared" si="63"/>
        <v>New South Wales</v>
      </c>
      <c r="G1392" t="s">
        <v>10</v>
      </c>
      <c r="H1392">
        <v>2141</v>
      </c>
      <c r="I1392" t="s">
        <v>11</v>
      </c>
      <c r="J1392" t="s">
        <v>27</v>
      </c>
      <c r="K1392" t="s">
        <v>152</v>
      </c>
      <c r="L1392" t="s">
        <v>13</v>
      </c>
      <c r="M1392" s="5">
        <v>58.769999999999996</v>
      </c>
    </row>
    <row r="1393" spans="1:13" x14ac:dyDescent="0.25">
      <c r="A1393" s="2">
        <v>45638</v>
      </c>
      <c r="B1393" s="3">
        <f t="shared" si="64"/>
        <v>2025</v>
      </c>
      <c r="C1393" t="str">
        <f t="shared" si="65"/>
        <v>2024-2025</v>
      </c>
      <c r="D1393" t="s">
        <v>147</v>
      </c>
      <c r="E1393" t="s">
        <v>98</v>
      </c>
      <c r="F1393" t="str">
        <f t="shared" si="63"/>
        <v>Victoria</v>
      </c>
      <c r="G1393" t="s">
        <v>45</v>
      </c>
      <c r="H1393">
        <v>3429</v>
      </c>
      <c r="I1393" t="s">
        <v>11</v>
      </c>
      <c r="J1393" t="s">
        <v>60</v>
      </c>
      <c r="K1393" t="s">
        <v>19</v>
      </c>
      <c r="L1393" t="s">
        <v>23</v>
      </c>
      <c r="M1393" s="5">
        <v>58.82</v>
      </c>
    </row>
    <row r="1394" spans="1:13" x14ac:dyDescent="0.25">
      <c r="A1394" s="2">
        <v>45123</v>
      </c>
      <c r="B1394" s="3">
        <f t="shared" si="64"/>
        <v>2024</v>
      </c>
      <c r="C1394" t="str">
        <f t="shared" si="65"/>
        <v>2023-2024</v>
      </c>
      <c r="D1394" t="s">
        <v>148</v>
      </c>
      <c r="E1394" t="s">
        <v>141</v>
      </c>
      <c r="F1394" t="str">
        <f t="shared" si="63"/>
        <v>Western Australia</v>
      </c>
      <c r="G1394" t="s">
        <v>48</v>
      </c>
      <c r="H1394">
        <v>6052</v>
      </c>
      <c r="I1394" t="s">
        <v>11</v>
      </c>
      <c r="J1394" t="s">
        <v>49</v>
      </c>
      <c r="K1394" t="s">
        <v>155</v>
      </c>
      <c r="L1394" t="s">
        <v>20</v>
      </c>
      <c r="M1394" s="5">
        <v>58.84</v>
      </c>
    </row>
    <row r="1395" spans="1:13" x14ac:dyDescent="0.25">
      <c r="A1395" s="2">
        <v>45473</v>
      </c>
      <c r="B1395" s="3">
        <f t="shared" si="64"/>
        <v>2024</v>
      </c>
      <c r="C1395" t="str">
        <f t="shared" si="65"/>
        <v>2024-2025</v>
      </c>
      <c r="D1395" t="s">
        <v>148</v>
      </c>
      <c r="E1395" t="s">
        <v>110</v>
      </c>
      <c r="F1395" t="str">
        <f t="shared" si="63"/>
        <v>Queensland</v>
      </c>
      <c r="G1395" t="s">
        <v>35</v>
      </c>
      <c r="H1395">
        <v>4680</v>
      </c>
      <c r="I1395" t="s">
        <v>11</v>
      </c>
      <c r="J1395" t="s">
        <v>51</v>
      </c>
      <c r="K1395" t="s">
        <v>155</v>
      </c>
      <c r="L1395" t="s">
        <v>20</v>
      </c>
      <c r="M1395" s="5">
        <v>58.88</v>
      </c>
    </row>
    <row r="1396" spans="1:13" x14ac:dyDescent="0.25">
      <c r="A1396" s="2">
        <v>44977</v>
      </c>
      <c r="B1396" s="3">
        <f t="shared" si="64"/>
        <v>2023</v>
      </c>
      <c r="C1396" t="str">
        <f t="shared" si="65"/>
        <v>2022-2023</v>
      </c>
      <c r="D1396" t="s">
        <v>148</v>
      </c>
      <c r="E1396" t="s">
        <v>102</v>
      </c>
      <c r="F1396" t="str">
        <f t="shared" si="63"/>
        <v>Queensland</v>
      </c>
      <c r="G1396" t="s">
        <v>35</v>
      </c>
      <c r="H1396">
        <v>4870</v>
      </c>
      <c r="I1396" t="s">
        <v>11</v>
      </c>
      <c r="J1396" t="s">
        <v>36</v>
      </c>
      <c r="K1396" t="s">
        <v>152</v>
      </c>
      <c r="L1396" t="s">
        <v>13</v>
      </c>
      <c r="M1396" s="5">
        <v>58.89</v>
      </c>
    </row>
    <row r="1397" spans="1:13" x14ac:dyDescent="0.25">
      <c r="A1397" s="2">
        <v>45438</v>
      </c>
      <c r="B1397" s="3">
        <f t="shared" si="64"/>
        <v>2024</v>
      </c>
      <c r="C1397" t="str">
        <f t="shared" si="65"/>
        <v>2024-2025</v>
      </c>
      <c r="D1397" t="s">
        <v>148</v>
      </c>
      <c r="E1397" t="s">
        <v>95</v>
      </c>
      <c r="F1397" t="str">
        <f t="shared" si="63"/>
        <v>Victoria</v>
      </c>
      <c r="G1397" t="s">
        <v>45</v>
      </c>
      <c r="H1397">
        <v>3931</v>
      </c>
      <c r="I1397" t="s">
        <v>11</v>
      </c>
      <c r="J1397" t="s">
        <v>55</v>
      </c>
      <c r="K1397" t="s">
        <v>156</v>
      </c>
      <c r="L1397" t="s">
        <v>17</v>
      </c>
      <c r="M1397" s="5">
        <v>58.9</v>
      </c>
    </row>
    <row r="1398" spans="1:13" x14ac:dyDescent="0.25">
      <c r="A1398" s="2">
        <v>45162</v>
      </c>
      <c r="B1398" s="3">
        <f t="shared" si="64"/>
        <v>2024</v>
      </c>
      <c r="C1398" t="str">
        <f t="shared" si="65"/>
        <v>2023-2024</v>
      </c>
      <c r="D1398" t="s">
        <v>148</v>
      </c>
      <c r="E1398" t="s">
        <v>122</v>
      </c>
      <c r="F1398" t="str">
        <f t="shared" si="63"/>
        <v>New South Wales</v>
      </c>
      <c r="G1398" t="s">
        <v>10</v>
      </c>
      <c r="H1398">
        <v>2650</v>
      </c>
      <c r="I1398" t="s">
        <v>11</v>
      </c>
      <c r="J1398" t="s">
        <v>25</v>
      </c>
      <c r="K1398" t="s">
        <v>149</v>
      </c>
      <c r="L1398" t="s">
        <v>15</v>
      </c>
      <c r="M1398" s="5">
        <v>58.9</v>
      </c>
    </row>
    <row r="1399" spans="1:13" x14ac:dyDescent="0.25">
      <c r="A1399" s="2">
        <v>45645</v>
      </c>
      <c r="B1399" s="3">
        <f t="shared" si="64"/>
        <v>2025</v>
      </c>
      <c r="C1399" t="str">
        <f t="shared" si="65"/>
        <v>2024-2025</v>
      </c>
      <c r="D1399" t="s">
        <v>147</v>
      </c>
      <c r="E1399" t="s">
        <v>41</v>
      </c>
      <c r="F1399" t="str">
        <f t="shared" si="63"/>
        <v>New South Wales</v>
      </c>
      <c r="G1399" t="s">
        <v>10</v>
      </c>
      <c r="H1399">
        <v>2830</v>
      </c>
      <c r="I1399" t="s">
        <v>11</v>
      </c>
      <c r="J1399" t="s">
        <v>25</v>
      </c>
      <c r="K1399" t="s">
        <v>153</v>
      </c>
      <c r="L1399" t="s">
        <v>16</v>
      </c>
      <c r="M1399" s="5">
        <v>58.96</v>
      </c>
    </row>
    <row r="1400" spans="1:13" x14ac:dyDescent="0.25">
      <c r="A1400" s="2">
        <v>45587</v>
      </c>
      <c r="B1400" s="3">
        <f t="shared" si="64"/>
        <v>2025</v>
      </c>
      <c r="C1400" t="str">
        <f t="shared" si="65"/>
        <v>2024-2025</v>
      </c>
      <c r="D1400" t="s">
        <v>148</v>
      </c>
      <c r="E1400" t="s">
        <v>123</v>
      </c>
      <c r="F1400" t="str">
        <f t="shared" si="63"/>
        <v>Western Australia</v>
      </c>
      <c r="G1400" t="s">
        <v>48</v>
      </c>
      <c r="H1400">
        <v>6109</v>
      </c>
      <c r="I1400" t="s">
        <v>11</v>
      </c>
      <c r="J1400" t="s">
        <v>94</v>
      </c>
      <c r="K1400" t="s">
        <v>150</v>
      </c>
      <c r="L1400" t="s">
        <v>18</v>
      </c>
      <c r="M1400" s="5">
        <v>58.96</v>
      </c>
    </row>
    <row r="1401" spans="1:13" x14ac:dyDescent="0.25">
      <c r="A1401" s="2">
        <v>44961</v>
      </c>
      <c r="B1401" s="3">
        <f t="shared" si="64"/>
        <v>2023</v>
      </c>
      <c r="C1401" t="str">
        <f t="shared" si="65"/>
        <v>2022-2023</v>
      </c>
      <c r="D1401" t="s">
        <v>147</v>
      </c>
      <c r="E1401" t="s">
        <v>82</v>
      </c>
      <c r="F1401" t="str">
        <f t="shared" si="63"/>
        <v>Queensland</v>
      </c>
      <c r="G1401" t="s">
        <v>35</v>
      </c>
      <c r="H1401">
        <v>4012</v>
      </c>
      <c r="I1401" t="s">
        <v>11</v>
      </c>
      <c r="J1401" t="s">
        <v>43</v>
      </c>
      <c r="K1401" t="s">
        <v>152</v>
      </c>
      <c r="L1401" t="s">
        <v>13</v>
      </c>
      <c r="M1401" s="5">
        <v>58.96</v>
      </c>
    </row>
    <row r="1402" spans="1:13" x14ac:dyDescent="0.25">
      <c r="A1402" s="2">
        <v>44967</v>
      </c>
      <c r="B1402" s="3">
        <f t="shared" si="64"/>
        <v>2023</v>
      </c>
      <c r="C1402" t="str">
        <f t="shared" si="65"/>
        <v>2022-2023</v>
      </c>
      <c r="D1402" t="s">
        <v>147</v>
      </c>
      <c r="E1402" t="s">
        <v>26</v>
      </c>
      <c r="F1402" t="str">
        <f t="shared" si="63"/>
        <v>New South Wales</v>
      </c>
      <c r="G1402" t="s">
        <v>10</v>
      </c>
      <c r="H1402">
        <v>2141</v>
      </c>
      <c r="I1402" t="s">
        <v>11</v>
      </c>
      <c r="J1402" t="s">
        <v>27</v>
      </c>
      <c r="K1402" t="s">
        <v>154</v>
      </c>
      <c r="L1402" t="s">
        <v>14</v>
      </c>
      <c r="M1402" s="5">
        <v>58.97</v>
      </c>
    </row>
    <row r="1403" spans="1:13" x14ac:dyDescent="0.25">
      <c r="A1403" s="2">
        <v>44981</v>
      </c>
      <c r="B1403" s="3">
        <f t="shared" si="64"/>
        <v>2023</v>
      </c>
      <c r="C1403" t="str">
        <f t="shared" si="65"/>
        <v>2022-2023</v>
      </c>
      <c r="D1403" t="s">
        <v>147</v>
      </c>
      <c r="E1403" t="s">
        <v>66</v>
      </c>
      <c r="F1403" t="str">
        <f t="shared" si="63"/>
        <v>South Australia</v>
      </c>
      <c r="G1403" t="s">
        <v>32</v>
      </c>
      <c r="H1403">
        <v>5169</v>
      </c>
      <c r="I1403" t="s">
        <v>11</v>
      </c>
      <c r="J1403" t="s">
        <v>33</v>
      </c>
      <c r="K1403" t="s">
        <v>154</v>
      </c>
      <c r="L1403" t="s">
        <v>14</v>
      </c>
      <c r="M1403" s="5">
        <v>59</v>
      </c>
    </row>
    <row r="1404" spans="1:13" x14ac:dyDescent="0.25">
      <c r="A1404" s="2">
        <v>45051</v>
      </c>
      <c r="B1404" s="3">
        <f t="shared" si="64"/>
        <v>2023</v>
      </c>
      <c r="C1404" t="str">
        <f t="shared" si="65"/>
        <v>2023-2024</v>
      </c>
      <c r="D1404" t="s">
        <v>148</v>
      </c>
      <c r="E1404" t="s">
        <v>122</v>
      </c>
      <c r="F1404" t="str">
        <f t="shared" si="63"/>
        <v>New South Wales</v>
      </c>
      <c r="G1404" t="s">
        <v>10</v>
      </c>
      <c r="H1404">
        <v>2650</v>
      </c>
      <c r="I1404" t="s">
        <v>11</v>
      </c>
      <c r="J1404" t="s">
        <v>25</v>
      </c>
      <c r="K1404" t="s">
        <v>154</v>
      </c>
      <c r="L1404" t="s">
        <v>14</v>
      </c>
      <c r="M1404" s="5">
        <v>59</v>
      </c>
    </row>
    <row r="1405" spans="1:13" x14ac:dyDescent="0.25">
      <c r="A1405" s="2">
        <v>45242</v>
      </c>
      <c r="B1405" s="3">
        <f t="shared" si="64"/>
        <v>2024</v>
      </c>
      <c r="C1405" t="str">
        <f t="shared" si="65"/>
        <v>2023-2024</v>
      </c>
      <c r="D1405" t="s">
        <v>147</v>
      </c>
      <c r="E1405" t="s">
        <v>9</v>
      </c>
      <c r="F1405" t="str">
        <f t="shared" si="63"/>
        <v>New South Wales</v>
      </c>
      <c r="G1405" t="s">
        <v>10</v>
      </c>
      <c r="H1405">
        <v>2067</v>
      </c>
      <c r="I1405" t="s">
        <v>11</v>
      </c>
      <c r="J1405" t="s">
        <v>12</v>
      </c>
      <c r="K1405" t="s">
        <v>153</v>
      </c>
      <c r="L1405" t="s">
        <v>16</v>
      </c>
      <c r="M1405" s="5">
        <v>59.3</v>
      </c>
    </row>
    <row r="1406" spans="1:13" x14ac:dyDescent="0.25">
      <c r="A1406" s="2">
        <v>45630</v>
      </c>
      <c r="B1406" s="3">
        <f t="shared" si="64"/>
        <v>2025</v>
      </c>
      <c r="C1406" t="str">
        <f t="shared" si="65"/>
        <v>2024-2025</v>
      </c>
      <c r="D1406" t="s">
        <v>148</v>
      </c>
      <c r="E1406" t="s">
        <v>61</v>
      </c>
      <c r="F1406" t="str">
        <f t="shared" si="63"/>
        <v>New South Wales</v>
      </c>
      <c r="G1406" t="s">
        <v>10</v>
      </c>
      <c r="H1406">
        <v>2539</v>
      </c>
      <c r="I1406" t="s">
        <v>11</v>
      </c>
      <c r="J1406" t="s">
        <v>58</v>
      </c>
      <c r="K1406" t="s">
        <v>19</v>
      </c>
      <c r="L1406" t="s">
        <v>23</v>
      </c>
      <c r="M1406" s="5">
        <v>59.43</v>
      </c>
    </row>
    <row r="1407" spans="1:13" x14ac:dyDescent="0.25">
      <c r="A1407" s="2">
        <v>45656</v>
      </c>
      <c r="B1407" s="3">
        <f t="shared" si="64"/>
        <v>2025</v>
      </c>
      <c r="C1407" t="str">
        <f t="shared" si="65"/>
        <v>2024-2025</v>
      </c>
      <c r="D1407" t="s">
        <v>147</v>
      </c>
      <c r="E1407" t="s">
        <v>128</v>
      </c>
      <c r="F1407" t="str">
        <f t="shared" si="63"/>
        <v>Western Australia</v>
      </c>
      <c r="G1407" t="s">
        <v>48</v>
      </c>
      <c r="H1407">
        <v>6027</v>
      </c>
      <c r="I1407" t="s">
        <v>11</v>
      </c>
      <c r="J1407" t="s">
        <v>49</v>
      </c>
      <c r="K1407" t="s">
        <v>155</v>
      </c>
      <c r="L1407" t="s">
        <v>20</v>
      </c>
      <c r="M1407" s="5">
        <v>59.45</v>
      </c>
    </row>
    <row r="1408" spans="1:13" x14ac:dyDescent="0.25">
      <c r="A1408" s="2">
        <v>45150</v>
      </c>
      <c r="B1408" s="3">
        <f t="shared" si="64"/>
        <v>2024</v>
      </c>
      <c r="C1408" t="str">
        <f t="shared" si="65"/>
        <v>2023-2024</v>
      </c>
      <c r="D1408" t="s">
        <v>148</v>
      </c>
      <c r="E1408" t="s">
        <v>74</v>
      </c>
      <c r="F1408" t="str">
        <f t="shared" si="63"/>
        <v>South Australia</v>
      </c>
      <c r="G1408" t="s">
        <v>32</v>
      </c>
      <c r="H1408">
        <v>5043</v>
      </c>
      <c r="I1408" t="s">
        <v>11</v>
      </c>
      <c r="J1408" t="s">
        <v>33</v>
      </c>
      <c r="K1408" t="s">
        <v>150</v>
      </c>
      <c r="L1408" t="s">
        <v>18</v>
      </c>
      <c r="M1408" s="5">
        <v>59.580000000000005</v>
      </c>
    </row>
    <row r="1409" spans="1:13" x14ac:dyDescent="0.25">
      <c r="A1409" s="2">
        <v>45589</v>
      </c>
      <c r="B1409" s="3">
        <f t="shared" si="64"/>
        <v>2025</v>
      </c>
      <c r="C1409" t="str">
        <f t="shared" si="65"/>
        <v>2024-2025</v>
      </c>
      <c r="D1409" t="s">
        <v>147</v>
      </c>
      <c r="E1409" t="s">
        <v>87</v>
      </c>
      <c r="F1409" t="str">
        <f t="shared" si="63"/>
        <v>New South Wales</v>
      </c>
      <c r="G1409" t="s">
        <v>10</v>
      </c>
      <c r="H1409">
        <v>2790</v>
      </c>
      <c r="I1409" t="s">
        <v>11</v>
      </c>
      <c r="J1409" t="s">
        <v>25</v>
      </c>
      <c r="K1409" t="s">
        <v>149</v>
      </c>
      <c r="L1409" t="s">
        <v>15</v>
      </c>
      <c r="M1409" s="5">
        <v>59.85</v>
      </c>
    </row>
    <row r="1410" spans="1:13" x14ac:dyDescent="0.25">
      <c r="A1410" s="2">
        <v>45532</v>
      </c>
      <c r="B1410" s="3">
        <f t="shared" si="64"/>
        <v>2025</v>
      </c>
      <c r="C1410" t="str">
        <f t="shared" si="65"/>
        <v>2024-2025</v>
      </c>
      <c r="D1410" t="s">
        <v>148</v>
      </c>
      <c r="E1410" t="s">
        <v>102</v>
      </c>
      <c r="F1410" t="str">
        <f t="shared" ref="F1410:F1473" si="66">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7">IF(MONTH(A1411)&gt;=7,YEAR(A1411)+1,YEAR(A1411))</f>
        <v>2025</v>
      </c>
      <c r="C1411" t="str">
        <f t="shared" ref="C1411:C1474" si="68">IF(MONTH(A1411) &gt;= 4, YEAR(A1411) &amp; "-" &amp; YEAR(A1411) + 1, YEAR(A1411) - 1 &amp; "-" &amp; YEAR(A1411))</f>
        <v>2024-2025</v>
      </c>
      <c r="D1411" t="s">
        <v>148</v>
      </c>
      <c r="E1411" t="s">
        <v>92</v>
      </c>
      <c r="F1411" t="str">
        <f t="shared" si="66"/>
        <v>Queensland</v>
      </c>
      <c r="G1411" t="s">
        <v>35</v>
      </c>
      <c r="H1411">
        <v>4068</v>
      </c>
      <c r="I1411" t="s">
        <v>11</v>
      </c>
      <c r="J1411" t="s">
        <v>43</v>
      </c>
      <c r="K1411" t="s">
        <v>149</v>
      </c>
      <c r="L1411" t="s">
        <v>15</v>
      </c>
      <c r="M1411" s="5">
        <v>59.88</v>
      </c>
    </row>
    <row r="1412" spans="1:13" x14ac:dyDescent="0.25">
      <c r="A1412" s="2">
        <v>45301</v>
      </c>
      <c r="B1412" s="3">
        <f t="shared" si="67"/>
        <v>2024</v>
      </c>
      <c r="C1412" t="str">
        <f t="shared" si="68"/>
        <v>2023-2024</v>
      </c>
      <c r="D1412" t="s">
        <v>147</v>
      </c>
      <c r="E1412" t="s">
        <v>78</v>
      </c>
      <c r="F1412" t="str">
        <f t="shared" si="66"/>
        <v>New South Wales</v>
      </c>
      <c r="G1412" t="s">
        <v>10</v>
      </c>
      <c r="H1412">
        <v>2350</v>
      </c>
      <c r="I1412" t="s">
        <v>11</v>
      </c>
      <c r="J1412" t="s">
        <v>68</v>
      </c>
      <c r="K1412" t="s">
        <v>150</v>
      </c>
      <c r="L1412" t="s">
        <v>18</v>
      </c>
      <c r="M1412" s="5">
        <v>59.9</v>
      </c>
    </row>
    <row r="1413" spans="1:13" x14ac:dyDescent="0.25">
      <c r="A1413" s="2">
        <v>45466</v>
      </c>
      <c r="B1413" s="3">
        <f t="shared" si="67"/>
        <v>2024</v>
      </c>
      <c r="C1413" t="str">
        <f t="shared" si="68"/>
        <v>2024-2025</v>
      </c>
      <c r="D1413" t="s">
        <v>147</v>
      </c>
      <c r="E1413" t="s">
        <v>41</v>
      </c>
      <c r="F1413" t="str">
        <f t="shared" si="66"/>
        <v>New South Wales</v>
      </c>
      <c r="G1413" t="s">
        <v>10</v>
      </c>
      <c r="H1413">
        <v>2830</v>
      </c>
      <c r="I1413" t="s">
        <v>11</v>
      </c>
      <c r="J1413" t="s">
        <v>25</v>
      </c>
      <c r="K1413" t="s">
        <v>153</v>
      </c>
      <c r="L1413" t="s">
        <v>16</v>
      </c>
      <c r="M1413" s="5">
        <v>59.9</v>
      </c>
    </row>
    <row r="1414" spans="1:13" x14ac:dyDescent="0.25">
      <c r="A1414" s="2">
        <v>45445</v>
      </c>
      <c r="B1414" s="3">
        <f t="shared" si="67"/>
        <v>2024</v>
      </c>
      <c r="C1414" t="str">
        <f t="shared" si="68"/>
        <v>2024-2025</v>
      </c>
      <c r="D1414" t="s">
        <v>148</v>
      </c>
      <c r="E1414" t="s">
        <v>142</v>
      </c>
      <c r="F1414" t="str">
        <f t="shared" si="66"/>
        <v>Australian Capital Territory</v>
      </c>
      <c r="G1414" t="s">
        <v>80</v>
      </c>
      <c r="H1414">
        <v>2609</v>
      </c>
      <c r="I1414" t="s">
        <v>11</v>
      </c>
      <c r="J1414" t="s">
        <v>58</v>
      </c>
      <c r="K1414" t="s">
        <v>19</v>
      </c>
      <c r="L1414" t="s">
        <v>23</v>
      </c>
      <c r="M1414" s="5">
        <v>59.9</v>
      </c>
    </row>
    <row r="1415" spans="1:13" x14ac:dyDescent="0.25">
      <c r="A1415" s="2">
        <v>45466</v>
      </c>
      <c r="B1415" s="3">
        <f t="shared" si="67"/>
        <v>2024</v>
      </c>
      <c r="C1415" t="str">
        <f t="shared" si="68"/>
        <v>2024-2025</v>
      </c>
      <c r="D1415" t="s">
        <v>148</v>
      </c>
      <c r="E1415" t="s">
        <v>141</v>
      </c>
      <c r="F1415" t="str">
        <f t="shared" si="66"/>
        <v>Western Australia</v>
      </c>
      <c r="G1415" t="s">
        <v>48</v>
      </c>
      <c r="H1415">
        <v>6052</v>
      </c>
      <c r="I1415" t="s">
        <v>11</v>
      </c>
      <c r="J1415" t="s">
        <v>49</v>
      </c>
      <c r="K1415" t="s">
        <v>156</v>
      </c>
      <c r="L1415" t="s">
        <v>17</v>
      </c>
      <c r="M1415" s="5">
        <v>59.9</v>
      </c>
    </row>
    <row r="1416" spans="1:13" x14ac:dyDescent="0.25">
      <c r="A1416" s="2">
        <v>45229</v>
      </c>
      <c r="B1416" s="3">
        <f t="shared" si="67"/>
        <v>2024</v>
      </c>
      <c r="C1416" t="str">
        <f t="shared" si="68"/>
        <v>2023-2024</v>
      </c>
      <c r="D1416" t="s">
        <v>148</v>
      </c>
      <c r="E1416" t="s">
        <v>134</v>
      </c>
      <c r="F1416" t="str">
        <f t="shared" si="66"/>
        <v>Queensland</v>
      </c>
      <c r="G1416" t="s">
        <v>35</v>
      </c>
      <c r="H1416">
        <v>4825</v>
      </c>
      <c r="I1416" t="s">
        <v>11</v>
      </c>
      <c r="J1416" t="s">
        <v>36</v>
      </c>
      <c r="K1416" t="s">
        <v>150</v>
      </c>
      <c r="L1416" t="s">
        <v>18</v>
      </c>
      <c r="M1416" s="5">
        <v>59.9</v>
      </c>
    </row>
    <row r="1417" spans="1:13" x14ac:dyDescent="0.25">
      <c r="A1417" s="2">
        <v>44952</v>
      </c>
      <c r="B1417" s="3">
        <f t="shared" si="67"/>
        <v>2023</v>
      </c>
      <c r="C1417" t="str">
        <f t="shared" si="68"/>
        <v>2022-2023</v>
      </c>
      <c r="D1417" t="s">
        <v>148</v>
      </c>
      <c r="E1417" t="s">
        <v>84</v>
      </c>
      <c r="F1417" t="str">
        <f t="shared" si="66"/>
        <v>Queensland</v>
      </c>
      <c r="G1417" t="s">
        <v>35</v>
      </c>
      <c r="H1417">
        <v>4740</v>
      </c>
      <c r="I1417" t="s">
        <v>11</v>
      </c>
      <c r="J1417" t="s">
        <v>51</v>
      </c>
      <c r="K1417" t="s">
        <v>19</v>
      </c>
      <c r="L1417" t="s">
        <v>23</v>
      </c>
      <c r="M1417" s="5">
        <v>59.900000000000006</v>
      </c>
    </row>
    <row r="1418" spans="1:13" x14ac:dyDescent="0.25">
      <c r="A1418" s="2">
        <v>45602</v>
      </c>
      <c r="B1418" s="3">
        <f t="shared" si="67"/>
        <v>2025</v>
      </c>
      <c r="C1418" t="str">
        <f t="shared" si="68"/>
        <v>2024-2025</v>
      </c>
      <c r="D1418" t="s">
        <v>148</v>
      </c>
      <c r="E1418" t="s">
        <v>112</v>
      </c>
      <c r="F1418" t="str">
        <f t="shared" si="66"/>
        <v>Victoria</v>
      </c>
      <c r="G1418" t="s">
        <v>45</v>
      </c>
      <c r="H1418">
        <v>3076</v>
      </c>
      <c r="I1418" t="s">
        <v>11</v>
      </c>
      <c r="J1418" t="s">
        <v>46</v>
      </c>
      <c r="K1418" t="s">
        <v>151</v>
      </c>
      <c r="L1418" t="s">
        <v>21</v>
      </c>
      <c r="M1418" s="5">
        <v>59.94</v>
      </c>
    </row>
    <row r="1419" spans="1:13" x14ac:dyDescent="0.25">
      <c r="A1419" s="2">
        <v>45006</v>
      </c>
      <c r="B1419" s="3">
        <f t="shared" si="67"/>
        <v>2023</v>
      </c>
      <c r="C1419" t="str">
        <f t="shared" si="68"/>
        <v>2022-2023</v>
      </c>
      <c r="D1419" t="s">
        <v>148</v>
      </c>
      <c r="E1419" t="s">
        <v>24</v>
      </c>
      <c r="F1419" t="str">
        <f t="shared" si="66"/>
        <v>New South Wales</v>
      </c>
      <c r="G1419" t="s">
        <v>10</v>
      </c>
      <c r="H1419">
        <v>2795</v>
      </c>
      <c r="I1419" t="s">
        <v>11</v>
      </c>
      <c r="J1419" t="s">
        <v>25</v>
      </c>
      <c r="K1419" t="s">
        <v>154</v>
      </c>
      <c r="L1419" t="s">
        <v>14</v>
      </c>
      <c r="M1419" s="5">
        <v>59.96</v>
      </c>
    </row>
    <row r="1420" spans="1:13" x14ac:dyDescent="0.25">
      <c r="A1420" s="2">
        <v>45446</v>
      </c>
      <c r="B1420" s="3">
        <f t="shared" si="67"/>
        <v>2024</v>
      </c>
      <c r="C1420" t="str">
        <f t="shared" si="68"/>
        <v>2024-2025</v>
      </c>
      <c r="D1420" t="s">
        <v>147</v>
      </c>
      <c r="E1420" t="s">
        <v>121</v>
      </c>
      <c r="F1420" t="str">
        <f t="shared" si="66"/>
        <v>Queensland</v>
      </c>
      <c r="G1420" t="s">
        <v>35</v>
      </c>
      <c r="H1420">
        <v>4700</v>
      </c>
      <c r="I1420" t="s">
        <v>11</v>
      </c>
      <c r="J1420" t="s">
        <v>51</v>
      </c>
      <c r="K1420" t="s">
        <v>154</v>
      </c>
      <c r="L1420" t="s">
        <v>14</v>
      </c>
      <c r="M1420" s="5">
        <v>59.96</v>
      </c>
    </row>
    <row r="1421" spans="1:13" x14ac:dyDescent="0.25">
      <c r="A1421" s="2">
        <v>45563</v>
      </c>
      <c r="B1421" s="3">
        <f t="shared" si="67"/>
        <v>2025</v>
      </c>
      <c r="C1421" t="str">
        <f t="shared" si="68"/>
        <v>2024-2025</v>
      </c>
      <c r="D1421" t="s">
        <v>148</v>
      </c>
      <c r="E1421" t="s">
        <v>140</v>
      </c>
      <c r="F1421" t="str">
        <f t="shared" si="66"/>
        <v>Tasmania</v>
      </c>
      <c r="G1421" t="s">
        <v>70</v>
      </c>
      <c r="H1421">
        <v>7320</v>
      </c>
      <c r="I1421" t="s">
        <v>11</v>
      </c>
      <c r="J1421" t="s">
        <v>71</v>
      </c>
      <c r="K1421" t="s">
        <v>154</v>
      </c>
      <c r="L1421" t="s">
        <v>14</v>
      </c>
      <c r="M1421" s="5">
        <v>59.97</v>
      </c>
    </row>
    <row r="1422" spans="1:13" x14ac:dyDescent="0.25">
      <c r="A1422" s="2">
        <v>44954</v>
      </c>
      <c r="B1422" s="3">
        <f t="shared" si="67"/>
        <v>2023</v>
      </c>
      <c r="C1422" t="str">
        <f t="shared" si="68"/>
        <v>2022-2023</v>
      </c>
      <c r="D1422" t="s">
        <v>147</v>
      </c>
      <c r="E1422" t="s">
        <v>136</v>
      </c>
      <c r="F1422" t="str">
        <f t="shared" si="66"/>
        <v>Victoria</v>
      </c>
      <c r="G1422" t="s">
        <v>45</v>
      </c>
      <c r="H1422">
        <v>3175</v>
      </c>
      <c r="I1422" t="s">
        <v>11</v>
      </c>
      <c r="J1422" t="s">
        <v>63</v>
      </c>
      <c r="K1422" t="s">
        <v>150</v>
      </c>
      <c r="L1422" t="s">
        <v>18</v>
      </c>
      <c r="M1422" s="5">
        <v>59.97</v>
      </c>
    </row>
    <row r="1423" spans="1:13" x14ac:dyDescent="0.25">
      <c r="A1423" s="2">
        <v>45591</v>
      </c>
      <c r="B1423" s="3">
        <f t="shared" si="67"/>
        <v>2025</v>
      </c>
      <c r="C1423" t="str">
        <f t="shared" si="68"/>
        <v>2024-2025</v>
      </c>
      <c r="D1423" t="s">
        <v>148</v>
      </c>
      <c r="E1423" t="s">
        <v>26</v>
      </c>
      <c r="F1423" t="str">
        <f t="shared" si="66"/>
        <v>New South Wales</v>
      </c>
      <c r="G1423" t="s">
        <v>10</v>
      </c>
      <c r="H1423">
        <v>2141</v>
      </c>
      <c r="I1423" t="s">
        <v>11</v>
      </c>
      <c r="J1423" t="s">
        <v>27</v>
      </c>
      <c r="K1423" t="s">
        <v>154</v>
      </c>
      <c r="L1423" t="s">
        <v>14</v>
      </c>
      <c r="M1423" s="5">
        <v>59.97</v>
      </c>
    </row>
    <row r="1424" spans="1:13" x14ac:dyDescent="0.25">
      <c r="A1424" s="2">
        <v>45568</v>
      </c>
      <c r="B1424" s="3">
        <f t="shared" si="67"/>
        <v>2025</v>
      </c>
      <c r="C1424" t="str">
        <f t="shared" si="68"/>
        <v>2024-2025</v>
      </c>
      <c r="D1424" t="s">
        <v>148</v>
      </c>
      <c r="E1424" t="s">
        <v>137</v>
      </c>
      <c r="F1424" t="str">
        <f t="shared" si="66"/>
        <v>New South Wales</v>
      </c>
      <c r="G1424" t="s">
        <v>10</v>
      </c>
      <c r="H1424">
        <v>2031</v>
      </c>
      <c r="I1424" t="s">
        <v>11</v>
      </c>
      <c r="J1424" t="s">
        <v>12</v>
      </c>
      <c r="K1424" t="s">
        <v>154</v>
      </c>
      <c r="L1424" t="s">
        <v>14</v>
      </c>
      <c r="M1424" s="5">
        <v>59.97</v>
      </c>
    </row>
    <row r="1425" spans="1:13" x14ac:dyDescent="0.25">
      <c r="A1425" s="2">
        <v>45034</v>
      </c>
      <c r="B1425" s="3">
        <f t="shared" si="67"/>
        <v>2023</v>
      </c>
      <c r="C1425" t="str">
        <f t="shared" si="68"/>
        <v>2023-2024</v>
      </c>
      <c r="D1425" t="s">
        <v>148</v>
      </c>
      <c r="E1425" t="s">
        <v>121</v>
      </c>
      <c r="F1425" t="str">
        <f t="shared" si="66"/>
        <v>Queensland</v>
      </c>
      <c r="G1425" t="s">
        <v>35</v>
      </c>
      <c r="H1425">
        <v>4700</v>
      </c>
      <c r="I1425" t="s">
        <v>11</v>
      </c>
      <c r="J1425" t="s">
        <v>51</v>
      </c>
      <c r="K1425" t="s">
        <v>151</v>
      </c>
      <c r="L1425" t="s">
        <v>21</v>
      </c>
      <c r="M1425" s="5">
        <v>59.97</v>
      </c>
    </row>
    <row r="1426" spans="1:13" x14ac:dyDescent="0.25">
      <c r="A1426" s="2">
        <v>45123</v>
      </c>
      <c r="B1426" s="3">
        <f t="shared" si="67"/>
        <v>2024</v>
      </c>
      <c r="C1426" t="str">
        <f t="shared" si="68"/>
        <v>2023-2024</v>
      </c>
      <c r="D1426" t="s">
        <v>147</v>
      </c>
      <c r="E1426" t="s">
        <v>73</v>
      </c>
      <c r="F1426" t="str">
        <f t="shared" si="66"/>
        <v>Victoria</v>
      </c>
      <c r="G1426" t="s">
        <v>45</v>
      </c>
      <c r="H1426">
        <v>3136</v>
      </c>
      <c r="I1426" t="s">
        <v>11</v>
      </c>
      <c r="J1426" t="s">
        <v>63</v>
      </c>
      <c r="K1426" t="s">
        <v>151</v>
      </c>
      <c r="L1426" t="s">
        <v>21</v>
      </c>
      <c r="M1426" s="5">
        <v>59.98</v>
      </c>
    </row>
    <row r="1427" spans="1:13" x14ac:dyDescent="0.25">
      <c r="A1427" s="2">
        <v>45203</v>
      </c>
      <c r="B1427" s="3">
        <f t="shared" si="67"/>
        <v>2024</v>
      </c>
      <c r="C1427" t="str">
        <f t="shared" si="68"/>
        <v>2023-2024</v>
      </c>
      <c r="D1427" t="s">
        <v>147</v>
      </c>
      <c r="E1427" t="s">
        <v>129</v>
      </c>
      <c r="F1427" t="str">
        <f t="shared" si="66"/>
        <v>Tasmania</v>
      </c>
      <c r="G1427" t="s">
        <v>70</v>
      </c>
      <c r="H1427">
        <v>7010</v>
      </c>
      <c r="I1427" t="s">
        <v>11</v>
      </c>
      <c r="J1427" t="s">
        <v>71</v>
      </c>
      <c r="K1427" t="s">
        <v>154</v>
      </c>
      <c r="L1427" t="s">
        <v>14</v>
      </c>
      <c r="M1427" s="5">
        <v>60</v>
      </c>
    </row>
    <row r="1428" spans="1:13" x14ac:dyDescent="0.25">
      <c r="A1428" s="2">
        <v>45275</v>
      </c>
      <c r="B1428" s="3">
        <f t="shared" si="67"/>
        <v>2024</v>
      </c>
      <c r="C1428" t="str">
        <f t="shared" si="68"/>
        <v>2023-2024</v>
      </c>
      <c r="D1428" t="s">
        <v>147</v>
      </c>
      <c r="E1428" t="s">
        <v>109</v>
      </c>
      <c r="F1428" t="str">
        <f t="shared" si="66"/>
        <v>New South Wales</v>
      </c>
      <c r="G1428" t="s">
        <v>10</v>
      </c>
      <c r="H1428">
        <v>2480</v>
      </c>
      <c r="I1428" t="s">
        <v>11</v>
      </c>
      <c r="J1428" t="s">
        <v>68</v>
      </c>
      <c r="K1428" t="s">
        <v>153</v>
      </c>
      <c r="L1428" t="s">
        <v>16</v>
      </c>
      <c r="M1428" s="5">
        <v>60.2</v>
      </c>
    </row>
    <row r="1429" spans="1:13" x14ac:dyDescent="0.25">
      <c r="A1429" s="2">
        <v>45321</v>
      </c>
      <c r="B1429" s="3">
        <f t="shared" si="67"/>
        <v>2024</v>
      </c>
      <c r="C1429" t="str">
        <f t="shared" si="68"/>
        <v>2023-2024</v>
      </c>
      <c r="D1429" t="s">
        <v>148</v>
      </c>
      <c r="E1429" t="s">
        <v>144</v>
      </c>
      <c r="F1429" t="str">
        <f t="shared" si="66"/>
        <v>Queensland</v>
      </c>
      <c r="G1429" t="s">
        <v>35</v>
      </c>
      <c r="H1429">
        <v>4566</v>
      </c>
      <c r="I1429" t="s">
        <v>11</v>
      </c>
      <c r="J1429" t="s">
        <v>120</v>
      </c>
      <c r="K1429" t="s">
        <v>154</v>
      </c>
      <c r="L1429" t="s">
        <v>14</v>
      </c>
      <c r="M1429" s="5">
        <v>60.440000000000005</v>
      </c>
    </row>
    <row r="1430" spans="1:13" x14ac:dyDescent="0.25">
      <c r="A1430" s="2">
        <v>45114</v>
      </c>
      <c r="B1430" s="3">
        <f t="shared" si="67"/>
        <v>2024</v>
      </c>
      <c r="C1430" t="str">
        <f t="shared" si="68"/>
        <v>2023-2024</v>
      </c>
      <c r="D1430" t="s">
        <v>148</v>
      </c>
      <c r="E1430" t="s">
        <v>117</v>
      </c>
      <c r="F1430" t="str">
        <f t="shared" si="66"/>
        <v>Queensland</v>
      </c>
      <c r="G1430" t="s">
        <v>35</v>
      </c>
      <c r="H1430">
        <v>4119</v>
      </c>
      <c r="I1430" t="s">
        <v>11</v>
      </c>
      <c r="J1430" t="s">
        <v>43</v>
      </c>
      <c r="K1430" t="s">
        <v>154</v>
      </c>
      <c r="L1430" t="s">
        <v>14</v>
      </c>
      <c r="M1430" s="5">
        <v>60.78</v>
      </c>
    </row>
    <row r="1431" spans="1:13" x14ac:dyDescent="0.25">
      <c r="A1431" s="2">
        <v>45318</v>
      </c>
      <c r="B1431" s="3">
        <f t="shared" si="67"/>
        <v>2024</v>
      </c>
      <c r="C1431" t="str">
        <f t="shared" si="68"/>
        <v>2023-2024</v>
      </c>
      <c r="D1431" t="s">
        <v>148</v>
      </c>
      <c r="E1431" t="s">
        <v>92</v>
      </c>
      <c r="F1431" t="str">
        <f t="shared" si="66"/>
        <v>Queensland</v>
      </c>
      <c r="G1431" t="s">
        <v>35</v>
      </c>
      <c r="H1431">
        <v>4068</v>
      </c>
      <c r="I1431" t="s">
        <v>11</v>
      </c>
      <c r="J1431" t="s">
        <v>43</v>
      </c>
      <c r="K1431" t="s">
        <v>156</v>
      </c>
      <c r="L1431" t="s">
        <v>17</v>
      </c>
      <c r="M1431" s="5">
        <v>60.879999999999995</v>
      </c>
    </row>
    <row r="1432" spans="1:13" x14ac:dyDescent="0.25">
      <c r="A1432" s="2">
        <v>44978</v>
      </c>
      <c r="B1432" s="3">
        <f t="shared" si="67"/>
        <v>2023</v>
      </c>
      <c r="C1432" t="str">
        <f t="shared" si="68"/>
        <v>2022-2023</v>
      </c>
      <c r="D1432" t="s">
        <v>147</v>
      </c>
      <c r="E1432" t="s">
        <v>28</v>
      </c>
      <c r="F1432" t="str">
        <f t="shared" si="66"/>
        <v>Northern Territory</v>
      </c>
      <c r="G1432" t="s">
        <v>29</v>
      </c>
      <c r="H1432">
        <v>800</v>
      </c>
      <c r="I1432" t="s">
        <v>11</v>
      </c>
      <c r="J1432" t="s">
        <v>30</v>
      </c>
      <c r="K1432" t="s">
        <v>151</v>
      </c>
      <c r="L1432" t="s">
        <v>21</v>
      </c>
      <c r="M1432" s="5">
        <v>61</v>
      </c>
    </row>
    <row r="1433" spans="1:13" x14ac:dyDescent="0.25">
      <c r="A1433" s="2">
        <v>45314</v>
      </c>
      <c r="B1433" s="3">
        <f t="shared" si="67"/>
        <v>2024</v>
      </c>
      <c r="C1433" t="str">
        <f t="shared" si="68"/>
        <v>2023-2024</v>
      </c>
      <c r="D1433" t="s">
        <v>147</v>
      </c>
      <c r="E1433" t="s">
        <v>115</v>
      </c>
      <c r="F1433" t="str">
        <f t="shared" si="66"/>
        <v>Western Australia</v>
      </c>
      <c r="G1433" t="s">
        <v>48</v>
      </c>
      <c r="H1433">
        <v>6280</v>
      </c>
      <c r="I1433" t="s">
        <v>11</v>
      </c>
      <c r="J1433" t="s">
        <v>94</v>
      </c>
      <c r="K1433" t="s">
        <v>149</v>
      </c>
      <c r="L1433" t="s">
        <v>15</v>
      </c>
      <c r="M1433" s="5">
        <v>61.1</v>
      </c>
    </row>
    <row r="1434" spans="1:13" x14ac:dyDescent="0.25">
      <c r="A1434" s="2">
        <v>45107</v>
      </c>
      <c r="B1434" s="3">
        <f t="shared" si="67"/>
        <v>2023</v>
      </c>
      <c r="C1434" t="str">
        <f t="shared" si="68"/>
        <v>2023-2024</v>
      </c>
      <c r="D1434" t="s">
        <v>147</v>
      </c>
      <c r="E1434" t="s">
        <v>76</v>
      </c>
      <c r="F1434" t="str">
        <f t="shared" si="66"/>
        <v>Western Australia</v>
      </c>
      <c r="G1434" t="s">
        <v>48</v>
      </c>
      <c r="H1434">
        <v>6450</v>
      </c>
      <c r="I1434" t="s">
        <v>11</v>
      </c>
      <c r="J1434" t="s">
        <v>77</v>
      </c>
      <c r="K1434" t="s">
        <v>153</v>
      </c>
      <c r="L1434" t="s">
        <v>16</v>
      </c>
      <c r="M1434" s="5">
        <v>61.13</v>
      </c>
    </row>
    <row r="1435" spans="1:13" x14ac:dyDescent="0.25">
      <c r="A1435" s="2">
        <v>45614</v>
      </c>
      <c r="B1435" s="3">
        <f t="shared" si="67"/>
        <v>2025</v>
      </c>
      <c r="C1435" t="str">
        <f t="shared" si="68"/>
        <v>2024-2025</v>
      </c>
      <c r="D1435" t="s">
        <v>148</v>
      </c>
      <c r="E1435" t="s">
        <v>116</v>
      </c>
      <c r="F1435" t="str">
        <f t="shared" si="66"/>
        <v>Western Australia</v>
      </c>
      <c r="G1435" t="s">
        <v>48</v>
      </c>
      <c r="H1435">
        <v>6725</v>
      </c>
      <c r="I1435" t="s">
        <v>11</v>
      </c>
      <c r="J1435" t="s">
        <v>77</v>
      </c>
      <c r="K1435" t="s">
        <v>155</v>
      </c>
      <c r="L1435" t="s">
        <v>20</v>
      </c>
      <c r="M1435" s="5">
        <v>61.410000000000004</v>
      </c>
    </row>
    <row r="1436" spans="1:13" x14ac:dyDescent="0.25">
      <c r="A1436" s="2">
        <v>45450</v>
      </c>
      <c r="B1436" s="3">
        <f t="shared" si="67"/>
        <v>2024</v>
      </c>
      <c r="C1436" t="str">
        <f t="shared" si="68"/>
        <v>2024-2025</v>
      </c>
      <c r="D1436" t="s">
        <v>148</v>
      </c>
      <c r="E1436" t="s">
        <v>137</v>
      </c>
      <c r="F1436" t="str">
        <f t="shared" si="66"/>
        <v>New South Wales</v>
      </c>
      <c r="G1436" t="s">
        <v>10</v>
      </c>
      <c r="H1436">
        <v>2031</v>
      </c>
      <c r="I1436" t="s">
        <v>11</v>
      </c>
      <c r="J1436" t="s">
        <v>12</v>
      </c>
      <c r="K1436" t="s">
        <v>152</v>
      </c>
      <c r="L1436" t="s">
        <v>13</v>
      </c>
      <c r="M1436" s="5">
        <v>61.449999999999996</v>
      </c>
    </row>
    <row r="1437" spans="1:13" x14ac:dyDescent="0.25">
      <c r="A1437" s="2">
        <v>45168</v>
      </c>
      <c r="B1437" s="3">
        <f t="shared" si="67"/>
        <v>2024</v>
      </c>
      <c r="C1437" t="str">
        <f t="shared" si="68"/>
        <v>2023-2024</v>
      </c>
      <c r="D1437" t="s">
        <v>147</v>
      </c>
      <c r="E1437" t="s">
        <v>44</v>
      </c>
      <c r="F1437" t="str">
        <f t="shared" si="66"/>
        <v>Victoria</v>
      </c>
      <c r="G1437" t="s">
        <v>45</v>
      </c>
      <c r="H1437">
        <v>3066</v>
      </c>
      <c r="I1437" t="s">
        <v>11</v>
      </c>
      <c r="J1437" t="s">
        <v>46</v>
      </c>
      <c r="K1437" t="s">
        <v>156</v>
      </c>
      <c r="L1437" t="s">
        <v>17</v>
      </c>
      <c r="M1437" s="5">
        <v>61.569999999999993</v>
      </c>
    </row>
    <row r="1438" spans="1:13" x14ac:dyDescent="0.25">
      <c r="A1438" s="2">
        <v>45562</v>
      </c>
      <c r="B1438" s="3">
        <f t="shared" si="67"/>
        <v>2025</v>
      </c>
      <c r="C1438" t="str">
        <f t="shared" si="68"/>
        <v>2024-2025</v>
      </c>
      <c r="D1438" t="s">
        <v>148</v>
      </c>
      <c r="E1438" t="s">
        <v>140</v>
      </c>
      <c r="F1438" t="str">
        <f t="shared" si="66"/>
        <v>Tasmania</v>
      </c>
      <c r="G1438" t="s">
        <v>70</v>
      </c>
      <c r="H1438">
        <v>7320</v>
      </c>
      <c r="I1438" t="s">
        <v>11</v>
      </c>
      <c r="J1438" t="s">
        <v>71</v>
      </c>
      <c r="K1438" t="s">
        <v>155</v>
      </c>
      <c r="L1438" t="s">
        <v>20</v>
      </c>
      <c r="M1438" s="5">
        <v>61.8</v>
      </c>
    </row>
    <row r="1439" spans="1:13" x14ac:dyDescent="0.25">
      <c r="A1439" s="2">
        <v>45464</v>
      </c>
      <c r="B1439" s="3">
        <f t="shared" si="67"/>
        <v>2024</v>
      </c>
      <c r="C1439" t="str">
        <f t="shared" si="68"/>
        <v>2024-2025</v>
      </c>
      <c r="D1439" t="s">
        <v>148</v>
      </c>
      <c r="E1439" t="s">
        <v>116</v>
      </c>
      <c r="F1439" t="str">
        <f t="shared" si="66"/>
        <v>Western Australia</v>
      </c>
      <c r="G1439" t="s">
        <v>48</v>
      </c>
      <c r="H1439">
        <v>6725</v>
      </c>
      <c r="I1439" t="s">
        <v>11</v>
      </c>
      <c r="J1439" t="s">
        <v>77</v>
      </c>
      <c r="K1439" t="s">
        <v>19</v>
      </c>
      <c r="L1439" t="s">
        <v>23</v>
      </c>
      <c r="M1439" s="5">
        <v>61.89</v>
      </c>
    </row>
    <row r="1440" spans="1:13" x14ac:dyDescent="0.25">
      <c r="A1440" s="2">
        <v>45097</v>
      </c>
      <c r="B1440" s="3">
        <f t="shared" si="67"/>
        <v>2023</v>
      </c>
      <c r="C1440" t="str">
        <f t="shared" si="68"/>
        <v>2023-2024</v>
      </c>
      <c r="D1440" t="s">
        <v>147</v>
      </c>
      <c r="E1440" t="s">
        <v>72</v>
      </c>
      <c r="F1440" t="str">
        <f t="shared" si="66"/>
        <v>Western Australia</v>
      </c>
      <c r="G1440" t="s">
        <v>48</v>
      </c>
      <c r="H1440">
        <v>6010</v>
      </c>
      <c r="I1440" t="s">
        <v>11</v>
      </c>
      <c r="J1440" t="s">
        <v>49</v>
      </c>
      <c r="K1440" t="s">
        <v>156</v>
      </c>
      <c r="L1440" t="s">
        <v>17</v>
      </c>
      <c r="M1440" s="5">
        <v>61.91</v>
      </c>
    </row>
    <row r="1441" spans="1:13" x14ac:dyDescent="0.25">
      <c r="A1441" s="2">
        <v>45388</v>
      </c>
      <c r="B1441" s="3">
        <f t="shared" si="67"/>
        <v>2024</v>
      </c>
      <c r="C1441" t="str">
        <f t="shared" si="68"/>
        <v>2024-2025</v>
      </c>
      <c r="D1441" t="s">
        <v>148</v>
      </c>
      <c r="E1441" t="s">
        <v>140</v>
      </c>
      <c r="F1441" t="str">
        <f t="shared" si="66"/>
        <v>Tasmania</v>
      </c>
      <c r="G1441" t="s">
        <v>70</v>
      </c>
      <c r="H1441">
        <v>7320</v>
      </c>
      <c r="I1441" t="s">
        <v>11</v>
      </c>
      <c r="J1441" t="s">
        <v>71</v>
      </c>
      <c r="K1441" t="s">
        <v>154</v>
      </c>
      <c r="L1441" t="s">
        <v>14</v>
      </c>
      <c r="M1441" s="5">
        <v>61.940000000000005</v>
      </c>
    </row>
    <row r="1442" spans="1:13" x14ac:dyDescent="0.25">
      <c r="A1442" s="2">
        <v>45069</v>
      </c>
      <c r="B1442" s="3">
        <f t="shared" si="67"/>
        <v>2023</v>
      </c>
      <c r="C1442" t="str">
        <f t="shared" si="68"/>
        <v>2023-2024</v>
      </c>
      <c r="D1442" t="s">
        <v>147</v>
      </c>
      <c r="E1442" t="s">
        <v>56</v>
      </c>
      <c r="F1442" t="str">
        <f t="shared" si="66"/>
        <v>Northern Territory</v>
      </c>
      <c r="G1442" t="s">
        <v>29</v>
      </c>
      <c r="H1442">
        <v>870</v>
      </c>
      <c r="I1442" t="s">
        <v>11</v>
      </c>
      <c r="J1442" t="s">
        <v>30</v>
      </c>
      <c r="K1442" t="s">
        <v>154</v>
      </c>
      <c r="L1442" t="s">
        <v>14</v>
      </c>
      <c r="M1442" s="5">
        <v>61.96</v>
      </c>
    </row>
    <row r="1443" spans="1:13" x14ac:dyDescent="0.25">
      <c r="A1443" s="2">
        <v>45346</v>
      </c>
      <c r="B1443" s="3">
        <f t="shared" si="67"/>
        <v>2024</v>
      </c>
      <c r="C1443" t="str">
        <f t="shared" si="68"/>
        <v>2023-2024</v>
      </c>
      <c r="D1443" t="s">
        <v>147</v>
      </c>
      <c r="E1443" t="s">
        <v>101</v>
      </c>
      <c r="F1443" t="str">
        <f t="shared" si="66"/>
        <v>Victoria</v>
      </c>
      <c r="G1443" t="s">
        <v>45</v>
      </c>
      <c r="H1443">
        <v>3131</v>
      </c>
      <c r="I1443" t="s">
        <v>11</v>
      </c>
      <c r="J1443" t="s">
        <v>63</v>
      </c>
      <c r="K1443" t="s">
        <v>19</v>
      </c>
      <c r="L1443" t="s">
        <v>23</v>
      </c>
      <c r="M1443" s="5">
        <v>62.15</v>
      </c>
    </row>
    <row r="1444" spans="1:13" x14ac:dyDescent="0.25">
      <c r="A1444" s="2">
        <v>45025</v>
      </c>
      <c r="B1444" s="3">
        <f t="shared" si="67"/>
        <v>2023</v>
      </c>
      <c r="C1444" t="str">
        <f t="shared" si="68"/>
        <v>2023-2024</v>
      </c>
      <c r="D1444" t="s">
        <v>147</v>
      </c>
      <c r="E1444" t="s">
        <v>131</v>
      </c>
      <c r="F1444" t="str">
        <f t="shared" si="66"/>
        <v>Western Australia</v>
      </c>
      <c r="G1444" t="s">
        <v>48</v>
      </c>
      <c r="H1444">
        <v>6530</v>
      </c>
      <c r="I1444" t="s">
        <v>11</v>
      </c>
      <c r="J1444" t="s">
        <v>77</v>
      </c>
      <c r="K1444" t="s">
        <v>152</v>
      </c>
      <c r="L1444" t="s">
        <v>13</v>
      </c>
      <c r="M1444" s="5">
        <v>62.21</v>
      </c>
    </row>
    <row r="1445" spans="1:13" x14ac:dyDescent="0.25">
      <c r="A1445" s="2">
        <v>45200</v>
      </c>
      <c r="B1445" s="3">
        <f t="shared" si="67"/>
        <v>2024</v>
      </c>
      <c r="C1445" t="str">
        <f t="shared" si="68"/>
        <v>2023-2024</v>
      </c>
      <c r="D1445" t="s">
        <v>148</v>
      </c>
      <c r="E1445" t="s">
        <v>95</v>
      </c>
      <c r="F1445" t="str">
        <f t="shared" si="66"/>
        <v>Victoria</v>
      </c>
      <c r="G1445" t="s">
        <v>45</v>
      </c>
      <c r="H1445">
        <v>3931</v>
      </c>
      <c r="I1445" t="s">
        <v>11</v>
      </c>
      <c r="J1445" t="s">
        <v>55</v>
      </c>
      <c r="K1445" t="s">
        <v>154</v>
      </c>
      <c r="L1445" t="s">
        <v>14</v>
      </c>
      <c r="M1445" s="5">
        <v>62.35</v>
      </c>
    </row>
    <row r="1446" spans="1:13" x14ac:dyDescent="0.25">
      <c r="A1446" s="2">
        <v>45406</v>
      </c>
      <c r="B1446" s="3">
        <f t="shared" si="67"/>
        <v>2024</v>
      </c>
      <c r="C1446" t="str">
        <f t="shared" si="68"/>
        <v>2024-2025</v>
      </c>
      <c r="D1446" t="s">
        <v>147</v>
      </c>
      <c r="E1446" t="s">
        <v>105</v>
      </c>
      <c r="F1446" t="str">
        <f t="shared" si="66"/>
        <v>Victoria</v>
      </c>
      <c r="G1446" t="s">
        <v>45</v>
      </c>
      <c r="H1446">
        <v>3500</v>
      </c>
      <c r="I1446" t="s">
        <v>11</v>
      </c>
      <c r="J1446" t="s">
        <v>60</v>
      </c>
      <c r="K1446" t="s">
        <v>154</v>
      </c>
      <c r="L1446" t="s">
        <v>14</v>
      </c>
      <c r="M1446" s="5">
        <v>62.46</v>
      </c>
    </row>
    <row r="1447" spans="1:13" x14ac:dyDescent="0.25">
      <c r="A1447" s="2">
        <v>45282</v>
      </c>
      <c r="B1447" s="3">
        <f t="shared" si="67"/>
        <v>2024</v>
      </c>
      <c r="C1447" t="str">
        <f t="shared" si="68"/>
        <v>2023-2024</v>
      </c>
      <c r="D1447" t="s">
        <v>147</v>
      </c>
      <c r="E1447" t="s">
        <v>119</v>
      </c>
      <c r="F1447" t="str">
        <f t="shared" si="66"/>
        <v>Queensland</v>
      </c>
      <c r="G1447" t="s">
        <v>35</v>
      </c>
      <c r="H1447">
        <v>4570</v>
      </c>
      <c r="I1447" t="s">
        <v>11</v>
      </c>
      <c r="J1447" t="s">
        <v>120</v>
      </c>
      <c r="K1447" t="s">
        <v>153</v>
      </c>
      <c r="L1447" t="s">
        <v>16</v>
      </c>
      <c r="M1447" s="5">
        <v>62.480000000000004</v>
      </c>
    </row>
    <row r="1448" spans="1:13" x14ac:dyDescent="0.25">
      <c r="A1448" s="2">
        <v>45255</v>
      </c>
      <c r="B1448" s="3">
        <f t="shared" si="67"/>
        <v>2024</v>
      </c>
      <c r="C1448" t="str">
        <f t="shared" si="68"/>
        <v>2023-2024</v>
      </c>
      <c r="D1448" t="s">
        <v>147</v>
      </c>
      <c r="E1448" t="s">
        <v>102</v>
      </c>
      <c r="F1448" t="str">
        <f t="shared" si="66"/>
        <v>Queensland</v>
      </c>
      <c r="G1448" t="s">
        <v>35</v>
      </c>
      <c r="H1448">
        <v>4870</v>
      </c>
      <c r="I1448" t="s">
        <v>11</v>
      </c>
      <c r="J1448" t="s">
        <v>36</v>
      </c>
      <c r="K1448" t="s">
        <v>152</v>
      </c>
      <c r="L1448" t="s">
        <v>13</v>
      </c>
      <c r="M1448" s="5">
        <v>62.49</v>
      </c>
    </row>
    <row r="1449" spans="1:13" x14ac:dyDescent="0.25">
      <c r="A1449" s="2">
        <v>45079</v>
      </c>
      <c r="B1449" s="3">
        <f t="shared" si="67"/>
        <v>2023</v>
      </c>
      <c r="C1449" t="str">
        <f t="shared" si="68"/>
        <v>2023-2024</v>
      </c>
      <c r="D1449" t="s">
        <v>147</v>
      </c>
      <c r="E1449" t="s">
        <v>76</v>
      </c>
      <c r="F1449" t="str">
        <f t="shared" si="66"/>
        <v>Western Australia</v>
      </c>
      <c r="G1449" t="s">
        <v>48</v>
      </c>
      <c r="H1449">
        <v>6450</v>
      </c>
      <c r="I1449" t="s">
        <v>11</v>
      </c>
      <c r="J1449" t="s">
        <v>77</v>
      </c>
      <c r="K1449" t="s">
        <v>19</v>
      </c>
      <c r="L1449" t="s">
        <v>23</v>
      </c>
      <c r="M1449" s="5">
        <v>62.620000000000005</v>
      </c>
    </row>
    <row r="1450" spans="1:13" x14ac:dyDescent="0.25">
      <c r="A1450" s="2">
        <v>45115</v>
      </c>
      <c r="B1450" s="3">
        <f t="shared" si="67"/>
        <v>2024</v>
      </c>
      <c r="C1450" t="str">
        <f t="shared" si="68"/>
        <v>2023-2024</v>
      </c>
      <c r="D1450" t="s">
        <v>147</v>
      </c>
      <c r="E1450" t="s">
        <v>114</v>
      </c>
      <c r="F1450" t="str">
        <f t="shared" si="66"/>
        <v>Victoria</v>
      </c>
      <c r="G1450" t="s">
        <v>45</v>
      </c>
      <c r="H1450">
        <v>3551</v>
      </c>
      <c r="I1450" t="s">
        <v>11</v>
      </c>
      <c r="J1450" t="s">
        <v>60</v>
      </c>
      <c r="K1450" t="s">
        <v>155</v>
      </c>
      <c r="L1450" t="s">
        <v>20</v>
      </c>
      <c r="M1450" s="5">
        <v>62.75</v>
      </c>
    </row>
    <row r="1451" spans="1:13" x14ac:dyDescent="0.25">
      <c r="A1451" s="2">
        <v>45292</v>
      </c>
      <c r="B1451" s="3">
        <f t="shared" si="67"/>
        <v>2024</v>
      </c>
      <c r="C1451" t="str">
        <f t="shared" si="68"/>
        <v>2023-2024</v>
      </c>
      <c r="D1451" t="s">
        <v>148</v>
      </c>
      <c r="E1451" t="s">
        <v>75</v>
      </c>
      <c r="F1451" t="str">
        <f t="shared" si="66"/>
        <v>Victoria</v>
      </c>
      <c r="G1451" t="s">
        <v>45</v>
      </c>
      <c r="H1451">
        <v>3630</v>
      </c>
      <c r="I1451" t="s">
        <v>11</v>
      </c>
      <c r="J1451" t="s">
        <v>55</v>
      </c>
      <c r="K1451" t="s">
        <v>156</v>
      </c>
      <c r="L1451" t="s">
        <v>17</v>
      </c>
      <c r="M1451" s="5">
        <v>62.839999999999996</v>
      </c>
    </row>
    <row r="1452" spans="1:13" x14ac:dyDescent="0.25">
      <c r="A1452" s="2">
        <v>45371</v>
      </c>
      <c r="B1452" s="3">
        <f t="shared" si="67"/>
        <v>2024</v>
      </c>
      <c r="C1452" t="str">
        <f t="shared" si="68"/>
        <v>2023-2024</v>
      </c>
      <c r="D1452" t="s">
        <v>147</v>
      </c>
      <c r="E1452" t="s">
        <v>59</v>
      </c>
      <c r="F1452" t="str">
        <f t="shared" si="66"/>
        <v>Victoria</v>
      </c>
      <c r="G1452" t="s">
        <v>45</v>
      </c>
      <c r="H1452">
        <v>3280</v>
      </c>
      <c r="I1452" t="s">
        <v>11</v>
      </c>
      <c r="J1452" t="s">
        <v>60</v>
      </c>
      <c r="K1452" t="s">
        <v>155</v>
      </c>
      <c r="L1452" t="s">
        <v>20</v>
      </c>
      <c r="M1452" s="5">
        <v>62.910000000000004</v>
      </c>
    </row>
    <row r="1453" spans="1:13" x14ac:dyDescent="0.25">
      <c r="A1453" s="2">
        <v>45590</v>
      </c>
      <c r="B1453" s="3">
        <f t="shared" si="67"/>
        <v>2025</v>
      </c>
      <c r="C1453" t="str">
        <f t="shared" si="68"/>
        <v>2024-2025</v>
      </c>
      <c r="D1453" t="s">
        <v>147</v>
      </c>
      <c r="E1453" t="s">
        <v>89</v>
      </c>
      <c r="F1453" t="str">
        <f t="shared" si="66"/>
        <v>Queensland</v>
      </c>
      <c r="G1453" t="s">
        <v>35</v>
      </c>
      <c r="H1453">
        <v>4655</v>
      </c>
      <c r="I1453" t="s">
        <v>11</v>
      </c>
      <c r="J1453" t="s">
        <v>51</v>
      </c>
      <c r="K1453" t="s">
        <v>153</v>
      </c>
      <c r="L1453" t="s">
        <v>16</v>
      </c>
      <c r="M1453" s="5">
        <v>63</v>
      </c>
    </row>
    <row r="1454" spans="1:13" x14ac:dyDescent="0.25">
      <c r="A1454" s="2">
        <v>45592</v>
      </c>
      <c r="B1454" s="3">
        <f t="shared" si="67"/>
        <v>2025</v>
      </c>
      <c r="C1454" t="str">
        <f t="shared" si="68"/>
        <v>2024-2025</v>
      </c>
      <c r="D1454" t="s">
        <v>147</v>
      </c>
      <c r="E1454" t="s">
        <v>109</v>
      </c>
      <c r="F1454" t="str">
        <f t="shared" si="66"/>
        <v>New South Wales</v>
      </c>
      <c r="G1454" t="s">
        <v>10</v>
      </c>
      <c r="H1454">
        <v>2480</v>
      </c>
      <c r="I1454" t="s">
        <v>11</v>
      </c>
      <c r="J1454" t="s">
        <v>68</v>
      </c>
      <c r="K1454" t="s">
        <v>149</v>
      </c>
      <c r="L1454" t="s">
        <v>15</v>
      </c>
      <c r="M1454" s="5">
        <v>63.11</v>
      </c>
    </row>
    <row r="1455" spans="1:13" x14ac:dyDescent="0.25">
      <c r="A1455" s="2">
        <v>45286</v>
      </c>
      <c r="B1455" s="3">
        <f t="shared" si="67"/>
        <v>2024</v>
      </c>
      <c r="C1455" t="str">
        <f t="shared" si="68"/>
        <v>2023-2024</v>
      </c>
      <c r="D1455" t="s">
        <v>147</v>
      </c>
      <c r="E1455" t="s">
        <v>88</v>
      </c>
      <c r="F1455" t="str">
        <f t="shared" si="66"/>
        <v>South Australia</v>
      </c>
      <c r="G1455" t="s">
        <v>32</v>
      </c>
      <c r="H1455">
        <v>5011</v>
      </c>
      <c r="I1455" t="s">
        <v>11</v>
      </c>
      <c r="J1455" t="s">
        <v>33</v>
      </c>
      <c r="K1455" t="s">
        <v>19</v>
      </c>
      <c r="L1455" t="s">
        <v>23</v>
      </c>
      <c r="M1455" s="5">
        <v>63.46</v>
      </c>
    </row>
    <row r="1456" spans="1:13" x14ac:dyDescent="0.25">
      <c r="A1456" s="2">
        <v>45602</v>
      </c>
      <c r="B1456" s="3">
        <f t="shared" si="67"/>
        <v>2025</v>
      </c>
      <c r="C1456" t="str">
        <f t="shared" si="68"/>
        <v>2024-2025</v>
      </c>
      <c r="D1456" t="s">
        <v>147</v>
      </c>
      <c r="E1456" t="s">
        <v>69</v>
      </c>
      <c r="F1456" t="str">
        <f t="shared" si="66"/>
        <v>Tasmania</v>
      </c>
      <c r="G1456" t="s">
        <v>70</v>
      </c>
      <c r="H1456">
        <v>7018</v>
      </c>
      <c r="I1456" t="s">
        <v>11</v>
      </c>
      <c r="J1456" t="s">
        <v>71</v>
      </c>
      <c r="K1456" t="s">
        <v>152</v>
      </c>
      <c r="L1456" t="s">
        <v>13</v>
      </c>
      <c r="M1456" s="5">
        <v>63.64</v>
      </c>
    </row>
    <row r="1457" spans="1:13" x14ac:dyDescent="0.25">
      <c r="A1457" s="2">
        <v>44969</v>
      </c>
      <c r="B1457" s="3">
        <f t="shared" si="67"/>
        <v>2023</v>
      </c>
      <c r="C1457" t="str">
        <f t="shared" si="68"/>
        <v>2022-2023</v>
      </c>
      <c r="D1457" t="s">
        <v>147</v>
      </c>
      <c r="E1457" t="s">
        <v>76</v>
      </c>
      <c r="F1457" t="str">
        <f t="shared" si="66"/>
        <v>Western Australia</v>
      </c>
      <c r="G1457" t="s">
        <v>48</v>
      </c>
      <c r="H1457">
        <v>6450</v>
      </c>
      <c r="I1457" t="s">
        <v>11</v>
      </c>
      <c r="J1457" t="s">
        <v>77</v>
      </c>
      <c r="K1457" t="s">
        <v>156</v>
      </c>
      <c r="L1457" t="s">
        <v>17</v>
      </c>
      <c r="M1457" s="5">
        <v>63.89</v>
      </c>
    </row>
    <row r="1458" spans="1:13" x14ac:dyDescent="0.25">
      <c r="A1458" s="2">
        <v>45226</v>
      </c>
      <c r="B1458" s="3">
        <f t="shared" si="67"/>
        <v>2024</v>
      </c>
      <c r="C1458" t="str">
        <f t="shared" si="68"/>
        <v>2023-2024</v>
      </c>
      <c r="D1458" t="s">
        <v>147</v>
      </c>
      <c r="E1458" t="s">
        <v>34</v>
      </c>
      <c r="F1458" t="str">
        <f t="shared" si="66"/>
        <v>Queensland</v>
      </c>
      <c r="G1458" t="s">
        <v>35</v>
      </c>
      <c r="H1458">
        <v>4802</v>
      </c>
      <c r="I1458" t="s">
        <v>11</v>
      </c>
      <c r="J1458" t="s">
        <v>36</v>
      </c>
      <c r="K1458" t="s">
        <v>152</v>
      </c>
      <c r="L1458" t="s">
        <v>13</v>
      </c>
      <c r="M1458" s="5">
        <v>63.92</v>
      </c>
    </row>
    <row r="1459" spans="1:13" x14ac:dyDescent="0.25">
      <c r="A1459" s="2">
        <v>45392</v>
      </c>
      <c r="B1459" s="3">
        <f t="shared" si="67"/>
        <v>2024</v>
      </c>
      <c r="C1459" t="str">
        <f t="shared" si="68"/>
        <v>2024-2025</v>
      </c>
      <c r="D1459" t="s">
        <v>147</v>
      </c>
      <c r="E1459" t="s">
        <v>57</v>
      </c>
      <c r="F1459" t="str">
        <f t="shared" si="66"/>
        <v>New South Wales</v>
      </c>
      <c r="G1459" t="s">
        <v>10</v>
      </c>
      <c r="H1459">
        <v>2560</v>
      </c>
      <c r="I1459" t="s">
        <v>11</v>
      </c>
      <c r="J1459" t="s">
        <v>58</v>
      </c>
      <c r="K1459" t="s">
        <v>153</v>
      </c>
      <c r="L1459" t="s">
        <v>16</v>
      </c>
      <c r="M1459" s="5">
        <v>63.92</v>
      </c>
    </row>
    <row r="1460" spans="1:13" x14ac:dyDescent="0.25">
      <c r="A1460" s="2">
        <v>45077</v>
      </c>
      <c r="B1460" s="3">
        <f t="shared" si="67"/>
        <v>2023</v>
      </c>
      <c r="C1460" t="str">
        <f t="shared" si="68"/>
        <v>2023-2024</v>
      </c>
      <c r="D1460" t="s">
        <v>148</v>
      </c>
      <c r="E1460" t="s">
        <v>141</v>
      </c>
      <c r="F1460" t="str">
        <f t="shared" si="66"/>
        <v>Western Australia</v>
      </c>
      <c r="G1460" t="s">
        <v>48</v>
      </c>
      <c r="H1460">
        <v>6052</v>
      </c>
      <c r="I1460" t="s">
        <v>11</v>
      </c>
      <c r="J1460" t="s">
        <v>49</v>
      </c>
      <c r="K1460" t="s">
        <v>19</v>
      </c>
      <c r="L1460" t="s">
        <v>23</v>
      </c>
      <c r="M1460" s="5">
        <v>63.92</v>
      </c>
    </row>
    <row r="1461" spans="1:13" x14ac:dyDescent="0.25">
      <c r="A1461" s="2">
        <v>45639</v>
      </c>
      <c r="B1461" s="3">
        <f t="shared" si="67"/>
        <v>2025</v>
      </c>
      <c r="C1461" t="str">
        <f t="shared" si="68"/>
        <v>2024-2025</v>
      </c>
      <c r="D1461" t="s">
        <v>148</v>
      </c>
      <c r="E1461" t="s">
        <v>145</v>
      </c>
      <c r="F1461" t="str">
        <f t="shared" si="66"/>
        <v>New South Wales</v>
      </c>
      <c r="G1461" t="s">
        <v>10</v>
      </c>
      <c r="H1461">
        <v>2101</v>
      </c>
      <c r="I1461" t="s">
        <v>11</v>
      </c>
      <c r="J1461" t="s">
        <v>27</v>
      </c>
      <c r="K1461" t="s">
        <v>151</v>
      </c>
      <c r="L1461" t="s">
        <v>21</v>
      </c>
      <c r="M1461" s="5">
        <v>63.92</v>
      </c>
    </row>
    <row r="1462" spans="1:13" x14ac:dyDescent="0.25">
      <c r="A1462" s="2">
        <v>45580</v>
      </c>
      <c r="B1462" s="3">
        <f t="shared" si="67"/>
        <v>2025</v>
      </c>
      <c r="C1462" t="str">
        <f t="shared" si="68"/>
        <v>2024-2025</v>
      </c>
      <c r="D1462" t="s">
        <v>147</v>
      </c>
      <c r="E1462" t="s">
        <v>115</v>
      </c>
      <c r="F1462" t="str">
        <f t="shared" si="66"/>
        <v>Western Australia</v>
      </c>
      <c r="G1462" t="s">
        <v>48</v>
      </c>
      <c r="H1462">
        <v>6280</v>
      </c>
      <c r="I1462" t="s">
        <v>11</v>
      </c>
      <c r="J1462" t="s">
        <v>94</v>
      </c>
      <c r="K1462" t="s">
        <v>149</v>
      </c>
      <c r="L1462" t="s">
        <v>15</v>
      </c>
      <c r="M1462" s="5">
        <v>64</v>
      </c>
    </row>
    <row r="1463" spans="1:13" x14ac:dyDescent="0.25">
      <c r="A1463" s="2">
        <v>45190</v>
      </c>
      <c r="B1463" s="3">
        <f t="shared" si="67"/>
        <v>2024</v>
      </c>
      <c r="C1463" t="str">
        <f t="shared" si="68"/>
        <v>2023-2024</v>
      </c>
      <c r="D1463" t="s">
        <v>147</v>
      </c>
      <c r="E1463" t="s">
        <v>78</v>
      </c>
      <c r="F1463" t="str">
        <f t="shared" si="66"/>
        <v>New South Wales</v>
      </c>
      <c r="G1463" t="s">
        <v>10</v>
      </c>
      <c r="H1463">
        <v>2350</v>
      </c>
      <c r="I1463" t="s">
        <v>11</v>
      </c>
      <c r="J1463" t="s">
        <v>68</v>
      </c>
      <c r="K1463" t="s">
        <v>149</v>
      </c>
      <c r="L1463" t="s">
        <v>15</v>
      </c>
      <c r="M1463" s="5">
        <v>64.87</v>
      </c>
    </row>
    <row r="1464" spans="1:13" x14ac:dyDescent="0.25">
      <c r="A1464" s="2">
        <v>45159</v>
      </c>
      <c r="B1464" s="3">
        <f t="shared" si="67"/>
        <v>2024</v>
      </c>
      <c r="C1464" t="str">
        <f t="shared" si="68"/>
        <v>2023-2024</v>
      </c>
      <c r="D1464" t="s">
        <v>148</v>
      </c>
      <c r="E1464" t="s">
        <v>100</v>
      </c>
      <c r="F1464" t="str">
        <f t="shared" si="66"/>
        <v>Western Australia</v>
      </c>
      <c r="G1464" t="s">
        <v>48</v>
      </c>
      <c r="H1464">
        <v>6021</v>
      </c>
      <c r="I1464" t="s">
        <v>11</v>
      </c>
      <c r="J1464" t="s">
        <v>49</v>
      </c>
      <c r="K1464" t="s">
        <v>150</v>
      </c>
      <c r="L1464" t="s">
        <v>18</v>
      </c>
      <c r="M1464" s="5">
        <v>64.89</v>
      </c>
    </row>
    <row r="1465" spans="1:13" x14ac:dyDescent="0.25">
      <c r="A1465" s="2">
        <v>45241</v>
      </c>
      <c r="B1465" s="3">
        <f t="shared" si="67"/>
        <v>2024</v>
      </c>
      <c r="C1465" t="str">
        <f t="shared" si="68"/>
        <v>2023-2024</v>
      </c>
      <c r="D1465" t="s">
        <v>147</v>
      </c>
      <c r="E1465" t="s">
        <v>119</v>
      </c>
      <c r="F1465" t="str">
        <f t="shared" si="66"/>
        <v>Queensland</v>
      </c>
      <c r="G1465" t="s">
        <v>35</v>
      </c>
      <c r="H1465">
        <v>4570</v>
      </c>
      <c r="I1465" t="s">
        <v>11</v>
      </c>
      <c r="J1465" t="s">
        <v>120</v>
      </c>
      <c r="K1465" t="s">
        <v>152</v>
      </c>
      <c r="L1465" t="s">
        <v>13</v>
      </c>
      <c r="M1465" s="5">
        <v>64.900000000000006</v>
      </c>
    </row>
    <row r="1466" spans="1:13" x14ac:dyDescent="0.25">
      <c r="A1466" s="2">
        <v>45217</v>
      </c>
      <c r="B1466" s="3">
        <f t="shared" si="67"/>
        <v>2024</v>
      </c>
      <c r="C1466" t="str">
        <f t="shared" si="68"/>
        <v>2023-2024</v>
      </c>
      <c r="D1466" t="s">
        <v>147</v>
      </c>
      <c r="E1466" t="s">
        <v>124</v>
      </c>
      <c r="F1466" t="str">
        <f t="shared" si="66"/>
        <v>New South Wales</v>
      </c>
      <c r="G1466" t="s">
        <v>10</v>
      </c>
      <c r="H1466">
        <v>2015</v>
      </c>
      <c r="I1466" t="s">
        <v>11</v>
      </c>
      <c r="J1466" t="s">
        <v>12</v>
      </c>
      <c r="K1466" t="s">
        <v>153</v>
      </c>
      <c r="L1466" t="s">
        <v>16</v>
      </c>
      <c r="M1466" s="5">
        <v>64.95</v>
      </c>
    </row>
    <row r="1467" spans="1:13" x14ac:dyDescent="0.25">
      <c r="A1467" s="2">
        <v>45134</v>
      </c>
      <c r="B1467" s="3">
        <f t="shared" si="67"/>
        <v>2024</v>
      </c>
      <c r="C1467" t="str">
        <f t="shared" si="68"/>
        <v>2023-2024</v>
      </c>
      <c r="D1467" t="s">
        <v>147</v>
      </c>
      <c r="E1467" t="s">
        <v>56</v>
      </c>
      <c r="F1467" t="str">
        <f t="shared" si="66"/>
        <v>Northern Territory</v>
      </c>
      <c r="G1467" t="s">
        <v>29</v>
      </c>
      <c r="H1467">
        <v>870</v>
      </c>
      <c r="I1467" t="s">
        <v>11</v>
      </c>
      <c r="J1467" t="s">
        <v>30</v>
      </c>
      <c r="K1467" t="s">
        <v>154</v>
      </c>
      <c r="L1467" t="s">
        <v>14</v>
      </c>
      <c r="M1467" s="5">
        <v>64.95</v>
      </c>
    </row>
    <row r="1468" spans="1:13" x14ac:dyDescent="0.25">
      <c r="A1468" s="2">
        <v>45152</v>
      </c>
      <c r="B1468" s="3">
        <f t="shared" si="67"/>
        <v>2024</v>
      </c>
      <c r="C1468" t="str">
        <f t="shared" si="68"/>
        <v>2023-2024</v>
      </c>
      <c r="D1468" t="s">
        <v>148</v>
      </c>
      <c r="E1468" t="s">
        <v>74</v>
      </c>
      <c r="F1468" t="str">
        <f t="shared" si="66"/>
        <v>South Australia</v>
      </c>
      <c r="G1468" t="s">
        <v>32</v>
      </c>
      <c r="H1468">
        <v>5043</v>
      </c>
      <c r="I1468" t="s">
        <v>11</v>
      </c>
      <c r="J1468" t="s">
        <v>33</v>
      </c>
      <c r="K1468" t="s">
        <v>154</v>
      </c>
      <c r="L1468" t="s">
        <v>14</v>
      </c>
      <c r="M1468" s="5">
        <v>64.95</v>
      </c>
    </row>
    <row r="1469" spans="1:13" x14ac:dyDescent="0.25">
      <c r="A1469" s="2">
        <v>44953</v>
      </c>
      <c r="B1469" s="3">
        <f t="shared" si="67"/>
        <v>2023</v>
      </c>
      <c r="C1469" t="str">
        <f t="shared" si="68"/>
        <v>2022-2023</v>
      </c>
      <c r="D1469" t="s">
        <v>147</v>
      </c>
      <c r="E1469" t="s">
        <v>139</v>
      </c>
      <c r="F1469" t="str">
        <f t="shared" si="66"/>
        <v>New South Wales</v>
      </c>
      <c r="G1469" t="s">
        <v>10</v>
      </c>
      <c r="H1469">
        <v>2020</v>
      </c>
      <c r="I1469" t="s">
        <v>11</v>
      </c>
      <c r="J1469" t="s">
        <v>12</v>
      </c>
      <c r="K1469" t="s">
        <v>153</v>
      </c>
      <c r="L1469" t="s">
        <v>16</v>
      </c>
      <c r="M1469" s="5">
        <v>64.95</v>
      </c>
    </row>
    <row r="1470" spans="1:13" x14ac:dyDescent="0.25">
      <c r="A1470" s="2">
        <v>45467</v>
      </c>
      <c r="B1470" s="3">
        <f t="shared" si="67"/>
        <v>2024</v>
      </c>
      <c r="C1470" t="str">
        <f t="shared" si="68"/>
        <v>2024-2025</v>
      </c>
      <c r="D1470" t="s">
        <v>148</v>
      </c>
      <c r="E1470" t="s">
        <v>137</v>
      </c>
      <c r="F1470" t="str">
        <f t="shared" si="66"/>
        <v>New South Wales</v>
      </c>
      <c r="G1470" t="s">
        <v>10</v>
      </c>
      <c r="H1470">
        <v>2031</v>
      </c>
      <c r="I1470" t="s">
        <v>11</v>
      </c>
      <c r="J1470" t="s">
        <v>12</v>
      </c>
      <c r="K1470" t="s">
        <v>153</v>
      </c>
      <c r="L1470" t="s">
        <v>16</v>
      </c>
      <c r="M1470" s="5">
        <v>64.95</v>
      </c>
    </row>
    <row r="1471" spans="1:13" x14ac:dyDescent="0.25">
      <c r="A1471" s="2">
        <v>45103</v>
      </c>
      <c r="B1471" s="3">
        <f t="shared" si="67"/>
        <v>2023</v>
      </c>
      <c r="C1471" t="str">
        <f t="shared" si="68"/>
        <v>2023-2024</v>
      </c>
      <c r="D1471" t="s">
        <v>147</v>
      </c>
      <c r="E1471" t="s">
        <v>66</v>
      </c>
      <c r="F1471" t="str">
        <f t="shared" si="66"/>
        <v>South Australia</v>
      </c>
      <c r="G1471" t="s">
        <v>32</v>
      </c>
      <c r="H1471">
        <v>5169</v>
      </c>
      <c r="I1471" t="s">
        <v>11</v>
      </c>
      <c r="J1471" t="s">
        <v>33</v>
      </c>
      <c r="K1471" t="s">
        <v>153</v>
      </c>
      <c r="L1471" t="s">
        <v>16</v>
      </c>
      <c r="M1471" s="5">
        <v>64.95</v>
      </c>
    </row>
    <row r="1472" spans="1:13" x14ac:dyDescent="0.25">
      <c r="A1472" s="2">
        <v>45162</v>
      </c>
      <c r="B1472" s="3">
        <f t="shared" si="67"/>
        <v>2024</v>
      </c>
      <c r="C1472" t="str">
        <f t="shared" si="68"/>
        <v>2023-2024</v>
      </c>
      <c r="D1472" t="s">
        <v>147</v>
      </c>
      <c r="E1472" t="s">
        <v>75</v>
      </c>
      <c r="F1472" t="str">
        <f t="shared" si="66"/>
        <v>Victoria</v>
      </c>
      <c r="G1472" t="s">
        <v>45</v>
      </c>
      <c r="H1472">
        <v>3630</v>
      </c>
      <c r="I1472" t="s">
        <v>11</v>
      </c>
      <c r="J1472" t="s">
        <v>55</v>
      </c>
      <c r="K1472" t="s">
        <v>150</v>
      </c>
      <c r="L1472" t="s">
        <v>18</v>
      </c>
      <c r="M1472" s="5">
        <v>64.95</v>
      </c>
    </row>
    <row r="1473" spans="1:13" x14ac:dyDescent="0.25">
      <c r="A1473" s="2">
        <v>45261</v>
      </c>
      <c r="B1473" s="3">
        <f t="shared" si="67"/>
        <v>2024</v>
      </c>
      <c r="C1473" t="str">
        <f t="shared" si="68"/>
        <v>2023-2024</v>
      </c>
      <c r="D1473" t="s">
        <v>148</v>
      </c>
      <c r="E1473" t="s">
        <v>50</v>
      </c>
      <c r="F1473" t="str">
        <f t="shared" si="66"/>
        <v>Queensland</v>
      </c>
      <c r="G1473" t="s">
        <v>35</v>
      </c>
      <c r="H1473">
        <v>4703</v>
      </c>
      <c r="I1473" t="s">
        <v>11</v>
      </c>
      <c r="J1473" t="s">
        <v>51</v>
      </c>
      <c r="K1473" t="s">
        <v>154</v>
      </c>
      <c r="L1473" t="s">
        <v>14</v>
      </c>
      <c r="M1473" s="5">
        <v>64.95</v>
      </c>
    </row>
    <row r="1474" spans="1:13" x14ac:dyDescent="0.25">
      <c r="A1474" s="2">
        <v>44980</v>
      </c>
      <c r="B1474" s="3">
        <f t="shared" si="67"/>
        <v>2023</v>
      </c>
      <c r="C1474" t="str">
        <f t="shared" si="68"/>
        <v>2022-2023</v>
      </c>
      <c r="D1474" t="s">
        <v>147</v>
      </c>
      <c r="E1474" t="s">
        <v>44</v>
      </c>
      <c r="F1474" t="str">
        <f t="shared" ref="F1474:F1537" si="69">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0">IF(MONTH(A1475)&gt;=7,YEAR(A1475)+1,YEAR(A1475))</f>
        <v>2024</v>
      </c>
      <c r="C1475" t="str">
        <f t="shared" ref="C1475:C1538" si="71">IF(MONTH(A1475) &gt;= 4, YEAR(A1475) &amp; "-" &amp; YEAR(A1475) + 1, YEAR(A1475) - 1 &amp; "-" &amp; YEAR(A1475))</f>
        <v>2024-2025</v>
      </c>
      <c r="D1475" t="s">
        <v>147</v>
      </c>
      <c r="E1475" t="s">
        <v>9</v>
      </c>
      <c r="F1475" t="str">
        <f t="shared" si="69"/>
        <v>New South Wales</v>
      </c>
      <c r="G1475" t="s">
        <v>10</v>
      </c>
      <c r="H1475">
        <v>2067</v>
      </c>
      <c r="I1475" t="s">
        <v>11</v>
      </c>
      <c r="J1475" t="s">
        <v>12</v>
      </c>
      <c r="K1475" t="s">
        <v>149</v>
      </c>
      <c r="L1475" t="s">
        <v>15</v>
      </c>
      <c r="M1475" s="5">
        <v>64.98</v>
      </c>
    </row>
    <row r="1476" spans="1:13" x14ac:dyDescent="0.25">
      <c r="A1476" s="2">
        <v>45534</v>
      </c>
      <c r="B1476" s="3">
        <f t="shared" si="70"/>
        <v>2025</v>
      </c>
      <c r="C1476" t="str">
        <f t="shared" si="71"/>
        <v>2024-2025</v>
      </c>
      <c r="D1476" t="s">
        <v>148</v>
      </c>
      <c r="E1476" t="s">
        <v>103</v>
      </c>
      <c r="F1476" t="str">
        <f t="shared" si="69"/>
        <v>Queensland</v>
      </c>
      <c r="G1476" t="s">
        <v>35</v>
      </c>
      <c r="H1476">
        <v>4509</v>
      </c>
      <c r="I1476" t="s">
        <v>11</v>
      </c>
      <c r="J1476" t="s">
        <v>104</v>
      </c>
      <c r="K1476" t="s">
        <v>149</v>
      </c>
      <c r="L1476" t="s">
        <v>15</v>
      </c>
      <c r="M1476" s="5">
        <v>65.209999999999994</v>
      </c>
    </row>
    <row r="1477" spans="1:13" x14ac:dyDescent="0.25">
      <c r="A1477" s="2">
        <v>45189</v>
      </c>
      <c r="B1477" s="3">
        <f t="shared" si="70"/>
        <v>2024</v>
      </c>
      <c r="C1477" t="str">
        <f t="shared" si="71"/>
        <v>2023-2024</v>
      </c>
      <c r="D1477" t="s">
        <v>147</v>
      </c>
      <c r="E1477" t="s">
        <v>69</v>
      </c>
      <c r="F1477" t="str">
        <f t="shared" si="69"/>
        <v>Tasmania</v>
      </c>
      <c r="G1477" t="s">
        <v>70</v>
      </c>
      <c r="H1477">
        <v>7018</v>
      </c>
      <c r="I1477" t="s">
        <v>11</v>
      </c>
      <c r="J1477" t="s">
        <v>71</v>
      </c>
      <c r="K1477" t="s">
        <v>154</v>
      </c>
      <c r="L1477" t="s">
        <v>14</v>
      </c>
      <c r="M1477" s="5">
        <v>65.490000000000009</v>
      </c>
    </row>
    <row r="1478" spans="1:13" x14ac:dyDescent="0.25">
      <c r="A1478" s="2">
        <v>45097</v>
      </c>
      <c r="B1478" s="3">
        <f t="shared" si="70"/>
        <v>2023</v>
      </c>
      <c r="C1478" t="str">
        <f t="shared" si="71"/>
        <v>2023-2024</v>
      </c>
      <c r="D1478" t="s">
        <v>148</v>
      </c>
      <c r="E1478" t="s">
        <v>42</v>
      </c>
      <c r="F1478" t="str">
        <f t="shared" si="69"/>
        <v>Queensland</v>
      </c>
      <c r="G1478" t="s">
        <v>35</v>
      </c>
      <c r="H1478">
        <v>4053</v>
      </c>
      <c r="I1478" t="s">
        <v>11</v>
      </c>
      <c r="J1478" t="s">
        <v>43</v>
      </c>
      <c r="K1478" t="s">
        <v>154</v>
      </c>
      <c r="L1478" t="s">
        <v>14</v>
      </c>
      <c r="M1478" s="5">
        <v>65.490000000000009</v>
      </c>
    </row>
    <row r="1479" spans="1:13" x14ac:dyDescent="0.25">
      <c r="A1479" s="2">
        <v>45315</v>
      </c>
      <c r="B1479" s="3">
        <f t="shared" si="70"/>
        <v>2024</v>
      </c>
      <c r="C1479" t="str">
        <f t="shared" si="71"/>
        <v>2023-2024</v>
      </c>
      <c r="D1479" t="s">
        <v>148</v>
      </c>
      <c r="E1479" t="s">
        <v>99</v>
      </c>
      <c r="F1479" t="str">
        <f t="shared" si="69"/>
        <v>Victoria</v>
      </c>
      <c r="G1479" t="s">
        <v>45</v>
      </c>
      <c r="H1479">
        <v>3148</v>
      </c>
      <c r="I1479" t="s">
        <v>11</v>
      </c>
      <c r="J1479" t="s">
        <v>63</v>
      </c>
      <c r="K1479" t="s">
        <v>151</v>
      </c>
      <c r="L1479" t="s">
        <v>21</v>
      </c>
      <c r="M1479" s="5">
        <v>65.5</v>
      </c>
    </row>
    <row r="1480" spans="1:13" x14ac:dyDescent="0.25">
      <c r="A1480" s="2">
        <v>45602</v>
      </c>
      <c r="B1480" s="3">
        <f t="shared" si="70"/>
        <v>2025</v>
      </c>
      <c r="C1480" t="str">
        <f t="shared" si="71"/>
        <v>2024-2025</v>
      </c>
      <c r="D1480" t="s">
        <v>148</v>
      </c>
      <c r="E1480" t="s">
        <v>81</v>
      </c>
      <c r="F1480" t="str">
        <f t="shared" si="69"/>
        <v>New South Wales</v>
      </c>
      <c r="G1480" t="s">
        <v>10</v>
      </c>
      <c r="H1480">
        <v>2485</v>
      </c>
      <c r="I1480" t="s">
        <v>11</v>
      </c>
      <c r="J1480" t="s">
        <v>68</v>
      </c>
      <c r="K1480" t="s">
        <v>19</v>
      </c>
      <c r="L1480" t="s">
        <v>23</v>
      </c>
      <c r="M1480" s="5">
        <v>65.56</v>
      </c>
    </row>
    <row r="1481" spans="1:13" x14ac:dyDescent="0.25">
      <c r="A1481" s="2">
        <v>45244</v>
      </c>
      <c r="B1481" s="3">
        <f t="shared" si="70"/>
        <v>2024</v>
      </c>
      <c r="C1481" t="str">
        <f t="shared" si="71"/>
        <v>2023-2024</v>
      </c>
      <c r="D1481" t="s">
        <v>147</v>
      </c>
      <c r="E1481" t="s">
        <v>128</v>
      </c>
      <c r="F1481" t="str">
        <f t="shared" si="69"/>
        <v>Western Australia</v>
      </c>
      <c r="G1481" t="s">
        <v>48</v>
      </c>
      <c r="H1481">
        <v>6027</v>
      </c>
      <c r="I1481" t="s">
        <v>11</v>
      </c>
      <c r="J1481" t="s">
        <v>49</v>
      </c>
      <c r="K1481" t="s">
        <v>156</v>
      </c>
      <c r="L1481" t="s">
        <v>17</v>
      </c>
      <c r="M1481" s="5">
        <v>65.8</v>
      </c>
    </row>
    <row r="1482" spans="1:13" x14ac:dyDescent="0.25">
      <c r="A1482" s="2">
        <v>45420</v>
      </c>
      <c r="B1482" s="3">
        <f t="shared" si="70"/>
        <v>2024</v>
      </c>
      <c r="C1482" t="str">
        <f t="shared" si="71"/>
        <v>2024-2025</v>
      </c>
      <c r="D1482" t="s">
        <v>148</v>
      </c>
      <c r="E1482" t="s">
        <v>74</v>
      </c>
      <c r="F1482" t="str">
        <f t="shared" si="69"/>
        <v>South Australia</v>
      </c>
      <c r="G1482" t="s">
        <v>32</v>
      </c>
      <c r="H1482">
        <v>5043</v>
      </c>
      <c r="I1482" t="s">
        <v>11</v>
      </c>
      <c r="J1482" t="s">
        <v>33</v>
      </c>
      <c r="K1482" t="s">
        <v>19</v>
      </c>
      <c r="L1482" t="s">
        <v>23</v>
      </c>
      <c r="M1482" s="5">
        <v>65.88</v>
      </c>
    </row>
    <row r="1483" spans="1:13" x14ac:dyDescent="0.25">
      <c r="A1483" s="2">
        <v>45269</v>
      </c>
      <c r="B1483" s="3">
        <f t="shared" si="70"/>
        <v>2024</v>
      </c>
      <c r="C1483" t="str">
        <f t="shared" si="71"/>
        <v>2023-2024</v>
      </c>
      <c r="D1483" t="s">
        <v>148</v>
      </c>
      <c r="E1483" t="s">
        <v>101</v>
      </c>
      <c r="F1483" t="str">
        <f t="shared" si="69"/>
        <v>Victoria</v>
      </c>
      <c r="G1483" t="s">
        <v>45</v>
      </c>
      <c r="H1483">
        <v>3131</v>
      </c>
      <c r="I1483" t="s">
        <v>11</v>
      </c>
      <c r="J1483" t="s">
        <v>63</v>
      </c>
      <c r="K1483" t="s">
        <v>156</v>
      </c>
      <c r="L1483" t="s">
        <v>17</v>
      </c>
      <c r="M1483" s="5">
        <v>65.88</v>
      </c>
    </row>
    <row r="1484" spans="1:13" x14ac:dyDescent="0.25">
      <c r="A1484" s="2">
        <v>45421</v>
      </c>
      <c r="B1484" s="3">
        <f t="shared" si="70"/>
        <v>2024</v>
      </c>
      <c r="C1484" t="str">
        <f t="shared" si="71"/>
        <v>2024-2025</v>
      </c>
      <c r="D1484" t="s">
        <v>147</v>
      </c>
      <c r="E1484" t="s">
        <v>146</v>
      </c>
      <c r="F1484" t="str">
        <f t="shared" si="69"/>
        <v>Victoria</v>
      </c>
      <c r="G1484" t="s">
        <v>45</v>
      </c>
      <c r="H1484">
        <v>3353</v>
      </c>
      <c r="I1484" t="s">
        <v>11</v>
      </c>
      <c r="J1484" t="s">
        <v>60</v>
      </c>
      <c r="K1484" t="s">
        <v>149</v>
      </c>
      <c r="L1484" t="s">
        <v>15</v>
      </c>
      <c r="M1484" s="5">
        <v>65.89</v>
      </c>
    </row>
    <row r="1485" spans="1:13" x14ac:dyDescent="0.25">
      <c r="A1485" s="2">
        <v>45535</v>
      </c>
      <c r="B1485" s="3">
        <f t="shared" si="70"/>
        <v>2025</v>
      </c>
      <c r="C1485" t="str">
        <f t="shared" si="71"/>
        <v>2024-2025</v>
      </c>
      <c r="D1485" t="s">
        <v>148</v>
      </c>
      <c r="E1485" t="s">
        <v>57</v>
      </c>
      <c r="F1485" t="str">
        <f t="shared" si="69"/>
        <v>New South Wales</v>
      </c>
      <c r="G1485" t="s">
        <v>10</v>
      </c>
      <c r="H1485">
        <v>2560</v>
      </c>
      <c r="I1485" t="s">
        <v>11</v>
      </c>
      <c r="J1485" t="s">
        <v>58</v>
      </c>
      <c r="K1485" t="s">
        <v>153</v>
      </c>
      <c r="L1485" t="s">
        <v>16</v>
      </c>
      <c r="M1485" s="5">
        <v>65.89</v>
      </c>
    </row>
    <row r="1486" spans="1:13" x14ac:dyDescent="0.25">
      <c r="A1486" s="2">
        <v>45115</v>
      </c>
      <c r="B1486" s="3">
        <f t="shared" si="70"/>
        <v>2024</v>
      </c>
      <c r="C1486" t="str">
        <f t="shared" si="71"/>
        <v>2023-2024</v>
      </c>
      <c r="D1486" t="s">
        <v>147</v>
      </c>
      <c r="E1486" t="s">
        <v>44</v>
      </c>
      <c r="F1486" t="str">
        <f t="shared" si="69"/>
        <v>Victoria</v>
      </c>
      <c r="G1486" t="s">
        <v>45</v>
      </c>
      <c r="H1486">
        <v>3066</v>
      </c>
      <c r="I1486" t="s">
        <v>11</v>
      </c>
      <c r="J1486" t="s">
        <v>46</v>
      </c>
      <c r="K1486" t="s">
        <v>19</v>
      </c>
      <c r="L1486" t="s">
        <v>23</v>
      </c>
      <c r="M1486" s="5">
        <v>65.89</v>
      </c>
    </row>
    <row r="1487" spans="1:13" x14ac:dyDescent="0.25">
      <c r="A1487" s="2">
        <v>44994</v>
      </c>
      <c r="B1487" s="3">
        <f t="shared" si="70"/>
        <v>2023</v>
      </c>
      <c r="C1487" t="str">
        <f t="shared" si="71"/>
        <v>2022-2023</v>
      </c>
      <c r="D1487" t="s">
        <v>148</v>
      </c>
      <c r="E1487" t="s">
        <v>89</v>
      </c>
      <c r="F1487" t="str">
        <f t="shared" si="69"/>
        <v>Queensland</v>
      </c>
      <c r="G1487" t="s">
        <v>35</v>
      </c>
      <c r="H1487">
        <v>4655</v>
      </c>
      <c r="I1487" t="s">
        <v>11</v>
      </c>
      <c r="J1487" t="s">
        <v>51</v>
      </c>
      <c r="K1487" t="s">
        <v>153</v>
      </c>
      <c r="L1487" t="s">
        <v>16</v>
      </c>
      <c r="M1487" s="5">
        <v>65.89</v>
      </c>
    </row>
    <row r="1488" spans="1:13" x14ac:dyDescent="0.25">
      <c r="A1488" s="2">
        <v>45306</v>
      </c>
      <c r="B1488" s="3">
        <f t="shared" si="70"/>
        <v>2024</v>
      </c>
      <c r="C1488" t="str">
        <f t="shared" si="71"/>
        <v>2023-2024</v>
      </c>
      <c r="D1488" t="s">
        <v>148</v>
      </c>
      <c r="E1488" t="s">
        <v>125</v>
      </c>
      <c r="F1488" t="str">
        <f t="shared" si="69"/>
        <v>Victoria</v>
      </c>
      <c r="G1488" t="s">
        <v>45</v>
      </c>
      <c r="H1488">
        <v>3400</v>
      </c>
      <c r="I1488" t="s">
        <v>11</v>
      </c>
      <c r="J1488" t="s">
        <v>60</v>
      </c>
      <c r="K1488" t="s">
        <v>153</v>
      </c>
      <c r="L1488" t="s">
        <v>16</v>
      </c>
      <c r="M1488" s="5">
        <v>65.89</v>
      </c>
    </row>
    <row r="1489" spans="1:13" x14ac:dyDescent="0.25">
      <c r="A1489" s="2">
        <v>44938</v>
      </c>
      <c r="B1489" s="3">
        <f t="shared" si="70"/>
        <v>2023</v>
      </c>
      <c r="C1489" t="str">
        <f t="shared" si="71"/>
        <v>2022-2023</v>
      </c>
      <c r="D1489" t="s">
        <v>147</v>
      </c>
      <c r="E1489" t="s">
        <v>128</v>
      </c>
      <c r="F1489" t="str">
        <f t="shared" si="69"/>
        <v>Western Australia</v>
      </c>
      <c r="G1489" t="s">
        <v>48</v>
      </c>
      <c r="H1489">
        <v>6027</v>
      </c>
      <c r="I1489" t="s">
        <v>11</v>
      </c>
      <c r="J1489" t="s">
        <v>49</v>
      </c>
      <c r="K1489" t="s">
        <v>151</v>
      </c>
      <c r="L1489" t="s">
        <v>21</v>
      </c>
      <c r="M1489" s="5">
        <v>65.89</v>
      </c>
    </row>
    <row r="1490" spans="1:13" x14ac:dyDescent="0.25">
      <c r="A1490" s="2">
        <v>45319</v>
      </c>
      <c r="B1490" s="3">
        <f t="shared" si="70"/>
        <v>2024</v>
      </c>
      <c r="C1490" t="str">
        <f t="shared" si="71"/>
        <v>2023-2024</v>
      </c>
      <c r="D1490" t="s">
        <v>148</v>
      </c>
      <c r="E1490" t="s">
        <v>123</v>
      </c>
      <c r="F1490" t="str">
        <f t="shared" si="69"/>
        <v>Western Australia</v>
      </c>
      <c r="G1490" t="s">
        <v>48</v>
      </c>
      <c r="H1490">
        <v>6109</v>
      </c>
      <c r="I1490" t="s">
        <v>11</v>
      </c>
      <c r="J1490" t="s">
        <v>94</v>
      </c>
      <c r="K1490" t="s">
        <v>151</v>
      </c>
      <c r="L1490" t="s">
        <v>21</v>
      </c>
      <c r="M1490" s="5">
        <v>65.89</v>
      </c>
    </row>
    <row r="1491" spans="1:13" x14ac:dyDescent="0.25">
      <c r="A1491" s="2">
        <v>45288</v>
      </c>
      <c r="B1491" s="3">
        <f t="shared" si="70"/>
        <v>2024</v>
      </c>
      <c r="C1491" t="str">
        <f t="shared" si="71"/>
        <v>2023-2024</v>
      </c>
      <c r="D1491" t="s">
        <v>147</v>
      </c>
      <c r="E1491" t="s">
        <v>139</v>
      </c>
      <c r="F1491" t="str">
        <f t="shared" si="69"/>
        <v>New South Wales</v>
      </c>
      <c r="G1491" t="s">
        <v>10</v>
      </c>
      <c r="H1491">
        <v>2020</v>
      </c>
      <c r="I1491" t="s">
        <v>11</v>
      </c>
      <c r="J1491" t="s">
        <v>12</v>
      </c>
      <c r="K1491" t="s">
        <v>153</v>
      </c>
      <c r="L1491" t="s">
        <v>16</v>
      </c>
      <c r="M1491" s="5">
        <v>65.89</v>
      </c>
    </row>
    <row r="1492" spans="1:13" x14ac:dyDescent="0.25">
      <c r="A1492" s="2">
        <v>45159</v>
      </c>
      <c r="B1492" s="3">
        <f t="shared" si="70"/>
        <v>2024</v>
      </c>
      <c r="C1492" t="str">
        <f t="shared" si="71"/>
        <v>2023-2024</v>
      </c>
      <c r="D1492" t="s">
        <v>147</v>
      </c>
      <c r="E1492" t="s">
        <v>82</v>
      </c>
      <c r="F1492" t="str">
        <f t="shared" si="69"/>
        <v>Queensland</v>
      </c>
      <c r="G1492" t="s">
        <v>35</v>
      </c>
      <c r="H1492">
        <v>4012</v>
      </c>
      <c r="I1492" t="s">
        <v>11</v>
      </c>
      <c r="J1492" t="s">
        <v>43</v>
      </c>
      <c r="K1492" t="s">
        <v>153</v>
      </c>
      <c r="L1492" t="s">
        <v>16</v>
      </c>
      <c r="M1492" s="5">
        <v>65.89</v>
      </c>
    </row>
    <row r="1493" spans="1:13" x14ac:dyDescent="0.25">
      <c r="A1493" s="2">
        <v>45518</v>
      </c>
      <c r="B1493" s="3">
        <f t="shared" si="70"/>
        <v>2025</v>
      </c>
      <c r="C1493" t="str">
        <f t="shared" si="71"/>
        <v>2024-2025</v>
      </c>
      <c r="D1493" t="s">
        <v>148</v>
      </c>
      <c r="E1493" t="s">
        <v>140</v>
      </c>
      <c r="F1493" t="str">
        <f t="shared" si="69"/>
        <v>Tasmania</v>
      </c>
      <c r="G1493" t="s">
        <v>70</v>
      </c>
      <c r="H1493">
        <v>7320</v>
      </c>
      <c r="I1493" t="s">
        <v>11</v>
      </c>
      <c r="J1493" t="s">
        <v>71</v>
      </c>
      <c r="K1493" t="s">
        <v>155</v>
      </c>
      <c r="L1493" t="s">
        <v>20</v>
      </c>
      <c r="M1493" s="5">
        <v>65.900000000000006</v>
      </c>
    </row>
    <row r="1494" spans="1:13" x14ac:dyDescent="0.25">
      <c r="A1494" s="2">
        <v>45572</v>
      </c>
      <c r="B1494" s="3">
        <f t="shared" si="70"/>
        <v>2025</v>
      </c>
      <c r="C1494" t="str">
        <f t="shared" si="71"/>
        <v>2024-2025</v>
      </c>
      <c r="D1494" t="s">
        <v>148</v>
      </c>
      <c r="E1494" t="s">
        <v>81</v>
      </c>
      <c r="F1494" t="str">
        <f t="shared" si="69"/>
        <v>New South Wales</v>
      </c>
      <c r="G1494" t="s">
        <v>10</v>
      </c>
      <c r="H1494">
        <v>2485</v>
      </c>
      <c r="I1494" t="s">
        <v>11</v>
      </c>
      <c r="J1494" t="s">
        <v>68</v>
      </c>
      <c r="K1494" t="s">
        <v>150</v>
      </c>
      <c r="L1494" t="s">
        <v>18</v>
      </c>
      <c r="M1494" s="5">
        <v>65.92</v>
      </c>
    </row>
    <row r="1495" spans="1:13" x14ac:dyDescent="0.25">
      <c r="A1495" s="2">
        <v>45267</v>
      </c>
      <c r="B1495" s="3">
        <f t="shared" si="70"/>
        <v>2024</v>
      </c>
      <c r="C1495" t="str">
        <f t="shared" si="71"/>
        <v>2023-2024</v>
      </c>
      <c r="D1495" t="s">
        <v>148</v>
      </c>
      <c r="E1495" t="s">
        <v>57</v>
      </c>
      <c r="F1495" t="str">
        <f t="shared" si="69"/>
        <v>New South Wales</v>
      </c>
      <c r="G1495" t="s">
        <v>10</v>
      </c>
      <c r="H1495">
        <v>2560</v>
      </c>
      <c r="I1495" t="s">
        <v>11</v>
      </c>
      <c r="J1495" t="s">
        <v>58</v>
      </c>
      <c r="K1495" t="s">
        <v>149</v>
      </c>
      <c r="L1495" t="s">
        <v>15</v>
      </c>
      <c r="M1495" s="5">
        <v>65.930000000000007</v>
      </c>
    </row>
    <row r="1496" spans="1:13" x14ac:dyDescent="0.25">
      <c r="A1496" s="2">
        <v>45385</v>
      </c>
      <c r="B1496" s="3">
        <f t="shared" si="70"/>
        <v>2024</v>
      </c>
      <c r="C1496" t="str">
        <f t="shared" si="71"/>
        <v>2024-2025</v>
      </c>
      <c r="D1496" t="s">
        <v>147</v>
      </c>
      <c r="E1496" t="s">
        <v>119</v>
      </c>
      <c r="F1496" t="str">
        <f t="shared" si="69"/>
        <v>Queensland</v>
      </c>
      <c r="G1496" t="s">
        <v>35</v>
      </c>
      <c r="H1496">
        <v>4570</v>
      </c>
      <c r="I1496" t="s">
        <v>11</v>
      </c>
      <c r="J1496" t="s">
        <v>120</v>
      </c>
      <c r="K1496" t="s">
        <v>150</v>
      </c>
      <c r="L1496" t="s">
        <v>18</v>
      </c>
      <c r="M1496" s="5">
        <v>65.930000000000007</v>
      </c>
    </row>
    <row r="1497" spans="1:13" x14ac:dyDescent="0.25">
      <c r="A1497" s="2">
        <v>45467</v>
      </c>
      <c r="B1497" s="3">
        <f t="shared" si="70"/>
        <v>2024</v>
      </c>
      <c r="C1497" t="str">
        <f t="shared" si="71"/>
        <v>2024-2025</v>
      </c>
      <c r="D1497" t="s">
        <v>147</v>
      </c>
      <c r="E1497" t="s">
        <v>28</v>
      </c>
      <c r="F1497" t="str">
        <f t="shared" si="69"/>
        <v>Northern Territory</v>
      </c>
      <c r="G1497" t="s">
        <v>29</v>
      </c>
      <c r="H1497">
        <v>800</v>
      </c>
      <c r="I1497" t="s">
        <v>11</v>
      </c>
      <c r="J1497" t="s">
        <v>30</v>
      </c>
      <c r="K1497" t="s">
        <v>154</v>
      </c>
      <c r="L1497" t="s">
        <v>14</v>
      </c>
      <c r="M1497" s="5">
        <v>65.960000000000008</v>
      </c>
    </row>
    <row r="1498" spans="1:13" x14ac:dyDescent="0.25">
      <c r="A1498" s="2">
        <v>45105</v>
      </c>
      <c r="B1498" s="3">
        <f t="shared" si="70"/>
        <v>2023</v>
      </c>
      <c r="C1498" t="str">
        <f t="shared" si="71"/>
        <v>2023-2024</v>
      </c>
      <c r="D1498" t="s">
        <v>148</v>
      </c>
      <c r="E1498" t="s">
        <v>116</v>
      </c>
      <c r="F1498" t="str">
        <f t="shared" si="69"/>
        <v>Western Australia</v>
      </c>
      <c r="G1498" t="s">
        <v>48</v>
      </c>
      <c r="H1498">
        <v>6725</v>
      </c>
      <c r="I1498" t="s">
        <v>11</v>
      </c>
      <c r="J1498" t="s">
        <v>77</v>
      </c>
      <c r="K1498" t="s">
        <v>151</v>
      </c>
      <c r="L1498" t="s">
        <v>21</v>
      </c>
      <c r="M1498" s="5">
        <v>66</v>
      </c>
    </row>
    <row r="1499" spans="1:13" x14ac:dyDescent="0.25">
      <c r="A1499" s="2">
        <v>45492</v>
      </c>
      <c r="B1499" s="3">
        <f t="shared" si="70"/>
        <v>2025</v>
      </c>
      <c r="C1499" t="str">
        <f t="shared" si="71"/>
        <v>2024-2025</v>
      </c>
      <c r="D1499" t="s">
        <v>148</v>
      </c>
      <c r="E1499" t="s">
        <v>144</v>
      </c>
      <c r="F1499" t="str">
        <f t="shared" si="69"/>
        <v>Queensland</v>
      </c>
      <c r="G1499" t="s">
        <v>35</v>
      </c>
      <c r="H1499">
        <v>4566</v>
      </c>
      <c r="I1499" t="s">
        <v>11</v>
      </c>
      <c r="J1499" t="s">
        <v>120</v>
      </c>
      <c r="K1499" t="s">
        <v>19</v>
      </c>
      <c r="L1499" t="s">
        <v>23</v>
      </c>
      <c r="M1499" s="5">
        <v>66.11</v>
      </c>
    </row>
    <row r="1500" spans="1:13" x14ac:dyDescent="0.25">
      <c r="A1500" s="2">
        <v>44947</v>
      </c>
      <c r="B1500" s="3">
        <f t="shared" si="70"/>
        <v>2023</v>
      </c>
      <c r="C1500" t="str">
        <f t="shared" si="71"/>
        <v>2022-2023</v>
      </c>
      <c r="D1500" t="s">
        <v>147</v>
      </c>
      <c r="E1500" t="s">
        <v>83</v>
      </c>
      <c r="F1500" t="str">
        <f t="shared" si="69"/>
        <v>New South Wales</v>
      </c>
      <c r="G1500" t="s">
        <v>10</v>
      </c>
      <c r="H1500">
        <v>2750</v>
      </c>
      <c r="I1500" t="s">
        <v>11</v>
      </c>
      <c r="J1500" t="s">
        <v>25</v>
      </c>
      <c r="K1500" t="s">
        <v>156</v>
      </c>
      <c r="L1500" t="s">
        <v>17</v>
      </c>
      <c r="M1500" s="5">
        <v>66.650000000000006</v>
      </c>
    </row>
    <row r="1501" spans="1:13" x14ac:dyDescent="0.25">
      <c r="A1501" s="2">
        <v>45411</v>
      </c>
      <c r="B1501" s="3">
        <f t="shared" si="70"/>
        <v>2024</v>
      </c>
      <c r="C1501" t="str">
        <f t="shared" si="71"/>
        <v>2024-2025</v>
      </c>
      <c r="D1501" t="s">
        <v>147</v>
      </c>
      <c r="E1501" t="s">
        <v>96</v>
      </c>
      <c r="F1501" t="str">
        <f t="shared" si="69"/>
        <v>Western Australia</v>
      </c>
      <c r="G1501" t="s">
        <v>48</v>
      </c>
      <c r="H1501">
        <v>6330</v>
      </c>
      <c r="I1501" t="s">
        <v>11</v>
      </c>
      <c r="J1501" t="s">
        <v>94</v>
      </c>
      <c r="K1501" t="s">
        <v>157</v>
      </c>
      <c r="L1501" t="s">
        <v>22</v>
      </c>
      <c r="M1501" s="5">
        <v>66.87</v>
      </c>
    </row>
    <row r="1502" spans="1:13" x14ac:dyDescent="0.25">
      <c r="A1502" s="2">
        <v>45389</v>
      </c>
      <c r="B1502" s="3">
        <f t="shared" si="70"/>
        <v>2024</v>
      </c>
      <c r="C1502" t="str">
        <f t="shared" si="71"/>
        <v>2024-2025</v>
      </c>
      <c r="D1502" t="s">
        <v>147</v>
      </c>
      <c r="E1502" t="s">
        <v>62</v>
      </c>
      <c r="F1502" t="str">
        <f t="shared" si="69"/>
        <v>Victoria</v>
      </c>
      <c r="G1502" t="s">
        <v>45</v>
      </c>
      <c r="H1502">
        <v>3134</v>
      </c>
      <c r="I1502" t="s">
        <v>11</v>
      </c>
      <c r="J1502" t="s">
        <v>63</v>
      </c>
      <c r="K1502" t="s">
        <v>19</v>
      </c>
      <c r="L1502" t="s">
        <v>23</v>
      </c>
      <c r="M1502" s="5">
        <v>66.87</v>
      </c>
    </row>
    <row r="1503" spans="1:13" x14ac:dyDescent="0.25">
      <c r="A1503" s="2">
        <v>45223</v>
      </c>
      <c r="B1503" s="3">
        <f t="shared" si="70"/>
        <v>2024</v>
      </c>
      <c r="C1503" t="str">
        <f t="shared" si="71"/>
        <v>2023-2024</v>
      </c>
      <c r="D1503" t="s">
        <v>148</v>
      </c>
      <c r="E1503" t="s">
        <v>115</v>
      </c>
      <c r="F1503" t="str">
        <f t="shared" si="69"/>
        <v>Western Australia</v>
      </c>
      <c r="G1503" t="s">
        <v>48</v>
      </c>
      <c r="H1503">
        <v>6280</v>
      </c>
      <c r="I1503" t="s">
        <v>11</v>
      </c>
      <c r="J1503" t="s">
        <v>94</v>
      </c>
      <c r="K1503" t="s">
        <v>157</v>
      </c>
      <c r="L1503" t="s">
        <v>22</v>
      </c>
      <c r="M1503" s="5">
        <v>66.92</v>
      </c>
    </row>
    <row r="1504" spans="1:13" x14ac:dyDescent="0.25">
      <c r="A1504" s="2">
        <v>45004</v>
      </c>
      <c r="B1504" s="3">
        <f t="shared" si="70"/>
        <v>2023</v>
      </c>
      <c r="C1504" t="str">
        <f t="shared" si="71"/>
        <v>2022-2023</v>
      </c>
      <c r="D1504" t="s">
        <v>147</v>
      </c>
      <c r="E1504" t="s">
        <v>41</v>
      </c>
      <c r="F1504" t="str">
        <f t="shared" si="69"/>
        <v>New South Wales</v>
      </c>
      <c r="G1504" t="s">
        <v>10</v>
      </c>
      <c r="H1504">
        <v>2830</v>
      </c>
      <c r="I1504" t="s">
        <v>11</v>
      </c>
      <c r="J1504" t="s">
        <v>25</v>
      </c>
      <c r="K1504" t="s">
        <v>157</v>
      </c>
      <c r="L1504" t="s">
        <v>22</v>
      </c>
      <c r="M1504" s="5">
        <v>66.930000000000007</v>
      </c>
    </row>
    <row r="1505" spans="1:13" x14ac:dyDescent="0.25">
      <c r="A1505" s="2">
        <v>45436</v>
      </c>
      <c r="B1505" s="3">
        <f t="shared" si="70"/>
        <v>2024</v>
      </c>
      <c r="C1505" t="str">
        <f t="shared" si="71"/>
        <v>2024-2025</v>
      </c>
      <c r="D1505" t="s">
        <v>147</v>
      </c>
      <c r="E1505" t="s">
        <v>85</v>
      </c>
      <c r="F1505" t="str">
        <f t="shared" si="69"/>
        <v>Queensland</v>
      </c>
      <c r="G1505" t="s">
        <v>35</v>
      </c>
      <c r="H1505">
        <v>4883</v>
      </c>
      <c r="I1505" t="s">
        <v>11</v>
      </c>
      <c r="J1505" t="s">
        <v>36</v>
      </c>
      <c r="K1505" t="s">
        <v>154</v>
      </c>
      <c r="L1505" t="s">
        <v>14</v>
      </c>
      <c r="M1505" s="5">
        <v>66.94</v>
      </c>
    </row>
    <row r="1506" spans="1:13" x14ac:dyDescent="0.25">
      <c r="A1506" s="2">
        <v>45455</v>
      </c>
      <c r="B1506" s="3">
        <f t="shared" si="70"/>
        <v>2024</v>
      </c>
      <c r="C1506" t="str">
        <f t="shared" si="71"/>
        <v>2024-2025</v>
      </c>
      <c r="D1506" t="s">
        <v>147</v>
      </c>
      <c r="E1506" t="s">
        <v>128</v>
      </c>
      <c r="F1506" t="str">
        <f t="shared" si="69"/>
        <v>Western Australia</v>
      </c>
      <c r="G1506" t="s">
        <v>48</v>
      </c>
      <c r="H1506">
        <v>6027</v>
      </c>
      <c r="I1506" t="s">
        <v>11</v>
      </c>
      <c r="J1506" t="s">
        <v>49</v>
      </c>
      <c r="K1506" t="s">
        <v>154</v>
      </c>
      <c r="L1506" t="s">
        <v>14</v>
      </c>
      <c r="M1506" s="5">
        <v>66.94</v>
      </c>
    </row>
    <row r="1507" spans="1:13" x14ac:dyDescent="0.25">
      <c r="A1507" s="2">
        <v>45449</v>
      </c>
      <c r="B1507" s="3">
        <f t="shared" si="70"/>
        <v>2024</v>
      </c>
      <c r="C1507" t="str">
        <f t="shared" si="71"/>
        <v>2024-2025</v>
      </c>
      <c r="D1507" t="s">
        <v>148</v>
      </c>
      <c r="E1507" t="s">
        <v>74</v>
      </c>
      <c r="F1507" t="str">
        <f t="shared" si="69"/>
        <v>South Australia</v>
      </c>
      <c r="G1507" t="s">
        <v>32</v>
      </c>
      <c r="H1507">
        <v>5043</v>
      </c>
      <c r="I1507" t="s">
        <v>11</v>
      </c>
      <c r="J1507" t="s">
        <v>33</v>
      </c>
      <c r="K1507" t="s">
        <v>154</v>
      </c>
      <c r="L1507" t="s">
        <v>14</v>
      </c>
      <c r="M1507" s="5">
        <v>66.95</v>
      </c>
    </row>
    <row r="1508" spans="1:13" x14ac:dyDescent="0.25">
      <c r="A1508" s="2">
        <v>45389</v>
      </c>
      <c r="B1508" s="3">
        <f t="shared" si="70"/>
        <v>2024</v>
      </c>
      <c r="C1508" t="str">
        <f t="shared" si="71"/>
        <v>2024-2025</v>
      </c>
      <c r="D1508" t="s">
        <v>148</v>
      </c>
      <c r="E1508" t="s">
        <v>69</v>
      </c>
      <c r="F1508" t="str">
        <f t="shared" si="69"/>
        <v>Tasmania</v>
      </c>
      <c r="G1508" t="s">
        <v>70</v>
      </c>
      <c r="H1508">
        <v>7018</v>
      </c>
      <c r="I1508" t="s">
        <v>11</v>
      </c>
      <c r="J1508" t="s">
        <v>71</v>
      </c>
      <c r="K1508" t="s">
        <v>154</v>
      </c>
      <c r="L1508" t="s">
        <v>14</v>
      </c>
      <c r="M1508" s="5">
        <v>66.960000000000008</v>
      </c>
    </row>
    <row r="1509" spans="1:13" x14ac:dyDescent="0.25">
      <c r="A1509" s="2">
        <v>45435</v>
      </c>
      <c r="B1509" s="3">
        <f t="shared" si="70"/>
        <v>2024</v>
      </c>
      <c r="C1509" t="str">
        <f t="shared" si="71"/>
        <v>2024-2025</v>
      </c>
      <c r="D1509" t="s">
        <v>147</v>
      </c>
      <c r="E1509" t="s">
        <v>28</v>
      </c>
      <c r="F1509" t="str">
        <f t="shared" si="69"/>
        <v>Northern Territory</v>
      </c>
      <c r="G1509" t="s">
        <v>29</v>
      </c>
      <c r="H1509">
        <v>800</v>
      </c>
      <c r="I1509" t="s">
        <v>11</v>
      </c>
      <c r="J1509" t="s">
        <v>30</v>
      </c>
      <c r="K1509" t="s">
        <v>152</v>
      </c>
      <c r="L1509" t="s">
        <v>13</v>
      </c>
      <c r="M1509" s="5">
        <v>67.180000000000007</v>
      </c>
    </row>
    <row r="1510" spans="1:13" x14ac:dyDescent="0.25">
      <c r="A1510" s="2">
        <v>45391</v>
      </c>
      <c r="B1510" s="3">
        <f t="shared" si="70"/>
        <v>2024</v>
      </c>
      <c r="C1510" t="str">
        <f t="shared" si="71"/>
        <v>2024-2025</v>
      </c>
      <c r="D1510" t="s">
        <v>147</v>
      </c>
      <c r="E1510" t="s">
        <v>75</v>
      </c>
      <c r="F1510" t="str">
        <f t="shared" si="69"/>
        <v>Victoria</v>
      </c>
      <c r="G1510" t="s">
        <v>45</v>
      </c>
      <c r="H1510">
        <v>3630</v>
      </c>
      <c r="I1510" t="s">
        <v>11</v>
      </c>
      <c r="J1510" t="s">
        <v>55</v>
      </c>
      <c r="K1510" t="s">
        <v>155</v>
      </c>
      <c r="L1510" t="s">
        <v>20</v>
      </c>
      <c r="M1510" s="5">
        <v>67.430000000000007</v>
      </c>
    </row>
    <row r="1511" spans="1:13" x14ac:dyDescent="0.25">
      <c r="A1511" s="2">
        <v>45222</v>
      </c>
      <c r="B1511" s="3">
        <f t="shared" si="70"/>
        <v>2024</v>
      </c>
      <c r="C1511" t="str">
        <f t="shared" si="71"/>
        <v>2023-2024</v>
      </c>
      <c r="D1511" t="s">
        <v>148</v>
      </c>
      <c r="E1511" t="s">
        <v>65</v>
      </c>
      <c r="F1511" t="str">
        <f t="shared" si="69"/>
        <v>New South Wales</v>
      </c>
      <c r="G1511" t="s">
        <v>10</v>
      </c>
      <c r="H1511">
        <v>2541</v>
      </c>
      <c r="I1511" t="s">
        <v>11</v>
      </c>
      <c r="J1511" t="s">
        <v>58</v>
      </c>
      <c r="K1511" t="s">
        <v>157</v>
      </c>
      <c r="L1511" t="s">
        <v>22</v>
      </c>
      <c r="M1511" s="5">
        <v>67.45</v>
      </c>
    </row>
    <row r="1512" spans="1:13" x14ac:dyDescent="0.25">
      <c r="A1512" s="2">
        <v>44962</v>
      </c>
      <c r="B1512" s="3">
        <f t="shared" si="70"/>
        <v>2023</v>
      </c>
      <c r="C1512" t="str">
        <f t="shared" si="71"/>
        <v>2022-2023</v>
      </c>
      <c r="D1512" t="s">
        <v>148</v>
      </c>
      <c r="E1512" t="s">
        <v>62</v>
      </c>
      <c r="F1512" t="str">
        <f t="shared" si="69"/>
        <v>Victoria</v>
      </c>
      <c r="G1512" t="s">
        <v>45</v>
      </c>
      <c r="H1512">
        <v>3134</v>
      </c>
      <c r="I1512" t="s">
        <v>11</v>
      </c>
      <c r="J1512" t="s">
        <v>63</v>
      </c>
      <c r="K1512" t="s">
        <v>154</v>
      </c>
      <c r="L1512" t="s">
        <v>14</v>
      </c>
      <c r="M1512" s="5">
        <v>67.47</v>
      </c>
    </row>
    <row r="1513" spans="1:13" x14ac:dyDescent="0.25">
      <c r="A1513" s="2">
        <v>45625</v>
      </c>
      <c r="B1513" s="3">
        <f t="shared" si="70"/>
        <v>2025</v>
      </c>
      <c r="C1513" t="str">
        <f t="shared" si="71"/>
        <v>2024-2025</v>
      </c>
      <c r="D1513" t="s">
        <v>147</v>
      </c>
      <c r="E1513" t="s">
        <v>108</v>
      </c>
      <c r="F1513" t="str">
        <f t="shared" si="69"/>
        <v>Victoria</v>
      </c>
      <c r="G1513" t="s">
        <v>45</v>
      </c>
      <c r="H1513">
        <v>3018</v>
      </c>
      <c r="I1513" t="s">
        <v>11</v>
      </c>
      <c r="J1513" t="s">
        <v>46</v>
      </c>
      <c r="K1513" t="s">
        <v>149</v>
      </c>
      <c r="L1513" t="s">
        <v>15</v>
      </c>
      <c r="M1513" s="5">
        <v>67.58</v>
      </c>
    </row>
    <row r="1514" spans="1:13" x14ac:dyDescent="0.25">
      <c r="A1514" s="2">
        <v>45134</v>
      </c>
      <c r="B1514" s="3">
        <f t="shared" si="70"/>
        <v>2024</v>
      </c>
      <c r="C1514" t="str">
        <f t="shared" si="71"/>
        <v>2023-2024</v>
      </c>
      <c r="D1514" t="s">
        <v>147</v>
      </c>
      <c r="E1514" t="s">
        <v>64</v>
      </c>
      <c r="F1514" t="str">
        <f t="shared" si="69"/>
        <v>Victoria</v>
      </c>
      <c r="G1514" t="s">
        <v>45</v>
      </c>
      <c r="H1514">
        <v>3199</v>
      </c>
      <c r="I1514" t="s">
        <v>11</v>
      </c>
      <c r="J1514" t="s">
        <v>63</v>
      </c>
      <c r="K1514" t="s">
        <v>154</v>
      </c>
      <c r="L1514" t="s">
        <v>14</v>
      </c>
      <c r="M1514" s="5">
        <v>67.66</v>
      </c>
    </row>
    <row r="1515" spans="1:13" x14ac:dyDescent="0.25">
      <c r="A1515" s="2">
        <v>45481</v>
      </c>
      <c r="B1515" s="3">
        <f t="shared" si="70"/>
        <v>2025</v>
      </c>
      <c r="C1515" t="str">
        <f t="shared" si="71"/>
        <v>2024-2025</v>
      </c>
      <c r="D1515" t="s">
        <v>147</v>
      </c>
      <c r="E1515" t="s">
        <v>41</v>
      </c>
      <c r="F1515" t="str">
        <f t="shared" si="69"/>
        <v>New South Wales</v>
      </c>
      <c r="G1515" t="s">
        <v>10</v>
      </c>
      <c r="H1515">
        <v>2830</v>
      </c>
      <c r="I1515" t="s">
        <v>11</v>
      </c>
      <c r="J1515" t="s">
        <v>25</v>
      </c>
      <c r="K1515" t="s">
        <v>156</v>
      </c>
      <c r="L1515" t="s">
        <v>17</v>
      </c>
      <c r="M1515" s="5">
        <v>67.83</v>
      </c>
    </row>
    <row r="1516" spans="1:13" x14ac:dyDescent="0.25">
      <c r="A1516" s="2">
        <v>44954</v>
      </c>
      <c r="B1516" s="3">
        <f t="shared" si="70"/>
        <v>2023</v>
      </c>
      <c r="C1516" t="str">
        <f t="shared" si="71"/>
        <v>2022-2023</v>
      </c>
      <c r="D1516" t="s">
        <v>148</v>
      </c>
      <c r="E1516" t="s">
        <v>97</v>
      </c>
      <c r="F1516" t="str">
        <f t="shared" si="69"/>
        <v>Tasmania</v>
      </c>
      <c r="G1516" t="s">
        <v>70</v>
      </c>
      <c r="H1516">
        <v>7250</v>
      </c>
      <c r="I1516" t="s">
        <v>11</v>
      </c>
      <c r="J1516" t="s">
        <v>71</v>
      </c>
      <c r="K1516" t="s">
        <v>150</v>
      </c>
      <c r="L1516" t="s">
        <v>18</v>
      </c>
      <c r="M1516" s="5">
        <v>67.83</v>
      </c>
    </row>
    <row r="1517" spans="1:13" x14ac:dyDescent="0.25">
      <c r="A1517" s="2">
        <v>45397</v>
      </c>
      <c r="B1517" s="3">
        <f t="shared" si="70"/>
        <v>2024</v>
      </c>
      <c r="C1517" t="str">
        <f t="shared" si="71"/>
        <v>2024-2025</v>
      </c>
      <c r="D1517" t="s">
        <v>147</v>
      </c>
      <c r="E1517" t="s">
        <v>52</v>
      </c>
      <c r="F1517" t="str">
        <f t="shared" si="69"/>
        <v>Victoria</v>
      </c>
      <c r="G1517" t="s">
        <v>45</v>
      </c>
      <c r="H1517">
        <v>3030</v>
      </c>
      <c r="I1517" t="s">
        <v>11</v>
      </c>
      <c r="J1517" t="s">
        <v>46</v>
      </c>
      <c r="K1517" t="s">
        <v>149</v>
      </c>
      <c r="L1517" t="s">
        <v>15</v>
      </c>
      <c r="M1517" s="5">
        <v>67.83</v>
      </c>
    </row>
    <row r="1518" spans="1:13" x14ac:dyDescent="0.25">
      <c r="A1518" s="2">
        <v>45124</v>
      </c>
      <c r="B1518" s="3">
        <f t="shared" si="70"/>
        <v>2024</v>
      </c>
      <c r="C1518" t="str">
        <f t="shared" si="71"/>
        <v>2023-2024</v>
      </c>
      <c r="D1518" t="s">
        <v>148</v>
      </c>
      <c r="E1518" t="s">
        <v>121</v>
      </c>
      <c r="F1518" t="str">
        <f t="shared" si="69"/>
        <v>Queensland</v>
      </c>
      <c r="G1518" t="s">
        <v>35</v>
      </c>
      <c r="H1518">
        <v>4700</v>
      </c>
      <c r="I1518" t="s">
        <v>11</v>
      </c>
      <c r="J1518" t="s">
        <v>51</v>
      </c>
      <c r="K1518" t="s">
        <v>155</v>
      </c>
      <c r="L1518" t="s">
        <v>20</v>
      </c>
      <c r="M1518" s="5">
        <v>67.849999999999994</v>
      </c>
    </row>
    <row r="1519" spans="1:13" x14ac:dyDescent="0.25">
      <c r="A1519" s="2">
        <v>45018</v>
      </c>
      <c r="B1519" s="3">
        <f t="shared" si="70"/>
        <v>2023</v>
      </c>
      <c r="C1519" t="str">
        <f t="shared" si="71"/>
        <v>2023-2024</v>
      </c>
      <c r="D1519" t="s">
        <v>148</v>
      </c>
      <c r="E1519" t="s">
        <v>92</v>
      </c>
      <c r="F1519" t="str">
        <f t="shared" si="69"/>
        <v>Queensland</v>
      </c>
      <c r="G1519" t="s">
        <v>35</v>
      </c>
      <c r="H1519">
        <v>4068</v>
      </c>
      <c r="I1519" t="s">
        <v>11</v>
      </c>
      <c r="J1519" t="s">
        <v>43</v>
      </c>
      <c r="K1519" t="s">
        <v>157</v>
      </c>
      <c r="L1519" t="s">
        <v>22</v>
      </c>
      <c r="M1519" s="5">
        <v>67.86</v>
      </c>
    </row>
    <row r="1520" spans="1:13" x14ac:dyDescent="0.25">
      <c r="A1520" s="2">
        <v>45548</v>
      </c>
      <c r="B1520" s="3">
        <f t="shared" si="70"/>
        <v>2025</v>
      </c>
      <c r="C1520" t="str">
        <f t="shared" si="71"/>
        <v>2024-2025</v>
      </c>
      <c r="D1520" t="s">
        <v>147</v>
      </c>
      <c r="E1520" t="s">
        <v>52</v>
      </c>
      <c r="F1520" t="str">
        <f t="shared" si="69"/>
        <v>Victoria</v>
      </c>
      <c r="G1520" t="s">
        <v>45</v>
      </c>
      <c r="H1520">
        <v>3030</v>
      </c>
      <c r="I1520" t="s">
        <v>11</v>
      </c>
      <c r="J1520" t="s">
        <v>46</v>
      </c>
      <c r="K1520" t="s">
        <v>19</v>
      </c>
      <c r="L1520" t="s">
        <v>23</v>
      </c>
      <c r="M1520" s="5">
        <v>67.89</v>
      </c>
    </row>
    <row r="1521" spans="1:13" x14ac:dyDescent="0.25">
      <c r="A1521" s="2">
        <v>45120</v>
      </c>
      <c r="B1521" s="3">
        <f t="shared" si="70"/>
        <v>2024</v>
      </c>
      <c r="C1521" t="str">
        <f t="shared" si="71"/>
        <v>2023-2024</v>
      </c>
      <c r="D1521" t="s">
        <v>148</v>
      </c>
      <c r="E1521" t="s">
        <v>52</v>
      </c>
      <c r="F1521" t="str">
        <f t="shared" si="69"/>
        <v>Victoria</v>
      </c>
      <c r="G1521" t="s">
        <v>45</v>
      </c>
      <c r="H1521">
        <v>3030</v>
      </c>
      <c r="I1521" t="s">
        <v>11</v>
      </c>
      <c r="J1521" t="s">
        <v>46</v>
      </c>
      <c r="K1521" t="s">
        <v>153</v>
      </c>
      <c r="L1521" t="s">
        <v>16</v>
      </c>
      <c r="M1521" s="5">
        <v>67.94</v>
      </c>
    </row>
    <row r="1522" spans="1:13" x14ac:dyDescent="0.25">
      <c r="A1522" s="2">
        <v>44973</v>
      </c>
      <c r="B1522" s="3">
        <f t="shared" si="70"/>
        <v>2023</v>
      </c>
      <c r="C1522" t="str">
        <f t="shared" si="71"/>
        <v>2022-2023</v>
      </c>
      <c r="D1522" t="s">
        <v>147</v>
      </c>
      <c r="E1522" t="s">
        <v>111</v>
      </c>
      <c r="F1522" t="str">
        <f t="shared" si="69"/>
        <v>New South Wales</v>
      </c>
      <c r="G1522" t="s">
        <v>10</v>
      </c>
      <c r="H1522">
        <v>2120</v>
      </c>
      <c r="I1522" t="s">
        <v>11</v>
      </c>
      <c r="J1522" t="s">
        <v>27</v>
      </c>
      <c r="K1522" t="s">
        <v>154</v>
      </c>
      <c r="L1522" t="s">
        <v>14</v>
      </c>
      <c r="M1522" s="5">
        <v>68</v>
      </c>
    </row>
    <row r="1523" spans="1:13" x14ac:dyDescent="0.25">
      <c r="A1523" s="2">
        <v>45637</v>
      </c>
      <c r="B1523" s="3">
        <f t="shared" si="70"/>
        <v>2025</v>
      </c>
      <c r="C1523" t="str">
        <f t="shared" si="71"/>
        <v>2024-2025</v>
      </c>
      <c r="D1523" t="s">
        <v>147</v>
      </c>
      <c r="E1523" t="s">
        <v>126</v>
      </c>
      <c r="F1523" t="str">
        <f t="shared" si="69"/>
        <v>Queensland</v>
      </c>
      <c r="G1523" t="s">
        <v>35</v>
      </c>
      <c r="H1523">
        <v>4551</v>
      </c>
      <c r="I1523" t="s">
        <v>11</v>
      </c>
      <c r="J1523" t="s">
        <v>120</v>
      </c>
      <c r="K1523" t="s">
        <v>150</v>
      </c>
      <c r="L1523" t="s">
        <v>18</v>
      </c>
      <c r="M1523" s="5">
        <v>68.290000000000006</v>
      </c>
    </row>
    <row r="1524" spans="1:13" x14ac:dyDescent="0.25">
      <c r="A1524" s="2">
        <v>45395</v>
      </c>
      <c r="B1524" s="3">
        <f t="shared" si="70"/>
        <v>2024</v>
      </c>
      <c r="C1524" t="str">
        <f t="shared" si="71"/>
        <v>2024-2025</v>
      </c>
      <c r="D1524" t="s">
        <v>147</v>
      </c>
      <c r="E1524" t="s">
        <v>79</v>
      </c>
      <c r="F1524" t="str">
        <f t="shared" si="69"/>
        <v>Australian Capital Territory</v>
      </c>
      <c r="G1524" t="s">
        <v>80</v>
      </c>
      <c r="H1524">
        <v>2617</v>
      </c>
      <c r="I1524" t="s">
        <v>11</v>
      </c>
      <c r="J1524" t="s">
        <v>58</v>
      </c>
      <c r="K1524" t="s">
        <v>157</v>
      </c>
      <c r="L1524" t="s">
        <v>22</v>
      </c>
      <c r="M1524" s="5">
        <v>68.419999999999987</v>
      </c>
    </row>
    <row r="1525" spans="1:13" x14ac:dyDescent="0.25">
      <c r="A1525" s="2">
        <v>45520</v>
      </c>
      <c r="B1525" s="3">
        <f t="shared" si="70"/>
        <v>2025</v>
      </c>
      <c r="C1525" t="str">
        <f t="shared" si="71"/>
        <v>2024-2025</v>
      </c>
      <c r="D1525" t="s">
        <v>147</v>
      </c>
      <c r="E1525" t="s">
        <v>111</v>
      </c>
      <c r="F1525" t="str">
        <f t="shared" si="69"/>
        <v>New South Wales</v>
      </c>
      <c r="G1525" t="s">
        <v>10</v>
      </c>
      <c r="H1525">
        <v>2120</v>
      </c>
      <c r="I1525" t="s">
        <v>11</v>
      </c>
      <c r="J1525" t="s">
        <v>27</v>
      </c>
      <c r="K1525" t="s">
        <v>152</v>
      </c>
      <c r="L1525" t="s">
        <v>13</v>
      </c>
      <c r="M1525" s="5">
        <v>68.44</v>
      </c>
    </row>
    <row r="1526" spans="1:13" x14ac:dyDescent="0.25">
      <c r="A1526" s="2">
        <v>45050</v>
      </c>
      <c r="B1526" s="3">
        <f t="shared" si="70"/>
        <v>2023</v>
      </c>
      <c r="C1526" t="str">
        <f t="shared" si="71"/>
        <v>2023-2024</v>
      </c>
      <c r="D1526" t="s">
        <v>148</v>
      </c>
      <c r="E1526" t="s">
        <v>144</v>
      </c>
      <c r="F1526" t="str">
        <f t="shared" si="69"/>
        <v>Queensland</v>
      </c>
      <c r="G1526" t="s">
        <v>35</v>
      </c>
      <c r="H1526">
        <v>4566</v>
      </c>
      <c r="I1526" t="s">
        <v>11</v>
      </c>
      <c r="J1526" t="s">
        <v>120</v>
      </c>
      <c r="K1526" t="s">
        <v>152</v>
      </c>
      <c r="L1526" t="s">
        <v>13</v>
      </c>
      <c r="M1526" s="5">
        <v>69.11</v>
      </c>
    </row>
    <row r="1527" spans="1:13" x14ac:dyDescent="0.25">
      <c r="A1527" s="2">
        <v>45434</v>
      </c>
      <c r="B1527" s="3">
        <f t="shared" si="70"/>
        <v>2024</v>
      </c>
      <c r="C1527" t="str">
        <f t="shared" si="71"/>
        <v>2024-2025</v>
      </c>
      <c r="D1527" t="s">
        <v>148</v>
      </c>
      <c r="E1527" t="s">
        <v>143</v>
      </c>
      <c r="F1527" t="str">
        <f t="shared" si="69"/>
        <v>New South Wales</v>
      </c>
      <c r="G1527" t="s">
        <v>10</v>
      </c>
      <c r="H1527">
        <v>2154</v>
      </c>
      <c r="I1527" t="s">
        <v>11</v>
      </c>
      <c r="J1527" t="s">
        <v>27</v>
      </c>
      <c r="K1527" t="s">
        <v>157</v>
      </c>
      <c r="L1527" t="s">
        <v>22</v>
      </c>
      <c r="M1527" s="5">
        <v>69.2</v>
      </c>
    </row>
    <row r="1528" spans="1:13" x14ac:dyDescent="0.25">
      <c r="A1528" s="2">
        <v>45009</v>
      </c>
      <c r="B1528" s="3">
        <f t="shared" si="70"/>
        <v>2023</v>
      </c>
      <c r="C1528" t="str">
        <f t="shared" si="71"/>
        <v>2022-2023</v>
      </c>
      <c r="D1528" t="s">
        <v>147</v>
      </c>
      <c r="E1528" t="s">
        <v>146</v>
      </c>
      <c r="F1528" t="str">
        <f t="shared" si="69"/>
        <v>Victoria</v>
      </c>
      <c r="G1528" t="s">
        <v>45</v>
      </c>
      <c r="H1528">
        <v>3353</v>
      </c>
      <c r="I1528" t="s">
        <v>11</v>
      </c>
      <c r="J1528" t="s">
        <v>60</v>
      </c>
      <c r="K1528" t="s">
        <v>152</v>
      </c>
      <c r="L1528" t="s">
        <v>13</v>
      </c>
      <c r="M1528" s="5">
        <v>69.27</v>
      </c>
    </row>
    <row r="1529" spans="1:13" x14ac:dyDescent="0.25">
      <c r="A1529" s="2">
        <v>45153</v>
      </c>
      <c r="B1529" s="3">
        <f t="shared" si="70"/>
        <v>2024</v>
      </c>
      <c r="C1529" t="str">
        <f t="shared" si="71"/>
        <v>2023-2024</v>
      </c>
      <c r="D1529" t="s">
        <v>148</v>
      </c>
      <c r="E1529" t="s">
        <v>92</v>
      </c>
      <c r="F1529" t="str">
        <f t="shared" si="69"/>
        <v>Queensland</v>
      </c>
      <c r="G1529" t="s">
        <v>35</v>
      </c>
      <c r="H1529">
        <v>4068</v>
      </c>
      <c r="I1529" t="s">
        <v>11</v>
      </c>
      <c r="J1529" t="s">
        <v>43</v>
      </c>
      <c r="K1529" t="s">
        <v>157</v>
      </c>
      <c r="L1529" t="s">
        <v>22</v>
      </c>
      <c r="M1529" s="5">
        <v>69.3</v>
      </c>
    </row>
    <row r="1530" spans="1:13" x14ac:dyDescent="0.25">
      <c r="A1530" s="2">
        <v>45022</v>
      </c>
      <c r="B1530" s="3">
        <f t="shared" si="70"/>
        <v>2023</v>
      </c>
      <c r="C1530" t="str">
        <f t="shared" si="71"/>
        <v>2023-2024</v>
      </c>
      <c r="D1530" t="s">
        <v>147</v>
      </c>
      <c r="E1530" t="s">
        <v>40</v>
      </c>
      <c r="F1530" t="str">
        <f t="shared" si="69"/>
        <v>New South Wales</v>
      </c>
      <c r="G1530" t="s">
        <v>10</v>
      </c>
      <c r="H1530">
        <v>2116</v>
      </c>
      <c r="I1530" t="s">
        <v>11</v>
      </c>
      <c r="J1530" t="s">
        <v>27</v>
      </c>
      <c r="K1530" t="s">
        <v>149</v>
      </c>
      <c r="L1530" t="s">
        <v>15</v>
      </c>
      <c r="M1530" s="5">
        <v>69.400000000000006</v>
      </c>
    </row>
    <row r="1531" spans="1:13" x14ac:dyDescent="0.25">
      <c r="A1531" s="2">
        <v>45035</v>
      </c>
      <c r="B1531" s="3">
        <f t="shared" si="70"/>
        <v>2023</v>
      </c>
      <c r="C1531" t="str">
        <f t="shared" si="71"/>
        <v>2023-2024</v>
      </c>
      <c r="D1531" t="s">
        <v>147</v>
      </c>
      <c r="E1531" t="s">
        <v>109</v>
      </c>
      <c r="F1531" t="str">
        <f t="shared" si="69"/>
        <v>New South Wales</v>
      </c>
      <c r="G1531" t="s">
        <v>10</v>
      </c>
      <c r="H1531">
        <v>2480</v>
      </c>
      <c r="I1531" t="s">
        <v>11</v>
      </c>
      <c r="J1531" t="s">
        <v>68</v>
      </c>
      <c r="K1531" t="s">
        <v>149</v>
      </c>
      <c r="L1531" t="s">
        <v>15</v>
      </c>
      <c r="M1531" s="5">
        <v>69.86</v>
      </c>
    </row>
    <row r="1532" spans="1:13" x14ac:dyDescent="0.25">
      <c r="A1532" s="2">
        <v>45462</v>
      </c>
      <c r="B1532" s="3">
        <f t="shared" si="70"/>
        <v>2024</v>
      </c>
      <c r="C1532" t="str">
        <f t="shared" si="71"/>
        <v>2024-2025</v>
      </c>
      <c r="D1532" t="s">
        <v>147</v>
      </c>
      <c r="E1532" t="s">
        <v>42</v>
      </c>
      <c r="F1532" t="str">
        <f t="shared" si="69"/>
        <v>Queensland</v>
      </c>
      <c r="G1532" t="s">
        <v>35</v>
      </c>
      <c r="H1532">
        <v>4053</v>
      </c>
      <c r="I1532" t="s">
        <v>11</v>
      </c>
      <c r="J1532" t="s">
        <v>43</v>
      </c>
      <c r="K1532" t="s">
        <v>153</v>
      </c>
      <c r="L1532" t="s">
        <v>16</v>
      </c>
      <c r="M1532" s="5">
        <v>70</v>
      </c>
    </row>
    <row r="1533" spans="1:13" x14ac:dyDescent="0.25">
      <c r="A1533" s="2">
        <v>45072</v>
      </c>
      <c r="B1533" s="3">
        <f t="shared" si="70"/>
        <v>2023</v>
      </c>
      <c r="C1533" t="str">
        <f t="shared" si="71"/>
        <v>2023-2024</v>
      </c>
      <c r="D1533" t="s">
        <v>148</v>
      </c>
      <c r="E1533" t="s">
        <v>81</v>
      </c>
      <c r="F1533" t="str">
        <f t="shared" si="69"/>
        <v>New South Wales</v>
      </c>
      <c r="G1533" t="s">
        <v>10</v>
      </c>
      <c r="H1533">
        <v>2485</v>
      </c>
      <c r="I1533" t="s">
        <v>11</v>
      </c>
      <c r="J1533" t="s">
        <v>68</v>
      </c>
      <c r="K1533" t="s">
        <v>154</v>
      </c>
      <c r="L1533" t="s">
        <v>14</v>
      </c>
      <c r="M1533" s="5">
        <v>70.25</v>
      </c>
    </row>
    <row r="1534" spans="1:13" x14ac:dyDescent="0.25">
      <c r="A1534" s="2">
        <v>45473</v>
      </c>
      <c r="B1534" s="3">
        <f t="shared" si="70"/>
        <v>2024</v>
      </c>
      <c r="C1534" t="str">
        <f t="shared" si="71"/>
        <v>2024-2025</v>
      </c>
      <c r="D1534" t="s">
        <v>147</v>
      </c>
      <c r="E1534" t="s">
        <v>146</v>
      </c>
      <c r="F1534" t="str">
        <f t="shared" si="69"/>
        <v>Victoria</v>
      </c>
      <c r="G1534" t="s">
        <v>45</v>
      </c>
      <c r="H1534">
        <v>3353</v>
      </c>
      <c r="I1534" t="s">
        <v>11</v>
      </c>
      <c r="J1534" t="s">
        <v>60</v>
      </c>
      <c r="K1534" t="s">
        <v>19</v>
      </c>
      <c r="L1534" t="s">
        <v>23</v>
      </c>
      <c r="M1534" s="5">
        <v>70.34</v>
      </c>
    </row>
    <row r="1535" spans="1:13" x14ac:dyDescent="0.25">
      <c r="A1535" s="2">
        <v>45184</v>
      </c>
      <c r="B1535" s="3">
        <f t="shared" si="70"/>
        <v>2024</v>
      </c>
      <c r="C1535" t="str">
        <f t="shared" si="71"/>
        <v>2023-2024</v>
      </c>
      <c r="D1535" t="s">
        <v>148</v>
      </c>
      <c r="E1535" t="s">
        <v>69</v>
      </c>
      <c r="F1535" t="str">
        <f t="shared" si="69"/>
        <v>Tasmania</v>
      </c>
      <c r="G1535" t="s">
        <v>70</v>
      </c>
      <c r="H1535">
        <v>7018</v>
      </c>
      <c r="I1535" t="s">
        <v>11</v>
      </c>
      <c r="J1535" t="s">
        <v>71</v>
      </c>
      <c r="K1535" t="s">
        <v>154</v>
      </c>
      <c r="L1535" t="s">
        <v>14</v>
      </c>
      <c r="M1535" s="5">
        <v>70.45</v>
      </c>
    </row>
    <row r="1536" spans="1:13" x14ac:dyDescent="0.25">
      <c r="A1536" s="2">
        <v>45054</v>
      </c>
      <c r="B1536" s="3">
        <f t="shared" si="70"/>
        <v>2023</v>
      </c>
      <c r="C1536" t="str">
        <f t="shared" si="71"/>
        <v>2023-2024</v>
      </c>
      <c r="D1536" t="s">
        <v>147</v>
      </c>
      <c r="E1536" t="s">
        <v>37</v>
      </c>
      <c r="F1536" t="str">
        <f t="shared" si="69"/>
        <v>South Australia</v>
      </c>
      <c r="G1536" t="s">
        <v>32</v>
      </c>
      <c r="H1536">
        <v>5607</v>
      </c>
      <c r="I1536" t="s">
        <v>11</v>
      </c>
      <c r="J1536" t="s">
        <v>38</v>
      </c>
      <c r="K1536" t="s">
        <v>154</v>
      </c>
      <c r="L1536" t="s">
        <v>14</v>
      </c>
      <c r="M1536" s="5">
        <v>70.5</v>
      </c>
    </row>
    <row r="1537" spans="1:13" x14ac:dyDescent="0.25">
      <c r="A1537" s="2">
        <v>45278</v>
      </c>
      <c r="B1537" s="3">
        <f t="shared" si="70"/>
        <v>2024</v>
      </c>
      <c r="C1537" t="str">
        <f t="shared" si="71"/>
        <v>2023-2024</v>
      </c>
      <c r="D1537" t="s">
        <v>148</v>
      </c>
      <c r="E1537" t="s">
        <v>24</v>
      </c>
      <c r="F1537" t="str">
        <f t="shared" si="69"/>
        <v>New South Wales</v>
      </c>
      <c r="G1537" t="s">
        <v>10</v>
      </c>
      <c r="H1537">
        <v>2795</v>
      </c>
      <c r="I1537" t="s">
        <v>11</v>
      </c>
      <c r="J1537" t="s">
        <v>25</v>
      </c>
      <c r="K1537" t="s">
        <v>157</v>
      </c>
      <c r="L1537" t="s">
        <v>22</v>
      </c>
      <c r="M1537" s="5">
        <v>70.599999999999994</v>
      </c>
    </row>
    <row r="1538" spans="1:13" x14ac:dyDescent="0.25">
      <c r="A1538" s="2">
        <v>45187</v>
      </c>
      <c r="B1538" s="3">
        <f t="shared" si="70"/>
        <v>2024</v>
      </c>
      <c r="C1538" t="str">
        <f t="shared" si="71"/>
        <v>2023-2024</v>
      </c>
      <c r="D1538" t="s">
        <v>148</v>
      </c>
      <c r="E1538" t="s">
        <v>98</v>
      </c>
      <c r="F1538" t="str">
        <f t="shared" ref="F1538:F1601" si="72">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3">IF(MONTH(A1539)&gt;=7,YEAR(A1539)+1,YEAR(A1539))</f>
        <v>2023</v>
      </c>
      <c r="C1539" t="str">
        <f t="shared" ref="C1539:C1602" si="74">IF(MONTH(A1539) &gt;= 4, YEAR(A1539) &amp; "-" &amp; YEAR(A1539) + 1, YEAR(A1539) - 1 &amp; "-" &amp; YEAR(A1539))</f>
        <v>2022-2023</v>
      </c>
      <c r="D1539" t="s">
        <v>147</v>
      </c>
      <c r="E1539" t="s">
        <v>146</v>
      </c>
      <c r="F1539" t="str">
        <f t="shared" si="72"/>
        <v>Victoria</v>
      </c>
      <c r="G1539" t="s">
        <v>45</v>
      </c>
      <c r="H1539">
        <v>3353</v>
      </c>
      <c r="I1539" t="s">
        <v>11</v>
      </c>
      <c r="J1539" t="s">
        <v>60</v>
      </c>
      <c r="K1539" t="s">
        <v>155</v>
      </c>
      <c r="L1539" t="s">
        <v>20</v>
      </c>
      <c r="M1539" s="5">
        <v>70.83</v>
      </c>
    </row>
    <row r="1540" spans="1:13" x14ac:dyDescent="0.25">
      <c r="A1540" s="2">
        <v>45095</v>
      </c>
      <c r="B1540" s="3">
        <f t="shared" si="73"/>
        <v>2023</v>
      </c>
      <c r="C1540" t="str">
        <f t="shared" si="74"/>
        <v>2023-2024</v>
      </c>
      <c r="D1540" t="s">
        <v>148</v>
      </c>
      <c r="E1540" t="s">
        <v>139</v>
      </c>
      <c r="F1540" t="str">
        <f t="shared" si="72"/>
        <v>New South Wales</v>
      </c>
      <c r="G1540" t="s">
        <v>10</v>
      </c>
      <c r="H1540">
        <v>2020</v>
      </c>
      <c r="I1540" t="s">
        <v>11</v>
      </c>
      <c r="J1540" t="s">
        <v>12</v>
      </c>
      <c r="K1540" t="s">
        <v>157</v>
      </c>
      <c r="L1540" t="s">
        <v>22</v>
      </c>
      <c r="M1540" s="5">
        <v>70.930000000000007</v>
      </c>
    </row>
    <row r="1541" spans="1:13" x14ac:dyDescent="0.25">
      <c r="A1541" s="2">
        <v>45507</v>
      </c>
      <c r="B1541" s="3">
        <f t="shared" si="73"/>
        <v>2025</v>
      </c>
      <c r="C1541" t="str">
        <f t="shared" si="74"/>
        <v>2024-2025</v>
      </c>
      <c r="D1541" t="s">
        <v>147</v>
      </c>
      <c r="E1541" t="s">
        <v>107</v>
      </c>
      <c r="F1541" t="str">
        <f t="shared" si="72"/>
        <v>Queensland</v>
      </c>
      <c r="G1541" t="s">
        <v>35</v>
      </c>
      <c r="H1541">
        <v>4220</v>
      </c>
      <c r="I1541" t="s">
        <v>11</v>
      </c>
      <c r="J1541" t="s">
        <v>104</v>
      </c>
      <c r="K1541" t="s">
        <v>154</v>
      </c>
      <c r="L1541" t="s">
        <v>14</v>
      </c>
      <c r="M1541" s="5">
        <v>71.14</v>
      </c>
    </row>
    <row r="1542" spans="1:13" x14ac:dyDescent="0.25">
      <c r="A1542" s="2">
        <v>45364</v>
      </c>
      <c r="B1542" s="3">
        <f t="shared" si="73"/>
        <v>2024</v>
      </c>
      <c r="C1542" t="str">
        <f t="shared" si="74"/>
        <v>2023-2024</v>
      </c>
      <c r="D1542" t="s">
        <v>147</v>
      </c>
      <c r="E1542" t="s">
        <v>53</v>
      </c>
      <c r="F1542" t="str">
        <f t="shared" si="72"/>
        <v>South Australia</v>
      </c>
      <c r="G1542" t="s">
        <v>32</v>
      </c>
      <c r="H1542">
        <v>5082</v>
      </c>
      <c r="I1542" t="s">
        <v>11</v>
      </c>
      <c r="J1542" t="s">
        <v>33</v>
      </c>
      <c r="K1542" t="s">
        <v>156</v>
      </c>
      <c r="L1542" t="s">
        <v>17</v>
      </c>
      <c r="M1542" s="5">
        <v>71.39</v>
      </c>
    </row>
    <row r="1543" spans="1:13" x14ac:dyDescent="0.25">
      <c r="A1543" s="2">
        <v>45482</v>
      </c>
      <c r="B1543" s="3">
        <f t="shared" si="73"/>
        <v>2025</v>
      </c>
      <c r="C1543" t="str">
        <f t="shared" si="74"/>
        <v>2024-2025</v>
      </c>
      <c r="D1543" t="s">
        <v>147</v>
      </c>
      <c r="E1543" t="s">
        <v>128</v>
      </c>
      <c r="F1543" t="str">
        <f t="shared" si="72"/>
        <v>Western Australia</v>
      </c>
      <c r="G1543" t="s">
        <v>48</v>
      </c>
      <c r="H1543">
        <v>6027</v>
      </c>
      <c r="I1543" t="s">
        <v>11</v>
      </c>
      <c r="J1543" t="s">
        <v>49</v>
      </c>
      <c r="K1543" t="s">
        <v>19</v>
      </c>
      <c r="L1543" t="s">
        <v>23</v>
      </c>
      <c r="M1543" s="5">
        <v>71.490000000000009</v>
      </c>
    </row>
    <row r="1544" spans="1:13" x14ac:dyDescent="0.25">
      <c r="A1544" s="2">
        <v>45100</v>
      </c>
      <c r="B1544" s="3">
        <f t="shared" si="73"/>
        <v>2023</v>
      </c>
      <c r="C1544" t="str">
        <f t="shared" si="74"/>
        <v>2023-2024</v>
      </c>
      <c r="D1544" t="s">
        <v>147</v>
      </c>
      <c r="E1544" t="s">
        <v>40</v>
      </c>
      <c r="F1544" t="str">
        <f t="shared" si="72"/>
        <v>New South Wales</v>
      </c>
      <c r="G1544" t="s">
        <v>10</v>
      </c>
      <c r="H1544">
        <v>2116</v>
      </c>
      <c r="I1544" t="s">
        <v>11</v>
      </c>
      <c r="J1544" t="s">
        <v>27</v>
      </c>
      <c r="K1544" t="s">
        <v>151</v>
      </c>
      <c r="L1544" t="s">
        <v>21</v>
      </c>
      <c r="M1544" s="5">
        <v>71.5</v>
      </c>
    </row>
    <row r="1545" spans="1:13" x14ac:dyDescent="0.25">
      <c r="A1545" s="2">
        <v>45505</v>
      </c>
      <c r="B1545" s="3">
        <f t="shared" si="73"/>
        <v>2025</v>
      </c>
      <c r="C1545" t="str">
        <f t="shared" si="74"/>
        <v>2024-2025</v>
      </c>
      <c r="D1545" t="s">
        <v>147</v>
      </c>
      <c r="E1545" t="s">
        <v>124</v>
      </c>
      <c r="F1545" t="str">
        <f t="shared" si="72"/>
        <v>New South Wales</v>
      </c>
      <c r="G1545" t="s">
        <v>10</v>
      </c>
      <c r="H1545">
        <v>2015</v>
      </c>
      <c r="I1545" t="s">
        <v>11</v>
      </c>
      <c r="J1545" t="s">
        <v>12</v>
      </c>
      <c r="K1545" t="s">
        <v>152</v>
      </c>
      <c r="L1545" t="s">
        <v>13</v>
      </c>
      <c r="M1545" s="5">
        <v>71.709999999999994</v>
      </c>
    </row>
    <row r="1546" spans="1:13" x14ac:dyDescent="0.25">
      <c r="A1546" s="2">
        <v>45558</v>
      </c>
      <c r="B1546" s="3">
        <f t="shared" si="73"/>
        <v>2025</v>
      </c>
      <c r="C1546" t="str">
        <f t="shared" si="74"/>
        <v>2024-2025</v>
      </c>
      <c r="D1546" t="s">
        <v>147</v>
      </c>
      <c r="E1546" t="s">
        <v>44</v>
      </c>
      <c r="F1546" t="str">
        <f t="shared" si="72"/>
        <v>Victoria</v>
      </c>
      <c r="G1546" t="s">
        <v>45</v>
      </c>
      <c r="H1546">
        <v>3066</v>
      </c>
      <c r="I1546" t="s">
        <v>11</v>
      </c>
      <c r="J1546" t="s">
        <v>46</v>
      </c>
      <c r="K1546" t="s">
        <v>154</v>
      </c>
      <c r="L1546" t="s">
        <v>14</v>
      </c>
      <c r="M1546" s="5">
        <v>71.760000000000005</v>
      </c>
    </row>
    <row r="1547" spans="1:13" x14ac:dyDescent="0.25">
      <c r="A1547" s="2">
        <v>45498</v>
      </c>
      <c r="B1547" s="3">
        <f t="shared" si="73"/>
        <v>2025</v>
      </c>
      <c r="C1547" t="str">
        <f t="shared" si="74"/>
        <v>2024-2025</v>
      </c>
      <c r="D1547" t="s">
        <v>148</v>
      </c>
      <c r="E1547" t="s">
        <v>107</v>
      </c>
      <c r="F1547" t="str">
        <f t="shared" si="72"/>
        <v>Queensland</v>
      </c>
      <c r="G1547" t="s">
        <v>35</v>
      </c>
      <c r="H1547">
        <v>4220</v>
      </c>
      <c r="I1547" t="s">
        <v>11</v>
      </c>
      <c r="J1547" t="s">
        <v>104</v>
      </c>
      <c r="K1547" t="s">
        <v>149</v>
      </c>
      <c r="L1547" t="s">
        <v>15</v>
      </c>
      <c r="M1547" s="5">
        <v>71.819999999999993</v>
      </c>
    </row>
    <row r="1548" spans="1:13" x14ac:dyDescent="0.25">
      <c r="A1548" s="2">
        <v>45164</v>
      </c>
      <c r="B1548" s="3">
        <f t="shared" si="73"/>
        <v>2024</v>
      </c>
      <c r="C1548" t="str">
        <f t="shared" si="74"/>
        <v>2023-2024</v>
      </c>
      <c r="D1548" t="s">
        <v>147</v>
      </c>
      <c r="E1548" t="s">
        <v>114</v>
      </c>
      <c r="F1548" t="str">
        <f t="shared" si="72"/>
        <v>Victoria</v>
      </c>
      <c r="G1548" t="s">
        <v>45</v>
      </c>
      <c r="H1548">
        <v>3551</v>
      </c>
      <c r="I1548" t="s">
        <v>11</v>
      </c>
      <c r="J1548" t="s">
        <v>60</v>
      </c>
      <c r="K1548" t="s">
        <v>149</v>
      </c>
      <c r="L1548" t="s">
        <v>15</v>
      </c>
      <c r="M1548" s="5">
        <v>71.86</v>
      </c>
    </row>
    <row r="1549" spans="1:13" x14ac:dyDescent="0.25">
      <c r="A1549" s="2">
        <v>45250</v>
      </c>
      <c r="B1549" s="3">
        <f t="shared" si="73"/>
        <v>2024</v>
      </c>
      <c r="C1549" t="str">
        <f t="shared" si="74"/>
        <v>2023-2024</v>
      </c>
      <c r="D1549" t="s">
        <v>148</v>
      </c>
      <c r="E1549" t="s">
        <v>26</v>
      </c>
      <c r="F1549" t="str">
        <f t="shared" si="72"/>
        <v>New South Wales</v>
      </c>
      <c r="G1549" t="s">
        <v>10</v>
      </c>
      <c r="H1549">
        <v>2141</v>
      </c>
      <c r="I1549" t="s">
        <v>11</v>
      </c>
      <c r="J1549" t="s">
        <v>27</v>
      </c>
      <c r="K1549" t="s">
        <v>19</v>
      </c>
      <c r="L1549" t="s">
        <v>23</v>
      </c>
      <c r="M1549" s="5">
        <v>71.88</v>
      </c>
    </row>
    <row r="1550" spans="1:13" x14ac:dyDescent="0.25">
      <c r="A1550" s="2">
        <v>45529</v>
      </c>
      <c r="B1550" s="3">
        <f t="shared" si="73"/>
        <v>2025</v>
      </c>
      <c r="C1550" t="str">
        <f t="shared" si="74"/>
        <v>2024-2025</v>
      </c>
      <c r="D1550" t="s">
        <v>148</v>
      </c>
      <c r="E1550" t="s">
        <v>122</v>
      </c>
      <c r="F1550" t="str">
        <f t="shared" si="72"/>
        <v>New South Wales</v>
      </c>
      <c r="G1550" t="s">
        <v>10</v>
      </c>
      <c r="H1550">
        <v>2650</v>
      </c>
      <c r="I1550" t="s">
        <v>11</v>
      </c>
      <c r="J1550" t="s">
        <v>25</v>
      </c>
      <c r="K1550" t="s">
        <v>155</v>
      </c>
      <c r="L1550" t="s">
        <v>20</v>
      </c>
      <c r="M1550" s="5">
        <v>71.88</v>
      </c>
    </row>
    <row r="1551" spans="1:13" x14ac:dyDescent="0.25">
      <c r="A1551" s="2">
        <v>45441</v>
      </c>
      <c r="B1551" s="3">
        <f t="shared" si="73"/>
        <v>2024</v>
      </c>
      <c r="C1551" t="str">
        <f t="shared" si="74"/>
        <v>2024-2025</v>
      </c>
      <c r="D1551" t="s">
        <v>147</v>
      </c>
      <c r="E1551" t="s">
        <v>103</v>
      </c>
      <c r="F1551" t="str">
        <f t="shared" si="72"/>
        <v>Queensland</v>
      </c>
      <c r="G1551" t="s">
        <v>35</v>
      </c>
      <c r="H1551">
        <v>4509</v>
      </c>
      <c r="I1551" t="s">
        <v>11</v>
      </c>
      <c r="J1551" t="s">
        <v>104</v>
      </c>
      <c r="K1551" t="s">
        <v>151</v>
      </c>
      <c r="L1551" t="s">
        <v>21</v>
      </c>
      <c r="M1551" s="5">
        <v>71.91</v>
      </c>
    </row>
    <row r="1552" spans="1:13" x14ac:dyDescent="0.25">
      <c r="A1552" s="2">
        <v>44958</v>
      </c>
      <c r="B1552" s="3">
        <f t="shared" si="73"/>
        <v>2023</v>
      </c>
      <c r="C1552" t="str">
        <f t="shared" si="74"/>
        <v>2022-2023</v>
      </c>
      <c r="D1552" t="s">
        <v>147</v>
      </c>
      <c r="E1552" t="s">
        <v>59</v>
      </c>
      <c r="F1552" t="str">
        <f t="shared" si="72"/>
        <v>Victoria</v>
      </c>
      <c r="G1552" t="s">
        <v>45</v>
      </c>
      <c r="H1552">
        <v>3280</v>
      </c>
      <c r="I1552" t="s">
        <v>11</v>
      </c>
      <c r="J1552" t="s">
        <v>60</v>
      </c>
      <c r="K1552" t="s">
        <v>150</v>
      </c>
      <c r="L1552" t="s">
        <v>18</v>
      </c>
      <c r="M1552" s="5">
        <v>72.84</v>
      </c>
    </row>
    <row r="1553" spans="1:13" x14ac:dyDescent="0.25">
      <c r="A1553" s="2">
        <v>45122</v>
      </c>
      <c r="B1553" s="3">
        <f t="shared" si="73"/>
        <v>2024</v>
      </c>
      <c r="C1553" t="str">
        <f t="shared" si="74"/>
        <v>2023-2024</v>
      </c>
      <c r="D1553" t="s">
        <v>148</v>
      </c>
      <c r="E1553" t="s">
        <v>100</v>
      </c>
      <c r="F1553" t="str">
        <f t="shared" si="72"/>
        <v>Western Australia</v>
      </c>
      <c r="G1553" t="s">
        <v>48</v>
      </c>
      <c r="H1553">
        <v>6021</v>
      </c>
      <c r="I1553" t="s">
        <v>11</v>
      </c>
      <c r="J1553" t="s">
        <v>49</v>
      </c>
      <c r="K1553" t="s">
        <v>150</v>
      </c>
      <c r="L1553" t="s">
        <v>18</v>
      </c>
      <c r="M1553" s="5">
        <v>72.900000000000006</v>
      </c>
    </row>
    <row r="1554" spans="1:13" x14ac:dyDescent="0.25">
      <c r="A1554" s="2">
        <v>45425</v>
      </c>
      <c r="B1554" s="3">
        <f t="shared" si="73"/>
        <v>2024</v>
      </c>
      <c r="C1554" t="str">
        <f t="shared" si="74"/>
        <v>2024-2025</v>
      </c>
      <c r="D1554" t="s">
        <v>148</v>
      </c>
      <c r="E1554" t="s">
        <v>98</v>
      </c>
      <c r="F1554" t="str">
        <f t="shared" si="72"/>
        <v>Victoria</v>
      </c>
      <c r="G1554" t="s">
        <v>45</v>
      </c>
      <c r="H1554">
        <v>3429</v>
      </c>
      <c r="I1554" t="s">
        <v>11</v>
      </c>
      <c r="J1554" t="s">
        <v>60</v>
      </c>
      <c r="K1554" t="s">
        <v>154</v>
      </c>
      <c r="L1554" t="s">
        <v>14</v>
      </c>
      <c r="M1554" s="5">
        <v>72.94</v>
      </c>
    </row>
    <row r="1555" spans="1:13" x14ac:dyDescent="0.25">
      <c r="A1555" s="2">
        <v>45489</v>
      </c>
      <c r="B1555" s="3">
        <f t="shared" si="73"/>
        <v>2025</v>
      </c>
      <c r="C1555" t="str">
        <f t="shared" si="74"/>
        <v>2024-2025</v>
      </c>
      <c r="D1555" t="s">
        <v>147</v>
      </c>
      <c r="E1555" t="s">
        <v>28</v>
      </c>
      <c r="F1555" t="str">
        <f t="shared" si="72"/>
        <v>Northern Territory</v>
      </c>
      <c r="G1555" t="s">
        <v>29</v>
      </c>
      <c r="H1555">
        <v>800</v>
      </c>
      <c r="I1555" t="s">
        <v>11</v>
      </c>
      <c r="J1555" t="s">
        <v>30</v>
      </c>
      <c r="K1555" t="s">
        <v>154</v>
      </c>
      <c r="L1555" t="s">
        <v>14</v>
      </c>
      <c r="M1555" s="5">
        <v>73.12</v>
      </c>
    </row>
    <row r="1556" spans="1:13" x14ac:dyDescent="0.25">
      <c r="A1556" s="2">
        <v>45056</v>
      </c>
      <c r="B1556" s="3">
        <f t="shared" si="73"/>
        <v>2023</v>
      </c>
      <c r="C1556" t="str">
        <f t="shared" si="74"/>
        <v>2023-2024</v>
      </c>
      <c r="D1556" t="s">
        <v>147</v>
      </c>
      <c r="E1556" t="s">
        <v>92</v>
      </c>
      <c r="F1556" t="str">
        <f t="shared" si="72"/>
        <v>Queensland</v>
      </c>
      <c r="G1556" t="s">
        <v>35</v>
      </c>
      <c r="H1556">
        <v>4068</v>
      </c>
      <c r="I1556" t="s">
        <v>11</v>
      </c>
      <c r="J1556" t="s">
        <v>43</v>
      </c>
      <c r="K1556" t="s">
        <v>19</v>
      </c>
      <c r="L1556" t="s">
        <v>23</v>
      </c>
      <c r="M1556" s="5">
        <v>73.22</v>
      </c>
    </row>
    <row r="1557" spans="1:13" x14ac:dyDescent="0.25">
      <c r="A1557" s="2">
        <v>45041</v>
      </c>
      <c r="B1557" s="3">
        <f t="shared" si="73"/>
        <v>2023</v>
      </c>
      <c r="C1557" t="str">
        <f t="shared" si="74"/>
        <v>2023-2024</v>
      </c>
      <c r="D1557" t="s">
        <v>147</v>
      </c>
      <c r="E1557" t="s">
        <v>96</v>
      </c>
      <c r="F1557" t="str">
        <f t="shared" si="72"/>
        <v>Western Australia</v>
      </c>
      <c r="G1557" t="s">
        <v>48</v>
      </c>
      <c r="H1557">
        <v>6330</v>
      </c>
      <c r="I1557" t="s">
        <v>11</v>
      </c>
      <c r="J1557" t="s">
        <v>94</v>
      </c>
      <c r="K1557" t="s">
        <v>154</v>
      </c>
      <c r="L1557" t="s">
        <v>14</v>
      </c>
      <c r="M1557" s="5">
        <v>73.490000000000009</v>
      </c>
    </row>
    <row r="1558" spans="1:13" x14ac:dyDescent="0.25">
      <c r="A1558" s="2">
        <v>45141</v>
      </c>
      <c r="B1558" s="3">
        <f t="shared" si="73"/>
        <v>2024</v>
      </c>
      <c r="C1558" t="str">
        <f t="shared" si="74"/>
        <v>2023-2024</v>
      </c>
      <c r="D1558" t="s">
        <v>147</v>
      </c>
      <c r="E1558" t="s">
        <v>31</v>
      </c>
      <c r="F1558" t="str">
        <f t="shared" si="72"/>
        <v>South Australia</v>
      </c>
      <c r="G1558" t="s">
        <v>32</v>
      </c>
      <c r="H1558">
        <v>5168</v>
      </c>
      <c r="I1558" t="s">
        <v>11</v>
      </c>
      <c r="J1558" t="s">
        <v>33</v>
      </c>
      <c r="K1558" t="s">
        <v>154</v>
      </c>
      <c r="L1558" t="s">
        <v>14</v>
      </c>
      <c r="M1558" s="5">
        <v>73.5</v>
      </c>
    </row>
    <row r="1559" spans="1:13" x14ac:dyDescent="0.25">
      <c r="A1559" s="2">
        <v>45197</v>
      </c>
      <c r="B1559" s="3">
        <f t="shared" si="73"/>
        <v>2024</v>
      </c>
      <c r="C1559" t="str">
        <f t="shared" si="74"/>
        <v>2023-2024</v>
      </c>
      <c r="D1559" t="s">
        <v>148</v>
      </c>
      <c r="E1559" t="s">
        <v>101</v>
      </c>
      <c r="F1559" t="str">
        <f t="shared" si="72"/>
        <v>Victoria</v>
      </c>
      <c r="G1559" t="s">
        <v>45</v>
      </c>
      <c r="H1559">
        <v>3131</v>
      </c>
      <c r="I1559" t="s">
        <v>11</v>
      </c>
      <c r="J1559" t="s">
        <v>63</v>
      </c>
      <c r="K1559" t="s">
        <v>152</v>
      </c>
      <c r="L1559" t="s">
        <v>13</v>
      </c>
      <c r="M1559" s="5">
        <v>73.59</v>
      </c>
    </row>
    <row r="1560" spans="1:13" x14ac:dyDescent="0.25">
      <c r="A1560" s="2">
        <v>45405</v>
      </c>
      <c r="B1560" s="3">
        <f t="shared" si="73"/>
        <v>2024</v>
      </c>
      <c r="C1560" t="str">
        <f t="shared" si="74"/>
        <v>2024-2025</v>
      </c>
      <c r="D1560" t="s">
        <v>148</v>
      </c>
      <c r="E1560" t="s">
        <v>26</v>
      </c>
      <c r="F1560" t="str">
        <f t="shared" si="72"/>
        <v>New South Wales</v>
      </c>
      <c r="G1560" t="s">
        <v>10</v>
      </c>
      <c r="H1560">
        <v>2141</v>
      </c>
      <c r="I1560" t="s">
        <v>11</v>
      </c>
      <c r="J1560" t="s">
        <v>27</v>
      </c>
      <c r="K1560" t="s">
        <v>156</v>
      </c>
      <c r="L1560" t="s">
        <v>17</v>
      </c>
      <c r="M1560" s="5">
        <v>73.830000000000013</v>
      </c>
    </row>
    <row r="1561" spans="1:13" x14ac:dyDescent="0.25">
      <c r="A1561" s="2">
        <v>45031</v>
      </c>
      <c r="B1561" s="3">
        <f t="shared" si="73"/>
        <v>2023</v>
      </c>
      <c r="C1561" t="str">
        <f t="shared" si="74"/>
        <v>2023-2024</v>
      </c>
      <c r="D1561" t="s">
        <v>148</v>
      </c>
      <c r="E1561" t="s">
        <v>138</v>
      </c>
      <c r="F1561" t="str">
        <f t="shared" si="72"/>
        <v>Queensland</v>
      </c>
      <c r="G1561" t="s">
        <v>35</v>
      </c>
      <c r="H1561">
        <v>4558</v>
      </c>
      <c r="I1561" t="s">
        <v>11</v>
      </c>
      <c r="J1561" t="s">
        <v>120</v>
      </c>
      <c r="K1561" t="s">
        <v>157</v>
      </c>
      <c r="L1561" t="s">
        <v>22</v>
      </c>
      <c r="M1561" s="5">
        <v>73.89</v>
      </c>
    </row>
    <row r="1562" spans="1:13" x14ac:dyDescent="0.25">
      <c r="A1562" s="2">
        <v>45597</v>
      </c>
      <c r="B1562" s="3">
        <f t="shared" si="73"/>
        <v>2025</v>
      </c>
      <c r="C1562" t="str">
        <f t="shared" si="74"/>
        <v>2024-2025</v>
      </c>
      <c r="D1562" t="s">
        <v>147</v>
      </c>
      <c r="E1562" t="s">
        <v>86</v>
      </c>
      <c r="F1562" t="str">
        <f t="shared" si="72"/>
        <v>New South Wales</v>
      </c>
      <c r="G1562" t="s">
        <v>10</v>
      </c>
      <c r="H1562">
        <v>2064</v>
      </c>
      <c r="I1562" t="s">
        <v>11</v>
      </c>
      <c r="J1562" t="s">
        <v>12</v>
      </c>
      <c r="K1562" t="s">
        <v>150</v>
      </c>
      <c r="L1562" t="s">
        <v>18</v>
      </c>
      <c r="M1562" s="5">
        <v>73.930000000000007</v>
      </c>
    </row>
    <row r="1563" spans="1:13" x14ac:dyDescent="0.25">
      <c r="A1563" s="2">
        <v>45624</v>
      </c>
      <c r="B1563" s="3">
        <f t="shared" si="73"/>
        <v>2025</v>
      </c>
      <c r="C1563" t="str">
        <f t="shared" si="74"/>
        <v>2024-2025</v>
      </c>
      <c r="D1563" t="s">
        <v>148</v>
      </c>
      <c r="E1563" t="s">
        <v>31</v>
      </c>
      <c r="F1563" t="str">
        <f t="shared" si="72"/>
        <v>South Australia</v>
      </c>
      <c r="G1563" t="s">
        <v>32</v>
      </c>
      <c r="H1563">
        <v>5168</v>
      </c>
      <c r="I1563" t="s">
        <v>11</v>
      </c>
      <c r="J1563" t="s">
        <v>33</v>
      </c>
      <c r="K1563" t="s">
        <v>154</v>
      </c>
      <c r="L1563" t="s">
        <v>14</v>
      </c>
      <c r="M1563" s="5">
        <v>74</v>
      </c>
    </row>
    <row r="1564" spans="1:13" x14ac:dyDescent="0.25">
      <c r="A1564" s="2">
        <v>45608</v>
      </c>
      <c r="B1564" s="3">
        <f t="shared" si="73"/>
        <v>2025</v>
      </c>
      <c r="C1564" t="str">
        <f t="shared" si="74"/>
        <v>2024-2025</v>
      </c>
      <c r="D1564" t="s">
        <v>147</v>
      </c>
      <c r="E1564" t="s">
        <v>113</v>
      </c>
      <c r="F1564" t="str">
        <f t="shared" si="72"/>
        <v>Queensland</v>
      </c>
      <c r="G1564" t="s">
        <v>35</v>
      </c>
      <c r="H1564">
        <v>4215</v>
      </c>
      <c r="I1564" t="s">
        <v>11</v>
      </c>
      <c r="J1564" t="s">
        <v>104</v>
      </c>
      <c r="K1564" t="s">
        <v>152</v>
      </c>
      <c r="L1564" t="s">
        <v>13</v>
      </c>
      <c r="M1564" s="5">
        <v>74.16</v>
      </c>
    </row>
    <row r="1565" spans="1:13" x14ac:dyDescent="0.25">
      <c r="A1565" s="2">
        <v>45294</v>
      </c>
      <c r="B1565" s="3">
        <f t="shared" si="73"/>
        <v>2024</v>
      </c>
      <c r="C1565" t="str">
        <f t="shared" si="74"/>
        <v>2023-2024</v>
      </c>
      <c r="D1565" t="s">
        <v>148</v>
      </c>
      <c r="E1565" t="s">
        <v>138</v>
      </c>
      <c r="F1565" t="str">
        <f t="shared" si="72"/>
        <v>Queensland</v>
      </c>
      <c r="G1565" t="s">
        <v>35</v>
      </c>
      <c r="H1565">
        <v>4558</v>
      </c>
      <c r="I1565" t="s">
        <v>11</v>
      </c>
      <c r="J1565" t="s">
        <v>120</v>
      </c>
      <c r="K1565" t="s">
        <v>157</v>
      </c>
      <c r="L1565" t="s">
        <v>22</v>
      </c>
      <c r="M1565" s="5">
        <v>74.169999999999987</v>
      </c>
    </row>
    <row r="1566" spans="1:13" x14ac:dyDescent="0.25">
      <c r="A1566" s="2">
        <v>45010</v>
      </c>
      <c r="B1566" s="3">
        <f t="shared" si="73"/>
        <v>2023</v>
      </c>
      <c r="C1566" t="str">
        <f t="shared" si="74"/>
        <v>2022-2023</v>
      </c>
      <c r="D1566" t="s">
        <v>147</v>
      </c>
      <c r="E1566" t="s">
        <v>121</v>
      </c>
      <c r="F1566" t="str">
        <f t="shared" si="72"/>
        <v>Queensland</v>
      </c>
      <c r="G1566" t="s">
        <v>35</v>
      </c>
      <c r="H1566">
        <v>4700</v>
      </c>
      <c r="I1566" t="s">
        <v>11</v>
      </c>
      <c r="J1566" t="s">
        <v>51</v>
      </c>
      <c r="K1566" t="s">
        <v>156</v>
      </c>
      <c r="L1566" t="s">
        <v>17</v>
      </c>
      <c r="M1566" s="5">
        <v>74.34</v>
      </c>
    </row>
    <row r="1567" spans="1:13" x14ac:dyDescent="0.25">
      <c r="A1567" s="2">
        <v>45439</v>
      </c>
      <c r="B1567" s="3">
        <f t="shared" si="73"/>
        <v>2024</v>
      </c>
      <c r="C1567" t="str">
        <f t="shared" si="74"/>
        <v>2024-2025</v>
      </c>
      <c r="D1567" t="s">
        <v>148</v>
      </c>
      <c r="E1567" t="s">
        <v>97</v>
      </c>
      <c r="F1567" t="str">
        <f t="shared" si="72"/>
        <v>Tasmania</v>
      </c>
      <c r="G1567" t="s">
        <v>70</v>
      </c>
      <c r="H1567">
        <v>7250</v>
      </c>
      <c r="I1567" t="s">
        <v>11</v>
      </c>
      <c r="J1567" t="s">
        <v>71</v>
      </c>
      <c r="K1567" t="s">
        <v>19</v>
      </c>
      <c r="L1567" t="s">
        <v>23</v>
      </c>
      <c r="M1567" s="5">
        <v>74.5</v>
      </c>
    </row>
    <row r="1568" spans="1:13" x14ac:dyDescent="0.25">
      <c r="A1568" s="2">
        <v>45554</v>
      </c>
      <c r="B1568" s="3">
        <f t="shared" si="73"/>
        <v>2025</v>
      </c>
      <c r="C1568" t="str">
        <f t="shared" si="74"/>
        <v>2024-2025</v>
      </c>
      <c r="D1568" t="s">
        <v>147</v>
      </c>
      <c r="E1568" t="s">
        <v>113</v>
      </c>
      <c r="F1568" t="str">
        <f t="shared" si="72"/>
        <v>Queensland</v>
      </c>
      <c r="G1568" t="s">
        <v>35</v>
      </c>
      <c r="H1568">
        <v>4215</v>
      </c>
      <c r="I1568" t="s">
        <v>11</v>
      </c>
      <c r="J1568" t="s">
        <v>104</v>
      </c>
      <c r="K1568" t="s">
        <v>156</v>
      </c>
      <c r="L1568" t="s">
        <v>17</v>
      </c>
      <c r="M1568" s="5">
        <v>74.75</v>
      </c>
    </row>
    <row r="1569" spans="1:13" x14ac:dyDescent="0.25">
      <c r="A1569" s="2">
        <v>45197</v>
      </c>
      <c r="B1569" s="3">
        <f t="shared" si="73"/>
        <v>2024</v>
      </c>
      <c r="C1569" t="str">
        <f t="shared" si="74"/>
        <v>2023-2024</v>
      </c>
      <c r="D1569" t="s">
        <v>147</v>
      </c>
      <c r="E1569" t="s">
        <v>66</v>
      </c>
      <c r="F1569" t="str">
        <f t="shared" si="72"/>
        <v>South Australia</v>
      </c>
      <c r="G1569" t="s">
        <v>32</v>
      </c>
      <c r="H1569">
        <v>5169</v>
      </c>
      <c r="I1569" t="s">
        <v>11</v>
      </c>
      <c r="J1569" t="s">
        <v>33</v>
      </c>
      <c r="K1569" t="s">
        <v>19</v>
      </c>
      <c r="L1569" t="s">
        <v>23</v>
      </c>
      <c r="M1569" s="5">
        <v>74.789999999999992</v>
      </c>
    </row>
    <row r="1570" spans="1:13" x14ac:dyDescent="0.25">
      <c r="A1570" s="2">
        <v>45549</v>
      </c>
      <c r="B1570" s="3">
        <f t="shared" si="73"/>
        <v>2025</v>
      </c>
      <c r="C1570" t="str">
        <f t="shared" si="74"/>
        <v>2024-2025</v>
      </c>
      <c r="D1570" t="s">
        <v>147</v>
      </c>
      <c r="E1570" t="s">
        <v>135</v>
      </c>
      <c r="F1570" t="str">
        <f t="shared" si="72"/>
        <v>Victoria</v>
      </c>
      <c r="G1570" t="s">
        <v>45</v>
      </c>
      <c r="H1570">
        <v>3550</v>
      </c>
      <c r="I1570" t="s">
        <v>11</v>
      </c>
      <c r="J1570" t="s">
        <v>60</v>
      </c>
      <c r="K1570" t="s">
        <v>156</v>
      </c>
      <c r="L1570" t="s">
        <v>17</v>
      </c>
      <c r="M1570" s="5">
        <v>74.86</v>
      </c>
    </row>
    <row r="1571" spans="1:13" x14ac:dyDescent="0.25">
      <c r="A1571" s="2">
        <v>44948</v>
      </c>
      <c r="B1571" s="3">
        <f t="shared" si="73"/>
        <v>2023</v>
      </c>
      <c r="C1571" t="str">
        <f t="shared" si="74"/>
        <v>2022-2023</v>
      </c>
      <c r="D1571" t="s">
        <v>147</v>
      </c>
      <c r="E1571" t="s">
        <v>126</v>
      </c>
      <c r="F1571" t="str">
        <f t="shared" si="72"/>
        <v>Queensland</v>
      </c>
      <c r="G1571" t="s">
        <v>35</v>
      </c>
      <c r="H1571">
        <v>4551</v>
      </c>
      <c r="I1571" t="s">
        <v>11</v>
      </c>
      <c r="J1571" t="s">
        <v>120</v>
      </c>
      <c r="K1571" t="s">
        <v>149</v>
      </c>
      <c r="L1571" t="s">
        <v>15</v>
      </c>
      <c r="M1571" s="5">
        <v>74.88</v>
      </c>
    </row>
    <row r="1572" spans="1:13" x14ac:dyDescent="0.25">
      <c r="A1572" s="2">
        <v>45239</v>
      </c>
      <c r="B1572" s="3">
        <f t="shared" si="73"/>
        <v>2024</v>
      </c>
      <c r="C1572" t="str">
        <f t="shared" si="74"/>
        <v>2023-2024</v>
      </c>
      <c r="D1572" t="s">
        <v>147</v>
      </c>
      <c r="E1572" t="s">
        <v>136</v>
      </c>
      <c r="F1572" t="str">
        <f t="shared" si="72"/>
        <v>Victoria</v>
      </c>
      <c r="G1572" t="s">
        <v>45</v>
      </c>
      <c r="H1572">
        <v>3175</v>
      </c>
      <c r="I1572" t="s">
        <v>11</v>
      </c>
      <c r="J1572" t="s">
        <v>63</v>
      </c>
      <c r="K1572" t="s">
        <v>154</v>
      </c>
      <c r="L1572" t="s">
        <v>14</v>
      </c>
      <c r="M1572" s="5">
        <v>74.91</v>
      </c>
    </row>
    <row r="1573" spans="1:13" x14ac:dyDescent="0.25">
      <c r="A1573" s="2">
        <v>45514</v>
      </c>
      <c r="B1573" s="3">
        <f t="shared" si="73"/>
        <v>2025</v>
      </c>
      <c r="C1573" t="str">
        <f t="shared" si="74"/>
        <v>2024-2025</v>
      </c>
      <c r="D1573" t="s">
        <v>147</v>
      </c>
      <c r="E1573" t="s">
        <v>103</v>
      </c>
      <c r="F1573" t="str">
        <f t="shared" si="72"/>
        <v>Queensland</v>
      </c>
      <c r="G1573" t="s">
        <v>35</v>
      </c>
      <c r="H1573">
        <v>4509</v>
      </c>
      <c r="I1573" t="s">
        <v>11</v>
      </c>
      <c r="J1573" t="s">
        <v>104</v>
      </c>
      <c r="K1573" t="s">
        <v>154</v>
      </c>
      <c r="L1573" t="s">
        <v>14</v>
      </c>
      <c r="M1573" s="5">
        <v>74.910000000000011</v>
      </c>
    </row>
    <row r="1574" spans="1:13" x14ac:dyDescent="0.25">
      <c r="A1574" s="2">
        <v>45539</v>
      </c>
      <c r="B1574" s="3">
        <f t="shared" si="73"/>
        <v>2025</v>
      </c>
      <c r="C1574" t="str">
        <f t="shared" si="74"/>
        <v>2024-2025</v>
      </c>
      <c r="D1574" t="s">
        <v>147</v>
      </c>
      <c r="E1574" t="s">
        <v>66</v>
      </c>
      <c r="F1574" t="str">
        <f t="shared" si="72"/>
        <v>South Australia</v>
      </c>
      <c r="G1574" t="s">
        <v>32</v>
      </c>
      <c r="H1574">
        <v>5169</v>
      </c>
      <c r="I1574" t="s">
        <v>11</v>
      </c>
      <c r="J1574" t="s">
        <v>33</v>
      </c>
      <c r="K1574" t="s">
        <v>154</v>
      </c>
      <c r="L1574" t="s">
        <v>14</v>
      </c>
      <c r="M1574" s="5">
        <v>74.930000000000007</v>
      </c>
    </row>
    <row r="1575" spans="1:13" x14ac:dyDescent="0.25">
      <c r="A1575" s="2">
        <v>45550</v>
      </c>
      <c r="B1575" s="3">
        <f t="shared" si="73"/>
        <v>2025</v>
      </c>
      <c r="C1575" t="str">
        <f t="shared" si="74"/>
        <v>2024-2025</v>
      </c>
      <c r="D1575" t="s">
        <v>147</v>
      </c>
      <c r="E1575" t="s">
        <v>34</v>
      </c>
      <c r="F1575" t="str">
        <f t="shared" si="72"/>
        <v>Queensland</v>
      </c>
      <c r="G1575" t="s">
        <v>35</v>
      </c>
      <c r="H1575">
        <v>4802</v>
      </c>
      <c r="I1575" t="s">
        <v>11</v>
      </c>
      <c r="J1575" t="s">
        <v>36</v>
      </c>
      <c r="K1575" t="s">
        <v>150</v>
      </c>
      <c r="L1575" t="s">
        <v>18</v>
      </c>
      <c r="M1575" s="5">
        <v>74.95</v>
      </c>
    </row>
    <row r="1576" spans="1:13" x14ac:dyDescent="0.25">
      <c r="A1576" s="2">
        <v>45308</v>
      </c>
      <c r="B1576" s="3">
        <f t="shared" si="73"/>
        <v>2024</v>
      </c>
      <c r="C1576" t="str">
        <f t="shared" si="74"/>
        <v>2023-2024</v>
      </c>
      <c r="D1576" t="s">
        <v>148</v>
      </c>
      <c r="E1576" t="s">
        <v>67</v>
      </c>
      <c r="F1576" t="str">
        <f t="shared" si="72"/>
        <v>New South Wales</v>
      </c>
      <c r="G1576" t="s">
        <v>10</v>
      </c>
      <c r="H1576">
        <v>2478</v>
      </c>
      <c r="I1576" t="s">
        <v>11</v>
      </c>
      <c r="J1576" t="s">
        <v>68</v>
      </c>
      <c r="K1576" t="s">
        <v>152</v>
      </c>
      <c r="L1576" t="s">
        <v>13</v>
      </c>
      <c r="M1576" s="5">
        <v>74.95</v>
      </c>
    </row>
    <row r="1577" spans="1:13" x14ac:dyDescent="0.25">
      <c r="A1577" s="2">
        <v>44953</v>
      </c>
      <c r="B1577" s="3">
        <f t="shared" si="73"/>
        <v>2023</v>
      </c>
      <c r="C1577" t="str">
        <f t="shared" si="74"/>
        <v>2022-2023</v>
      </c>
      <c r="D1577" t="s">
        <v>147</v>
      </c>
      <c r="E1577" t="s">
        <v>73</v>
      </c>
      <c r="F1577" t="str">
        <f t="shared" si="72"/>
        <v>Victoria</v>
      </c>
      <c r="G1577" t="s">
        <v>45</v>
      </c>
      <c r="H1577">
        <v>3136</v>
      </c>
      <c r="I1577" t="s">
        <v>11</v>
      </c>
      <c r="J1577" t="s">
        <v>63</v>
      </c>
      <c r="K1577" t="s">
        <v>154</v>
      </c>
      <c r="L1577" t="s">
        <v>14</v>
      </c>
      <c r="M1577" s="5">
        <v>74.95</v>
      </c>
    </row>
    <row r="1578" spans="1:13" x14ac:dyDescent="0.25">
      <c r="A1578" s="2">
        <v>45344</v>
      </c>
      <c r="B1578" s="3">
        <f t="shared" si="73"/>
        <v>2024</v>
      </c>
      <c r="C1578" t="str">
        <f t="shared" si="74"/>
        <v>2023-2024</v>
      </c>
      <c r="D1578" t="s">
        <v>147</v>
      </c>
      <c r="E1578" t="s">
        <v>39</v>
      </c>
      <c r="F1578" t="str">
        <f t="shared" si="72"/>
        <v>South Australia</v>
      </c>
      <c r="G1578" t="s">
        <v>32</v>
      </c>
      <c r="H1578">
        <v>5343</v>
      </c>
      <c r="I1578" t="s">
        <v>11</v>
      </c>
      <c r="J1578" t="s">
        <v>38</v>
      </c>
      <c r="K1578" t="s">
        <v>19</v>
      </c>
      <c r="L1578" t="s">
        <v>23</v>
      </c>
      <c r="M1578" s="5">
        <v>75.05</v>
      </c>
    </row>
    <row r="1579" spans="1:13" x14ac:dyDescent="0.25">
      <c r="A1579" s="2">
        <v>45060</v>
      </c>
      <c r="B1579" s="3">
        <f t="shared" si="73"/>
        <v>2023</v>
      </c>
      <c r="C1579" t="str">
        <f t="shared" si="74"/>
        <v>2023-2024</v>
      </c>
      <c r="D1579" t="s">
        <v>148</v>
      </c>
      <c r="E1579" t="s">
        <v>119</v>
      </c>
      <c r="F1579" t="str">
        <f t="shared" si="72"/>
        <v>Queensland</v>
      </c>
      <c r="G1579" t="s">
        <v>35</v>
      </c>
      <c r="H1579">
        <v>4570</v>
      </c>
      <c r="I1579" t="s">
        <v>11</v>
      </c>
      <c r="J1579" t="s">
        <v>120</v>
      </c>
      <c r="K1579" t="s">
        <v>150</v>
      </c>
      <c r="L1579" t="s">
        <v>18</v>
      </c>
      <c r="M1579" s="5">
        <v>75.41</v>
      </c>
    </row>
    <row r="1580" spans="1:13" x14ac:dyDescent="0.25">
      <c r="A1580" s="2">
        <v>45149</v>
      </c>
      <c r="B1580" s="3">
        <f t="shared" si="73"/>
        <v>2024</v>
      </c>
      <c r="C1580" t="str">
        <f t="shared" si="74"/>
        <v>2023-2024</v>
      </c>
      <c r="D1580" t="s">
        <v>147</v>
      </c>
      <c r="E1580" t="s">
        <v>146</v>
      </c>
      <c r="F1580" t="str">
        <f t="shared" si="72"/>
        <v>Victoria</v>
      </c>
      <c r="G1580" t="s">
        <v>45</v>
      </c>
      <c r="H1580">
        <v>3353</v>
      </c>
      <c r="I1580" t="s">
        <v>11</v>
      </c>
      <c r="J1580" t="s">
        <v>60</v>
      </c>
      <c r="K1580" t="s">
        <v>153</v>
      </c>
      <c r="L1580" t="s">
        <v>16</v>
      </c>
      <c r="M1580" s="5">
        <v>75.5</v>
      </c>
    </row>
    <row r="1581" spans="1:13" x14ac:dyDescent="0.25">
      <c r="A1581" s="2">
        <v>45404</v>
      </c>
      <c r="B1581" s="3">
        <f t="shared" si="73"/>
        <v>2024</v>
      </c>
      <c r="C1581" t="str">
        <f t="shared" si="74"/>
        <v>2024-2025</v>
      </c>
      <c r="D1581" t="s">
        <v>148</v>
      </c>
      <c r="E1581" t="s">
        <v>93</v>
      </c>
      <c r="F1581" t="str">
        <f t="shared" si="72"/>
        <v>Western Australia</v>
      </c>
      <c r="G1581" t="s">
        <v>48</v>
      </c>
      <c r="H1581">
        <v>6112</v>
      </c>
      <c r="I1581" t="s">
        <v>11</v>
      </c>
      <c r="J1581" t="s">
        <v>94</v>
      </c>
      <c r="K1581" t="s">
        <v>150</v>
      </c>
      <c r="L1581" t="s">
        <v>18</v>
      </c>
      <c r="M1581" s="5">
        <v>75.89</v>
      </c>
    </row>
    <row r="1582" spans="1:13" x14ac:dyDescent="0.25">
      <c r="A1582" s="2">
        <v>45408</v>
      </c>
      <c r="B1582" s="3">
        <f t="shared" si="73"/>
        <v>2024</v>
      </c>
      <c r="C1582" t="str">
        <f t="shared" si="74"/>
        <v>2024-2025</v>
      </c>
      <c r="D1582" t="s">
        <v>147</v>
      </c>
      <c r="E1582" t="s">
        <v>54</v>
      </c>
      <c r="F1582" t="str">
        <f t="shared" si="72"/>
        <v>Victoria</v>
      </c>
      <c r="G1582" t="s">
        <v>45</v>
      </c>
      <c r="H1582">
        <v>3977</v>
      </c>
      <c r="I1582" t="s">
        <v>11</v>
      </c>
      <c r="J1582" t="s">
        <v>55</v>
      </c>
      <c r="K1582" t="s">
        <v>150</v>
      </c>
      <c r="L1582" t="s">
        <v>18</v>
      </c>
      <c r="M1582" s="5">
        <v>75.959999999999994</v>
      </c>
    </row>
    <row r="1583" spans="1:13" x14ac:dyDescent="0.25">
      <c r="A1583" s="2">
        <v>45433</v>
      </c>
      <c r="B1583" s="3">
        <f t="shared" si="73"/>
        <v>2024</v>
      </c>
      <c r="C1583" t="str">
        <f t="shared" si="74"/>
        <v>2024-2025</v>
      </c>
      <c r="D1583" t="s">
        <v>148</v>
      </c>
      <c r="E1583" t="s">
        <v>145</v>
      </c>
      <c r="F1583" t="str">
        <f t="shared" si="72"/>
        <v>New South Wales</v>
      </c>
      <c r="G1583" t="s">
        <v>10</v>
      </c>
      <c r="H1583">
        <v>2101</v>
      </c>
      <c r="I1583" t="s">
        <v>11</v>
      </c>
      <c r="J1583" t="s">
        <v>27</v>
      </c>
      <c r="K1583" t="s">
        <v>149</v>
      </c>
      <c r="L1583" t="s">
        <v>15</v>
      </c>
      <c r="M1583" s="5">
        <v>75.960000000000008</v>
      </c>
    </row>
    <row r="1584" spans="1:13" x14ac:dyDescent="0.25">
      <c r="A1584" s="2">
        <v>45577</v>
      </c>
      <c r="B1584" s="3">
        <f t="shared" si="73"/>
        <v>2025</v>
      </c>
      <c r="C1584" t="str">
        <f t="shared" si="74"/>
        <v>2024-2025</v>
      </c>
      <c r="D1584" t="s">
        <v>148</v>
      </c>
      <c r="E1584" t="s">
        <v>90</v>
      </c>
      <c r="F1584" t="str">
        <f t="shared" si="72"/>
        <v>Victoria</v>
      </c>
      <c r="G1584" t="s">
        <v>45</v>
      </c>
      <c r="H1584">
        <v>3179</v>
      </c>
      <c r="I1584" t="s">
        <v>11</v>
      </c>
      <c r="J1584" t="s">
        <v>63</v>
      </c>
      <c r="K1584" t="s">
        <v>19</v>
      </c>
      <c r="L1584" t="s">
        <v>23</v>
      </c>
      <c r="M1584" s="5">
        <v>76.210000000000008</v>
      </c>
    </row>
    <row r="1585" spans="1:13" x14ac:dyDescent="0.25">
      <c r="A1585" s="2">
        <v>45136</v>
      </c>
      <c r="B1585" s="3">
        <f t="shared" si="73"/>
        <v>2024</v>
      </c>
      <c r="C1585" t="str">
        <f t="shared" si="74"/>
        <v>2023-2024</v>
      </c>
      <c r="D1585" t="s">
        <v>147</v>
      </c>
      <c r="E1585" t="s">
        <v>121</v>
      </c>
      <c r="F1585" t="str">
        <f t="shared" si="72"/>
        <v>Queensland</v>
      </c>
      <c r="G1585" t="s">
        <v>35</v>
      </c>
      <c r="H1585">
        <v>4700</v>
      </c>
      <c r="I1585" t="s">
        <v>11</v>
      </c>
      <c r="J1585" t="s">
        <v>51</v>
      </c>
      <c r="K1585" t="s">
        <v>152</v>
      </c>
      <c r="L1585" t="s">
        <v>13</v>
      </c>
      <c r="M1585" s="5">
        <v>76.66</v>
      </c>
    </row>
    <row r="1586" spans="1:13" x14ac:dyDescent="0.25">
      <c r="A1586" s="2">
        <v>45567</v>
      </c>
      <c r="B1586" s="3">
        <f t="shared" si="73"/>
        <v>2025</v>
      </c>
      <c r="C1586" t="str">
        <f t="shared" si="74"/>
        <v>2024-2025</v>
      </c>
      <c r="D1586" t="s">
        <v>147</v>
      </c>
      <c r="E1586" t="s">
        <v>76</v>
      </c>
      <c r="F1586" t="str">
        <f t="shared" si="72"/>
        <v>Western Australia</v>
      </c>
      <c r="G1586" t="s">
        <v>48</v>
      </c>
      <c r="H1586">
        <v>6450</v>
      </c>
      <c r="I1586" t="s">
        <v>11</v>
      </c>
      <c r="J1586" t="s">
        <v>77</v>
      </c>
      <c r="K1586" t="s">
        <v>156</v>
      </c>
      <c r="L1586" t="s">
        <v>17</v>
      </c>
      <c r="M1586" s="5">
        <v>76.86999999999999</v>
      </c>
    </row>
    <row r="1587" spans="1:13" x14ac:dyDescent="0.25">
      <c r="A1587" s="2">
        <v>45379</v>
      </c>
      <c r="B1587" s="3">
        <f t="shared" si="73"/>
        <v>2024</v>
      </c>
      <c r="C1587" t="str">
        <f t="shared" si="74"/>
        <v>2023-2024</v>
      </c>
      <c r="D1587" t="s">
        <v>148</v>
      </c>
      <c r="E1587" t="s">
        <v>57</v>
      </c>
      <c r="F1587" t="str">
        <f t="shared" si="72"/>
        <v>New South Wales</v>
      </c>
      <c r="G1587" t="s">
        <v>10</v>
      </c>
      <c r="H1587">
        <v>2560</v>
      </c>
      <c r="I1587" t="s">
        <v>11</v>
      </c>
      <c r="J1587" t="s">
        <v>58</v>
      </c>
      <c r="K1587" t="s">
        <v>19</v>
      </c>
      <c r="L1587" t="s">
        <v>23</v>
      </c>
      <c r="M1587" s="5">
        <v>76.88</v>
      </c>
    </row>
    <row r="1588" spans="1:13" x14ac:dyDescent="0.25">
      <c r="A1588" s="2">
        <v>45339</v>
      </c>
      <c r="B1588" s="3">
        <f t="shared" si="73"/>
        <v>2024</v>
      </c>
      <c r="C1588" t="str">
        <f t="shared" si="74"/>
        <v>2023-2024</v>
      </c>
      <c r="D1588" t="s">
        <v>147</v>
      </c>
      <c r="E1588" t="s">
        <v>83</v>
      </c>
      <c r="F1588" t="str">
        <f t="shared" si="72"/>
        <v>New South Wales</v>
      </c>
      <c r="G1588" t="s">
        <v>10</v>
      </c>
      <c r="H1588">
        <v>2750</v>
      </c>
      <c r="I1588" t="s">
        <v>11</v>
      </c>
      <c r="J1588" t="s">
        <v>25</v>
      </c>
      <c r="K1588" t="s">
        <v>152</v>
      </c>
      <c r="L1588" t="s">
        <v>13</v>
      </c>
      <c r="M1588" s="5">
        <v>76.899999999999991</v>
      </c>
    </row>
    <row r="1589" spans="1:13" x14ac:dyDescent="0.25">
      <c r="A1589" s="2">
        <v>44963</v>
      </c>
      <c r="B1589" s="3">
        <f t="shared" si="73"/>
        <v>2023</v>
      </c>
      <c r="C1589" t="str">
        <f t="shared" si="74"/>
        <v>2022-2023</v>
      </c>
      <c r="D1589" t="s">
        <v>148</v>
      </c>
      <c r="E1589" t="s">
        <v>141</v>
      </c>
      <c r="F1589" t="str">
        <f t="shared" si="72"/>
        <v>Western Australia</v>
      </c>
      <c r="G1589" t="s">
        <v>48</v>
      </c>
      <c r="H1589">
        <v>6052</v>
      </c>
      <c r="I1589" t="s">
        <v>11</v>
      </c>
      <c r="J1589" t="s">
        <v>49</v>
      </c>
      <c r="K1589" t="s">
        <v>154</v>
      </c>
      <c r="L1589" t="s">
        <v>14</v>
      </c>
      <c r="M1589" s="5">
        <v>76.92</v>
      </c>
    </row>
    <row r="1590" spans="1:13" x14ac:dyDescent="0.25">
      <c r="A1590" s="2">
        <v>45072</v>
      </c>
      <c r="B1590" s="3">
        <f t="shared" si="73"/>
        <v>2023</v>
      </c>
      <c r="C1590" t="str">
        <f t="shared" si="74"/>
        <v>2023-2024</v>
      </c>
      <c r="D1590" t="s">
        <v>148</v>
      </c>
      <c r="E1590" t="s">
        <v>145</v>
      </c>
      <c r="F1590" t="str">
        <f t="shared" si="72"/>
        <v>New South Wales</v>
      </c>
      <c r="G1590" t="s">
        <v>10</v>
      </c>
      <c r="H1590">
        <v>2101</v>
      </c>
      <c r="I1590" t="s">
        <v>11</v>
      </c>
      <c r="J1590" t="s">
        <v>27</v>
      </c>
      <c r="K1590" t="s">
        <v>151</v>
      </c>
      <c r="L1590" t="s">
        <v>21</v>
      </c>
      <c r="M1590" s="5">
        <v>76.95</v>
      </c>
    </row>
    <row r="1591" spans="1:13" x14ac:dyDescent="0.25">
      <c r="A1591" s="2">
        <v>45240</v>
      </c>
      <c r="B1591" s="3">
        <f t="shared" si="73"/>
        <v>2024</v>
      </c>
      <c r="C1591" t="str">
        <f t="shared" si="74"/>
        <v>2023-2024</v>
      </c>
      <c r="D1591" t="s">
        <v>147</v>
      </c>
      <c r="E1591" t="s">
        <v>76</v>
      </c>
      <c r="F1591" t="str">
        <f t="shared" si="72"/>
        <v>Western Australia</v>
      </c>
      <c r="G1591" t="s">
        <v>48</v>
      </c>
      <c r="H1591">
        <v>6450</v>
      </c>
      <c r="I1591" t="s">
        <v>11</v>
      </c>
      <c r="J1591" t="s">
        <v>77</v>
      </c>
      <c r="K1591" t="s">
        <v>154</v>
      </c>
      <c r="L1591" t="s">
        <v>14</v>
      </c>
      <c r="M1591" s="5">
        <v>77</v>
      </c>
    </row>
    <row r="1592" spans="1:13" x14ac:dyDescent="0.25">
      <c r="A1592" s="2">
        <v>45521</v>
      </c>
      <c r="B1592" s="3">
        <f t="shared" si="73"/>
        <v>2025</v>
      </c>
      <c r="C1592" t="str">
        <f t="shared" si="74"/>
        <v>2024-2025</v>
      </c>
      <c r="D1592" t="s">
        <v>147</v>
      </c>
      <c r="E1592" t="s">
        <v>126</v>
      </c>
      <c r="F1592" t="str">
        <f t="shared" si="72"/>
        <v>Queensland</v>
      </c>
      <c r="G1592" t="s">
        <v>35</v>
      </c>
      <c r="H1592">
        <v>4551</v>
      </c>
      <c r="I1592" t="s">
        <v>11</v>
      </c>
      <c r="J1592" t="s">
        <v>120</v>
      </c>
      <c r="K1592" t="s">
        <v>154</v>
      </c>
      <c r="L1592" t="s">
        <v>14</v>
      </c>
      <c r="M1592" s="5">
        <v>77.12</v>
      </c>
    </row>
    <row r="1593" spans="1:13" x14ac:dyDescent="0.25">
      <c r="A1593" s="2">
        <v>45436</v>
      </c>
      <c r="B1593" s="3">
        <f t="shared" si="73"/>
        <v>2024</v>
      </c>
      <c r="C1593" t="str">
        <f t="shared" si="74"/>
        <v>2024-2025</v>
      </c>
      <c r="D1593" t="s">
        <v>148</v>
      </c>
      <c r="E1593" t="s">
        <v>90</v>
      </c>
      <c r="F1593" t="str">
        <f t="shared" si="72"/>
        <v>Victoria</v>
      </c>
      <c r="G1593" t="s">
        <v>45</v>
      </c>
      <c r="H1593">
        <v>3179</v>
      </c>
      <c r="I1593" t="s">
        <v>11</v>
      </c>
      <c r="J1593" t="s">
        <v>63</v>
      </c>
      <c r="K1593" t="s">
        <v>156</v>
      </c>
      <c r="L1593" t="s">
        <v>17</v>
      </c>
      <c r="M1593" s="5">
        <v>77.14</v>
      </c>
    </row>
    <row r="1594" spans="1:13" x14ac:dyDescent="0.25">
      <c r="A1594" s="2">
        <v>45266</v>
      </c>
      <c r="B1594" s="3">
        <f t="shared" si="73"/>
        <v>2024</v>
      </c>
      <c r="C1594" t="str">
        <f t="shared" si="74"/>
        <v>2023-2024</v>
      </c>
      <c r="D1594" t="s">
        <v>147</v>
      </c>
      <c r="E1594" t="s">
        <v>82</v>
      </c>
      <c r="F1594" t="str">
        <f t="shared" si="72"/>
        <v>Queensland</v>
      </c>
      <c r="G1594" t="s">
        <v>35</v>
      </c>
      <c r="H1594">
        <v>4012</v>
      </c>
      <c r="I1594" t="s">
        <v>11</v>
      </c>
      <c r="J1594" t="s">
        <v>43</v>
      </c>
      <c r="K1594" t="s">
        <v>156</v>
      </c>
      <c r="L1594" t="s">
        <v>17</v>
      </c>
      <c r="M1594" s="5">
        <v>77.350000000000009</v>
      </c>
    </row>
    <row r="1595" spans="1:13" x14ac:dyDescent="0.25">
      <c r="A1595" s="2">
        <v>45548</v>
      </c>
      <c r="B1595" s="3">
        <f t="shared" si="73"/>
        <v>2025</v>
      </c>
      <c r="C1595" t="str">
        <f t="shared" si="74"/>
        <v>2024-2025</v>
      </c>
      <c r="D1595" t="s">
        <v>147</v>
      </c>
      <c r="E1595" t="s">
        <v>109</v>
      </c>
      <c r="F1595" t="str">
        <f t="shared" si="72"/>
        <v>New South Wales</v>
      </c>
      <c r="G1595" t="s">
        <v>10</v>
      </c>
      <c r="H1595">
        <v>2480</v>
      </c>
      <c r="I1595" t="s">
        <v>11</v>
      </c>
      <c r="J1595" t="s">
        <v>68</v>
      </c>
      <c r="K1595" t="s">
        <v>19</v>
      </c>
      <c r="L1595" t="s">
        <v>23</v>
      </c>
      <c r="M1595" s="5">
        <v>77.87</v>
      </c>
    </row>
    <row r="1596" spans="1:13" x14ac:dyDescent="0.25">
      <c r="A1596" s="2">
        <v>45283</v>
      </c>
      <c r="B1596" s="3">
        <f t="shared" si="73"/>
        <v>2024</v>
      </c>
      <c r="C1596" t="str">
        <f t="shared" si="74"/>
        <v>2023-2024</v>
      </c>
      <c r="D1596" t="s">
        <v>148</v>
      </c>
      <c r="E1596" t="s">
        <v>87</v>
      </c>
      <c r="F1596" t="str">
        <f t="shared" si="72"/>
        <v>New South Wales</v>
      </c>
      <c r="G1596" t="s">
        <v>10</v>
      </c>
      <c r="H1596">
        <v>2790</v>
      </c>
      <c r="I1596" t="s">
        <v>11</v>
      </c>
      <c r="J1596" t="s">
        <v>25</v>
      </c>
      <c r="K1596" t="s">
        <v>19</v>
      </c>
      <c r="L1596" t="s">
        <v>23</v>
      </c>
      <c r="M1596" s="5">
        <v>77.87</v>
      </c>
    </row>
    <row r="1597" spans="1:13" x14ac:dyDescent="0.25">
      <c r="A1597" s="2">
        <v>45467</v>
      </c>
      <c r="B1597" s="3">
        <f t="shared" si="73"/>
        <v>2024</v>
      </c>
      <c r="C1597" t="str">
        <f t="shared" si="74"/>
        <v>2024-2025</v>
      </c>
      <c r="D1597" t="s">
        <v>148</v>
      </c>
      <c r="E1597" t="s">
        <v>130</v>
      </c>
      <c r="F1597" t="str">
        <f t="shared" si="72"/>
        <v>South Australia</v>
      </c>
      <c r="G1597" t="s">
        <v>32</v>
      </c>
      <c r="H1597">
        <v>5290</v>
      </c>
      <c r="I1597" t="s">
        <v>11</v>
      </c>
      <c r="J1597" t="s">
        <v>38</v>
      </c>
      <c r="K1597" t="s">
        <v>151</v>
      </c>
      <c r="L1597" t="s">
        <v>21</v>
      </c>
      <c r="M1597" s="5">
        <v>77.87</v>
      </c>
    </row>
    <row r="1598" spans="1:13" x14ac:dyDescent="0.25">
      <c r="A1598" s="2">
        <v>45379</v>
      </c>
      <c r="B1598" s="3">
        <f t="shared" si="73"/>
        <v>2024</v>
      </c>
      <c r="C1598" t="str">
        <f t="shared" si="74"/>
        <v>2023-2024</v>
      </c>
      <c r="D1598" t="s">
        <v>148</v>
      </c>
      <c r="E1598" t="s">
        <v>101</v>
      </c>
      <c r="F1598" t="str">
        <f t="shared" si="72"/>
        <v>Victoria</v>
      </c>
      <c r="G1598" t="s">
        <v>45</v>
      </c>
      <c r="H1598">
        <v>3131</v>
      </c>
      <c r="I1598" t="s">
        <v>11</v>
      </c>
      <c r="J1598" t="s">
        <v>63</v>
      </c>
      <c r="K1598" t="s">
        <v>153</v>
      </c>
      <c r="L1598" t="s">
        <v>16</v>
      </c>
      <c r="M1598" s="5">
        <v>77.87</v>
      </c>
    </row>
    <row r="1599" spans="1:13" x14ac:dyDescent="0.25">
      <c r="A1599" s="2">
        <v>45151</v>
      </c>
      <c r="B1599" s="3">
        <f t="shared" si="73"/>
        <v>2024</v>
      </c>
      <c r="C1599" t="str">
        <f t="shared" si="74"/>
        <v>2023-2024</v>
      </c>
      <c r="D1599" t="s">
        <v>148</v>
      </c>
      <c r="E1599" t="s">
        <v>122</v>
      </c>
      <c r="F1599" t="str">
        <f t="shared" si="72"/>
        <v>New South Wales</v>
      </c>
      <c r="G1599" t="s">
        <v>10</v>
      </c>
      <c r="H1599">
        <v>2650</v>
      </c>
      <c r="I1599" t="s">
        <v>11</v>
      </c>
      <c r="J1599" t="s">
        <v>25</v>
      </c>
      <c r="K1599" t="s">
        <v>153</v>
      </c>
      <c r="L1599" t="s">
        <v>16</v>
      </c>
      <c r="M1599" s="5">
        <v>77.87</v>
      </c>
    </row>
    <row r="1600" spans="1:13" x14ac:dyDescent="0.25">
      <c r="A1600" s="2">
        <v>45388</v>
      </c>
      <c r="B1600" s="3">
        <f t="shared" si="73"/>
        <v>2024</v>
      </c>
      <c r="C1600" t="str">
        <f t="shared" si="74"/>
        <v>2024-2025</v>
      </c>
      <c r="D1600" t="s">
        <v>147</v>
      </c>
      <c r="E1600" t="s">
        <v>62</v>
      </c>
      <c r="F1600" t="str">
        <f t="shared" si="72"/>
        <v>Victoria</v>
      </c>
      <c r="G1600" t="s">
        <v>45</v>
      </c>
      <c r="H1600">
        <v>3134</v>
      </c>
      <c r="I1600" t="s">
        <v>11</v>
      </c>
      <c r="J1600" t="s">
        <v>63</v>
      </c>
      <c r="K1600" t="s">
        <v>154</v>
      </c>
      <c r="L1600" t="s">
        <v>14</v>
      </c>
      <c r="M1600" s="5">
        <v>77.92</v>
      </c>
    </row>
    <row r="1601" spans="1:13" x14ac:dyDescent="0.25">
      <c r="A1601" s="2">
        <v>45167</v>
      </c>
      <c r="B1601" s="3">
        <f t="shared" si="73"/>
        <v>2024</v>
      </c>
      <c r="C1601" t="str">
        <f t="shared" si="74"/>
        <v>2023-2024</v>
      </c>
      <c r="D1601" t="s">
        <v>147</v>
      </c>
      <c r="E1601" t="s">
        <v>39</v>
      </c>
      <c r="F1601" t="str">
        <f t="shared" si="72"/>
        <v>South Australia</v>
      </c>
      <c r="G1601" t="s">
        <v>32</v>
      </c>
      <c r="H1601">
        <v>5343</v>
      </c>
      <c r="I1601" t="s">
        <v>11</v>
      </c>
      <c r="J1601" t="s">
        <v>38</v>
      </c>
      <c r="K1601" t="s">
        <v>153</v>
      </c>
      <c r="L1601" t="s">
        <v>16</v>
      </c>
      <c r="M1601" s="5">
        <v>77.94</v>
      </c>
    </row>
    <row r="1602" spans="1:13" x14ac:dyDescent="0.25">
      <c r="A1602" s="2">
        <v>45303</v>
      </c>
      <c r="B1602" s="3">
        <f t="shared" si="73"/>
        <v>2024</v>
      </c>
      <c r="C1602" t="str">
        <f t="shared" si="74"/>
        <v>2023-2024</v>
      </c>
      <c r="D1602" t="s">
        <v>148</v>
      </c>
      <c r="E1602" t="s">
        <v>57</v>
      </c>
      <c r="F1602" t="str">
        <f t="shared" ref="F1602:F1665" si="75">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6">IF(MONTH(A1603)&gt;=7,YEAR(A1603)+1,YEAR(A1603))</f>
        <v>2025</v>
      </c>
      <c r="C1603" t="str">
        <f t="shared" ref="C1603:C1666" si="77">IF(MONTH(A1603) &gt;= 4, YEAR(A1603) &amp; "-" &amp; YEAR(A1603) + 1, YEAR(A1603) - 1 &amp; "-" &amp; YEAR(A1603))</f>
        <v>2024-2025</v>
      </c>
      <c r="D1603" t="s">
        <v>148</v>
      </c>
      <c r="E1603" t="s">
        <v>143</v>
      </c>
      <c r="F1603" t="str">
        <f t="shared" si="75"/>
        <v>New South Wales</v>
      </c>
      <c r="G1603" t="s">
        <v>10</v>
      </c>
      <c r="H1603">
        <v>2154</v>
      </c>
      <c r="I1603" t="s">
        <v>11</v>
      </c>
      <c r="J1603" t="s">
        <v>27</v>
      </c>
      <c r="K1603" t="s">
        <v>151</v>
      </c>
      <c r="L1603" t="s">
        <v>21</v>
      </c>
      <c r="M1603" s="5">
        <v>77.94</v>
      </c>
    </row>
    <row r="1604" spans="1:13" x14ac:dyDescent="0.25">
      <c r="A1604" s="2">
        <v>45371</v>
      </c>
      <c r="B1604" s="3">
        <f t="shared" si="76"/>
        <v>2024</v>
      </c>
      <c r="C1604" t="str">
        <f t="shared" si="77"/>
        <v>2023-2024</v>
      </c>
      <c r="D1604" t="s">
        <v>147</v>
      </c>
      <c r="E1604" t="s">
        <v>129</v>
      </c>
      <c r="F1604" t="str">
        <f t="shared" si="75"/>
        <v>Tasmania</v>
      </c>
      <c r="G1604" t="s">
        <v>70</v>
      </c>
      <c r="H1604">
        <v>7010</v>
      </c>
      <c r="I1604" t="s">
        <v>11</v>
      </c>
      <c r="J1604" t="s">
        <v>71</v>
      </c>
      <c r="K1604" t="s">
        <v>153</v>
      </c>
      <c r="L1604" t="s">
        <v>16</v>
      </c>
      <c r="M1604" s="5">
        <v>77.94</v>
      </c>
    </row>
    <row r="1605" spans="1:13" x14ac:dyDescent="0.25">
      <c r="A1605" s="2">
        <v>45200</v>
      </c>
      <c r="B1605" s="3">
        <f t="shared" si="76"/>
        <v>2024</v>
      </c>
      <c r="C1605" t="str">
        <f t="shared" si="77"/>
        <v>2023-2024</v>
      </c>
      <c r="D1605" t="s">
        <v>148</v>
      </c>
      <c r="E1605" t="s">
        <v>89</v>
      </c>
      <c r="F1605" t="str">
        <f t="shared" si="75"/>
        <v>Queensland</v>
      </c>
      <c r="G1605" t="s">
        <v>35</v>
      </c>
      <c r="H1605">
        <v>4655</v>
      </c>
      <c r="I1605" t="s">
        <v>11</v>
      </c>
      <c r="J1605" t="s">
        <v>51</v>
      </c>
      <c r="K1605" t="s">
        <v>153</v>
      </c>
      <c r="L1605" t="s">
        <v>16</v>
      </c>
      <c r="M1605" s="5">
        <v>77.94</v>
      </c>
    </row>
    <row r="1606" spans="1:13" x14ac:dyDescent="0.25">
      <c r="A1606" s="2">
        <v>45179</v>
      </c>
      <c r="B1606" s="3">
        <f t="shared" si="76"/>
        <v>2024</v>
      </c>
      <c r="C1606" t="str">
        <f t="shared" si="77"/>
        <v>2023-2024</v>
      </c>
      <c r="D1606" t="s">
        <v>148</v>
      </c>
      <c r="E1606" t="s">
        <v>98</v>
      </c>
      <c r="F1606" t="str">
        <f t="shared" si="75"/>
        <v>Victoria</v>
      </c>
      <c r="G1606" t="s">
        <v>45</v>
      </c>
      <c r="H1606">
        <v>3429</v>
      </c>
      <c r="I1606" t="s">
        <v>11</v>
      </c>
      <c r="J1606" t="s">
        <v>60</v>
      </c>
      <c r="K1606" t="s">
        <v>154</v>
      </c>
      <c r="L1606" t="s">
        <v>14</v>
      </c>
      <c r="M1606" s="5">
        <v>77.94</v>
      </c>
    </row>
    <row r="1607" spans="1:13" x14ac:dyDescent="0.25">
      <c r="A1607" s="2">
        <v>45469</v>
      </c>
      <c r="B1607" s="3">
        <f t="shared" si="76"/>
        <v>2024</v>
      </c>
      <c r="C1607" t="str">
        <f t="shared" si="77"/>
        <v>2024-2025</v>
      </c>
      <c r="D1607" t="s">
        <v>147</v>
      </c>
      <c r="E1607" t="s">
        <v>82</v>
      </c>
      <c r="F1607" t="str">
        <f t="shared" si="75"/>
        <v>Queensland</v>
      </c>
      <c r="G1607" t="s">
        <v>35</v>
      </c>
      <c r="H1607">
        <v>4012</v>
      </c>
      <c r="I1607" t="s">
        <v>11</v>
      </c>
      <c r="J1607" t="s">
        <v>43</v>
      </c>
      <c r="K1607" t="s">
        <v>153</v>
      </c>
      <c r="L1607" t="s">
        <v>16</v>
      </c>
      <c r="M1607" s="5">
        <v>77.94</v>
      </c>
    </row>
    <row r="1608" spans="1:13" x14ac:dyDescent="0.25">
      <c r="A1608" s="2">
        <v>45056</v>
      </c>
      <c r="B1608" s="3">
        <f t="shared" si="76"/>
        <v>2023</v>
      </c>
      <c r="C1608" t="str">
        <f t="shared" si="77"/>
        <v>2023-2024</v>
      </c>
      <c r="D1608" t="s">
        <v>147</v>
      </c>
      <c r="E1608" t="s">
        <v>91</v>
      </c>
      <c r="F1608" t="str">
        <f t="shared" si="75"/>
        <v>Victoria</v>
      </c>
      <c r="G1608" t="s">
        <v>45</v>
      </c>
      <c r="H1608">
        <v>3690</v>
      </c>
      <c r="I1608" t="s">
        <v>11</v>
      </c>
      <c r="J1608" t="s">
        <v>55</v>
      </c>
      <c r="K1608" t="s">
        <v>153</v>
      </c>
      <c r="L1608" t="s">
        <v>16</v>
      </c>
      <c r="M1608" s="5">
        <v>77.94</v>
      </c>
    </row>
    <row r="1609" spans="1:13" x14ac:dyDescent="0.25">
      <c r="A1609" s="2">
        <v>45009</v>
      </c>
      <c r="B1609" s="3">
        <f t="shared" si="76"/>
        <v>2023</v>
      </c>
      <c r="C1609" t="str">
        <f t="shared" si="77"/>
        <v>2022-2023</v>
      </c>
      <c r="D1609" t="s">
        <v>147</v>
      </c>
      <c r="E1609" t="s">
        <v>135</v>
      </c>
      <c r="F1609" t="str">
        <f t="shared" si="75"/>
        <v>Victoria</v>
      </c>
      <c r="G1609" t="s">
        <v>45</v>
      </c>
      <c r="H1609">
        <v>3550</v>
      </c>
      <c r="I1609" t="s">
        <v>11</v>
      </c>
      <c r="J1609" t="s">
        <v>60</v>
      </c>
      <c r="K1609" t="s">
        <v>152</v>
      </c>
      <c r="L1609" t="s">
        <v>13</v>
      </c>
      <c r="M1609" s="5">
        <v>78.62</v>
      </c>
    </row>
    <row r="1610" spans="1:13" x14ac:dyDescent="0.25">
      <c r="A1610" s="2">
        <v>45537</v>
      </c>
      <c r="B1610" s="3">
        <f t="shared" si="76"/>
        <v>2025</v>
      </c>
      <c r="C1610" t="str">
        <f t="shared" si="77"/>
        <v>2024-2025</v>
      </c>
      <c r="D1610" t="s">
        <v>148</v>
      </c>
      <c r="E1610" t="s">
        <v>134</v>
      </c>
      <c r="F1610" t="str">
        <f t="shared" si="75"/>
        <v>Queensland</v>
      </c>
      <c r="G1610" t="s">
        <v>35</v>
      </c>
      <c r="H1610">
        <v>4825</v>
      </c>
      <c r="I1610" t="s">
        <v>11</v>
      </c>
      <c r="J1610" t="s">
        <v>36</v>
      </c>
      <c r="K1610" t="s">
        <v>149</v>
      </c>
      <c r="L1610" t="s">
        <v>15</v>
      </c>
      <c r="M1610" s="5">
        <v>78.89</v>
      </c>
    </row>
    <row r="1611" spans="1:13" x14ac:dyDescent="0.25">
      <c r="A1611" s="2">
        <v>45248</v>
      </c>
      <c r="B1611" s="3">
        <f t="shared" si="76"/>
        <v>2024</v>
      </c>
      <c r="C1611" t="str">
        <f t="shared" si="77"/>
        <v>2023-2024</v>
      </c>
      <c r="D1611" t="s">
        <v>147</v>
      </c>
      <c r="E1611" t="s">
        <v>134</v>
      </c>
      <c r="F1611" t="str">
        <f t="shared" si="75"/>
        <v>Queensland</v>
      </c>
      <c r="G1611" t="s">
        <v>35</v>
      </c>
      <c r="H1611">
        <v>4825</v>
      </c>
      <c r="I1611" t="s">
        <v>11</v>
      </c>
      <c r="J1611" t="s">
        <v>36</v>
      </c>
      <c r="K1611" t="s">
        <v>154</v>
      </c>
      <c r="L1611" t="s">
        <v>14</v>
      </c>
      <c r="M1611" s="5">
        <v>78.97</v>
      </c>
    </row>
    <row r="1612" spans="1:13" x14ac:dyDescent="0.25">
      <c r="A1612" s="2">
        <v>45328</v>
      </c>
      <c r="B1612" s="3">
        <f t="shared" si="76"/>
        <v>2024</v>
      </c>
      <c r="C1612" t="str">
        <f t="shared" si="77"/>
        <v>2023-2024</v>
      </c>
      <c r="D1612" t="s">
        <v>148</v>
      </c>
      <c r="E1612" t="s">
        <v>75</v>
      </c>
      <c r="F1612" t="str">
        <f t="shared" si="75"/>
        <v>Victoria</v>
      </c>
      <c r="G1612" t="s">
        <v>45</v>
      </c>
      <c r="H1612">
        <v>3630</v>
      </c>
      <c r="I1612" t="s">
        <v>11</v>
      </c>
      <c r="J1612" t="s">
        <v>55</v>
      </c>
      <c r="K1612" t="s">
        <v>154</v>
      </c>
      <c r="L1612" t="s">
        <v>14</v>
      </c>
      <c r="M1612" s="5">
        <v>78.97</v>
      </c>
    </row>
    <row r="1613" spans="1:13" x14ac:dyDescent="0.25">
      <c r="A1613" s="2">
        <v>45516</v>
      </c>
      <c r="B1613" s="3">
        <f t="shared" si="76"/>
        <v>2025</v>
      </c>
      <c r="C1613" t="str">
        <f t="shared" si="77"/>
        <v>2024-2025</v>
      </c>
      <c r="D1613" t="s">
        <v>147</v>
      </c>
      <c r="E1613" t="s">
        <v>107</v>
      </c>
      <c r="F1613" t="str">
        <f t="shared" si="75"/>
        <v>Queensland</v>
      </c>
      <c r="G1613" t="s">
        <v>35</v>
      </c>
      <c r="H1613">
        <v>4220</v>
      </c>
      <c r="I1613" t="s">
        <v>11</v>
      </c>
      <c r="J1613" t="s">
        <v>104</v>
      </c>
      <c r="K1613" t="s">
        <v>153</v>
      </c>
      <c r="L1613" t="s">
        <v>16</v>
      </c>
      <c r="M1613" s="5">
        <v>79</v>
      </c>
    </row>
    <row r="1614" spans="1:13" x14ac:dyDescent="0.25">
      <c r="A1614" s="2">
        <v>45546</v>
      </c>
      <c r="B1614" s="3">
        <f t="shared" si="76"/>
        <v>2025</v>
      </c>
      <c r="C1614" t="str">
        <f t="shared" si="77"/>
        <v>2024-2025</v>
      </c>
      <c r="D1614" t="s">
        <v>147</v>
      </c>
      <c r="E1614" t="s">
        <v>96</v>
      </c>
      <c r="F1614" t="str">
        <f t="shared" si="75"/>
        <v>Western Australia</v>
      </c>
      <c r="G1614" t="s">
        <v>48</v>
      </c>
      <c r="H1614">
        <v>6330</v>
      </c>
      <c r="I1614" t="s">
        <v>11</v>
      </c>
      <c r="J1614" t="s">
        <v>94</v>
      </c>
      <c r="K1614" t="s">
        <v>149</v>
      </c>
      <c r="L1614" t="s">
        <v>15</v>
      </c>
      <c r="M1614" s="5">
        <v>79.099999999999994</v>
      </c>
    </row>
    <row r="1615" spans="1:13" x14ac:dyDescent="0.25">
      <c r="A1615" s="2">
        <v>45022</v>
      </c>
      <c r="B1615" s="3">
        <f t="shared" si="76"/>
        <v>2023</v>
      </c>
      <c r="C1615" t="str">
        <f t="shared" si="77"/>
        <v>2023-2024</v>
      </c>
      <c r="D1615" t="s">
        <v>148</v>
      </c>
      <c r="E1615" t="s">
        <v>90</v>
      </c>
      <c r="F1615" t="str">
        <f t="shared" si="75"/>
        <v>Victoria</v>
      </c>
      <c r="G1615" t="s">
        <v>45</v>
      </c>
      <c r="H1615">
        <v>3179</v>
      </c>
      <c r="I1615" t="s">
        <v>11</v>
      </c>
      <c r="J1615" t="s">
        <v>63</v>
      </c>
      <c r="K1615" t="s">
        <v>153</v>
      </c>
      <c r="L1615" t="s">
        <v>16</v>
      </c>
      <c r="M1615" s="5">
        <v>79.289999999999992</v>
      </c>
    </row>
    <row r="1616" spans="1:13" x14ac:dyDescent="0.25">
      <c r="A1616" s="2">
        <v>44952</v>
      </c>
      <c r="B1616" s="3">
        <f t="shared" si="76"/>
        <v>2023</v>
      </c>
      <c r="C1616" t="str">
        <f t="shared" si="77"/>
        <v>2022-2023</v>
      </c>
      <c r="D1616" t="s">
        <v>148</v>
      </c>
      <c r="E1616" t="s">
        <v>102</v>
      </c>
      <c r="F1616" t="str">
        <f t="shared" si="75"/>
        <v>Queensland</v>
      </c>
      <c r="G1616" t="s">
        <v>35</v>
      </c>
      <c r="H1616">
        <v>4870</v>
      </c>
      <c r="I1616" t="s">
        <v>11</v>
      </c>
      <c r="J1616" t="s">
        <v>36</v>
      </c>
      <c r="K1616" t="s">
        <v>156</v>
      </c>
      <c r="L1616" t="s">
        <v>17</v>
      </c>
      <c r="M1616" s="5">
        <v>79.62</v>
      </c>
    </row>
    <row r="1617" spans="1:13" x14ac:dyDescent="0.25">
      <c r="A1617" s="2">
        <v>44977</v>
      </c>
      <c r="B1617" s="3">
        <f t="shared" si="76"/>
        <v>2023</v>
      </c>
      <c r="C1617" t="str">
        <f t="shared" si="77"/>
        <v>2022-2023</v>
      </c>
      <c r="D1617" t="s">
        <v>147</v>
      </c>
      <c r="E1617" t="s">
        <v>146</v>
      </c>
      <c r="F1617" t="str">
        <f t="shared" si="75"/>
        <v>Victoria</v>
      </c>
      <c r="G1617" t="s">
        <v>45</v>
      </c>
      <c r="H1617">
        <v>3353</v>
      </c>
      <c r="I1617" t="s">
        <v>11</v>
      </c>
      <c r="J1617" t="s">
        <v>60</v>
      </c>
      <c r="K1617" t="s">
        <v>156</v>
      </c>
      <c r="L1617" t="s">
        <v>17</v>
      </c>
      <c r="M1617" s="5">
        <v>79.72</v>
      </c>
    </row>
    <row r="1618" spans="1:13" x14ac:dyDescent="0.25">
      <c r="A1618" s="2">
        <v>45219</v>
      </c>
      <c r="B1618" s="3">
        <f t="shared" si="76"/>
        <v>2024</v>
      </c>
      <c r="C1618" t="str">
        <f t="shared" si="77"/>
        <v>2023-2024</v>
      </c>
      <c r="D1618" t="s">
        <v>148</v>
      </c>
      <c r="E1618" t="s">
        <v>132</v>
      </c>
      <c r="F1618" t="str">
        <f t="shared" si="75"/>
        <v>New South Wales</v>
      </c>
      <c r="G1618" t="s">
        <v>10</v>
      </c>
      <c r="H1618">
        <v>2800</v>
      </c>
      <c r="I1618" t="s">
        <v>11</v>
      </c>
      <c r="J1618" t="s">
        <v>25</v>
      </c>
      <c r="K1618" t="s">
        <v>150</v>
      </c>
      <c r="L1618" t="s">
        <v>18</v>
      </c>
      <c r="M1618" s="5">
        <v>79.900000000000006</v>
      </c>
    </row>
    <row r="1619" spans="1:13" x14ac:dyDescent="0.25">
      <c r="A1619" s="2">
        <v>45461</v>
      </c>
      <c r="B1619" s="3">
        <f t="shared" si="76"/>
        <v>2024</v>
      </c>
      <c r="C1619" t="str">
        <f t="shared" si="77"/>
        <v>2024-2025</v>
      </c>
      <c r="D1619" t="s">
        <v>148</v>
      </c>
      <c r="E1619" t="s">
        <v>110</v>
      </c>
      <c r="F1619" t="str">
        <f t="shared" si="75"/>
        <v>Queensland</v>
      </c>
      <c r="G1619" t="s">
        <v>35</v>
      </c>
      <c r="H1619">
        <v>4680</v>
      </c>
      <c r="I1619" t="s">
        <v>11</v>
      </c>
      <c r="J1619" t="s">
        <v>51</v>
      </c>
      <c r="K1619" t="s">
        <v>152</v>
      </c>
      <c r="L1619" t="s">
        <v>13</v>
      </c>
      <c r="M1619" s="5">
        <v>79.910000000000011</v>
      </c>
    </row>
    <row r="1620" spans="1:13" x14ac:dyDescent="0.25">
      <c r="A1620" s="2">
        <v>45225</v>
      </c>
      <c r="B1620" s="3">
        <f t="shared" si="76"/>
        <v>2024</v>
      </c>
      <c r="C1620" t="str">
        <f t="shared" si="77"/>
        <v>2023-2024</v>
      </c>
      <c r="D1620" t="s">
        <v>148</v>
      </c>
      <c r="E1620" t="s">
        <v>107</v>
      </c>
      <c r="F1620" t="str">
        <f t="shared" si="75"/>
        <v>Queensland</v>
      </c>
      <c r="G1620" t="s">
        <v>35</v>
      </c>
      <c r="H1620">
        <v>4220</v>
      </c>
      <c r="I1620" t="s">
        <v>11</v>
      </c>
      <c r="J1620" t="s">
        <v>104</v>
      </c>
      <c r="K1620" t="s">
        <v>150</v>
      </c>
      <c r="L1620" t="s">
        <v>18</v>
      </c>
      <c r="M1620" s="5">
        <v>79.92</v>
      </c>
    </row>
    <row r="1621" spans="1:13" x14ac:dyDescent="0.25">
      <c r="A1621" s="2">
        <v>45627</v>
      </c>
      <c r="B1621" s="3">
        <f t="shared" si="76"/>
        <v>2025</v>
      </c>
      <c r="C1621" t="str">
        <f t="shared" si="77"/>
        <v>2024-2025</v>
      </c>
      <c r="D1621" t="s">
        <v>147</v>
      </c>
      <c r="E1621" t="s">
        <v>28</v>
      </c>
      <c r="F1621" t="str">
        <f t="shared" si="75"/>
        <v>Northern Territory</v>
      </c>
      <c r="G1621" t="s">
        <v>29</v>
      </c>
      <c r="H1621">
        <v>800</v>
      </c>
      <c r="I1621" t="s">
        <v>11</v>
      </c>
      <c r="J1621" t="s">
        <v>30</v>
      </c>
      <c r="K1621" t="s">
        <v>157</v>
      </c>
      <c r="L1621" t="s">
        <v>22</v>
      </c>
      <c r="M1621" s="5">
        <v>79.94</v>
      </c>
    </row>
    <row r="1622" spans="1:13" x14ac:dyDescent="0.25">
      <c r="A1622" s="2">
        <v>45153</v>
      </c>
      <c r="B1622" s="3">
        <f t="shared" si="76"/>
        <v>2024</v>
      </c>
      <c r="C1622" t="str">
        <f t="shared" si="77"/>
        <v>2023-2024</v>
      </c>
      <c r="D1622" t="s">
        <v>148</v>
      </c>
      <c r="E1622" t="s">
        <v>141</v>
      </c>
      <c r="F1622" t="str">
        <f t="shared" si="75"/>
        <v>Western Australia</v>
      </c>
      <c r="G1622" t="s">
        <v>48</v>
      </c>
      <c r="H1622">
        <v>6052</v>
      </c>
      <c r="I1622" t="s">
        <v>11</v>
      </c>
      <c r="J1622" t="s">
        <v>49</v>
      </c>
      <c r="K1622" t="s">
        <v>19</v>
      </c>
      <c r="L1622" t="s">
        <v>23</v>
      </c>
      <c r="M1622" s="5">
        <v>79.94</v>
      </c>
    </row>
    <row r="1623" spans="1:13" x14ac:dyDescent="0.25">
      <c r="A1623" s="2">
        <v>45633</v>
      </c>
      <c r="B1623" s="3">
        <f t="shared" si="76"/>
        <v>2025</v>
      </c>
      <c r="C1623" t="str">
        <f t="shared" si="77"/>
        <v>2024-2025</v>
      </c>
      <c r="D1623" t="s">
        <v>148</v>
      </c>
      <c r="E1623" t="s">
        <v>84</v>
      </c>
      <c r="F1623" t="str">
        <f t="shared" si="75"/>
        <v>Queensland</v>
      </c>
      <c r="G1623" t="s">
        <v>35</v>
      </c>
      <c r="H1623">
        <v>4740</v>
      </c>
      <c r="I1623" t="s">
        <v>11</v>
      </c>
      <c r="J1623" t="s">
        <v>51</v>
      </c>
      <c r="K1623" t="s">
        <v>152</v>
      </c>
      <c r="L1623" t="s">
        <v>13</v>
      </c>
      <c r="M1623" s="5">
        <v>79.94</v>
      </c>
    </row>
    <row r="1624" spans="1:13" x14ac:dyDescent="0.25">
      <c r="A1624" s="2">
        <v>45340</v>
      </c>
      <c r="B1624" s="3">
        <f t="shared" si="76"/>
        <v>2024</v>
      </c>
      <c r="C1624" t="str">
        <f t="shared" si="77"/>
        <v>2023-2024</v>
      </c>
      <c r="D1624" t="s">
        <v>148</v>
      </c>
      <c r="E1624" t="s">
        <v>136</v>
      </c>
      <c r="F1624" t="str">
        <f t="shared" si="75"/>
        <v>Victoria</v>
      </c>
      <c r="G1624" t="s">
        <v>45</v>
      </c>
      <c r="H1624">
        <v>3175</v>
      </c>
      <c r="I1624" t="s">
        <v>11</v>
      </c>
      <c r="J1624" t="s">
        <v>63</v>
      </c>
      <c r="K1624" t="s">
        <v>152</v>
      </c>
      <c r="L1624" t="s">
        <v>13</v>
      </c>
      <c r="M1624" s="5">
        <v>79.95</v>
      </c>
    </row>
    <row r="1625" spans="1:13" x14ac:dyDescent="0.25">
      <c r="A1625" s="2">
        <v>45038</v>
      </c>
      <c r="B1625" s="3">
        <f t="shared" si="76"/>
        <v>2023</v>
      </c>
      <c r="C1625" t="str">
        <f t="shared" si="77"/>
        <v>2023-2024</v>
      </c>
      <c r="D1625" t="s">
        <v>148</v>
      </c>
      <c r="E1625" t="s">
        <v>95</v>
      </c>
      <c r="F1625" t="str">
        <f t="shared" si="75"/>
        <v>Victoria</v>
      </c>
      <c r="G1625" t="s">
        <v>45</v>
      </c>
      <c r="H1625">
        <v>3931</v>
      </c>
      <c r="I1625" t="s">
        <v>11</v>
      </c>
      <c r="J1625" t="s">
        <v>55</v>
      </c>
      <c r="K1625" t="s">
        <v>154</v>
      </c>
      <c r="L1625" t="s">
        <v>14</v>
      </c>
      <c r="M1625" s="5">
        <v>79.95</v>
      </c>
    </row>
    <row r="1626" spans="1:13" x14ac:dyDescent="0.25">
      <c r="A1626" s="2">
        <v>44941</v>
      </c>
      <c r="B1626" s="3">
        <f t="shared" si="76"/>
        <v>2023</v>
      </c>
      <c r="C1626" t="str">
        <f t="shared" si="77"/>
        <v>2022-2023</v>
      </c>
      <c r="D1626" t="s">
        <v>148</v>
      </c>
      <c r="E1626" t="s">
        <v>89</v>
      </c>
      <c r="F1626" t="str">
        <f t="shared" si="75"/>
        <v>Queensland</v>
      </c>
      <c r="G1626" t="s">
        <v>35</v>
      </c>
      <c r="H1626">
        <v>4655</v>
      </c>
      <c r="I1626" t="s">
        <v>11</v>
      </c>
      <c r="J1626" t="s">
        <v>51</v>
      </c>
      <c r="K1626" t="s">
        <v>151</v>
      </c>
      <c r="L1626" t="s">
        <v>21</v>
      </c>
      <c r="M1626" s="5">
        <v>79.98</v>
      </c>
    </row>
    <row r="1627" spans="1:13" x14ac:dyDescent="0.25">
      <c r="A1627" s="2">
        <v>45547</v>
      </c>
      <c r="B1627" s="3">
        <f t="shared" si="76"/>
        <v>2025</v>
      </c>
      <c r="C1627" t="str">
        <f t="shared" si="77"/>
        <v>2024-2025</v>
      </c>
      <c r="D1627" t="s">
        <v>148</v>
      </c>
      <c r="E1627" t="s">
        <v>87</v>
      </c>
      <c r="F1627" t="str">
        <f t="shared" si="75"/>
        <v>New South Wales</v>
      </c>
      <c r="G1627" t="s">
        <v>10</v>
      </c>
      <c r="H1627">
        <v>2790</v>
      </c>
      <c r="I1627" t="s">
        <v>11</v>
      </c>
      <c r="J1627" t="s">
        <v>25</v>
      </c>
      <c r="K1627" t="s">
        <v>151</v>
      </c>
      <c r="L1627" t="s">
        <v>21</v>
      </c>
      <c r="M1627" s="5">
        <v>79.98</v>
      </c>
    </row>
    <row r="1628" spans="1:13" x14ac:dyDescent="0.25">
      <c r="A1628" s="2">
        <v>45007</v>
      </c>
      <c r="B1628" s="3">
        <f t="shared" si="76"/>
        <v>2023</v>
      </c>
      <c r="C1628" t="str">
        <f t="shared" si="77"/>
        <v>2022-2023</v>
      </c>
      <c r="D1628" t="s">
        <v>148</v>
      </c>
      <c r="E1628" t="s">
        <v>102</v>
      </c>
      <c r="F1628" t="str">
        <f t="shared" si="75"/>
        <v>Queensland</v>
      </c>
      <c r="G1628" t="s">
        <v>35</v>
      </c>
      <c r="H1628">
        <v>4870</v>
      </c>
      <c r="I1628" t="s">
        <v>11</v>
      </c>
      <c r="J1628" t="s">
        <v>36</v>
      </c>
      <c r="K1628" t="s">
        <v>154</v>
      </c>
      <c r="L1628" t="s">
        <v>14</v>
      </c>
      <c r="M1628" s="5">
        <v>80.45</v>
      </c>
    </row>
    <row r="1629" spans="1:13" x14ac:dyDescent="0.25">
      <c r="A1629" s="2">
        <v>45091</v>
      </c>
      <c r="B1629" s="3">
        <f t="shared" si="76"/>
        <v>2023</v>
      </c>
      <c r="C1629" t="str">
        <f t="shared" si="77"/>
        <v>2023-2024</v>
      </c>
      <c r="D1629" t="s">
        <v>148</v>
      </c>
      <c r="E1629" t="s">
        <v>122</v>
      </c>
      <c r="F1629" t="str">
        <f t="shared" si="75"/>
        <v>New South Wales</v>
      </c>
      <c r="G1629" t="s">
        <v>10</v>
      </c>
      <c r="H1629">
        <v>2650</v>
      </c>
      <c r="I1629" t="s">
        <v>11</v>
      </c>
      <c r="J1629" t="s">
        <v>25</v>
      </c>
      <c r="K1629" t="s">
        <v>19</v>
      </c>
      <c r="L1629" t="s">
        <v>23</v>
      </c>
      <c r="M1629" s="5">
        <v>80.45</v>
      </c>
    </row>
    <row r="1630" spans="1:13" x14ac:dyDescent="0.25">
      <c r="A1630" s="2">
        <v>45116</v>
      </c>
      <c r="B1630" s="3">
        <f t="shared" si="76"/>
        <v>2024</v>
      </c>
      <c r="C1630" t="str">
        <f t="shared" si="77"/>
        <v>2023-2024</v>
      </c>
      <c r="D1630" t="s">
        <v>148</v>
      </c>
      <c r="E1630" t="s">
        <v>100</v>
      </c>
      <c r="F1630" t="str">
        <f t="shared" si="75"/>
        <v>Western Australia</v>
      </c>
      <c r="G1630" t="s">
        <v>48</v>
      </c>
      <c r="H1630">
        <v>6021</v>
      </c>
      <c r="I1630" t="s">
        <v>11</v>
      </c>
      <c r="J1630" t="s">
        <v>49</v>
      </c>
      <c r="K1630" t="s">
        <v>19</v>
      </c>
      <c r="L1630" t="s">
        <v>23</v>
      </c>
      <c r="M1630" s="5">
        <v>80.460000000000008</v>
      </c>
    </row>
    <row r="1631" spans="1:13" x14ac:dyDescent="0.25">
      <c r="A1631" s="2">
        <v>45003</v>
      </c>
      <c r="B1631" s="3">
        <f t="shared" si="76"/>
        <v>2023</v>
      </c>
      <c r="C1631" t="str">
        <f t="shared" si="77"/>
        <v>2022-2023</v>
      </c>
      <c r="D1631" t="s">
        <v>147</v>
      </c>
      <c r="E1631" t="s">
        <v>101</v>
      </c>
      <c r="F1631" t="str">
        <f t="shared" si="75"/>
        <v>Victoria</v>
      </c>
      <c r="G1631" t="s">
        <v>45</v>
      </c>
      <c r="H1631">
        <v>3131</v>
      </c>
      <c r="I1631" t="s">
        <v>11</v>
      </c>
      <c r="J1631" t="s">
        <v>63</v>
      </c>
      <c r="K1631" t="s">
        <v>154</v>
      </c>
      <c r="L1631" t="s">
        <v>14</v>
      </c>
      <c r="M1631" s="5">
        <v>80.5</v>
      </c>
    </row>
    <row r="1632" spans="1:13" x14ac:dyDescent="0.25">
      <c r="A1632" s="2">
        <v>45147</v>
      </c>
      <c r="B1632" s="3">
        <f t="shared" si="76"/>
        <v>2024</v>
      </c>
      <c r="C1632" t="str">
        <f t="shared" si="77"/>
        <v>2023-2024</v>
      </c>
      <c r="D1632" t="s">
        <v>148</v>
      </c>
      <c r="E1632" t="s">
        <v>123</v>
      </c>
      <c r="F1632" t="str">
        <f t="shared" si="75"/>
        <v>Western Australia</v>
      </c>
      <c r="G1632" t="s">
        <v>48</v>
      </c>
      <c r="H1632">
        <v>6109</v>
      </c>
      <c r="I1632" t="s">
        <v>11</v>
      </c>
      <c r="J1632" t="s">
        <v>94</v>
      </c>
      <c r="K1632" t="s">
        <v>155</v>
      </c>
      <c r="L1632" t="s">
        <v>20</v>
      </c>
      <c r="M1632" s="5">
        <v>80.92</v>
      </c>
    </row>
    <row r="1633" spans="1:13" x14ac:dyDescent="0.25">
      <c r="A1633" s="2">
        <v>45182</v>
      </c>
      <c r="B1633" s="3">
        <f t="shared" si="76"/>
        <v>2024</v>
      </c>
      <c r="C1633" t="str">
        <f t="shared" si="77"/>
        <v>2023-2024</v>
      </c>
      <c r="D1633" t="s">
        <v>148</v>
      </c>
      <c r="E1633" t="s">
        <v>90</v>
      </c>
      <c r="F1633" t="str">
        <f t="shared" si="75"/>
        <v>Victoria</v>
      </c>
      <c r="G1633" t="s">
        <v>45</v>
      </c>
      <c r="H1633">
        <v>3179</v>
      </c>
      <c r="I1633" t="s">
        <v>11</v>
      </c>
      <c r="J1633" t="s">
        <v>63</v>
      </c>
      <c r="K1633" t="s">
        <v>156</v>
      </c>
      <c r="L1633" t="s">
        <v>17</v>
      </c>
      <c r="M1633" s="5">
        <v>80.92</v>
      </c>
    </row>
    <row r="1634" spans="1:13" x14ac:dyDescent="0.25">
      <c r="A1634" s="2">
        <v>45040</v>
      </c>
      <c r="B1634" s="3">
        <f t="shared" si="76"/>
        <v>2023</v>
      </c>
      <c r="C1634" t="str">
        <f t="shared" si="77"/>
        <v>2023-2024</v>
      </c>
      <c r="D1634" t="s">
        <v>148</v>
      </c>
      <c r="E1634" t="s">
        <v>50</v>
      </c>
      <c r="F1634" t="str">
        <f t="shared" si="75"/>
        <v>Queensland</v>
      </c>
      <c r="G1634" t="s">
        <v>35</v>
      </c>
      <c r="H1634">
        <v>4703</v>
      </c>
      <c r="I1634" t="s">
        <v>11</v>
      </c>
      <c r="J1634" t="s">
        <v>51</v>
      </c>
      <c r="K1634" t="s">
        <v>150</v>
      </c>
      <c r="L1634" t="s">
        <v>18</v>
      </c>
      <c r="M1634" s="5">
        <v>80.94</v>
      </c>
    </row>
    <row r="1635" spans="1:13" x14ac:dyDescent="0.25">
      <c r="A1635" s="2">
        <v>45347</v>
      </c>
      <c r="B1635" s="3">
        <f t="shared" si="76"/>
        <v>2024</v>
      </c>
      <c r="C1635" t="str">
        <f t="shared" si="77"/>
        <v>2023-2024</v>
      </c>
      <c r="D1635" t="s">
        <v>147</v>
      </c>
      <c r="E1635" t="s">
        <v>129</v>
      </c>
      <c r="F1635" t="str">
        <f t="shared" si="75"/>
        <v>Tasmania</v>
      </c>
      <c r="G1635" t="s">
        <v>70</v>
      </c>
      <c r="H1635">
        <v>7010</v>
      </c>
      <c r="I1635" t="s">
        <v>11</v>
      </c>
      <c r="J1635" t="s">
        <v>71</v>
      </c>
      <c r="K1635" t="s">
        <v>19</v>
      </c>
      <c r="L1635" t="s">
        <v>23</v>
      </c>
      <c r="M1635" s="5">
        <v>80.95</v>
      </c>
    </row>
    <row r="1636" spans="1:13" x14ac:dyDescent="0.25">
      <c r="A1636" s="2">
        <v>45527</v>
      </c>
      <c r="B1636" s="3">
        <f t="shared" si="76"/>
        <v>2025</v>
      </c>
      <c r="C1636" t="str">
        <f t="shared" si="77"/>
        <v>2024-2025</v>
      </c>
      <c r="D1636" t="s">
        <v>148</v>
      </c>
      <c r="E1636" t="s">
        <v>62</v>
      </c>
      <c r="F1636" t="str">
        <f t="shared" si="75"/>
        <v>Victoria</v>
      </c>
      <c r="G1636" t="s">
        <v>45</v>
      </c>
      <c r="H1636">
        <v>3134</v>
      </c>
      <c r="I1636" t="s">
        <v>11</v>
      </c>
      <c r="J1636" t="s">
        <v>63</v>
      </c>
      <c r="K1636" t="s">
        <v>156</v>
      </c>
      <c r="L1636" t="s">
        <v>17</v>
      </c>
      <c r="M1636" s="5">
        <v>80.95</v>
      </c>
    </row>
    <row r="1637" spans="1:13" x14ac:dyDescent="0.25">
      <c r="A1637" s="2">
        <v>45546</v>
      </c>
      <c r="B1637" s="3">
        <f t="shared" si="76"/>
        <v>2025</v>
      </c>
      <c r="C1637" t="str">
        <f t="shared" si="77"/>
        <v>2024-2025</v>
      </c>
      <c r="D1637" t="s">
        <v>148</v>
      </c>
      <c r="E1637" t="s">
        <v>122</v>
      </c>
      <c r="F1637" t="str">
        <f t="shared" si="75"/>
        <v>New South Wales</v>
      </c>
      <c r="G1637" t="s">
        <v>10</v>
      </c>
      <c r="H1637">
        <v>2650</v>
      </c>
      <c r="I1637" t="s">
        <v>11</v>
      </c>
      <c r="J1637" t="s">
        <v>25</v>
      </c>
      <c r="K1637" t="s">
        <v>154</v>
      </c>
      <c r="L1637" t="s">
        <v>14</v>
      </c>
      <c r="M1637" s="5">
        <v>81.25</v>
      </c>
    </row>
    <row r="1638" spans="1:13" x14ac:dyDescent="0.25">
      <c r="A1638" s="2">
        <v>45614</v>
      </c>
      <c r="B1638" s="3">
        <f t="shared" si="76"/>
        <v>2025</v>
      </c>
      <c r="C1638" t="str">
        <f t="shared" si="77"/>
        <v>2024-2025</v>
      </c>
      <c r="D1638" t="s">
        <v>148</v>
      </c>
      <c r="E1638" t="s">
        <v>99</v>
      </c>
      <c r="F1638" t="str">
        <f t="shared" si="75"/>
        <v>Victoria</v>
      </c>
      <c r="G1638" t="s">
        <v>45</v>
      </c>
      <c r="H1638">
        <v>3148</v>
      </c>
      <c r="I1638" t="s">
        <v>11</v>
      </c>
      <c r="J1638" t="s">
        <v>63</v>
      </c>
      <c r="K1638" t="s">
        <v>151</v>
      </c>
      <c r="L1638" t="s">
        <v>21</v>
      </c>
      <c r="M1638" s="5">
        <v>81.510000000000005</v>
      </c>
    </row>
    <row r="1639" spans="1:13" x14ac:dyDescent="0.25">
      <c r="A1639" s="2">
        <v>45127</v>
      </c>
      <c r="B1639" s="3">
        <f t="shared" si="76"/>
        <v>2024</v>
      </c>
      <c r="C1639" t="str">
        <f t="shared" si="77"/>
        <v>2023-2024</v>
      </c>
      <c r="D1639" t="s">
        <v>147</v>
      </c>
      <c r="E1639" t="s">
        <v>56</v>
      </c>
      <c r="F1639" t="str">
        <f t="shared" si="75"/>
        <v>Northern Territory</v>
      </c>
      <c r="G1639" t="s">
        <v>29</v>
      </c>
      <c r="H1639">
        <v>870</v>
      </c>
      <c r="I1639" t="s">
        <v>11</v>
      </c>
      <c r="J1639" t="s">
        <v>30</v>
      </c>
      <c r="K1639" t="s">
        <v>156</v>
      </c>
      <c r="L1639" t="s">
        <v>17</v>
      </c>
      <c r="M1639" s="5">
        <v>81.540000000000006</v>
      </c>
    </row>
    <row r="1640" spans="1:13" x14ac:dyDescent="0.25">
      <c r="A1640" s="2">
        <v>45237</v>
      </c>
      <c r="B1640" s="3">
        <f t="shared" si="76"/>
        <v>2024</v>
      </c>
      <c r="C1640" t="str">
        <f t="shared" si="77"/>
        <v>2023-2024</v>
      </c>
      <c r="D1640" t="s">
        <v>148</v>
      </c>
      <c r="E1640" t="s">
        <v>24</v>
      </c>
      <c r="F1640" t="str">
        <f t="shared" si="75"/>
        <v>New South Wales</v>
      </c>
      <c r="G1640" t="s">
        <v>10</v>
      </c>
      <c r="H1640">
        <v>2795</v>
      </c>
      <c r="I1640" t="s">
        <v>11</v>
      </c>
      <c r="J1640" t="s">
        <v>25</v>
      </c>
      <c r="K1640" t="s">
        <v>156</v>
      </c>
      <c r="L1640" t="s">
        <v>17</v>
      </c>
      <c r="M1640" s="5">
        <v>81.59</v>
      </c>
    </row>
    <row r="1641" spans="1:13" x14ac:dyDescent="0.25">
      <c r="A1641" s="2">
        <v>45522</v>
      </c>
      <c r="B1641" s="3">
        <f t="shared" si="76"/>
        <v>2025</v>
      </c>
      <c r="C1641" t="str">
        <f t="shared" si="77"/>
        <v>2024-2025</v>
      </c>
      <c r="D1641" t="s">
        <v>148</v>
      </c>
      <c r="E1641" t="s">
        <v>117</v>
      </c>
      <c r="F1641" t="str">
        <f t="shared" si="75"/>
        <v>Queensland</v>
      </c>
      <c r="G1641" t="s">
        <v>35</v>
      </c>
      <c r="H1641">
        <v>4119</v>
      </c>
      <c r="I1641" t="s">
        <v>11</v>
      </c>
      <c r="J1641" t="s">
        <v>43</v>
      </c>
      <c r="K1641" t="s">
        <v>157</v>
      </c>
      <c r="L1641" t="s">
        <v>22</v>
      </c>
      <c r="M1641" s="5">
        <v>81.73</v>
      </c>
    </row>
    <row r="1642" spans="1:13" x14ac:dyDescent="0.25">
      <c r="A1642" s="2">
        <v>45318</v>
      </c>
      <c r="B1642" s="3">
        <f t="shared" si="76"/>
        <v>2024</v>
      </c>
      <c r="C1642" t="str">
        <f t="shared" si="77"/>
        <v>2023-2024</v>
      </c>
      <c r="D1642" t="s">
        <v>147</v>
      </c>
      <c r="E1642" t="s">
        <v>142</v>
      </c>
      <c r="F1642" t="str">
        <f t="shared" si="75"/>
        <v>Australian Capital Territory</v>
      </c>
      <c r="G1642" t="s">
        <v>80</v>
      </c>
      <c r="H1642">
        <v>2609</v>
      </c>
      <c r="I1642" t="s">
        <v>11</v>
      </c>
      <c r="J1642" t="s">
        <v>58</v>
      </c>
      <c r="K1642" t="s">
        <v>152</v>
      </c>
      <c r="L1642" t="s">
        <v>13</v>
      </c>
      <c r="M1642" s="5">
        <v>81.800000000000011</v>
      </c>
    </row>
    <row r="1643" spans="1:13" x14ac:dyDescent="0.25">
      <c r="A1643" s="2">
        <v>44950</v>
      </c>
      <c r="B1643" s="3">
        <f t="shared" si="76"/>
        <v>2023</v>
      </c>
      <c r="C1643" t="str">
        <f t="shared" si="77"/>
        <v>2022-2023</v>
      </c>
      <c r="D1643" t="s">
        <v>148</v>
      </c>
      <c r="E1643" t="s">
        <v>136</v>
      </c>
      <c r="F1643" t="str">
        <f t="shared" si="75"/>
        <v>Victoria</v>
      </c>
      <c r="G1643" t="s">
        <v>45</v>
      </c>
      <c r="H1643">
        <v>3175</v>
      </c>
      <c r="I1643" t="s">
        <v>11</v>
      </c>
      <c r="J1643" t="s">
        <v>63</v>
      </c>
      <c r="K1643" t="s">
        <v>155</v>
      </c>
      <c r="L1643" t="s">
        <v>20</v>
      </c>
      <c r="M1643" s="5">
        <v>81.81</v>
      </c>
    </row>
    <row r="1644" spans="1:13" x14ac:dyDescent="0.25">
      <c r="A1644" s="2">
        <v>45108</v>
      </c>
      <c r="B1644" s="3">
        <f t="shared" si="76"/>
        <v>2024</v>
      </c>
      <c r="C1644" t="str">
        <f t="shared" si="77"/>
        <v>2023-2024</v>
      </c>
      <c r="D1644" t="s">
        <v>147</v>
      </c>
      <c r="E1644" t="s">
        <v>118</v>
      </c>
      <c r="F1644" t="str">
        <f t="shared" si="75"/>
        <v>New South Wales</v>
      </c>
      <c r="G1644" t="s">
        <v>10</v>
      </c>
      <c r="H1644">
        <v>2158</v>
      </c>
      <c r="I1644" t="s">
        <v>11</v>
      </c>
      <c r="J1644" t="s">
        <v>27</v>
      </c>
      <c r="K1644" t="s">
        <v>19</v>
      </c>
      <c r="L1644" t="s">
        <v>23</v>
      </c>
      <c r="M1644" s="5">
        <v>81.86</v>
      </c>
    </row>
    <row r="1645" spans="1:13" x14ac:dyDescent="0.25">
      <c r="A1645" s="2">
        <v>44968</v>
      </c>
      <c r="B1645" s="3">
        <f t="shared" si="76"/>
        <v>2023</v>
      </c>
      <c r="C1645" t="str">
        <f t="shared" si="77"/>
        <v>2022-2023</v>
      </c>
      <c r="D1645" t="s">
        <v>148</v>
      </c>
      <c r="E1645" t="s">
        <v>84</v>
      </c>
      <c r="F1645" t="str">
        <f t="shared" si="75"/>
        <v>Queensland</v>
      </c>
      <c r="G1645" t="s">
        <v>35</v>
      </c>
      <c r="H1645">
        <v>4740</v>
      </c>
      <c r="I1645" t="s">
        <v>11</v>
      </c>
      <c r="J1645" t="s">
        <v>51</v>
      </c>
      <c r="K1645" t="s">
        <v>150</v>
      </c>
      <c r="L1645" t="s">
        <v>18</v>
      </c>
      <c r="M1645" s="5">
        <v>81.95</v>
      </c>
    </row>
    <row r="1646" spans="1:13" x14ac:dyDescent="0.25">
      <c r="A1646" s="2">
        <v>45578</v>
      </c>
      <c r="B1646" s="3">
        <f t="shared" si="76"/>
        <v>2025</v>
      </c>
      <c r="C1646" t="str">
        <f t="shared" si="77"/>
        <v>2024-2025</v>
      </c>
      <c r="D1646" t="s">
        <v>147</v>
      </c>
      <c r="E1646" t="s">
        <v>65</v>
      </c>
      <c r="F1646" t="str">
        <f t="shared" si="75"/>
        <v>New South Wales</v>
      </c>
      <c r="G1646" t="s">
        <v>10</v>
      </c>
      <c r="H1646">
        <v>2541</v>
      </c>
      <c r="I1646" t="s">
        <v>11</v>
      </c>
      <c r="J1646" t="s">
        <v>58</v>
      </c>
      <c r="K1646" t="s">
        <v>149</v>
      </c>
      <c r="L1646" t="s">
        <v>15</v>
      </c>
      <c r="M1646" s="5">
        <v>82.16</v>
      </c>
    </row>
    <row r="1647" spans="1:13" x14ac:dyDescent="0.25">
      <c r="A1647" s="2">
        <v>45587</v>
      </c>
      <c r="B1647" s="3">
        <f t="shared" si="76"/>
        <v>2025</v>
      </c>
      <c r="C1647" t="str">
        <f t="shared" si="77"/>
        <v>2024-2025</v>
      </c>
      <c r="D1647" t="s">
        <v>147</v>
      </c>
      <c r="E1647" t="s">
        <v>44</v>
      </c>
      <c r="F1647" t="str">
        <f t="shared" si="75"/>
        <v>Victoria</v>
      </c>
      <c r="G1647" t="s">
        <v>45</v>
      </c>
      <c r="H1647">
        <v>3066</v>
      </c>
      <c r="I1647" t="s">
        <v>11</v>
      </c>
      <c r="J1647" t="s">
        <v>46</v>
      </c>
      <c r="K1647" t="s">
        <v>152</v>
      </c>
      <c r="L1647" t="s">
        <v>13</v>
      </c>
      <c r="M1647" s="5">
        <v>82.169999999999987</v>
      </c>
    </row>
    <row r="1648" spans="1:13" x14ac:dyDescent="0.25">
      <c r="A1648" s="2">
        <v>45427</v>
      </c>
      <c r="B1648" s="3">
        <f t="shared" si="76"/>
        <v>2024</v>
      </c>
      <c r="C1648" t="str">
        <f t="shared" si="77"/>
        <v>2024-2025</v>
      </c>
      <c r="D1648" t="s">
        <v>147</v>
      </c>
      <c r="E1648" t="s">
        <v>113</v>
      </c>
      <c r="F1648" t="str">
        <f t="shared" si="75"/>
        <v>Queensland</v>
      </c>
      <c r="G1648" t="s">
        <v>35</v>
      </c>
      <c r="H1648">
        <v>4215</v>
      </c>
      <c r="I1648" t="s">
        <v>11</v>
      </c>
      <c r="J1648" t="s">
        <v>104</v>
      </c>
      <c r="K1648" t="s">
        <v>154</v>
      </c>
      <c r="L1648" t="s">
        <v>14</v>
      </c>
      <c r="M1648" s="5">
        <v>82.21</v>
      </c>
    </row>
    <row r="1649" spans="1:13" x14ac:dyDescent="0.25">
      <c r="A1649" s="2">
        <v>45541</v>
      </c>
      <c r="B1649" s="3">
        <f t="shared" si="76"/>
        <v>2025</v>
      </c>
      <c r="C1649" t="str">
        <f t="shared" si="77"/>
        <v>2024-2025</v>
      </c>
      <c r="D1649" t="s">
        <v>148</v>
      </c>
      <c r="E1649" t="s">
        <v>117</v>
      </c>
      <c r="F1649" t="str">
        <f t="shared" si="75"/>
        <v>Queensland</v>
      </c>
      <c r="G1649" t="s">
        <v>35</v>
      </c>
      <c r="H1649">
        <v>4119</v>
      </c>
      <c r="I1649" t="s">
        <v>11</v>
      </c>
      <c r="J1649" t="s">
        <v>43</v>
      </c>
      <c r="K1649" t="s">
        <v>154</v>
      </c>
      <c r="L1649" t="s">
        <v>14</v>
      </c>
      <c r="M1649" s="5">
        <v>82.3</v>
      </c>
    </row>
    <row r="1650" spans="1:13" x14ac:dyDescent="0.25">
      <c r="A1650" s="2">
        <v>45105</v>
      </c>
      <c r="B1650" s="3">
        <f t="shared" si="76"/>
        <v>2023</v>
      </c>
      <c r="C1650" t="str">
        <f t="shared" si="77"/>
        <v>2023-2024</v>
      </c>
      <c r="D1650" t="s">
        <v>147</v>
      </c>
      <c r="E1650" t="s">
        <v>54</v>
      </c>
      <c r="F1650" t="str">
        <f t="shared" si="75"/>
        <v>Victoria</v>
      </c>
      <c r="G1650" t="s">
        <v>45</v>
      </c>
      <c r="H1650">
        <v>3977</v>
      </c>
      <c r="I1650" t="s">
        <v>11</v>
      </c>
      <c r="J1650" t="s">
        <v>55</v>
      </c>
      <c r="K1650" t="s">
        <v>156</v>
      </c>
      <c r="L1650" t="s">
        <v>17</v>
      </c>
      <c r="M1650" s="5">
        <v>82.7</v>
      </c>
    </row>
    <row r="1651" spans="1:13" x14ac:dyDescent="0.25">
      <c r="A1651" s="2">
        <v>45596</v>
      </c>
      <c r="B1651" s="3">
        <f t="shared" si="76"/>
        <v>2025</v>
      </c>
      <c r="C1651" t="str">
        <f t="shared" si="77"/>
        <v>2024-2025</v>
      </c>
      <c r="D1651" t="s">
        <v>147</v>
      </c>
      <c r="E1651" t="s">
        <v>83</v>
      </c>
      <c r="F1651" t="str">
        <f t="shared" si="75"/>
        <v>New South Wales</v>
      </c>
      <c r="G1651" t="s">
        <v>10</v>
      </c>
      <c r="H1651">
        <v>2750</v>
      </c>
      <c r="I1651" t="s">
        <v>11</v>
      </c>
      <c r="J1651" t="s">
        <v>25</v>
      </c>
      <c r="K1651" t="s">
        <v>154</v>
      </c>
      <c r="L1651" t="s">
        <v>14</v>
      </c>
      <c r="M1651" s="5">
        <v>82.92</v>
      </c>
    </row>
    <row r="1652" spans="1:13" x14ac:dyDescent="0.25">
      <c r="A1652" s="2">
        <v>45021</v>
      </c>
      <c r="B1652" s="3">
        <f t="shared" si="76"/>
        <v>2023</v>
      </c>
      <c r="C1652" t="str">
        <f t="shared" si="77"/>
        <v>2023-2024</v>
      </c>
      <c r="D1652" t="s">
        <v>147</v>
      </c>
      <c r="E1652" t="s">
        <v>40</v>
      </c>
      <c r="F1652" t="str">
        <f t="shared" si="75"/>
        <v>New South Wales</v>
      </c>
      <c r="G1652" t="s">
        <v>10</v>
      </c>
      <c r="H1652">
        <v>2116</v>
      </c>
      <c r="I1652" t="s">
        <v>11</v>
      </c>
      <c r="J1652" t="s">
        <v>27</v>
      </c>
      <c r="K1652" t="s">
        <v>157</v>
      </c>
      <c r="L1652" t="s">
        <v>22</v>
      </c>
      <c r="M1652" s="5">
        <v>83.02</v>
      </c>
    </row>
    <row r="1653" spans="1:13" x14ac:dyDescent="0.25">
      <c r="A1653" s="2">
        <v>45350</v>
      </c>
      <c r="B1653" s="3">
        <f t="shared" si="76"/>
        <v>2024</v>
      </c>
      <c r="C1653" t="str">
        <f t="shared" si="77"/>
        <v>2023-2024</v>
      </c>
      <c r="D1653" t="s">
        <v>147</v>
      </c>
      <c r="E1653" t="s">
        <v>57</v>
      </c>
      <c r="F1653" t="str">
        <f t="shared" si="75"/>
        <v>New South Wales</v>
      </c>
      <c r="G1653" t="s">
        <v>10</v>
      </c>
      <c r="H1653">
        <v>2560</v>
      </c>
      <c r="I1653" t="s">
        <v>11</v>
      </c>
      <c r="J1653" t="s">
        <v>58</v>
      </c>
      <c r="K1653" t="s">
        <v>156</v>
      </c>
      <c r="L1653" t="s">
        <v>17</v>
      </c>
      <c r="M1653" s="5">
        <v>83.18</v>
      </c>
    </row>
    <row r="1654" spans="1:13" x14ac:dyDescent="0.25">
      <c r="A1654" s="2">
        <v>45517</v>
      </c>
      <c r="B1654" s="3">
        <f t="shared" si="76"/>
        <v>2025</v>
      </c>
      <c r="C1654" t="str">
        <f t="shared" si="77"/>
        <v>2024-2025</v>
      </c>
      <c r="D1654" t="s">
        <v>148</v>
      </c>
      <c r="E1654" t="s">
        <v>99</v>
      </c>
      <c r="F1654" t="str">
        <f t="shared" si="75"/>
        <v>Victoria</v>
      </c>
      <c r="G1654" t="s">
        <v>45</v>
      </c>
      <c r="H1654">
        <v>3148</v>
      </c>
      <c r="I1654" t="s">
        <v>11</v>
      </c>
      <c r="J1654" t="s">
        <v>63</v>
      </c>
      <c r="K1654" t="s">
        <v>156</v>
      </c>
      <c r="L1654" t="s">
        <v>17</v>
      </c>
      <c r="M1654" s="5">
        <v>83.39</v>
      </c>
    </row>
    <row r="1655" spans="1:13" x14ac:dyDescent="0.25">
      <c r="A1655" s="2">
        <v>45228</v>
      </c>
      <c r="B1655" s="3">
        <f t="shared" si="76"/>
        <v>2024</v>
      </c>
      <c r="C1655" t="str">
        <f t="shared" si="77"/>
        <v>2023-2024</v>
      </c>
      <c r="D1655" t="s">
        <v>148</v>
      </c>
      <c r="E1655" t="s">
        <v>74</v>
      </c>
      <c r="F1655" t="str">
        <f t="shared" si="75"/>
        <v>South Australia</v>
      </c>
      <c r="G1655" t="s">
        <v>32</v>
      </c>
      <c r="H1655">
        <v>5043</v>
      </c>
      <c r="I1655" t="s">
        <v>11</v>
      </c>
      <c r="J1655" t="s">
        <v>33</v>
      </c>
      <c r="K1655" t="s">
        <v>151</v>
      </c>
      <c r="L1655" t="s">
        <v>21</v>
      </c>
      <c r="M1655" s="5">
        <v>83.47999999999999</v>
      </c>
    </row>
    <row r="1656" spans="1:13" x14ac:dyDescent="0.25">
      <c r="A1656" s="2">
        <v>45588</v>
      </c>
      <c r="B1656" s="3">
        <f t="shared" si="76"/>
        <v>2025</v>
      </c>
      <c r="C1656" t="str">
        <f t="shared" si="77"/>
        <v>2024-2025</v>
      </c>
      <c r="D1656" t="s">
        <v>147</v>
      </c>
      <c r="E1656" t="s">
        <v>44</v>
      </c>
      <c r="F1656" t="str">
        <f t="shared" si="75"/>
        <v>Victoria</v>
      </c>
      <c r="G1656" t="s">
        <v>45</v>
      </c>
      <c r="H1656">
        <v>3066</v>
      </c>
      <c r="I1656" t="s">
        <v>11</v>
      </c>
      <c r="J1656" t="s">
        <v>46</v>
      </c>
      <c r="K1656" t="s">
        <v>156</v>
      </c>
      <c r="L1656" t="s">
        <v>17</v>
      </c>
      <c r="M1656" s="5">
        <v>83.789999999999992</v>
      </c>
    </row>
    <row r="1657" spans="1:13" x14ac:dyDescent="0.25">
      <c r="A1657" s="2">
        <v>45541</v>
      </c>
      <c r="B1657" s="3">
        <f t="shared" si="76"/>
        <v>2025</v>
      </c>
      <c r="C1657" t="str">
        <f t="shared" si="77"/>
        <v>2024-2025</v>
      </c>
      <c r="D1657" t="s">
        <v>147</v>
      </c>
      <c r="E1657" t="s">
        <v>108</v>
      </c>
      <c r="F1657" t="str">
        <f t="shared" si="75"/>
        <v>Victoria</v>
      </c>
      <c r="G1657" t="s">
        <v>45</v>
      </c>
      <c r="H1657">
        <v>3018</v>
      </c>
      <c r="I1657" t="s">
        <v>11</v>
      </c>
      <c r="J1657" t="s">
        <v>46</v>
      </c>
      <c r="K1657" t="s">
        <v>154</v>
      </c>
      <c r="L1657" t="s">
        <v>14</v>
      </c>
      <c r="M1657" s="5">
        <v>83.86</v>
      </c>
    </row>
    <row r="1658" spans="1:13" x14ac:dyDescent="0.25">
      <c r="A1658" s="2">
        <v>45095</v>
      </c>
      <c r="B1658" s="3">
        <f t="shared" si="76"/>
        <v>2023</v>
      </c>
      <c r="C1658" t="str">
        <f t="shared" si="77"/>
        <v>2023-2024</v>
      </c>
      <c r="D1658" t="s">
        <v>148</v>
      </c>
      <c r="E1658" t="s">
        <v>123</v>
      </c>
      <c r="F1658" t="str">
        <f t="shared" si="75"/>
        <v>Western Australia</v>
      </c>
      <c r="G1658" t="s">
        <v>48</v>
      </c>
      <c r="H1658">
        <v>6109</v>
      </c>
      <c r="I1658" t="s">
        <v>11</v>
      </c>
      <c r="J1658" t="s">
        <v>94</v>
      </c>
      <c r="K1658" t="s">
        <v>156</v>
      </c>
      <c r="L1658" t="s">
        <v>17</v>
      </c>
      <c r="M1658" s="5">
        <v>83.86</v>
      </c>
    </row>
    <row r="1659" spans="1:13" x14ac:dyDescent="0.25">
      <c r="A1659" s="2">
        <v>45451</v>
      </c>
      <c r="B1659" s="3">
        <f t="shared" si="76"/>
        <v>2024</v>
      </c>
      <c r="C1659" t="str">
        <f t="shared" si="77"/>
        <v>2024-2025</v>
      </c>
      <c r="D1659" t="s">
        <v>147</v>
      </c>
      <c r="E1659" t="s">
        <v>133</v>
      </c>
      <c r="F1659" t="str">
        <f t="shared" si="75"/>
        <v>Queensland</v>
      </c>
      <c r="G1659" t="s">
        <v>35</v>
      </c>
      <c r="H1659">
        <v>4305</v>
      </c>
      <c r="I1659" t="s">
        <v>11</v>
      </c>
      <c r="J1659" t="s">
        <v>104</v>
      </c>
      <c r="K1659" t="s">
        <v>154</v>
      </c>
      <c r="L1659" t="s">
        <v>14</v>
      </c>
      <c r="M1659" s="5">
        <v>83.89</v>
      </c>
    </row>
    <row r="1660" spans="1:13" x14ac:dyDescent="0.25">
      <c r="A1660" s="2">
        <v>44951</v>
      </c>
      <c r="B1660" s="3">
        <f t="shared" si="76"/>
        <v>2023</v>
      </c>
      <c r="C1660" t="str">
        <f t="shared" si="77"/>
        <v>2022-2023</v>
      </c>
      <c r="D1660" t="s">
        <v>147</v>
      </c>
      <c r="E1660" t="s">
        <v>72</v>
      </c>
      <c r="F1660" t="str">
        <f t="shared" si="75"/>
        <v>Western Australia</v>
      </c>
      <c r="G1660" t="s">
        <v>48</v>
      </c>
      <c r="H1660">
        <v>6010</v>
      </c>
      <c r="I1660" t="s">
        <v>11</v>
      </c>
      <c r="J1660" t="s">
        <v>49</v>
      </c>
      <c r="K1660" t="s">
        <v>150</v>
      </c>
      <c r="L1660" t="s">
        <v>18</v>
      </c>
      <c r="M1660" s="5">
        <v>83.93</v>
      </c>
    </row>
    <row r="1661" spans="1:13" x14ac:dyDescent="0.25">
      <c r="A1661" s="2">
        <v>45403</v>
      </c>
      <c r="B1661" s="3">
        <f t="shared" si="76"/>
        <v>2024</v>
      </c>
      <c r="C1661" t="str">
        <f t="shared" si="77"/>
        <v>2024-2025</v>
      </c>
      <c r="D1661" t="s">
        <v>148</v>
      </c>
      <c r="E1661" t="s">
        <v>69</v>
      </c>
      <c r="F1661" t="str">
        <f t="shared" si="75"/>
        <v>Tasmania</v>
      </c>
      <c r="G1661" t="s">
        <v>70</v>
      </c>
      <c r="H1661">
        <v>7018</v>
      </c>
      <c r="I1661" t="s">
        <v>11</v>
      </c>
      <c r="J1661" t="s">
        <v>71</v>
      </c>
      <c r="K1661" t="s">
        <v>150</v>
      </c>
      <c r="L1661" t="s">
        <v>18</v>
      </c>
      <c r="M1661" s="5">
        <v>83.949999999999989</v>
      </c>
    </row>
    <row r="1662" spans="1:13" x14ac:dyDescent="0.25">
      <c r="A1662" s="2">
        <v>45259</v>
      </c>
      <c r="B1662" s="3">
        <f t="shared" si="76"/>
        <v>2024</v>
      </c>
      <c r="C1662" t="str">
        <f t="shared" si="77"/>
        <v>2023-2024</v>
      </c>
      <c r="D1662" t="s">
        <v>147</v>
      </c>
      <c r="E1662" t="s">
        <v>73</v>
      </c>
      <c r="F1662" t="str">
        <f t="shared" si="75"/>
        <v>Victoria</v>
      </c>
      <c r="G1662" t="s">
        <v>45</v>
      </c>
      <c r="H1662">
        <v>3136</v>
      </c>
      <c r="I1662" t="s">
        <v>11</v>
      </c>
      <c r="J1662" t="s">
        <v>63</v>
      </c>
      <c r="K1662" t="s">
        <v>152</v>
      </c>
      <c r="L1662" t="s">
        <v>13</v>
      </c>
      <c r="M1662" s="5">
        <v>84.16</v>
      </c>
    </row>
    <row r="1663" spans="1:13" x14ac:dyDescent="0.25">
      <c r="A1663" s="2">
        <v>45646</v>
      </c>
      <c r="B1663" s="3">
        <f t="shared" si="76"/>
        <v>2025</v>
      </c>
      <c r="C1663" t="str">
        <f t="shared" si="77"/>
        <v>2024-2025</v>
      </c>
      <c r="D1663" t="s">
        <v>147</v>
      </c>
      <c r="E1663" t="s">
        <v>61</v>
      </c>
      <c r="F1663" t="str">
        <f t="shared" si="75"/>
        <v>New South Wales</v>
      </c>
      <c r="G1663" t="s">
        <v>10</v>
      </c>
      <c r="H1663">
        <v>2539</v>
      </c>
      <c r="I1663" t="s">
        <v>11</v>
      </c>
      <c r="J1663" t="s">
        <v>58</v>
      </c>
      <c r="K1663" t="s">
        <v>154</v>
      </c>
      <c r="L1663" t="s">
        <v>14</v>
      </c>
      <c r="M1663" s="5">
        <v>84.44</v>
      </c>
    </row>
    <row r="1664" spans="1:13" x14ac:dyDescent="0.25">
      <c r="A1664" s="2">
        <v>45617</v>
      </c>
      <c r="B1664" s="3">
        <f t="shared" si="76"/>
        <v>2025</v>
      </c>
      <c r="C1664" t="str">
        <f t="shared" si="77"/>
        <v>2024-2025</v>
      </c>
      <c r="D1664" t="s">
        <v>148</v>
      </c>
      <c r="E1664" t="s">
        <v>61</v>
      </c>
      <c r="F1664" t="str">
        <f t="shared" si="75"/>
        <v>New South Wales</v>
      </c>
      <c r="G1664" t="s">
        <v>10</v>
      </c>
      <c r="H1664">
        <v>2539</v>
      </c>
      <c r="I1664" t="s">
        <v>11</v>
      </c>
      <c r="J1664" t="s">
        <v>58</v>
      </c>
      <c r="K1664" t="s">
        <v>154</v>
      </c>
      <c r="L1664" t="s">
        <v>14</v>
      </c>
      <c r="M1664" s="5">
        <v>84.93</v>
      </c>
    </row>
    <row r="1665" spans="1:13" x14ac:dyDescent="0.25">
      <c r="A1665" s="2">
        <v>44936</v>
      </c>
      <c r="B1665" s="3">
        <f t="shared" si="76"/>
        <v>2023</v>
      </c>
      <c r="C1665" t="str">
        <f t="shared" si="77"/>
        <v>2022-2023</v>
      </c>
      <c r="D1665" t="s">
        <v>147</v>
      </c>
      <c r="E1665" t="s">
        <v>88</v>
      </c>
      <c r="F1665" t="str">
        <f t="shared" si="75"/>
        <v>South Australia</v>
      </c>
      <c r="G1665" t="s">
        <v>32</v>
      </c>
      <c r="H1665">
        <v>5011</v>
      </c>
      <c r="I1665" t="s">
        <v>11</v>
      </c>
      <c r="J1665" t="s">
        <v>33</v>
      </c>
      <c r="K1665" t="s">
        <v>150</v>
      </c>
      <c r="L1665" t="s">
        <v>18</v>
      </c>
      <c r="M1665" s="5">
        <v>84.94</v>
      </c>
    </row>
    <row r="1666" spans="1:13" x14ac:dyDescent="0.25">
      <c r="A1666" s="2">
        <v>45124</v>
      </c>
      <c r="B1666" s="3">
        <f t="shared" si="76"/>
        <v>2024</v>
      </c>
      <c r="C1666" t="str">
        <f t="shared" si="77"/>
        <v>2023-2024</v>
      </c>
      <c r="D1666" t="s">
        <v>148</v>
      </c>
      <c r="E1666" t="s">
        <v>122</v>
      </c>
      <c r="F1666" t="str">
        <f t="shared" ref="F1666:F1729" si="78">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79">IF(MONTH(A1667)&gt;=7,YEAR(A1667)+1,YEAR(A1667))</f>
        <v>2025</v>
      </c>
      <c r="C1667" t="str">
        <f t="shared" ref="C1667:C1730" si="80">IF(MONTH(A1667) &gt;= 4, YEAR(A1667) &amp; "-" &amp; YEAR(A1667) + 1, YEAR(A1667) - 1 &amp; "-" &amp; YEAR(A1667))</f>
        <v>2024-2025</v>
      </c>
      <c r="D1667" t="s">
        <v>148</v>
      </c>
      <c r="E1667" t="s">
        <v>137</v>
      </c>
      <c r="F1667" t="str">
        <f t="shared" si="78"/>
        <v>New South Wales</v>
      </c>
      <c r="G1667" t="s">
        <v>10</v>
      </c>
      <c r="H1667">
        <v>2031</v>
      </c>
      <c r="I1667" t="s">
        <v>11</v>
      </c>
      <c r="J1667" t="s">
        <v>12</v>
      </c>
      <c r="K1667" t="s">
        <v>157</v>
      </c>
      <c r="L1667" t="s">
        <v>22</v>
      </c>
      <c r="M1667" s="5">
        <v>85.65</v>
      </c>
    </row>
    <row r="1668" spans="1:13" x14ac:dyDescent="0.25">
      <c r="A1668" s="2">
        <v>45050</v>
      </c>
      <c r="B1668" s="3">
        <f t="shared" si="79"/>
        <v>2023</v>
      </c>
      <c r="C1668" t="str">
        <f t="shared" si="80"/>
        <v>2023-2024</v>
      </c>
      <c r="D1668" t="s">
        <v>148</v>
      </c>
      <c r="E1668" t="s">
        <v>141</v>
      </c>
      <c r="F1668" t="str">
        <f t="shared" si="78"/>
        <v>Western Australia</v>
      </c>
      <c r="G1668" t="s">
        <v>48</v>
      </c>
      <c r="H1668">
        <v>6052</v>
      </c>
      <c r="I1668" t="s">
        <v>11</v>
      </c>
      <c r="J1668" t="s">
        <v>49</v>
      </c>
      <c r="K1668" t="s">
        <v>156</v>
      </c>
      <c r="L1668" t="s">
        <v>17</v>
      </c>
      <c r="M1668" s="5">
        <v>85.82</v>
      </c>
    </row>
    <row r="1669" spans="1:13" x14ac:dyDescent="0.25">
      <c r="A1669" s="2">
        <v>45045</v>
      </c>
      <c r="B1669" s="3">
        <f t="shared" si="79"/>
        <v>2023</v>
      </c>
      <c r="C1669" t="str">
        <f t="shared" si="80"/>
        <v>2023-2024</v>
      </c>
      <c r="D1669" t="s">
        <v>148</v>
      </c>
      <c r="E1669" t="s">
        <v>90</v>
      </c>
      <c r="F1669" t="str">
        <f t="shared" si="78"/>
        <v>Victoria</v>
      </c>
      <c r="G1669" t="s">
        <v>45</v>
      </c>
      <c r="H1669">
        <v>3179</v>
      </c>
      <c r="I1669" t="s">
        <v>11</v>
      </c>
      <c r="J1669" t="s">
        <v>63</v>
      </c>
      <c r="K1669" t="s">
        <v>152</v>
      </c>
      <c r="L1669" t="s">
        <v>13</v>
      </c>
      <c r="M1669" s="5">
        <v>85.84</v>
      </c>
    </row>
    <row r="1670" spans="1:13" x14ac:dyDescent="0.25">
      <c r="A1670" s="2">
        <v>45272</v>
      </c>
      <c r="B1670" s="3">
        <f t="shared" si="79"/>
        <v>2024</v>
      </c>
      <c r="C1670" t="str">
        <f t="shared" si="80"/>
        <v>2023-2024</v>
      </c>
      <c r="D1670" t="s">
        <v>147</v>
      </c>
      <c r="E1670" t="s">
        <v>88</v>
      </c>
      <c r="F1670" t="str">
        <f t="shared" si="78"/>
        <v>South Australia</v>
      </c>
      <c r="G1670" t="s">
        <v>32</v>
      </c>
      <c r="H1670">
        <v>5011</v>
      </c>
      <c r="I1670" t="s">
        <v>11</v>
      </c>
      <c r="J1670" t="s">
        <v>33</v>
      </c>
      <c r="K1670" t="s">
        <v>152</v>
      </c>
      <c r="L1670" t="s">
        <v>13</v>
      </c>
      <c r="M1670" s="5">
        <v>85.86</v>
      </c>
    </row>
    <row r="1671" spans="1:13" x14ac:dyDescent="0.25">
      <c r="A1671" s="2">
        <v>45116</v>
      </c>
      <c r="B1671" s="3">
        <f t="shared" si="79"/>
        <v>2024</v>
      </c>
      <c r="C1671" t="str">
        <f t="shared" si="80"/>
        <v>2023-2024</v>
      </c>
      <c r="D1671" t="s">
        <v>148</v>
      </c>
      <c r="E1671" t="s">
        <v>31</v>
      </c>
      <c r="F1671" t="str">
        <f t="shared" si="78"/>
        <v>South Australia</v>
      </c>
      <c r="G1671" t="s">
        <v>32</v>
      </c>
      <c r="H1671">
        <v>5168</v>
      </c>
      <c r="I1671" t="s">
        <v>11</v>
      </c>
      <c r="J1671" t="s">
        <v>33</v>
      </c>
      <c r="K1671" t="s">
        <v>156</v>
      </c>
      <c r="L1671" t="s">
        <v>17</v>
      </c>
      <c r="M1671" s="5">
        <v>85.88</v>
      </c>
    </row>
    <row r="1672" spans="1:13" x14ac:dyDescent="0.25">
      <c r="A1672" s="2">
        <v>45568</v>
      </c>
      <c r="B1672" s="3">
        <f t="shared" si="79"/>
        <v>2025</v>
      </c>
      <c r="C1672" t="str">
        <f t="shared" si="80"/>
        <v>2024-2025</v>
      </c>
      <c r="D1672" t="s">
        <v>147</v>
      </c>
      <c r="E1672" t="s">
        <v>56</v>
      </c>
      <c r="F1672" t="str">
        <f t="shared" si="78"/>
        <v>Northern Territory</v>
      </c>
      <c r="G1672" t="s">
        <v>29</v>
      </c>
      <c r="H1672">
        <v>870</v>
      </c>
      <c r="I1672" t="s">
        <v>11</v>
      </c>
      <c r="J1672" t="s">
        <v>30</v>
      </c>
      <c r="K1672" t="s">
        <v>154</v>
      </c>
      <c r="L1672" t="s">
        <v>14</v>
      </c>
      <c r="M1672" s="5">
        <v>85.92</v>
      </c>
    </row>
    <row r="1673" spans="1:13" x14ac:dyDescent="0.25">
      <c r="A1673" s="2">
        <v>45468</v>
      </c>
      <c r="B1673" s="3">
        <f t="shared" si="79"/>
        <v>2024</v>
      </c>
      <c r="C1673" t="str">
        <f t="shared" si="80"/>
        <v>2024-2025</v>
      </c>
      <c r="D1673" t="s">
        <v>147</v>
      </c>
      <c r="E1673" t="s">
        <v>109</v>
      </c>
      <c r="F1673" t="str">
        <f t="shared" si="78"/>
        <v>New South Wales</v>
      </c>
      <c r="G1673" t="s">
        <v>10</v>
      </c>
      <c r="H1673">
        <v>2480</v>
      </c>
      <c r="I1673" t="s">
        <v>11</v>
      </c>
      <c r="J1673" t="s">
        <v>68</v>
      </c>
      <c r="K1673" t="s">
        <v>154</v>
      </c>
      <c r="L1673" t="s">
        <v>14</v>
      </c>
      <c r="M1673" s="5">
        <v>85.949999999999989</v>
      </c>
    </row>
    <row r="1674" spans="1:13" x14ac:dyDescent="0.25">
      <c r="A1674" s="2">
        <v>45617</v>
      </c>
      <c r="B1674" s="3">
        <f t="shared" si="79"/>
        <v>2025</v>
      </c>
      <c r="C1674" t="str">
        <f t="shared" si="80"/>
        <v>2024-2025</v>
      </c>
      <c r="D1674" t="s">
        <v>147</v>
      </c>
      <c r="E1674" t="s">
        <v>9</v>
      </c>
      <c r="F1674" t="str">
        <f t="shared" si="78"/>
        <v>New South Wales</v>
      </c>
      <c r="G1674" t="s">
        <v>10</v>
      </c>
      <c r="H1674">
        <v>2067</v>
      </c>
      <c r="I1674" t="s">
        <v>11</v>
      </c>
      <c r="J1674" t="s">
        <v>12</v>
      </c>
      <c r="K1674" t="s">
        <v>149</v>
      </c>
      <c r="L1674" t="s">
        <v>15</v>
      </c>
      <c r="M1674" s="5">
        <v>86.29</v>
      </c>
    </row>
    <row r="1675" spans="1:13" x14ac:dyDescent="0.25">
      <c r="A1675" s="2">
        <v>45072</v>
      </c>
      <c r="B1675" s="3">
        <f t="shared" si="79"/>
        <v>2023</v>
      </c>
      <c r="C1675" t="str">
        <f t="shared" si="80"/>
        <v>2023-2024</v>
      </c>
      <c r="D1675" t="s">
        <v>147</v>
      </c>
      <c r="E1675" t="s">
        <v>76</v>
      </c>
      <c r="F1675" t="str">
        <f t="shared" si="78"/>
        <v>Western Australia</v>
      </c>
      <c r="G1675" t="s">
        <v>48</v>
      </c>
      <c r="H1675">
        <v>6450</v>
      </c>
      <c r="I1675" t="s">
        <v>11</v>
      </c>
      <c r="J1675" t="s">
        <v>77</v>
      </c>
      <c r="K1675" t="s">
        <v>151</v>
      </c>
      <c r="L1675" t="s">
        <v>21</v>
      </c>
      <c r="M1675" s="5">
        <v>86.43</v>
      </c>
    </row>
    <row r="1676" spans="1:13" x14ac:dyDescent="0.25">
      <c r="A1676" s="2">
        <v>45331</v>
      </c>
      <c r="B1676" s="3">
        <f t="shared" si="79"/>
        <v>2024</v>
      </c>
      <c r="C1676" t="str">
        <f t="shared" si="80"/>
        <v>2023-2024</v>
      </c>
      <c r="D1676" t="s">
        <v>147</v>
      </c>
      <c r="E1676" t="s">
        <v>74</v>
      </c>
      <c r="F1676" t="str">
        <f t="shared" si="78"/>
        <v>South Australia</v>
      </c>
      <c r="G1676" t="s">
        <v>32</v>
      </c>
      <c r="H1676">
        <v>5043</v>
      </c>
      <c r="I1676" t="s">
        <v>11</v>
      </c>
      <c r="J1676" t="s">
        <v>33</v>
      </c>
      <c r="K1676" t="s">
        <v>152</v>
      </c>
      <c r="L1676" t="s">
        <v>13</v>
      </c>
      <c r="M1676" s="5">
        <v>86.48</v>
      </c>
    </row>
    <row r="1677" spans="1:13" x14ac:dyDescent="0.25">
      <c r="A1677" s="2">
        <v>45021</v>
      </c>
      <c r="B1677" s="3">
        <f t="shared" si="79"/>
        <v>2023</v>
      </c>
      <c r="C1677" t="str">
        <f t="shared" si="80"/>
        <v>2023-2024</v>
      </c>
      <c r="D1677" t="s">
        <v>147</v>
      </c>
      <c r="E1677" t="s">
        <v>92</v>
      </c>
      <c r="F1677" t="str">
        <f t="shared" si="78"/>
        <v>Queensland</v>
      </c>
      <c r="G1677" t="s">
        <v>35</v>
      </c>
      <c r="H1677">
        <v>4068</v>
      </c>
      <c r="I1677" t="s">
        <v>11</v>
      </c>
      <c r="J1677" t="s">
        <v>43</v>
      </c>
      <c r="K1677" t="s">
        <v>156</v>
      </c>
      <c r="L1677" t="s">
        <v>17</v>
      </c>
      <c r="M1677" s="5">
        <v>86.77</v>
      </c>
    </row>
    <row r="1678" spans="1:13" x14ac:dyDescent="0.25">
      <c r="A1678" s="2">
        <v>45635</v>
      </c>
      <c r="B1678" s="3">
        <f t="shared" si="79"/>
        <v>2025</v>
      </c>
      <c r="C1678" t="str">
        <f t="shared" si="80"/>
        <v>2024-2025</v>
      </c>
      <c r="D1678" t="s">
        <v>148</v>
      </c>
      <c r="E1678" t="s">
        <v>130</v>
      </c>
      <c r="F1678" t="str">
        <f t="shared" si="78"/>
        <v>South Australia</v>
      </c>
      <c r="G1678" t="s">
        <v>32</v>
      </c>
      <c r="H1678">
        <v>5290</v>
      </c>
      <c r="I1678" t="s">
        <v>11</v>
      </c>
      <c r="J1678" t="s">
        <v>38</v>
      </c>
      <c r="K1678" t="s">
        <v>154</v>
      </c>
      <c r="L1678" t="s">
        <v>14</v>
      </c>
      <c r="M1678" s="5">
        <v>86.789999999999992</v>
      </c>
    </row>
    <row r="1679" spans="1:13" x14ac:dyDescent="0.25">
      <c r="A1679" s="2">
        <v>45070</v>
      </c>
      <c r="B1679" s="3">
        <f t="shared" si="79"/>
        <v>2023</v>
      </c>
      <c r="C1679" t="str">
        <f t="shared" si="80"/>
        <v>2023-2024</v>
      </c>
      <c r="D1679" t="s">
        <v>148</v>
      </c>
      <c r="E1679" t="s">
        <v>121</v>
      </c>
      <c r="F1679" t="str">
        <f t="shared" si="78"/>
        <v>Queensland</v>
      </c>
      <c r="G1679" t="s">
        <v>35</v>
      </c>
      <c r="H1679">
        <v>4700</v>
      </c>
      <c r="I1679" t="s">
        <v>11</v>
      </c>
      <c r="J1679" t="s">
        <v>51</v>
      </c>
      <c r="K1679" t="s">
        <v>19</v>
      </c>
      <c r="L1679" t="s">
        <v>23</v>
      </c>
      <c r="M1679" s="5">
        <v>86.88000000000001</v>
      </c>
    </row>
    <row r="1680" spans="1:13" x14ac:dyDescent="0.25">
      <c r="A1680" s="2">
        <v>45172</v>
      </c>
      <c r="B1680" s="3">
        <f t="shared" si="79"/>
        <v>2024</v>
      </c>
      <c r="C1680" t="str">
        <f t="shared" si="80"/>
        <v>2023-2024</v>
      </c>
      <c r="D1680" t="s">
        <v>148</v>
      </c>
      <c r="E1680" t="s">
        <v>130</v>
      </c>
      <c r="F1680" t="str">
        <f t="shared" si="78"/>
        <v>South Australia</v>
      </c>
      <c r="G1680" t="s">
        <v>32</v>
      </c>
      <c r="H1680">
        <v>5290</v>
      </c>
      <c r="I1680" t="s">
        <v>11</v>
      </c>
      <c r="J1680" t="s">
        <v>38</v>
      </c>
      <c r="K1680" t="s">
        <v>150</v>
      </c>
      <c r="L1680" t="s">
        <v>18</v>
      </c>
      <c r="M1680" s="5">
        <v>86.91</v>
      </c>
    </row>
    <row r="1681" spans="1:13" x14ac:dyDescent="0.25">
      <c r="A1681" s="2">
        <v>45055</v>
      </c>
      <c r="B1681" s="3">
        <f t="shared" si="79"/>
        <v>2023</v>
      </c>
      <c r="C1681" t="str">
        <f t="shared" si="80"/>
        <v>2023-2024</v>
      </c>
      <c r="D1681" t="s">
        <v>148</v>
      </c>
      <c r="E1681" t="s">
        <v>24</v>
      </c>
      <c r="F1681" t="str">
        <f t="shared" si="78"/>
        <v>New South Wales</v>
      </c>
      <c r="G1681" t="s">
        <v>10</v>
      </c>
      <c r="H1681">
        <v>2795</v>
      </c>
      <c r="I1681" t="s">
        <v>11</v>
      </c>
      <c r="J1681" t="s">
        <v>25</v>
      </c>
      <c r="K1681" t="s">
        <v>153</v>
      </c>
      <c r="L1681" t="s">
        <v>16</v>
      </c>
      <c r="M1681" s="5">
        <v>86.940000000000012</v>
      </c>
    </row>
    <row r="1682" spans="1:13" x14ac:dyDescent="0.25">
      <c r="A1682" s="2">
        <v>45484</v>
      </c>
      <c r="B1682" s="3">
        <f t="shared" si="79"/>
        <v>2025</v>
      </c>
      <c r="C1682" t="str">
        <f t="shared" si="80"/>
        <v>2024-2025</v>
      </c>
      <c r="D1682" t="s">
        <v>148</v>
      </c>
      <c r="E1682" t="s">
        <v>115</v>
      </c>
      <c r="F1682" t="str">
        <f t="shared" si="78"/>
        <v>Western Australia</v>
      </c>
      <c r="G1682" t="s">
        <v>48</v>
      </c>
      <c r="H1682">
        <v>6280</v>
      </c>
      <c r="I1682" t="s">
        <v>11</v>
      </c>
      <c r="J1682" t="s">
        <v>94</v>
      </c>
      <c r="K1682" t="s">
        <v>154</v>
      </c>
      <c r="L1682" t="s">
        <v>14</v>
      </c>
      <c r="M1682" s="5">
        <v>87.410000000000011</v>
      </c>
    </row>
    <row r="1683" spans="1:13" x14ac:dyDescent="0.25">
      <c r="A1683" s="2">
        <v>45361</v>
      </c>
      <c r="B1683" s="3">
        <f t="shared" si="79"/>
        <v>2024</v>
      </c>
      <c r="C1683" t="str">
        <f t="shared" si="80"/>
        <v>2023-2024</v>
      </c>
      <c r="D1683" t="s">
        <v>147</v>
      </c>
      <c r="E1683" t="s">
        <v>65</v>
      </c>
      <c r="F1683" t="str">
        <f t="shared" si="78"/>
        <v>New South Wales</v>
      </c>
      <c r="G1683" t="s">
        <v>10</v>
      </c>
      <c r="H1683">
        <v>2541</v>
      </c>
      <c r="I1683" t="s">
        <v>11</v>
      </c>
      <c r="J1683" t="s">
        <v>58</v>
      </c>
      <c r="K1683" t="s">
        <v>155</v>
      </c>
      <c r="L1683" t="s">
        <v>20</v>
      </c>
      <c r="M1683" s="5">
        <v>87.63000000000001</v>
      </c>
    </row>
    <row r="1684" spans="1:13" x14ac:dyDescent="0.25">
      <c r="A1684" s="2">
        <v>45046</v>
      </c>
      <c r="B1684" s="3">
        <f t="shared" si="79"/>
        <v>2023</v>
      </c>
      <c r="C1684" t="str">
        <f t="shared" si="80"/>
        <v>2023-2024</v>
      </c>
      <c r="D1684" t="s">
        <v>148</v>
      </c>
      <c r="E1684" t="s">
        <v>42</v>
      </c>
      <c r="F1684" t="str">
        <f t="shared" si="78"/>
        <v>Queensland</v>
      </c>
      <c r="G1684" t="s">
        <v>35</v>
      </c>
      <c r="H1684">
        <v>4053</v>
      </c>
      <c r="I1684" t="s">
        <v>11</v>
      </c>
      <c r="J1684" t="s">
        <v>43</v>
      </c>
      <c r="K1684" t="s">
        <v>152</v>
      </c>
      <c r="L1684" t="s">
        <v>13</v>
      </c>
      <c r="M1684" s="5">
        <v>87.679999999999993</v>
      </c>
    </row>
    <row r="1685" spans="1:13" x14ac:dyDescent="0.25">
      <c r="A1685" s="2">
        <v>45651</v>
      </c>
      <c r="B1685" s="3">
        <f t="shared" si="79"/>
        <v>2025</v>
      </c>
      <c r="C1685" t="str">
        <f t="shared" si="80"/>
        <v>2024-2025</v>
      </c>
      <c r="D1685" t="s">
        <v>148</v>
      </c>
      <c r="E1685" t="s">
        <v>123</v>
      </c>
      <c r="F1685" t="str">
        <f t="shared" si="78"/>
        <v>Western Australia</v>
      </c>
      <c r="G1685" t="s">
        <v>48</v>
      </c>
      <c r="H1685">
        <v>6109</v>
      </c>
      <c r="I1685" t="s">
        <v>11</v>
      </c>
      <c r="J1685" t="s">
        <v>94</v>
      </c>
      <c r="K1685" t="s">
        <v>149</v>
      </c>
      <c r="L1685" t="s">
        <v>15</v>
      </c>
      <c r="M1685" s="5">
        <v>87.78</v>
      </c>
    </row>
    <row r="1686" spans="1:13" x14ac:dyDescent="0.25">
      <c r="A1686" s="2">
        <v>44947</v>
      </c>
      <c r="B1686" s="3">
        <f t="shared" si="79"/>
        <v>2023</v>
      </c>
      <c r="C1686" t="str">
        <f t="shared" si="80"/>
        <v>2022-2023</v>
      </c>
      <c r="D1686" t="s">
        <v>147</v>
      </c>
      <c r="E1686" t="s">
        <v>138</v>
      </c>
      <c r="F1686" t="str">
        <f t="shared" si="78"/>
        <v>Queensland</v>
      </c>
      <c r="G1686" t="s">
        <v>35</v>
      </c>
      <c r="H1686">
        <v>4558</v>
      </c>
      <c r="I1686" t="s">
        <v>11</v>
      </c>
      <c r="J1686" t="s">
        <v>120</v>
      </c>
      <c r="K1686" t="s">
        <v>149</v>
      </c>
      <c r="L1686" t="s">
        <v>15</v>
      </c>
      <c r="M1686" s="5">
        <v>87.78</v>
      </c>
    </row>
    <row r="1687" spans="1:13" x14ac:dyDescent="0.25">
      <c r="A1687" s="2">
        <v>45417</v>
      </c>
      <c r="B1687" s="3">
        <f t="shared" si="79"/>
        <v>2024</v>
      </c>
      <c r="C1687" t="str">
        <f t="shared" si="80"/>
        <v>2024-2025</v>
      </c>
      <c r="D1687" t="s">
        <v>147</v>
      </c>
      <c r="E1687" t="s">
        <v>121</v>
      </c>
      <c r="F1687" t="str">
        <f t="shared" si="78"/>
        <v>Queensland</v>
      </c>
      <c r="G1687" t="s">
        <v>35</v>
      </c>
      <c r="H1687">
        <v>4700</v>
      </c>
      <c r="I1687" t="s">
        <v>11</v>
      </c>
      <c r="J1687" t="s">
        <v>51</v>
      </c>
      <c r="K1687" t="s">
        <v>150</v>
      </c>
      <c r="L1687" t="s">
        <v>18</v>
      </c>
      <c r="M1687" s="5">
        <v>87.83</v>
      </c>
    </row>
    <row r="1688" spans="1:13" x14ac:dyDescent="0.25">
      <c r="A1688" s="2">
        <v>44984</v>
      </c>
      <c r="B1688" s="3">
        <f t="shared" si="79"/>
        <v>2023</v>
      </c>
      <c r="C1688" t="str">
        <f t="shared" si="80"/>
        <v>2022-2023</v>
      </c>
      <c r="D1688" t="s">
        <v>147</v>
      </c>
      <c r="E1688" t="s">
        <v>124</v>
      </c>
      <c r="F1688" t="str">
        <f t="shared" si="78"/>
        <v>New South Wales</v>
      </c>
      <c r="G1688" t="s">
        <v>10</v>
      </c>
      <c r="H1688">
        <v>2015</v>
      </c>
      <c r="I1688" t="s">
        <v>11</v>
      </c>
      <c r="J1688" t="s">
        <v>12</v>
      </c>
      <c r="K1688" t="s">
        <v>153</v>
      </c>
      <c r="L1688" t="s">
        <v>16</v>
      </c>
      <c r="M1688" s="5">
        <v>87.85</v>
      </c>
    </row>
    <row r="1689" spans="1:13" x14ac:dyDescent="0.25">
      <c r="A1689" s="2">
        <v>45444</v>
      </c>
      <c r="B1689" s="3">
        <f t="shared" si="79"/>
        <v>2024</v>
      </c>
      <c r="C1689" t="str">
        <f t="shared" si="80"/>
        <v>2024-2025</v>
      </c>
      <c r="D1689" t="s">
        <v>148</v>
      </c>
      <c r="E1689" t="s">
        <v>69</v>
      </c>
      <c r="F1689" t="str">
        <f t="shared" si="78"/>
        <v>Tasmania</v>
      </c>
      <c r="G1689" t="s">
        <v>70</v>
      </c>
      <c r="H1689">
        <v>7018</v>
      </c>
      <c r="I1689" t="s">
        <v>11</v>
      </c>
      <c r="J1689" t="s">
        <v>71</v>
      </c>
      <c r="K1689" t="s">
        <v>154</v>
      </c>
      <c r="L1689" t="s">
        <v>14</v>
      </c>
      <c r="M1689" s="5">
        <v>87.96</v>
      </c>
    </row>
    <row r="1690" spans="1:13" x14ac:dyDescent="0.25">
      <c r="A1690" s="2">
        <v>45180</v>
      </c>
      <c r="B1690" s="3">
        <f t="shared" si="79"/>
        <v>2024</v>
      </c>
      <c r="C1690" t="str">
        <f t="shared" si="80"/>
        <v>2023-2024</v>
      </c>
      <c r="D1690" t="s">
        <v>147</v>
      </c>
      <c r="E1690" t="s">
        <v>88</v>
      </c>
      <c r="F1690" t="str">
        <f t="shared" si="78"/>
        <v>South Australia</v>
      </c>
      <c r="G1690" t="s">
        <v>32</v>
      </c>
      <c r="H1690">
        <v>5011</v>
      </c>
      <c r="I1690" t="s">
        <v>11</v>
      </c>
      <c r="J1690" t="s">
        <v>33</v>
      </c>
      <c r="K1690" t="s">
        <v>154</v>
      </c>
      <c r="L1690" t="s">
        <v>14</v>
      </c>
      <c r="M1690" s="5">
        <v>88.42</v>
      </c>
    </row>
    <row r="1691" spans="1:13" x14ac:dyDescent="0.25">
      <c r="A1691" s="2">
        <v>45281</v>
      </c>
      <c r="B1691" s="3">
        <f t="shared" si="79"/>
        <v>2024</v>
      </c>
      <c r="C1691" t="str">
        <f t="shared" si="80"/>
        <v>2023-2024</v>
      </c>
      <c r="D1691" t="s">
        <v>148</v>
      </c>
      <c r="E1691" t="s">
        <v>95</v>
      </c>
      <c r="F1691" t="str">
        <f t="shared" si="78"/>
        <v>Victoria</v>
      </c>
      <c r="G1691" t="s">
        <v>45</v>
      </c>
      <c r="H1691">
        <v>3931</v>
      </c>
      <c r="I1691" t="s">
        <v>11</v>
      </c>
      <c r="J1691" t="s">
        <v>55</v>
      </c>
      <c r="K1691" t="s">
        <v>152</v>
      </c>
      <c r="L1691" t="s">
        <v>13</v>
      </c>
      <c r="M1691" s="5">
        <v>88.460000000000008</v>
      </c>
    </row>
    <row r="1692" spans="1:13" x14ac:dyDescent="0.25">
      <c r="A1692" s="2">
        <v>45299</v>
      </c>
      <c r="B1692" s="3">
        <f t="shared" si="79"/>
        <v>2024</v>
      </c>
      <c r="C1692" t="str">
        <f t="shared" si="80"/>
        <v>2023-2024</v>
      </c>
      <c r="D1692" t="s">
        <v>147</v>
      </c>
      <c r="E1692" t="s">
        <v>61</v>
      </c>
      <c r="F1692" t="str">
        <f t="shared" si="78"/>
        <v>New South Wales</v>
      </c>
      <c r="G1692" t="s">
        <v>10</v>
      </c>
      <c r="H1692">
        <v>2539</v>
      </c>
      <c r="I1692" t="s">
        <v>11</v>
      </c>
      <c r="J1692" t="s">
        <v>58</v>
      </c>
      <c r="K1692" t="s">
        <v>154</v>
      </c>
      <c r="L1692" t="s">
        <v>14</v>
      </c>
      <c r="M1692" s="5">
        <v>88.5</v>
      </c>
    </row>
    <row r="1693" spans="1:13" x14ac:dyDescent="0.25">
      <c r="A1693" s="2">
        <v>45010</v>
      </c>
      <c r="B1693" s="3">
        <f t="shared" si="79"/>
        <v>2023</v>
      </c>
      <c r="C1693" t="str">
        <f t="shared" si="80"/>
        <v>2022-2023</v>
      </c>
      <c r="D1693" t="s">
        <v>147</v>
      </c>
      <c r="E1693" t="s">
        <v>118</v>
      </c>
      <c r="F1693" t="str">
        <f t="shared" si="78"/>
        <v>New South Wales</v>
      </c>
      <c r="G1693" t="s">
        <v>10</v>
      </c>
      <c r="H1693">
        <v>2158</v>
      </c>
      <c r="I1693" t="s">
        <v>11</v>
      </c>
      <c r="J1693" t="s">
        <v>27</v>
      </c>
      <c r="K1693" t="s">
        <v>152</v>
      </c>
      <c r="L1693" t="s">
        <v>13</v>
      </c>
      <c r="M1693" s="5">
        <v>88.859999999999985</v>
      </c>
    </row>
    <row r="1694" spans="1:13" x14ac:dyDescent="0.25">
      <c r="A1694" s="2">
        <v>45624</v>
      </c>
      <c r="B1694" s="3">
        <f t="shared" si="79"/>
        <v>2025</v>
      </c>
      <c r="C1694" t="str">
        <f t="shared" si="80"/>
        <v>2024-2025</v>
      </c>
      <c r="D1694" t="s">
        <v>148</v>
      </c>
      <c r="E1694" t="s">
        <v>53</v>
      </c>
      <c r="F1694" t="str">
        <f t="shared" si="78"/>
        <v>South Australia</v>
      </c>
      <c r="G1694" t="s">
        <v>32</v>
      </c>
      <c r="H1694">
        <v>5082</v>
      </c>
      <c r="I1694" t="s">
        <v>11</v>
      </c>
      <c r="J1694" t="s">
        <v>33</v>
      </c>
      <c r="K1694" t="s">
        <v>149</v>
      </c>
      <c r="L1694" t="s">
        <v>15</v>
      </c>
      <c r="M1694" s="5">
        <v>88.88</v>
      </c>
    </row>
    <row r="1695" spans="1:13" x14ac:dyDescent="0.25">
      <c r="A1695" s="2">
        <v>44948</v>
      </c>
      <c r="B1695" s="3">
        <f t="shared" si="79"/>
        <v>2023</v>
      </c>
      <c r="C1695" t="str">
        <f t="shared" si="80"/>
        <v>2022-2023</v>
      </c>
      <c r="D1695" t="s">
        <v>147</v>
      </c>
      <c r="E1695" t="s">
        <v>136</v>
      </c>
      <c r="F1695" t="str">
        <f t="shared" si="78"/>
        <v>Victoria</v>
      </c>
      <c r="G1695" t="s">
        <v>45</v>
      </c>
      <c r="H1695">
        <v>3175</v>
      </c>
      <c r="I1695" t="s">
        <v>11</v>
      </c>
      <c r="J1695" t="s">
        <v>63</v>
      </c>
      <c r="K1695" t="s">
        <v>149</v>
      </c>
      <c r="L1695" t="s">
        <v>15</v>
      </c>
      <c r="M1695" s="5">
        <v>88.92</v>
      </c>
    </row>
    <row r="1696" spans="1:13" x14ac:dyDescent="0.25">
      <c r="A1696" s="2">
        <v>45404</v>
      </c>
      <c r="B1696" s="3">
        <f t="shared" si="79"/>
        <v>2024</v>
      </c>
      <c r="C1696" t="str">
        <f t="shared" si="80"/>
        <v>2024-2025</v>
      </c>
      <c r="D1696" t="s">
        <v>148</v>
      </c>
      <c r="E1696" t="s">
        <v>141</v>
      </c>
      <c r="F1696" t="str">
        <f t="shared" si="78"/>
        <v>Western Australia</v>
      </c>
      <c r="G1696" t="s">
        <v>48</v>
      </c>
      <c r="H1696">
        <v>6052</v>
      </c>
      <c r="I1696" t="s">
        <v>11</v>
      </c>
      <c r="J1696" t="s">
        <v>49</v>
      </c>
      <c r="K1696" t="s">
        <v>152</v>
      </c>
      <c r="L1696" t="s">
        <v>13</v>
      </c>
      <c r="M1696" s="5">
        <v>88.95</v>
      </c>
    </row>
    <row r="1697" spans="1:13" x14ac:dyDescent="0.25">
      <c r="A1697" s="2">
        <v>45386</v>
      </c>
      <c r="B1697" s="3">
        <f t="shared" si="79"/>
        <v>2024</v>
      </c>
      <c r="C1697" t="str">
        <f t="shared" si="80"/>
        <v>2024-2025</v>
      </c>
      <c r="D1697" t="s">
        <v>148</v>
      </c>
      <c r="E1697" t="s">
        <v>90</v>
      </c>
      <c r="F1697" t="str">
        <f t="shared" si="78"/>
        <v>Victoria</v>
      </c>
      <c r="G1697" t="s">
        <v>45</v>
      </c>
      <c r="H1697">
        <v>3179</v>
      </c>
      <c r="I1697" t="s">
        <v>11</v>
      </c>
      <c r="J1697" t="s">
        <v>63</v>
      </c>
      <c r="K1697" t="s">
        <v>155</v>
      </c>
      <c r="L1697" t="s">
        <v>20</v>
      </c>
      <c r="M1697" s="5">
        <v>89.19</v>
      </c>
    </row>
    <row r="1698" spans="1:13" x14ac:dyDescent="0.25">
      <c r="A1698" s="2">
        <v>45296</v>
      </c>
      <c r="B1698" s="3">
        <f t="shared" si="79"/>
        <v>2024</v>
      </c>
      <c r="C1698" t="str">
        <f t="shared" si="80"/>
        <v>2023-2024</v>
      </c>
      <c r="D1698" t="s">
        <v>148</v>
      </c>
      <c r="E1698" t="s">
        <v>143</v>
      </c>
      <c r="F1698" t="str">
        <f t="shared" si="78"/>
        <v>New South Wales</v>
      </c>
      <c r="G1698" t="s">
        <v>10</v>
      </c>
      <c r="H1698">
        <v>2154</v>
      </c>
      <c r="I1698" t="s">
        <v>11</v>
      </c>
      <c r="J1698" t="s">
        <v>27</v>
      </c>
      <c r="K1698" t="s">
        <v>149</v>
      </c>
      <c r="L1698" t="s">
        <v>15</v>
      </c>
      <c r="M1698" s="5">
        <v>89.32</v>
      </c>
    </row>
    <row r="1699" spans="1:13" x14ac:dyDescent="0.25">
      <c r="A1699" s="2">
        <v>45473</v>
      </c>
      <c r="B1699" s="3">
        <f t="shared" si="79"/>
        <v>2024</v>
      </c>
      <c r="C1699" t="str">
        <f t="shared" si="80"/>
        <v>2024-2025</v>
      </c>
      <c r="D1699" t="s">
        <v>147</v>
      </c>
      <c r="E1699" t="s">
        <v>9</v>
      </c>
      <c r="F1699" t="str">
        <f t="shared" si="78"/>
        <v>New South Wales</v>
      </c>
      <c r="G1699" t="s">
        <v>10</v>
      </c>
      <c r="H1699">
        <v>2067</v>
      </c>
      <c r="I1699" t="s">
        <v>11</v>
      </c>
      <c r="J1699" t="s">
        <v>12</v>
      </c>
      <c r="K1699" t="s">
        <v>19</v>
      </c>
      <c r="L1699" t="s">
        <v>23</v>
      </c>
      <c r="M1699" s="5">
        <v>89.36</v>
      </c>
    </row>
    <row r="1700" spans="1:13" x14ac:dyDescent="0.25">
      <c r="A1700" s="2">
        <v>45651</v>
      </c>
      <c r="B1700" s="3">
        <f t="shared" si="79"/>
        <v>2025</v>
      </c>
      <c r="C1700" t="str">
        <f t="shared" si="80"/>
        <v>2024-2025</v>
      </c>
      <c r="D1700" t="s">
        <v>147</v>
      </c>
      <c r="E1700" t="s">
        <v>9</v>
      </c>
      <c r="F1700" t="str">
        <f t="shared" si="78"/>
        <v>New South Wales</v>
      </c>
      <c r="G1700" t="s">
        <v>10</v>
      </c>
      <c r="H1700">
        <v>2067</v>
      </c>
      <c r="I1700" t="s">
        <v>11</v>
      </c>
      <c r="J1700" t="s">
        <v>12</v>
      </c>
      <c r="K1700" t="s">
        <v>154</v>
      </c>
      <c r="L1700" t="s">
        <v>14</v>
      </c>
      <c r="M1700" s="5">
        <v>89.41</v>
      </c>
    </row>
    <row r="1701" spans="1:13" x14ac:dyDescent="0.25">
      <c r="A1701" s="2">
        <v>45593</v>
      </c>
      <c r="B1701" s="3">
        <f t="shared" si="79"/>
        <v>2025</v>
      </c>
      <c r="C1701" t="str">
        <f t="shared" si="80"/>
        <v>2024-2025</v>
      </c>
      <c r="D1701" t="s">
        <v>147</v>
      </c>
      <c r="E1701" t="s">
        <v>126</v>
      </c>
      <c r="F1701" t="str">
        <f t="shared" si="78"/>
        <v>Queensland</v>
      </c>
      <c r="G1701" t="s">
        <v>35</v>
      </c>
      <c r="H1701">
        <v>4551</v>
      </c>
      <c r="I1701" t="s">
        <v>11</v>
      </c>
      <c r="J1701" t="s">
        <v>120</v>
      </c>
      <c r="K1701" t="s">
        <v>154</v>
      </c>
      <c r="L1701" t="s">
        <v>14</v>
      </c>
      <c r="M1701" s="5">
        <v>89.539999999999992</v>
      </c>
    </row>
    <row r="1702" spans="1:13" x14ac:dyDescent="0.25">
      <c r="A1702" s="2">
        <v>45136</v>
      </c>
      <c r="B1702" s="3">
        <f t="shared" si="79"/>
        <v>2024</v>
      </c>
      <c r="C1702" t="str">
        <f t="shared" si="80"/>
        <v>2023-2024</v>
      </c>
      <c r="D1702" t="s">
        <v>147</v>
      </c>
      <c r="E1702" t="s">
        <v>118</v>
      </c>
      <c r="F1702" t="str">
        <f t="shared" si="78"/>
        <v>New South Wales</v>
      </c>
      <c r="G1702" t="s">
        <v>10</v>
      </c>
      <c r="H1702">
        <v>2158</v>
      </c>
      <c r="I1702" t="s">
        <v>11</v>
      </c>
      <c r="J1702" t="s">
        <v>27</v>
      </c>
      <c r="K1702" t="s">
        <v>149</v>
      </c>
      <c r="L1702" t="s">
        <v>15</v>
      </c>
      <c r="M1702" s="5">
        <v>89.82</v>
      </c>
    </row>
    <row r="1703" spans="1:13" x14ac:dyDescent="0.25">
      <c r="A1703" s="2">
        <v>45436</v>
      </c>
      <c r="B1703" s="3">
        <f t="shared" si="79"/>
        <v>2024</v>
      </c>
      <c r="C1703" t="str">
        <f t="shared" si="80"/>
        <v>2024-2025</v>
      </c>
      <c r="D1703" t="s">
        <v>147</v>
      </c>
      <c r="E1703" t="s">
        <v>103</v>
      </c>
      <c r="F1703" t="str">
        <f t="shared" si="78"/>
        <v>Queensland</v>
      </c>
      <c r="G1703" t="s">
        <v>35</v>
      </c>
      <c r="H1703">
        <v>4509</v>
      </c>
      <c r="I1703" t="s">
        <v>11</v>
      </c>
      <c r="J1703" t="s">
        <v>104</v>
      </c>
      <c r="K1703" t="s">
        <v>149</v>
      </c>
      <c r="L1703" t="s">
        <v>15</v>
      </c>
      <c r="M1703" s="5">
        <v>89.82</v>
      </c>
    </row>
    <row r="1704" spans="1:13" x14ac:dyDescent="0.25">
      <c r="A1704" s="2">
        <v>45064</v>
      </c>
      <c r="B1704" s="3">
        <f t="shared" si="79"/>
        <v>2023</v>
      </c>
      <c r="C1704" t="str">
        <f t="shared" si="80"/>
        <v>2023-2024</v>
      </c>
      <c r="D1704" t="s">
        <v>148</v>
      </c>
      <c r="E1704" t="s">
        <v>59</v>
      </c>
      <c r="F1704" t="str">
        <f t="shared" si="78"/>
        <v>Victoria</v>
      </c>
      <c r="G1704" t="s">
        <v>45</v>
      </c>
      <c r="H1704">
        <v>3280</v>
      </c>
      <c r="I1704" t="s">
        <v>11</v>
      </c>
      <c r="J1704" t="s">
        <v>60</v>
      </c>
      <c r="K1704" t="s">
        <v>151</v>
      </c>
      <c r="L1704" t="s">
        <v>21</v>
      </c>
      <c r="M1704" s="5">
        <v>89.82</v>
      </c>
    </row>
    <row r="1705" spans="1:13" x14ac:dyDescent="0.25">
      <c r="A1705" s="2">
        <v>45488</v>
      </c>
      <c r="B1705" s="3">
        <f t="shared" si="79"/>
        <v>2025</v>
      </c>
      <c r="C1705" t="str">
        <f t="shared" si="80"/>
        <v>2024-2025</v>
      </c>
      <c r="D1705" t="s">
        <v>148</v>
      </c>
      <c r="E1705" t="s">
        <v>31</v>
      </c>
      <c r="F1705" t="str">
        <f t="shared" si="78"/>
        <v>South Australia</v>
      </c>
      <c r="G1705" t="s">
        <v>32</v>
      </c>
      <c r="H1705">
        <v>5168</v>
      </c>
      <c r="I1705" t="s">
        <v>11</v>
      </c>
      <c r="J1705" t="s">
        <v>33</v>
      </c>
      <c r="K1705" t="s">
        <v>150</v>
      </c>
      <c r="L1705" t="s">
        <v>18</v>
      </c>
      <c r="M1705" s="5">
        <v>89.9</v>
      </c>
    </row>
    <row r="1706" spans="1:13" x14ac:dyDescent="0.25">
      <c r="A1706" s="2">
        <v>45038</v>
      </c>
      <c r="B1706" s="3">
        <f t="shared" si="79"/>
        <v>2023</v>
      </c>
      <c r="C1706" t="str">
        <f t="shared" si="80"/>
        <v>2023-2024</v>
      </c>
      <c r="D1706" t="s">
        <v>148</v>
      </c>
      <c r="E1706" t="s">
        <v>102</v>
      </c>
      <c r="F1706" t="str">
        <f t="shared" si="78"/>
        <v>Queensland</v>
      </c>
      <c r="G1706" t="s">
        <v>35</v>
      </c>
      <c r="H1706">
        <v>4870</v>
      </c>
      <c r="I1706" t="s">
        <v>11</v>
      </c>
      <c r="J1706" t="s">
        <v>36</v>
      </c>
      <c r="K1706" t="s">
        <v>150</v>
      </c>
      <c r="L1706" t="s">
        <v>18</v>
      </c>
      <c r="M1706" s="5">
        <v>89.91</v>
      </c>
    </row>
    <row r="1707" spans="1:13" x14ac:dyDescent="0.25">
      <c r="A1707" s="2">
        <v>45242</v>
      </c>
      <c r="B1707" s="3">
        <f t="shared" si="79"/>
        <v>2024</v>
      </c>
      <c r="C1707" t="str">
        <f t="shared" si="80"/>
        <v>2023-2024</v>
      </c>
      <c r="D1707" t="s">
        <v>148</v>
      </c>
      <c r="E1707" t="s">
        <v>101</v>
      </c>
      <c r="F1707" t="str">
        <f t="shared" si="78"/>
        <v>Victoria</v>
      </c>
      <c r="G1707" t="s">
        <v>45</v>
      </c>
      <c r="H1707">
        <v>3131</v>
      </c>
      <c r="I1707" t="s">
        <v>11</v>
      </c>
      <c r="J1707" t="s">
        <v>63</v>
      </c>
      <c r="K1707" t="s">
        <v>150</v>
      </c>
      <c r="L1707" t="s">
        <v>18</v>
      </c>
      <c r="M1707" s="5">
        <v>89.91</v>
      </c>
    </row>
    <row r="1708" spans="1:13" x14ac:dyDescent="0.25">
      <c r="A1708" s="2">
        <v>45127</v>
      </c>
      <c r="B1708" s="3">
        <f t="shared" si="79"/>
        <v>2024</v>
      </c>
      <c r="C1708" t="str">
        <f t="shared" si="80"/>
        <v>2023-2024</v>
      </c>
      <c r="D1708" t="s">
        <v>147</v>
      </c>
      <c r="E1708" t="s">
        <v>105</v>
      </c>
      <c r="F1708" t="str">
        <f t="shared" si="78"/>
        <v>Victoria</v>
      </c>
      <c r="G1708" t="s">
        <v>45</v>
      </c>
      <c r="H1708">
        <v>3500</v>
      </c>
      <c r="I1708" t="s">
        <v>11</v>
      </c>
      <c r="J1708" t="s">
        <v>60</v>
      </c>
      <c r="K1708" t="s">
        <v>152</v>
      </c>
      <c r="L1708" t="s">
        <v>13</v>
      </c>
      <c r="M1708" s="5">
        <v>89.919999999999987</v>
      </c>
    </row>
    <row r="1709" spans="1:13" x14ac:dyDescent="0.25">
      <c r="A1709" s="2">
        <v>45008</v>
      </c>
      <c r="B1709" s="3">
        <f t="shared" si="79"/>
        <v>2023</v>
      </c>
      <c r="C1709" t="str">
        <f t="shared" si="80"/>
        <v>2022-2023</v>
      </c>
      <c r="D1709" t="s">
        <v>148</v>
      </c>
      <c r="E1709" t="s">
        <v>105</v>
      </c>
      <c r="F1709" t="str">
        <f t="shared" si="78"/>
        <v>Victoria</v>
      </c>
      <c r="G1709" t="s">
        <v>45</v>
      </c>
      <c r="H1709">
        <v>3500</v>
      </c>
      <c r="I1709" t="s">
        <v>11</v>
      </c>
      <c r="J1709" t="s">
        <v>60</v>
      </c>
      <c r="K1709" t="s">
        <v>19</v>
      </c>
      <c r="L1709" t="s">
        <v>23</v>
      </c>
      <c r="M1709" s="5">
        <v>89.93</v>
      </c>
    </row>
    <row r="1710" spans="1:13" x14ac:dyDescent="0.25">
      <c r="A1710" s="2">
        <v>45442</v>
      </c>
      <c r="B1710" s="3">
        <f t="shared" si="79"/>
        <v>2024</v>
      </c>
      <c r="C1710" t="str">
        <f t="shared" si="80"/>
        <v>2024-2025</v>
      </c>
      <c r="D1710" t="s">
        <v>147</v>
      </c>
      <c r="E1710" t="s">
        <v>83</v>
      </c>
      <c r="F1710" t="str">
        <f t="shared" si="78"/>
        <v>New South Wales</v>
      </c>
      <c r="G1710" t="s">
        <v>10</v>
      </c>
      <c r="H1710">
        <v>2750</v>
      </c>
      <c r="I1710" t="s">
        <v>11</v>
      </c>
      <c r="J1710" t="s">
        <v>25</v>
      </c>
      <c r="K1710" t="s">
        <v>154</v>
      </c>
      <c r="L1710" t="s">
        <v>14</v>
      </c>
      <c r="M1710" s="5">
        <v>89.94</v>
      </c>
    </row>
    <row r="1711" spans="1:13" x14ac:dyDescent="0.25">
      <c r="A1711" s="2">
        <v>45239</v>
      </c>
      <c r="B1711" s="3">
        <f t="shared" si="79"/>
        <v>2024</v>
      </c>
      <c r="C1711" t="str">
        <f t="shared" si="80"/>
        <v>2023-2024</v>
      </c>
      <c r="D1711" t="s">
        <v>148</v>
      </c>
      <c r="E1711" t="s">
        <v>98</v>
      </c>
      <c r="F1711" t="str">
        <f t="shared" si="78"/>
        <v>Victoria</v>
      </c>
      <c r="G1711" t="s">
        <v>45</v>
      </c>
      <c r="H1711">
        <v>3429</v>
      </c>
      <c r="I1711" t="s">
        <v>11</v>
      </c>
      <c r="J1711" t="s">
        <v>60</v>
      </c>
      <c r="K1711" t="s">
        <v>154</v>
      </c>
      <c r="L1711" t="s">
        <v>14</v>
      </c>
      <c r="M1711" s="5">
        <v>89.95</v>
      </c>
    </row>
    <row r="1712" spans="1:13" x14ac:dyDescent="0.25">
      <c r="A1712" s="2">
        <v>45615</v>
      </c>
      <c r="B1712" s="3">
        <f t="shared" si="79"/>
        <v>2025</v>
      </c>
      <c r="C1712" t="str">
        <f t="shared" si="80"/>
        <v>2024-2025</v>
      </c>
      <c r="D1712" t="s">
        <v>147</v>
      </c>
      <c r="E1712" t="s">
        <v>126</v>
      </c>
      <c r="F1712" t="str">
        <f t="shared" si="78"/>
        <v>Queensland</v>
      </c>
      <c r="G1712" t="s">
        <v>35</v>
      </c>
      <c r="H1712">
        <v>4551</v>
      </c>
      <c r="I1712" t="s">
        <v>11</v>
      </c>
      <c r="J1712" t="s">
        <v>120</v>
      </c>
      <c r="K1712" t="s">
        <v>151</v>
      </c>
      <c r="L1712" t="s">
        <v>21</v>
      </c>
      <c r="M1712" s="5">
        <v>89.97</v>
      </c>
    </row>
    <row r="1713" spans="1:13" x14ac:dyDescent="0.25">
      <c r="A1713" s="2">
        <v>45195</v>
      </c>
      <c r="B1713" s="3">
        <f t="shared" si="79"/>
        <v>2024</v>
      </c>
      <c r="C1713" t="str">
        <f t="shared" si="80"/>
        <v>2023-2024</v>
      </c>
      <c r="D1713" t="s">
        <v>147</v>
      </c>
      <c r="E1713" t="s">
        <v>76</v>
      </c>
      <c r="F1713" t="str">
        <f t="shared" si="78"/>
        <v>Western Australia</v>
      </c>
      <c r="G1713" t="s">
        <v>48</v>
      </c>
      <c r="H1713">
        <v>6450</v>
      </c>
      <c r="I1713" t="s">
        <v>11</v>
      </c>
      <c r="J1713" t="s">
        <v>77</v>
      </c>
      <c r="K1713" t="s">
        <v>151</v>
      </c>
      <c r="L1713" t="s">
        <v>21</v>
      </c>
      <c r="M1713" s="5">
        <v>89.97</v>
      </c>
    </row>
    <row r="1714" spans="1:13" x14ac:dyDescent="0.25">
      <c r="A1714" s="2">
        <v>45118</v>
      </c>
      <c r="B1714" s="3">
        <f t="shared" si="79"/>
        <v>2024</v>
      </c>
      <c r="C1714" t="str">
        <f t="shared" si="80"/>
        <v>2023-2024</v>
      </c>
      <c r="D1714" t="s">
        <v>147</v>
      </c>
      <c r="E1714" t="s">
        <v>40</v>
      </c>
      <c r="F1714" t="str">
        <f t="shared" si="78"/>
        <v>New South Wales</v>
      </c>
      <c r="G1714" t="s">
        <v>10</v>
      </c>
      <c r="H1714">
        <v>2116</v>
      </c>
      <c r="I1714" t="s">
        <v>11</v>
      </c>
      <c r="J1714" t="s">
        <v>27</v>
      </c>
      <c r="K1714" t="s">
        <v>149</v>
      </c>
      <c r="L1714" t="s">
        <v>15</v>
      </c>
      <c r="M1714" s="5">
        <v>90.22</v>
      </c>
    </row>
    <row r="1715" spans="1:13" x14ac:dyDescent="0.25">
      <c r="A1715" s="2">
        <v>45574</v>
      </c>
      <c r="B1715" s="3">
        <f t="shared" si="79"/>
        <v>2025</v>
      </c>
      <c r="C1715" t="str">
        <f t="shared" si="80"/>
        <v>2024-2025</v>
      </c>
      <c r="D1715" t="s">
        <v>148</v>
      </c>
      <c r="E1715" t="s">
        <v>111</v>
      </c>
      <c r="F1715" t="str">
        <f t="shared" si="78"/>
        <v>New South Wales</v>
      </c>
      <c r="G1715" t="s">
        <v>10</v>
      </c>
      <c r="H1715">
        <v>2120</v>
      </c>
      <c r="I1715" t="s">
        <v>11</v>
      </c>
      <c r="J1715" t="s">
        <v>27</v>
      </c>
      <c r="K1715" t="s">
        <v>154</v>
      </c>
      <c r="L1715" t="s">
        <v>14</v>
      </c>
      <c r="M1715" s="5">
        <v>90.43</v>
      </c>
    </row>
    <row r="1716" spans="1:13" x14ac:dyDescent="0.25">
      <c r="A1716" s="2">
        <v>45366</v>
      </c>
      <c r="B1716" s="3">
        <f t="shared" si="79"/>
        <v>2024</v>
      </c>
      <c r="C1716" t="str">
        <f t="shared" si="80"/>
        <v>2023-2024</v>
      </c>
      <c r="D1716" t="s">
        <v>147</v>
      </c>
      <c r="E1716" t="s">
        <v>73</v>
      </c>
      <c r="F1716" t="str">
        <f t="shared" si="78"/>
        <v>Victoria</v>
      </c>
      <c r="G1716" t="s">
        <v>45</v>
      </c>
      <c r="H1716">
        <v>3136</v>
      </c>
      <c r="I1716" t="s">
        <v>11</v>
      </c>
      <c r="J1716" t="s">
        <v>63</v>
      </c>
      <c r="K1716" t="s">
        <v>154</v>
      </c>
      <c r="L1716" t="s">
        <v>14</v>
      </c>
      <c r="M1716" s="5">
        <v>90.44</v>
      </c>
    </row>
    <row r="1717" spans="1:13" x14ac:dyDescent="0.25">
      <c r="A1717" s="2">
        <v>45622</v>
      </c>
      <c r="B1717" s="3">
        <f t="shared" si="79"/>
        <v>2025</v>
      </c>
      <c r="C1717" t="str">
        <f t="shared" si="80"/>
        <v>2024-2025</v>
      </c>
      <c r="D1717" t="s">
        <v>148</v>
      </c>
      <c r="E1717" t="s">
        <v>84</v>
      </c>
      <c r="F1717" t="str">
        <f t="shared" si="78"/>
        <v>Queensland</v>
      </c>
      <c r="G1717" t="s">
        <v>35</v>
      </c>
      <c r="H1717">
        <v>4740</v>
      </c>
      <c r="I1717" t="s">
        <v>11</v>
      </c>
      <c r="J1717" t="s">
        <v>51</v>
      </c>
      <c r="K1717" t="s">
        <v>150</v>
      </c>
      <c r="L1717" t="s">
        <v>18</v>
      </c>
      <c r="M1717" s="5">
        <v>90.850000000000009</v>
      </c>
    </row>
    <row r="1718" spans="1:13" x14ac:dyDescent="0.25">
      <c r="A1718" s="2">
        <v>45574</v>
      </c>
      <c r="B1718" s="3">
        <f t="shared" si="79"/>
        <v>2025</v>
      </c>
      <c r="C1718" t="str">
        <f t="shared" si="80"/>
        <v>2024-2025</v>
      </c>
      <c r="D1718" t="s">
        <v>147</v>
      </c>
      <c r="E1718" t="s">
        <v>9</v>
      </c>
      <c r="F1718" t="str">
        <f t="shared" si="78"/>
        <v>New South Wales</v>
      </c>
      <c r="G1718" t="s">
        <v>10</v>
      </c>
      <c r="H1718">
        <v>2067</v>
      </c>
      <c r="I1718" t="s">
        <v>11</v>
      </c>
      <c r="J1718" t="s">
        <v>12</v>
      </c>
      <c r="K1718" t="s">
        <v>19</v>
      </c>
      <c r="L1718" t="s">
        <v>23</v>
      </c>
      <c r="M1718" s="5">
        <v>90.87</v>
      </c>
    </row>
    <row r="1719" spans="1:13" x14ac:dyDescent="0.25">
      <c r="A1719" s="2">
        <v>45418</v>
      </c>
      <c r="B1719" s="3">
        <f t="shared" si="79"/>
        <v>2024</v>
      </c>
      <c r="C1719" t="str">
        <f t="shared" si="80"/>
        <v>2024-2025</v>
      </c>
      <c r="D1719" t="s">
        <v>147</v>
      </c>
      <c r="E1719" t="s">
        <v>108</v>
      </c>
      <c r="F1719" t="str">
        <f t="shared" si="78"/>
        <v>Victoria</v>
      </c>
      <c r="G1719" t="s">
        <v>45</v>
      </c>
      <c r="H1719">
        <v>3018</v>
      </c>
      <c r="I1719" t="s">
        <v>11</v>
      </c>
      <c r="J1719" t="s">
        <v>46</v>
      </c>
      <c r="K1719" t="s">
        <v>153</v>
      </c>
      <c r="L1719" t="s">
        <v>16</v>
      </c>
      <c r="M1719" s="5">
        <v>90.93</v>
      </c>
    </row>
    <row r="1720" spans="1:13" x14ac:dyDescent="0.25">
      <c r="A1720" s="2">
        <v>45141</v>
      </c>
      <c r="B1720" s="3">
        <f t="shared" si="79"/>
        <v>2024</v>
      </c>
      <c r="C1720" t="str">
        <f t="shared" si="80"/>
        <v>2023-2024</v>
      </c>
      <c r="D1720" t="s">
        <v>147</v>
      </c>
      <c r="E1720" t="s">
        <v>72</v>
      </c>
      <c r="F1720" t="str">
        <f t="shared" si="78"/>
        <v>Western Australia</v>
      </c>
      <c r="G1720" t="s">
        <v>48</v>
      </c>
      <c r="H1720">
        <v>6010</v>
      </c>
      <c r="I1720" t="s">
        <v>11</v>
      </c>
      <c r="J1720" t="s">
        <v>49</v>
      </c>
      <c r="K1720" t="s">
        <v>153</v>
      </c>
      <c r="L1720" t="s">
        <v>16</v>
      </c>
      <c r="M1720" s="5">
        <v>90.93</v>
      </c>
    </row>
    <row r="1721" spans="1:13" x14ac:dyDescent="0.25">
      <c r="A1721" s="2">
        <v>45575</v>
      </c>
      <c r="B1721" s="3">
        <f t="shared" si="79"/>
        <v>2025</v>
      </c>
      <c r="C1721" t="str">
        <f t="shared" si="80"/>
        <v>2024-2025</v>
      </c>
      <c r="D1721" t="s">
        <v>148</v>
      </c>
      <c r="E1721" t="s">
        <v>106</v>
      </c>
      <c r="F1721" t="str">
        <f t="shared" si="78"/>
        <v>Victoria</v>
      </c>
      <c r="G1721" t="s">
        <v>45</v>
      </c>
      <c r="H1721">
        <v>3915</v>
      </c>
      <c r="I1721" t="s">
        <v>11</v>
      </c>
      <c r="J1721" t="s">
        <v>55</v>
      </c>
      <c r="K1721" t="s">
        <v>150</v>
      </c>
      <c r="L1721" t="s">
        <v>18</v>
      </c>
      <c r="M1721" s="5">
        <v>90.93</v>
      </c>
    </row>
    <row r="1722" spans="1:13" x14ac:dyDescent="0.25">
      <c r="A1722" s="2">
        <v>45412</v>
      </c>
      <c r="B1722" s="3">
        <f t="shared" si="79"/>
        <v>2024</v>
      </c>
      <c r="C1722" t="str">
        <f t="shared" si="80"/>
        <v>2024-2025</v>
      </c>
      <c r="D1722" t="s">
        <v>147</v>
      </c>
      <c r="E1722" t="s">
        <v>128</v>
      </c>
      <c r="F1722" t="str">
        <f t="shared" si="78"/>
        <v>Western Australia</v>
      </c>
      <c r="G1722" t="s">
        <v>48</v>
      </c>
      <c r="H1722">
        <v>6027</v>
      </c>
      <c r="I1722" t="s">
        <v>11</v>
      </c>
      <c r="J1722" t="s">
        <v>49</v>
      </c>
      <c r="K1722" t="s">
        <v>153</v>
      </c>
      <c r="L1722" t="s">
        <v>16</v>
      </c>
      <c r="M1722" s="5">
        <v>90.93</v>
      </c>
    </row>
    <row r="1723" spans="1:13" x14ac:dyDescent="0.25">
      <c r="A1723" s="2">
        <v>45161</v>
      </c>
      <c r="B1723" s="3">
        <f t="shared" si="79"/>
        <v>2024</v>
      </c>
      <c r="C1723" t="str">
        <f t="shared" si="80"/>
        <v>2023-2024</v>
      </c>
      <c r="D1723" t="s">
        <v>148</v>
      </c>
      <c r="E1723" t="s">
        <v>65</v>
      </c>
      <c r="F1723" t="str">
        <f t="shared" si="78"/>
        <v>New South Wales</v>
      </c>
      <c r="G1723" t="s">
        <v>10</v>
      </c>
      <c r="H1723">
        <v>2541</v>
      </c>
      <c r="I1723" t="s">
        <v>11</v>
      </c>
      <c r="J1723" t="s">
        <v>58</v>
      </c>
      <c r="K1723" t="s">
        <v>153</v>
      </c>
      <c r="L1723" t="s">
        <v>16</v>
      </c>
      <c r="M1723" s="5">
        <v>90.93</v>
      </c>
    </row>
    <row r="1724" spans="1:13" x14ac:dyDescent="0.25">
      <c r="A1724" s="2">
        <v>45623</v>
      </c>
      <c r="B1724" s="3">
        <f t="shared" si="79"/>
        <v>2025</v>
      </c>
      <c r="C1724" t="str">
        <f t="shared" si="80"/>
        <v>2024-2025</v>
      </c>
      <c r="D1724" t="s">
        <v>148</v>
      </c>
      <c r="E1724" t="s">
        <v>111</v>
      </c>
      <c r="F1724" t="str">
        <f t="shared" si="78"/>
        <v>New South Wales</v>
      </c>
      <c r="G1724" t="s">
        <v>10</v>
      </c>
      <c r="H1724">
        <v>2120</v>
      </c>
      <c r="I1724" t="s">
        <v>11</v>
      </c>
      <c r="J1724" t="s">
        <v>27</v>
      </c>
      <c r="K1724" t="s">
        <v>154</v>
      </c>
      <c r="L1724" t="s">
        <v>14</v>
      </c>
      <c r="M1724" s="5">
        <v>90.93</v>
      </c>
    </row>
    <row r="1725" spans="1:13" x14ac:dyDescent="0.25">
      <c r="A1725" s="2">
        <v>45395</v>
      </c>
      <c r="B1725" s="3">
        <f t="shared" si="79"/>
        <v>2024</v>
      </c>
      <c r="C1725" t="str">
        <f t="shared" si="80"/>
        <v>2024-2025</v>
      </c>
      <c r="D1725" t="s">
        <v>148</v>
      </c>
      <c r="E1725" t="s">
        <v>50</v>
      </c>
      <c r="F1725" t="str">
        <f t="shared" si="78"/>
        <v>Queensland</v>
      </c>
      <c r="G1725" t="s">
        <v>35</v>
      </c>
      <c r="H1725">
        <v>4703</v>
      </c>
      <c r="I1725" t="s">
        <v>11</v>
      </c>
      <c r="J1725" t="s">
        <v>51</v>
      </c>
      <c r="K1725" t="s">
        <v>153</v>
      </c>
      <c r="L1725" t="s">
        <v>16</v>
      </c>
      <c r="M1725" s="5">
        <v>90.93</v>
      </c>
    </row>
    <row r="1726" spans="1:13" x14ac:dyDescent="0.25">
      <c r="A1726" s="2">
        <v>45349</v>
      </c>
      <c r="B1726" s="3">
        <f t="shared" si="79"/>
        <v>2024</v>
      </c>
      <c r="C1726" t="str">
        <f t="shared" si="80"/>
        <v>2023-2024</v>
      </c>
      <c r="D1726" t="s">
        <v>148</v>
      </c>
      <c r="E1726" t="s">
        <v>134</v>
      </c>
      <c r="F1726" t="str">
        <f t="shared" si="78"/>
        <v>Queensland</v>
      </c>
      <c r="G1726" t="s">
        <v>35</v>
      </c>
      <c r="H1726">
        <v>4825</v>
      </c>
      <c r="I1726" t="s">
        <v>11</v>
      </c>
      <c r="J1726" t="s">
        <v>36</v>
      </c>
      <c r="K1726" t="s">
        <v>152</v>
      </c>
      <c r="L1726" t="s">
        <v>13</v>
      </c>
      <c r="M1726" s="5">
        <v>90.95</v>
      </c>
    </row>
    <row r="1727" spans="1:13" x14ac:dyDescent="0.25">
      <c r="A1727" s="2">
        <v>45567</v>
      </c>
      <c r="B1727" s="3">
        <f t="shared" si="79"/>
        <v>2025</v>
      </c>
      <c r="C1727" t="str">
        <f t="shared" si="80"/>
        <v>2024-2025</v>
      </c>
      <c r="D1727" t="s">
        <v>148</v>
      </c>
      <c r="E1727" t="s">
        <v>112</v>
      </c>
      <c r="F1727" t="str">
        <f t="shared" si="78"/>
        <v>Victoria</v>
      </c>
      <c r="G1727" t="s">
        <v>45</v>
      </c>
      <c r="H1727">
        <v>3076</v>
      </c>
      <c r="I1727" t="s">
        <v>11</v>
      </c>
      <c r="J1727" t="s">
        <v>46</v>
      </c>
      <c r="K1727" t="s">
        <v>154</v>
      </c>
      <c r="L1727" t="s">
        <v>14</v>
      </c>
      <c r="M1727" s="5">
        <v>90.97</v>
      </c>
    </row>
    <row r="1728" spans="1:13" x14ac:dyDescent="0.25">
      <c r="A1728" s="2">
        <v>45097</v>
      </c>
      <c r="B1728" s="3">
        <f t="shared" si="79"/>
        <v>2023</v>
      </c>
      <c r="C1728" t="str">
        <f t="shared" si="80"/>
        <v>2023-2024</v>
      </c>
      <c r="D1728" t="s">
        <v>148</v>
      </c>
      <c r="E1728" t="s">
        <v>74</v>
      </c>
      <c r="F1728" t="str">
        <f t="shared" si="78"/>
        <v>South Australia</v>
      </c>
      <c r="G1728" t="s">
        <v>32</v>
      </c>
      <c r="H1728">
        <v>5043</v>
      </c>
      <c r="I1728" t="s">
        <v>11</v>
      </c>
      <c r="J1728" t="s">
        <v>33</v>
      </c>
      <c r="K1728" t="s">
        <v>149</v>
      </c>
      <c r="L1728" t="s">
        <v>15</v>
      </c>
      <c r="M1728" s="5">
        <v>91.009999999999991</v>
      </c>
    </row>
    <row r="1729" spans="1:13" x14ac:dyDescent="0.25">
      <c r="A1729" s="2">
        <v>45133</v>
      </c>
      <c r="B1729" s="3">
        <f t="shared" si="79"/>
        <v>2024</v>
      </c>
      <c r="C1729" t="str">
        <f t="shared" si="80"/>
        <v>2023-2024</v>
      </c>
      <c r="D1729" t="s">
        <v>147</v>
      </c>
      <c r="E1729" t="s">
        <v>44</v>
      </c>
      <c r="F1729" t="str">
        <f t="shared" si="78"/>
        <v>Victoria</v>
      </c>
      <c r="G1729" t="s">
        <v>45</v>
      </c>
      <c r="H1729">
        <v>3066</v>
      </c>
      <c r="I1729" t="s">
        <v>11</v>
      </c>
      <c r="J1729" t="s">
        <v>46</v>
      </c>
      <c r="K1729" t="s">
        <v>154</v>
      </c>
      <c r="L1729" t="s">
        <v>14</v>
      </c>
      <c r="M1729" s="5">
        <v>91.1</v>
      </c>
    </row>
    <row r="1730" spans="1:13" x14ac:dyDescent="0.25">
      <c r="A1730" s="2">
        <v>45330</v>
      </c>
      <c r="B1730" s="3">
        <f t="shared" si="79"/>
        <v>2024</v>
      </c>
      <c r="C1730" t="str">
        <f t="shared" si="80"/>
        <v>2023-2024</v>
      </c>
      <c r="D1730" t="s">
        <v>148</v>
      </c>
      <c r="E1730" t="s">
        <v>42</v>
      </c>
      <c r="F1730" t="str">
        <f t="shared" ref="F1730:F1793" si="81">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2">IF(MONTH(A1731)&gt;=7,YEAR(A1731)+1,YEAR(A1731))</f>
        <v>2023</v>
      </c>
      <c r="C1731" t="str">
        <f t="shared" ref="C1731:C1794" si="83">IF(MONTH(A1731) &gt;= 4, YEAR(A1731) &amp; "-" &amp; YEAR(A1731) + 1, YEAR(A1731) - 1 &amp; "-" &amp; YEAR(A1731))</f>
        <v>2023-2024</v>
      </c>
      <c r="D1731" t="s">
        <v>148</v>
      </c>
      <c r="E1731" t="s">
        <v>116</v>
      </c>
      <c r="F1731" t="str">
        <f t="shared" si="81"/>
        <v>Western Australia</v>
      </c>
      <c r="G1731" t="s">
        <v>48</v>
      </c>
      <c r="H1731">
        <v>6725</v>
      </c>
      <c r="I1731" t="s">
        <v>11</v>
      </c>
      <c r="J1731" t="s">
        <v>77</v>
      </c>
      <c r="K1731" t="s">
        <v>149</v>
      </c>
      <c r="L1731" t="s">
        <v>15</v>
      </c>
      <c r="M1731" s="5">
        <v>91.37</v>
      </c>
    </row>
    <row r="1732" spans="1:13" x14ac:dyDescent="0.25">
      <c r="A1732" s="2">
        <v>45064</v>
      </c>
      <c r="B1732" s="3">
        <f t="shared" si="82"/>
        <v>2023</v>
      </c>
      <c r="C1732" t="str">
        <f t="shared" si="83"/>
        <v>2023-2024</v>
      </c>
      <c r="D1732" t="s">
        <v>147</v>
      </c>
      <c r="E1732" t="s">
        <v>28</v>
      </c>
      <c r="F1732" t="str">
        <f t="shared" si="81"/>
        <v>Northern Territory</v>
      </c>
      <c r="G1732" t="s">
        <v>29</v>
      </c>
      <c r="H1732">
        <v>800</v>
      </c>
      <c r="I1732" t="s">
        <v>11</v>
      </c>
      <c r="J1732" t="s">
        <v>30</v>
      </c>
      <c r="K1732" t="s">
        <v>154</v>
      </c>
      <c r="L1732" t="s">
        <v>14</v>
      </c>
      <c r="M1732" s="5">
        <v>91.7</v>
      </c>
    </row>
    <row r="1733" spans="1:13" x14ac:dyDescent="0.25">
      <c r="A1733" s="2">
        <v>45441</v>
      </c>
      <c r="B1733" s="3">
        <f t="shared" si="82"/>
        <v>2024</v>
      </c>
      <c r="C1733" t="str">
        <f t="shared" si="83"/>
        <v>2024-2025</v>
      </c>
      <c r="D1733" t="s">
        <v>148</v>
      </c>
      <c r="E1733" t="s">
        <v>26</v>
      </c>
      <c r="F1733" t="str">
        <f t="shared" si="81"/>
        <v>New South Wales</v>
      </c>
      <c r="G1733" t="s">
        <v>10</v>
      </c>
      <c r="H1733">
        <v>2141</v>
      </c>
      <c r="I1733" t="s">
        <v>11</v>
      </c>
      <c r="J1733" t="s">
        <v>27</v>
      </c>
      <c r="K1733" t="s">
        <v>155</v>
      </c>
      <c r="L1733" t="s">
        <v>20</v>
      </c>
      <c r="M1733" s="5">
        <v>91.77</v>
      </c>
    </row>
    <row r="1734" spans="1:13" x14ac:dyDescent="0.25">
      <c r="A1734" s="2">
        <v>45028</v>
      </c>
      <c r="B1734" s="3">
        <f t="shared" si="82"/>
        <v>2023</v>
      </c>
      <c r="C1734" t="str">
        <f t="shared" si="83"/>
        <v>2023-2024</v>
      </c>
      <c r="D1734" t="s">
        <v>147</v>
      </c>
      <c r="E1734" t="s">
        <v>88</v>
      </c>
      <c r="F1734" t="str">
        <f t="shared" si="81"/>
        <v>South Australia</v>
      </c>
      <c r="G1734" t="s">
        <v>32</v>
      </c>
      <c r="H1734">
        <v>5011</v>
      </c>
      <c r="I1734" t="s">
        <v>11</v>
      </c>
      <c r="J1734" t="s">
        <v>33</v>
      </c>
      <c r="K1734" t="s">
        <v>149</v>
      </c>
      <c r="L1734" t="s">
        <v>15</v>
      </c>
      <c r="M1734" s="5">
        <v>91.77</v>
      </c>
    </row>
    <row r="1735" spans="1:13" x14ac:dyDescent="0.25">
      <c r="A1735" s="2">
        <v>45373</v>
      </c>
      <c r="B1735" s="3">
        <f t="shared" si="82"/>
        <v>2024</v>
      </c>
      <c r="C1735" t="str">
        <f t="shared" si="83"/>
        <v>2023-2024</v>
      </c>
      <c r="D1735" t="s">
        <v>148</v>
      </c>
      <c r="E1735" t="s">
        <v>61</v>
      </c>
      <c r="F1735" t="str">
        <f t="shared" si="81"/>
        <v>New South Wales</v>
      </c>
      <c r="G1735" t="s">
        <v>10</v>
      </c>
      <c r="H1735">
        <v>2539</v>
      </c>
      <c r="I1735" t="s">
        <v>11</v>
      </c>
      <c r="J1735" t="s">
        <v>58</v>
      </c>
      <c r="K1735" t="s">
        <v>150</v>
      </c>
      <c r="L1735" t="s">
        <v>18</v>
      </c>
      <c r="M1735" s="5">
        <v>91.83</v>
      </c>
    </row>
    <row r="1736" spans="1:13" x14ac:dyDescent="0.25">
      <c r="A1736" s="2">
        <v>45476</v>
      </c>
      <c r="B1736" s="3">
        <f t="shared" si="82"/>
        <v>2025</v>
      </c>
      <c r="C1736" t="str">
        <f t="shared" si="83"/>
        <v>2024-2025</v>
      </c>
      <c r="D1736" t="s">
        <v>148</v>
      </c>
      <c r="E1736" t="s">
        <v>99</v>
      </c>
      <c r="F1736" t="str">
        <f t="shared" si="81"/>
        <v>Victoria</v>
      </c>
      <c r="G1736" t="s">
        <v>45</v>
      </c>
      <c r="H1736">
        <v>3148</v>
      </c>
      <c r="I1736" t="s">
        <v>11</v>
      </c>
      <c r="J1736" t="s">
        <v>63</v>
      </c>
      <c r="K1736" t="s">
        <v>157</v>
      </c>
      <c r="L1736" t="s">
        <v>22</v>
      </c>
      <c r="M1736" s="5">
        <v>91.87</v>
      </c>
    </row>
    <row r="1737" spans="1:13" x14ac:dyDescent="0.25">
      <c r="A1737" s="2">
        <v>45507</v>
      </c>
      <c r="B1737" s="3">
        <f t="shared" si="82"/>
        <v>2025</v>
      </c>
      <c r="C1737" t="str">
        <f t="shared" si="83"/>
        <v>2024-2025</v>
      </c>
      <c r="D1737" t="s">
        <v>148</v>
      </c>
      <c r="E1737" t="s">
        <v>59</v>
      </c>
      <c r="F1737" t="str">
        <f t="shared" si="81"/>
        <v>Victoria</v>
      </c>
      <c r="G1737" t="s">
        <v>45</v>
      </c>
      <c r="H1737">
        <v>3280</v>
      </c>
      <c r="I1737" t="s">
        <v>11</v>
      </c>
      <c r="J1737" t="s">
        <v>60</v>
      </c>
      <c r="K1737" t="s">
        <v>150</v>
      </c>
      <c r="L1737" t="s">
        <v>18</v>
      </c>
      <c r="M1737" s="5">
        <v>91.91</v>
      </c>
    </row>
    <row r="1738" spans="1:13" x14ac:dyDescent="0.25">
      <c r="A1738" s="2">
        <v>44970</v>
      </c>
      <c r="B1738" s="3">
        <f t="shared" si="82"/>
        <v>2023</v>
      </c>
      <c r="C1738" t="str">
        <f t="shared" si="83"/>
        <v>2022-2023</v>
      </c>
      <c r="D1738" t="s">
        <v>147</v>
      </c>
      <c r="E1738" t="s">
        <v>114</v>
      </c>
      <c r="F1738" t="str">
        <f t="shared" si="81"/>
        <v>Victoria</v>
      </c>
      <c r="G1738" t="s">
        <v>45</v>
      </c>
      <c r="H1738">
        <v>3551</v>
      </c>
      <c r="I1738" t="s">
        <v>11</v>
      </c>
      <c r="J1738" t="s">
        <v>60</v>
      </c>
      <c r="K1738" t="s">
        <v>154</v>
      </c>
      <c r="L1738" t="s">
        <v>14</v>
      </c>
      <c r="M1738" s="5">
        <v>91.950000000000017</v>
      </c>
    </row>
    <row r="1739" spans="1:13" x14ac:dyDescent="0.25">
      <c r="A1739" s="2">
        <v>45270</v>
      </c>
      <c r="B1739" s="3">
        <f t="shared" si="82"/>
        <v>2024</v>
      </c>
      <c r="C1739" t="str">
        <f t="shared" si="83"/>
        <v>2023-2024</v>
      </c>
      <c r="D1739" t="s">
        <v>147</v>
      </c>
      <c r="E1739" t="s">
        <v>127</v>
      </c>
      <c r="F1739" t="str">
        <f t="shared" si="81"/>
        <v>New South Wales</v>
      </c>
      <c r="G1739" t="s">
        <v>10</v>
      </c>
      <c r="H1739">
        <v>2131</v>
      </c>
      <c r="I1739" t="s">
        <v>11</v>
      </c>
      <c r="J1739" t="s">
        <v>27</v>
      </c>
      <c r="K1739" t="s">
        <v>19</v>
      </c>
      <c r="L1739" t="s">
        <v>23</v>
      </c>
      <c r="M1739" s="5">
        <v>92.39</v>
      </c>
    </row>
    <row r="1740" spans="1:13" x14ac:dyDescent="0.25">
      <c r="A1740" s="2">
        <v>45570</v>
      </c>
      <c r="B1740" s="3">
        <f t="shared" si="82"/>
        <v>2025</v>
      </c>
      <c r="C1740" t="str">
        <f t="shared" si="83"/>
        <v>2024-2025</v>
      </c>
      <c r="D1740" t="s">
        <v>147</v>
      </c>
      <c r="E1740" t="s">
        <v>108</v>
      </c>
      <c r="F1740" t="str">
        <f t="shared" si="81"/>
        <v>Victoria</v>
      </c>
      <c r="G1740" t="s">
        <v>45</v>
      </c>
      <c r="H1740">
        <v>3018</v>
      </c>
      <c r="I1740" t="s">
        <v>11</v>
      </c>
      <c r="J1740" t="s">
        <v>46</v>
      </c>
      <c r="K1740" t="s">
        <v>157</v>
      </c>
      <c r="L1740" t="s">
        <v>22</v>
      </c>
      <c r="M1740" s="5">
        <v>92.61</v>
      </c>
    </row>
    <row r="1741" spans="1:13" x14ac:dyDescent="0.25">
      <c r="A1741" s="2">
        <v>44993</v>
      </c>
      <c r="B1741" s="3">
        <f t="shared" si="82"/>
        <v>2023</v>
      </c>
      <c r="C1741" t="str">
        <f t="shared" si="83"/>
        <v>2022-2023</v>
      </c>
      <c r="D1741" t="s">
        <v>148</v>
      </c>
      <c r="E1741" t="s">
        <v>130</v>
      </c>
      <c r="F1741" t="str">
        <f t="shared" si="81"/>
        <v>South Australia</v>
      </c>
      <c r="G1741" t="s">
        <v>32</v>
      </c>
      <c r="H1741">
        <v>5290</v>
      </c>
      <c r="I1741" t="s">
        <v>11</v>
      </c>
      <c r="J1741" t="s">
        <v>38</v>
      </c>
      <c r="K1741" t="s">
        <v>19</v>
      </c>
      <c r="L1741" t="s">
        <v>23</v>
      </c>
      <c r="M1741" s="5">
        <v>92.82</v>
      </c>
    </row>
    <row r="1742" spans="1:13" x14ac:dyDescent="0.25">
      <c r="A1742" s="2">
        <v>45192</v>
      </c>
      <c r="B1742" s="3">
        <f t="shared" si="82"/>
        <v>2024</v>
      </c>
      <c r="C1742" t="str">
        <f t="shared" si="83"/>
        <v>2023-2024</v>
      </c>
      <c r="D1742" t="s">
        <v>147</v>
      </c>
      <c r="E1742" t="s">
        <v>75</v>
      </c>
      <c r="F1742" t="str">
        <f t="shared" si="81"/>
        <v>Victoria</v>
      </c>
      <c r="G1742" t="s">
        <v>45</v>
      </c>
      <c r="H1742">
        <v>3630</v>
      </c>
      <c r="I1742" t="s">
        <v>11</v>
      </c>
      <c r="J1742" t="s">
        <v>55</v>
      </c>
      <c r="K1742" t="s">
        <v>150</v>
      </c>
      <c r="L1742" t="s">
        <v>18</v>
      </c>
      <c r="M1742" s="5">
        <v>92.88</v>
      </c>
    </row>
    <row r="1743" spans="1:13" x14ac:dyDescent="0.25">
      <c r="A1743" s="2">
        <v>45374</v>
      </c>
      <c r="B1743" s="3">
        <f t="shared" si="82"/>
        <v>2024</v>
      </c>
      <c r="C1743" t="str">
        <f t="shared" si="83"/>
        <v>2023-2024</v>
      </c>
      <c r="D1743" t="s">
        <v>147</v>
      </c>
      <c r="E1743" t="s">
        <v>9</v>
      </c>
      <c r="F1743" t="str">
        <f t="shared" si="81"/>
        <v>New South Wales</v>
      </c>
      <c r="G1743" t="s">
        <v>10</v>
      </c>
      <c r="H1743">
        <v>2067</v>
      </c>
      <c r="I1743" t="s">
        <v>11</v>
      </c>
      <c r="J1743" t="s">
        <v>12</v>
      </c>
      <c r="K1743" t="s">
        <v>154</v>
      </c>
      <c r="L1743" t="s">
        <v>14</v>
      </c>
      <c r="M1743" s="5">
        <v>92.89</v>
      </c>
    </row>
    <row r="1744" spans="1:13" x14ac:dyDescent="0.25">
      <c r="A1744" s="2">
        <v>45404</v>
      </c>
      <c r="B1744" s="3">
        <f t="shared" si="82"/>
        <v>2024</v>
      </c>
      <c r="C1744" t="str">
        <f t="shared" si="83"/>
        <v>2024-2025</v>
      </c>
      <c r="D1744" t="s">
        <v>147</v>
      </c>
      <c r="E1744" t="s">
        <v>79</v>
      </c>
      <c r="F1744" t="str">
        <f t="shared" si="81"/>
        <v>Australian Capital Territory</v>
      </c>
      <c r="G1744" t="s">
        <v>80</v>
      </c>
      <c r="H1744">
        <v>2617</v>
      </c>
      <c r="I1744" t="s">
        <v>11</v>
      </c>
      <c r="J1744" t="s">
        <v>58</v>
      </c>
      <c r="K1744" t="s">
        <v>153</v>
      </c>
      <c r="L1744" t="s">
        <v>16</v>
      </c>
      <c r="M1744" s="5">
        <v>93</v>
      </c>
    </row>
    <row r="1745" spans="1:13" x14ac:dyDescent="0.25">
      <c r="A1745" s="2">
        <v>45232</v>
      </c>
      <c r="B1745" s="3">
        <f t="shared" si="82"/>
        <v>2024</v>
      </c>
      <c r="C1745" t="str">
        <f t="shared" si="83"/>
        <v>2023-2024</v>
      </c>
      <c r="D1745" t="s">
        <v>148</v>
      </c>
      <c r="E1745" t="s">
        <v>90</v>
      </c>
      <c r="F1745" t="str">
        <f t="shared" si="81"/>
        <v>Victoria</v>
      </c>
      <c r="G1745" t="s">
        <v>45</v>
      </c>
      <c r="H1745">
        <v>3179</v>
      </c>
      <c r="I1745" t="s">
        <v>11</v>
      </c>
      <c r="J1745" t="s">
        <v>63</v>
      </c>
      <c r="K1745" t="s">
        <v>150</v>
      </c>
      <c r="L1745" t="s">
        <v>18</v>
      </c>
      <c r="M1745" s="5">
        <v>93.31</v>
      </c>
    </row>
    <row r="1746" spans="1:13" x14ac:dyDescent="0.25">
      <c r="A1746" s="2">
        <v>45107</v>
      </c>
      <c r="B1746" s="3">
        <f t="shared" si="82"/>
        <v>2023</v>
      </c>
      <c r="C1746" t="str">
        <f t="shared" si="83"/>
        <v>2023-2024</v>
      </c>
      <c r="D1746" t="s">
        <v>147</v>
      </c>
      <c r="E1746" t="s">
        <v>79</v>
      </c>
      <c r="F1746" t="str">
        <f t="shared" si="81"/>
        <v>Australian Capital Territory</v>
      </c>
      <c r="G1746" t="s">
        <v>80</v>
      </c>
      <c r="H1746">
        <v>2617</v>
      </c>
      <c r="I1746" t="s">
        <v>11</v>
      </c>
      <c r="J1746" t="s">
        <v>58</v>
      </c>
      <c r="K1746" t="s">
        <v>150</v>
      </c>
      <c r="L1746" t="s">
        <v>18</v>
      </c>
      <c r="M1746" s="5">
        <v>93.81</v>
      </c>
    </row>
    <row r="1747" spans="1:13" x14ac:dyDescent="0.25">
      <c r="A1747" s="2">
        <v>45200</v>
      </c>
      <c r="B1747" s="3">
        <f t="shared" si="82"/>
        <v>2024</v>
      </c>
      <c r="C1747" t="str">
        <f t="shared" si="83"/>
        <v>2023-2024</v>
      </c>
      <c r="D1747" t="s">
        <v>148</v>
      </c>
      <c r="E1747" t="s">
        <v>89</v>
      </c>
      <c r="F1747" t="str">
        <f t="shared" si="81"/>
        <v>Queensland</v>
      </c>
      <c r="G1747" t="s">
        <v>35</v>
      </c>
      <c r="H1747">
        <v>4655</v>
      </c>
      <c r="I1747" t="s">
        <v>11</v>
      </c>
      <c r="J1747" t="s">
        <v>51</v>
      </c>
      <c r="K1747" t="s">
        <v>152</v>
      </c>
      <c r="L1747" t="s">
        <v>13</v>
      </c>
      <c r="M1747" s="5">
        <v>93.810000000000016</v>
      </c>
    </row>
    <row r="1748" spans="1:13" x14ac:dyDescent="0.25">
      <c r="A1748" s="2">
        <v>45275</v>
      </c>
      <c r="B1748" s="3">
        <f t="shared" si="82"/>
        <v>2024</v>
      </c>
      <c r="C1748" t="str">
        <f t="shared" si="83"/>
        <v>2023-2024</v>
      </c>
      <c r="D1748" t="s">
        <v>147</v>
      </c>
      <c r="E1748" t="s">
        <v>107</v>
      </c>
      <c r="F1748" t="str">
        <f t="shared" si="81"/>
        <v>Queensland</v>
      </c>
      <c r="G1748" t="s">
        <v>35</v>
      </c>
      <c r="H1748">
        <v>4220</v>
      </c>
      <c r="I1748" t="s">
        <v>11</v>
      </c>
      <c r="J1748" t="s">
        <v>104</v>
      </c>
      <c r="K1748" t="s">
        <v>152</v>
      </c>
      <c r="L1748" t="s">
        <v>13</v>
      </c>
      <c r="M1748" s="5">
        <v>93.85</v>
      </c>
    </row>
    <row r="1749" spans="1:13" x14ac:dyDescent="0.25">
      <c r="A1749" s="2">
        <v>45148</v>
      </c>
      <c r="B1749" s="3">
        <f t="shared" si="82"/>
        <v>2024</v>
      </c>
      <c r="C1749" t="str">
        <f t="shared" si="83"/>
        <v>2023-2024</v>
      </c>
      <c r="D1749" t="s">
        <v>148</v>
      </c>
      <c r="E1749" t="s">
        <v>101</v>
      </c>
      <c r="F1749" t="str">
        <f t="shared" si="81"/>
        <v>Victoria</v>
      </c>
      <c r="G1749" t="s">
        <v>45</v>
      </c>
      <c r="H1749">
        <v>3131</v>
      </c>
      <c r="I1749" t="s">
        <v>11</v>
      </c>
      <c r="J1749" t="s">
        <v>63</v>
      </c>
      <c r="K1749" t="s">
        <v>152</v>
      </c>
      <c r="L1749" t="s">
        <v>13</v>
      </c>
      <c r="M1749" s="5">
        <v>93.850000000000009</v>
      </c>
    </row>
    <row r="1750" spans="1:13" x14ac:dyDescent="0.25">
      <c r="A1750" s="2">
        <v>45621</v>
      </c>
      <c r="B1750" s="3">
        <f t="shared" si="82"/>
        <v>2025</v>
      </c>
      <c r="C1750" t="str">
        <f t="shared" si="83"/>
        <v>2024-2025</v>
      </c>
      <c r="D1750" t="s">
        <v>147</v>
      </c>
      <c r="E1750" t="s">
        <v>121</v>
      </c>
      <c r="F1750" t="str">
        <f t="shared" si="81"/>
        <v>Queensland</v>
      </c>
      <c r="G1750" t="s">
        <v>35</v>
      </c>
      <c r="H1750">
        <v>4700</v>
      </c>
      <c r="I1750" t="s">
        <v>11</v>
      </c>
      <c r="J1750" t="s">
        <v>51</v>
      </c>
      <c r="K1750" t="s">
        <v>154</v>
      </c>
      <c r="L1750" t="s">
        <v>14</v>
      </c>
      <c r="M1750" s="5">
        <v>93.95</v>
      </c>
    </row>
    <row r="1751" spans="1:13" x14ac:dyDescent="0.25">
      <c r="A1751" s="2">
        <v>45505</v>
      </c>
      <c r="B1751" s="3">
        <f t="shared" si="82"/>
        <v>2025</v>
      </c>
      <c r="C1751" t="str">
        <f t="shared" si="83"/>
        <v>2024-2025</v>
      </c>
      <c r="D1751" t="s">
        <v>147</v>
      </c>
      <c r="E1751" t="s">
        <v>41</v>
      </c>
      <c r="F1751" t="str">
        <f t="shared" si="81"/>
        <v>New South Wales</v>
      </c>
      <c r="G1751" t="s">
        <v>10</v>
      </c>
      <c r="H1751">
        <v>2830</v>
      </c>
      <c r="I1751" t="s">
        <v>11</v>
      </c>
      <c r="J1751" t="s">
        <v>25</v>
      </c>
      <c r="K1751" t="s">
        <v>155</v>
      </c>
      <c r="L1751" t="s">
        <v>20</v>
      </c>
      <c r="M1751" s="5">
        <v>94</v>
      </c>
    </row>
    <row r="1752" spans="1:13" x14ac:dyDescent="0.25">
      <c r="A1752" s="2">
        <v>45253</v>
      </c>
      <c r="B1752" s="3">
        <f t="shared" si="82"/>
        <v>2024</v>
      </c>
      <c r="C1752" t="str">
        <f t="shared" si="83"/>
        <v>2023-2024</v>
      </c>
      <c r="D1752" t="s">
        <v>147</v>
      </c>
      <c r="E1752" t="s">
        <v>64</v>
      </c>
      <c r="F1752" t="str">
        <f t="shared" si="81"/>
        <v>Victoria</v>
      </c>
      <c r="G1752" t="s">
        <v>45</v>
      </c>
      <c r="H1752">
        <v>3199</v>
      </c>
      <c r="I1752" t="s">
        <v>11</v>
      </c>
      <c r="J1752" t="s">
        <v>63</v>
      </c>
      <c r="K1752" t="s">
        <v>155</v>
      </c>
      <c r="L1752" t="s">
        <v>20</v>
      </c>
      <c r="M1752" s="5">
        <v>94.23</v>
      </c>
    </row>
    <row r="1753" spans="1:13" x14ac:dyDescent="0.25">
      <c r="A1753" s="2">
        <v>45434</v>
      </c>
      <c r="B1753" s="3">
        <f t="shared" si="82"/>
        <v>2024</v>
      </c>
      <c r="C1753" t="str">
        <f t="shared" si="83"/>
        <v>2024-2025</v>
      </c>
      <c r="D1753" t="s">
        <v>148</v>
      </c>
      <c r="E1753" t="s">
        <v>50</v>
      </c>
      <c r="F1753" t="str">
        <f t="shared" si="81"/>
        <v>Queensland</v>
      </c>
      <c r="G1753" t="s">
        <v>35</v>
      </c>
      <c r="H1753">
        <v>4703</v>
      </c>
      <c r="I1753" t="s">
        <v>11</v>
      </c>
      <c r="J1753" t="s">
        <v>51</v>
      </c>
      <c r="K1753" t="s">
        <v>154</v>
      </c>
      <c r="L1753" t="s">
        <v>14</v>
      </c>
      <c r="M1753" s="5">
        <v>94.44</v>
      </c>
    </row>
    <row r="1754" spans="1:13" x14ac:dyDescent="0.25">
      <c r="A1754" s="2">
        <v>45568</v>
      </c>
      <c r="B1754" s="3">
        <f t="shared" si="82"/>
        <v>2025</v>
      </c>
      <c r="C1754" t="str">
        <f t="shared" si="83"/>
        <v>2024-2025</v>
      </c>
      <c r="D1754" t="s">
        <v>148</v>
      </c>
      <c r="E1754" t="s">
        <v>54</v>
      </c>
      <c r="F1754" t="str">
        <f t="shared" si="81"/>
        <v>Victoria</v>
      </c>
      <c r="G1754" t="s">
        <v>45</v>
      </c>
      <c r="H1754">
        <v>3977</v>
      </c>
      <c r="I1754" t="s">
        <v>11</v>
      </c>
      <c r="J1754" t="s">
        <v>55</v>
      </c>
      <c r="K1754" t="s">
        <v>154</v>
      </c>
      <c r="L1754" t="s">
        <v>14</v>
      </c>
      <c r="M1754" s="5">
        <v>94.5</v>
      </c>
    </row>
    <row r="1755" spans="1:13" x14ac:dyDescent="0.25">
      <c r="A1755" s="2">
        <v>45125</v>
      </c>
      <c r="B1755" s="3">
        <f t="shared" si="82"/>
        <v>2024</v>
      </c>
      <c r="C1755" t="str">
        <f t="shared" si="83"/>
        <v>2023-2024</v>
      </c>
      <c r="D1755" t="s">
        <v>147</v>
      </c>
      <c r="E1755" t="s">
        <v>39</v>
      </c>
      <c r="F1755" t="str">
        <f t="shared" si="81"/>
        <v>South Australia</v>
      </c>
      <c r="G1755" t="s">
        <v>32</v>
      </c>
      <c r="H1755">
        <v>5343</v>
      </c>
      <c r="I1755" t="s">
        <v>11</v>
      </c>
      <c r="J1755" t="s">
        <v>38</v>
      </c>
      <c r="K1755" t="s">
        <v>155</v>
      </c>
      <c r="L1755" t="s">
        <v>20</v>
      </c>
      <c r="M1755" s="5">
        <v>94.740000000000009</v>
      </c>
    </row>
    <row r="1756" spans="1:13" x14ac:dyDescent="0.25">
      <c r="A1756" s="2">
        <v>45341</v>
      </c>
      <c r="B1756" s="3">
        <f t="shared" si="82"/>
        <v>2024</v>
      </c>
      <c r="C1756" t="str">
        <f t="shared" si="83"/>
        <v>2023-2024</v>
      </c>
      <c r="D1756" t="s">
        <v>148</v>
      </c>
      <c r="E1756" t="s">
        <v>98</v>
      </c>
      <c r="F1756" t="str">
        <f t="shared" si="81"/>
        <v>Victoria</v>
      </c>
      <c r="G1756" t="s">
        <v>45</v>
      </c>
      <c r="H1756">
        <v>3429</v>
      </c>
      <c r="I1756" t="s">
        <v>11</v>
      </c>
      <c r="J1756" t="s">
        <v>60</v>
      </c>
      <c r="K1756" t="s">
        <v>149</v>
      </c>
      <c r="L1756" t="s">
        <v>15</v>
      </c>
      <c r="M1756" s="5">
        <v>94.81</v>
      </c>
    </row>
    <row r="1757" spans="1:13" x14ac:dyDescent="0.25">
      <c r="A1757" s="2">
        <v>45050</v>
      </c>
      <c r="B1757" s="3">
        <f t="shared" si="82"/>
        <v>2023</v>
      </c>
      <c r="C1757" t="str">
        <f t="shared" si="83"/>
        <v>2023-2024</v>
      </c>
      <c r="D1757" t="s">
        <v>148</v>
      </c>
      <c r="E1757" t="s">
        <v>134</v>
      </c>
      <c r="F1757" t="str">
        <f t="shared" si="81"/>
        <v>Queensland</v>
      </c>
      <c r="G1757" t="s">
        <v>35</v>
      </c>
      <c r="H1757">
        <v>4825</v>
      </c>
      <c r="I1757" t="s">
        <v>11</v>
      </c>
      <c r="J1757" t="s">
        <v>36</v>
      </c>
      <c r="K1757" t="s">
        <v>153</v>
      </c>
      <c r="L1757" t="s">
        <v>16</v>
      </c>
      <c r="M1757" s="5">
        <v>94.91</v>
      </c>
    </row>
    <row r="1758" spans="1:13" x14ac:dyDescent="0.25">
      <c r="A1758" s="2">
        <v>45420</v>
      </c>
      <c r="B1758" s="3">
        <f t="shared" si="82"/>
        <v>2024</v>
      </c>
      <c r="C1758" t="str">
        <f t="shared" si="83"/>
        <v>2024-2025</v>
      </c>
      <c r="D1758" t="s">
        <v>148</v>
      </c>
      <c r="E1758" t="s">
        <v>100</v>
      </c>
      <c r="F1758" t="str">
        <f t="shared" si="81"/>
        <v>Western Australia</v>
      </c>
      <c r="G1758" t="s">
        <v>48</v>
      </c>
      <c r="H1758">
        <v>6021</v>
      </c>
      <c r="I1758" t="s">
        <v>11</v>
      </c>
      <c r="J1758" t="s">
        <v>49</v>
      </c>
      <c r="K1758" t="s">
        <v>152</v>
      </c>
      <c r="L1758" t="s">
        <v>13</v>
      </c>
      <c r="M1758" s="5">
        <v>94.93</v>
      </c>
    </row>
    <row r="1759" spans="1:13" x14ac:dyDescent="0.25">
      <c r="A1759" s="2">
        <v>45201</v>
      </c>
      <c r="B1759" s="3">
        <f t="shared" si="82"/>
        <v>2024</v>
      </c>
      <c r="C1759" t="str">
        <f t="shared" si="83"/>
        <v>2023-2024</v>
      </c>
      <c r="D1759" t="s">
        <v>148</v>
      </c>
      <c r="E1759" t="s">
        <v>31</v>
      </c>
      <c r="F1759" t="str">
        <f t="shared" si="81"/>
        <v>South Australia</v>
      </c>
      <c r="G1759" t="s">
        <v>32</v>
      </c>
      <c r="H1759">
        <v>5168</v>
      </c>
      <c r="I1759" t="s">
        <v>11</v>
      </c>
      <c r="J1759" t="s">
        <v>33</v>
      </c>
      <c r="K1759" t="s">
        <v>19</v>
      </c>
      <c r="L1759" t="s">
        <v>23</v>
      </c>
      <c r="M1759" s="5">
        <v>95.04</v>
      </c>
    </row>
    <row r="1760" spans="1:13" x14ac:dyDescent="0.25">
      <c r="A1760" s="2">
        <v>45298</v>
      </c>
      <c r="B1760" s="3">
        <f t="shared" si="82"/>
        <v>2024</v>
      </c>
      <c r="C1760" t="str">
        <f t="shared" si="83"/>
        <v>2023-2024</v>
      </c>
      <c r="D1760" t="s">
        <v>148</v>
      </c>
      <c r="E1760" t="s">
        <v>117</v>
      </c>
      <c r="F1760" t="str">
        <f t="shared" si="81"/>
        <v>Queensland</v>
      </c>
      <c r="G1760" t="s">
        <v>35</v>
      </c>
      <c r="H1760">
        <v>4119</v>
      </c>
      <c r="I1760" t="s">
        <v>11</v>
      </c>
      <c r="J1760" t="s">
        <v>43</v>
      </c>
      <c r="K1760" t="s">
        <v>150</v>
      </c>
      <c r="L1760" t="s">
        <v>18</v>
      </c>
      <c r="M1760" s="5">
        <v>95.27</v>
      </c>
    </row>
    <row r="1761" spans="1:13" x14ac:dyDescent="0.25">
      <c r="A1761" s="2">
        <v>45392</v>
      </c>
      <c r="B1761" s="3">
        <f t="shared" si="82"/>
        <v>2024</v>
      </c>
      <c r="C1761" t="str">
        <f t="shared" si="83"/>
        <v>2024-2025</v>
      </c>
      <c r="D1761" t="s">
        <v>148</v>
      </c>
      <c r="E1761" t="s">
        <v>107</v>
      </c>
      <c r="F1761" t="str">
        <f t="shared" si="81"/>
        <v>Queensland</v>
      </c>
      <c r="G1761" t="s">
        <v>35</v>
      </c>
      <c r="H1761">
        <v>4220</v>
      </c>
      <c r="I1761" t="s">
        <v>11</v>
      </c>
      <c r="J1761" t="s">
        <v>104</v>
      </c>
      <c r="K1761" t="s">
        <v>151</v>
      </c>
      <c r="L1761" t="s">
        <v>21</v>
      </c>
      <c r="M1761" s="5">
        <v>95.32</v>
      </c>
    </row>
    <row r="1762" spans="1:13" x14ac:dyDescent="0.25">
      <c r="A1762" s="2">
        <v>45655</v>
      </c>
      <c r="B1762" s="3">
        <f t="shared" si="82"/>
        <v>2025</v>
      </c>
      <c r="C1762" t="str">
        <f t="shared" si="83"/>
        <v>2024-2025</v>
      </c>
      <c r="D1762" t="s">
        <v>148</v>
      </c>
      <c r="E1762" t="s">
        <v>117</v>
      </c>
      <c r="F1762" t="str">
        <f t="shared" si="81"/>
        <v>Queensland</v>
      </c>
      <c r="G1762" t="s">
        <v>35</v>
      </c>
      <c r="H1762">
        <v>4119</v>
      </c>
      <c r="I1762" t="s">
        <v>11</v>
      </c>
      <c r="J1762" t="s">
        <v>43</v>
      </c>
      <c r="K1762" t="s">
        <v>157</v>
      </c>
      <c r="L1762" t="s">
        <v>22</v>
      </c>
      <c r="M1762" s="5">
        <v>95.32</v>
      </c>
    </row>
    <row r="1763" spans="1:13" x14ac:dyDescent="0.25">
      <c r="A1763" s="2">
        <v>45131</v>
      </c>
      <c r="B1763" s="3">
        <f t="shared" si="82"/>
        <v>2024</v>
      </c>
      <c r="C1763" t="str">
        <f t="shared" si="83"/>
        <v>2023-2024</v>
      </c>
      <c r="D1763" t="s">
        <v>148</v>
      </c>
      <c r="E1763" t="s">
        <v>52</v>
      </c>
      <c r="F1763" t="str">
        <f t="shared" si="81"/>
        <v>Victoria</v>
      </c>
      <c r="G1763" t="s">
        <v>45</v>
      </c>
      <c r="H1763">
        <v>3030</v>
      </c>
      <c r="I1763" t="s">
        <v>11</v>
      </c>
      <c r="J1763" t="s">
        <v>46</v>
      </c>
      <c r="K1763" t="s">
        <v>152</v>
      </c>
      <c r="L1763" t="s">
        <v>13</v>
      </c>
      <c r="M1763" s="5">
        <v>95.38000000000001</v>
      </c>
    </row>
    <row r="1764" spans="1:13" x14ac:dyDescent="0.25">
      <c r="A1764" s="2">
        <v>45071</v>
      </c>
      <c r="B1764" s="3">
        <f t="shared" si="82"/>
        <v>2023</v>
      </c>
      <c r="C1764" t="str">
        <f t="shared" si="83"/>
        <v>2023-2024</v>
      </c>
      <c r="D1764" t="s">
        <v>148</v>
      </c>
      <c r="E1764" t="s">
        <v>138</v>
      </c>
      <c r="F1764" t="str">
        <f t="shared" si="81"/>
        <v>Queensland</v>
      </c>
      <c r="G1764" t="s">
        <v>35</v>
      </c>
      <c r="H1764">
        <v>4558</v>
      </c>
      <c r="I1764" t="s">
        <v>11</v>
      </c>
      <c r="J1764" t="s">
        <v>120</v>
      </c>
      <c r="K1764" t="s">
        <v>154</v>
      </c>
      <c r="L1764" t="s">
        <v>14</v>
      </c>
      <c r="M1764" s="5">
        <v>95.559999999999988</v>
      </c>
    </row>
    <row r="1765" spans="1:13" x14ac:dyDescent="0.25">
      <c r="A1765" s="2">
        <v>45360</v>
      </c>
      <c r="B1765" s="3">
        <f t="shared" si="82"/>
        <v>2024</v>
      </c>
      <c r="C1765" t="str">
        <f t="shared" si="83"/>
        <v>2023-2024</v>
      </c>
      <c r="D1765" t="s">
        <v>147</v>
      </c>
      <c r="E1765" t="s">
        <v>127</v>
      </c>
      <c r="F1765" t="str">
        <f t="shared" si="81"/>
        <v>New South Wales</v>
      </c>
      <c r="G1765" t="s">
        <v>10</v>
      </c>
      <c r="H1765">
        <v>2131</v>
      </c>
      <c r="I1765" t="s">
        <v>11</v>
      </c>
      <c r="J1765" t="s">
        <v>27</v>
      </c>
      <c r="K1765" t="s">
        <v>19</v>
      </c>
      <c r="L1765" t="s">
        <v>23</v>
      </c>
      <c r="M1765" s="5">
        <v>95.72999999999999</v>
      </c>
    </row>
    <row r="1766" spans="1:13" x14ac:dyDescent="0.25">
      <c r="A1766" s="2">
        <v>45362</v>
      </c>
      <c r="B1766" s="3">
        <f t="shared" si="82"/>
        <v>2024</v>
      </c>
      <c r="C1766" t="str">
        <f t="shared" si="83"/>
        <v>2023-2024</v>
      </c>
      <c r="D1766" t="s">
        <v>148</v>
      </c>
      <c r="E1766" t="s">
        <v>111</v>
      </c>
      <c r="F1766" t="str">
        <f t="shared" si="81"/>
        <v>New South Wales</v>
      </c>
      <c r="G1766" t="s">
        <v>10</v>
      </c>
      <c r="H1766">
        <v>2120</v>
      </c>
      <c r="I1766" t="s">
        <v>11</v>
      </c>
      <c r="J1766" t="s">
        <v>27</v>
      </c>
      <c r="K1766" t="s">
        <v>155</v>
      </c>
      <c r="L1766" t="s">
        <v>20</v>
      </c>
      <c r="M1766" s="5">
        <v>95.759999999999991</v>
      </c>
    </row>
    <row r="1767" spans="1:13" x14ac:dyDescent="0.25">
      <c r="A1767" s="2">
        <v>45127</v>
      </c>
      <c r="B1767" s="3">
        <f t="shared" si="82"/>
        <v>2024</v>
      </c>
      <c r="C1767" t="str">
        <f t="shared" si="83"/>
        <v>2023-2024</v>
      </c>
      <c r="D1767" t="s">
        <v>147</v>
      </c>
      <c r="E1767" t="s">
        <v>44</v>
      </c>
      <c r="F1767" t="str">
        <f t="shared" si="81"/>
        <v>Victoria</v>
      </c>
      <c r="G1767" t="s">
        <v>45</v>
      </c>
      <c r="H1767">
        <v>3066</v>
      </c>
      <c r="I1767" t="s">
        <v>11</v>
      </c>
      <c r="J1767" t="s">
        <v>46</v>
      </c>
      <c r="K1767" t="s">
        <v>156</v>
      </c>
      <c r="L1767" t="s">
        <v>17</v>
      </c>
      <c r="M1767" s="5">
        <v>95.8</v>
      </c>
    </row>
    <row r="1768" spans="1:13" x14ac:dyDescent="0.25">
      <c r="A1768" s="2">
        <v>45055</v>
      </c>
      <c r="B1768" s="3">
        <f t="shared" si="82"/>
        <v>2023</v>
      </c>
      <c r="C1768" t="str">
        <f t="shared" si="83"/>
        <v>2023-2024</v>
      </c>
      <c r="D1768" t="s">
        <v>148</v>
      </c>
      <c r="E1768" t="s">
        <v>87</v>
      </c>
      <c r="F1768" t="str">
        <f t="shared" si="81"/>
        <v>New South Wales</v>
      </c>
      <c r="G1768" t="s">
        <v>10</v>
      </c>
      <c r="H1768">
        <v>2790</v>
      </c>
      <c r="I1768" t="s">
        <v>11</v>
      </c>
      <c r="J1768" t="s">
        <v>25</v>
      </c>
      <c r="K1768" t="s">
        <v>156</v>
      </c>
      <c r="L1768" t="s">
        <v>17</v>
      </c>
      <c r="M1768" s="5">
        <v>95.84</v>
      </c>
    </row>
    <row r="1769" spans="1:13" x14ac:dyDescent="0.25">
      <c r="A1769" s="2">
        <v>45000</v>
      </c>
      <c r="B1769" s="3">
        <f t="shared" si="82"/>
        <v>2023</v>
      </c>
      <c r="C1769" t="str">
        <f t="shared" si="83"/>
        <v>2022-2023</v>
      </c>
      <c r="D1769" t="s">
        <v>148</v>
      </c>
      <c r="E1769" t="s">
        <v>138</v>
      </c>
      <c r="F1769" t="str">
        <f t="shared" si="81"/>
        <v>Queensland</v>
      </c>
      <c r="G1769" t="s">
        <v>35</v>
      </c>
      <c r="H1769">
        <v>4558</v>
      </c>
      <c r="I1769" t="s">
        <v>11</v>
      </c>
      <c r="J1769" t="s">
        <v>120</v>
      </c>
      <c r="K1769" t="s">
        <v>156</v>
      </c>
      <c r="L1769" t="s">
        <v>17</v>
      </c>
      <c r="M1769" s="5">
        <v>95.84</v>
      </c>
    </row>
    <row r="1770" spans="1:13" x14ac:dyDescent="0.25">
      <c r="A1770" s="2">
        <v>45308</v>
      </c>
      <c r="B1770" s="3">
        <f t="shared" si="82"/>
        <v>2024</v>
      </c>
      <c r="C1770" t="str">
        <f t="shared" si="83"/>
        <v>2023-2024</v>
      </c>
      <c r="D1770" t="s">
        <v>147</v>
      </c>
      <c r="E1770" t="s">
        <v>62</v>
      </c>
      <c r="F1770" t="str">
        <f t="shared" si="81"/>
        <v>Victoria</v>
      </c>
      <c r="G1770" t="s">
        <v>45</v>
      </c>
      <c r="H1770">
        <v>3134</v>
      </c>
      <c r="I1770" t="s">
        <v>11</v>
      </c>
      <c r="J1770" t="s">
        <v>63</v>
      </c>
      <c r="K1770" t="s">
        <v>155</v>
      </c>
      <c r="L1770" t="s">
        <v>20</v>
      </c>
      <c r="M1770" s="5">
        <v>95.85</v>
      </c>
    </row>
    <row r="1771" spans="1:13" x14ac:dyDescent="0.25">
      <c r="A1771" s="2">
        <v>45409</v>
      </c>
      <c r="B1771" s="3">
        <f t="shared" si="82"/>
        <v>2024</v>
      </c>
      <c r="C1771" t="str">
        <f t="shared" si="83"/>
        <v>2024-2025</v>
      </c>
      <c r="D1771" t="s">
        <v>148</v>
      </c>
      <c r="E1771" t="s">
        <v>52</v>
      </c>
      <c r="F1771" t="str">
        <f t="shared" si="81"/>
        <v>Victoria</v>
      </c>
      <c r="G1771" t="s">
        <v>45</v>
      </c>
      <c r="H1771">
        <v>3030</v>
      </c>
      <c r="I1771" t="s">
        <v>11</v>
      </c>
      <c r="J1771" t="s">
        <v>46</v>
      </c>
      <c r="K1771" t="s">
        <v>150</v>
      </c>
      <c r="L1771" t="s">
        <v>18</v>
      </c>
      <c r="M1771" s="5">
        <v>95.85</v>
      </c>
    </row>
    <row r="1772" spans="1:13" x14ac:dyDescent="0.25">
      <c r="A1772" s="2">
        <v>45480</v>
      </c>
      <c r="B1772" s="3">
        <f t="shared" si="82"/>
        <v>2025</v>
      </c>
      <c r="C1772" t="str">
        <f t="shared" si="83"/>
        <v>2024-2025</v>
      </c>
      <c r="D1772" t="s">
        <v>148</v>
      </c>
      <c r="E1772" t="s">
        <v>119</v>
      </c>
      <c r="F1772" t="str">
        <f t="shared" si="81"/>
        <v>Queensland</v>
      </c>
      <c r="G1772" t="s">
        <v>35</v>
      </c>
      <c r="H1772">
        <v>4570</v>
      </c>
      <c r="I1772" t="s">
        <v>11</v>
      </c>
      <c r="J1772" t="s">
        <v>120</v>
      </c>
      <c r="K1772" t="s">
        <v>149</v>
      </c>
      <c r="L1772" t="s">
        <v>15</v>
      </c>
      <c r="M1772" s="5">
        <v>95.87</v>
      </c>
    </row>
    <row r="1773" spans="1:13" x14ac:dyDescent="0.25">
      <c r="A1773" s="2">
        <v>45388</v>
      </c>
      <c r="B1773" s="3">
        <f t="shared" si="82"/>
        <v>2024</v>
      </c>
      <c r="C1773" t="str">
        <f t="shared" si="83"/>
        <v>2024-2025</v>
      </c>
      <c r="D1773" t="s">
        <v>148</v>
      </c>
      <c r="E1773" t="s">
        <v>135</v>
      </c>
      <c r="F1773" t="str">
        <f t="shared" si="81"/>
        <v>Victoria</v>
      </c>
      <c r="G1773" t="s">
        <v>45</v>
      </c>
      <c r="H1773">
        <v>3550</v>
      </c>
      <c r="I1773" t="s">
        <v>11</v>
      </c>
      <c r="J1773" t="s">
        <v>60</v>
      </c>
      <c r="K1773" t="s">
        <v>149</v>
      </c>
      <c r="L1773" t="s">
        <v>15</v>
      </c>
      <c r="M1773" s="5">
        <v>95.88</v>
      </c>
    </row>
    <row r="1774" spans="1:13" x14ac:dyDescent="0.25">
      <c r="A1774" s="2">
        <v>45125</v>
      </c>
      <c r="B1774" s="3">
        <f t="shared" si="82"/>
        <v>2024</v>
      </c>
      <c r="C1774" t="str">
        <f t="shared" si="83"/>
        <v>2023-2024</v>
      </c>
      <c r="D1774" t="s">
        <v>147</v>
      </c>
      <c r="E1774" t="s">
        <v>137</v>
      </c>
      <c r="F1774" t="str">
        <f t="shared" si="81"/>
        <v>New South Wales</v>
      </c>
      <c r="G1774" t="s">
        <v>10</v>
      </c>
      <c r="H1774">
        <v>2031</v>
      </c>
      <c r="I1774" t="s">
        <v>11</v>
      </c>
      <c r="J1774" t="s">
        <v>12</v>
      </c>
      <c r="K1774" t="s">
        <v>149</v>
      </c>
      <c r="L1774" t="s">
        <v>15</v>
      </c>
      <c r="M1774" s="5">
        <v>95.88</v>
      </c>
    </row>
    <row r="1775" spans="1:13" x14ac:dyDescent="0.25">
      <c r="A1775" s="2">
        <v>45553</v>
      </c>
      <c r="B1775" s="3">
        <f t="shared" si="82"/>
        <v>2025</v>
      </c>
      <c r="C1775" t="str">
        <f t="shared" si="83"/>
        <v>2024-2025</v>
      </c>
      <c r="D1775" t="s">
        <v>148</v>
      </c>
      <c r="E1775" t="s">
        <v>119</v>
      </c>
      <c r="F1775" t="str">
        <f t="shared" si="81"/>
        <v>Queensland</v>
      </c>
      <c r="G1775" t="s">
        <v>35</v>
      </c>
      <c r="H1775">
        <v>4570</v>
      </c>
      <c r="I1775" t="s">
        <v>11</v>
      </c>
      <c r="J1775" t="s">
        <v>120</v>
      </c>
      <c r="K1775" t="s">
        <v>154</v>
      </c>
      <c r="L1775" t="s">
        <v>14</v>
      </c>
      <c r="M1775" s="5">
        <v>95.94</v>
      </c>
    </row>
    <row r="1776" spans="1:13" x14ac:dyDescent="0.25">
      <c r="A1776" s="2">
        <v>44941</v>
      </c>
      <c r="B1776" s="3">
        <f t="shared" si="82"/>
        <v>2023</v>
      </c>
      <c r="C1776" t="str">
        <f t="shared" si="83"/>
        <v>2022-2023</v>
      </c>
      <c r="D1776" t="s">
        <v>147</v>
      </c>
      <c r="E1776" t="s">
        <v>119</v>
      </c>
      <c r="F1776" t="str">
        <f t="shared" si="81"/>
        <v>Queensland</v>
      </c>
      <c r="G1776" t="s">
        <v>35</v>
      </c>
      <c r="H1776">
        <v>4570</v>
      </c>
      <c r="I1776" t="s">
        <v>11</v>
      </c>
      <c r="J1776" t="s">
        <v>120</v>
      </c>
      <c r="K1776" t="s">
        <v>154</v>
      </c>
      <c r="L1776" t="s">
        <v>14</v>
      </c>
      <c r="M1776" s="5">
        <v>96.53</v>
      </c>
    </row>
    <row r="1777" spans="1:13" x14ac:dyDescent="0.25">
      <c r="A1777" s="2">
        <v>45342</v>
      </c>
      <c r="B1777" s="3">
        <f t="shared" si="82"/>
        <v>2024</v>
      </c>
      <c r="C1777" t="str">
        <f t="shared" si="83"/>
        <v>2023-2024</v>
      </c>
      <c r="D1777" t="s">
        <v>148</v>
      </c>
      <c r="E1777" t="s">
        <v>26</v>
      </c>
      <c r="F1777" t="str">
        <f t="shared" si="81"/>
        <v>New South Wales</v>
      </c>
      <c r="G1777" t="s">
        <v>10</v>
      </c>
      <c r="H1777">
        <v>2141</v>
      </c>
      <c r="I1777" t="s">
        <v>11</v>
      </c>
      <c r="J1777" t="s">
        <v>27</v>
      </c>
      <c r="K1777" t="s">
        <v>152</v>
      </c>
      <c r="L1777" t="s">
        <v>13</v>
      </c>
      <c r="M1777" s="5">
        <v>96.81</v>
      </c>
    </row>
    <row r="1778" spans="1:13" x14ac:dyDescent="0.25">
      <c r="A1778" s="2">
        <v>44931</v>
      </c>
      <c r="B1778" s="3">
        <f t="shared" si="82"/>
        <v>2023</v>
      </c>
      <c r="C1778" t="str">
        <f t="shared" si="83"/>
        <v>2022-2023</v>
      </c>
      <c r="D1778" t="s">
        <v>148</v>
      </c>
      <c r="E1778" t="s">
        <v>69</v>
      </c>
      <c r="F1778" t="str">
        <f t="shared" si="81"/>
        <v>Tasmania</v>
      </c>
      <c r="G1778" t="s">
        <v>70</v>
      </c>
      <c r="H1778">
        <v>7018</v>
      </c>
      <c r="I1778" t="s">
        <v>11</v>
      </c>
      <c r="J1778" t="s">
        <v>71</v>
      </c>
      <c r="K1778" t="s">
        <v>155</v>
      </c>
      <c r="L1778" t="s">
        <v>20</v>
      </c>
      <c r="M1778" s="5">
        <v>96.820000000000007</v>
      </c>
    </row>
    <row r="1779" spans="1:13" x14ac:dyDescent="0.25">
      <c r="A1779" s="2">
        <v>45373</v>
      </c>
      <c r="B1779" s="3">
        <f t="shared" si="82"/>
        <v>2024</v>
      </c>
      <c r="C1779" t="str">
        <f t="shared" si="83"/>
        <v>2023-2024</v>
      </c>
      <c r="D1779" t="s">
        <v>148</v>
      </c>
      <c r="E1779" t="s">
        <v>95</v>
      </c>
      <c r="F1779" t="str">
        <f t="shared" si="81"/>
        <v>Victoria</v>
      </c>
      <c r="G1779" t="s">
        <v>45</v>
      </c>
      <c r="H1779">
        <v>3931</v>
      </c>
      <c r="I1779" t="s">
        <v>11</v>
      </c>
      <c r="J1779" t="s">
        <v>55</v>
      </c>
      <c r="K1779" t="s">
        <v>150</v>
      </c>
      <c r="L1779" t="s">
        <v>18</v>
      </c>
      <c r="M1779" s="5">
        <v>96.830000000000013</v>
      </c>
    </row>
    <row r="1780" spans="1:13" x14ac:dyDescent="0.25">
      <c r="A1780" s="2">
        <v>45227</v>
      </c>
      <c r="B1780" s="3">
        <f t="shared" si="82"/>
        <v>2024</v>
      </c>
      <c r="C1780" t="str">
        <f t="shared" si="83"/>
        <v>2023-2024</v>
      </c>
      <c r="D1780" t="s">
        <v>148</v>
      </c>
      <c r="E1780" t="s">
        <v>143</v>
      </c>
      <c r="F1780" t="str">
        <f t="shared" si="81"/>
        <v>New South Wales</v>
      </c>
      <c r="G1780" t="s">
        <v>10</v>
      </c>
      <c r="H1780">
        <v>2154</v>
      </c>
      <c r="I1780" t="s">
        <v>11</v>
      </c>
      <c r="J1780" t="s">
        <v>27</v>
      </c>
      <c r="K1780" t="s">
        <v>154</v>
      </c>
      <c r="L1780" t="s">
        <v>14</v>
      </c>
      <c r="M1780" s="5">
        <v>96.91</v>
      </c>
    </row>
    <row r="1781" spans="1:13" x14ac:dyDescent="0.25">
      <c r="A1781" s="2">
        <v>45538</v>
      </c>
      <c r="B1781" s="3">
        <f t="shared" si="82"/>
        <v>2025</v>
      </c>
      <c r="C1781" t="str">
        <f t="shared" si="83"/>
        <v>2024-2025</v>
      </c>
      <c r="D1781" t="s">
        <v>148</v>
      </c>
      <c r="E1781" t="s">
        <v>81</v>
      </c>
      <c r="F1781" t="str">
        <f t="shared" si="81"/>
        <v>New South Wales</v>
      </c>
      <c r="G1781" t="s">
        <v>10</v>
      </c>
      <c r="H1781">
        <v>2485</v>
      </c>
      <c r="I1781" t="s">
        <v>11</v>
      </c>
      <c r="J1781" t="s">
        <v>68</v>
      </c>
      <c r="K1781" t="s">
        <v>150</v>
      </c>
      <c r="L1781" t="s">
        <v>18</v>
      </c>
      <c r="M1781" s="5">
        <v>96.93</v>
      </c>
    </row>
    <row r="1782" spans="1:13" x14ac:dyDescent="0.25">
      <c r="A1782" s="2">
        <v>45444</v>
      </c>
      <c r="B1782" s="3">
        <f t="shared" si="82"/>
        <v>2024</v>
      </c>
      <c r="C1782" t="str">
        <f t="shared" si="83"/>
        <v>2024-2025</v>
      </c>
      <c r="D1782" t="s">
        <v>148</v>
      </c>
      <c r="E1782" t="s">
        <v>47</v>
      </c>
      <c r="F1782" t="str">
        <f t="shared" si="81"/>
        <v>Western Australia</v>
      </c>
      <c r="G1782" t="s">
        <v>48</v>
      </c>
      <c r="H1782">
        <v>6030</v>
      </c>
      <c r="I1782" t="s">
        <v>11</v>
      </c>
      <c r="J1782" t="s">
        <v>49</v>
      </c>
      <c r="K1782" t="s">
        <v>154</v>
      </c>
      <c r="L1782" t="s">
        <v>14</v>
      </c>
      <c r="M1782" s="5">
        <v>96.97</v>
      </c>
    </row>
    <row r="1783" spans="1:13" x14ac:dyDescent="0.25">
      <c r="A1783" s="2">
        <v>45004</v>
      </c>
      <c r="B1783" s="3">
        <f t="shared" si="82"/>
        <v>2023</v>
      </c>
      <c r="C1783" t="str">
        <f t="shared" si="83"/>
        <v>2022-2023</v>
      </c>
      <c r="D1783" t="s">
        <v>147</v>
      </c>
      <c r="E1783" t="s">
        <v>42</v>
      </c>
      <c r="F1783" t="str">
        <f t="shared" si="81"/>
        <v>Queensland</v>
      </c>
      <c r="G1783" t="s">
        <v>35</v>
      </c>
      <c r="H1783">
        <v>4053</v>
      </c>
      <c r="I1783" t="s">
        <v>11</v>
      </c>
      <c r="J1783" t="s">
        <v>43</v>
      </c>
      <c r="K1783" t="s">
        <v>153</v>
      </c>
      <c r="L1783" t="s">
        <v>16</v>
      </c>
      <c r="M1783" s="5">
        <v>97</v>
      </c>
    </row>
    <row r="1784" spans="1:13" x14ac:dyDescent="0.25">
      <c r="A1784" s="2">
        <v>45381</v>
      </c>
      <c r="B1784" s="3">
        <f t="shared" si="82"/>
        <v>2024</v>
      </c>
      <c r="C1784" t="str">
        <f t="shared" si="83"/>
        <v>2023-2024</v>
      </c>
      <c r="D1784" t="s">
        <v>147</v>
      </c>
      <c r="E1784" t="s">
        <v>138</v>
      </c>
      <c r="F1784" t="str">
        <f t="shared" si="81"/>
        <v>Queensland</v>
      </c>
      <c r="G1784" t="s">
        <v>35</v>
      </c>
      <c r="H1784">
        <v>4558</v>
      </c>
      <c r="I1784" t="s">
        <v>11</v>
      </c>
      <c r="J1784" t="s">
        <v>120</v>
      </c>
      <c r="K1784" t="s">
        <v>153</v>
      </c>
      <c r="L1784" t="s">
        <v>16</v>
      </c>
      <c r="M1784" s="5">
        <v>97</v>
      </c>
    </row>
    <row r="1785" spans="1:13" x14ac:dyDescent="0.25">
      <c r="A1785" s="2">
        <v>45560</v>
      </c>
      <c r="B1785" s="3">
        <f t="shared" si="82"/>
        <v>2025</v>
      </c>
      <c r="C1785" t="str">
        <f t="shared" si="83"/>
        <v>2024-2025</v>
      </c>
      <c r="D1785" t="s">
        <v>148</v>
      </c>
      <c r="E1785" t="s">
        <v>31</v>
      </c>
      <c r="F1785" t="str">
        <f t="shared" si="81"/>
        <v>South Australia</v>
      </c>
      <c r="G1785" t="s">
        <v>32</v>
      </c>
      <c r="H1785">
        <v>5168</v>
      </c>
      <c r="I1785" t="s">
        <v>11</v>
      </c>
      <c r="J1785" t="s">
        <v>33</v>
      </c>
      <c r="K1785" t="s">
        <v>154</v>
      </c>
      <c r="L1785" t="s">
        <v>14</v>
      </c>
      <c r="M1785" s="5">
        <v>97.41</v>
      </c>
    </row>
    <row r="1786" spans="1:13" x14ac:dyDescent="0.25">
      <c r="A1786" s="2">
        <v>45614</v>
      </c>
      <c r="B1786" s="3">
        <f t="shared" si="82"/>
        <v>2025</v>
      </c>
      <c r="C1786" t="str">
        <f t="shared" si="83"/>
        <v>2024-2025</v>
      </c>
      <c r="D1786" t="s">
        <v>148</v>
      </c>
      <c r="E1786" t="s">
        <v>139</v>
      </c>
      <c r="F1786" t="str">
        <f t="shared" si="81"/>
        <v>New South Wales</v>
      </c>
      <c r="G1786" t="s">
        <v>10</v>
      </c>
      <c r="H1786">
        <v>2020</v>
      </c>
      <c r="I1786" t="s">
        <v>11</v>
      </c>
      <c r="J1786" t="s">
        <v>12</v>
      </c>
      <c r="K1786" t="s">
        <v>156</v>
      </c>
      <c r="L1786" t="s">
        <v>17</v>
      </c>
      <c r="M1786" s="5">
        <v>97.51</v>
      </c>
    </row>
    <row r="1787" spans="1:13" x14ac:dyDescent="0.25">
      <c r="A1787" s="2">
        <v>45001</v>
      </c>
      <c r="B1787" s="3">
        <f t="shared" si="82"/>
        <v>2023</v>
      </c>
      <c r="C1787" t="str">
        <f t="shared" si="83"/>
        <v>2022-2023</v>
      </c>
      <c r="D1787" t="s">
        <v>147</v>
      </c>
      <c r="E1787" t="s">
        <v>112</v>
      </c>
      <c r="F1787" t="str">
        <f t="shared" si="81"/>
        <v>Victoria</v>
      </c>
      <c r="G1787" t="s">
        <v>45</v>
      </c>
      <c r="H1787">
        <v>3076</v>
      </c>
      <c r="I1787" t="s">
        <v>11</v>
      </c>
      <c r="J1787" t="s">
        <v>46</v>
      </c>
      <c r="K1787" t="s">
        <v>151</v>
      </c>
      <c r="L1787" t="s">
        <v>21</v>
      </c>
      <c r="M1787" s="5">
        <v>97.74</v>
      </c>
    </row>
    <row r="1788" spans="1:13" x14ac:dyDescent="0.25">
      <c r="A1788" s="2">
        <v>45262</v>
      </c>
      <c r="B1788" s="3">
        <f t="shared" si="82"/>
        <v>2024</v>
      </c>
      <c r="C1788" t="str">
        <f t="shared" si="83"/>
        <v>2023-2024</v>
      </c>
      <c r="D1788" t="s">
        <v>147</v>
      </c>
      <c r="E1788" t="s">
        <v>44</v>
      </c>
      <c r="F1788" t="str">
        <f t="shared" si="81"/>
        <v>Victoria</v>
      </c>
      <c r="G1788" t="s">
        <v>45</v>
      </c>
      <c r="H1788">
        <v>3066</v>
      </c>
      <c r="I1788" t="s">
        <v>11</v>
      </c>
      <c r="J1788" t="s">
        <v>46</v>
      </c>
      <c r="K1788" t="s">
        <v>19</v>
      </c>
      <c r="L1788" t="s">
        <v>23</v>
      </c>
      <c r="M1788" s="5">
        <v>97.81</v>
      </c>
    </row>
    <row r="1789" spans="1:13" x14ac:dyDescent="0.25">
      <c r="A1789" s="2">
        <v>45111</v>
      </c>
      <c r="B1789" s="3">
        <f t="shared" si="82"/>
        <v>2024</v>
      </c>
      <c r="C1789" t="str">
        <f t="shared" si="83"/>
        <v>2023-2024</v>
      </c>
      <c r="D1789" t="s">
        <v>148</v>
      </c>
      <c r="E1789" t="s">
        <v>95</v>
      </c>
      <c r="F1789" t="str">
        <f t="shared" si="81"/>
        <v>Victoria</v>
      </c>
      <c r="G1789" t="s">
        <v>45</v>
      </c>
      <c r="H1789">
        <v>3931</v>
      </c>
      <c r="I1789" t="s">
        <v>11</v>
      </c>
      <c r="J1789" t="s">
        <v>55</v>
      </c>
      <c r="K1789" t="s">
        <v>19</v>
      </c>
      <c r="L1789" t="s">
        <v>23</v>
      </c>
      <c r="M1789" s="5">
        <v>97.83</v>
      </c>
    </row>
    <row r="1790" spans="1:13" x14ac:dyDescent="0.25">
      <c r="A1790" s="2">
        <v>45233</v>
      </c>
      <c r="B1790" s="3">
        <f t="shared" si="82"/>
        <v>2024</v>
      </c>
      <c r="C1790" t="str">
        <f t="shared" si="83"/>
        <v>2023-2024</v>
      </c>
      <c r="D1790" t="s">
        <v>147</v>
      </c>
      <c r="E1790" t="s">
        <v>146</v>
      </c>
      <c r="F1790" t="str">
        <f t="shared" si="81"/>
        <v>Victoria</v>
      </c>
      <c r="G1790" t="s">
        <v>45</v>
      </c>
      <c r="H1790">
        <v>3353</v>
      </c>
      <c r="I1790" t="s">
        <v>11</v>
      </c>
      <c r="J1790" t="s">
        <v>60</v>
      </c>
      <c r="K1790" t="s">
        <v>156</v>
      </c>
      <c r="L1790" t="s">
        <v>17</v>
      </c>
      <c r="M1790" s="5">
        <v>97.84</v>
      </c>
    </row>
    <row r="1791" spans="1:13" x14ac:dyDescent="0.25">
      <c r="A1791" s="2">
        <v>45561</v>
      </c>
      <c r="B1791" s="3">
        <f t="shared" si="82"/>
        <v>2025</v>
      </c>
      <c r="C1791" t="str">
        <f t="shared" si="83"/>
        <v>2024-2025</v>
      </c>
      <c r="D1791" t="s">
        <v>148</v>
      </c>
      <c r="E1791" t="s">
        <v>53</v>
      </c>
      <c r="F1791" t="str">
        <f t="shared" si="81"/>
        <v>South Australia</v>
      </c>
      <c r="G1791" t="s">
        <v>32</v>
      </c>
      <c r="H1791">
        <v>5082</v>
      </c>
      <c r="I1791" t="s">
        <v>11</v>
      </c>
      <c r="J1791" t="s">
        <v>33</v>
      </c>
      <c r="K1791" t="s">
        <v>19</v>
      </c>
      <c r="L1791" t="s">
        <v>23</v>
      </c>
      <c r="M1791" s="5">
        <v>97.86</v>
      </c>
    </row>
    <row r="1792" spans="1:13" x14ac:dyDescent="0.25">
      <c r="A1792" s="2">
        <v>45019</v>
      </c>
      <c r="B1792" s="3">
        <f t="shared" si="82"/>
        <v>2023</v>
      </c>
      <c r="C1792" t="str">
        <f t="shared" si="83"/>
        <v>2023-2024</v>
      </c>
      <c r="D1792" t="s">
        <v>147</v>
      </c>
      <c r="E1792" t="s">
        <v>113</v>
      </c>
      <c r="F1792" t="str">
        <f t="shared" si="81"/>
        <v>Queensland</v>
      </c>
      <c r="G1792" t="s">
        <v>35</v>
      </c>
      <c r="H1792">
        <v>4215</v>
      </c>
      <c r="I1792" t="s">
        <v>11</v>
      </c>
      <c r="J1792" t="s">
        <v>104</v>
      </c>
      <c r="K1792" t="s">
        <v>149</v>
      </c>
      <c r="L1792" t="s">
        <v>15</v>
      </c>
      <c r="M1792" s="5">
        <v>97.86</v>
      </c>
    </row>
    <row r="1793" spans="1:13" x14ac:dyDescent="0.25">
      <c r="A1793" s="2">
        <v>45006</v>
      </c>
      <c r="B1793" s="3">
        <f t="shared" si="82"/>
        <v>2023</v>
      </c>
      <c r="C1793" t="str">
        <f t="shared" si="83"/>
        <v>2022-2023</v>
      </c>
      <c r="D1793" t="s">
        <v>148</v>
      </c>
      <c r="E1793" t="s">
        <v>90</v>
      </c>
      <c r="F1793" t="str">
        <f t="shared" si="81"/>
        <v>Victoria</v>
      </c>
      <c r="G1793" t="s">
        <v>45</v>
      </c>
      <c r="H1793">
        <v>3179</v>
      </c>
      <c r="I1793" t="s">
        <v>11</v>
      </c>
      <c r="J1793" t="s">
        <v>63</v>
      </c>
      <c r="K1793" t="s">
        <v>154</v>
      </c>
      <c r="L1793" t="s">
        <v>14</v>
      </c>
      <c r="M1793" s="5">
        <v>97.92</v>
      </c>
    </row>
    <row r="1794" spans="1:13" x14ac:dyDescent="0.25">
      <c r="A1794" s="2">
        <v>45413</v>
      </c>
      <c r="B1794" s="3">
        <f t="shared" si="82"/>
        <v>2024</v>
      </c>
      <c r="C1794" t="str">
        <f t="shared" si="83"/>
        <v>2024-2025</v>
      </c>
      <c r="D1794" t="s">
        <v>148</v>
      </c>
      <c r="E1794" t="s">
        <v>134</v>
      </c>
      <c r="F1794" t="str">
        <f t="shared" ref="F1794:F1857" si="84">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5">IF(MONTH(A1795)&gt;=7,YEAR(A1795)+1,YEAR(A1795))</f>
        <v>2024</v>
      </c>
      <c r="C1795" t="str">
        <f t="shared" ref="C1795:C1858" si="86">IF(MONTH(A1795) &gt;= 4, YEAR(A1795) &amp; "-" &amp; YEAR(A1795) + 1, YEAR(A1795) - 1 &amp; "-" &amp; YEAR(A1795))</f>
        <v>2023-2024</v>
      </c>
      <c r="D1795" t="s">
        <v>148</v>
      </c>
      <c r="E1795" t="s">
        <v>95</v>
      </c>
      <c r="F1795" t="str">
        <f t="shared" si="84"/>
        <v>Victoria</v>
      </c>
      <c r="G1795" t="s">
        <v>45</v>
      </c>
      <c r="H1795">
        <v>3931</v>
      </c>
      <c r="I1795" t="s">
        <v>11</v>
      </c>
      <c r="J1795" t="s">
        <v>55</v>
      </c>
      <c r="K1795" t="s">
        <v>152</v>
      </c>
      <c r="L1795" t="s">
        <v>13</v>
      </c>
      <c r="M1795" s="5">
        <v>98.13</v>
      </c>
    </row>
    <row r="1796" spans="1:13" x14ac:dyDescent="0.25">
      <c r="A1796" s="2">
        <v>45446</v>
      </c>
      <c r="B1796" s="3">
        <f t="shared" si="85"/>
        <v>2024</v>
      </c>
      <c r="C1796" t="str">
        <f t="shared" si="86"/>
        <v>2024-2025</v>
      </c>
      <c r="D1796" t="s">
        <v>148</v>
      </c>
      <c r="E1796" t="s">
        <v>91</v>
      </c>
      <c r="F1796" t="str">
        <f t="shared" si="84"/>
        <v>Victoria</v>
      </c>
      <c r="G1796" t="s">
        <v>45</v>
      </c>
      <c r="H1796">
        <v>3690</v>
      </c>
      <c r="I1796" t="s">
        <v>11</v>
      </c>
      <c r="J1796" t="s">
        <v>55</v>
      </c>
      <c r="K1796" t="s">
        <v>154</v>
      </c>
      <c r="L1796" t="s">
        <v>14</v>
      </c>
      <c r="M1796" s="5">
        <v>98.14</v>
      </c>
    </row>
    <row r="1797" spans="1:13" x14ac:dyDescent="0.25">
      <c r="A1797" s="2">
        <v>45600</v>
      </c>
      <c r="B1797" s="3">
        <f t="shared" si="85"/>
        <v>2025</v>
      </c>
      <c r="C1797" t="str">
        <f t="shared" si="86"/>
        <v>2024-2025</v>
      </c>
      <c r="D1797" t="s">
        <v>147</v>
      </c>
      <c r="E1797" t="s">
        <v>64</v>
      </c>
      <c r="F1797" t="str">
        <f t="shared" si="84"/>
        <v>Victoria</v>
      </c>
      <c r="G1797" t="s">
        <v>45</v>
      </c>
      <c r="H1797">
        <v>3199</v>
      </c>
      <c r="I1797" t="s">
        <v>11</v>
      </c>
      <c r="J1797" t="s">
        <v>63</v>
      </c>
      <c r="K1797" t="s">
        <v>150</v>
      </c>
      <c r="L1797" t="s">
        <v>18</v>
      </c>
      <c r="M1797" s="5">
        <v>98.41</v>
      </c>
    </row>
    <row r="1798" spans="1:13" x14ac:dyDescent="0.25">
      <c r="A1798" s="2">
        <v>45178</v>
      </c>
      <c r="B1798" s="3">
        <f t="shared" si="85"/>
        <v>2024</v>
      </c>
      <c r="C1798" t="str">
        <f t="shared" si="86"/>
        <v>2023-2024</v>
      </c>
      <c r="D1798" t="s">
        <v>147</v>
      </c>
      <c r="E1798" t="s">
        <v>96</v>
      </c>
      <c r="F1798" t="str">
        <f t="shared" si="84"/>
        <v>Western Australia</v>
      </c>
      <c r="G1798" t="s">
        <v>48</v>
      </c>
      <c r="H1798">
        <v>6330</v>
      </c>
      <c r="I1798" t="s">
        <v>11</v>
      </c>
      <c r="J1798" t="s">
        <v>94</v>
      </c>
      <c r="K1798" t="s">
        <v>149</v>
      </c>
      <c r="L1798" t="s">
        <v>15</v>
      </c>
      <c r="M1798" s="5">
        <v>98.740000000000009</v>
      </c>
    </row>
    <row r="1799" spans="1:13" x14ac:dyDescent="0.25">
      <c r="A1799" s="2">
        <v>45267</v>
      </c>
      <c r="B1799" s="3">
        <f t="shared" si="85"/>
        <v>2024</v>
      </c>
      <c r="C1799" t="str">
        <f t="shared" si="86"/>
        <v>2023-2024</v>
      </c>
      <c r="D1799" t="s">
        <v>148</v>
      </c>
      <c r="E1799" t="s">
        <v>106</v>
      </c>
      <c r="F1799" t="str">
        <f t="shared" si="84"/>
        <v>Victoria</v>
      </c>
      <c r="G1799" t="s">
        <v>45</v>
      </c>
      <c r="H1799">
        <v>3915</v>
      </c>
      <c r="I1799" t="s">
        <v>11</v>
      </c>
      <c r="J1799" t="s">
        <v>55</v>
      </c>
      <c r="K1799" t="s">
        <v>153</v>
      </c>
      <c r="L1799" t="s">
        <v>16</v>
      </c>
      <c r="M1799" s="5">
        <v>98.9</v>
      </c>
    </row>
    <row r="1800" spans="1:13" x14ac:dyDescent="0.25">
      <c r="A1800" s="2">
        <v>45552</v>
      </c>
      <c r="B1800" s="3">
        <f t="shared" si="85"/>
        <v>2025</v>
      </c>
      <c r="C1800" t="str">
        <f t="shared" si="86"/>
        <v>2024-2025</v>
      </c>
      <c r="D1800" t="s">
        <v>148</v>
      </c>
      <c r="E1800" t="s">
        <v>95</v>
      </c>
      <c r="F1800" t="str">
        <f t="shared" si="84"/>
        <v>Victoria</v>
      </c>
      <c r="G1800" t="s">
        <v>45</v>
      </c>
      <c r="H1800">
        <v>3931</v>
      </c>
      <c r="I1800" t="s">
        <v>11</v>
      </c>
      <c r="J1800" t="s">
        <v>55</v>
      </c>
      <c r="K1800" t="s">
        <v>19</v>
      </c>
      <c r="L1800" t="s">
        <v>23</v>
      </c>
      <c r="M1800" s="5">
        <v>98.93</v>
      </c>
    </row>
    <row r="1801" spans="1:13" x14ac:dyDescent="0.25">
      <c r="A1801" s="2">
        <v>45329</v>
      </c>
      <c r="B1801" s="3">
        <f t="shared" si="85"/>
        <v>2024</v>
      </c>
      <c r="C1801" t="str">
        <f t="shared" si="86"/>
        <v>2023-2024</v>
      </c>
      <c r="D1801" t="s">
        <v>148</v>
      </c>
      <c r="E1801" t="s">
        <v>125</v>
      </c>
      <c r="F1801" t="str">
        <f t="shared" si="84"/>
        <v>Victoria</v>
      </c>
      <c r="G1801" t="s">
        <v>45</v>
      </c>
      <c r="H1801">
        <v>3400</v>
      </c>
      <c r="I1801" t="s">
        <v>11</v>
      </c>
      <c r="J1801" t="s">
        <v>60</v>
      </c>
      <c r="K1801" t="s">
        <v>155</v>
      </c>
      <c r="L1801" t="s">
        <v>20</v>
      </c>
      <c r="M1801" s="5">
        <v>98.95</v>
      </c>
    </row>
    <row r="1802" spans="1:13" x14ac:dyDescent="0.25">
      <c r="A1802" s="2">
        <v>45046</v>
      </c>
      <c r="B1802" s="3">
        <f t="shared" si="85"/>
        <v>2023</v>
      </c>
      <c r="C1802" t="str">
        <f t="shared" si="86"/>
        <v>2023-2024</v>
      </c>
      <c r="D1802" t="s">
        <v>147</v>
      </c>
      <c r="E1802" t="s">
        <v>91</v>
      </c>
      <c r="F1802" t="str">
        <f t="shared" si="84"/>
        <v>Victoria</v>
      </c>
      <c r="G1802" t="s">
        <v>45</v>
      </c>
      <c r="H1802">
        <v>3690</v>
      </c>
      <c r="I1802" t="s">
        <v>11</v>
      </c>
      <c r="J1802" t="s">
        <v>55</v>
      </c>
      <c r="K1802" t="s">
        <v>154</v>
      </c>
      <c r="L1802" t="s">
        <v>14</v>
      </c>
      <c r="M1802" s="5">
        <v>98.990000000000009</v>
      </c>
    </row>
    <row r="1803" spans="1:13" x14ac:dyDescent="0.25">
      <c r="A1803" s="2">
        <v>44987</v>
      </c>
      <c r="B1803" s="3">
        <f t="shared" si="85"/>
        <v>2023</v>
      </c>
      <c r="C1803" t="str">
        <f t="shared" si="86"/>
        <v>2022-2023</v>
      </c>
      <c r="D1803" t="s">
        <v>147</v>
      </c>
      <c r="E1803" t="s">
        <v>116</v>
      </c>
      <c r="F1803" t="str">
        <f t="shared" si="84"/>
        <v>Western Australia</v>
      </c>
      <c r="G1803" t="s">
        <v>48</v>
      </c>
      <c r="H1803">
        <v>6725</v>
      </c>
      <c r="I1803" t="s">
        <v>11</v>
      </c>
      <c r="J1803" t="s">
        <v>77</v>
      </c>
      <c r="K1803" t="s">
        <v>154</v>
      </c>
      <c r="L1803" t="s">
        <v>14</v>
      </c>
      <c r="M1803" s="5">
        <v>99.39</v>
      </c>
    </row>
    <row r="1804" spans="1:13" x14ac:dyDescent="0.25">
      <c r="A1804" s="2">
        <v>45311</v>
      </c>
      <c r="B1804" s="3">
        <f t="shared" si="85"/>
        <v>2024</v>
      </c>
      <c r="C1804" t="str">
        <f t="shared" si="86"/>
        <v>2023-2024</v>
      </c>
      <c r="D1804" t="s">
        <v>148</v>
      </c>
      <c r="E1804" t="s">
        <v>24</v>
      </c>
      <c r="F1804" t="str">
        <f t="shared" si="84"/>
        <v>New South Wales</v>
      </c>
      <c r="G1804" t="s">
        <v>10</v>
      </c>
      <c r="H1804">
        <v>2795</v>
      </c>
      <c r="I1804" t="s">
        <v>11</v>
      </c>
      <c r="J1804" t="s">
        <v>25</v>
      </c>
      <c r="K1804" t="s">
        <v>156</v>
      </c>
      <c r="L1804" t="s">
        <v>17</v>
      </c>
      <c r="M1804" s="5">
        <v>99.440000000000012</v>
      </c>
    </row>
    <row r="1805" spans="1:13" x14ac:dyDescent="0.25">
      <c r="A1805" s="2">
        <v>45573</v>
      </c>
      <c r="B1805" s="3">
        <f t="shared" si="85"/>
        <v>2025</v>
      </c>
      <c r="C1805" t="str">
        <f t="shared" si="86"/>
        <v>2024-2025</v>
      </c>
      <c r="D1805" t="s">
        <v>147</v>
      </c>
      <c r="E1805" t="s">
        <v>127</v>
      </c>
      <c r="F1805" t="str">
        <f t="shared" si="84"/>
        <v>New South Wales</v>
      </c>
      <c r="G1805" t="s">
        <v>10</v>
      </c>
      <c r="H1805">
        <v>2131</v>
      </c>
      <c r="I1805" t="s">
        <v>11</v>
      </c>
      <c r="J1805" t="s">
        <v>27</v>
      </c>
      <c r="K1805" t="s">
        <v>150</v>
      </c>
      <c r="L1805" t="s">
        <v>18</v>
      </c>
      <c r="M1805" s="5">
        <v>99.48</v>
      </c>
    </row>
    <row r="1806" spans="1:13" x14ac:dyDescent="0.25">
      <c r="A1806" s="2">
        <v>45148</v>
      </c>
      <c r="B1806" s="3">
        <f t="shared" si="85"/>
        <v>2024</v>
      </c>
      <c r="C1806" t="str">
        <f t="shared" si="86"/>
        <v>2023-2024</v>
      </c>
      <c r="D1806" t="s">
        <v>147</v>
      </c>
      <c r="E1806" t="s">
        <v>137</v>
      </c>
      <c r="F1806" t="str">
        <f t="shared" si="84"/>
        <v>New South Wales</v>
      </c>
      <c r="G1806" t="s">
        <v>10</v>
      </c>
      <c r="H1806">
        <v>2031</v>
      </c>
      <c r="I1806" t="s">
        <v>11</v>
      </c>
      <c r="J1806" t="s">
        <v>12</v>
      </c>
      <c r="K1806" t="s">
        <v>155</v>
      </c>
      <c r="L1806" t="s">
        <v>20</v>
      </c>
      <c r="M1806" s="5">
        <v>99.77000000000001</v>
      </c>
    </row>
    <row r="1807" spans="1:13" x14ac:dyDescent="0.25">
      <c r="A1807" s="2">
        <v>45102</v>
      </c>
      <c r="B1807" s="3">
        <f t="shared" si="85"/>
        <v>2023</v>
      </c>
      <c r="C1807" t="str">
        <f t="shared" si="86"/>
        <v>2023-2024</v>
      </c>
      <c r="D1807" t="s">
        <v>147</v>
      </c>
      <c r="E1807" t="s">
        <v>9</v>
      </c>
      <c r="F1807" t="str">
        <f t="shared" si="84"/>
        <v>New South Wales</v>
      </c>
      <c r="G1807" t="s">
        <v>10</v>
      </c>
      <c r="H1807">
        <v>2067</v>
      </c>
      <c r="I1807" t="s">
        <v>11</v>
      </c>
      <c r="J1807" t="s">
        <v>12</v>
      </c>
      <c r="K1807" t="s">
        <v>149</v>
      </c>
      <c r="L1807" t="s">
        <v>15</v>
      </c>
      <c r="M1807" s="5">
        <v>99.8</v>
      </c>
    </row>
    <row r="1808" spans="1:13" x14ac:dyDescent="0.25">
      <c r="A1808" s="2">
        <v>45455</v>
      </c>
      <c r="B1808" s="3">
        <f t="shared" si="85"/>
        <v>2024</v>
      </c>
      <c r="C1808" t="str">
        <f t="shared" si="86"/>
        <v>2024-2025</v>
      </c>
      <c r="D1808" t="s">
        <v>148</v>
      </c>
      <c r="E1808" t="s">
        <v>145</v>
      </c>
      <c r="F1808" t="str">
        <f t="shared" si="84"/>
        <v>New South Wales</v>
      </c>
      <c r="G1808" t="s">
        <v>10</v>
      </c>
      <c r="H1808">
        <v>2101</v>
      </c>
      <c r="I1808" t="s">
        <v>11</v>
      </c>
      <c r="J1808" t="s">
        <v>27</v>
      </c>
      <c r="K1808" t="s">
        <v>149</v>
      </c>
      <c r="L1808" t="s">
        <v>15</v>
      </c>
      <c r="M1808" s="5">
        <v>99.8</v>
      </c>
    </row>
    <row r="1809" spans="1:13" x14ac:dyDescent="0.25">
      <c r="A1809" s="2">
        <v>45237</v>
      </c>
      <c r="B1809" s="3">
        <f t="shared" si="85"/>
        <v>2024</v>
      </c>
      <c r="C1809" t="str">
        <f t="shared" si="86"/>
        <v>2023-2024</v>
      </c>
      <c r="D1809" t="s">
        <v>147</v>
      </c>
      <c r="E1809" t="s">
        <v>146</v>
      </c>
      <c r="F1809" t="str">
        <f t="shared" si="84"/>
        <v>Victoria</v>
      </c>
      <c r="G1809" t="s">
        <v>45</v>
      </c>
      <c r="H1809">
        <v>3353</v>
      </c>
      <c r="I1809" t="s">
        <v>11</v>
      </c>
      <c r="J1809" t="s">
        <v>60</v>
      </c>
      <c r="K1809" t="s">
        <v>150</v>
      </c>
      <c r="L1809" t="s">
        <v>18</v>
      </c>
      <c r="M1809" s="5">
        <v>99.95</v>
      </c>
    </row>
    <row r="1810" spans="1:13" x14ac:dyDescent="0.25">
      <c r="A1810" s="2">
        <v>45164</v>
      </c>
      <c r="B1810" s="3">
        <f t="shared" si="85"/>
        <v>2024</v>
      </c>
      <c r="C1810" t="str">
        <f t="shared" si="86"/>
        <v>2023-2024</v>
      </c>
      <c r="D1810" t="s">
        <v>147</v>
      </c>
      <c r="E1810" t="s">
        <v>144</v>
      </c>
      <c r="F1810" t="str">
        <f t="shared" si="84"/>
        <v>Queensland</v>
      </c>
      <c r="G1810" t="s">
        <v>35</v>
      </c>
      <c r="H1810">
        <v>4566</v>
      </c>
      <c r="I1810" t="s">
        <v>11</v>
      </c>
      <c r="J1810" t="s">
        <v>120</v>
      </c>
      <c r="K1810" t="s">
        <v>149</v>
      </c>
      <c r="L1810" t="s">
        <v>15</v>
      </c>
      <c r="M1810" s="5">
        <v>100</v>
      </c>
    </row>
    <row r="1811" spans="1:13" x14ac:dyDescent="0.25">
      <c r="A1811" s="2">
        <v>45349</v>
      </c>
      <c r="B1811" s="3">
        <f t="shared" si="85"/>
        <v>2024</v>
      </c>
      <c r="C1811" t="str">
        <f t="shared" si="86"/>
        <v>2023-2024</v>
      </c>
      <c r="D1811" t="s">
        <v>147</v>
      </c>
      <c r="E1811" t="s">
        <v>78</v>
      </c>
      <c r="F1811" t="str">
        <f t="shared" si="84"/>
        <v>New South Wales</v>
      </c>
      <c r="G1811" t="s">
        <v>10</v>
      </c>
      <c r="H1811">
        <v>2350</v>
      </c>
      <c r="I1811" t="s">
        <v>11</v>
      </c>
      <c r="J1811" t="s">
        <v>68</v>
      </c>
      <c r="K1811" t="s">
        <v>157</v>
      </c>
      <c r="L1811" t="s">
        <v>22</v>
      </c>
      <c r="M1811" s="5">
        <v>100.38</v>
      </c>
    </row>
    <row r="1812" spans="1:13" x14ac:dyDescent="0.25">
      <c r="A1812" s="2">
        <v>45567</v>
      </c>
      <c r="B1812" s="3">
        <f t="shared" si="85"/>
        <v>2025</v>
      </c>
      <c r="C1812" t="str">
        <f t="shared" si="86"/>
        <v>2024-2025</v>
      </c>
      <c r="D1812" t="s">
        <v>147</v>
      </c>
      <c r="E1812" t="s">
        <v>39</v>
      </c>
      <c r="F1812" t="str">
        <f t="shared" si="84"/>
        <v>South Australia</v>
      </c>
      <c r="G1812" t="s">
        <v>32</v>
      </c>
      <c r="H1812">
        <v>5343</v>
      </c>
      <c r="I1812" t="s">
        <v>11</v>
      </c>
      <c r="J1812" t="s">
        <v>38</v>
      </c>
      <c r="K1812" t="s">
        <v>154</v>
      </c>
      <c r="L1812" t="s">
        <v>14</v>
      </c>
      <c r="M1812" s="5">
        <v>100.6</v>
      </c>
    </row>
    <row r="1813" spans="1:13" x14ac:dyDescent="0.25">
      <c r="A1813" s="2">
        <v>45049</v>
      </c>
      <c r="B1813" s="3">
        <f t="shared" si="85"/>
        <v>2023</v>
      </c>
      <c r="C1813" t="str">
        <f t="shared" si="86"/>
        <v>2023-2024</v>
      </c>
      <c r="D1813" t="s">
        <v>147</v>
      </c>
      <c r="E1813" t="s">
        <v>64</v>
      </c>
      <c r="F1813" t="str">
        <f t="shared" si="84"/>
        <v>Victoria</v>
      </c>
      <c r="G1813" t="s">
        <v>45</v>
      </c>
      <c r="H1813">
        <v>3199</v>
      </c>
      <c r="I1813" t="s">
        <v>11</v>
      </c>
      <c r="J1813" t="s">
        <v>63</v>
      </c>
      <c r="K1813" t="s">
        <v>157</v>
      </c>
      <c r="L1813" t="s">
        <v>22</v>
      </c>
      <c r="M1813" s="5">
        <v>100.77</v>
      </c>
    </row>
    <row r="1814" spans="1:13" x14ac:dyDescent="0.25">
      <c r="A1814" s="2">
        <v>45321</v>
      </c>
      <c r="B1814" s="3">
        <f t="shared" si="85"/>
        <v>2024</v>
      </c>
      <c r="C1814" t="str">
        <f t="shared" si="86"/>
        <v>2023-2024</v>
      </c>
      <c r="D1814" t="s">
        <v>147</v>
      </c>
      <c r="E1814" t="s">
        <v>115</v>
      </c>
      <c r="F1814" t="str">
        <f t="shared" si="84"/>
        <v>Western Australia</v>
      </c>
      <c r="G1814" t="s">
        <v>48</v>
      </c>
      <c r="H1814">
        <v>6280</v>
      </c>
      <c r="I1814" t="s">
        <v>11</v>
      </c>
      <c r="J1814" t="s">
        <v>94</v>
      </c>
      <c r="K1814" t="s">
        <v>152</v>
      </c>
      <c r="L1814" t="s">
        <v>13</v>
      </c>
      <c r="M1814" s="5">
        <v>100.83000000000001</v>
      </c>
    </row>
    <row r="1815" spans="1:13" x14ac:dyDescent="0.25">
      <c r="A1815" s="2">
        <v>45589</v>
      </c>
      <c r="B1815" s="3">
        <f t="shared" si="85"/>
        <v>2025</v>
      </c>
      <c r="C1815" t="str">
        <f t="shared" si="86"/>
        <v>2024-2025</v>
      </c>
      <c r="D1815" t="s">
        <v>148</v>
      </c>
      <c r="E1815" t="s">
        <v>139</v>
      </c>
      <c r="F1815" t="str">
        <f t="shared" si="84"/>
        <v>New South Wales</v>
      </c>
      <c r="G1815" t="s">
        <v>10</v>
      </c>
      <c r="H1815">
        <v>2020</v>
      </c>
      <c r="I1815" t="s">
        <v>11</v>
      </c>
      <c r="J1815" t="s">
        <v>12</v>
      </c>
      <c r="K1815" t="s">
        <v>150</v>
      </c>
      <c r="L1815" t="s">
        <v>18</v>
      </c>
      <c r="M1815" s="5">
        <v>101.5</v>
      </c>
    </row>
    <row r="1816" spans="1:13" x14ac:dyDescent="0.25">
      <c r="A1816" s="2">
        <v>45585</v>
      </c>
      <c r="B1816" s="3">
        <f t="shared" si="85"/>
        <v>2025</v>
      </c>
      <c r="C1816" t="str">
        <f t="shared" si="86"/>
        <v>2024-2025</v>
      </c>
      <c r="D1816" t="s">
        <v>148</v>
      </c>
      <c r="E1816" t="s">
        <v>42</v>
      </c>
      <c r="F1816" t="str">
        <f t="shared" si="84"/>
        <v>Queensland</v>
      </c>
      <c r="G1816" t="s">
        <v>35</v>
      </c>
      <c r="H1816">
        <v>4053</v>
      </c>
      <c r="I1816" t="s">
        <v>11</v>
      </c>
      <c r="J1816" t="s">
        <v>43</v>
      </c>
      <c r="K1816" t="s">
        <v>149</v>
      </c>
      <c r="L1816" t="s">
        <v>15</v>
      </c>
      <c r="M1816" s="5">
        <v>101.55</v>
      </c>
    </row>
    <row r="1817" spans="1:13" x14ac:dyDescent="0.25">
      <c r="A1817" s="2">
        <v>45633</v>
      </c>
      <c r="B1817" s="3">
        <f t="shared" si="85"/>
        <v>2025</v>
      </c>
      <c r="C1817" t="str">
        <f t="shared" si="86"/>
        <v>2024-2025</v>
      </c>
      <c r="D1817" t="s">
        <v>147</v>
      </c>
      <c r="E1817" t="s">
        <v>53</v>
      </c>
      <c r="F1817" t="str">
        <f t="shared" si="84"/>
        <v>South Australia</v>
      </c>
      <c r="G1817" t="s">
        <v>32</v>
      </c>
      <c r="H1817">
        <v>5082</v>
      </c>
      <c r="I1817" t="s">
        <v>11</v>
      </c>
      <c r="J1817" t="s">
        <v>33</v>
      </c>
      <c r="K1817" t="s">
        <v>156</v>
      </c>
      <c r="L1817" t="s">
        <v>17</v>
      </c>
      <c r="M1817" s="5">
        <v>101.66</v>
      </c>
    </row>
    <row r="1818" spans="1:13" x14ac:dyDescent="0.25">
      <c r="A1818" s="2">
        <v>45612</v>
      </c>
      <c r="B1818" s="3">
        <f t="shared" si="85"/>
        <v>2025</v>
      </c>
      <c r="C1818" t="str">
        <f t="shared" si="86"/>
        <v>2024-2025</v>
      </c>
      <c r="D1818" t="s">
        <v>147</v>
      </c>
      <c r="E1818" t="s">
        <v>82</v>
      </c>
      <c r="F1818" t="str">
        <f t="shared" si="84"/>
        <v>Queensland</v>
      </c>
      <c r="G1818" t="s">
        <v>35</v>
      </c>
      <c r="H1818">
        <v>4012</v>
      </c>
      <c r="I1818" t="s">
        <v>11</v>
      </c>
      <c r="J1818" t="s">
        <v>43</v>
      </c>
      <c r="K1818" t="s">
        <v>19</v>
      </c>
      <c r="L1818" t="s">
        <v>23</v>
      </c>
      <c r="M1818" s="5">
        <v>101.87</v>
      </c>
    </row>
    <row r="1819" spans="1:13" x14ac:dyDescent="0.25">
      <c r="A1819" s="2">
        <v>45527</v>
      </c>
      <c r="B1819" s="3">
        <f t="shared" si="85"/>
        <v>2025</v>
      </c>
      <c r="C1819" t="str">
        <f t="shared" si="86"/>
        <v>2024-2025</v>
      </c>
      <c r="D1819" t="s">
        <v>148</v>
      </c>
      <c r="E1819" t="s">
        <v>138</v>
      </c>
      <c r="F1819" t="str">
        <f t="shared" si="84"/>
        <v>Queensland</v>
      </c>
      <c r="G1819" t="s">
        <v>35</v>
      </c>
      <c r="H1819">
        <v>4558</v>
      </c>
      <c r="I1819" t="s">
        <v>11</v>
      </c>
      <c r="J1819" t="s">
        <v>120</v>
      </c>
      <c r="K1819" t="s">
        <v>151</v>
      </c>
      <c r="L1819" t="s">
        <v>21</v>
      </c>
      <c r="M1819" s="5">
        <v>101.88</v>
      </c>
    </row>
    <row r="1820" spans="1:13" x14ac:dyDescent="0.25">
      <c r="A1820" s="2">
        <v>45181</v>
      </c>
      <c r="B1820" s="3">
        <f t="shared" si="85"/>
        <v>2024</v>
      </c>
      <c r="C1820" t="str">
        <f t="shared" si="86"/>
        <v>2023-2024</v>
      </c>
      <c r="D1820" t="s">
        <v>147</v>
      </c>
      <c r="E1820" t="s">
        <v>73</v>
      </c>
      <c r="F1820" t="str">
        <f t="shared" si="84"/>
        <v>Victoria</v>
      </c>
      <c r="G1820" t="s">
        <v>45</v>
      </c>
      <c r="H1820">
        <v>3136</v>
      </c>
      <c r="I1820" t="s">
        <v>11</v>
      </c>
      <c r="J1820" t="s">
        <v>63</v>
      </c>
      <c r="K1820" t="s">
        <v>154</v>
      </c>
      <c r="L1820" t="s">
        <v>14</v>
      </c>
      <c r="M1820" s="5">
        <v>101.89000000000001</v>
      </c>
    </row>
    <row r="1821" spans="1:13" x14ac:dyDescent="0.25">
      <c r="A1821" s="2">
        <v>45144</v>
      </c>
      <c r="B1821" s="3">
        <f t="shared" si="85"/>
        <v>2024</v>
      </c>
      <c r="C1821" t="str">
        <f t="shared" si="86"/>
        <v>2023-2024</v>
      </c>
      <c r="D1821" t="s">
        <v>148</v>
      </c>
      <c r="E1821" t="s">
        <v>111</v>
      </c>
      <c r="F1821" t="str">
        <f t="shared" si="84"/>
        <v>New South Wales</v>
      </c>
      <c r="G1821" t="s">
        <v>10</v>
      </c>
      <c r="H1821">
        <v>2120</v>
      </c>
      <c r="I1821" t="s">
        <v>11</v>
      </c>
      <c r="J1821" t="s">
        <v>27</v>
      </c>
      <c r="K1821" t="s">
        <v>156</v>
      </c>
      <c r="L1821" t="s">
        <v>17</v>
      </c>
      <c r="M1821" s="5">
        <v>102.33000000000001</v>
      </c>
    </row>
    <row r="1822" spans="1:13" x14ac:dyDescent="0.25">
      <c r="A1822" s="2">
        <v>44957</v>
      </c>
      <c r="B1822" s="3">
        <f t="shared" si="85"/>
        <v>2023</v>
      </c>
      <c r="C1822" t="str">
        <f t="shared" si="86"/>
        <v>2022-2023</v>
      </c>
      <c r="D1822" t="s">
        <v>147</v>
      </c>
      <c r="E1822" t="s">
        <v>111</v>
      </c>
      <c r="F1822" t="str">
        <f t="shared" si="84"/>
        <v>New South Wales</v>
      </c>
      <c r="G1822" t="s">
        <v>10</v>
      </c>
      <c r="H1822">
        <v>2120</v>
      </c>
      <c r="I1822" t="s">
        <v>11</v>
      </c>
      <c r="J1822" t="s">
        <v>27</v>
      </c>
      <c r="K1822" t="s">
        <v>19</v>
      </c>
      <c r="L1822" t="s">
        <v>23</v>
      </c>
      <c r="M1822" s="5">
        <v>102.43</v>
      </c>
    </row>
    <row r="1823" spans="1:13" x14ac:dyDescent="0.25">
      <c r="A1823" s="2">
        <v>45525</v>
      </c>
      <c r="B1823" s="3">
        <f t="shared" si="85"/>
        <v>2025</v>
      </c>
      <c r="C1823" t="str">
        <f t="shared" si="86"/>
        <v>2024-2025</v>
      </c>
      <c r="D1823" t="s">
        <v>148</v>
      </c>
      <c r="E1823" t="s">
        <v>123</v>
      </c>
      <c r="F1823" t="str">
        <f t="shared" si="84"/>
        <v>Western Australia</v>
      </c>
      <c r="G1823" t="s">
        <v>48</v>
      </c>
      <c r="H1823">
        <v>6109</v>
      </c>
      <c r="I1823" t="s">
        <v>11</v>
      </c>
      <c r="J1823" t="s">
        <v>94</v>
      </c>
      <c r="K1823" t="s">
        <v>153</v>
      </c>
      <c r="L1823" t="s">
        <v>16</v>
      </c>
      <c r="M1823" s="5">
        <v>102.62</v>
      </c>
    </row>
    <row r="1824" spans="1:13" x14ac:dyDescent="0.25">
      <c r="A1824" s="2">
        <v>45088</v>
      </c>
      <c r="B1824" s="3">
        <f t="shared" si="85"/>
        <v>2023</v>
      </c>
      <c r="C1824" t="str">
        <f t="shared" si="86"/>
        <v>2023-2024</v>
      </c>
      <c r="D1824" t="s">
        <v>147</v>
      </c>
      <c r="E1824" t="s">
        <v>97</v>
      </c>
      <c r="F1824" t="str">
        <f t="shared" si="84"/>
        <v>Tasmania</v>
      </c>
      <c r="G1824" t="s">
        <v>70</v>
      </c>
      <c r="H1824">
        <v>7250</v>
      </c>
      <c r="I1824" t="s">
        <v>11</v>
      </c>
      <c r="J1824" t="s">
        <v>71</v>
      </c>
      <c r="K1824" t="s">
        <v>19</v>
      </c>
      <c r="L1824" t="s">
        <v>23</v>
      </c>
      <c r="M1824" s="5">
        <v>102.77</v>
      </c>
    </row>
    <row r="1825" spans="1:13" x14ac:dyDescent="0.25">
      <c r="A1825" s="2">
        <v>45069</v>
      </c>
      <c r="B1825" s="3">
        <f t="shared" si="85"/>
        <v>2023</v>
      </c>
      <c r="C1825" t="str">
        <f t="shared" si="86"/>
        <v>2023-2024</v>
      </c>
      <c r="D1825" t="s">
        <v>147</v>
      </c>
      <c r="E1825" t="s">
        <v>129</v>
      </c>
      <c r="F1825" t="str">
        <f t="shared" si="84"/>
        <v>Tasmania</v>
      </c>
      <c r="G1825" t="s">
        <v>70</v>
      </c>
      <c r="H1825">
        <v>7010</v>
      </c>
      <c r="I1825" t="s">
        <v>11</v>
      </c>
      <c r="J1825" t="s">
        <v>71</v>
      </c>
      <c r="K1825" t="s">
        <v>150</v>
      </c>
      <c r="L1825" t="s">
        <v>18</v>
      </c>
      <c r="M1825" s="5">
        <v>102.81</v>
      </c>
    </row>
    <row r="1826" spans="1:13" x14ac:dyDescent="0.25">
      <c r="A1826" s="2">
        <v>45006</v>
      </c>
      <c r="B1826" s="3">
        <f t="shared" si="85"/>
        <v>2023</v>
      </c>
      <c r="C1826" t="str">
        <f t="shared" si="86"/>
        <v>2022-2023</v>
      </c>
      <c r="D1826" t="s">
        <v>147</v>
      </c>
      <c r="E1826" t="s">
        <v>53</v>
      </c>
      <c r="F1826" t="str">
        <f t="shared" si="84"/>
        <v>South Australia</v>
      </c>
      <c r="G1826" t="s">
        <v>32</v>
      </c>
      <c r="H1826">
        <v>5082</v>
      </c>
      <c r="I1826" t="s">
        <v>11</v>
      </c>
      <c r="J1826" t="s">
        <v>33</v>
      </c>
      <c r="K1826" t="s">
        <v>154</v>
      </c>
      <c r="L1826" t="s">
        <v>14</v>
      </c>
      <c r="M1826" s="5">
        <v>102.89999999999999</v>
      </c>
    </row>
    <row r="1827" spans="1:13" x14ac:dyDescent="0.25">
      <c r="A1827" s="2">
        <v>45635</v>
      </c>
      <c r="B1827" s="3">
        <f t="shared" si="85"/>
        <v>2025</v>
      </c>
      <c r="C1827" t="str">
        <f t="shared" si="86"/>
        <v>2024-2025</v>
      </c>
      <c r="D1827" t="s">
        <v>147</v>
      </c>
      <c r="E1827" t="s">
        <v>82</v>
      </c>
      <c r="F1827" t="str">
        <f t="shared" si="84"/>
        <v>Queensland</v>
      </c>
      <c r="G1827" t="s">
        <v>35</v>
      </c>
      <c r="H1827">
        <v>4012</v>
      </c>
      <c r="I1827" t="s">
        <v>11</v>
      </c>
      <c r="J1827" t="s">
        <v>43</v>
      </c>
      <c r="K1827" t="s">
        <v>153</v>
      </c>
      <c r="L1827" t="s">
        <v>16</v>
      </c>
      <c r="M1827" s="5">
        <v>102.93</v>
      </c>
    </row>
    <row r="1828" spans="1:13" x14ac:dyDescent="0.25">
      <c r="A1828" s="2">
        <v>44971</v>
      </c>
      <c r="B1828" s="3">
        <f t="shared" si="85"/>
        <v>2023</v>
      </c>
      <c r="C1828" t="str">
        <f t="shared" si="86"/>
        <v>2022-2023</v>
      </c>
      <c r="D1828" t="s">
        <v>147</v>
      </c>
      <c r="E1828" t="s">
        <v>103</v>
      </c>
      <c r="F1828" t="str">
        <f t="shared" si="84"/>
        <v>Queensland</v>
      </c>
      <c r="G1828" t="s">
        <v>35</v>
      </c>
      <c r="H1828">
        <v>4509</v>
      </c>
      <c r="I1828" t="s">
        <v>11</v>
      </c>
      <c r="J1828" t="s">
        <v>104</v>
      </c>
      <c r="K1828" t="s">
        <v>149</v>
      </c>
      <c r="L1828" t="s">
        <v>15</v>
      </c>
      <c r="M1828" s="5">
        <v>103</v>
      </c>
    </row>
    <row r="1829" spans="1:13" x14ac:dyDescent="0.25">
      <c r="A1829" s="2">
        <v>45388</v>
      </c>
      <c r="B1829" s="3">
        <f t="shared" si="85"/>
        <v>2024</v>
      </c>
      <c r="C1829" t="str">
        <f t="shared" si="86"/>
        <v>2024-2025</v>
      </c>
      <c r="D1829" t="s">
        <v>147</v>
      </c>
      <c r="E1829" t="s">
        <v>40</v>
      </c>
      <c r="F1829" t="str">
        <f t="shared" si="84"/>
        <v>New South Wales</v>
      </c>
      <c r="G1829" t="s">
        <v>10</v>
      </c>
      <c r="H1829">
        <v>2116</v>
      </c>
      <c r="I1829" t="s">
        <v>11</v>
      </c>
      <c r="J1829" t="s">
        <v>27</v>
      </c>
      <c r="K1829" t="s">
        <v>153</v>
      </c>
      <c r="L1829" t="s">
        <v>16</v>
      </c>
      <c r="M1829" s="5">
        <v>103.07</v>
      </c>
    </row>
    <row r="1830" spans="1:13" x14ac:dyDescent="0.25">
      <c r="A1830" s="2">
        <v>44975</v>
      </c>
      <c r="B1830" s="3">
        <f t="shared" si="85"/>
        <v>2023</v>
      </c>
      <c r="C1830" t="str">
        <f t="shared" si="86"/>
        <v>2022-2023</v>
      </c>
      <c r="D1830" t="s">
        <v>148</v>
      </c>
      <c r="E1830" t="s">
        <v>144</v>
      </c>
      <c r="F1830" t="str">
        <f t="shared" si="84"/>
        <v>Queensland</v>
      </c>
      <c r="G1830" t="s">
        <v>35</v>
      </c>
      <c r="H1830">
        <v>4566</v>
      </c>
      <c r="I1830" t="s">
        <v>11</v>
      </c>
      <c r="J1830" t="s">
        <v>120</v>
      </c>
      <c r="K1830" t="s">
        <v>156</v>
      </c>
      <c r="L1830" t="s">
        <v>17</v>
      </c>
      <c r="M1830" s="5">
        <v>103.77</v>
      </c>
    </row>
    <row r="1831" spans="1:13" x14ac:dyDescent="0.25">
      <c r="A1831" s="2">
        <v>45506</v>
      </c>
      <c r="B1831" s="3">
        <f t="shared" si="85"/>
        <v>2025</v>
      </c>
      <c r="C1831" t="str">
        <f t="shared" si="86"/>
        <v>2024-2025</v>
      </c>
      <c r="D1831" t="s">
        <v>148</v>
      </c>
      <c r="E1831" t="s">
        <v>125</v>
      </c>
      <c r="F1831" t="str">
        <f t="shared" si="84"/>
        <v>Victoria</v>
      </c>
      <c r="G1831" t="s">
        <v>45</v>
      </c>
      <c r="H1831">
        <v>3400</v>
      </c>
      <c r="I1831" t="s">
        <v>11</v>
      </c>
      <c r="J1831" t="s">
        <v>60</v>
      </c>
      <c r="K1831" t="s">
        <v>152</v>
      </c>
      <c r="L1831" t="s">
        <v>13</v>
      </c>
      <c r="M1831" s="5">
        <v>103.87</v>
      </c>
    </row>
    <row r="1832" spans="1:13" x14ac:dyDescent="0.25">
      <c r="A1832" s="2">
        <v>45341</v>
      </c>
      <c r="B1832" s="3">
        <f t="shared" si="85"/>
        <v>2024</v>
      </c>
      <c r="C1832" t="str">
        <f t="shared" si="86"/>
        <v>2023-2024</v>
      </c>
      <c r="D1832" t="s">
        <v>148</v>
      </c>
      <c r="E1832" t="s">
        <v>106</v>
      </c>
      <c r="F1832" t="str">
        <f t="shared" si="84"/>
        <v>Victoria</v>
      </c>
      <c r="G1832" t="s">
        <v>45</v>
      </c>
      <c r="H1832">
        <v>3915</v>
      </c>
      <c r="I1832" t="s">
        <v>11</v>
      </c>
      <c r="J1832" t="s">
        <v>55</v>
      </c>
      <c r="K1832" t="s">
        <v>154</v>
      </c>
      <c r="L1832" t="s">
        <v>14</v>
      </c>
      <c r="M1832" s="5">
        <v>103.92</v>
      </c>
    </row>
    <row r="1833" spans="1:13" x14ac:dyDescent="0.25">
      <c r="A1833" s="2">
        <v>45465</v>
      </c>
      <c r="B1833" s="3">
        <f t="shared" si="85"/>
        <v>2024</v>
      </c>
      <c r="C1833" t="str">
        <f t="shared" si="86"/>
        <v>2024-2025</v>
      </c>
      <c r="D1833" t="s">
        <v>147</v>
      </c>
      <c r="E1833" t="s">
        <v>31</v>
      </c>
      <c r="F1833" t="str">
        <f t="shared" si="84"/>
        <v>South Australia</v>
      </c>
      <c r="G1833" t="s">
        <v>32</v>
      </c>
      <c r="H1833">
        <v>5168</v>
      </c>
      <c r="I1833" t="s">
        <v>11</v>
      </c>
      <c r="J1833" t="s">
        <v>33</v>
      </c>
      <c r="K1833" t="s">
        <v>153</v>
      </c>
      <c r="L1833" t="s">
        <v>16</v>
      </c>
      <c r="M1833" s="5">
        <v>103.92</v>
      </c>
    </row>
    <row r="1834" spans="1:13" x14ac:dyDescent="0.25">
      <c r="A1834" s="2">
        <v>45383</v>
      </c>
      <c r="B1834" s="3">
        <f t="shared" si="85"/>
        <v>2024</v>
      </c>
      <c r="C1834" t="str">
        <f t="shared" si="86"/>
        <v>2024-2025</v>
      </c>
      <c r="D1834" t="s">
        <v>148</v>
      </c>
      <c r="E1834" t="s">
        <v>90</v>
      </c>
      <c r="F1834" t="str">
        <f t="shared" si="84"/>
        <v>Victoria</v>
      </c>
      <c r="G1834" t="s">
        <v>45</v>
      </c>
      <c r="H1834">
        <v>3179</v>
      </c>
      <c r="I1834" t="s">
        <v>11</v>
      </c>
      <c r="J1834" t="s">
        <v>63</v>
      </c>
      <c r="K1834" t="s">
        <v>154</v>
      </c>
      <c r="L1834" t="s">
        <v>14</v>
      </c>
      <c r="M1834" s="5">
        <v>103.92</v>
      </c>
    </row>
    <row r="1835" spans="1:13" x14ac:dyDescent="0.25">
      <c r="A1835" s="2">
        <v>45066</v>
      </c>
      <c r="B1835" s="3">
        <f t="shared" si="85"/>
        <v>2023</v>
      </c>
      <c r="C1835" t="str">
        <f t="shared" si="86"/>
        <v>2023-2024</v>
      </c>
      <c r="D1835" t="s">
        <v>148</v>
      </c>
      <c r="E1835" t="s">
        <v>117</v>
      </c>
      <c r="F1835" t="str">
        <f t="shared" si="84"/>
        <v>Queensland</v>
      </c>
      <c r="G1835" t="s">
        <v>35</v>
      </c>
      <c r="H1835">
        <v>4119</v>
      </c>
      <c r="I1835" t="s">
        <v>11</v>
      </c>
      <c r="J1835" t="s">
        <v>43</v>
      </c>
      <c r="K1835" t="s">
        <v>153</v>
      </c>
      <c r="L1835" t="s">
        <v>16</v>
      </c>
      <c r="M1835" s="5">
        <v>103.92</v>
      </c>
    </row>
    <row r="1836" spans="1:13" x14ac:dyDescent="0.25">
      <c r="A1836" s="2">
        <v>45256</v>
      </c>
      <c r="B1836" s="3">
        <f t="shared" si="85"/>
        <v>2024</v>
      </c>
      <c r="C1836" t="str">
        <f t="shared" si="86"/>
        <v>2023-2024</v>
      </c>
      <c r="D1836" t="s">
        <v>148</v>
      </c>
      <c r="E1836" t="s">
        <v>31</v>
      </c>
      <c r="F1836" t="str">
        <f t="shared" si="84"/>
        <v>South Australia</v>
      </c>
      <c r="G1836" t="s">
        <v>32</v>
      </c>
      <c r="H1836">
        <v>5168</v>
      </c>
      <c r="I1836" t="s">
        <v>11</v>
      </c>
      <c r="J1836" t="s">
        <v>33</v>
      </c>
      <c r="K1836" t="s">
        <v>154</v>
      </c>
      <c r="L1836" t="s">
        <v>14</v>
      </c>
      <c r="M1836" s="5">
        <v>104.47</v>
      </c>
    </row>
    <row r="1837" spans="1:13" x14ac:dyDescent="0.25">
      <c r="A1837" s="2">
        <v>45315</v>
      </c>
      <c r="B1837" s="3">
        <f t="shared" si="85"/>
        <v>2024</v>
      </c>
      <c r="C1837" t="str">
        <f t="shared" si="86"/>
        <v>2023-2024</v>
      </c>
      <c r="D1837" t="s">
        <v>148</v>
      </c>
      <c r="E1837" t="s">
        <v>90</v>
      </c>
      <c r="F1837" t="str">
        <f t="shared" si="84"/>
        <v>Victoria</v>
      </c>
      <c r="G1837" t="s">
        <v>45</v>
      </c>
      <c r="H1837">
        <v>3179</v>
      </c>
      <c r="I1837" t="s">
        <v>11</v>
      </c>
      <c r="J1837" t="s">
        <v>63</v>
      </c>
      <c r="K1837" t="s">
        <v>152</v>
      </c>
      <c r="L1837" t="s">
        <v>13</v>
      </c>
      <c r="M1837" s="5">
        <v>104.5</v>
      </c>
    </row>
    <row r="1838" spans="1:13" x14ac:dyDescent="0.25">
      <c r="A1838" s="2">
        <v>45263</v>
      </c>
      <c r="B1838" s="3">
        <f t="shared" si="85"/>
        <v>2024</v>
      </c>
      <c r="C1838" t="str">
        <f t="shared" si="86"/>
        <v>2023-2024</v>
      </c>
      <c r="D1838" t="s">
        <v>147</v>
      </c>
      <c r="E1838" t="s">
        <v>109</v>
      </c>
      <c r="F1838" t="str">
        <f t="shared" si="84"/>
        <v>New South Wales</v>
      </c>
      <c r="G1838" t="s">
        <v>10</v>
      </c>
      <c r="H1838">
        <v>2480</v>
      </c>
      <c r="I1838" t="s">
        <v>11</v>
      </c>
      <c r="J1838" t="s">
        <v>68</v>
      </c>
      <c r="K1838" t="s">
        <v>150</v>
      </c>
      <c r="L1838" t="s">
        <v>18</v>
      </c>
      <c r="M1838" s="5">
        <v>104.73</v>
      </c>
    </row>
    <row r="1839" spans="1:13" x14ac:dyDescent="0.25">
      <c r="A1839" s="2">
        <v>45393</v>
      </c>
      <c r="B1839" s="3">
        <f t="shared" si="85"/>
        <v>2024</v>
      </c>
      <c r="C1839" t="str">
        <f t="shared" si="86"/>
        <v>2024-2025</v>
      </c>
      <c r="D1839" t="s">
        <v>147</v>
      </c>
      <c r="E1839" t="s">
        <v>126</v>
      </c>
      <c r="F1839" t="str">
        <f t="shared" si="84"/>
        <v>Queensland</v>
      </c>
      <c r="G1839" t="s">
        <v>35</v>
      </c>
      <c r="H1839">
        <v>4551</v>
      </c>
      <c r="I1839" t="s">
        <v>11</v>
      </c>
      <c r="J1839" t="s">
        <v>120</v>
      </c>
      <c r="K1839" t="s">
        <v>157</v>
      </c>
      <c r="L1839" t="s">
        <v>22</v>
      </c>
      <c r="M1839" s="5">
        <v>104.77</v>
      </c>
    </row>
    <row r="1840" spans="1:13" x14ac:dyDescent="0.25">
      <c r="A1840" s="2">
        <v>45610</v>
      </c>
      <c r="B1840" s="3">
        <f t="shared" si="85"/>
        <v>2025</v>
      </c>
      <c r="C1840" t="str">
        <f t="shared" si="86"/>
        <v>2024-2025</v>
      </c>
      <c r="D1840" t="s">
        <v>148</v>
      </c>
      <c r="E1840" t="s">
        <v>123</v>
      </c>
      <c r="F1840" t="str">
        <f t="shared" si="84"/>
        <v>Western Australia</v>
      </c>
      <c r="G1840" t="s">
        <v>48</v>
      </c>
      <c r="H1840">
        <v>6109</v>
      </c>
      <c r="I1840" t="s">
        <v>11</v>
      </c>
      <c r="J1840" t="s">
        <v>94</v>
      </c>
      <c r="K1840" t="s">
        <v>149</v>
      </c>
      <c r="L1840" t="s">
        <v>15</v>
      </c>
      <c r="M1840" s="5">
        <v>104.79</v>
      </c>
    </row>
    <row r="1841" spans="1:13" x14ac:dyDescent="0.25">
      <c r="A1841" s="2">
        <v>45035</v>
      </c>
      <c r="B1841" s="3">
        <f t="shared" si="85"/>
        <v>2023</v>
      </c>
      <c r="C1841" t="str">
        <f t="shared" si="86"/>
        <v>2023-2024</v>
      </c>
      <c r="D1841" t="s">
        <v>147</v>
      </c>
      <c r="E1841" t="s">
        <v>139</v>
      </c>
      <c r="F1841" t="str">
        <f t="shared" si="84"/>
        <v>New South Wales</v>
      </c>
      <c r="G1841" t="s">
        <v>10</v>
      </c>
      <c r="H1841">
        <v>2020</v>
      </c>
      <c r="I1841" t="s">
        <v>11</v>
      </c>
      <c r="J1841" t="s">
        <v>12</v>
      </c>
      <c r="K1841" t="s">
        <v>149</v>
      </c>
      <c r="L1841" t="s">
        <v>15</v>
      </c>
      <c r="M1841" s="5">
        <v>104.79</v>
      </c>
    </row>
    <row r="1842" spans="1:13" x14ac:dyDescent="0.25">
      <c r="A1842" s="2">
        <v>44931</v>
      </c>
      <c r="B1842" s="3">
        <f t="shared" si="85"/>
        <v>2023</v>
      </c>
      <c r="C1842" t="str">
        <f t="shared" si="86"/>
        <v>2022-2023</v>
      </c>
      <c r="D1842" t="s">
        <v>147</v>
      </c>
      <c r="E1842" t="s">
        <v>91</v>
      </c>
      <c r="F1842" t="str">
        <f t="shared" si="84"/>
        <v>Victoria</v>
      </c>
      <c r="G1842" t="s">
        <v>45</v>
      </c>
      <c r="H1842">
        <v>3690</v>
      </c>
      <c r="I1842" t="s">
        <v>11</v>
      </c>
      <c r="J1842" t="s">
        <v>55</v>
      </c>
      <c r="K1842" t="s">
        <v>149</v>
      </c>
      <c r="L1842" t="s">
        <v>15</v>
      </c>
      <c r="M1842" s="5">
        <v>104.79</v>
      </c>
    </row>
    <row r="1843" spans="1:13" x14ac:dyDescent="0.25">
      <c r="A1843" s="2">
        <v>45426</v>
      </c>
      <c r="B1843" s="3">
        <f t="shared" si="85"/>
        <v>2024</v>
      </c>
      <c r="C1843" t="str">
        <f t="shared" si="86"/>
        <v>2024-2025</v>
      </c>
      <c r="D1843" t="s">
        <v>147</v>
      </c>
      <c r="E1843" t="s">
        <v>39</v>
      </c>
      <c r="F1843" t="str">
        <f t="shared" si="84"/>
        <v>South Australia</v>
      </c>
      <c r="G1843" t="s">
        <v>32</v>
      </c>
      <c r="H1843">
        <v>5343</v>
      </c>
      <c r="I1843" t="s">
        <v>11</v>
      </c>
      <c r="J1843" t="s">
        <v>38</v>
      </c>
      <c r="K1843" t="s">
        <v>19</v>
      </c>
      <c r="L1843" t="s">
        <v>23</v>
      </c>
      <c r="M1843" s="5">
        <v>104.84</v>
      </c>
    </row>
    <row r="1844" spans="1:13" x14ac:dyDescent="0.25">
      <c r="A1844" s="2">
        <v>45176</v>
      </c>
      <c r="B1844" s="3">
        <f t="shared" si="85"/>
        <v>2024</v>
      </c>
      <c r="C1844" t="str">
        <f t="shared" si="86"/>
        <v>2023-2024</v>
      </c>
      <c r="D1844" t="s">
        <v>147</v>
      </c>
      <c r="E1844" t="s">
        <v>47</v>
      </c>
      <c r="F1844" t="str">
        <f t="shared" si="84"/>
        <v>Western Australia</v>
      </c>
      <c r="G1844" t="s">
        <v>48</v>
      </c>
      <c r="H1844">
        <v>6030</v>
      </c>
      <c r="I1844" t="s">
        <v>11</v>
      </c>
      <c r="J1844" t="s">
        <v>49</v>
      </c>
      <c r="K1844" t="s">
        <v>150</v>
      </c>
      <c r="L1844" t="s">
        <v>18</v>
      </c>
      <c r="M1844" s="5">
        <v>104.89000000000001</v>
      </c>
    </row>
    <row r="1845" spans="1:13" x14ac:dyDescent="0.25">
      <c r="A1845" s="2">
        <v>45286</v>
      </c>
      <c r="B1845" s="3">
        <f t="shared" si="85"/>
        <v>2024</v>
      </c>
      <c r="C1845" t="str">
        <f t="shared" si="86"/>
        <v>2023-2024</v>
      </c>
      <c r="D1845" t="s">
        <v>148</v>
      </c>
      <c r="E1845" t="s">
        <v>47</v>
      </c>
      <c r="F1845" t="str">
        <f t="shared" si="84"/>
        <v>Western Australia</v>
      </c>
      <c r="G1845" t="s">
        <v>48</v>
      </c>
      <c r="H1845">
        <v>6030</v>
      </c>
      <c r="I1845" t="s">
        <v>11</v>
      </c>
      <c r="J1845" t="s">
        <v>49</v>
      </c>
      <c r="K1845" t="s">
        <v>150</v>
      </c>
      <c r="L1845" t="s">
        <v>18</v>
      </c>
      <c r="M1845" s="5">
        <v>104.9</v>
      </c>
    </row>
    <row r="1846" spans="1:13" x14ac:dyDescent="0.25">
      <c r="A1846" s="2">
        <v>45439</v>
      </c>
      <c r="B1846" s="3">
        <f t="shared" si="85"/>
        <v>2024</v>
      </c>
      <c r="C1846" t="str">
        <f t="shared" si="86"/>
        <v>2024-2025</v>
      </c>
      <c r="D1846" t="s">
        <v>147</v>
      </c>
      <c r="E1846" t="s">
        <v>78</v>
      </c>
      <c r="F1846" t="str">
        <f t="shared" si="84"/>
        <v>New South Wales</v>
      </c>
      <c r="G1846" t="s">
        <v>10</v>
      </c>
      <c r="H1846">
        <v>2350</v>
      </c>
      <c r="I1846" t="s">
        <v>11</v>
      </c>
      <c r="J1846" t="s">
        <v>68</v>
      </c>
      <c r="K1846" t="s">
        <v>154</v>
      </c>
      <c r="L1846" t="s">
        <v>14</v>
      </c>
      <c r="M1846" s="5">
        <v>104.93</v>
      </c>
    </row>
    <row r="1847" spans="1:13" x14ac:dyDescent="0.25">
      <c r="A1847" s="2">
        <v>44942</v>
      </c>
      <c r="B1847" s="3">
        <f t="shared" si="85"/>
        <v>2023</v>
      </c>
      <c r="C1847" t="str">
        <f t="shared" si="86"/>
        <v>2022-2023</v>
      </c>
      <c r="D1847" t="s">
        <v>148</v>
      </c>
      <c r="E1847" t="s">
        <v>123</v>
      </c>
      <c r="F1847" t="str">
        <f t="shared" si="84"/>
        <v>Western Australia</v>
      </c>
      <c r="G1847" t="s">
        <v>48</v>
      </c>
      <c r="H1847">
        <v>6109</v>
      </c>
      <c r="I1847" t="s">
        <v>11</v>
      </c>
      <c r="J1847" t="s">
        <v>94</v>
      </c>
      <c r="K1847" t="s">
        <v>153</v>
      </c>
      <c r="L1847" t="s">
        <v>16</v>
      </c>
      <c r="M1847" s="5">
        <v>104.93</v>
      </c>
    </row>
    <row r="1848" spans="1:13" x14ac:dyDescent="0.25">
      <c r="A1848" s="2">
        <v>45285</v>
      </c>
      <c r="B1848" s="3">
        <f t="shared" si="85"/>
        <v>2024</v>
      </c>
      <c r="C1848" t="str">
        <f t="shared" si="86"/>
        <v>2023-2024</v>
      </c>
      <c r="D1848" t="s">
        <v>148</v>
      </c>
      <c r="E1848" t="s">
        <v>98</v>
      </c>
      <c r="F1848" t="str">
        <f t="shared" si="84"/>
        <v>Victoria</v>
      </c>
      <c r="G1848" t="s">
        <v>45</v>
      </c>
      <c r="H1848">
        <v>3429</v>
      </c>
      <c r="I1848" t="s">
        <v>11</v>
      </c>
      <c r="J1848" t="s">
        <v>60</v>
      </c>
      <c r="K1848" t="s">
        <v>151</v>
      </c>
      <c r="L1848" t="s">
        <v>21</v>
      </c>
      <c r="M1848" s="5">
        <v>104.93</v>
      </c>
    </row>
    <row r="1849" spans="1:13" x14ac:dyDescent="0.25">
      <c r="A1849" s="2">
        <v>45011</v>
      </c>
      <c r="B1849" s="3">
        <f t="shared" si="85"/>
        <v>2023</v>
      </c>
      <c r="C1849" t="str">
        <f t="shared" si="86"/>
        <v>2022-2023</v>
      </c>
      <c r="D1849" t="s">
        <v>148</v>
      </c>
      <c r="E1849" t="s">
        <v>47</v>
      </c>
      <c r="F1849" t="str">
        <f t="shared" si="84"/>
        <v>Western Australia</v>
      </c>
      <c r="G1849" t="s">
        <v>48</v>
      </c>
      <c r="H1849">
        <v>6030</v>
      </c>
      <c r="I1849" t="s">
        <v>11</v>
      </c>
      <c r="J1849" t="s">
        <v>49</v>
      </c>
      <c r="K1849" t="s">
        <v>19</v>
      </c>
      <c r="L1849" t="s">
        <v>23</v>
      </c>
      <c r="M1849" s="5">
        <v>104.98</v>
      </c>
    </row>
    <row r="1850" spans="1:13" x14ac:dyDescent="0.25">
      <c r="A1850" s="2">
        <v>44962</v>
      </c>
      <c r="B1850" s="3">
        <f t="shared" si="85"/>
        <v>2023</v>
      </c>
      <c r="C1850" t="str">
        <f t="shared" si="86"/>
        <v>2022-2023</v>
      </c>
      <c r="D1850" t="s">
        <v>148</v>
      </c>
      <c r="E1850" t="s">
        <v>119</v>
      </c>
      <c r="F1850" t="str">
        <f t="shared" si="84"/>
        <v>Queensland</v>
      </c>
      <c r="G1850" t="s">
        <v>35</v>
      </c>
      <c r="H1850">
        <v>4570</v>
      </c>
      <c r="I1850" t="s">
        <v>11</v>
      </c>
      <c r="J1850" t="s">
        <v>120</v>
      </c>
      <c r="K1850" t="s">
        <v>149</v>
      </c>
      <c r="L1850" t="s">
        <v>15</v>
      </c>
      <c r="M1850" s="5">
        <v>105.37</v>
      </c>
    </row>
    <row r="1851" spans="1:13" x14ac:dyDescent="0.25">
      <c r="A1851" s="2">
        <v>45105</v>
      </c>
      <c r="B1851" s="3">
        <f t="shared" si="85"/>
        <v>2023</v>
      </c>
      <c r="C1851" t="str">
        <f t="shared" si="86"/>
        <v>2023-2024</v>
      </c>
      <c r="D1851" t="s">
        <v>147</v>
      </c>
      <c r="E1851" t="s">
        <v>82</v>
      </c>
      <c r="F1851" t="str">
        <f t="shared" si="84"/>
        <v>Queensland</v>
      </c>
      <c r="G1851" t="s">
        <v>35</v>
      </c>
      <c r="H1851">
        <v>4012</v>
      </c>
      <c r="I1851" t="s">
        <v>11</v>
      </c>
      <c r="J1851" t="s">
        <v>43</v>
      </c>
      <c r="K1851" t="s">
        <v>154</v>
      </c>
      <c r="L1851" t="s">
        <v>14</v>
      </c>
      <c r="M1851" s="5">
        <v>105.4</v>
      </c>
    </row>
    <row r="1852" spans="1:13" x14ac:dyDescent="0.25">
      <c r="A1852" s="2">
        <v>45346</v>
      </c>
      <c r="B1852" s="3">
        <f t="shared" si="85"/>
        <v>2024</v>
      </c>
      <c r="C1852" t="str">
        <f t="shared" si="86"/>
        <v>2023-2024</v>
      </c>
      <c r="D1852" t="s">
        <v>148</v>
      </c>
      <c r="E1852" t="s">
        <v>24</v>
      </c>
      <c r="F1852" t="str">
        <f t="shared" si="84"/>
        <v>New South Wales</v>
      </c>
      <c r="G1852" t="s">
        <v>10</v>
      </c>
      <c r="H1852">
        <v>2795</v>
      </c>
      <c r="I1852" t="s">
        <v>11</v>
      </c>
      <c r="J1852" t="s">
        <v>25</v>
      </c>
      <c r="K1852" t="s">
        <v>19</v>
      </c>
      <c r="L1852" t="s">
        <v>23</v>
      </c>
      <c r="M1852" s="5">
        <v>105.47</v>
      </c>
    </row>
    <row r="1853" spans="1:13" x14ac:dyDescent="0.25">
      <c r="A1853" s="2">
        <v>45571</v>
      </c>
      <c r="B1853" s="3">
        <f t="shared" si="85"/>
        <v>2025</v>
      </c>
      <c r="C1853" t="str">
        <f t="shared" si="86"/>
        <v>2024-2025</v>
      </c>
      <c r="D1853" t="s">
        <v>147</v>
      </c>
      <c r="E1853" t="s">
        <v>86</v>
      </c>
      <c r="F1853" t="str">
        <f t="shared" si="84"/>
        <v>New South Wales</v>
      </c>
      <c r="G1853" t="s">
        <v>10</v>
      </c>
      <c r="H1853">
        <v>2064</v>
      </c>
      <c r="I1853" t="s">
        <v>11</v>
      </c>
      <c r="J1853" t="s">
        <v>12</v>
      </c>
      <c r="K1853" t="s">
        <v>19</v>
      </c>
      <c r="L1853" t="s">
        <v>23</v>
      </c>
      <c r="M1853" s="5">
        <v>105.76</v>
      </c>
    </row>
    <row r="1854" spans="1:13" x14ac:dyDescent="0.25">
      <c r="A1854" s="2">
        <v>45375</v>
      </c>
      <c r="B1854" s="3">
        <f t="shared" si="85"/>
        <v>2024</v>
      </c>
      <c r="C1854" t="str">
        <f t="shared" si="86"/>
        <v>2023-2024</v>
      </c>
      <c r="D1854" t="s">
        <v>148</v>
      </c>
      <c r="E1854" t="s">
        <v>81</v>
      </c>
      <c r="F1854" t="str">
        <f t="shared" si="84"/>
        <v>New South Wales</v>
      </c>
      <c r="G1854" t="s">
        <v>10</v>
      </c>
      <c r="H1854">
        <v>2485</v>
      </c>
      <c r="I1854" t="s">
        <v>11</v>
      </c>
      <c r="J1854" t="s">
        <v>68</v>
      </c>
      <c r="K1854" t="s">
        <v>152</v>
      </c>
      <c r="L1854" t="s">
        <v>13</v>
      </c>
      <c r="M1854" s="5">
        <v>105.82</v>
      </c>
    </row>
    <row r="1855" spans="1:13" x14ac:dyDescent="0.25">
      <c r="A1855" s="2">
        <v>45632</v>
      </c>
      <c r="B1855" s="3">
        <f t="shared" si="85"/>
        <v>2025</v>
      </c>
      <c r="C1855" t="str">
        <f t="shared" si="86"/>
        <v>2024-2025</v>
      </c>
      <c r="D1855" t="s">
        <v>147</v>
      </c>
      <c r="E1855" t="s">
        <v>108</v>
      </c>
      <c r="F1855" t="str">
        <f t="shared" si="84"/>
        <v>Victoria</v>
      </c>
      <c r="G1855" t="s">
        <v>45</v>
      </c>
      <c r="H1855">
        <v>3018</v>
      </c>
      <c r="I1855" t="s">
        <v>11</v>
      </c>
      <c r="J1855" t="s">
        <v>46</v>
      </c>
      <c r="K1855" t="s">
        <v>156</v>
      </c>
      <c r="L1855" t="s">
        <v>17</v>
      </c>
      <c r="M1855" s="5">
        <v>105.84</v>
      </c>
    </row>
    <row r="1856" spans="1:13" x14ac:dyDescent="0.25">
      <c r="A1856" s="2">
        <v>45612</v>
      </c>
      <c r="B1856" s="3">
        <f t="shared" si="85"/>
        <v>2025</v>
      </c>
      <c r="C1856" t="str">
        <f t="shared" si="86"/>
        <v>2024-2025</v>
      </c>
      <c r="D1856" t="s">
        <v>148</v>
      </c>
      <c r="E1856" t="s">
        <v>116</v>
      </c>
      <c r="F1856" t="str">
        <f t="shared" si="84"/>
        <v>Western Australia</v>
      </c>
      <c r="G1856" t="s">
        <v>48</v>
      </c>
      <c r="H1856">
        <v>6725</v>
      </c>
      <c r="I1856" t="s">
        <v>11</v>
      </c>
      <c r="J1856" t="s">
        <v>77</v>
      </c>
      <c r="K1856" t="s">
        <v>156</v>
      </c>
      <c r="L1856" t="s">
        <v>17</v>
      </c>
      <c r="M1856" s="5">
        <v>105.88</v>
      </c>
    </row>
    <row r="1857" spans="1:13" x14ac:dyDescent="0.25">
      <c r="A1857" s="2">
        <v>44934</v>
      </c>
      <c r="B1857" s="3">
        <f t="shared" si="85"/>
        <v>2023</v>
      </c>
      <c r="C1857" t="str">
        <f t="shared" si="86"/>
        <v>2022-2023</v>
      </c>
      <c r="D1857" t="s">
        <v>148</v>
      </c>
      <c r="E1857" t="s">
        <v>89</v>
      </c>
      <c r="F1857" t="str">
        <f t="shared" si="84"/>
        <v>Queensland</v>
      </c>
      <c r="G1857" t="s">
        <v>35</v>
      </c>
      <c r="H1857">
        <v>4655</v>
      </c>
      <c r="I1857" t="s">
        <v>11</v>
      </c>
      <c r="J1857" t="s">
        <v>51</v>
      </c>
      <c r="K1857" t="s">
        <v>156</v>
      </c>
      <c r="L1857" t="s">
        <v>17</v>
      </c>
      <c r="M1857" s="5">
        <v>105.88</v>
      </c>
    </row>
    <row r="1858" spans="1:13" x14ac:dyDescent="0.25">
      <c r="A1858" s="2">
        <v>44965</v>
      </c>
      <c r="B1858" s="3">
        <f t="shared" si="85"/>
        <v>2023</v>
      </c>
      <c r="C1858" t="str">
        <f t="shared" si="86"/>
        <v>2022-2023</v>
      </c>
      <c r="D1858" t="s">
        <v>147</v>
      </c>
      <c r="E1858" t="s">
        <v>31</v>
      </c>
      <c r="F1858" t="str">
        <f t="shared" ref="F1858:F1921" si="87">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8">IF(MONTH(A1859)&gt;=7,YEAR(A1859)+1,YEAR(A1859))</f>
        <v>2025</v>
      </c>
      <c r="C1859" t="str">
        <f t="shared" ref="C1859:C1922" si="89">IF(MONTH(A1859) &gt;= 4, YEAR(A1859) &amp; "-" &amp; YEAR(A1859) + 1, YEAR(A1859) - 1 &amp; "-" &amp; YEAR(A1859))</f>
        <v>2024-2025</v>
      </c>
      <c r="D1859" t="s">
        <v>148</v>
      </c>
      <c r="E1859" t="s">
        <v>140</v>
      </c>
      <c r="F1859" t="str">
        <f t="shared" si="87"/>
        <v>Tasmania</v>
      </c>
      <c r="G1859" t="s">
        <v>70</v>
      </c>
      <c r="H1859">
        <v>7320</v>
      </c>
      <c r="I1859" t="s">
        <v>11</v>
      </c>
      <c r="J1859" t="s">
        <v>71</v>
      </c>
      <c r="K1859" t="s">
        <v>152</v>
      </c>
      <c r="L1859" t="s">
        <v>13</v>
      </c>
      <c r="M1859" s="5">
        <v>105.92</v>
      </c>
    </row>
    <row r="1860" spans="1:13" x14ac:dyDescent="0.25">
      <c r="A1860" s="2">
        <v>45632</v>
      </c>
      <c r="B1860" s="3">
        <f t="shared" si="88"/>
        <v>2025</v>
      </c>
      <c r="C1860" t="str">
        <f t="shared" si="89"/>
        <v>2024-2025</v>
      </c>
      <c r="D1860" t="s">
        <v>148</v>
      </c>
      <c r="E1860" t="s">
        <v>50</v>
      </c>
      <c r="F1860" t="str">
        <f t="shared" si="87"/>
        <v>Queensland</v>
      </c>
      <c r="G1860" t="s">
        <v>35</v>
      </c>
      <c r="H1860">
        <v>4703</v>
      </c>
      <c r="I1860" t="s">
        <v>11</v>
      </c>
      <c r="J1860" t="s">
        <v>51</v>
      </c>
      <c r="K1860" t="s">
        <v>154</v>
      </c>
      <c r="L1860" t="s">
        <v>14</v>
      </c>
      <c r="M1860" s="5">
        <v>106.35</v>
      </c>
    </row>
    <row r="1861" spans="1:13" x14ac:dyDescent="0.25">
      <c r="A1861" s="2">
        <v>45543</v>
      </c>
      <c r="B1861" s="3">
        <f t="shared" si="88"/>
        <v>2025</v>
      </c>
      <c r="C1861" t="str">
        <f t="shared" si="89"/>
        <v>2024-2025</v>
      </c>
      <c r="D1861" t="s">
        <v>147</v>
      </c>
      <c r="E1861" t="s">
        <v>118</v>
      </c>
      <c r="F1861" t="str">
        <f t="shared" si="87"/>
        <v>New South Wales</v>
      </c>
      <c r="G1861" t="s">
        <v>10</v>
      </c>
      <c r="H1861">
        <v>2158</v>
      </c>
      <c r="I1861" t="s">
        <v>11</v>
      </c>
      <c r="J1861" t="s">
        <v>27</v>
      </c>
      <c r="K1861" t="s">
        <v>154</v>
      </c>
      <c r="L1861" t="s">
        <v>14</v>
      </c>
      <c r="M1861" s="5">
        <v>106.94</v>
      </c>
    </row>
    <row r="1862" spans="1:13" x14ac:dyDescent="0.25">
      <c r="A1862" s="2">
        <v>45148</v>
      </c>
      <c r="B1862" s="3">
        <f t="shared" si="88"/>
        <v>2024</v>
      </c>
      <c r="C1862" t="str">
        <f t="shared" si="89"/>
        <v>2023-2024</v>
      </c>
      <c r="D1862" t="s">
        <v>147</v>
      </c>
      <c r="E1862" t="s">
        <v>107</v>
      </c>
      <c r="F1862" t="str">
        <f t="shared" si="87"/>
        <v>Queensland</v>
      </c>
      <c r="G1862" t="s">
        <v>35</v>
      </c>
      <c r="H1862">
        <v>4220</v>
      </c>
      <c r="I1862" t="s">
        <v>11</v>
      </c>
      <c r="J1862" t="s">
        <v>104</v>
      </c>
      <c r="K1862" t="s">
        <v>149</v>
      </c>
      <c r="L1862" t="s">
        <v>15</v>
      </c>
      <c r="M1862" s="5">
        <v>106.99000000000001</v>
      </c>
    </row>
    <row r="1863" spans="1:13" x14ac:dyDescent="0.25">
      <c r="A1863" s="2">
        <v>45077</v>
      </c>
      <c r="B1863" s="3">
        <f t="shared" si="88"/>
        <v>2023</v>
      </c>
      <c r="C1863" t="str">
        <f t="shared" si="89"/>
        <v>2023-2024</v>
      </c>
      <c r="D1863" t="s">
        <v>147</v>
      </c>
      <c r="E1863" t="s">
        <v>54</v>
      </c>
      <c r="F1863" t="str">
        <f t="shared" si="87"/>
        <v>Victoria</v>
      </c>
      <c r="G1863" t="s">
        <v>45</v>
      </c>
      <c r="H1863">
        <v>3977</v>
      </c>
      <c r="I1863" t="s">
        <v>11</v>
      </c>
      <c r="J1863" t="s">
        <v>55</v>
      </c>
      <c r="K1863" t="s">
        <v>19</v>
      </c>
      <c r="L1863" t="s">
        <v>23</v>
      </c>
      <c r="M1863" s="5">
        <v>107.78</v>
      </c>
    </row>
    <row r="1864" spans="1:13" x14ac:dyDescent="0.25">
      <c r="A1864" s="2">
        <v>45184</v>
      </c>
      <c r="B1864" s="3">
        <f t="shared" si="88"/>
        <v>2024</v>
      </c>
      <c r="C1864" t="str">
        <f t="shared" si="89"/>
        <v>2023-2024</v>
      </c>
      <c r="D1864" t="s">
        <v>148</v>
      </c>
      <c r="E1864" t="s">
        <v>102</v>
      </c>
      <c r="F1864" t="str">
        <f t="shared" si="87"/>
        <v>Queensland</v>
      </c>
      <c r="G1864" t="s">
        <v>35</v>
      </c>
      <c r="H1864">
        <v>4870</v>
      </c>
      <c r="I1864" t="s">
        <v>11</v>
      </c>
      <c r="J1864" t="s">
        <v>36</v>
      </c>
      <c r="K1864" t="s">
        <v>19</v>
      </c>
      <c r="L1864" t="s">
        <v>23</v>
      </c>
      <c r="M1864" s="5">
        <v>107.9</v>
      </c>
    </row>
    <row r="1865" spans="1:13" x14ac:dyDescent="0.25">
      <c r="A1865" s="2">
        <v>45125</v>
      </c>
      <c r="B1865" s="3">
        <f t="shared" si="88"/>
        <v>2024</v>
      </c>
      <c r="C1865" t="str">
        <f t="shared" si="89"/>
        <v>2023-2024</v>
      </c>
      <c r="D1865" t="s">
        <v>147</v>
      </c>
      <c r="E1865" t="s">
        <v>139</v>
      </c>
      <c r="F1865" t="str">
        <f t="shared" si="87"/>
        <v>New South Wales</v>
      </c>
      <c r="G1865" t="s">
        <v>10</v>
      </c>
      <c r="H1865">
        <v>2020</v>
      </c>
      <c r="I1865" t="s">
        <v>11</v>
      </c>
      <c r="J1865" t="s">
        <v>12</v>
      </c>
      <c r="K1865" t="s">
        <v>19</v>
      </c>
      <c r="L1865" t="s">
        <v>23</v>
      </c>
      <c r="M1865" s="5">
        <v>107.9</v>
      </c>
    </row>
    <row r="1866" spans="1:13" x14ac:dyDescent="0.25">
      <c r="A1866" s="2">
        <v>45436</v>
      </c>
      <c r="B1866" s="3">
        <f t="shared" si="88"/>
        <v>2024</v>
      </c>
      <c r="C1866" t="str">
        <f t="shared" si="89"/>
        <v>2024-2025</v>
      </c>
      <c r="D1866" t="s">
        <v>148</v>
      </c>
      <c r="E1866" t="s">
        <v>81</v>
      </c>
      <c r="F1866" t="str">
        <f t="shared" si="87"/>
        <v>New South Wales</v>
      </c>
      <c r="G1866" t="s">
        <v>10</v>
      </c>
      <c r="H1866">
        <v>2485</v>
      </c>
      <c r="I1866" t="s">
        <v>11</v>
      </c>
      <c r="J1866" t="s">
        <v>68</v>
      </c>
      <c r="K1866" t="s">
        <v>154</v>
      </c>
      <c r="L1866" t="s">
        <v>14</v>
      </c>
      <c r="M1866" s="5">
        <v>108.44</v>
      </c>
    </row>
    <row r="1867" spans="1:13" x14ac:dyDescent="0.25">
      <c r="A1867" s="2">
        <v>45085</v>
      </c>
      <c r="B1867" s="3">
        <f t="shared" si="88"/>
        <v>2023</v>
      </c>
      <c r="C1867" t="str">
        <f t="shared" si="89"/>
        <v>2023-2024</v>
      </c>
      <c r="D1867" t="s">
        <v>147</v>
      </c>
      <c r="E1867" t="s">
        <v>31</v>
      </c>
      <c r="F1867" t="str">
        <f t="shared" si="87"/>
        <v>South Australia</v>
      </c>
      <c r="G1867" t="s">
        <v>32</v>
      </c>
      <c r="H1867">
        <v>5168</v>
      </c>
      <c r="I1867" t="s">
        <v>11</v>
      </c>
      <c r="J1867" t="s">
        <v>33</v>
      </c>
      <c r="K1867" t="s">
        <v>150</v>
      </c>
      <c r="L1867" t="s">
        <v>18</v>
      </c>
      <c r="M1867" s="5">
        <v>108.46000000000001</v>
      </c>
    </row>
    <row r="1868" spans="1:13" x14ac:dyDescent="0.25">
      <c r="A1868" s="2">
        <v>45399</v>
      </c>
      <c r="B1868" s="3">
        <f t="shared" si="88"/>
        <v>2024</v>
      </c>
      <c r="C1868" t="str">
        <f t="shared" si="89"/>
        <v>2024-2025</v>
      </c>
      <c r="D1868" t="s">
        <v>147</v>
      </c>
      <c r="E1868" t="s">
        <v>75</v>
      </c>
      <c r="F1868" t="str">
        <f t="shared" si="87"/>
        <v>Victoria</v>
      </c>
      <c r="G1868" t="s">
        <v>45</v>
      </c>
      <c r="H1868">
        <v>3630</v>
      </c>
      <c r="I1868" t="s">
        <v>11</v>
      </c>
      <c r="J1868" t="s">
        <v>55</v>
      </c>
      <c r="K1868" t="s">
        <v>150</v>
      </c>
      <c r="L1868" t="s">
        <v>18</v>
      </c>
      <c r="M1868" s="5">
        <v>108.76</v>
      </c>
    </row>
    <row r="1869" spans="1:13" x14ac:dyDescent="0.25">
      <c r="A1869" s="2">
        <v>44953</v>
      </c>
      <c r="B1869" s="3">
        <f t="shared" si="88"/>
        <v>2023</v>
      </c>
      <c r="C1869" t="str">
        <f t="shared" si="89"/>
        <v>2022-2023</v>
      </c>
      <c r="D1869" t="s">
        <v>148</v>
      </c>
      <c r="E1869" t="s">
        <v>81</v>
      </c>
      <c r="F1869" t="str">
        <f t="shared" si="87"/>
        <v>New South Wales</v>
      </c>
      <c r="G1869" t="s">
        <v>10</v>
      </c>
      <c r="H1869">
        <v>2485</v>
      </c>
      <c r="I1869" t="s">
        <v>11</v>
      </c>
      <c r="J1869" t="s">
        <v>68</v>
      </c>
      <c r="K1869" t="s">
        <v>149</v>
      </c>
      <c r="L1869" t="s">
        <v>15</v>
      </c>
      <c r="M1869" s="5">
        <v>108.78</v>
      </c>
    </row>
    <row r="1870" spans="1:13" x14ac:dyDescent="0.25">
      <c r="A1870" s="2">
        <v>45060</v>
      </c>
      <c r="B1870" s="3">
        <f t="shared" si="88"/>
        <v>2023</v>
      </c>
      <c r="C1870" t="str">
        <f t="shared" si="89"/>
        <v>2023-2024</v>
      </c>
      <c r="D1870" t="s">
        <v>147</v>
      </c>
      <c r="E1870" t="s">
        <v>96</v>
      </c>
      <c r="F1870" t="str">
        <f t="shared" si="87"/>
        <v>Western Australia</v>
      </c>
      <c r="G1870" t="s">
        <v>48</v>
      </c>
      <c r="H1870">
        <v>6330</v>
      </c>
      <c r="I1870" t="s">
        <v>11</v>
      </c>
      <c r="J1870" t="s">
        <v>94</v>
      </c>
      <c r="K1870" t="s">
        <v>151</v>
      </c>
      <c r="L1870" t="s">
        <v>21</v>
      </c>
      <c r="M1870" s="5">
        <v>108.87</v>
      </c>
    </row>
    <row r="1871" spans="1:13" x14ac:dyDescent="0.25">
      <c r="A1871" s="2">
        <v>45078</v>
      </c>
      <c r="B1871" s="3">
        <f t="shared" si="88"/>
        <v>2023</v>
      </c>
      <c r="C1871" t="str">
        <f t="shared" si="89"/>
        <v>2023-2024</v>
      </c>
      <c r="D1871" t="s">
        <v>148</v>
      </c>
      <c r="E1871" t="s">
        <v>112</v>
      </c>
      <c r="F1871" t="str">
        <f t="shared" si="87"/>
        <v>Victoria</v>
      </c>
      <c r="G1871" t="s">
        <v>45</v>
      </c>
      <c r="H1871">
        <v>3076</v>
      </c>
      <c r="I1871" t="s">
        <v>11</v>
      </c>
      <c r="J1871" t="s">
        <v>46</v>
      </c>
      <c r="K1871" t="s">
        <v>153</v>
      </c>
      <c r="L1871" t="s">
        <v>16</v>
      </c>
      <c r="M1871" s="5">
        <v>108.91</v>
      </c>
    </row>
    <row r="1872" spans="1:13" x14ac:dyDescent="0.25">
      <c r="A1872" s="2">
        <v>45618</v>
      </c>
      <c r="B1872" s="3">
        <f t="shared" si="88"/>
        <v>2025</v>
      </c>
      <c r="C1872" t="str">
        <f t="shared" si="89"/>
        <v>2024-2025</v>
      </c>
      <c r="D1872" t="s">
        <v>148</v>
      </c>
      <c r="E1872" t="s">
        <v>81</v>
      </c>
      <c r="F1872" t="str">
        <f t="shared" si="87"/>
        <v>New South Wales</v>
      </c>
      <c r="G1872" t="s">
        <v>10</v>
      </c>
      <c r="H1872">
        <v>2485</v>
      </c>
      <c r="I1872" t="s">
        <v>11</v>
      </c>
      <c r="J1872" t="s">
        <v>68</v>
      </c>
      <c r="K1872" t="s">
        <v>149</v>
      </c>
      <c r="L1872" t="s">
        <v>15</v>
      </c>
      <c r="M1872" s="5">
        <v>109.04</v>
      </c>
    </row>
    <row r="1873" spans="1:13" x14ac:dyDescent="0.25">
      <c r="A1873" s="2">
        <v>45087</v>
      </c>
      <c r="B1873" s="3">
        <f t="shared" si="88"/>
        <v>2023</v>
      </c>
      <c r="C1873" t="str">
        <f t="shared" si="89"/>
        <v>2023-2024</v>
      </c>
      <c r="D1873" t="s">
        <v>147</v>
      </c>
      <c r="E1873" t="s">
        <v>114</v>
      </c>
      <c r="F1873" t="str">
        <f t="shared" si="87"/>
        <v>Victoria</v>
      </c>
      <c r="G1873" t="s">
        <v>45</v>
      </c>
      <c r="H1873">
        <v>3551</v>
      </c>
      <c r="I1873" t="s">
        <v>11</v>
      </c>
      <c r="J1873" t="s">
        <v>60</v>
      </c>
      <c r="K1873" t="s">
        <v>156</v>
      </c>
      <c r="L1873" t="s">
        <v>17</v>
      </c>
      <c r="M1873" s="5">
        <v>109.08</v>
      </c>
    </row>
    <row r="1874" spans="1:13" x14ac:dyDescent="0.25">
      <c r="A1874" s="2">
        <v>45387</v>
      </c>
      <c r="B1874" s="3">
        <f t="shared" si="88"/>
        <v>2024</v>
      </c>
      <c r="C1874" t="str">
        <f t="shared" si="89"/>
        <v>2024-2025</v>
      </c>
      <c r="D1874" t="s">
        <v>147</v>
      </c>
      <c r="E1874" t="s">
        <v>78</v>
      </c>
      <c r="F1874" t="str">
        <f t="shared" si="87"/>
        <v>New South Wales</v>
      </c>
      <c r="G1874" t="s">
        <v>10</v>
      </c>
      <c r="H1874">
        <v>2350</v>
      </c>
      <c r="I1874" t="s">
        <v>11</v>
      </c>
      <c r="J1874" t="s">
        <v>68</v>
      </c>
      <c r="K1874" t="s">
        <v>156</v>
      </c>
      <c r="L1874" t="s">
        <v>17</v>
      </c>
      <c r="M1874" s="5">
        <v>109.69999999999999</v>
      </c>
    </row>
    <row r="1875" spans="1:13" x14ac:dyDescent="0.25">
      <c r="A1875" s="2">
        <v>45041</v>
      </c>
      <c r="B1875" s="3">
        <f t="shared" si="88"/>
        <v>2023</v>
      </c>
      <c r="C1875" t="str">
        <f t="shared" si="89"/>
        <v>2023-2024</v>
      </c>
      <c r="D1875" t="s">
        <v>148</v>
      </c>
      <c r="E1875" t="s">
        <v>143</v>
      </c>
      <c r="F1875" t="str">
        <f t="shared" si="87"/>
        <v>New South Wales</v>
      </c>
      <c r="G1875" t="s">
        <v>10</v>
      </c>
      <c r="H1875">
        <v>2154</v>
      </c>
      <c r="I1875" t="s">
        <v>11</v>
      </c>
      <c r="J1875" t="s">
        <v>27</v>
      </c>
      <c r="K1875" t="s">
        <v>156</v>
      </c>
      <c r="L1875" t="s">
        <v>17</v>
      </c>
      <c r="M1875" s="5">
        <v>109.69999999999999</v>
      </c>
    </row>
    <row r="1876" spans="1:13" x14ac:dyDescent="0.25">
      <c r="A1876" s="2">
        <v>45184</v>
      </c>
      <c r="B1876" s="3">
        <f t="shared" si="88"/>
        <v>2024</v>
      </c>
      <c r="C1876" t="str">
        <f t="shared" si="89"/>
        <v>2023-2024</v>
      </c>
      <c r="D1876" t="s">
        <v>148</v>
      </c>
      <c r="E1876" t="s">
        <v>41</v>
      </c>
      <c r="F1876" t="str">
        <f t="shared" si="87"/>
        <v>New South Wales</v>
      </c>
      <c r="G1876" t="s">
        <v>10</v>
      </c>
      <c r="H1876">
        <v>2830</v>
      </c>
      <c r="I1876" t="s">
        <v>11</v>
      </c>
      <c r="J1876" t="s">
        <v>25</v>
      </c>
      <c r="K1876" t="s">
        <v>154</v>
      </c>
      <c r="L1876" t="s">
        <v>14</v>
      </c>
      <c r="M1876" s="5">
        <v>109.78999999999999</v>
      </c>
    </row>
    <row r="1877" spans="1:13" x14ac:dyDescent="0.25">
      <c r="A1877" s="2">
        <v>45617</v>
      </c>
      <c r="B1877" s="3">
        <f t="shared" si="88"/>
        <v>2025</v>
      </c>
      <c r="C1877" t="str">
        <f t="shared" si="89"/>
        <v>2024-2025</v>
      </c>
      <c r="D1877" t="s">
        <v>148</v>
      </c>
      <c r="E1877" t="s">
        <v>65</v>
      </c>
      <c r="F1877" t="str">
        <f t="shared" si="87"/>
        <v>New South Wales</v>
      </c>
      <c r="G1877" t="s">
        <v>10</v>
      </c>
      <c r="H1877">
        <v>2541</v>
      </c>
      <c r="I1877" t="s">
        <v>11</v>
      </c>
      <c r="J1877" t="s">
        <v>58</v>
      </c>
      <c r="K1877" t="s">
        <v>154</v>
      </c>
      <c r="L1877" t="s">
        <v>14</v>
      </c>
      <c r="M1877" s="5">
        <v>109.83</v>
      </c>
    </row>
    <row r="1878" spans="1:13" x14ac:dyDescent="0.25">
      <c r="A1878" s="2">
        <v>45373</v>
      </c>
      <c r="B1878" s="3">
        <f t="shared" si="88"/>
        <v>2024</v>
      </c>
      <c r="C1878" t="str">
        <f t="shared" si="89"/>
        <v>2023-2024</v>
      </c>
      <c r="D1878" t="s">
        <v>148</v>
      </c>
      <c r="E1878" t="s">
        <v>57</v>
      </c>
      <c r="F1878" t="str">
        <f t="shared" si="87"/>
        <v>New South Wales</v>
      </c>
      <c r="G1878" t="s">
        <v>10</v>
      </c>
      <c r="H1878">
        <v>2560</v>
      </c>
      <c r="I1878" t="s">
        <v>11</v>
      </c>
      <c r="J1878" t="s">
        <v>58</v>
      </c>
      <c r="K1878" t="s">
        <v>150</v>
      </c>
      <c r="L1878" t="s">
        <v>18</v>
      </c>
      <c r="M1878" s="5">
        <v>109.89</v>
      </c>
    </row>
    <row r="1879" spans="1:13" x14ac:dyDescent="0.25">
      <c r="A1879" s="2">
        <v>45368</v>
      </c>
      <c r="B1879" s="3">
        <f t="shared" si="88"/>
        <v>2024</v>
      </c>
      <c r="C1879" t="str">
        <f t="shared" si="89"/>
        <v>2023-2024</v>
      </c>
      <c r="D1879" t="s">
        <v>147</v>
      </c>
      <c r="E1879" t="s">
        <v>93</v>
      </c>
      <c r="F1879" t="str">
        <f t="shared" si="87"/>
        <v>Western Australia</v>
      </c>
      <c r="G1879" t="s">
        <v>48</v>
      </c>
      <c r="H1879">
        <v>6112</v>
      </c>
      <c r="I1879" t="s">
        <v>11</v>
      </c>
      <c r="J1879" t="s">
        <v>94</v>
      </c>
      <c r="K1879" t="s">
        <v>154</v>
      </c>
      <c r="L1879" t="s">
        <v>14</v>
      </c>
      <c r="M1879" s="5">
        <v>109.91</v>
      </c>
    </row>
    <row r="1880" spans="1:13" x14ac:dyDescent="0.25">
      <c r="A1880" s="2">
        <v>45341</v>
      </c>
      <c r="B1880" s="3">
        <f t="shared" si="88"/>
        <v>2024</v>
      </c>
      <c r="C1880" t="str">
        <f t="shared" si="89"/>
        <v>2023-2024</v>
      </c>
      <c r="D1880" t="s">
        <v>148</v>
      </c>
      <c r="E1880" t="s">
        <v>107</v>
      </c>
      <c r="F1880" t="str">
        <f t="shared" si="87"/>
        <v>Queensland</v>
      </c>
      <c r="G1880" t="s">
        <v>35</v>
      </c>
      <c r="H1880">
        <v>4220</v>
      </c>
      <c r="I1880" t="s">
        <v>11</v>
      </c>
      <c r="J1880" t="s">
        <v>104</v>
      </c>
      <c r="K1880" t="s">
        <v>154</v>
      </c>
      <c r="L1880" t="s">
        <v>14</v>
      </c>
      <c r="M1880" s="5">
        <v>109.95</v>
      </c>
    </row>
    <row r="1881" spans="1:13" x14ac:dyDescent="0.25">
      <c r="A1881" s="2">
        <v>45195</v>
      </c>
      <c r="B1881" s="3">
        <f t="shared" si="88"/>
        <v>2024</v>
      </c>
      <c r="C1881" t="str">
        <f t="shared" si="89"/>
        <v>2023-2024</v>
      </c>
      <c r="D1881" t="s">
        <v>147</v>
      </c>
      <c r="E1881" t="s">
        <v>97</v>
      </c>
      <c r="F1881" t="str">
        <f t="shared" si="87"/>
        <v>Tasmania</v>
      </c>
      <c r="G1881" t="s">
        <v>70</v>
      </c>
      <c r="H1881">
        <v>7250</v>
      </c>
      <c r="I1881" t="s">
        <v>11</v>
      </c>
      <c r="J1881" t="s">
        <v>71</v>
      </c>
      <c r="K1881" t="s">
        <v>154</v>
      </c>
      <c r="L1881" t="s">
        <v>14</v>
      </c>
      <c r="M1881" s="5">
        <v>110.22</v>
      </c>
    </row>
    <row r="1882" spans="1:13" x14ac:dyDescent="0.25">
      <c r="A1882" s="2">
        <v>44985</v>
      </c>
      <c r="B1882" s="3">
        <f t="shared" si="88"/>
        <v>2023</v>
      </c>
      <c r="C1882" t="str">
        <f t="shared" si="89"/>
        <v>2022-2023</v>
      </c>
      <c r="D1882" t="s">
        <v>148</v>
      </c>
      <c r="E1882" t="s">
        <v>122</v>
      </c>
      <c r="F1882" t="str">
        <f t="shared" si="87"/>
        <v>New South Wales</v>
      </c>
      <c r="G1882" t="s">
        <v>10</v>
      </c>
      <c r="H1882">
        <v>2650</v>
      </c>
      <c r="I1882" t="s">
        <v>11</v>
      </c>
      <c r="J1882" t="s">
        <v>25</v>
      </c>
      <c r="K1882" t="s">
        <v>149</v>
      </c>
      <c r="L1882" t="s">
        <v>15</v>
      </c>
      <c r="M1882" s="5">
        <v>110.41</v>
      </c>
    </row>
    <row r="1883" spans="1:13" x14ac:dyDescent="0.25">
      <c r="A1883" s="2">
        <v>45489</v>
      </c>
      <c r="B1883" s="3">
        <f t="shared" si="88"/>
        <v>2025</v>
      </c>
      <c r="C1883" t="str">
        <f t="shared" si="89"/>
        <v>2024-2025</v>
      </c>
      <c r="D1883" t="s">
        <v>147</v>
      </c>
      <c r="E1883" t="s">
        <v>40</v>
      </c>
      <c r="F1883" t="str">
        <f t="shared" si="87"/>
        <v>New South Wales</v>
      </c>
      <c r="G1883" t="s">
        <v>10</v>
      </c>
      <c r="H1883">
        <v>2116</v>
      </c>
      <c r="I1883" t="s">
        <v>11</v>
      </c>
      <c r="J1883" t="s">
        <v>27</v>
      </c>
      <c r="K1883" t="s">
        <v>156</v>
      </c>
      <c r="L1883" t="s">
        <v>17</v>
      </c>
      <c r="M1883" s="5">
        <v>110.62</v>
      </c>
    </row>
    <row r="1884" spans="1:13" x14ac:dyDescent="0.25">
      <c r="A1884" s="2">
        <v>45449</v>
      </c>
      <c r="B1884" s="3">
        <f t="shared" si="88"/>
        <v>2024</v>
      </c>
      <c r="C1884" t="str">
        <f t="shared" si="89"/>
        <v>2024-2025</v>
      </c>
      <c r="D1884" t="s">
        <v>148</v>
      </c>
      <c r="E1884" t="s">
        <v>144</v>
      </c>
      <c r="F1884" t="str">
        <f t="shared" si="87"/>
        <v>Queensland</v>
      </c>
      <c r="G1884" t="s">
        <v>35</v>
      </c>
      <c r="H1884">
        <v>4566</v>
      </c>
      <c r="I1884" t="s">
        <v>11</v>
      </c>
      <c r="J1884" t="s">
        <v>120</v>
      </c>
      <c r="K1884" t="s">
        <v>19</v>
      </c>
      <c r="L1884" t="s">
        <v>23</v>
      </c>
      <c r="M1884" s="5">
        <v>110.63000000000001</v>
      </c>
    </row>
    <row r="1885" spans="1:13" x14ac:dyDescent="0.25">
      <c r="A1885" s="2">
        <v>45565</v>
      </c>
      <c r="B1885" s="3">
        <f t="shared" si="88"/>
        <v>2025</v>
      </c>
      <c r="C1885" t="str">
        <f t="shared" si="89"/>
        <v>2024-2025</v>
      </c>
      <c r="D1885" t="s">
        <v>147</v>
      </c>
      <c r="E1885" t="s">
        <v>75</v>
      </c>
      <c r="F1885" t="str">
        <f t="shared" si="87"/>
        <v>Victoria</v>
      </c>
      <c r="G1885" t="s">
        <v>45</v>
      </c>
      <c r="H1885">
        <v>3630</v>
      </c>
      <c r="I1885" t="s">
        <v>11</v>
      </c>
      <c r="J1885" t="s">
        <v>55</v>
      </c>
      <c r="K1885" t="s">
        <v>152</v>
      </c>
      <c r="L1885" t="s">
        <v>13</v>
      </c>
      <c r="M1885" s="5">
        <v>111.25</v>
      </c>
    </row>
    <row r="1886" spans="1:13" x14ac:dyDescent="0.25">
      <c r="A1886" s="2">
        <v>45234</v>
      </c>
      <c r="B1886" s="3">
        <f t="shared" si="88"/>
        <v>2024</v>
      </c>
      <c r="C1886" t="str">
        <f t="shared" si="89"/>
        <v>2023-2024</v>
      </c>
      <c r="D1886" t="s">
        <v>148</v>
      </c>
      <c r="E1886" t="s">
        <v>130</v>
      </c>
      <c r="F1886" t="str">
        <f t="shared" si="87"/>
        <v>South Australia</v>
      </c>
      <c r="G1886" t="s">
        <v>32</v>
      </c>
      <c r="H1886">
        <v>5290</v>
      </c>
      <c r="I1886" t="s">
        <v>11</v>
      </c>
      <c r="J1886" t="s">
        <v>38</v>
      </c>
      <c r="K1886" t="s">
        <v>153</v>
      </c>
      <c r="L1886" t="s">
        <v>16</v>
      </c>
      <c r="M1886" s="5">
        <v>111.27000000000001</v>
      </c>
    </row>
    <row r="1887" spans="1:13" x14ac:dyDescent="0.25">
      <c r="A1887" s="2">
        <v>45244</v>
      </c>
      <c r="B1887" s="3">
        <f t="shared" si="88"/>
        <v>2024</v>
      </c>
      <c r="C1887" t="str">
        <f t="shared" si="89"/>
        <v>2023-2024</v>
      </c>
      <c r="D1887" t="s">
        <v>148</v>
      </c>
      <c r="E1887" t="s">
        <v>125</v>
      </c>
      <c r="F1887" t="str">
        <f t="shared" si="87"/>
        <v>Victoria</v>
      </c>
      <c r="G1887" t="s">
        <v>45</v>
      </c>
      <c r="H1887">
        <v>3400</v>
      </c>
      <c r="I1887" t="s">
        <v>11</v>
      </c>
      <c r="J1887" t="s">
        <v>60</v>
      </c>
      <c r="K1887" t="s">
        <v>19</v>
      </c>
      <c r="L1887" t="s">
        <v>23</v>
      </c>
      <c r="M1887" s="5">
        <v>111.39</v>
      </c>
    </row>
    <row r="1888" spans="1:13" x14ac:dyDescent="0.25">
      <c r="A1888" s="2">
        <v>45050</v>
      </c>
      <c r="B1888" s="3">
        <f t="shared" si="88"/>
        <v>2023</v>
      </c>
      <c r="C1888" t="str">
        <f t="shared" si="89"/>
        <v>2023-2024</v>
      </c>
      <c r="D1888" t="s">
        <v>148</v>
      </c>
      <c r="E1888" t="s">
        <v>142</v>
      </c>
      <c r="F1888" t="str">
        <f t="shared" si="87"/>
        <v>Australian Capital Territory</v>
      </c>
      <c r="G1888" t="s">
        <v>80</v>
      </c>
      <c r="H1888">
        <v>2609</v>
      </c>
      <c r="I1888" t="s">
        <v>11</v>
      </c>
      <c r="J1888" t="s">
        <v>58</v>
      </c>
      <c r="K1888" t="s">
        <v>19</v>
      </c>
      <c r="L1888" t="s">
        <v>23</v>
      </c>
      <c r="M1888" s="5">
        <v>111.7</v>
      </c>
    </row>
    <row r="1889" spans="1:13" x14ac:dyDescent="0.25">
      <c r="A1889" s="2">
        <v>45204</v>
      </c>
      <c r="B1889" s="3">
        <f t="shared" si="88"/>
        <v>2024</v>
      </c>
      <c r="C1889" t="str">
        <f t="shared" si="89"/>
        <v>2023-2024</v>
      </c>
      <c r="D1889" t="s">
        <v>147</v>
      </c>
      <c r="E1889" t="s">
        <v>129</v>
      </c>
      <c r="F1889" t="str">
        <f t="shared" si="87"/>
        <v>Tasmania</v>
      </c>
      <c r="G1889" t="s">
        <v>70</v>
      </c>
      <c r="H1889">
        <v>7010</v>
      </c>
      <c r="I1889" t="s">
        <v>11</v>
      </c>
      <c r="J1889" t="s">
        <v>71</v>
      </c>
      <c r="K1889" t="s">
        <v>149</v>
      </c>
      <c r="L1889" t="s">
        <v>15</v>
      </c>
      <c r="M1889" s="5">
        <v>111.72</v>
      </c>
    </row>
    <row r="1890" spans="1:13" x14ac:dyDescent="0.25">
      <c r="A1890" s="2">
        <v>45182</v>
      </c>
      <c r="B1890" s="3">
        <f t="shared" si="88"/>
        <v>2024</v>
      </c>
      <c r="C1890" t="str">
        <f t="shared" si="89"/>
        <v>2023-2024</v>
      </c>
      <c r="D1890" t="s">
        <v>147</v>
      </c>
      <c r="E1890" t="s">
        <v>109</v>
      </c>
      <c r="F1890" t="str">
        <f t="shared" si="87"/>
        <v>New South Wales</v>
      </c>
      <c r="G1890" t="s">
        <v>10</v>
      </c>
      <c r="H1890">
        <v>2480</v>
      </c>
      <c r="I1890" t="s">
        <v>11</v>
      </c>
      <c r="J1890" t="s">
        <v>68</v>
      </c>
      <c r="K1890" t="s">
        <v>150</v>
      </c>
      <c r="L1890" t="s">
        <v>18</v>
      </c>
      <c r="M1890" s="5">
        <v>111.75</v>
      </c>
    </row>
    <row r="1891" spans="1:13" x14ac:dyDescent="0.25">
      <c r="A1891" s="2">
        <v>45092</v>
      </c>
      <c r="B1891" s="3">
        <f t="shared" si="88"/>
        <v>2023</v>
      </c>
      <c r="C1891" t="str">
        <f t="shared" si="89"/>
        <v>2023-2024</v>
      </c>
      <c r="D1891" t="s">
        <v>147</v>
      </c>
      <c r="E1891" t="s">
        <v>69</v>
      </c>
      <c r="F1891" t="str">
        <f t="shared" si="87"/>
        <v>Tasmania</v>
      </c>
      <c r="G1891" t="s">
        <v>70</v>
      </c>
      <c r="H1891">
        <v>7018</v>
      </c>
      <c r="I1891" t="s">
        <v>11</v>
      </c>
      <c r="J1891" t="s">
        <v>71</v>
      </c>
      <c r="K1891" t="s">
        <v>19</v>
      </c>
      <c r="L1891" t="s">
        <v>23</v>
      </c>
      <c r="M1891" s="5">
        <v>111.79</v>
      </c>
    </row>
    <row r="1892" spans="1:13" x14ac:dyDescent="0.25">
      <c r="A1892" s="2">
        <v>45404</v>
      </c>
      <c r="B1892" s="3">
        <f t="shared" si="88"/>
        <v>2024</v>
      </c>
      <c r="C1892" t="str">
        <f t="shared" si="89"/>
        <v>2024-2025</v>
      </c>
      <c r="D1892" t="s">
        <v>147</v>
      </c>
      <c r="E1892" t="s">
        <v>82</v>
      </c>
      <c r="F1892" t="str">
        <f t="shared" si="87"/>
        <v>Queensland</v>
      </c>
      <c r="G1892" t="s">
        <v>35</v>
      </c>
      <c r="H1892">
        <v>4012</v>
      </c>
      <c r="I1892" t="s">
        <v>11</v>
      </c>
      <c r="J1892" t="s">
        <v>43</v>
      </c>
      <c r="K1892" t="s">
        <v>150</v>
      </c>
      <c r="L1892" t="s">
        <v>18</v>
      </c>
      <c r="M1892" s="5">
        <v>111.83</v>
      </c>
    </row>
    <row r="1893" spans="1:13" x14ac:dyDescent="0.25">
      <c r="A1893" s="2">
        <v>45322</v>
      </c>
      <c r="B1893" s="3">
        <f t="shared" si="88"/>
        <v>2024</v>
      </c>
      <c r="C1893" t="str">
        <f t="shared" si="89"/>
        <v>2023-2024</v>
      </c>
      <c r="D1893" t="s">
        <v>148</v>
      </c>
      <c r="E1893" t="s">
        <v>143</v>
      </c>
      <c r="F1893" t="str">
        <f t="shared" si="87"/>
        <v>New South Wales</v>
      </c>
      <c r="G1893" t="s">
        <v>10</v>
      </c>
      <c r="H1893">
        <v>2154</v>
      </c>
      <c r="I1893" t="s">
        <v>11</v>
      </c>
      <c r="J1893" t="s">
        <v>27</v>
      </c>
      <c r="K1893" t="s">
        <v>19</v>
      </c>
      <c r="L1893" t="s">
        <v>23</v>
      </c>
      <c r="M1893" s="5">
        <v>111.86</v>
      </c>
    </row>
    <row r="1894" spans="1:13" x14ac:dyDescent="0.25">
      <c r="A1894" s="2">
        <v>45366</v>
      </c>
      <c r="B1894" s="3">
        <f t="shared" si="88"/>
        <v>2024</v>
      </c>
      <c r="C1894" t="str">
        <f t="shared" si="89"/>
        <v>2023-2024</v>
      </c>
      <c r="D1894" t="s">
        <v>147</v>
      </c>
      <c r="E1894" t="s">
        <v>132</v>
      </c>
      <c r="F1894" t="str">
        <f t="shared" si="87"/>
        <v>New South Wales</v>
      </c>
      <c r="G1894" t="s">
        <v>10</v>
      </c>
      <c r="H1894">
        <v>2800</v>
      </c>
      <c r="I1894" t="s">
        <v>11</v>
      </c>
      <c r="J1894" t="s">
        <v>25</v>
      </c>
      <c r="K1894" t="s">
        <v>149</v>
      </c>
      <c r="L1894" t="s">
        <v>15</v>
      </c>
      <c r="M1894" s="5">
        <v>112</v>
      </c>
    </row>
    <row r="1895" spans="1:13" x14ac:dyDescent="0.25">
      <c r="A1895" s="2">
        <v>45149</v>
      </c>
      <c r="B1895" s="3">
        <f t="shared" si="88"/>
        <v>2024</v>
      </c>
      <c r="C1895" t="str">
        <f t="shared" si="89"/>
        <v>2023-2024</v>
      </c>
      <c r="D1895" t="s">
        <v>147</v>
      </c>
      <c r="E1895" t="s">
        <v>79</v>
      </c>
      <c r="F1895" t="str">
        <f t="shared" si="87"/>
        <v>Australian Capital Territory</v>
      </c>
      <c r="G1895" t="s">
        <v>80</v>
      </c>
      <c r="H1895">
        <v>2617</v>
      </c>
      <c r="I1895" t="s">
        <v>11</v>
      </c>
      <c r="J1895" t="s">
        <v>58</v>
      </c>
      <c r="K1895" t="s">
        <v>19</v>
      </c>
      <c r="L1895" t="s">
        <v>23</v>
      </c>
      <c r="M1895" s="5">
        <v>112.14</v>
      </c>
    </row>
    <row r="1896" spans="1:13" x14ac:dyDescent="0.25">
      <c r="A1896" s="2">
        <v>45133</v>
      </c>
      <c r="B1896" s="3">
        <f t="shared" si="88"/>
        <v>2024</v>
      </c>
      <c r="C1896" t="str">
        <f t="shared" si="89"/>
        <v>2023-2024</v>
      </c>
      <c r="D1896" t="s">
        <v>147</v>
      </c>
      <c r="E1896" t="s">
        <v>133</v>
      </c>
      <c r="F1896" t="str">
        <f t="shared" si="87"/>
        <v>Queensland</v>
      </c>
      <c r="G1896" t="s">
        <v>35</v>
      </c>
      <c r="H1896">
        <v>4305</v>
      </c>
      <c r="I1896" t="s">
        <v>11</v>
      </c>
      <c r="J1896" t="s">
        <v>104</v>
      </c>
      <c r="K1896" t="s">
        <v>152</v>
      </c>
      <c r="L1896" t="s">
        <v>13</v>
      </c>
      <c r="M1896" s="5">
        <v>112.37</v>
      </c>
    </row>
    <row r="1897" spans="1:13" x14ac:dyDescent="0.25">
      <c r="A1897" s="2">
        <v>45501</v>
      </c>
      <c r="B1897" s="3">
        <f t="shared" si="88"/>
        <v>2025</v>
      </c>
      <c r="C1897" t="str">
        <f t="shared" si="89"/>
        <v>2024-2025</v>
      </c>
      <c r="D1897" t="s">
        <v>148</v>
      </c>
      <c r="E1897" t="s">
        <v>133</v>
      </c>
      <c r="F1897" t="str">
        <f t="shared" si="87"/>
        <v>Queensland</v>
      </c>
      <c r="G1897" t="s">
        <v>35</v>
      </c>
      <c r="H1897">
        <v>4305</v>
      </c>
      <c r="I1897" t="s">
        <v>11</v>
      </c>
      <c r="J1897" t="s">
        <v>104</v>
      </c>
      <c r="K1897" t="s">
        <v>19</v>
      </c>
      <c r="L1897" t="s">
        <v>23</v>
      </c>
      <c r="M1897" s="5">
        <v>112.64</v>
      </c>
    </row>
    <row r="1898" spans="1:13" x14ac:dyDescent="0.25">
      <c r="A1898" s="2">
        <v>45018</v>
      </c>
      <c r="B1898" s="3">
        <f t="shared" si="88"/>
        <v>2023</v>
      </c>
      <c r="C1898" t="str">
        <f t="shared" si="89"/>
        <v>2023-2024</v>
      </c>
      <c r="D1898" t="s">
        <v>147</v>
      </c>
      <c r="E1898" t="s">
        <v>83</v>
      </c>
      <c r="F1898" t="str">
        <f t="shared" si="87"/>
        <v>New South Wales</v>
      </c>
      <c r="G1898" t="s">
        <v>10</v>
      </c>
      <c r="H1898">
        <v>2750</v>
      </c>
      <c r="I1898" t="s">
        <v>11</v>
      </c>
      <c r="J1898" t="s">
        <v>25</v>
      </c>
      <c r="K1898" t="s">
        <v>19</v>
      </c>
      <c r="L1898" t="s">
        <v>23</v>
      </c>
      <c r="M1898" s="5">
        <v>112.78</v>
      </c>
    </row>
    <row r="1899" spans="1:13" x14ac:dyDescent="0.25">
      <c r="A1899" s="2">
        <v>45118</v>
      </c>
      <c r="B1899" s="3">
        <f t="shared" si="88"/>
        <v>2024</v>
      </c>
      <c r="C1899" t="str">
        <f t="shared" si="89"/>
        <v>2023-2024</v>
      </c>
      <c r="D1899" t="s">
        <v>148</v>
      </c>
      <c r="E1899" t="s">
        <v>125</v>
      </c>
      <c r="F1899" t="str">
        <f t="shared" si="87"/>
        <v>Victoria</v>
      </c>
      <c r="G1899" t="s">
        <v>45</v>
      </c>
      <c r="H1899">
        <v>3400</v>
      </c>
      <c r="I1899" t="s">
        <v>11</v>
      </c>
      <c r="J1899" t="s">
        <v>60</v>
      </c>
      <c r="K1899" t="s">
        <v>154</v>
      </c>
      <c r="L1899" t="s">
        <v>14</v>
      </c>
      <c r="M1899" s="5">
        <v>112.92</v>
      </c>
    </row>
    <row r="1900" spans="1:13" x14ac:dyDescent="0.25">
      <c r="A1900" s="2">
        <v>45590</v>
      </c>
      <c r="B1900" s="3">
        <f t="shared" si="88"/>
        <v>2025</v>
      </c>
      <c r="C1900" t="str">
        <f t="shared" si="89"/>
        <v>2024-2025</v>
      </c>
      <c r="D1900" t="s">
        <v>147</v>
      </c>
      <c r="E1900" t="s">
        <v>50</v>
      </c>
      <c r="F1900" t="str">
        <f t="shared" si="87"/>
        <v>Queensland</v>
      </c>
      <c r="G1900" t="s">
        <v>35</v>
      </c>
      <c r="H1900">
        <v>4703</v>
      </c>
      <c r="I1900" t="s">
        <v>11</v>
      </c>
      <c r="J1900" t="s">
        <v>51</v>
      </c>
      <c r="K1900" t="s">
        <v>152</v>
      </c>
      <c r="L1900" t="s">
        <v>13</v>
      </c>
      <c r="M1900" s="5">
        <v>113.67999999999999</v>
      </c>
    </row>
    <row r="1901" spans="1:13" x14ac:dyDescent="0.25">
      <c r="A1901" s="2">
        <v>45457</v>
      </c>
      <c r="B1901" s="3">
        <f t="shared" si="88"/>
        <v>2024</v>
      </c>
      <c r="C1901" t="str">
        <f t="shared" si="89"/>
        <v>2024-2025</v>
      </c>
      <c r="D1901" t="s">
        <v>148</v>
      </c>
      <c r="E1901" t="s">
        <v>57</v>
      </c>
      <c r="F1901" t="str">
        <f t="shared" si="87"/>
        <v>New South Wales</v>
      </c>
      <c r="G1901" t="s">
        <v>10</v>
      </c>
      <c r="H1901">
        <v>2560</v>
      </c>
      <c r="I1901" t="s">
        <v>11</v>
      </c>
      <c r="J1901" t="s">
        <v>58</v>
      </c>
      <c r="K1901" t="s">
        <v>149</v>
      </c>
      <c r="L1901" t="s">
        <v>15</v>
      </c>
      <c r="M1901" s="5">
        <v>113.75999999999999</v>
      </c>
    </row>
    <row r="1902" spans="1:13" x14ac:dyDescent="0.25">
      <c r="A1902" s="2">
        <v>45528</v>
      </c>
      <c r="B1902" s="3">
        <f t="shared" si="88"/>
        <v>2025</v>
      </c>
      <c r="C1902" t="str">
        <f t="shared" si="89"/>
        <v>2024-2025</v>
      </c>
      <c r="D1902" t="s">
        <v>148</v>
      </c>
      <c r="E1902" t="s">
        <v>143</v>
      </c>
      <c r="F1902" t="str">
        <f t="shared" si="87"/>
        <v>New South Wales</v>
      </c>
      <c r="G1902" t="s">
        <v>10</v>
      </c>
      <c r="H1902">
        <v>2154</v>
      </c>
      <c r="I1902" t="s">
        <v>11</v>
      </c>
      <c r="J1902" t="s">
        <v>27</v>
      </c>
      <c r="K1902" t="s">
        <v>153</v>
      </c>
      <c r="L1902" t="s">
        <v>16</v>
      </c>
      <c r="M1902" s="5">
        <v>113.81</v>
      </c>
    </row>
    <row r="1903" spans="1:13" x14ac:dyDescent="0.25">
      <c r="A1903" s="2">
        <v>45259</v>
      </c>
      <c r="B1903" s="3">
        <f t="shared" si="88"/>
        <v>2024</v>
      </c>
      <c r="C1903" t="str">
        <f t="shared" si="89"/>
        <v>2023-2024</v>
      </c>
      <c r="D1903" t="s">
        <v>148</v>
      </c>
      <c r="E1903" t="s">
        <v>95</v>
      </c>
      <c r="F1903" t="str">
        <f t="shared" si="87"/>
        <v>Victoria</v>
      </c>
      <c r="G1903" t="s">
        <v>45</v>
      </c>
      <c r="H1903">
        <v>3931</v>
      </c>
      <c r="I1903" t="s">
        <v>11</v>
      </c>
      <c r="J1903" t="s">
        <v>55</v>
      </c>
      <c r="K1903" t="s">
        <v>155</v>
      </c>
      <c r="L1903" t="s">
        <v>20</v>
      </c>
      <c r="M1903" s="5">
        <v>113.89</v>
      </c>
    </row>
    <row r="1904" spans="1:13" x14ac:dyDescent="0.25">
      <c r="A1904" s="2">
        <v>45477</v>
      </c>
      <c r="B1904" s="3">
        <f t="shared" si="88"/>
        <v>2025</v>
      </c>
      <c r="C1904" t="str">
        <f t="shared" si="89"/>
        <v>2024-2025</v>
      </c>
      <c r="D1904" t="s">
        <v>148</v>
      </c>
      <c r="E1904" t="s">
        <v>95</v>
      </c>
      <c r="F1904" t="str">
        <f t="shared" si="87"/>
        <v>Victoria</v>
      </c>
      <c r="G1904" t="s">
        <v>45</v>
      </c>
      <c r="H1904">
        <v>3931</v>
      </c>
      <c r="I1904" t="s">
        <v>11</v>
      </c>
      <c r="J1904" t="s">
        <v>55</v>
      </c>
      <c r="K1904" t="s">
        <v>154</v>
      </c>
      <c r="L1904" t="s">
        <v>14</v>
      </c>
      <c r="M1904" s="5">
        <v>113.91</v>
      </c>
    </row>
    <row r="1905" spans="1:13" x14ac:dyDescent="0.25">
      <c r="A1905" s="2">
        <v>45277</v>
      </c>
      <c r="B1905" s="3">
        <f t="shared" si="88"/>
        <v>2024</v>
      </c>
      <c r="C1905" t="str">
        <f t="shared" si="89"/>
        <v>2023-2024</v>
      </c>
      <c r="D1905" t="s">
        <v>147</v>
      </c>
      <c r="E1905" t="s">
        <v>125</v>
      </c>
      <c r="F1905" t="str">
        <f t="shared" si="87"/>
        <v>Victoria</v>
      </c>
      <c r="G1905" t="s">
        <v>45</v>
      </c>
      <c r="H1905">
        <v>3400</v>
      </c>
      <c r="I1905" t="s">
        <v>11</v>
      </c>
      <c r="J1905" t="s">
        <v>60</v>
      </c>
      <c r="K1905" t="s">
        <v>152</v>
      </c>
      <c r="L1905" t="s">
        <v>13</v>
      </c>
      <c r="M1905" s="5">
        <v>114.42999999999999</v>
      </c>
    </row>
    <row r="1906" spans="1:13" x14ac:dyDescent="0.25">
      <c r="A1906" s="2">
        <v>44970</v>
      </c>
      <c r="B1906" s="3">
        <f t="shared" si="88"/>
        <v>2023</v>
      </c>
      <c r="C1906" t="str">
        <f t="shared" si="89"/>
        <v>2022-2023</v>
      </c>
      <c r="D1906" t="s">
        <v>148</v>
      </c>
      <c r="E1906" t="s">
        <v>143</v>
      </c>
      <c r="F1906" t="str">
        <f t="shared" si="87"/>
        <v>New South Wales</v>
      </c>
      <c r="G1906" t="s">
        <v>10</v>
      </c>
      <c r="H1906">
        <v>2154</v>
      </c>
      <c r="I1906" t="s">
        <v>11</v>
      </c>
      <c r="J1906" t="s">
        <v>27</v>
      </c>
      <c r="K1906" t="s">
        <v>19</v>
      </c>
      <c r="L1906" t="s">
        <v>23</v>
      </c>
      <c r="M1906" s="5">
        <v>114.78</v>
      </c>
    </row>
    <row r="1907" spans="1:13" x14ac:dyDescent="0.25">
      <c r="A1907" s="2">
        <v>45600</v>
      </c>
      <c r="B1907" s="3">
        <f t="shared" si="88"/>
        <v>2025</v>
      </c>
      <c r="C1907" t="str">
        <f t="shared" si="89"/>
        <v>2024-2025</v>
      </c>
      <c r="D1907" t="s">
        <v>148</v>
      </c>
      <c r="E1907" t="s">
        <v>132</v>
      </c>
      <c r="F1907" t="str">
        <f t="shared" si="87"/>
        <v>New South Wales</v>
      </c>
      <c r="G1907" t="s">
        <v>10</v>
      </c>
      <c r="H1907">
        <v>2800</v>
      </c>
      <c r="I1907" t="s">
        <v>11</v>
      </c>
      <c r="J1907" t="s">
        <v>25</v>
      </c>
      <c r="K1907" t="s">
        <v>157</v>
      </c>
      <c r="L1907" t="s">
        <v>22</v>
      </c>
      <c r="M1907" s="5">
        <v>114.82000000000001</v>
      </c>
    </row>
    <row r="1908" spans="1:13" x14ac:dyDescent="0.25">
      <c r="A1908" s="2">
        <v>45429</v>
      </c>
      <c r="B1908" s="3">
        <f t="shared" si="88"/>
        <v>2024</v>
      </c>
      <c r="C1908" t="str">
        <f t="shared" si="89"/>
        <v>2024-2025</v>
      </c>
      <c r="D1908" t="s">
        <v>147</v>
      </c>
      <c r="E1908" t="s">
        <v>131</v>
      </c>
      <c r="F1908" t="str">
        <f t="shared" si="87"/>
        <v>Western Australia</v>
      </c>
      <c r="G1908" t="s">
        <v>48</v>
      </c>
      <c r="H1908">
        <v>6530</v>
      </c>
      <c r="I1908" t="s">
        <v>11</v>
      </c>
      <c r="J1908" t="s">
        <v>77</v>
      </c>
      <c r="K1908" t="s">
        <v>154</v>
      </c>
      <c r="L1908" t="s">
        <v>14</v>
      </c>
      <c r="M1908" s="5">
        <v>115.41</v>
      </c>
    </row>
    <row r="1909" spans="1:13" x14ac:dyDescent="0.25">
      <c r="A1909" s="2">
        <v>45073</v>
      </c>
      <c r="B1909" s="3">
        <f t="shared" si="88"/>
        <v>2023</v>
      </c>
      <c r="C1909" t="str">
        <f t="shared" si="89"/>
        <v>2023-2024</v>
      </c>
      <c r="D1909" t="s">
        <v>148</v>
      </c>
      <c r="E1909" t="s">
        <v>101</v>
      </c>
      <c r="F1909" t="str">
        <f t="shared" si="87"/>
        <v>Victoria</v>
      </c>
      <c r="G1909" t="s">
        <v>45</v>
      </c>
      <c r="H1909">
        <v>3131</v>
      </c>
      <c r="I1909" t="s">
        <v>11</v>
      </c>
      <c r="J1909" t="s">
        <v>63</v>
      </c>
      <c r="K1909" t="s">
        <v>153</v>
      </c>
      <c r="L1909" t="s">
        <v>16</v>
      </c>
      <c r="M1909" s="5">
        <v>115.62</v>
      </c>
    </row>
    <row r="1910" spans="1:13" x14ac:dyDescent="0.25">
      <c r="A1910" s="2">
        <v>45429</v>
      </c>
      <c r="B1910" s="3">
        <f t="shared" si="88"/>
        <v>2024</v>
      </c>
      <c r="C1910" t="str">
        <f t="shared" si="89"/>
        <v>2024-2025</v>
      </c>
      <c r="D1910" t="s">
        <v>147</v>
      </c>
      <c r="E1910" t="s">
        <v>85</v>
      </c>
      <c r="F1910" t="str">
        <f t="shared" si="87"/>
        <v>Queensland</v>
      </c>
      <c r="G1910" t="s">
        <v>35</v>
      </c>
      <c r="H1910">
        <v>4883</v>
      </c>
      <c r="I1910" t="s">
        <v>11</v>
      </c>
      <c r="J1910" t="s">
        <v>36</v>
      </c>
      <c r="K1910" t="s">
        <v>156</v>
      </c>
      <c r="L1910" t="s">
        <v>17</v>
      </c>
      <c r="M1910" s="5">
        <v>115.67</v>
      </c>
    </row>
    <row r="1911" spans="1:13" x14ac:dyDescent="0.25">
      <c r="A1911" s="2">
        <v>45459</v>
      </c>
      <c r="B1911" s="3">
        <f t="shared" si="88"/>
        <v>2024</v>
      </c>
      <c r="C1911" t="str">
        <f t="shared" si="89"/>
        <v>2024-2025</v>
      </c>
      <c r="D1911" t="s">
        <v>148</v>
      </c>
      <c r="E1911" t="s">
        <v>42</v>
      </c>
      <c r="F1911" t="str">
        <f t="shared" si="87"/>
        <v>Queensland</v>
      </c>
      <c r="G1911" t="s">
        <v>35</v>
      </c>
      <c r="H1911">
        <v>4053</v>
      </c>
      <c r="I1911" t="s">
        <v>11</v>
      </c>
      <c r="J1911" t="s">
        <v>43</v>
      </c>
      <c r="K1911" t="s">
        <v>150</v>
      </c>
      <c r="L1911" t="s">
        <v>18</v>
      </c>
      <c r="M1911" s="5">
        <v>115.7</v>
      </c>
    </row>
    <row r="1912" spans="1:13" x14ac:dyDescent="0.25">
      <c r="A1912" s="2">
        <v>45338</v>
      </c>
      <c r="B1912" s="3">
        <f t="shared" si="88"/>
        <v>2024</v>
      </c>
      <c r="C1912" t="str">
        <f t="shared" si="89"/>
        <v>2023-2024</v>
      </c>
      <c r="D1912" t="s">
        <v>147</v>
      </c>
      <c r="E1912" t="s">
        <v>67</v>
      </c>
      <c r="F1912" t="str">
        <f t="shared" si="87"/>
        <v>New South Wales</v>
      </c>
      <c r="G1912" t="s">
        <v>10</v>
      </c>
      <c r="H1912">
        <v>2478</v>
      </c>
      <c r="I1912" t="s">
        <v>11</v>
      </c>
      <c r="J1912" t="s">
        <v>68</v>
      </c>
      <c r="K1912" t="s">
        <v>155</v>
      </c>
      <c r="L1912" t="s">
        <v>20</v>
      </c>
      <c r="M1912" s="5">
        <v>115.71</v>
      </c>
    </row>
    <row r="1913" spans="1:13" x14ac:dyDescent="0.25">
      <c r="A1913" s="2">
        <v>45469</v>
      </c>
      <c r="B1913" s="3">
        <f t="shared" si="88"/>
        <v>2024</v>
      </c>
      <c r="C1913" t="str">
        <f t="shared" si="89"/>
        <v>2024-2025</v>
      </c>
      <c r="D1913" t="s">
        <v>147</v>
      </c>
      <c r="E1913" t="s">
        <v>108</v>
      </c>
      <c r="F1913" t="str">
        <f t="shared" si="87"/>
        <v>Victoria</v>
      </c>
      <c r="G1913" t="s">
        <v>45</v>
      </c>
      <c r="H1913">
        <v>3018</v>
      </c>
      <c r="I1913" t="s">
        <v>11</v>
      </c>
      <c r="J1913" t="s">
        <v>46</v>
      </c>
      <c r="K1913" t="s">
        <v>154</v>
      </c>
      <c r="L1913" t="s">
        <v>14</v>
      </c>
      <c r="M1913" s="5">
        <v>115.85</v>
      </c>
    </row>
    <row r="1914" spans="1:13" x14ac:dyDescent="0.25">
      <c r="A1914" s="2">
        <v>45276</v>
      </c>
      <c r="B1914" s="3">
        <f t="shared" si="88"/>
        <v>2024</v>
      </c>
      <c r="C1914" t="str">
        <f t="shared" si="89"/>
        <v>2023-2024</v>
      </c>
      <c r="D1914" t="s">
        <v>148</v>
      </c>
      <c r="E1914" t="s">
        <v>87</v>
      </c>
      <c r="F1914" t="str">
        <f t="shared" si="87"/>
        <v>New South Wales</v>
      </c>
      <c r="G1914" t="s">
        <v>10</v>
      </c>
      <c r="H1914">
        <v>2790</v>
      </c>
      <c r="I1914" t="s">
        <v>11</v>
      </c>
      <c r="J1914" t="s">
        <v>25</v>
      </c>
      <c r="K1914" t="s">
        <v>153</v>
      </c>
      <c r="L1914" t="s">
        <v>16</v>
      </c>
      <c r="M1914" s="5">
        <v>115.92</v>
      </c>
    </row>
    <row r="1915" spans="1:13" x14ac:dyDescent="0.25">
      <c r="A1915" s="2">
        <v>44974</v>
      </c>
      <c r="B1915" s="3">
        <f t="shared" si="88"/>
        <v>2023</v>
      </c>
      <c r="C1915" t="str">
        <f t="shared" si="89"/>
        <v>2022-2023</v>
      </c>
      <c r="D1915" t="s">
        <v>148</v>
      </c>
      <c r="E1915" t="s">
        <v>61</v>
      </c>
      <c r="F1915" t="str">
        <f t="shared" si="87"/>
        <v>New South Wales</v>
      </c>
      <c r="G1915" t="s">
        <v>10</v>
      </c>
      <c r="H1915">
        <v>2539</v>
      </c>
      <c r="I1915" t="s">
        <v>11</v>
      </c>
      <c r="J1915" t="s">
        <v>58</v>
      </c>
      <c r="K1915" t="s">
        <v>154</v>
      </c>
      <c r="L1915" t="s">
        <v>14</v>
      </c>
      <c r="M1915" s="5">
        <v>115.93</v>
      </c>
    </row>
    <row r="1916" spans="1:13" x14ac:dyDescent="0.25">
      <c r="A1916" s="2">
        <v>45062</v>
      </c>
      <c r="B1916" s="3">
        <f t="shared" si="88"/>
        <v>2023</v>
      </c>
      <c r="C1916" t="str">
        <f t="shared" si="89"/>
        <v>2023-2024</v>
      </c>
      <c r="D1916" t="s">
        <v>148</v>
      </c>
      <c r="E1916" t="s">
        <v>122</v>
      </c>
      <c r="F1916" t="str">
        <f t="shared" si="87"/>
        <v>New South Wales</v>
      </c>
      <c r="G1916" t="s">
        <v>10</v>
      </c>
      <c r="H1916">
        <v>2650</v>
      </c>
      <c r="I1916" t="s">
        <v>11</v>
      </c>
      <c r="J1916" t="s">
        <v>25</v>
      </c>
      <c r="K1916" t="s">
        <v>152</v>
      </c>
      <c r="L1916" t="s">
        <v>13</v>
      </c>
      <c r="M1916" s="5">
        <v>116.57</v>
      </c>
    </row>
    <row r="1917" spans="1:13" x14ac:dyDescent="0.25">
      <c r="A1917" s="2">
        <v>44933</v>
      </c>
      <c r="B1917" s="3">
        <f t="shared" si="88"/>
        <v>2023</v>
      </c>
      <c r="C1917" t="str">
        <f t="shared" si="89"/>
        <v>2022-2023</v>
      </c>
      <c r="D1917" t="s">
        <v>148</v>
      </c>
      <c r="E1917" t="s">
        <v>145</v>
      </c>
      <c r="F1917" t="str">
        <f t="shared" si="87"/>
        <v>New South Wales</v>
      </c>
      <c r="G1917" t="s">
        <v>10</v>
      </c>
      <c r="H1917">
        <v>2101</v>
      </c>
      <c r="I1917" t="s">
        <v>11</v>
      </c>
      <c r="J1917" t="s">
        <v>27</v>
      </c>
      <c r="K1917" t="s">
        <v>156</v>
      </c>
      <c r="L1917" t="s">
        <v>17</v>
      </c>
      <c r="M1917" s="5">
        <v>116.71000000000001</v>
      </c>
    </row>
    <row r="1918" spans="1:13" x14ac:dyDescent="0.25">
      <c r="A1918" s="2">
        <v>45241</v>
      </c>
      <c r="B1918" s="3">
        <f t="shared" si="88"/>
        <v>2024</v>
      </c>
      <c r="C1918" t="str">
        <f t="shared" si="89"/>
        <v>2023-2024</v>
      </c>
      <c r="D1918" t="s">
        <v>147</v>
      </c>
      <c r="E1918" t="s">
        <v>42</v>
      </c>
      <c r="F1918" t="str">
        <f t="shared" si="87"/>
        <v>Queensland</v>
      </c>
      <c r="G1918" t="s">
        <v>35</v>
      </c>
      <c r="H1918">
        <v>4053</v>
      </c>
      <c r="I1918" t="s">
        <v>11</v>
      </c>
      <c r="J1918" t="s">
        <v>43</v>
      </c>
      <c r="K1918" t="s">
        <v>149</v>
      </c>
      <c r="L1918" t="s">
        <v>15</v>
      </c>
      <c r="M1918" s="5">
        <v>116.71000000000001</v>
      </c>
    </row>
    <row r="1919" spans="1:13" x14ac:dyDescent="0.25">
      <c r="A1919" s="2">
        <v>45526</v>
      </c>
      <c r="B1919" s="3">
        <f t="shared" si="88"/>
        <v>2025</v>
      </c>
      <c r="C1919" t="str">
        <f t="shared" si="89"/>
        <v>2024-2025</v>
      </c>
      <c r="D1919" t="s">
        <v>147</v>
      </c>
      <c r="E1919" t="s">
        <v>75</v>
      </c>
      <c r="F1919" t="str">
        <f t="shared" si="87"/>
        <v>Victoria</v>
      </c>
      <c r="G1919" t="s">
        <v>45</v>
      </c>
      <c r="H1919">
        <v>3630</v>
      </c>
      <c r="I1919" t="s">
        <v>11</v>
      </c>
      <c r="J1919" t="s">
        <v>55</v>
      </c>
      <c r="K1919" t="s">
        <v>156</v>
      </c>
      <c r="L1919" t="s">
        <v>17</v>
      </c>
      <c r="M1919" s="5">
        <v>116.8</v>
      </c>
    </row>
    <row r="1920" spans="1:13" x14ac:dyDescent="0.25">
      <c r="A1920" s="2">
        <v>45317</v>
      </c>
      <c r="B1920" s="3">
        <f t="shared" si="88"/>
        <v>2024</v>
      </c>
      <c r="C1920" t="str">
        <f t="shared" si="89"/>
        <v>2023-2024</v>
      </c>
      <c r="D1920" t="s">
        <v>147</v>
      </c>
      <c r="E1920" t="s">
        <v>126</v>
      </c>
      <c r="F1920" t="str">
        <f t="shared" si="87"/>
        <v>Queensland</v>
      </c>
      <c r="G1920" t="s">
        <v>35</v>
      </c>
      <c r="H1920">
        <v>4551</v>
      </c>
      <c r="I1920" t="s">
        <v>11</v>
      </c>
      <c r="J1920" t="s">
        <v>120</v>
      </c>
      <c r="K1920" t="s">
        <v>151</v>
      </c>
      <c r="L1920" t="s">
        <v>21</v>
      </c>
      <c r="M1920" s="5">
        <v>116.86</v>
      </c>
    </row>
    <row r="1921" spans="1:13" x14ac:dyDescent="0.25">
      <c r="A1921" s="2">
        <v>45488</v>
      </c>
      <c r="B1921" s="3">
        <f t="shared" si="88"/>
        <v>2025</v>
      </c>
      <c r="C1921" t="str">
        <f t="shared" si="89"/>
        <v>2024-2025</v>
      </c>
      <c r="D1921" t="s">
        <v>147</v>
      </c>
      <c r="E1921" t="s">
        <v>135</v>
      </c>
      <c r="F1921" t="str">
        <f t="shared" si="87"/>
        <v>Victoria</v>
      </c>
      <c r="G1921" t="s">
        <v>45</v>
      </c>
      <c r="H1921">
        <v>3550</v>
      </c>
      <c r="I1921" t="s">
        <v>11</v>
      </c>
      <c r="J1921" t="s">
        <v>60</v>
      </c>
      <c r="K1921" t="s">
        <v>153</v>
      </c>
      <c r="L1921" t="s">
        <v>16</v>
      </c>
      <c r="M1921" s="5">
        <v>116.91</v>
      </c>
    </row>
    <row r="1922" spans="1:13" x14ac:dyDescent="0.25">
      <c r="A1922" s="2">
        <v>45216</v>
      </c>
      <c r="B1922" s="3">
        <f t="shared" si="88"/>
        <v>2024</v>
      </c>
      <c r="C1922" t="str">
        <f t="shared" si="89"/>
        <v>2023-2024</v>
      </c>
      <c r="D1922" t="s">
        <v>148</v>
      </c>
      <c r="E1922" t="s">
        <v>125</v>
      </c>
      <c r="F1922" t="str">
        <f t="shared" ref="F1922:F1985" si="90">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1">IF(MONTH(A1923)&gt;=7,YEAR(A1923)+1,YEAR(A1923))</f>
        <v>2023</v>
      </c>
      <c r="C1923" t="str">
        <f t="shared" ref="C1923:C1986" si="92">IF(MONTH(A1923) &gt;= 4, YEAR(A1923) &amp; "-" &amp; YEAR(A1923) + 1, YEAR(A1923) - 1 &amp; "-" &amp; YEAR(A1923))</f>
        <v>2023-2024</v>
      </c>
      <c r="D1923" t="s">
        <v>147</v>
      </c>
      <c r="E1923" t="s">
        <v>136</v>
      </c>
      <c r="F1923" t="str">
        <f t="shared" si="90"/>
        <v>Victoria</v>
      </c>
      <c r="G1923" t="s">
        <v>45</v>
      </c>
      <c r="H1923">
        <v>3175</v>
      </c>
      <c r="I1923" t="s">
        <v>11</v>
      </c>
      <c r="J1923" t="s">
        <v>63</v>
      </c>
      <c r="K1923" t="s">
        <v>151</v>
      </c>
      <c r="L1923" t="s">
        <v>21</v>
      </c>
      <c r="M1923" s="5">
        <v>117.41</v>
      </c>
    </row>
    <row r="1924" spans="1:13" x14ac:dyDescent="0.25">
      <c r="A1924" s="2">
        <v>45109</v>
      </c>
      <c r="B1924" s="3">
        <f t="shared" si="91"/>
        <v>2024</v>
      </c>
      <c r="C1924" t="str">
        <f t="shared" si="92"/>
        <v>2023-2024</v>
      </c>
      <c r="D1924" t="s">
        <v>147</v>
      </c>
      <c r="E1924" t="s">
        <v>59</v>
      </c>
      <c r="F1924" t="str">
        <f t="shared" si="90"/>
        <v>Victoria</v>
      </c>
      <c r="G1924" t="s">
        <v>45</v>
      </c>
      <c r="H1924">
        <v>3280</v>
      </c>
      <c r="I1924" t="s">
        <v>11</v>
      </c>
      <c r="J1924" t="s">
        <v>60</v>
      </c>
      <c r="K1924" t="s">
        <v>154</v>
      </c>
      <c r="L1924" t="s">
        <v>14</v>
      </c>
      <c r="M1924" s="5">
        <v>117.44</v>
      </c>
    </row>
    <row r="1925" spans="1:13" x14ac:dyDescent="0.25">
      <c r="A1925" s="2">
        <v>45226</v>
      </c>
      <c r="B1925" s="3">
        <f t="shared" si="91"/>
        <v>2024</v>
      </c>
      <c r="C1925" t="str">
        <f t="shared" si="92"/>
        <v>2023-2024</v>
      </c>
      <c r="D1925" t="s">
        <v>147</v>
      </c>
      <c r="E1925" t="s">
        <v>44</v>
      </c>
      <c r="F1925" t="str">
        <f t="shared" si="90"/>
        <v>Victoria</v>
      </c>
      <c r="G1925" t="s">
        <v>45</v>
      </c>
      <c r="H1925">
        <v>3066</v>
      </c>
      <c r="I1925" t="s">
        <v>11</v>
      </c>
      <c r="J1925" t="s">
        <v>46</v>
      </c>
      <c r="K1925" t="s">
        <v>150</v>
      </c>
      <c r="L1925" t="s">
        <v>18</v>
      </c>
      <c r="M1925" s="5">
        <v>117.63</v>
      </c>
    </row>
    <row r="1926" spans="1:13" x14ac:dyDescent="0.25">
      <c r="A1926" s="2">
        <v>45089</v>
      </c>
      <c r="B1926" s="3">
        <f t="shared" si="91"/>
        <v>2023</v>
      </c>
      <c r="C1926" t="str">
        <f t="shared" si="92"/>
        <v>2023-2024</v>
      </c>
      <c r="D1926" t="s">
        <v>147</v>
      </c>
      <c r="E1926" t="s">
        <v>78</v>
      </c>
      <c r="F1926" t="str">
        <f t="shared" si="90"/>
        <v>New South Wales</v>
      </c>
      <c r="G1926" t="s">
        <v>10</v>
      </c>
      <c r="H1926">
        <v>2350</v>
      </c>
      <c r="I1926" t="s">
        <v>11</v>
      </c>
      <c r="J1926" t="s">
        <v>68</v>
      </c>
      <c r="K1926" t="s">
        <v>154</v>
      </c>
      <c r="L1926" t="s">
        <v>14</v>
      </c>
      <c r="M1926" s="5">
        <v>117.72</v>
      </c>
    </row>
    <row r="1927" spans="1:13" x14ac:dyDescent="0.25">
      <c r="A1927" s="2">
        <v>45520</v>
      </c>
      <c r="B1927" s="3">
        <f t="shared" si="91"/>
        <v>2025</v>
      </c>
      <c r="C1927" t="str">
        <f t="shared" si="92"/>
        <v>2024-2025</v>
      </c>
      <c r="D1927" t="s">
        <v>147</v>
      </c>
      <c r="E1927" t="s">
        <v>115</v>
      </c>
      <c r="F1927" t="str">
        <f t="shared" si="90"/>
        <v>Western Australia</v>
      </c>
      <c r="G1927" t="s">
        <v>48</v>
      </c>
      <c r="H1927">
        <v>6280</v>
      </c>
      <c r="I1927" t="s">
        <v>11</v>
      </c>
      <c r="J1927" t="s">
        <v>94</v>
      </c>
      <c r="K1927" t="s">
        <v>154</v>
      </c>
      <c r="L1927" t="s">
        <v>14</v>
      </c>
      <c r="M1927" s="5">
        <v>117.99</v>
      </c>
    </row>
    <row r="1928" spans="1:13" x14ac:dyDescent="0.25">
      <c r="A1928" s="2">
        <v>45056</v>
      </c>
      <c r="B1928" s="3">
        <f t="shared" si="91"/>
        <v>2023</v>
      </c>
      <c r="C1928" t="str">
        <f t="shared" si="92"/>
        <v>2023-2024</v>
      </c>
      <c r="D1928" t="s">
        <v>147</v>
      </c>
      <c r="E1928" t="s">
        <v>54</v>
      </c>
      <c r="F1928" t="str">
        <f t="shared" si="90"/>
        <v>Victoria</v>
      </c>
      <c r="G1928" t="s">
        <v>45</v>
      </c>
      <c r="H1928">
        <v>3977</v>
      </c>
      <c r="I1928" t="s">
        <v>11</v>
      </c>
      <c r="J1928" t="s">
        <v>55</v>
      </c>
      <c r="K1928" t="s">
        <v>154</v>
      </c>
      <c r="L1928" t="s">
        <v>14</v>
      </c>
      <c r="M1928" s="5">
        <v>118.5</v>
      </c>
    </row>
    <row r="1929" spans="1:13" x14ac:dyDescent="0.25">
      <c r="A1929" s="2">
        <v>45052</v>
      </c>
      <c r="B1929" s="3">
        <f t="shared" si="91"/>
        <v>2023</v>
      </c>
      <c r="C1929" t="str">
        <f t="shared" si="92"/>
        <v>2023-2024</v>
      </c>
      <c r="D1929" t="s">
        <v>147</v>
      </c>
      <c r="E1929" t="s">
        <v>113</v>
      </c>
      <c r="F1929" t="str">
        <f t="shared" si="90"/>
        <v>Queensland</v>
      </c>
      <c r="G1929" t="s">
        <v>35</v>
      </c>
      <c r="H1929">
        <v>4215</v>
      </c>
      <c r="I1929" t="s">
        <v>11</v>
      </c>
      <c r="J1929" t="s">
        <v>104</v>
      </c>
      <c r="K1929" t="s">
        <v>149</v>
      </c>
      <c r="L1929" t="s">
        <v>15</v>
      </c>
      <c r="M1929" s="5">
        <v>118.5</v>
      </c>
    </row>
    <row r="1930" spans="1:13" x14ac:dyDescent="0.25">
      <c r="A1930" s="2">
        <v>45585</v>
      </c>
      <c r="B1930" s="3">
        <f t="shared" si="91"/>
        <v>2025</v>
      </c>
      <c r="C1930" t="str">
        <f t="shared" si="92"/>
        <v>2024-2025</v>
      </c>
      <c r="D1930" t="s">
        <v>148</v>
      </c>
      <c r="E1930" t="s">
        <v>140</v>
      </c>
      <c r="F1930" t="str">
        <f t="shared" si="90"/>
        <v>Tasmania</v>
      </c>
      <c r="G1930" t="s">
        <v>70</v>
      </c>
      <c r="H1930">
        <v>7320</v>
      </c>
      <c r="I1930" t="s">
        <v>11</v>
      </c>
      <c r="J1930" t="s">
        <v>71</v>
      </c>
      <c r="K1930" t="s">
        <v>156</v>
      </c>
      <c r="L1930" t="s">
        <v>17</v>
      </c>
      <c r="M1930" s="5">
        <v>118.75</v>
      </c>
    </row>
    <row r="1931" spans="1:13" x14ac:dyDescent="0.25">
      <c r="A1931" s="2">
        <v>44941</v>
      </c>
      <c r="B1931" s="3">
        <f t="shared" si="91"/>
        <v>2023</v>
      </c>
      <c r="C1931" t="str">
        <f t="shared" si="92"/>
        <v>2022-2023</v>
      </c>
      <c r="D1931" t="s">
        <v>148</v>
      </c>
      <c r="E1931" t="s">
        <v>47</v>
      </c>
      <c r="F1931" t="str">
        <f t="shared" si="90"/>
        <v>Western Australia</v>
      </c>
      <c r="G1931" t="s">
        <v>48</v>
      </c>
      <c r="H1931">
        <v>6030</v>
      </c>
      <c r="I1931" t="s">
        <v>11</v>
      </c>
      <c r="J1931" t="s">
        <v>49</v>
      </c>
      <c r="K1931" t="s">
        <v>151</v>
      </c>
      <c r="L1931" t="s">
        <v>21</v>
      </c>
      <c r="M1931" s="5">
        <v>118.8</v>
      </c>
    </row>
    <row r="1932" spans="1:13" x14ac:dyDescent="0.25">
      <c r="A1932" s="2">
        <v>45163</v>
      </c>
      <c r="B1932" s="3">
        <f t="shared" si="91"/>
        <v>2024</v>
      </c>
      <c r="C1932" t="str">
        <f t="shared" si="92"/>
        <v>2023-2024</v>
      </c>
      <c r="D1932" t="s">
        <v>147</v>
      </c>
      <c r="E1932" t="s">
        <v>37</v>
      </c>
      <c r="F1932" t="str">
        <f t="shared" si="90"/>
        <v>South Australia</v>
      </c>
      <c r="G1932" t="s">
        <v>32</v>
      </c>
      <c r="H1932">
        <v>5607</v>
      </c>
      <c r="I1932" t="s">
        <v>11</v>
      </c>
      <c r="J1932" t="s">
        <v>38</v>
      </c>
      <c r="K1932" t="s">
        <v>154</v>
      </c>
      <c r="L1932" t="s">
        <v>14</v>
      </c>
      <c r="M1932" s="5">
        <v>118.82</v>
      </c>
    </row>
    <row r="1933" spans="1:13" x14ac:dyDescent="0.25">
      <c r="A1933" s="2">
        <v>45186</v>
      </c>
      <c r="B1933" s="3">
        <f t="shared" si="91"/>
        <v>2024</v>
      </c>
      <c r="C1933" t="str">
        <f t="shared" si="92"/>
        <v>2023-2024</v>
      </c>
      <c r="D1933" t="s">
        <v>148</v>
      </c>
      <c r="E1933" t="s">
        <v>69</v>
      </c>
      <c r="F1933" t="str">
        <f t="shared" si="90"/>
        <v>Tasmania</v>
      </c>
      <c r="G1933" t="s">
        <v>70</v>
      </c>
      <c r="H1933">
        <v>7018</v>
      </c>
      <c r="I1933" t="s">
        <v>11</v>
      </c>
      <c r="J1933" t="s">
        <v>71</v>
      </c>
      <c r="K1933" t="s">
        <v>156</v>
      </c>
      <c r="L1933" t="s">
        <v>17</v>
      </c>
      <c r="M1933" s="5">
        <v>119.19</v>
      </c>
    </row>
    <row r="1934" spans="1:13" x14ac:dyDescent="0.25">
      <c r="A1934" s="2">
        <v>45556</v>
      </c>
      <c r="B1934" s="3">
        <f t="shared" si="91"/>
        <v>2025</v>
      </c>
      <c r="C1934" t="str">
        <f t="shared" si="92"/>
        <v>2024-2025</v>
      </c>
      <c r="D1934" t="s">
        <v>148</v>
      </c>
      <c r="E1934" t="s">
        <v>142</v>
      </c>
      <c r="F1934" t="str">
        <f t="shared" si="90"/>
        <v>Australian Capital Territory</v>
      </c>
      <c r="G1934" t="s">
        <v>80</v>
      </c>
      <c r="H1934">
        <v>2609</v>
      </c>
      <c r="I1934" t="s">
        <v>11</v>
      </c>
      <c r="J1934" t="s">
        <v>58</v>
      </c>
      <c r="K1934" t="s">
        <v>155</v>
      </c>
      <c r="L1934" t="s">
        <v>20</v>
      </c>
      <c r="M1934" s="5">
        <v>119.22</v>
      </c>
    </row>
    <row r="1935" spans="1:13" x14ac:dyDescent="0.25">
      <c r="A1935" s="2">
        <v>44941</v>
      </c>
      <c r="B1935" s="3">
        <f t="shared" si="91"/>
        <v>2023</v>
      </c>
      <c r="C1935" t="str">
        <f t="shared" si="92"/>
        <v>2022-2023</v>
      </c>
      <c r="D1935" t="s">
        <v>147</v>
      </c>
      <c r="E1935" t="s">
        <v>131</v>
      </c>
      <c r="F1935" t="str">
        <f t="shared" si="90"/>
        <v>Western Australia</v>
      </c>
      <c r="G1935" t="s">
        <v>48</v>
      </c>
      <c r="H1935">
        <v>6530</v>
      </c>
      <c r="I1935" t="s">
        <v>11</v>
      </c>
      <c r="J1935" t="s">
        <v>77</v>
      </c>
      <c r="K1935" t="s">
        <v>151</v>
      </c>
      <c r="L1935" t="s">
        <v>21</v>
      </c>
      <c r="M1935" s="5">
        <v>119.36</v>
      </c>
    </row>
    <row r="1936" spans="1:13" x14ac:dyDescent="0.25">
      <c r="A1936" s="2">
        <v>45132</v>
      </c>
      <c r="B1936" s="3">
        <f t="shared" si="91"/>
        <v>2024</v>
      </c>
      <c r="C1936" t="str">
        <f t="shared" si="92"/>
        <v>2023-2024</v>
      </c>
      <c r="D1936" t="s">
        <v>147</v>
      </c>
      <c r="E1936" t="s">
        <v>59</v>
      </c>
      <c r="F1936" t="str">
        <f t="shared" si="90"/>
        <v>Victoria</v>
      </c>
      <c r="G1936" t="s">
        <v>45</v>
      </c>
      <c r="H1936">
        <v>3280</v>
      </c>
      <c r="I1936" t="s">
        <v>11</v>
      </c>
      <c r="J1936" t="s">
        <v>60</v>
      </c>
      <c r="K1936" t="s">
        <v>19</v>
      </c>
      <c r="L1936" t="s">
        <v>23</v>
      </c>
      <c r="M1936" s="5">
        <v>119.41</v>
      </c>
    </row>
    <row r="1937" spans="1:13" x14ac:dyDescent="0.25">
      <c r="A1937" s="2">
        <v>45442</v>
      </c>
      <c r="B1937" s="3">
        <f t="shared" si="91"/>
        <v>2024</v>
      </c>
      <c r="C1937" t="str">
        <f t="shared" si="92"/>
        <v>2024-2025</v>
      </c>
      <c r="D1937" t="s">
        <v>148</v>
      </c>
      <c r="E1937" t="s">
        <v>145</v>
      </c>
      <c r="F1937" t="str">
        <f t="shared" si="90"/>
        <v>New South Wales</v>
      </c>
      <c r="G1937" t="s">
        <v>10</v>
      </c>
      <c r="H1937">
        <v>2101</v>
      </c>
      <c r="I1937" t="s">
        <v>11</v>
      </c>
      <c r="J1937" t="s">
        <v>27</v>
      </c>
      <c r="K1937" t="s">
        <v>150</v>
      </c>
      <c r="L1937" t="s">
        <v>18</v>
      </c>
      <c r="M1937" s="5">
        <v>119.7</v>
      </c>
    </row>
    <row r="1938" spans="1:13" x14ac:dyDescent="0.25">
      <c r="A1938" s="2">
        <v>45624</v>
      </c>
      <c r="B1938" s="3">
        <f t="shared" si="91"/>
        <v>2025</v>
      </c>
      <c r="C1938" t="str">
        <f t="shared" si="92"/>
        <v>2024-2025</v>
      </c>
      <c r="D1938" t="s">
        <v>148</v>
      </c>
      <c r="E1938" t="s">
        <v>59</v>
      </c>
      <c r="F1938" t="str">
        <f t="shared" si="90"/>
        <v>Victoria</v>
      </c>
      <c r="G1938" t="s">
        <v>45</v>
      </c>
      <c r="H1938">
        <v>3280</v>
      </c>
      <c r="I1938" t="s">
        <v>11</v>
      </c>
      <c r="J1938" t="s">
        <v>60</v>
      </c>
      <c r="K1938" t="s">
        <v>149</v>
      </c>
      <c r="L1938" t="s">
        <v>15</v>
      </c>
      <c r="M1938" s="5">
        <v>119.76</v>
      </c>
    </row>
    <row r="1939" spans="1:13" x14ac:dyDescent="0.25">
      <c r="A1939" s="2">
        <v>45065</v>
      </c>
      <c r="B1939" s="3">
        <f t="shared" si="91"/>
        <v>2023</v>
      </c>
      <c r="C1939" t="str">
        <f t="shared" si="92"/>
        <v>2023-2024</v>
      </c>
      <c r="D1939" t="s">
        <v>148</v>
      </c>
      <c r="E1939" t="s">
        <v>99</v>
      </c>
      <c r="F1939" t="str">
        <f t="shared" si="90"/>
        <v>Victoria</v>
      </c>
      <c r="G1939" t="s">
        <v>45</v>
      </c>
      <c r="H1939">
        <v>3148</v>
      </c>
      <c r="I1939" t="s">
        <v>11</v>
      </c>
      <c r="J1939" t="s">
        <v>63</v>
      </c>
      <c r="K1939" t="s">
        <v>149</v>
      </c>
      <c r="L1939" t="s">
        <v>15</v>
      </c>
      <c r="M1939" s="5">
        <v>119.8</v>
      </c>
    </row>
    <row r="1940" spans="1:13" x14ac:dyDescent="0.25">
      <c r="A1940" s="2">
        <v>45212</v>
      </c>
      <c r="B1940" s="3">
        <f t="shared" si="91"/>
        <v>2024</v>
      </c>
      <c r="C1940" t="str">
        <f t="shared" si="92"/>
        <v>2023-2024</v>
      </c>
      <c r="D1940" t="s">
        <v>148</v>
      </c>
      <c r="E1940" t="s">
        <v>106</v>
      </c>
      <c r="F1940" t="str">
        <f t="shared" si="90"/>
        <v>Victoria</v>
      </c>
      <c r="G1940" t="s">
        <v>45</v>
      </c>
      <c r="H1940">
        <v>3915</v>
      </c>
      <c r="I1940" t="s">
        <v>11</v>
      </c>
      <c r="J1940" t="s">
        <v>55</v>
      </c>
      <c r="K1940" t="s">
        <v>149</v>
      </c>
      <c r="L1940" t="s">
        <v>15</v>
      </c>
      <c r="M1940" s="5">
        <v>119.8</v>
      </c>
    </row>
    <row r="1941" spans="1:13" x14ac:dyDescent="0.25">
      <c r="A1941" s="2">
        <v>45266</v>
      </c>
      <c r="B1941" s="3">
        <f t="shared" si="91"/>
        <v>2024</v>
      </c>
      <c r="C1941" t="str">
        <f t="shared" si="92"/>
        <v>2023-2024</v>
      </c>
      <c r="D1941" t="s">
        <v>148</v>
      </c>
      <c r="E1941" t="s">
        <v>59</v>
      </c>
      <c r="F1941" t="str">
        <f t="shared" si="90"/>
        <v>Victoria</v>
      </c>
      <c r="G1941" t="s">
        <v>45</v>
      </c>
      <c r="H1941">
        <v>3280</v>
      </c>
      <c r="I1941" t="s">
        <v>11</v>
      </c>
      <c r="J1941" t="s">
        <v>60</v>
      </c>
      <c r="K1941" t="s">
        <v>153</v>
      </c>
      <c r="L1941" t="s">
        <v>16</v>
      </c>
      <c r="M1941" s="5">
        <v>119.80000000000001</v>
      </c>
    </row>
    <row r="1942" spans="1:13" x14ac:dyDescent="0.25">
      <c r="A1942" s="2">
        <v>45523</v>
      </c>
      <c r="B1942" s="3">
        <f t="shared" si="91"/>
        <v>2025</v>
      </c>
      <c r="C1942" t="str">
        <f t="shared" si="92"/>
        <v>2024-2025</v>
      </c>
      <c r="D1942" t="s">
        <v>148</v>
      </c>
      <c r="E1942" t="s">
        <v>95</v>
      </c>
      <c r="F1942" t="str">
        <f t="shared" si="90"/>
        <v>Victoria</v>
      </c>
      <c r="G1942" t="s">
        <v>45</v>
      </c>
      <c r="H1942">
        <v>3931</v>
      </c>
      <c r="I1942" t="s">
        <v>11</v>
      </c>
      <c r="J1942" t="s">
        <v>55</v>
      </c>
      <c r="K1942" t="s">
        <v>153</v>
      </c>
      <c r="L1942" t="s">
        <v>16</v>
      </c>
      <c r="M1942" s="5">
        <v>119.88</v>
      </c>
    </row>
    <row r="1943" spans="1:13" x14ac:dyDescent="0.25">
      <c r="A1943" s="2">
        <v>45352</v>
      </c>
      <c r="B1943" s="3">
        <f t="shared" si="91"/>
        <v>2024</v>
      </c>
      <c r="C1943" t="str">
        <f t="shared" si="92"/>
        <v>2023-2024</v>
      </c>
      <c r="D1943" t="s">
        <v>147</v>
      </c>
      <c r="E1943" t="s">
        <v>72</v>
      </c>
      <c r="F1943" t="str">
        <f t="shared" si="90"/>
        <v>Western Australia</v>
      </c>
      <c r="G1943" t="s">
        <v>48</v>
      </c>
      <c r="H1943">
        <v>6010</v>
      </c>
      <c r="I1943" t="s">
        <v>11</v>
      </c>
      <c r="J1943" t="s">
        <v>49</v>
      </c>
      <c r="K1943" t="s">
        <v>154</v>
      </c>
      <c r="L1943" t="s">
        <v>14</v>
      </c>
      <c r="M1943" s="5">
        <v>119.91000000000001</v>
      </c>
    </row>
    <row r="1944" spans="1:13" x14ac:dyDescent="0.25">
      <c r="A1944" s="2">
        <v>45316</v>
      </c>
      <c r="B1944" s="3">
        <f t="shared" si="91"/>
        <v>2024</v>
      </c>
      <c r="C1944" t="str">
        <f t="shared" si="92"/>
        <v>2023-2024</v>
      </c>
      <c r="D1944" t="s">
        <v>147</v>
      </c>
      <c r="E1944" t="s">
        <v>39</v>
      </c>
      <c r="F1944" t="str">
        <f t="shared" si="90"/>
        <v>South Australia</v>
      </c>
      <c r="G1944" t="s">
        <v>32</v>
      </c>
      <c r="H1944">
        <v>5343</v>
      </c>
      <c r="I1944" t="s">
        <v>11</v>
      </c>
      <c r="J1944" t="s">
        <v>38</v>
      </c>
      <c r="K1944" t="s">
        <v>154</v>
      </c>
      <c r="L1944" t="s">
        <v>14</v>
      </c>
      <c r="M1944" s="5">
        <v>119.92</v>
      </c>
    </row>
    <row r="1945" spans="1:13" x14ac:dyDescent="0.25">
      <c r="A1945" s="2">
        <v>45052</v>
      </c>
      <c r="B1945" s="3">
        <f t="shared" si="91"/>
        <v>2023</v>
      </c>
      <c r="C1945" t="str">
        <f t="shared" si="92"/>
        <v>2023-2024</v>
      </c>
      <c r="D1945" t="s">
        <v>147</v>
      </c>
      <c r="E1945" t="s">
        <v>128</v>
      </c>
      <c r="F1945" t="str">
        <f t="shared" si="90"/>
        <v>Western Australia</v>
      </c>
      <c r="G1945" t="s">
        <v>48</v>
      </c>
      <c r="H1945">
        <v>6027</v>
      </c>
      <c r="I1945" t="s">
        <v>11</v>
      </c>
      <c r="J1945" t="s">
        <v>49</v>
      </c>
      <c r="K1945" t="s">
        <v>154</v>
      </c>
      <c r="L1945" t="s">
        <v>14</v>
      </c>
      <c r="M1945" s="5">
        <v>119.92</v>
      </c>
    </row>
    <row r="1946" spans="1:13" x14ac:dyDescent="0.25">
      <c r="A1946" s="2">
        <v>45554</v>
      </c>
      <c r="B1946" s="3">
        <f t="shared" si="91"/>
        <v>2025</v>
      </c>
      <c r="C1946" t="str">
        <f t="shared" si="92"/>
        <v>2024-2025</v>
      </c>
      <c r="D1946" t="s">
        <v>147</v>
      </c>
      <c r="E1946" t="s">
        <v>108</v>
      </c>
      <c r="F1946" t="str">
        <f t="shared" si="90"/>
        <v>Victoria</v>
      </c>
      <c r="G1946" t="s">
        <v>45</v>
      </c>
      <c r="H1946">
        <v>3018</v>
      </c>
      <c r="I1946" t="s">
        <v>11</v>
      </c>
      <c r="J1946" t="s">
        <v>46</v>
      </c>
      <c r="K1946" t="s">
        <v>151</v>
      </c>
      <c r="L1946" t="s">
        <v>21</v>
      </c>
      <c r="M1946" s="5">
        <v>119.96</v>
      </c>
    </row>
    <row r="1947" spans="1:13" x14ac:dyDescent="0.25">
      <c r="A1947" s="2">
        <v>45389</v>
      </c>
      <c r="B1947" s="3">
        <f t="shared" si="91"/>
        <v>2024</v>
      </c>
      <c r="C1947" t="str">
        <f t="shared" si="92"/>
        <v>2024-2025</v>
      </c>
      <c r="D1947" t="s">
        <v>147</v>
      </c>
      <c r="E1947" t="s">
        <v>40</v>
      </c>
      <c r="F1947" t="str">
        <f t="shared" si="90"/>
        <v>New South Wales</v>
      </c>
      <c r="G1947" t="s">
        <v>10</v>
      </c>
      <c r="H1947">
        <v>2116</v>
      </c>
      <c r="I1947" t="s">
        <v>11</v>
      </c>
      <c r="J1947" t="s">
        <v>27</v>
      </c>
      <c r="K1947" t="s">
        <v>151</v>
      </c>
      <c r="L1947" t="s">
        <v>21</v>
      </c>
      <c r="M1947" s="5">
        <v>119.96</v>
      </c>
    </row>
    <row r="1948" spans="1:13" x14ac:dyDescent="0.25">
      <c r="A1948" s="2">
        <v>45412</v>
      </c>
      <c r="B1948" s="3">
        <f t="shared" si="91"/>
        <v>2024</v>
      </c>
      <c r="C1948" t="str">
        <f t="shared" si="92"/>
        <v>2024-2025</v>
      </c>
      <c r="D1948" t="s">
        <v>147</v>
      </c>
      <c r="E1948" t="s">
        <v>40</v>
      </c>
      <c r="F1948" t="str">
        <f t="shared" si="90"/>
        <v>New South Wales</v>
      </c>
      <c r="G1948" t="s">
        <v>10</v>
      </c>
      <c r="H1948">
        <v>2116</v>
      </c>
      <c r="I1948" t="s">
        <v>11</v>
      </c>
      <c r="J1948" t="s">
        <v>27</v>
      </c>
      <c r="K1948" t="s">
        <v>154</v>
      </c>
      <c r="L1948" t="s">
        <v>14</v>
      </c>
      <c r="M1948" s="5">
        <v>120.13</v>
      </c>
    </row>
    <row r="1949" spans="1:13" x14ac:dyDescent="0.25">
      <c r="A1949" s="2">
        <v>45045</v>
      </c>
      <c r="B1949" s="3">
        <f t="shared" si="91"/>
        <v>2023</v>
      </c>
      <c r="C1949" t="str">
        <f t="shared" si="92"/>
        <v>2023-2024</v>
      </c>
      <c r="D1949" t="s">
        <v>147</v>
      </c>
      <c r="E1949" t="s">
        <v>44</v>
      </c>
      <c r="F1949" t="str">
        <f t="shared" si="90"/>
        <v>Victoria</v>
      </c>
      <c r="G1949" t="s">
        <v>45</v>
      </c>
      <c r="H1949">
        <v>3066</v>
      </c>
      <c r="I1949" t="s">
        <v>11</v>
      </c>
      <c r="J1949" t="s">
        <v>46</v>
      </c>
      <c r="K1949" t="s">
        <v>149</v>
      </c>
      <c r="L1949" t="s">
        <v>15</v>
      </c>
      <c r="M1949" s="5">
        <v>120.49000000000001</v>
      </c>
    </row>
    <row r="1950" spans="1:13" x14ac:dyDescent="0.25">
      <c r="A1950" s="2">
        <v>45121</v>
      </c>
      <c r="B1950" s="3">
        <f t="shared" si="91"/>
        <v>2024</v>
      </c>
      <c r="C1950" t="str">
        <f t="shared" si="92"/>
        <v>2023-2024</v>
      </c>
      <c r="D1950" t="s">
        <v>148</v>
      </c>
      <c r="E1950" t="s">
        <v>117</v>
      </c>
      <c r="F1950" t="str">
        <f t="shared" si="90"/>
        <v>Queensland</v>
      </c>
      <c r="G1950" t="s">
        <v>35</v>
      </c>
      <c r="H1950">
        <v>4119</v>
      </c>
      <c r="I1950" t="s">
        <v>11</v>
      </c>
      <c r="J1950" t="s">
        <v>43</v>
      </c>
      <c r="K1950" t="s">
        <v>19</v>
      </c>
      <c r="L1950" t="s">
        <v>23</v>
      </c>
      <c r="M1950" s="5">
        <v>120.55999999999999</v>
      </c>
    </row>
    <row r="1951" spans="1:13" x14ac:dyDescent="0.25">
      <c r="A1951" s="2">
        <v>44957</v>
      </c>
      <c r="B1951" s="3">
        <f t="shared" si="91"/>
        <v>2023</v>
      </c>
      <c r="C1951" t="str">
        <f t="shared" si="92"/>
        <v>2022-2023</v>
      </c>
      <c r="D1951" t="s">
        <v>147</v>
      </c>
      <c r="E1951" t="s">
        <v>62</v>
      </c>
      <c r="F1951" t="str">
        <f t="shared" si="90"/>
        <v>Victoria</v>
      </c>
      <c r="G1951" t="s">
        <v>45</v>
      </c>
      <c r="H1951">
        <v>3134</v>
      </c>
      <c r="I1951" t="s">
        <v>11</v>
      </c>
      <c r="J1951" t="s">
        <v>63</v>
      </c>
      <c r="K1951" t="s">
        <v>152</v>
      </c>
      <c r="L1951" t="s">
        <v>13</v>
      </c>
      <c r="M1951" s="5">
        <v>120.78</v>
      </c>
    </row>
    <row r="1952" spans="1:13" x14ac:dyDescent="0.25">
      <c r="A1952" s="2">
        <v>45070</v>
      </c>
      <c r="B1952" s="3">
        <f t="shared" si="91"/>
        <v>2023</v>
      </c>
      <c r="C1952" t="str">
        <f t="shared" si="92"/>
        <v>2023-2024</v>
      </c>
      <c r="D1952" t="s">
        <v>147</v>
      </c>
      <c r="E1952" t="s">
        <v>9</v>
      </c>
      <c r="F1952" t="str">
        <f t="shared" si="90"/>
        <v>New South Wales</v>
      </c>
      <c r="G1952" t="s">
        <v>10</v>
      </c>
      <c r="H1952">
        <v>2067</v>
      </c>
      <c r="I1952" t="s">
        <v>11</v>
      </c>
      <c r="J1952" t="s">
        <v>12</v>
      </c>
      <c r="K1952" t="s">
        <v>19</v>
      </c>
      <c r="L1952" t="s">
        <v>23</v>
      </c>
      <c r="M1952" s="5">
        <v>120.78999999999999</v>
      </c>
    </row>
    <row r="1953" spans="1:13" x14ac:dyDescent="0.25">
      <c r="A1953" s="2">
        <v>44986</v>
      </c>
      <c r="B1953" s="3">
        <f t="shared" si="91"/>
        <v>2023</v>
      </c>
      <c r="C1953" t="str">
        <f t="shared" si="92"/>
        <v>2022-2023</v>
      </c>
      <c r="D1953" t="s">
        <v>148</v>
      </c>
      <c r="E1953" t="s">
        <v>143</v>
      </c>
      <c r="F1953" t="str">
        <f t="shared" si="90"/>
        <v>New South Wales</v>
      </c>
      <c r="G1953" t="s">
        <v>10</v>
      </c>
      <c r="H1953">
        <v>2154</v>
      </c>
      <c r="I1953" t="s">
        <v>11</v>
      </c>
      <c r="J1953" t="s">
        <v>27</v>
      </c>
      <c r="K1953" t="s">
        <v>19</v>
      </c>
      <c r="L1953" t="s">
        <v>23</v>
      </c>
      <c r="M1953" s="5">
        <v>121.32000000000001</v>
      </c>
    </row>
    <row r="1954" spans="1:13" x14ac:dyDescent="0.25">
      <c r="A1954" s="2">
        <v>45123</v>
      </c>
      <c r="B1954" s="3">
        <f t="shared" si="91"/>
        <v>2024</v>
      </c>
      <c r="C1954" t="str">
        <f t="shared" si="92"/>
        <v>2023-2024</v>
      </c>
      <c r="D1954" t="s">
        <v>147</v>
      </c>
      <c r="E1954" t="s">
        <v>115</v>
      </c>
      <c r="F1954" t="str">
        <f t="shared" si="90"/>
        <v>Western Australia</v>
      </c>
      <c r="G1954" t="s">
        <v>48</v>
      </c>
      <c r="H1954">
        <v>6280</v>
      </c>
      <c r="I1954" t="s">
        <v>11</v>
      </c>
      <c r="J1954" t="s">
        <v>94</v>
      </c>
      <c r="K1954" t="s">
        <v>156</v>
      </c>
      <c r="L1954" t="s">
        <v>17</v>
      </c>
      <c r="M1954" s="5">
        <v>121.57</v>
      </c>
    </row>
    <row r="1955" spans="1:13" x14ac:dyDescent="0.25">
      <c r="A1955" s="2">
        <v>45337</v>
      </c>
      <c r="B1955" s="3">
        <f t="shared" si="91"/>
        <v>2024</v>
      </c>
      <c r="C1955" t="str">
        <f t="shared" si="92"/>
        <v>2023-2024</v>
      </c>
      <c r="D1955" t="s">
        <v>147</v>
      </c>
      <c r="E1955" t="s">
        <v>91</v>
      </c>
      <c r="F1955" t="str">
        <f t="shared" si="90"/>
        <v>Victoria</v>
      </c>
      <c r="G1955" t="s">
        <v>45</v>
      </c>
      <c r="H1955">
        <v>3690</v>
      </c>
      <c r="I1955" t="s">
        <v>11</v>
      </c>
      <c r="J1955" t="s">
        <v>55</v>
      </c>
      <c r="K1955" t="s">
        <v>152</v>
      </c>
      <c r="L1955" t="s">
        <v>13</v>
      </c>
      <c r="M1955" s="5">
        <v>121.76</v>
      </c>
    </row>
    <row r="1956" spans="1:13" x14ac:dyDescent="0.25">
      <c r="A1956" s="2">
        <v>45047</v>
      </c>
      <c r="B1956" s="3">
        <f t="shared" si="91"/>
        <v>2023</v>
      </c>
      <c r="C1956" t="str">
        <f t="shared" si="92"/>
        <v>2023-2024</v>
      </c>
      <c r="D1956" t="s">
        <v>148</v>
      </c>
      <c r="E1956" t="s">
        <v>84</v>
      </c>
      <c r="F1956" t="str">
        <f t="shared" si="90"/>
        <v>Queensland</v>
      </c>
      <c r="G1956" t="s">
        <v>35</v>
      </c>
      <c r="H1956">
        <v>4740</v>
      </c>
      <c r="I1956" t="s">
        <v>11</v>
      </c>
      <c r="J1956" t="s">
        <v>51</v>
      </c>
      <c r="K1956" t="s">
        <v>19</v>
      </c>
      <c r="L1956" t="s">
        <v>23</v>
      </c>
      <c r="M1956" s="5">
        <v>121.78</v>
      </c>
    </row>
    <row r="1957" spans="1:13" x14ac:dyDescent="0.25">
      <c r="A1957" s="2">
        <v>45034</v>
      </c>
      <c r="B1957" s="3">
        <f t="shared" si="91"/>
        <v>2023</v>
      </c>
      <c r="C1957" t="str">
        <f t="shared" si="92"/>
        <v>2023-2024</v>
      </c>
      <c r="D1957" t="s">
        <v>148</v>
      </c>
      <c r="E1957" t="s">
        <v>107</v>
      </c>
      <c r="F1957" t="str">
        <f t="shared" si="90"/>
        <v>Queensland</v>
      </c>
      <c r="G1957" t="s">
        <v>35</v>
      </c>
      <c r="H1957">
        <v>4220</v>
      </c>
      <c r="I1957" t="s">
        <v>11</v>
      </c>
      <c r="J1957" t="s">
        <v>104</v>
      </c>
      <c r="K1957" t="s">
        <v>152</v>
      </c>
      <c r="L1957" t="s">
        <v>13</v>
      </c>
      <c r="M1957" s="5">
        <v>121.8</v>
      </c>
    </row>
    <row r="1958" spans="1:13" x14ac:dyDescent="0.25">
      <c r="A1958" s="2">
        <v>45127</v>
      </c>
      <c r="B1958" s="3">
        <f t="shared" si="91"/>
        <v>2024</v>
      </c>
      <c r="C1958" t="str">
        <f t="shared" si="92"/>
        <v>2023-2024</v>
      </c>
      <c r="D1958" t="s">
        <v>147</v>
      </c>
      <c r="E1958" t="s">
        <v>144</v>
      </c>
      <c r="F1958" t="str">
        <f t="shared" si="90"/>
        <v>Queensland</v>
      </c>
      <c r="G1958" t="s">
        <v>35</v>
      </c>
      <c r="H1958">
        <v>4566</v>
      </c>
      <c r="I1958" t="s">
        <v>11</v>
      </c>
      <c r="J1958" t="s">
        <v>120</v>
      </c>
      <c r="K1958" t="s">
        <v>19</v>
      </c>
      <c r="L1958" t="s">
        <v>23</v>
      </c>
      <c r="M1958" s="5">
        <v>121.85</v>
      </c>
    </row>
    <row r="1959" spans="1:13" x14ac:dyDescent="0.25">
      <c r="A1959" s="2">
        <v>45035</v>
      </c>
      <c r="B1959" s="3">
        <f t="shared" si="91"/>
        <v>2023</v>
      </c>
      <c r="C1959" t="str">
        <f t="shared" si="92"/>
        <v>2023-2024</v>
      </c>
      <c r="D1959" t="s">
        <v>147</v>
      </c>
      <c r="E1959" t="s">
        <v>118</v>
      </c>
      <c r="F1959" t="str">
        <f t="shared" si="90"/>
        <v>New South Wales</v>
      </c>
      <c r="G1959" t="s">
        <v>10</v>
      </c>
      <c r="H1959">
        <v>2158</v>
      </c>
      <c r="I1959" t="s">
        <v>11</v>
      </c>
      <c r="J1959" t="s">
        <v>27</v>
      </c>
      <c r="K1959" t="s">
        <v>154</v>
      </c>
      <c r="L1959" t="s">
        <v>14</v>
      </c>
      <c r="M1959" s="5">
        <v>121.92</v>
      </c>
    </row>
    <row r="1960" spans="1:13" x14ac:dyDescent="0.25">
      <c r="A1960" s="2">
        <v>45051</v>
      </c>
      <c r="B1960" s="3">
        <f t="shared" si="91"/>
        <v>2023</v>
      </c>
      <c r="C1960" t="str">
        <f t="shared" si="92"/>
        <v>2023-2024</v>
      </c>
      <c r="D1960" t="s">
        <v>148</v>
      </c>
      <c r="E1960" t="s">
        <v>144</v>
      </c>
      <c r="F1960" t="str">
        <f t="shared" si="90"/>
        <v>Queensland</v>
      </c>
      <c r="G1960" t="s">
        <v>35</v>
      </c>
      <c r="H1960">
        <v>4566</v>
      </c>
      <c r="I1960" t="s">
        <v>11</v>
      </c>
      <c r="J1960" t="s">
        <v>120</v>
      </c>
      <c r="K1960" t="s">
        <v>154</v>
      </c>
      <c r="L1960" t="s">
        <v>14</v>
      </c>
      <c r="M1960" s="5">
        <v>121.92</v>
      </c>
    </row>
    <row r="1961" spans="1:13" x14ac:dyDescent="0.25">
      <c r="A1961" s="2">
        <v>45653</v>
      </c>
      <c r="B1961" s="3">
        <f t="shared" si="91"/>
        <v>2025</v>
      </c>
      <c r="C1961" t="str">
        <f t="shared" si="92"/>
        <v>2024-2025</v>
      </c>
      <c r="D1961" t="s">
        <v>148</v>
      </c>
      <c r="E1961" t="s">
        <v>137</v>
      </c>
      <c r="F1961" t="str">
        <f t="shared" si="90"/>
        <v>New South Wales</v>
      </c>
      <c r="G1961" t="s">
        <v>10</v>
      </c>
      <c r="H1961">
        <v>2031</v>
      </c>
      <c r="I1961" t="s">
        <v>11</v>
      </c>
      <c r="J1961" t="s">
        <v>12</v>
      </c>
      <c r="K1961" t="s">
        <v>157</v>
      </c>
      <c r="L1961" t="s">
        <v>22</v>
      </c>
      <c r="M1961" s="5">
        <v>122.03999999999999</v>
      </c>
    </row>
    <row r="1962" spans="1:13" x14ac:dyDescent="0.25">
      <c r="A1962" s="2">
        <v>45438</v>
      </c>
      <c r="B1962" s="3">
        <f t="shared" si="91"/>
        <v>2024</v>
      </c>
      <c r="C1962" t="str">
        <f t="shared" si="92"/>
        <v>2024-2025</v>
      </c>
      <c r="D1962" t="s">
        <v>148</v>
      </c>
      <c r="E1962" t="s">
        <v>24</v>
      </c>
      <c r="F1962" t="str">
        <f t="shared" si="90"/>
        <v>New South Wales</v>
      </c>
      <c r="G1962" t="s">
        <v>10</v>
      </c>
      <c r="H1962">
        <v>2795</v>
      </c>
      <c r="I1962" t="s">
        <v>11</v>
      </c>
      <c r="J1962" t="s">
        <v>25</v>
      </c>
      <c r="K1962" t="s">
        <v>155</v>
      </c>
      <c r="L1962" t="s">
        <v>20</v>
      </c>
      <c r="M1962" s="5">
        <v>122.41</v>
      </c>
    </row>
    <row r="1963" spans="1:13" x14ac:dyDescent="0.25">
      <c r="A1963" s="2">
        <v>44949</v>
      </c>
      <c r="B1963" s="3">
        <f t="shared" si="91"/>
        <v>2023</v>
      </c>
      <c r="C1963" t="str">
        <f t="shared" si="92"/>
        <v>2022-2023</v>
      </c>
      <c r="D1963" t="s">
        <v>148</v>
      </c>
      <c r="E1963" t="s">
        <v>98</v>
      </c>
      <c r="F1963" t="str">
        <f t="shared" si="90"/>
        <v>Victoria</v>
      </c>
      <c r="G1963" t="s">
        <v>45</v>
      </c>
      <c r="H1963">
        <v>3429</v>
      </c>
      <c r="I1963" t="s">
        <v>11</v>
      </c>
      <c r="J1963" t="s">
        <v>60</v>
      </c>
      <c r="K1963" t="s">
        <v>152</v>
      </c>
      <c r="L1963" t="s">
        <v>13</v>
      </c>
      <c r="M1963" s="5">
        <v>122.63</v>
      </c>
    </row>
    <row r="1964" spans="1:13" x14ac:dyDescent="0.25">
      <c r="A1964" s="2">
        <v>45457</v>
      </c>
      <c r="B1964" s="3">
        <f t="shared" si="91"/>
        <v>2024</v>
      </c>
      <c r="C1964" t="str">
        <f t="shared" si="92"/>
        <v>2024-2025</v>
      </c>
      <c r="D1964" t="s">
        <v>147</v>
      </c>
      <c r="E1964" t="s">
        <v>34</v>
      </c>
      <c r="F1964" t="str">
        <f t="shared" si="90"/>
        <v>Queensland</v>
      </c>
      <c r="G1964" t="s">
        <v>35</v>
      </c>
      <c r="H1964">
        <v>4802</v>
      </c>
      <c r="I1964" t="s">
        <v>11</v>
      </c>
      <c r="J1964" t="s">
        <v>36</v>
      </c>
      <c r="K1964" t="s">
        <v>155</v>
      </c>
      <c r="L1964" t="s">
        <v>20</v>
      </c>
      <c r="M1964" s="5">
        <v>122.69</v>
      </c>
    </row>
    <row r="1965" spans="1:13" x14ac:dyDescent="0.25">
      <c r="A1965" s="2">
        <v>45625</v>
      </c>
      <c r="B1965" s="3">
        <f t="shared" si="91"/>
        <v>2025</v>
      </c>
      <c r="C1965" t="str">
        <f t="shared" si="92"/>
        <v>2024-2025</v>
      </c>
      <c r="D1965" t="s">
        <v>148</v>
      </c>
      <c r="E1965" t="s">
        <v>57</v>
      </c>
      <c r="F1965" t="str">
        <f t="shared" si="90"/>
        <v>New South Wales</v>
      </c>
      <c r="G1965" t="s">
        <v>10</v>
      </c>
      <c r="H1965">
        <v>2560</v>
      </c>
      <c r="I1965" t="s">
        <v>11</v>
      </c>
      <c r="J1965" t="s">
        <v>58</v>
      </c>
      <c r="K1965" t="s">
        <v>152</v>
      </c>
      <c r="L1965" t="s">
        <v>13</v>
      </c>
      <c r="M1965" s="5">
        <v>122.72999999999999</v>
      </c>
    </row>
    <row r="1966" spans="1:13" x14ac:dyDescent="0.25">
      <c r="A1966" s="2">
        <v>45420</v>
      </c>
      <c r="B1966" s="3">
        <f t="shared" si="91"/>
        <v>2024</v>
      </c>
      <c r="C1966" t="str">
        <f t="shared" si="92"/>
        <v>2024-2025</v>
      </c>
      <c r="D1966" t="s">
        <v>148</v>
      </c>
      <c r="E1966" t="s">
        <v>122</v>
      </c>
      <c r="F1966" t="str">
        <f t="shared" si="90"/>
        <v>New South Wales</v>
      </c>
      <c r="G1966" t="s">
        <v>10</v>
      </c>
      <c r="H1966">
        <v>2650</v>
      </c>
      <c r="I1966" t="s">
        <v>11</v>
      </c>
      <c r="J1966" t="s">
        <v>25</v>
      </c>
      <c r="K1966" t="s">
        <v>156</v>
      </c>
      <c r="L1966" t="s">
        <v>17</v>
      </c>
      <c r="M1966" s="5">
        <v>122.77000000000001</v>
      </c>
    </row>
    <row r="1967" spans="1:13" x14ac:dyDescent="0.25">
      <c r="A1967" s="2">
        <v>45229</v>
      </c>
      <c r="B1967" s="3">
        <f t="shared" si="91"/>
        <v>2024</v>
      </c>
      <c r="C1967" t="str">
        <f t="shared" si="92"/>
        <v>2023-2024</v>
      </c>
      <c r="D1967" t="s">
        <v>147</v>
      </c>
      <c r="E1967" t="s">
        <v>139</v>
      </c>
      <c r="F1967" t="str">
        <f t="shared" si="90"/>
        <v>New South Wales</v>
      </c>
      <c r="G1967" t="s">
        <v>10</v>
      </c>
      <c r="H1967">
        <v>2020</v>
      </c>
      <c r="I1967" t="s">
        <v>11</v>
      </c>
      <c r="J1967" t="s">
        <v>12</v>
      </c>
      <c r="K1967" t="s">
        <v>151</v>
      </c>
      <c r="L1967" t="s">
        <v>21</v>
      </c>
      <c r="M1967" s="5">
        <v>122.86999999999999</v>
      </c>
    </row>
    <row r="1968" spans="1:13" x14ac:dyDescent="0.25">
      <c r="A1968" s="2">
        <v>45475</v>
      </c>
      <c r="B1968" s="3">
        <f t="shared" si="91"/>
        <v>2025</v>
      </c>
      <c r="C1968" t="str">
        <f t="shared" si="92"/>
        <v>2024-2025</v>
      </c>
      <c r="D1968" t="s">
        <v>147</v>
      </c>
      <c r="E1968" t="s">
        <v>61</v>
      </c>
      <c r="F1968" t="str">
        <f t="shared" si="90"/>
        <v>New South Wales</v>
      </c>
      <c r="G1968" t="s">
        <v>10</v>
      </c>
      <c r="H1968">
        <v>2539</v>
      </c>
      <c r="I1968" t="s">
        <v>11</v>
      </c>
      <c r="J1968" t="s">
        <v>58</v>
      </c>
      <c r="K1968" t="s">
        <v>156</v>
      </c>
      <c r="L1968" t="s">
        <v>17</v>
      </c>
      <c r="M1968" s="5">
        <v>122.89</v>
      </c>
    </row>
    <row r="1969" spans="1:13" x14ac:dyDescent="0.25">
      <c r="A1969" s="2">
        <v>45496</v>
      </c>
      <c r="B1969" s="3">
        <f t="shared" si="91"/>
        <v>2025</v>
      </c>
      <c r="C1969" t="str">
        <f t="shared" si="92"/>
        <v>2024-2025</v>
      </c>
      <c r="D1969" t="s">
        <v>148</v>
      </c>
      <c r="E1969" t="s">
        <v>133</v>
      </c>
      <c r="F1969" t="str">
        <f t="shared" si="90"/>
        <v>Queensland</v>
      </c>
      <c r="G1969" t="s">
        <v>35</v>
      </c>
      <c r="H1969">
        <v>4305</v>
      </c>
      <c r="I1969" t="s">
        <v>11</v>
      </c>
      <c r="J1969" t="s">
        <v>104</v>
      </c>
      <c r="K1969" t="s">
        <v>154</v>
      </c>
      <c r="L1969" t="s">
        <v>14</v>
      </c>
      <c r="M1969" s="5">
        <v>122.91</v>
      </c>
    </row>
    <row r="1970" spans="1:13" x14ac:dyDescent="0.25">
      <c r="A1970" s="2">
        <v>45526</v>
      </c>
      <c r="B1970" s="3">
        <f t="shared" si="91"/>
        <v>2025</v>
      </c>
      <c r="C1970" t="str">
        <f t="shared" si="92"/>
        <v>2024-2025</v>
      </c>
      <c r="D1970" t="s">
        <v>147</v>
      </c>
      <c r="E1970" t="s">
        <v>34</v>
      </c>
      <c r="F1970" t="str">
        <f t="shared" si="90"/>
        <v>Queensland</v>
      </c>
      <c r="G1970" t="s">
        <v>35</v>
      </c>
      <c r="H1970">
        <v>4802</v>
      </c>
      <c r="I1970" t="s">
        <v>11</v>
      </c>
      <c r="J1970" t="s">
        <v>36</v>
      </c>
      <c r="K1970" t="s">
        <v>154</v>
      </c>
      <c r="L1970" t="s">
        <v>14</v>
      </c>
      <c r="M1970" s="5">
        <v>123.16</v>
      </c>
    </row>
    <row r="1971" spans="1:13" x14ac:dyDescent="0.25">
      <c r="A1971" s="2">
        <v>45143</v>
      </c>
      <c r="B1971" s="3">
        <f t="shared" si="91"/>
        <v>2024</v>
      </c>
      <c r="C1971" t="str">
        <f t="shared" si="92"/>
        <v>2023-2024</v>
      </c>
      <c r="D1971" t="s">
        <v>147</v>
      </c>
      <c r="E1971" t="s">
        <v>34</v>
      </c>
      <c r="F1971" t="str">
        <f t="shared" si="90"/>
        <v>Queensland</v>
      </c>
      <c r="G1971" t="s">
        <v>35</v>
      </c>
      <c r="H1971">
        <v>4802</v>
      </c>
      <c r="I1971" t="s">
        <v>11</v>
      </c>
      <c r="J1971" t="s">
        <v>36</v>
      </c>
      <c r="K1971" t="s">
        <v>19</v>
      </c>
      <c r="L1971" t="s">
        <v>23</v>
      </c>
      <c r="M1971" s="5">
        <v>123.31</v>
      </c>
    </row>
    <row r="1972" spans="1:13" x14ac:dyDescent="0.25">
      <c r="A1972" s="2">
        <v>45539</v>
      </c>
      <c r="B1972" s="3">
        <f t="shared" si="91"/>
        <v>2025</v>
      </c>
      <c r="C1972" t="str">
        <f t="shared" si="92"/>
        <v>2024-2025</v>
      </c>
      <c r="D1972" t="s">
        <v>148</v>
      </c>
      <c r="E1972" t="s">
        <v>140</v>
      </c>
      <c r="F1972" t="str">
        <f t="shared" si="90"/>
        <v>Tasmania</v>
      </c>
      <c r="G1972" t="s">
        <v>70</v>
      </c>
      <c r="H1972">
        <v>7320</v>
      </c>
      <c r="I1972" t="s">
        <v>11</v>
      </c>
      <c r="J1972" t="s">
        <v>71</v>
      </c>
      <c r="K1972" t="s">
        <v>154</v>
      </c>
      <c r="L1972" t="s">
        <v>14</v>
      </c>
      <c r="M1972" s="5">
        <v>123.42</v>
      </c>
    </row>
    <row r="1973" spans="1:13" x14ac:dyDescent="0.25">
      <c r="A1973" s="2">
        <v>45205</v>
      </c>
      <c r="B1973" s="3">
        <f t="shared" si="91"/>
        <v>2024</v>
      </c>
      <c r="C1973" t="str">
        <f t="shared" si="92"/>
        <v>2023-2024</v>
      </c>
      <c r="D1973" t="s">
        <v>148</v>
      </c>
      <c r="E1973" t="s">
        <v>106</v>
      </c>
      <c r="F1973" t="str">
        <f t="shared" si="90"/>
        <v>Victoria</v>
      </c>
      <c r="G1973" t="s">
        <v>45</v>
      </c>
      <c r="H1973">
        <v>3915</v>
      </c>
      <c r="I1973" t="s">
        <v>11</v>
      </c>
      <c r="J1973" t="s">
        <v>55</v>
      </c>
      <c r="K1973" t="s">
        <v>154</v>
      </c>
      <c r="L1973" t="s">
        <v>14</v>
      </c>
      <c r="M1973" s="5">
        <v>123.86</v>
      </c>
    </row>
    <row r="1974" spans="1:13" x14ac:dyDescent="0.25">
      <c r="A1974" s="2">
        <v>45347</v>
      </c>
      <c r="B1974" s="3">
        <f t="shared" si="91"/>
        <v>2024</v>
      </c>
      <c r="C1974" t="str">
        <f t="shared" si="92"/>
        <v>2023-2024</v>
      </c>
      <c r="D1974" t="s">
        <v>148</v>
      </c>
      <c r="E1974" t="s">
        <v>26</v>
      </c>
      <c r="F1974" t="str">
        <f t="shared" si="90"/>
        <v>New South Wales</v>
      </c>
      <c r="G1974" t="s">
        <v>10</v>
      </c>
      <c r="H1974">
        <v>2141</v>
      </c>
      <c r="I1974" t="s">
        <v>11</v>
      </c>
      <c r="J1974" t="s">
        <v>27</v>
      </c>
      <c r="K1974" t="s">
        <v>153</v>
      </c>
      <c r="L1974" t="s">
        <v>16</v>
      </c>
      <c r="M1974" s="5">
        <v>123.91</v>
      </c>
    </row>
    <row r="1975" spans="1:13" x14ac:dyDescent="0.25">
      <c r="A1975" s="2">
        <v>45007</v>
      </c>
      <c r="B1975" s="3">
        <f t="shared" si="91"/>
        <v>2023</v>
      </c>
      <c r="C1975" t="str">
        <f t="shared" si="92"/>
        <v>2022-2023</v>
      </c>
      <c r="D1975" t="s">
        <v>147</v>
      </c>
      <c r="E1975" t="s">
        <v>135</v>
      </c>
      <c r="F1975" t="str">
        <f t="shared" si="90"/>
        <v>Victoria</v>
      </c>
      <c r="G1975" t="s">
        <v>45</v>
      </c>
      <c r="H1975">
        <v>3550</v>
      </c>
      <c r="I1975" t="s">
        <v>11</v>
      </c>
      <c r="J1975" t="s">
        <v>60</v>
      </c>
      <c r="K1975" t="s">
        <v>154</v>
      </c>
      <c r="L1975" t="s">
        <v>14</v>
      </c>
      <c r="M1975" s="5">
        <v>124.08000000000001</v>
      </c>
    </row>
    <row r="1976" spans="1:13" x14ac:dyDescent="0.25">
      <c r="A1976" s="2">
        <v>45614</v>
      </c>
      <c r="B1976" s="3">
        <f t="shared" si="91"/>
        <v>2025</v>
      </c>
      <c r="C1976" t="str">
        <f t="shared" si="92"/>
        <v>2024-2025</v>
      </c>
      <c r="D1976" t="s">
        <v>148</v>
      </c>
      <c r="E1976" t="s">
        <v>106</v>
      </c>
      <c r="F1976" t="str">
        <f t="shared" si="90"/>
        <v>Victoria</v>
      </c>
      <c r="G1976" t="s">
        <v>45</v>
      </c>
      <c r="H1976">
        <v>3915</v>
      </c>
      <c r="I1976" t="s">
        <v>11</v>
      </c>
      <c r="J1976" t="s">
        <v>55</v>
      </c>
      <c r="K1976" t="s">
        <v>155</v>
      </c>
      <c r="L1976" t="s">
        <v>20</v>
      </c>
      <c r="M1976" s="5">
        <v>124.22</v>
      </c>
    </row>
    <row r="1977" spans="1:13" x14ac:dyDescent="0.25">
      <c r="A1977" s="2">
        <v>45479</v>
      </c>
      <c r="B1977" s="3">
        <f t="shared" si="91"/>
        <v>2025</v>
      </c>
      <c r="C1977" t="str">
        <f t="shared" si="92"/>
        <v>2024-2025</v>
      </c>
      <c r="D1977" t="s">
        <v>147</v>
      </c>
      <c r="E1977" t="s">
        <v>64</v>
      </c>
      <c r="F1977" t="str">
        <f t="shared" si="90"/>
        <v>Victoria</v>
      </c>
      <c r="G1977" t="s">
        <v>45</v>
      </c>
      <c r="H1977">
        <v>3199</v>
      </c>
      <c r="I1977" t="s">
        <v>11</v>
      </c>
      <c r="J1977" t="s">
        <v>63</v>
      </c>
      <c r="K1977" t="s">
        <v>149</v>
      </c>
      <c r="L1977" t="s">
        <v>15</v>
      </c>
      <c r="M1977" s="5">
        <v>124.75</v>
      </c>
    </row>
    <row r="1978" spans="1:13" x14ac:dyDescent="0.25">
      <c r="A1978" s="2">
        <v>45327</v>
      </c>
      <c r="B1978" s="3">
        <f t="shared" si="91"/>
        <v>2024</v>
      </c>
      <c r="C1978" t="str">
        <f t="shared" si="92"/>
        <v>2023-2024</v>
      </c>
      <c r="D1978" t="s">
        <v>148</v>
      </c>
      <c r="E1978" t="s">
        <v>134</v>
      </c>
      <c r="F1978" t="str">
        <f t="shared" si="90"/>
        <v>Queensland</v>
      </c>
      <c r="G1978" t="s">
        <v>35</v>
      </c>
      <c r="H1978">
        <v>4825</v>
      </c>
      <c r="I1978" t="s">
        <v>11</v>
      </c>
      <c r="J1978" t="s">
        <v>36</v>
      </c>
      <c r="K1978" t="s">
        <v>149</v>
      </c>
      <c r="L1978" t="s">
        <v>15</v>
      </c>
      <c r="M1978" s="5">
        <v>124.75</v>
      </c>
    </row>
    <row r="1979" spans="1:13" x14ac:dyDescent="0.25">
      <c r="A1979" s="2">
        <v>45330</v>
      </c>
      <c r="B1979" s="3">
        <f t="shared" si="91"/>
        <v>2024</v>
      </c>
      <c r="C1979" t="str">
        <f t="shared" si="92"/>
        <v>2023-2024</v>
      </c>
      <c r="D1979" t="s">
        <v>147</v>
      </c>
      <c r="E1979" t="s">
        <v>84</v>
      </c>
      <c r="F1979" t="str">
        <f t="shared" si="90"/>
        <v>Queensland</v>
      </c>
      <c r="G1979" t="s">
        <v>35</v>
      </c>
      <c r="H1979">
        <v>4740</v>
      </c>
      <c r="I1979" t="s">
        <v>11</v>
      </c>
      <c r="J1979" t="s">
        <v>51</v>
      </c>
      <c r="K1979" t="s">
        <v>149</v>
      </c>
      <c r="L1979" t="s">
        <v>15</v>
      </c>
      <c r="M1979" s="5">
        <v>124.8</v>
      </c>
    </row>
    <row r="1980" spans="1:13" x14ac:dyDescent="0.25">
      <c r="A1980" s="2">
        <v>45303</v>
      </c>
      <c r="B1980" s="3">
        <f t="shared" si="91"/>
        <v>2024</v>
      </c>
      <c r="C1980" t="str">
        <f t="shared" si="92"/>
        <v>2023-2024</v>
      </c>
      <c r="D1980" t="s">
        <v>148</v>
      </c>
      <c r="E1980" t="s">
        <v>57</v>
      </c>
      <c r="F1980" t="str">
        <f t="shared" si="90"/>
        <v>New South Wales</v>
      </c>
      <c r="G1980" t="s">
        <v>10</v>
      </c>
      <c r="H1980">
        <v>2560</v>
      </c>
      <c r="I1980" t="s">
        <v>11</v>
      </c>
      <c r="J1980" t="s">
        <v>58</v>
      </c>
      <c r="K1980" t="s">
        <v>150</v>
      </c>
      <c r="L1980" t="s">
        <v>18</v>
      </c>
      <c r="M1980" s="5">
        <v>124.89000000000001</v>
      </c>
    </row>
    <row r="1981" spans="1:13" x14ac:dyDescent="0.25">
      <c r="A1981" s="2">
        <v>45376</v>
      </c>
      <c r="B1981" s="3">
        <f t="shared" si="91"/>
        <v>2024</v>
      </c>
      <c r="C1981" t="str">
        <f t="shared" si="92"/>
        <v>2023-2024</v>
      </c>
      <c r="D1981" t="s">
        <v>148</v>
      </c>
      <c r="E1981" t="s">
        <v>99</v>
      </c>
      <c r="F1981" t="str">
        <f t="shared" si="90"/>
        <v>Victoria</v>
      </c>
      <c r="G1981" t="s">
        <v>45</v>
      </c>
      <c r="H1981">
        <v>3148</v>
      </c>
      <c r="I1981" t="s">
        <v>11</v>
      </c>
      <c r="J1981" t="s">
        <v>63</v>
      </c>
      <c r="K1981" t="s">
        <v>157</v>
      </c>
      <c r="L1981" t="s">
        <v>22</v>
      </c>
      <c r="M1981" s="5">
        <v>125.13</v>
      </c>
    </row>
    <row r="1982" spans="1:13" x14ac:dyDescent="0.25">
      <c r="A1982" s="2">
        <v>45635</v>
      </c>
      <c r="B1982" s="3">
        <f t="shared" si="91"/>
        <v>2025</v>
      </c>
      <c r="C1982" t="str">
        <f t="shared" si="92"/>
        <v>2024-2025</v>
      </c>
      <c r="D1982" t="s">
        <v>147</v>
      </c>
      <c r="E1982" t="s">
        <v>139</v>
      </c>
      <c r="F1982" t="str">
        <f t="shared" si="90"/>
        <v>New South Wales</v>
      </c>
      <c r="G1982" t="s">
        <v>10</v>
      </c>
      <c r="H1982">
        <v>2020</v>
      </c>
      <c r="I1982" t="s">
        <v>11</v>
      </c>
      <c r="J1982" t="s">
        <v>12</v>
      </c>
      <c r="K1982" t="s">
        <v>156</v>
      </c>
      <c r="L1982" t="s">
        <v>17</v>
      </c>
      <c r="M1982" s="5">
        <v>125.28</v>
      </c>
    </row>
    <row r="1983" spans="1:13" x14ac:dyDescent="0.25">
      <c r="A1983" s="2">
        <v>45511</v>
      </c>
      <c r="B1983" s="3">
        <f t="shared" si="91"/>
        <v>2025</v>
      </c>
      <c r="C1983" t="str">
        <f t="shared" si="92"/>
        <v>2024-2025</v>
      </c>
      <c r="D1983" t="s">
        <v>147</v>
      </c>
      <c r="E1983" t="s">
        <v>44</v>
      </c>
      <c r="F1983" t="str">
        <f t="shared" si="90"/>
        <v>Victoria</v>
      </c>
      <c r="G1983" t="s">
        <v>45</v>
      </c>
      <c r="H1983">
        <v>3066</v>
      </c>
      <c r="I1983" t="s">
        <v>11</v>
      </c>
      <c r="J1983" t="s">
        <v>46</v>
      </c>
      <c r="K1983" t="s">
        <v>152</v>
      </c>
      <c r="L1983" t="s">
        <v>13</v>
      </c>
      <c r="M1983" s="5">
        <v>126.35</v>
      </c>
    </row>
    <row r="1984" spans="1:13" x14ac:dyDescent="0.25">
      <c r="A1984" s="2">
        <v>45290</v>
      </c>
      <c r="B1984" s="3">
        <f t="shared" si="91"/>
        <v>2024</v>
      </c>
      <c r="C1984" t="str">
        <f t="shared" si="92"/>
        <v>2023-2024</v>
      </c>
      <c r="D1984" t="s">
        <v>147</v>
      </c>
      <c r="E1984" t="s">
        <v>83</v>
      </c>
      <c r="F1984" t="str">
        <f t="shared" si="90"/>
        <v>New South Wales</v>
      </c>
      <c r="G1984" t="s">
        <v>10</v>
      </c>
      <c r="H1984">
        <v>2750</v>
      </c>
      <c r="I1984" t="s">
        <v>11</v>
      </c>
      <c r="J1984" t="s">
        <v>25</v>
      </c>
      <c r="K1984" t="s">
        <v>152</v>
      </c>
      <c r="L1984" t="s">
        <v>13</v>
      </c>
      <c r="M1984" s="5">
        <v>126.67</v>
      </c>
    </row>
    <row r="1985" spans="1:13" x14ac:dyDescent="0.25">
      <c r="A1985" s="2">
        <v>45525</v>
      </c>
      <c r="B1985" s="3">
        <f t="shared" si="91"/>
        <v>2025</v>
      </c>
      <c r="C1985" t="str">
        <f t="shared" si="92"/>
        <v>2024-2025</v>
      </c>
      <c r="D1985" t="s">
        <v>147</v>
      </c>
      <c r="E1985" t="s">
        <v>103</v>
      </c>
      <c r="F1985" t="str">
        <f t="shared" si="90"/>
        <v>Queensland</v>
      </c>
      <c r="G1985" t="s">
        <v>35</v>
      </c>
      <c r="H1985">
        <v>4509</v>
      </c>
      <c r="I1985" t="s">
        <v>11</v>
      </c>
      <c r="J1985" t="s">
        <v>104</v>
      </c>
      <c r="K1985" t="s">
        <v>19</v>
      </c>
      <c r="L1985" t="s">
        <v>23</v>
      </c>
      <c r="M1985" s="5">
        <v>127.25</v>
      </c>
    </row>
    <row r="1986" spans="1:13" x14ac:dyDescent="0.25">
      <c r="A1986" s="2">
        <v>44943</v>
      </c>
      <c r="B1986" s="3">
        <f t="shared" si="91"/>
        <v>2023</v>
      </c>
      <c r="C1986" t="str">
        <f t="shared" si="92"/>
        <v>2022-2023</v>
      </c>
      <c r="D1986" t="s">
        <v>147</v>
      </c>
      <c r="E1986" t="s">
        <v>72</v>
      </c>
      <c r="F1986" t="str">
        <f t="shared" ref="F1986:F2049" si="93">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4">IF(MONTH(A1987)&gt;=7,YEAR(A1987)+1,YEAR(A1987))</f>
        <v>2023</v>
      </c>
      <c r="C1987" t="str">
        <f t="shared" ref="C1987:C2050" si="95">IF(MONTH(A1987) &gt;= 4, YEAR(A1987) &amp; "-" &amp; YEAR(A1987) + 1, YEAR(A1987) - 1 &amp; "-" &amp; YEAR(A1987))</f>
        <v>2022-2023</v>
      </c>
      <c r="D1987" t="s">
        <v>148</v>
      </c>
      <c r="E1987" t="s">
        <v>57</v>
      </c>
      <c r="F1987" t="str">
        <f t="shared" si="93"/>
        <v>New South Wales</v>
      </c>
      <c r="G1987" t="s">
        <v>10</v>
      </c>
      <c r="H1987">
        <v>2560</v>
      </c>
      <c r="I1987" t="s">
        <v>11</v>
      </c>
      <c r="J1987" t="s">
        <v>58</v>
      </c>
      <c r="K1987" t="s">
        <v>157</v>
      </c>
      <c r="L1987" t="s">
        <v>22</v>
      </c>
      <c r="M1987" s="5">
        <v>127.72999999999999</v>
      </c>
    </row>
    <row r="1988" spans="1:13" x14ac:dyDescent="0.25">
      <c r="A1988" s="2">
        <v>45365</v>
      </c>
      <c r="B1988" s="3">
        <f t="shared" si="94"/>
        <v>2024</v>
      </c>
      <c r="C1988" t="str">
        <f t="shared" si="95"/>
        <v>2023-2024</v>
      </c>
      <c r="D1988" t="s">
        <v>148</v>
      </c>
      <c r="E1988" t="s">
        <v>57</v>
      </c>
      <c r="F1988" t="str">
        <f t="shared" si="93"/>
        <v>New South Wales</v>
      </c>
      <c r="G1988" t="s">
        <v>10</v>
      </c>
      <c r="H1988">
        <v>2560</v>
      </c>
      <c r="I1988" t="s">
        <v>11</v>
      </c>
      <c r="J1988" t="s">
        <v>58</v>
      </c>
      <c r="K1988" t="s">
        <v>149</v>
      </c>
      <c r="L1988" t="s">
        <v>15</v>
      </c>
      <c r="M1988" s="5">
        <v>127.82</v>
      </c>
    </row>
    <row r="1989" spans="1:13" x14ac:dyDescent="0.25">
      <c r="A1989" s="2">
        <v>45344</v>
      </c>
      <c r="B1989" s="3">
        <f t="shared" si="94"/>
        <v>2024</v>
      </c>
      <c r="C1989" t="str">
        <f t="shared" si="95"/>
        <v>2023-2024</v>
      </c>
      <c r="D1989" t="s">
        <v>147</v>
      </c>
      <c r="E1989" t="s">
        <v>50</v>
      </c>
      <c r="F1989" t="str">
        <f t="shared" si="93"/>
        <v>Queensland</v>
      </c>
      <c r="G1989" t="s">
        <v>35</v>
      </c>
      <c r="H1989">
        <v>4703</v>
      </c>
      <c r="I1989" t="s">
        <v>11</v>
      </c>
      <c r="J1989" t="s">
        <v>51</v>
      </c>
      <c r="K1989" t="s">
        <v>150</v>
      </c>
      <c r="L1989" t="s">
        <v>18</v>
      </c>
      <c r="M1989" s="5">
        <v>127.86999999999999</v>
      </c>
    </row>
    <row r="1990" spans="1:13" x14ac:dyDescent="0.25">
      <c r="A1990" s="2">
        <v>45598</v>
      </c>
      <c r="B1990" s="3">
        <f t="shared" si="94"/>
        <v>2025</v>
      </c>
      <c r="C1990" t="str">
        <f t="shared" si="95"/>
        <v>2024-2025</v>
      </c>
      <c r="D1990" t="s">
        <v>147</v>
      </c>
      <c r="E1990" t="s">
        <v>137</v>
      </c>
      <c r="F1990" t="str">
        <f t="shared" si="93"/>
        <v>New South Wales</v>
      </c>
      <c r="G1990" t="s">
        <v>10</v>
      </c>
      <c r="H1990">
        <v>2031</v>
      </c>
      <c r="I1990" t="s">
        <v>11</v>
      </c>
      <c r="J1990" t="s">
        <v>12</v>
      </c>
      <c r="K1990" t="s">
        <v>151</v>
      </c>
      <c r="L1990" t="s">
        <v>21</v>
      </c>
      <c r="M1990" s="5">
        <v>128.09</v>
      </c>
    </row>
    <row r="1991" spans="1:13" x14ac:dyDescent="0.25">
      <c r="A1991" s="2">
        <v>45622</v>
      </c>
      <c r="B1991" s="3">
        <f t="shared" si="94"/>
        <v>2025</v>
      </c>
      <c r="C1991" t="str">
        <f t="shared" si="95"/>
        <v>2024-2025</v>
      </c>
      <c r="D1991" t="s">
        <v>147</v>
      </c>
      <c r="E1991" t="s">
        <v>56</v>
      </c>
      <c r="F1991" t="str">
        <f t="shared" si="93"/>
        <v>Northern Territory</v>
      </c>
      <c r="G1991" t="s">
        <v>29</v>
      </c>
      <c r="H1991">
        <v>870</v>
      </c>
      <c r="I1991" t="s">
        <v>11</v>
      </c>
      <c r="J1991" t="s">
        <v>30</v>
      </c>
      <c r="K1991" t="s">
        <v>152</v>
      </c>
      <c r="L1991" t="s">
        <v>13</v>
      </c>
      <c r="M1991" s="5">
        <v>128.81</v>
      </c>
    </row>
    <row r="1992" spans="1:13" x14ac:dyDescent="0.25">
      <c r="A1992" s="2">
        <v>45217</v>
      </c>
      <c r="B1992" s="3">
        <f t="shared" si="94"/>
        <v>2024</v>
      </c>
      <c r="C1992" t="str">
        <f t="shared" si="95"/>
        <v>2023-2024</v>
      </c>
      <c r="D1992" t="s">
        <v>147</v>
      </c>
      <c r="E1992" t="s">
        <v>139</v>
      </c>
      <c r="F1992" t="str">
        <f t="shared" si="93"/>
        <v>New South Wales</v>
      </c>
      <c r="G1992" t="s">
        <v>10</v>
      </c>
      <c r="H1992">
        <v>2020</v>
      </c>
      <c r="I1992" t="s">
        <v>11</v>
      </c>
      <c r="J1992" t="s">
        <v>12</v>
      </c>
      <c r="K1992" t="s">
        <v>151</v>
      </c>
      <c r="L1992" t="s">
        <v>21</v>
      </c>
      <c r="M1992" s="5">
        <v>128.94</v>
      </c>
    </row>
    <row r="1993" spans="1:13" x14ac:dyDescent="0.25">
      <c r="A1993" s="2">
        <v>45390</v>
      </c>
      <c r="B1993" s="3">
        <f t="shared" si="94"/>
        <v>2024</v>
      </c>
      <c r="C1993" t="str">
        <f t="shared" si="95"/>
        <v>2024-2025</v>
      </c>
      <c r="D1993" t="s">
        <v>147</v>
      </c>
      <c r="E1993" t="s">
        <v>109</v>
      </c>
      <c r="F1993" t="str">
        <f t="shared" si="93"/>
        <v>New South Wales</v>
      </c>
      <c r="G1993" t="s">
        <v>10</v>
      </c>
      <c r="H1993">
        <v>2480</v>
      </c>
      <c r="I1993" t="s">
        <v>11</v>
      </c>
      <c r="J1993" t="s">
        <v>68</v>
      </c>
      <c r="K1993" t="s">
        <v>155</v>
      </c>
      <c r="L1993" t="s">
        <v>20</v>
      </c>
      <c r="M1993" s="5">
        <v>129.06</v>
      </c>
    </row>
    <row r="1994" spans="1:13" x14ac:dyDescent="0.25">
      <c r="A1994" s="2">
        <v>45157</v>
      </c>
      <c r="B1994" s="3">
        <f t="shared" si="94"/>
        <v>2024</v>
      </c>
      <c r="C1994" t="str">
        <f t="shared" si="95"/>
        <v>2023-2024</v>
      </c>
      <c r="D1994" t="s">
        <v>147</v>
      </c>
      <c r="E1994" t="s">
        <v>62</v>
      </c>
      <c r="F1994" t="str">
        <f t="shared" si="93"/>
        <v>Victoria</v>
      </c>
      <c r="G1994" t="s">
        <v>45</v>
      </c>
      <c r="H1994">
        <v>3134</v>
      </c>
      <c r="I1994" t="s">
        <v>11</v>
      </c>
      <c r="J1994" t="s">
        <v>63</v>
      </c>
      <c r="K1994" t="s">
        <v>152</v>
      </c>
      <c r="L1994" t="s">
        <v>13</v>
      </c>
      <c r="M1994" s="5">
        <v>129.56</v>
      </c>
    </row>
    <row r="1995" spans="1:13" x14ac:dyDescent="0.25">
      <c r="A1995" s="2">
        <v>45584</v>
      </c>
      <c r="B1995" s="3">
        <f t="shared" si="94"/>
        <v>2025</v>
      </c>
      <c r="C1995" t="str">
        <f t="shared" si="95"/>
        <v>2024-2025</v>
      </c>
      <c r="D1995" t="s">
        <v>147</v>
      </c>
      <c r="E1995" t="s">
        <v>86</v>
      </c>
      <c r="F1995" t="str">
        <f t="shared" si="93"/>
        <v>New South Wales</v>
      </c>
      <c r="G1995" t="s">
        <v>10</v>
      </c>
      <c r="H1995">
        <v>2064</v>
      </c>
      <c r="I1995" t="s">
        <v>11</v>
      </c>
      <c r="J1995" t="s">
        <v>12</v>
      </c>
      <c r="K1995" t="s">
        <v>155</v>
      </c>
      <c r="L1995" t="s">
        <v>20</v>
      </c>
      <c r="M1995" s="5">
        <v>129.68</v>
      </c>
    </row>
    <row r="1996" spans="1:13" x14ac:dyDescent="0.25">
      <c r="A1996" s="2">
        <v>44939</v>
      </c>
      <c r="B1996" s="3">
        <f t="shared" si="94"/>
        <v>2023</v>
      </c>
      <c r="C1996" t="str">
        <f t="shared" si="95"/>
        <v>2022-2023</v>
      </c>
      <c r="D1996" t="s">
        <v>148</v>
      </c>
      <c r="E1996" t="s">
        <v>67</v>
      </c>
      <c r="F1996" t="str">
        <f t="shared" si="93"/>
        <v>New South Wales</v>
      </c>
      <c r="G1996" t="s">
        <v>10</v>
      </c>
      <c r="H1996">
        <v>2478</v>
      </c>
      <c r="I1996" t="s">
        <v>11</v>
      </c>
      <c r="J1996" t="s">
        <v>68</v>
      </c>
      <c r="K1996" t="s">
        <v>156</v>
      </c>
      <c r="L1996" t="s">
        <v>17</v>
      </c>
      <c r="M1996" s="5">
        <v>129.74</v>
      </c>
    </row>
    <row r="1997" spans="1:13" x14ac:dyDescent="0.25">
      <c r="A1997" s="2">
        <v>45465</v>
      </c>
      <c r="B1997" s="3">
        <f t="shared" si="94"/>
        <v>2024</v>
      </c>
      <c r="C1997" t="str">
        <f t="shared" si="95"/>
        <v>2024-2025</v>
      </c>
      <c r="D1997" t="s">
        <v>147</v>
      </c>
      <c r="E1997" t="s">
        <v>92</v>
      </c>
      <c r="F1997" t="str">
        <f t="shared" si="93"/>
        <v>Queensland</v>
      </c>
      <c r="G1997" t="s">
        <v>35</v>
      </c>
      <c r="H1997">
        <v>4068</v>
      </c>
      <c r="I1997" t="s">
        <v>11</v>
      </c>
      <c r="J1997" t="s">
        <v>43</v>
      </c>
      <c r="K1997" t="s">
        <v>154</v>
      </c>
      <c r="L1997" t="s">
        <v>14</v>
      </c>
      <c r="M1997" s="5">
        <v>129.82</v>
      </c>
    </row>
    <row r="1998" spans="1:13" x14ac:dyDescent="0.25">
      <c r="A1998" s="2">
        <v>45148</v>
      </c>
      <c r="B1998" s="3">
        <f t="shared" si="94"/>
        <v>2024</v>
      </c>
      <c r="C1998" t="str">
        <f t="shared" si="95"/>
        <v>2023-2024</v>
      </c>
      <c r="D1998" t="s">
        <v>148</v>
      </c>
      <c r="E1998" t="s">
        <v>138</v>
      </c>
      <c r="F1998" t="str">
        <f t="shared" si="93"/>
        <v>Queensland</v>
      </c>
      <c r="G1998" t="s">
        <v>35</v>
      </c>
      <c r="H1998">
        <v>4558</v>
      </c>
      <c r="I1998" t="s">
        <v>11</v>
      </c>
      <c r="J1998" t="s">
        <v>120</v>
      </c>
      <c r="K1998" t="s">
        <v>154</v>
      </c>
      <c r="L1998" t="s">
        <v>14</v>
      </c>
      <c r="M1998" s="5">
        <v>129.87</v>
      </c>
    </row>
    <row r="1999" spans="1:13" x14ac:dyDescent="0.25">
      <c r="A1999" s="2">
        <v>45618</v>
      </c>
      <c r="B1999" s="3">
        <f t="shared" si="94"/>
        <v>2025</v>
      </c>
      <c r="C1999" t="str">
        <f t="shared" si="95"/>
        <v>2024-2025</v>
      </c>
      <c r="D1999" t="s">
        <v>148</v>
      </c>
      <c r="E1999" t="s">
        <v>134</v>
      </c>
      <c r="F1999" t="str">
        <f t="shared" si="93"/>
        <v>Queensland</v>
      </c>
      <c r="G1999" t="s">
        <v>35</v>
      </c>
      <c r="H1999">
        <v>4825</v>
      </c>
      <c r="I1999" t="s">
        <v>11</v>
      </c>
      <c r="J1999" t="s">
        <v>36</v>
      </c>
      <c r="K1999" t="s">
        <v>154</v>
      </c>
      <c r="L1999" t="s">
        <v>14</v>
      </c>
      <c r="M1999" s="5">
        <v>129.9</v>
      </c>
    </row>
    <row r="2000" spans="1:13" x14ac:dyDescent="0.25">
      <c r="A2000" s="2">
        <v>45631</v>
      </c>
      <c r="B2000" s="3">
        <f t="shared" si="94"/>
        <v>2025</v>
      </c>
      <c r="C2000" t="str">
        <f t="shared" si="95"/>
        <v>2024-2025</v>
      </c>
      <c r="D2000" t="s">
        <v>148</v>
      </c>
      <c r="E2000" t="s">
        <v>61</v>
      </c>
      <c r="F2000" t="str">
        <f t="shared" si="93"/>
        <v>New South Wales</v>
      </c>
      <c r="G2000" t="s">
        <v>10</v>
      </c>
      <c r="H2000">
        <v>2539</v>
      </c>
      <c r="I2000" t="s">
        <v>11</v>
      </c>
      <c r="J2000" t="s">
        <v>58</v>
      </c>
      <c r="K2000" t="s">
        <v>153</v>
      </c>
      <c r="L2000" t="s">
        <v>16</v>
      </c>
      <c r="M2000" s="5">
        <v>129.91</v>
      </c>
    </row>
    <row r="2001" spans="1:13" x14ac:dyDescent="0.25">
      <c r="A2001" s="2">
        <v>45101</v>
      </c>
      <c r="B2001" s="3">
        <f t="shared" si="94"/>
        <v>2023</v>
      </c>
      <c r="C2001" t="str">
        <f t="shared" si="95"/>
        <v>2023-2024</v>
      </c>
      <c r="D2001" t="s">
        <v>147</v>
      </c>
      <c r="E2001" t="s">
        <v>78</v>
      </c>
      <c r="F2001" t="str">
        <f t="shared" si="93"/>
        <v>New South Wales</v>
      </c>
      <c r="G2001" t="s">
        <v>10</v>
      </c>
      <c r="H2001">
        <v>2350</v>
      </c>
      <c r="I2001" t="s">
        <v>11</v>
      </c>
      <c r="J2001" t="s">
        <v>68</v>
      </c>
      <c r="K2001" t="s">
        <v>154</v>
      </c>
      <c r="L2001" t="s">
        <v>14</v>
      </c>
      <c r="M2001" s="5">
        <v>130.26</v>
      </c>
    </row>
    <row r="2002" spans="1:13" x14ac:dyDescent="0.25">
      <c r="A2002" s="2">
        <v>45552</v>
      </c>
      <c r="B2002" s="3">
        <f t="shared" si="94"/>
        <v>2025</v>
      </c>
      <c r="C2002" t="str">
        <f t="shared" si="95"/>
        <v>2024-2025</v>
      </c>
      <c r="D2002" t="s">
        <v>147</v>
      </c>
      <c r="E2002" t="s">
        <v>28</v>
      </c>
      <c r="F2002" t="str">
        <f t="shared" si="93"/>
        <v>Northern Territory</v>
      </c>
      <c r="G2002" t="s">
        <v>29</v>
      </c>
      <c r="H2002">
        <v>800</v>
      </c>
      <c r="I2002" t="s">
        <v>11</v>
      </c>
      <c r="J2002" t="s">
        <v>30</v>
      </c>
      <c r="K2002" t="s">
        <v>151</v>
      </c>
      <c r="L2002" t="s">
        <v>21</v>
      </c>
      <c r="M2002" s="5">
        <v>130.86000000000001</v>
      </c>
    </row>
    <row r="2003" spans="1:13" x14ac:dyDescent="0.25">
      <c r="A2003" s="2">
        <v>45547</v>
      </c>
      <c r="B2003" s="3">
        <f t="shared" si="94"/>
        <v>2025</v>
      </c>
      <c r="C2003" t="str">
        <f t="shared" si="95"/>
        <v>2024-2025</v>
      </c>
      <c r="D2003" t="s">
        <v>147</v>
      </c>
      <c r="E2003" t="s">
        <v>93</v>
      </c>
      <c r="F2003" t="str">
        <f t="shared" si="93"/>
        <v>Western Australia</v>
      </c>
      <c r="G2003" t="s">
        <v>48</v>
      </c>
      <c r="H2003">
        <v>6112</v>
      </c>
      <c r="I2003" t="s">
        <v>11</v>
      </c>
      <c r="J2003" t="s">
        <v>94</v>
      </c>
      <c r="K2003" t="s">
        <v>154</v>
      </c>
      <c r="L2003" t="s">
        <v>14</v>
      </c>
      <c r="M2003" s="5">
        <v>130.93</v>
      </c>
    </row>
    <row r="2004" spans="1:13" x14ac:dyDescent="0.25">
      <c r="A2004" s="2">
        <v>45375</v>
      </c>
      <c r="B2004" s="3">
        <f t="shared" si="94"/>
        <v>2024</v>
      </c>
      <c r="C2004" t="str">
        <f t="shared" si="95"/>
        <v>2023-2024</v>
      </c>
      <c r="D2004" t="s">
        <v>147</v>
      </c>
      <c r="E2004" t="s">
        <v>132</v>
      </c>
      <c r="F2004" t="str">
        <f t="shared" si="93"/>
        <v>New South Wales</v>
      </c>
      <c r="G2004" t="s">
        <v>10</v>
      </c>
      <c r="H2004">
        <v>2800</v>
      </c>
      <c r="I2004" t="s">
        <v>11</v>
      </c>
      <c r="J2004" t="s">
        <v>25</v>
      </c>
      <c r="K2004" t="s">
        <v>19</v>
      </c>
      <c r="L2004" t="s">
        <v>23</v>
      </c>
      <c r="M2004" s="5">
        <v>130.99</v>
      </c>
    </row>
    <row r="2005" spans="1:13" x14ac:dyDescent="0.25">
      <c r="A2005" s="2">
        <v>45079</v>
      </c>
      <c r="B2005" s="3">
        <f t="shared" si="94"/>
        <v>2023</v>
      </c>
      <c r="C2005" t="str">
        <f t="shared" si="95"/>
        <v>2023-2024</v>
      </c>
      <c r="D2005" t="s">
        <v>147</v>
      </c>
      <c r="E2005" t="s">
        <v>44</v>
      </c>
      <c r="F2005" t="str">
        <f t="shared" si="93"/>
        <v>Victoria</v>
      </c>
      <c r="G2005" t="s">
        <v>45</v>
      </c>
      <c r="H2005">
        <v>3066</v>
      </c>
      <c r="I2005" t="s">
        <v>11</v>
      </c>
      <c r="J2005" t="s">
        <v>46</v>
      </c>
      <c r="K2005" t="s">
        <v>154</v>
      </c>
      <c r="L2005" t="s">
        <v>14</v>
      </c>
      <c r="M2005" s="5">
        <v>131.18</v>
      </c>
    </row>
    <row r="2006" spans="1:13" x14ac:dyDescent="0.25">
      <c r="A2006" s="2">
        <v>45543</v>
      </c>
      <c r="B2006" s="3">
        <f t="shared" si="94"/>
        <v>2025</v>
      </c>
      <c r="C2006" t="str">
        <f t="shared" si="95"/>
        <v>2024-2025</v>
      </c>
      <c r="D2006" t="s">
        <v>147</v>
      </c>
      <c r="E2006" t="s">
        <v>28</v>
      </c>
      <c r="F2006" t="str">
        <f t="shared" si="93"/>
        <v>Northern Territory</v>
      </c>
      <c r="G2006" t="s">
        <v>29</v>
      </c>
      <c r="H2006">
        <v>800</v>
      </c>
      <c r="I2006" t="s">
        <v>11</v>
      </c>
      <c r="J2006" t="s">
        <v>30</v>
      </c>
      <c r="K2006" t="s">
        <v>150</v>
      </c>
      <c r="L2006" t="s">
        <v>18</v>
      </c>
      <c r="M2006" s="5">
        <v>131.26999999999998</v>
      </c>
    </row>
    <row r="2007" spans="1:13" x14ac:dyDescent="0.25">
      <c r="A2007" s="2">
        <v>45473</v>
      </c>
      <c r="B2007" s="3">
        <f t="shared" si="94"/>
        <v>2024</v>
      </c>
      <c r="C2007" t="str">
        <f t="shared" si="95"/>
        <v>2024-2025</v>
      </c>
      <c r="D2007" t="s">
        <v>147</v>
      </c>
      <c r="E2007" t="s">
        <v>28</v>
      </c>
      <c r="F2007" t="str">
        <f t="shared" si="93"/>
        <v>Northern Territory</v>
      </c>
      <c r="G2007" t="s">
        <v>29</v>
      </c>
      <c r="H2007">
        <v>800</v>
      </c>
      <c r="I2007" t="s">
        <v>11</v>
      </c>
      <c r="J2007" t="s">
        <v>30</v>
      </c>
      <c r="K2007" t="s">
        <v>155</v>
      </c>
      <c r="L2007" t="s">
        <v>20</v>
      </c>
      <c r="M2007" s="5">
        <v>131.47</v>
      </c>
    </row>
    <row r="2008" spans="1:13" x14ac:dyDescent="0.25">
      <c r="A2008" s="2">
        <v>45091</v>
      </c>
      <c r="B2008" s="3">
        <f t="shared" si="94"/>
        <v>2023</v>
      </c>
      <c r="C2008" t="str">
        <f t="shared" si="95"/>
        <v>2023-2024</v>
      </c>
      <c r="D2008" t="s">
        <v>147</v>
      </c>
      <c r="E2008" t="s">
        <v>115</v>
      </c>
      <c r="F2008" t="str">
        <f t="shared" si="93"/>
        <v>Western Australia</v>
      </c>
      <c r="G2008" t="s">
        <v>48</v>
      </c>
      <c r="H2008">
        <v>6280</v>
      </c>
      <c r="I2008" t="s">
        <v>11</v>
      </c>
      <c r="J2008" t="s">
        <v>94</v>
      </c>
      <c r="K2008" t="s">
        <v>156</v>
      </c>
      <c r="L2008" t="s">
        <v>17</v>
      </c>
      <c r="M2008" s="5">
        <v>131.78</v>
      </c>
    </row>
    <row r="2009" spans="1:13" x14ac:dyDescent="0.25">
      <c r="A2009" s="2">
        <v>45277</v>
      </c>
      <c r="B2009" s="3">
        <f t="shared" si="94"/>
        <v>2024</v>
      </c>
      <c r="C2009" t="str">
        <f t="shared" si="95"/>
        <v>2023-2024</v>
      </c>
      <c r="D2009" t="s">
        <v>147</v>
      </c>
      <c r="E2009" t="s">
        <v>75</v>
      </c>
      <c r="F2009" t="str">
        <f t="shared" si="93"/>
        <v>Victoria</v>
      </c>
      <c r="G2009" t="s">
        <v>45</v>
      </c>
      <c r="H2009">
        <v>3630</v>
      </c>
      <c r="I2009" t="s">
        <v>11</v>
      </c>
      <c r="J2009" t="s">
        <v>55</v>
      </c>
      <c r="K2009" t="s">
        <v>156</v>
      </c>
      <c r="L2009" t="s">
        <v>17</v>
      </c>
      <c r="M2009" s="5">
        <v>131.82999999999998</v>
      </c>
    </row>
    <row r="2010" spans="1:13" x14ac:dyDescent="0.25">
      <c r="A2010" s="2">
        <v>45111</v>
      </c>
      <c r="B2010" s="3">
        <f t="shared" si="94"/>
        <v>2024</v>
      </c>
      <c r="C2010" t="str">
        <f t="shared" si="95"/>
        <v>2023-2024</v>
      </c>
      <c r="D2010" t="s">
        <v>148</v>
      </c>
      <c r="E2010" t="s">
        <v>87</v>
      </c>
      <c r="F2010" t="str">
        <f t="shared" si="93"/>
        <v>New South Wales</v>
      </c>
      <c r="G2010" t="s">
        <v>10</v>
      </c>
      <c r="H2010">
        <v>2790</v>
      </c>
      <c r="I2010" t="s">
        <v>11</v>
      </c>
      <c r="J2010" t="s">
        <v>25</v>
      </c>
      <c r="K2010" t="s">
        <v>151</v>
      </c>
      <c r="L2010" t="s">
        <v>21</v>
      </c>
      <c r="M2010" s="5">
        <v>131.9</v>
      </c>
    </row>
    <row r="2011" spans="1:13" x14ac:dyDescent="0.25">
      <c r="A2011" s="2">
        <v>45453</v>
      </c>
      <c r="B2011" s="3">
        <f t="shared" si="94"/>
        <v>2024</v>
      </c>
      <c r="C2011" t="str">
        <f t="shared" si="95"/>
        <v>2024-2025</v>
      </c>
      <c r="D2011" t="s">
        <v>148</v>
      </c>
      <c r="E2011" t="s">
        <v>145</v>
      </c>
      <c r="F2011" t="str">
        <f t="shared" si="93"/>
        <v>New South Wales</v>
      </c>
      <c r="G2011" t="s">
        <v>10</v>
      </c>
      <c r="H2011">
        <v>2101</v>
      </c>
      <c r="I2011" t="s">
        <v>11</v>
      </c>
      <c r="J2011" t="s">
        <v>27</v>
      </c>
      <c r="K2011" t="s">
        <v>157</v>
      </c>
      <c r="L2011" t="s">
        <v>22</v>
      </c>
      <c r="M2011" s="5">
        <v>131.97999999999999</v>
      </c>
    </row>
    <row r="2012" spans="1:13" x14ac:dyDescent="0.25">
      <c r="A2012" s="2">
        <v>45296</v>
      </c>
      <c r="B2012" s="3">
        <f t="shared" si="94"/>
        <v>2024</v>
      </c>
      <c r="C2012" t="str">
        <f t="shared" si="95"/>
        <v>2023-2024</v>
      </c>
      <c r="D2012" t="s">
        <v>147</v>
      </c>
      <c r="E2012" t="s">
        <v>108</v>
      </c>
      <c r="F2012" t="str">
        <f t="shared" si="93"/>
        <v>Victoria</v>
      </c>
      <c r="G2012" t="s">
        <v>45</v>
      </c>
      <c r="H2012">
        <v>3018</v>
      </c>
      <c r="I2012" t="s">
        <v>11</v>
      </c>
      <c r="J2012" t="s">
        <v>46</v>
      </c>
      <c r="K2012" t="s">
        <v>155</v>
      </c>
      <c r="L2012" t="s">
        <v>20</v>
      </c>
      <c r="M2012" s="5">
        <v>132.66</v>
      </c>
    </row>
    <row r="2013" spans="1:13" x14ac:dyDescent="0.25">
      <c r="A2013" s="2">
        <v>45401</v>
      </c>
      <c r="B2013" s="3">
        <f t="shared" si="94"/>
        <v>2024</v>
      </c>
      <c r="C2013" t="str">
        <f t="shared" si="95"/>
        <v>2024-2025</v>
      </c>
      <c r="D2013" t="s">
        <v>147</v>
      </c>
      <c r="E2013" t="s">
        <v>75</v>
      </c>
      <c r="F2013" t="str">
        <f t="shared" si="93"/>
        <v>Victoria</v>
      </c>
      <c r="G2013" t="s">
        <v>45</v>
      </c>
      <c r="H2013">
        <v>3630</v>
      </c>
      <c r="I2013" t="s">
        <v>11</v>
      </c>
      <c r="J2013" t="s">
        <v>55</v>
      </c>
      <c r="K2013" t="s">
        <v>149</v>
      </c>
      <c r="L2013" t="s">
        <v>15</v>
      </c>
      <c r="M2013" s="5">
        <v>132.75</v>
      </c>
    </row>
    <row r="2014" spans="1:13" x14ac:dyDescent="0.25">
      <c r="A2014" s="2">
        <v>45224</v>
      </c>
      <c r="B2014" s="3">
        <f t="shared" si="94"/>
        <v>2024</v>
      </c>
      <c r="C2014" t="str">
        <f t="shared" si="95"/>
        <v>2023-2024</v>
      </c>
      <c r="D2014" t="s">
        <v>148</v>
      </c>
      <c r="E2014" t="s">
        <v>100</v>
      </c>
      <c r="F2014" t="str">
        <f t="shared" si="93"/>
        <v>Western Australia</v>
      </c>
      <c r="G2014" t="s">
        <v>48</v>
      </c>
      <c r="H2014">
        <v>6021</v>
      </c>
      <c r="I2014" t="s">
        <v>11</v>
      </c>
      <c r="J2014" t="s">
        <v>49</v>
      </c>
      <c r="K2014" t="s">
        <v>156</v>
      </c>
      <c r="L2014" t="s">
        <v>17</v>
      </c>
      <c r="M2014" s="5">
        <v>133.67000000000002</v>
      </c>
    </row>
    <row r="2015" spans="1:13" x14ac:dyDescent="0.25">
      <c r="A2015" s="2">
        <v>45310</v>
      </c>
      <c r="B2015" s="3">
        <f t="shared" si="94"/>
        <v>2024</v>
      </c>
      <c r="C2015" t="str">
        <f t="shared" si="95"/>
        <v>2023-2024</v>
      </c>
      <c r="D2015" t="s">
        <v>147</v>
      </c>
      <c r="E2015" t="s">
        <v>31</v>
      </c>
      <c r="F2015" t="str">
        <f t="shared" si="93"/>
        <v>South Australia</v>
      </c>
      <c r="G2015" t="s">
        <v>32</v>
      </c>
      <c r="H2015">
        <v>5168</v>
      </c>
      <c r="I2015" t="s">
        <v>11</v>
      </c>
      <c r="J2015" t="s">
        <v>33</v>
      </c>
      <c r="K2015" t="s">
        <v>152</v>
      </c>
      <c r="L2015" t="s">
        <v>13</v>
      </c>
      <c r="M2015" s="5">
        <v>133.76999999999998</v>
      </c>
    </row>
    <row r="2016" spans="1:13" x14ac:dyDescent="0.25">
      <c r="A2016" s="2">
        <v>45312</v>
      </c>
      <c r="B2016" s="3">
        <f t="shared" si="94"/>
        <v>2024</v>
      </c>
      <c r="C2016" t="str">
        <f t="shared" si="95"/>
        <v>2023-2024</v>
      </c>
      <c r="D2016" t="s">
        <v>147</v>
      </c>
      <c r="E2016" t="s">
        <v>118</v>
      </c>
      <c r="F2016" t="str">
        <f t="shared" si="93"/>
        <v>New South Wales</v>
      </c>
      <c r="G2016" t="s">
        <v>10</v>
      </c>
      <c r="H2016">
        <v>2158</v>
      </c>
      <c r="I2016" t="s">
        <v>11</v>
      </c>
      <c r="J2016" t="s">
        <v>27</v>
      </c>
      <c r="K2016" t="s">
        <v>156</v>
      </c>
      <c r="L2016" t="s">
        <v>17</v>
      </c>
      <c r="M2016" s="5">
        <v>133.77000000000001</v>
      </c>
    </row>
    <row r="2017" spans="1:13" x14ac:dyDescent="0.25">
      <c r="A2017" s="2">
        <v>45175</v>
      </c>
      <c r="B2017" s="3">
        <f t="shared" si="94"/>
        <v>2024</v>
      </c>
      <c r="C2017" t="str">
        <f t="shared" si="95"/>
        <v>2023-2024</v>
      </c>
      <c r="D2017" t="s">
        <v>148</v>
      </c>
      <c r="E2017" t="s">
        <v>87</v>
      </c>
      <c r="F2017" t="str">
        <f t="shared" si="93"/>
        <v>New South Wales</v>
      </c>
      <c r="G2017" t="s">
        <v>10</v>
      </c>
      <c r="H2017">
        <v>2790</v>
      </c>
      <c r="I2017" t="s">
        <v>11</v>
      </c>
      <c r="J2017" t="s">
        <v>25</v>
      </c>
      <c r="K2017" t="s">
        <v>149</v>
      </c>
      <c r="L2017" t="s">
        <v>15</v>
      </c>
      <c r="M2017" s="5">
        <v>133.82</v>
      </c>
    </row>
    <row r="2018" spans="1:13" x14ac:dyDescent="0.25">
      <c r="A2018" s="2">
        <v>44986</v>
      </c>
      <c r="B2018" s="3">
        <f t="shared" si="94"/>
        <v>2023</v>
      </c>
      <c r="C2018" t="str">
        <f t="shared" si="95"/>
        <v>2022-2023</v>
      </c>
      <c r="D2018" t="s">
        <v>148</v>
      </c>
      <c r="E2018" t="s">
        <v>57</v>
      </c>
      <c r="F2018" t="str">
        <f t="shared" si="93"/>
        <v>New South Wales</v>
      </c>
      <c r="G2018" t="s">
        <v>10</v>
      </c>
      <c r="H2018">
        <v>2560</v>
      </c>
      <c r="I2018" t="s">
        <v>11</v>
      </c>
      <c r="J2018" t="s">
        <v>58</v>
      </c>
      <c r="K2018" t="s">
        <v>156</v>
      </c>
      <c r="L2018" t="s">
        <v>17</v>
      </c>
      <c r="M2018" s="5">
        <v>134.18</v>
      </c>
    </row>
    <row r="2019" spans="1:13" x14ac:dyDescent="0.25">
      <c r="A2019" s="2">
        <v>45646</v>
      </c>
      <c r="B2019" s="3">
        <f t="shared" si="94"/>
        <v>2025</v>
      </c>
      <c r="C2019" t="str">
        <f t="shared" si="95"/>
        <v>2024-2025</v>
      </c>
      <c r="D2019" t="s">
        <v>147</v>
      </c>
      <c r="E2019" t="s">
        <v>62</v>
      </c>
      <c r="F2019" t="str">
        <f t="shared" si="93"/>
        <v>Victoria</v>
      </c>
      <c r="G2019" t="s">
        <v>45</v>
      </c>
      <c r="H2019">
        <v>3134</v>
      </c>
      <c r="I2019" t="s">
        <v>11</v>
      </c>
      <c r="J2019" t="s">
        <v>63</v>
      </c>
      <c r="K2019" t="s">
        <v>149</v>
      </c>
      <c r="L2019" t="s">
        <v>15</v>
      </c>
      <c r="M2019" s="5">
        <v>134.72999999999999</v>
      </c>
    </row>
    <row r="2020" spans="1:13" x14ac:dyDescent="0.25">
      <c r="A2020" s="2">
        <v>45157</v>
      </c>
      <c r="B2020" s="3">
        <f t="shared" si="94"/>
        <v>2024</v>
      </c>
      <c r="C2020" t="str">
        <f t="shared" si="95"/>
        <v>2023-2024</v>
      </c>
      <c r="D2020" t="s">
        <v>148</v>
      </c>
      <c r="E2020" t="s">
        <v>87</v>
      </c>
      <c r="F2020" t="str">
        <f t="shared" si="93"/>
        <v>New South Wales</v>
      </c>
      <c r="G2020" t="s">
        <v>10</v>
      </c>
      <c r="H2020">
        <v>2790</v>
      </c>
      <c r="I2020" t="s">
        <v>11</v>
      </c>
      <c r="J2020" t="s">
        <v>25</v>
      </c>
      <c r="K2020" t="s">
        <v>154</v>
      </c>
      <c r="L2020" t="s">
        <v>14</v>
      </c>
      <c r="M2020" s="5">
        <v>134.9</v>
      </c>
    </row>
    <row r="2021" spans="1:13" x14ac:dyDescent="0.25">
      <c r="A2021" s="2">
        <v>45089</v>
      </c>
      <c r="B2021" s="3">
        <f t="shared" si="94"/>
        <v>2023</v>
      </c>
      <c r="C2021" t="str">
        <f t="shared" si="95"/>
        <v>2023-2024</v>
      </c>
      <c r="D2021" t="s">
        <v>148</v>
      </c>
      <c r="E2021" t="s">
        <v>142</v>
      </c>
      <c r="F2021" t="str">
        <f t="shared" si="93"/>
        <v>Australian Capital Territory</v>
      </c>
      <c r="G2021" t="s">
        <v>80</v>
      </c>
      <c r="H2021">
        <v>2609</v>
      </c>
      <c r="I2021" t="s">
        <v>11</v>
      </c>
      <c r="J2021" t="s">
        <v>58</v>
      </c>
      <c r="K2021" t="s">
        <v>151</v>
      </c>
      <c r="L2021" t="s">
        <v>21</v>
      </c>
      <c r="M2021" s="5">
        <v>134.91</v>
      </c>
    </row>
    <row r="2022" spans="1:13" x14ac:dyDescent="0.25">
      <c r="A2022" s="2">
        <v>45336</v>
      </c>
      <c r="B2022" s="3">
        <f t="shared" si="94"/>
        <v>2024</v>
      </c>
      <c r="C2022" t="str">
        <f t="shared" si="95"/>
        <v>2023-2024</v>
      </c>
      <c r="D2022" t="s">
        <v>147</v>
      </c>
      <c r="E2022" t="s">
        <v>129</v>
      </c>
      <c r="F2022" t="str">
        <f t="shared" si="93"/>
        <v>Tasmania</v>
      </c>
      <c r="G2022" t="s">
        <v>70</v>
      </c>
      <c r="H2022">
        <v>7010</v>
      </c>
      <c r="I2022" t="s">
        <v>11</v>
      </c>
      <c r="J2022" t="s">
        <v>71</v>
      </c>
      <c r="K2022" t="s">
        <v>19</v>
      </c>
      <c r="L2022" t="s">
        <v>23</v>
      </c>
      <c r="M2022" s="5">
        <v>135.84</v>
      </c>
    </row>
    <row r="2023" spans="1:13" x14ac:dyDescent="0.25">
      <c r="A2023" s="2">
        <v>45062</v>
      </c>
      <c r="B2023" s="3">
        <f t="shared" si="94"/>
        <v>2023</v>
      </c>
      <c r="C2023" t="str">
        <f t="shared" si="95"/>
        <v>2023-2024</v>
      </c>
      <c r="D2023" t="s">
        <v>148</v>
      </c>
      <c r="E2023" t="s">
        <v>26</v>
      </c>
      <c r="F2023" t="str">
        <f t="shared" si="93"/>
        <v>New South Wales</v>
      </c>
      <c r="G2023" t="s">
        <v>10</v>
      </c>
      <c r="H2023">
        <v>2141</v>
      </c>
      <c r="I2023" t="s">
        <v>11</v>
      </c>
      <c r="J2023" t="s">
        <v>27</v>
      </c>
      <c r="K2023" t="s">
        <v>154</v>
      </c>
      <c r="L2023" t="s">
        <v>14</v>
      </c>
      <c r="M2023" s="5">
        <v>135.92000000000002</v>
      </c>
    </row>
    <row r="2024" spans="1:13" x14ac:dyDescent="0.25">
      <c r="A2024" s="2">
        <v>45495</v>
      </c>
      <c r="B2024" s="3">
        <f t="shared" si="94"/>
        <v>2025</v>
      </c>
      <c r="C2024" t="str">
        <f t="shared" si="95"/>
        <v>2024-2025</v>
      </c>
      <c r="D2024" t="s">
        <v>148</v>
      </c>
      <c r="E2024" t="s">
        <v>117</v>
      </c>
      <c r="F2024" t="str">
        <f t="shared" si="93"/>
        <v>Queensland</v>
      </c>
      <c r="G2024" t="s">
        <v>35</v>
      </c>
      <c r="H2024">
        <v>4119</v>
      </c>
      <c r="I2024" t="s">
        <v>11</v>
      </c>
      <c r="J2024" t="s">
        <v>43</v>
      </c>
      <c r="K2024" t="s">
        <v>157</v>
      </c>
      <c r="L2024" t="s">
        <v>22</v>
      </c>
      <c r="M2024" s="5">
        <v>136.16999999999999</v>
      </c>
    </row>
    <row r="2025" spans="1:13" x14ac:dyDescent="0.25">
      <c r="A2025" s="2">
        <v>45541</v>
      </c>
      <c r="B2025" s="3">
        <f t="shared" si="94"/>
        <v>2025</v>
      </c>
      <c r="C2025" t="str">
        <f t="shared" si="95"/>
        <v>2024-2025</v>
      </c>
      <c r="D2025" t="s">
        <v>147</v>
      </c>
      <c r="E2025" t="s">
        <v>132</v>
      </c>
      <c r="F2025" t="str">
        <f t="shared" si="93"/>
        <v>New South Wales</v>
      </c>
      <c r="G2025" t="s">
        <v>10</v>
      </c>
      <c r="H2025">
        <v>2800</v>
      </c>
      <c r="I2025" t="s">
        <v>11</v>
      </c>
      <c r="J2025" t="s">
        <v>25</v>
      </c>
      <c r="K2025" t="s">
        <v>149</v>
      </c>
      <c r="L2025" t="s">
        <v>15</v>
      </c>
      <c r="M2025" s="5">
        <v>136.28</v>
      </c>
    </row>
    <row r="2026" spans="1:13" x14ac:dyDescent="0.25">
      <c r="A2026" s="2">
        <v>44938</v>
      </c>
      <c r="B2026" s="3">
        <f t="shared" si="94"/>
        <v>2023</v>
      </c>
      <c r="C2026" t="str">
        <f t="shared" si="95"/>
        <v>2022-2023</v>
      </c>
      <c r="D2026" t="s">
        <v>148</v>
      </c>
      <c r="E2026" t="s">
        <v>105</v>
      </c>
      <c r="F2026" t="str">
        <f t="shared" si="93"/>
        <v>Victoria</v>
      </c>
      <c r="G2026" t="s">
        <v>45</v>
      </c>
      <c r="H2026">
        <v>3500</v>
      </c>
      <c r="I2026" t="s">
        <v>11</v>
      </c>
      <c r="J2026" t="s">
        <v>60</v>
      </c>
      <c r="K2026" t="s">
        <v>19</v>
      </c>
      <c r="L2026" t="s">
        <v>23</v>
      </c>
      <c r="M2026" s="5">
        <v>136.41</v>
      </c>
    </row>
    <row r="2027" spans="1:13" x14ac:dyDescent="0.25">
      <c r="A2027" s="2">
        <v>45017</v>
      </c>
      <c r="B2027" s="3">
        <f t="shared" si="94"/>
        <v>2023</v>
      </c>
      <c r="C2027" t="str">
        <f t="shared" si="95"/>
        <v>2023-2024</v>
      </c>
      <c r="D2027" t="s">
        <v>147</v>
      </c>
      <c r="E2027" t="s">
        <v>93</v>
      </c>
      <c r="F2027" t="str">
        <f t="shared" si="93"/>
        <v>Western Australia</v>
      </c>
      <c r="G2027" t="s">
        <v>48</v>
      </c>
      <c r="H2027">
        <v>6112</v>
      </c>
      <c r="I2027" t="s">
        <v>11</v>
      </c>
      <c r="J2027" t="s">
        <v>94</v>
      </c>
      <c r="K2027" t="s">
        <v>154</v>
      </c>
      <c r="L2027" t="s">
        <v>14</v>
      </c>
      <c r="M2027" s="5">
        <v>136.47</v>
      </c>
    </row>
    <row r="2028" spans="1:13" x14ac:dyDescent="0.25">
      <c r="A2028" s="2">
        <v>45137</v>
      </c>
      <c r="B2028" s="3">
        <f t="shared" si="94"/>
        <v>2024</v>
      </c>
      <c r="C2028" t="str">
        <f t="shared" si="95"/>
        <v>2023-2024</v>
      </c>
      <c r="D2028" t="s">
        <v>147</v>
      </c>
      <c r="E2028" t="s">
        <v>113</v>
      </c>
      <c r="F2028" t="str">
        <f t="shared" si="93"/>
        <v>Queensland</v>
      </c>
      <c r="G2028" t="s">
        <v>35</v>
      </c>
      <c r="H2028">
        <v>4215</v>
      </c>
      <c r="I2028" t="s">
        <v>11</v>
      </c>
      <c r="J2028" t="s">
        <v>104</v>
      </c>
      <c r="K2028" t="s">
        <v>150</v>
      </c>
      <c r="L2028" t="s">
        <v>18</v>
      </c>
      <c r="M2028" s="5">
        <v>136.66</v>
      </c>
    </row>
    <row r="2029" spans="1:13" x14ac:dyDescent="0.25">
      <c r="A2029" s="2">
        <v>45414</v>
      </c>
      <c r="B2029" s="3">
        <f t="shared" si="94"/>
        <v>2024</v>
      </c>
      <c r="C2029" t="str">
        <f t="shared" si="95"/>
        <v>2024-2025</v>
      </c>
      <c r="D2029" t="s">
        <v>148</v>
      </c>
      <c r="E2029" t="s">
        <v>106</v>
      </c>
      <c r="F2029" t="str">
        <f t="shared" si="93"/>
        <v>Victoria</v>
      </c>
      <c r="G2029" t="s">
        <v>45</v>
      </c>
      <c r="H2029">
        <v>3915</v>
      </c>
      <c r="I2029" t="s">
        <v>11</v>
      </c>
      <c r="J2029" t="s">
        <v>55</v>
      </c>
      <c r="K2029" t="s">
        <v>19</v>
      </c>
      <c r="L2029" t="s">
        <v>23</v>
      </c>
      <c r="M2029" s="5">
        <v>136.79</v>
      </c>
    </row>
    <row r="2030" spans="1:13" x14ac:dyDescent="0.25">
      <c r="A2030" s="2">
        <v>45403</v>
      </c>
      <c r="B2030" s="3">
        <f t="shared" si="94"/>
        <v>2024</v>
      </c>
      <c r="C2030" t="str">
        <f t="shared" si="95"/>
        <v>2024-2025</v>
      </c>
      <c r="D2030" t="s">
        <v>147</v>
      </c>
      <c r="E2030" t="s">
        <v>115</v>
      </c>
      <c r="F2030" t="str">
        <f t="shared" si="93"/>
        <v>Western Australia</v>
      </c>
      <c r="G2030" t="s">
        <v>48</v>
      </c>
      <c r="H2030">
        <v>6280</v>
      </c>
      <c r="I2030" t="s">
        <v>11</v>
      </c>
      <c r="J2030" t="s">
        <v>94</v>
      </c>
      <c r="K2030" t="s">
        <v>150</v>
      </c>
      <c r="L2030" t="s">
        <v>18</v>
      </c>
      <c r="M2030" s="5">
        <v>136.85</v>
      </c>
    </row>
    <row r="2031" spans="1:13" x14ac:dyDescent="0.25">
      <c r="A2031" s="2">
        <v>45567</v>
      </c>
      <c r="B2031" s="3">
        <f t="shared" si="94"/>
        <v>2025</v>
      </c>
      <c r="C2031" t="str">
        <f t="shared" si="95"/>
        <v>2024-2025</v>
      </c>
      <c r="D2031" t="s">
        <v>148</v>
      </c>
      <c r="E2031" t="s">
        <v>105</v>
      </c>
      <c r="F2031" t="str">
        <f t="shared" si="93"/>
        <v>Victoria</v>
      </c>
      <c r="G2031" t="s">
        <v>45</v>
      </c>
      <c r="H2031">
        <v>3500</v>
      </c>
      <c r="I2031" t="s">
        <v>11</v>
      </c>
      <c r="J2031" t="s">
        <v>60</v>
      </c>
      <c r="K2031" t="s">
        <v>19</v>
      </c>
      <c r="L2031" t="s">
        <v>23</v>
      </c>
      <c r="M2031" s="5">
        <v>137.76000000000002</v>
      </c>
    </row>
    <row r="2032" spans="1:13" x14ac:dyDescent="0.25">
      <c r="A2032" s="2">
        <v>44984</v>
      </c>
      <c r="B2032" s="3">
        <f t="shared" si="94"/>
        <v>2023</v>
      </c>
      <c r="C2032" t="str">
        <f t="shared" si="95"/>
        <v>2022-2023</v>
      </c>
      <c r="D2032" t="s">
        <v>147</v>
      </c>
      <c r="E2032" t="s">
        <v>62</v>
      </c>
      <c r="F2032" t="str">
        <f t="shared" si="93"/>
        <v>Victoria</v>
      </c>
      <c r="G2032" t="s">
        <v>45</v>
      </c>
      <c r="H2032">
        <v>3134</v>
      </c>
      <c r="I2032" t="s">
        <v>11</v>
      </c>
      <c r="J2032" t="s">
        <v>63</v>
      </c>
      <c r="K2032" t="s">
        <v>151</v>
      </c>
      <c r="L2032" t="s">
        <v>21</v>
      </c>
      <c r="M2032" s="5">
        <v>137.76999999999998</v>
      </c>
    </row>
    <row r="2033" spans="1:13" x14ac:dyDescent="0.25">
      <c r="A2033" s="2">
        <v>45295</v>
      </c>
      <c r="B2033" s="3">
        <f t="shared" si="94"/>
        <v>2024</v>
      </c>
      <c r="C2033" t="str">
        <f t="shared" si="95"/>
        <v>2023-2024</v>
      </c>
      <c r="D2033" t="s">
        <v>148</v>
      </c>
      <c r="E2033" t="s">
        <v>102</v>
      </c>
      <c r="F2033" t="str">
        <f t="shared" si="93"/>
        <v>Queensland</v>
      </c>
      <c r="G2033" t="s">
        <v>35</v>
      </c>
      <c r="H2033">
        <v>4870</v>
      </c>
      <c r="I2033" t="s">
        <v>11</v>
      </c>
      <c r="J2033" t="s">
        <v>36</v>
      </c>
      <c r="K2033" t="s">
        <v>151</v>
      </c>
      <c r="L2033" t="s">
        <v>21</v>
      </c>
      <c r="M2033" s="5">
        <v>137.81</v>
      </c>
    </row>
    <row r="2034" spans="1:13" x14ac:dyDescent="0.25">
      <c r="A2034" s="2">
        <v>45175</v>
      </c>
      <c r="B2034" s="3">
        <f t="shared" si="94"/>
        <v>2024</v>
      </c>
      <c r="C2034" t="str">
        <f t="shared" si="95"/>
        <v>2023-2024</v>
      </c>
      <c r="D2034" t="s">
        <v>147</v>
      </c>
      <c r="E2034" t="s">
        <v>135</v>
      </c>
      <c r="F2034" t="str">
        <f t="shared" si="93"/>
        <v>Victoria</v>
      </c>
      <c r="G2034" t="s">
        <v>45</v>
      </c>
      <c r="H2034">
        <v>3550</v>
      </c>
      <c r="I2034" t="s">
        <v>11</v>
      </c>
      <c r="J2034" t="s">
        <v>60</v>
      </c>
      <c r="K2034" t="s">
        <v>157</v>
      </c>
      <c r="L2034" t="s">
        <v>22</v>
      </c>
      <c r="M2034" s="5">
        <v>138.13</v>
      </c>
    </row>
    <row r="2035" spans="1:13" x14ac:dyDescent="0.25">
      <c r="A2035" s="2">
        <v>44963</v>
      </c>
      <c r="B2035" s="3">
        <f t="shared" si="94"/>
        <v>2023</v>
      </c>
      <c r="C2035" t="str">
        <f t="shared" si="95"/>
        <v>2022-2023</v>
      </c>
      <c r="D2035" t="s">
        <v>147</v>
      </c>
      <c r="E2035" t="s">
        <v>96</v>
      </c>
      <c r="F2035" t="str">
        <f t="shared" si="93"/>
        <v>Western Australia</v>
      </c>
      <c r="G2035" t="s">
        <v>48</v>
      </c>
      <c r="H2035">
        <v>6330</v>
      </c>
      <c r="I2035" t="s">
        <v>11</v>
      </c>
      <c r="J2035" t="s">
        <v>94</v>
      </c>
      <c r="K2035" t="s">
        <v>149</v>
      </c>
      <c r="L2035" t="s">
        <v>15</v>
      </c>
      <c r="M2035" s="5">
        <v>138.26</v>
      </c>
    </row>
    <row r="2036" spans="1:13" x14ac:dyDescent="0.25">
      <c r="A2036" s="2">
        <v>44999</v>
      </c>
      <c r="B2036" s="3">
        <f t="shared" si="94"/>
        <v>2023</v>
      </c>
      <c r="C2036" t="str">
        <f t="shared" si="95"/>
        <v>2022-2023</v>
      </c>
      <c r="D2036" t="s">
        <v>148</v>
      </c>
      <c r="E2036" t="s">
        <v>123</v>
      </c>
      <c r="F2036" t="str">
        <f t="shared" si="93"/>
        <v>Western Australia</v>
      </c>
      <c r="G2036" t="s">
        <v>48</v>
      </c>
      <c r="H2036">
        <v>6109</v>
      </c>
      <c r="I2036" t="s">
        <v>11</v>
      </c>
      <c r="J2036" t="s">
        <v>94</v>
      </c>
      <c r="K2036" t="s">
        <v>154</v>
      </c>
      <c r="L2036" t="s">
        <v>14</v>
      </c>
      <c r="M2036" s="5">
        <v>138.38</v>
      </c>
    </row>
    <row r="2037" spans="1:13" x14ac:dyDescent="0.25">
      <c r="A2037" s="2">
        <v>45254</v>
      </c>
      <c r="B2037" s="3">
        <f t="shared" si="94"/>
        <v>2024</v>
      </c>
      <c r="C2037" t="str">
        <f t="shared" si="95"/>
        <v>2023-2024</v>
      </c>
      <c r="D2037" t="s">
        <v>148</v>
      </c>
      <c r="E2037" t="s">
        <v>74</v>
      </c>
      <c r="F2037" t="str">
        <f t="shared" si="93"/>
        <v>South Australia</v>
      </c>
      <c r="G2037" t="s">
        <v>32</v>
      </c>
      <c r="H2037">
        <v>5043</v>
      </c>
      <c r="I2037" t="s">
        <v>11</v>
      </c>
      <c r="J2037" t="s">
        <v>33</v>
      </c>
      <c r="K2037" t="s">
        <v>19</v>
      </c>
      <c r="L2037" t="s">
        <v>23</v>
      </c>
      <c r="M2037" s="5">
        <v>138.86000000000001</v>
      </c>
    </row>
    <row r="2038" spans="1:13" x14ac:dyDescent="0.25">
      <c r="A2038" s="2">
        <v>45214</v>
      </c>
      <c r="B2038" s="3">
        <f t="shared" si="94"/>
        <v>2024</v>
      </c>
      <c r="C2038" t="str">
        <f t="shared" si="95"/>
        <v>2023-2024</v>
      </c>
      <c r="D2038" t="s">
        <v>148</v>
      </c>
      <c r="E2038" t="s">
        <v>99</v>
      </c>
      <c r="F2038" t="str">
        <f t="shared" si="93"/>
        <v>Victoria</v>
      </c>
      <c r="G2038" t="s">
        <v>45</v>
      </c>
      <c r="H2038">
        <v>3148</v>
      </c>
      <c r="I2038" t="s">
        <v>11</v>
      </c>
      <c r="J2038" t="s">
        <v>63</v>
      </c>
      <c r="K2038" t="s">
        <v>150</v>
      </c>
      <c r="L2038" t="s">
        <v>18</v>
      </c>
      <c r="M2038" s="5">
        <v>138.99</v>
      </c>
    </row>
    <row r="2039" spans="1:13" x14ac:dyDescent="0.25">
      <c r="A2039" s="2">
        <v>45302</v>
      </c>
      <c r="B2039" s="3">
        <f t="shared" si="94"/>
        <v>2024</v>
      </c>
      <c r="C2039" t="str">
        <f t="shared" si="95"/>
        <v>2023-2024</v>
      </c>
      <c r="D2039" t="s">
        <v>148</v>
      </c>
      <c r="E2039" t="s">
        <v>102</v>
      </c>
      <c r="F2039" t="str">
        <f t="shared" si="93"/>
        <v>Queensland</v>
      </c>
      <c r="G2039" t="s">
        <v>35</v>
      </c>
      <c r="H2039">
        <v>4870</v>
      </c>
      <c r="I2039" t="s">
        <v>11</v>
      </c>
      <c r="J2039" t="s">
        <v>36</v>
      </c>
      <c r="K2039" t="s">
        <v>150</v>
      </c>
      <c r="L2039" t="s">
        <v>18</v>
      </c>
      <c r="M2039" s="5">
        <v>139.01999999999998</v>
      </c>
    </row>
    <row r="2040" spans="1:13" x14ac:dyDescent="0.25">
      <c r="A2040" s="2">
        <v>45291</v>
      </c>
      <c r="B2040" s="3">
        <f t="shared" si="94"/>
        <v>2024</v>
      </c>
      <c r="C2040" t="str">
        <f t="shared" si="95"/>
        <v>2023-2024</v>
      </c>
      <c r="D2040" t="s">
        <v>148</v>
      </c>
      <c r="E2040" t="s">
        <v>53</v>
      </c>
      <c r="F2040" t="str">
        <f t="shared" si="93"/>
        <v>South Australia</v>
      </c>
      <c r="G2040" t="s">
        <v>32</v>
      </c>
      <c r="H2040">
        <v>5082</v>
      </c>
      <c r="I2040" t="s">
        <v>11</v>
      </c>
      <c r="J2040" t="s">
        <v>33</v>
      </c>
      <c r="K2040" t="s">
        <v>19</v>
      </c>
      <c r="L2040" t="s">
        <v>23</v>
      </c>
      <c r="M2040" s="5">
        <v>139.66999999999999</v>
      </c>
    </row>
    <row r="2041" spans="1:13" x14ac:dyDescent="0.25">
      <c r="A2041" s="2">
        <v>45125</v>
      </c>
      <c r="B2041" s="3">
        <f t="shared" si="94"/>
        <v>2024</v>
      </c>
      <c r="C2041" t="str">
        <f t="shared" si="95"/>
        <v>2023-2024</v>
      </c>
      <c r="D2041" t="s">
        <v>147</v>
      </c>
      <c r="E2041" t="s">
        <v>64</v>
      </c>
      <c r="F2041" t="str">
        <f t="shared" si="93"/>
        <v>Victoria</v>
      </c>
      <c r="G2041" t="s">
        <v>45</v>
      </c>
      <c r="H2041">
        <v>3199</v>
      </c>
      <c r="I2041" t="s">
        <v>11</v>
      </c>
      <c r="J2041" t="s">
        <v>63</v>
      </c>
      <c r="K2041" t="s">
        <v>157</v>
      </c>
      <c r="L2041" t="s">
        <v>22</v>
      </c>
      <c r="M2041" s="5">
        <v>139.69999999999999</v>
      </c>
    </row>
    <row r="2042" spans="1:13" x14ac:dyDescent="0.25">
      <c r="A2042" s="2">
        <v>44962</v>
      </c>
      <c r="B2042" s="3">
        <f t="shared" si="94"/>
        <v>2023</v>
      </c>
      <c r="C2042" t="str">
        <f t="shared" si="95"/>
        <v>2022-2023</v>
      </c>
      <c r="D2042" t="s">
        <v>148</v>
      </c>
      <c r="E2042" t="s">
        <v>130</v>
      </c>
      <c r="F2042" t="str">
        <f t="shared" si="93"/>
        <v>South Australia</v>
      </c>
      <c r="G2042" t="s">
        <v>32</v>
      </c>
      <c r="H2042">
        <v>5290</v>
      </c>
      <c r="I2042" t="s">
        <v>11</v>
      </c>
      <c r="J2042" t="s">
        <v>38</v>
      </c>
      <c r="K2042" t="s">
        <v>149</v>
      </c>
      <c r="L2042" t="s">
        <v>15</v>
      </c>
      <c r="M2042" s="5">
        <v>139.72</v>
      </c>
    </row>
    <row r="2043" spans="1:13" x14ac:dyDescent="0.25">
      <c r="A2043" s="2">
        <v>45252</v>
      </c>
      <c r="B2043" s="3">
        <f t="shared" si="94"/>
        <v>2024</v>
      </c>
      <c r="C2043" t="str">
        <f t="shared" si="95"/>
        <v>2023-2024</v>
      </c>
      <c r="D2043" t="s">
        <v>147</v>
      </c>
      <c r="E2043" t="s">
        <v>99</v>
      </c>
      <c r="F2043" t="str">
        <f t="shared" si="93"/>
        <v>Victoria</v>
      </c>
      <c r="G2043" t="s">
        <v>45</v>
      </c>
      <c r="H2043">
        <v>3148</v>
      </c>
      <c r="I2043" t="s">
        <v>11</v>
      </c>
      <c r="J2043" t="s">
        <v>63</v>
      </c>
      <c r="K2043" t="s">
        <v>153</v>
      </c>
      <c r="L2043" t="s">
        <v>16</v>
      </c>
      <c r="M2043" s="5">
        <v>139.86000000000001</v>
      </c>
    </row>
    <row r="2044" spans="1:13" x14ac:dyDescent="0.25">
      <c r="A2044" s="2">
        <v>45510</v>
      </c>
      <c r="B2044" s="3">
        <f t="shared" si="94"/>
        <v>2025</v>
      </c>
      <c r="C2044" t="str">
        <f t="shared" si="95"/>
        <v>2024-2025</v>
      </c>
      <c r="D2044" t="s">
        <v>148</v>
      </c>
      <c r="E2044" t="s">
        <v>91</v>
      </c>
      <c r="F2044" t="str">
        <f t="shared" si="93"/>
        <v>Victoria</v>
      </c>
      <c r="G2044" t="s">
        <v>45</v>
      </c>
      <c r="H2044">
        <v>3690</v>
      </c>
      <c r="I2044" t="s">
        <v>11</v>
      </c>
      <c r="J2044" t="s">
        <v>55</v>
      </c>
      <c r="K2044" t="s">
        <v>149</v>
      </c>
      <c r="L2044" t="s">
        <v>15</v>
      </c>
      <c r="M2044" s="5">
        <v>139.86000000000001</v>
      </c>
    </row>
    <row r="2045" spans="1:13" x14ac:dyDescent="0.25">
      <c r="A2045" s="2">
        <v>45565</v>
      </c>
      <c r="B2045" s="3">
        <f t="shared" si="94"/>
        <v>2025</v>
      </c>
      <c r="C2045" t="str">
        <f t="shared" si="95"/>
        <v>2024-2025</v>
      </c>
      <c r="D2045" t="s">
        <v>148</v>
      </c>
      <c r="E2045" t="s">
        <v>128</v>
      </c>
      <c r="F2045" t="str">
        <f t="shared" si="93"/>
        <v>Western Australia</v>
      </c>
      <c r="G2045" t="s">
        <v>48</v>
      </c>
      <c r="H2045">
        <v>6027</v>
      </c>
      <c r="I2045" t="s">
        <v>11</v>
      </c>
      <c r="J2045" t="s">
        <v>49</v>
      </c>
      <c r="K2045" t="s">
        <v>154</v>
      </c>
      <c r="L2045" t="s">
        <v>14</v>
      </c>
      <c r="M2045" s="5">
        <v>139.88</v>
      </c>
    </row>
    <row r="2046" spans="1:13" x14ac:dyDescent="0.25">
      <c r="A2046" s="2">
        <v>45641</v>
      </c>
      <c r="B2046" s="3">
        <f t="shared" si="94"/>
        <v>2025</v>
      </c>
      <c r="C2046" t="str">
        <f t="shared" si="95"/>
        <v>2024-2025</v>
      </c>
      <c r="D2046" t="s">
        <v>147</v>
      </c>
      <c r="E2046" t="s">
        <v>119</v>
      </c>
      <c r="F2046" t="str">
        <f t="shared" si="93"/>
        <v>Queensland</v>
      </c>
      <c r="G2046" t="s">
        <v>35</v>
      </c>
      <c r="H2046">
        <v>4570</v>
      </c>
      <c r="I2046" t="s">
        <v>11</v>
      </c>
      <c r="J2046" t="s">
        <v>120</v>
      </c>
      <c r="K2046" t="s">
        <v>19</v>
      </c>
      <c r="L2046" t="s">
        <v>23</v>
      </c>
      <c r="M2046" s="5">
        <v>139.96</v>
      </c>
    </row>
    <row r="2047" spans="1:13" x14ac:dyDescent="0.25">
      <c r="A2047" s="2">
        <v>45440</v>
      </c>
      <c r="B2047" s="3">
        <f t="shared" si="94"/>
        <v>2024</v>
      </c>
      <c r="C2047" t="str">
        <f t="shared" si="95"/>
        <v>2024-2025</v>
      </c>
      <c r="D2047" t="s">
        <v>148</v>
      </c>
      <c r="E2047" t="s">
        <v>24</v>
      </c>
      <c r="F2047" t="str">
        <f t="shared" si="93"/>
        <v>New South Wales</v>
      </c>
      <c r="G2047" t="s">
        <v>10</v>
      </c>
      <c r="H2047">
        <v>2795</v>
      </c>
      <c r="I2047" t="s">
        <v>11</v>
      </c>
      <c r="J2047" t="s">
        <v>25</v>
      </c>
      <c r="K2047" t="s">
        <v>152</v>
      </c>
      <c r="L2047" t="s">
        <v>13</v>
      </c>
      <c r="M2047" s="5">
        <v>140.03000000000003</v>
      </c>
    </row>
    <row r="2048" spans="1:13" x14ac:dyDescent="0.25">
      <c r="A2048" s="2">
        <v>45327</v>
      </c>
      <c r="B2048" s="3">
        <f t="shared" si="94"/>
        <v>2024</v>
      </c>
      <c r="C2048" t="str">
        <f t="shared" si="95"/>
        <v>2023-2024</v>
      </c>
      <c r="D2048" t="s">
        <v>147</v>
      </c>
      <c r="E2048" t="s">
        <v>64</v>
      </c>
      <c r="F2048" t="str">
        <f t="shared" si="93"/>
        <v>Victoria</v>
      </c>
      <c r="G2048" t="s">
        <v>45</v>
      </c>
      <c r="H2048">
        <v>3199</v>
      </c>
      <c r="I2048" t="s">
        <v>11</v>
      </c>
      <c r="J2048" t="s">
        <v>63</v>
      </c>
      <c r="K2048" t="s">
        <v>150</v>
      </c>
      <c r="L2048" t="s">
        <v>18</v>
      </c>
      <c r="M2048" s="5">
        <v>140.38999999999999</v>
      </c>
    </row>
    <row r="2049" spans="1:13" x14ac:dyDescent="0.25">
      <c r="A2049" s="2">
        <v>45380</v>
      </c>
      <c r="B2049" s="3">
        <f t="shared" si="94"/>
        <v>2024</v>
      </c>
      <c r="C2049" t="str">
        <f t="shared" si="95"/>
        <v>2023-2024</v>
      </c>
      <c r="D2049" t="s">
        <v>148</v>
      </c>
      <c r="E2049" t="s">
        <v>123</v>
      </c>
      <c r="F2049" t="str">
        <f t="shared" si="93"/>
        <v>Western Australia</v>
      </c>
      <c r="G2049" t="s">
        <v>48</v>
      </c>
      <c r="H2049">
        <v>6109</v>
      </c>
      <c r="I2049" t="s">
        <v>11</v>
      </c>
      <c r="J2049" t="s">
        <v>94</v>
      </c>
      <c r="K2049" t="s">
        <v>152</v>
      </c>
      <c r="L2049" t="s">
        <v>13</v>
      </c>
      <c r="M2049" s="5">
        <v>140.69999999999999</v>
      </c>
    </row>
    <row r="2050" spans="1:13" x14ac:dyDescent="0.25">
      <c r="A2050" s="2">
        <v>45623</v>
      </c>
      <c r="B2050" s="3">
        <f t="shared" si="94"/>
        <v>2025</v>
      </c>
      <c r="C2050" t="str">
        <f t="shared" si="95"/>
        <v>2024-2025</v>
      </c>
      <c r="D2050" t="s">
        <v>148</v>
      </c>
      <c r="E2050" t="s">
        <v>144</v>
      </c>
      <c r="F2050" t="str">
        <f t="shared" ref="F2050:F2113" si="96">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7">IF(MONTH(A2051)&gt;=7,YEAR(A2051)+1,YEAR(A2051))</f>
        <v>2025</v>
      </c>
      <c r="C2051" t="str">
        <f t="shared" ref="C2051:C2114" si="98">IF(MONTH(A2051) &gt;= 4, YEAR(A2051) &amp; "-" &amp; YEAR(A2051) + 1, YEAR(A2051) - 1 &amp; "-" &amp; YEAR(A2051))</f>
        <v>2024-2025</v>
      </c>
      <c r="D2051" t="s">
        <v>148</v>
      </c>
      <c r="E2051" t="s">
        <v>101</v>
      </c>
      <c r="F2051" t="str">
        <f t="shared" si="96"/>
        <v>Victoria</v>
      </c>
      <c r="G2051" t="s">
        <v>45</v>
      </c>
      <c r="H2051">
        <v>3131</v>
      </c>
      <c r="I2051" t="s">
        <v>11</v>
      </c>
      <c r="J2051" t="s">
        <v>63</v>
      </c>
      <c r="K2051" t="s">
        <v>19</v>
      </c>
      <c r="L2051" t="s">
        <v>23</v>
      </c>
      <c r="M2051" s="5">
        <v>141.76999999999998</v>
      </c>
    </row>
    <row r="2052" spans="1:13" x14ac:dyDescent="0.25">
      <c r="A2052" s="2">
        <v>44944</v>
      </c>
      <c r="B2052" s="3">
        <f t="shared" si="97"/>
        <v>2023</v>
      </c>
      <c r="C2052" t="str">
        <f t="shared" si="98"/>
        <v>2022-2023</v>
      </c>
      <c r="D2052" t="s">
        <v>147</v>
      </c>
      <c r="E2052" t="s">
        <v>127</v>
      </c>
      <c r="F2052" t="str">
        <f t="shared" si="96"/>
        <v>New South Wales</v>
      </c>
      <c r="G2052" t="s">
        <v>10</v>
      </c>
      <c r="H2052">
        <v>2131</v>
      </c>
      <c r="I2052" t="s">
        <v>11</v>
      </c>
      <c r="J2052" t="s">
        <v>27</v>
      </c>
      <c r="K2052" t="s">
        <v>153</v>
      </c>
      <c r="L2052" t="s">
        <v>16</v>
      </c>
      <c r="M2052" s="5">
        <v>142.89000000000001</v>
      </c>
    </row>
    <row r="2053" spans="1:13" x14ac:dyDescent="0.25">
      <c r="A2053" s="2">
        <v>45599</v>
      </c>
      <c r="B2053" s="3">
        <f t="shared" si="97"/>
        <v>2025</v>
      </c>
      <c r="C2053" t="str">
        <f t="shared" si="98"/>
        <v>2024-2025</v>
      </c>
      <c r="D2053" t="s">
        <v>147</v>
      </c>
      <c r="E2053" t="s">
        <v>137</v>
      </c>
      <c r="F2053" t="str">
        <f t="shared" si="96"/>
        <v>New South Wales</v>
      </c>
      <c r="G2053" t="s">
        <v>10</v>
      </c>
      <c r="H2053">
        <v>2031</v>
      </c>
      <c r="I2053" t="s">
        <v>11</v>
      </c>
      <c r="J2053" t="s">
        <v>12</v>
      </c>
      <c r="K2053" t="s">
        <v>149</v>
      </c>
      <c r="L2053" t="s">
        <v>15</v>
      </c>
      <c r="M2053" s="5">
        <v>142.89000000000001</v>
      </c>
    </row>
    <row r="2054" spans="1:13" x14ac:dyDescent="0.25">
      <c r="A2054" s="2">
        <v>45194</v>
      </c>
      <c r="B2054" s="3">
        <f t="shared" si="97"/>
        <v>2024</v>
      </c>
      <c r="C2054" t="str">
        <f t="shared" si="98"/>
        <v>2023-2024</v>
      </c>
      <c r="D2054" t="s">
        <v>147</v>
      </c>
      <c r="E2054" t="s">
        <v>97</v>
      </c>
      <c r="F2054" t="str">
        <f t="shared" si="96"/>
        <v>Tasmania</v>
      </c>
      <c r="G2054" t="s">
        <v>70</v>
      </c>
      <c r="H2054">
        <v>7250</v>
      </c>
      <c r="I2054" t="s">
        <v>11</v>
      </c>
      <c r="J2054" t="s">
        <v>71</v>
      </c>
      <c r="K2054" t="s">
        <v>154</v>
      </c>
      <c r="L2054" t="s">
        <v>14</v>
      </c>
      <c r="M2054" s="5">
        <v>142.89999999999998</v>
      </c>
    </row>
    <row r="2055" spans="1:13" x14ac:dyDescent="0.25">
      <c r="A2055" s="2">
        <v>45446</v>
      </c>
      <c r="B2055" s="3">
        <f t="shared" si="97"/>
        <v>2024</v>
      </c>
      <c r="C2055" t="str">
        <f t="shared" si="98"/>
        <v>2024-2025</v>
      </c>
      <c r="D2055" t="s">
        <v>148</v>
      </c>
      <c r="E2055" t="s">
        <v>134</v>
      </c>
      <c r="F2055" t="str">
        <f t="shared" si="96"/>
        <v>Queensland</v>
      </c>
      <c r="G2055" t="s">
        <v>35</v>
      </c>
      <c r="H2055">
        <v>4825</v>
      </c>
      <c r="I2055" t="s">
        <v>11</v>
      </c>
      <c r="J2055" t="s">
        <v>36</v>
      </c>
      <c r="K2055" t="s">
        <v>19</v>
      </c>
      <c r="L2055" t="s">
        <v>23</v>
      </c>
      <c r="M2055" s="5">
        <v>143.71</v>
      </c>
    </row>
    <row r="2056" spans="1:13" x14ac:dyDescent="0.25">
      <c r="A2056" s="2">
        <v>45527</v>
      </c>
      <c r="B2056" s="3">
        <f t="shared" si="97"/>
        <v>2025</v>
      </c>
      <c r="C2056" t="str">
        <f t="shared" si="98"/>
        <v>2024-2025</v>
      </c>
      <c r="D2056" t="s">
        <v>147</v>
      </c>
      <c r="E2056" t="s">
        <v>47</v>
      </c>
      <c r="F2056" t="str">
        <f t="shared" si="96"/>
        <v>Western Australia</v>
      </c>
      <c r="G2056" t="s">
        <v>48</v>
      </c>
      <c r="H2056">
        <v>6030</v>
      </c>
      <c r="I2056" t="s">
        <v>11</v>
      </c>
      <c r="J2056" t="s">
        <v>49</v>
      </c>
      <c r="K2056" t="s">
        <v>19</v>
      </c>
      <c r="L2056" t="s">
        <v>23</v>
      </c>
      <c r="M2056" s="5">
        <v>143.79</v>
      </c>
    </row>
    <row r="2057" spans="1:13" x14ac:dyDescent="0.25">
      <c r="A2057" s="2">
        <v>45220</v>
      </c>
      <c r="B2057" s="3">
        <f t="shared" si="97"/>
        <v>2024</v>
      </c>
      <c r="C2057" t="str">
        <f t="shared" si="98"/>
        <v>2023-2024</v>
      </c>
      <c r="D2057" t="s">
        <v>148</v>
      </c>
      <c r="E2057" t="s">
        <v>129</v>
      </c>
      <c r="F2057" t="str">
        <f t="shared" si="96"/>
        <v>Tasmania</v>
      </c>
      <c r="G2057" t="s">
        <v>70</v>
      </c>
      <c r="H2057">
        <v>7010</v>
      </c>
      <c r="I2057" t="s">
        <v>11</v>
      </c>
      <c r="J2057" t="s">
        <v>71</v>
      </c>
      <c r="K2057" t="s">
        <v>150</v>
      </c>
      <c r="L2057" t="s">
        <v>18</v>
      </c>
      <c r="M2057" s="5">
        <v>143.88999999999999</v>
      </c>
    </row>
    <row r="2058" spans="1:13" x14ac:dyDescent="0.25">
      <c r="A2058" s="2">
        <v>45641</v>
      </c>
      <c r="B2058" s="3">
        <f t="shared" si="97"/>
        <v>2025</v>
      </c>
      <c r="C2058" t="str">
        <f t="shared" si="98"/>
        <v>2024-2025</v>
      </c>
      <c r="D2058" t="s">
        <v>148</v>
      </c>
      <c r="E2058" t="s">
        <v>130</v>
      </c>
      <c r="F2058" t="str">
        <f t="shared" si="96"/>
        <v>South Australia</v>
      </c>
      <c r="G2058" t="s">
        <v>32</v>
      </c>
      <c r="H2058">
        <v>5290</v>
      </c>
      <c r="I2058" t="s">
        <v>11</v>
      </c>
      <c r="J2058" t="s">
        <v>38</v>
      </c>
      <c r="K2058" t="s">
        <v>156</v>
      </c>
      <c r="L2058" t="s">
        <v>17</v>
      </c>
      <c r="M2058" s="5">
        <v>143.91999999999999</v>
      </c>
    </row>
    <row r="2059" spans="1:13" x14ac:dyDescent="0.25">
      <c r="A2059" s="2">
        <v>45377</v>
      </c>
      <c r="B2059" s="3">
        <f t="shared" si="97"/>
        <v>2024</v>
      </c>
      <c r="C2059" t="str">
        <f t="shared" si="98"/>
        <v>2023-2024</v>
      </c>
      <c r="D2059" t="s">
        <v>147</v>
      </c>
      <c r="E2059" t="s">
        <v>54</v>
      </c>
      <c r="F2059" t="str">
        <f t="shared" si="96"/>
        <v>Victoria</v>
      </c>
      <c r="G2059" t="s">
        <v>45</v>
      </c>
      <c r="H2059">
        <v>3977</v>
      </c>
      <c r="I2059" t="s">
        <v>11</v>
      </c>
      <c r="J2059" t="s">
        <v>55</v>
      </c>
      <c r="K2059" t="s">
        <v>151</v>
      </c>
      <c r="L2059" t="s">
        <v>21</v>
      </c>
      <c r="M2059" s="5">
        <v>144.08000000000001</v>
      </c>
    </row>
    <row r="2060" spans="1:13" x14ac:dyDescent="0.25">
      <c r="A2060" s="2">
        <v>45612</v>
      </c>
      <c r="B2060" s="3">
        <f t="shared" si="97"/>
        <v>2025</v>
      </c>
      <c r="C2060" t="str">
        <f t="shared" si="98"/>
        <v>2024-2025</v>
      </c>
      <c r="D2060" t="s">
        <v>148</v>
      </c>
      <c r="E2060" t="s">
        <v>119</v>
      </c>
      <c r="F2060" t="str">
        <f t="shared" si="96"/>
        <v>Queensland</v>
      </c>
      <c r="G2060" t="s">
        <v>35</v>
      </c>
      <c r="H2060">
        <v>4570</v>
      </c>
      <c r="I2060" t="s">
        <v>11</v>
      </c>
      <c r="J2060" t="s">
        <v>120</v>
      </c>
      <c r="K2060" t="s">
        <v>155</v>
      </c>
      <c r="L2060" t="s">
        <v>20</v>
      </c>
      <c r="M2060" s="5">
        <v>144.18</v>
      </c>
    </row>
    <row r="2061" spans="1:13" x14ac:dyDescent="0.25">
      <c r="A2061" s="2">
        <v>45630</v>
      </c>
      <c r="B2061" s="3">
        <f t="shared" si="97"/>
        <v>2025</v>
      </c>
      <c r="C2061" t="str">
        <f t="shared" si="98"/>
        <v>2024-2025</v>
      </c>
      <c r="D2061" t="s">
        <v>148</v>
      </c>
      <c r="E2061" t="s">
        <v>74</v>
      </c>
      <c r="F2061" t="str">
        <f t="shared" si="96"/>
        <v>South Australia</v>
      </c>
      <c r="G2061" t="s">
        <v>32</v>
      </c>
      <c r="H2061">
        <v>5043</v>
      </c>
      <c r="I2061" t="s">
        <v>11</v>
      </c>
      <c r="J2061" t="s">
        <v>33</v>
      </c>
      <c r="K2061" t="s">
        <v>150</v>
      </c>
      <c r="L2061" t="s">
        <v>18</v>
      </c>
      <c r="M2061" s="5">
        <v>144.87</v>
      </c>
    </row>
    <row r="2062" spans="1:13" x14ac:dyDescent="0.25">
      <c r="A2062" s="2">
        <v>45413</v>
      </c>
      <c r="B2062" s="3">
        <f t="shared" si="97"/>
        <v>2024</v>
      </c>
      <c r="C2062" t="str">
        <f t="shared" si="98"/>
        <v>2024-2025</v>
      </c>
      <c r="D2062" t="s">
        <v>148</v>
      </c>
      <c r="E2062" t="s">
        <v>57</v>
      </c>
      <c r="F2062" t="str">
        <f t="shared" si="96"/>
        <v>New South Wales</v>
      </c>
      <c r="G2062" t="s">
        <v>10</v>
      </c>
      <c r="H2062">
        <v>2560</v>
      </c>
      <c r="I2062" t="s">
        <v>11</v>
      </c>
      <c r="J2062" t="s">
        <v>58</v>
      </c>
      <c r="K2062" t="s">
        <v>151</v>
      </c>
      <c r="L2062" t="s">
        <v>21</v>
      </c>
      <c r="M2062" s="5">
        <v>145.80000000000001</v>
      </c>
    </row>
    <row r="2063" spans="1:13" x14ac:dyDescent="0.25">
      <c r="A2063" s="2">
        <v>45127</v>
      </c>
      <c r="B2063" s="3">
        <f t="shared" si="97"/>
        <v>2024</v>
      </c>
      <c r="C2063" t="str">
        <f t="shared" si="98"/>
        <v>2023-2024</v>
      </c>
      <c r="D2063" t="s">
        <v>147</v>
      </c>
      <c r="E2063" t="s">
        <v>82</v>
      </c>
      <c r="F2063" t="str">
        <f t="shared" si="96"/>
        <v>Queensland</v>
      </c>
      <c r="G2063" t="s">
        <v>35</v>
      </c>
      <c r="H2063">
        <v>4012</v>
      </c>
      <c r="I2063" t="s">
        <v>11</v>
      </c>
      <c r="J2063" t="s">
        <v>43</v>
      </c>
      <c r="K2063" t="s">
        <v>19</v>
      </c>
      <c r="L2063" t="s">
        <v>23</v>
      </c>
      <c r="M2063" s="5">
        <v>145.88</v>
      </c>
    </row>
    <row r="2064" spans="1:13" x14ac:dyDescent="0.25">
      <c r="A2064" s="2">
        <v>45221</v>
      </c>
      <c r="B2064" s="3">
        <f t="shared" si="97"/>
        <v>2024</v>
      </c>
      <c r="C2064" t="str">
        <f t="shared" si="98"/>
        <v>2023-2024</v>
      </c>
      <c r="D2064" t="s">
        <v>147</v>
      </c>
      <c r="E2064" t="s">
        <v>97</v>
      </c>
      <c r="F2064" t="str">
        <f t="shared" si="96"/>
        <v>Tasmania</v>
      </c>
      <c r="G2064" t="s">
        <v>70</v>
      </c>
      <c r="H2064">
        <v>7250</v>
      </c>
      <c r="I2064" t="s">
        <v>11</v>
      </c>
      <c r="J2064" t="s">
        <v>71</v>
      </c>
      <c r="K2064" t="s">
        <v>150</v>
      </c>
      <c r="L2064" t="s">
        <v>18</v>
      </c>
      <c r="M2064" s="5">
        <v>145.91</v>
      </c>
    </row>
    <row r="2065" spans="1:13" x14ac:dyDescent="0.25">
      <c r="A2065" s="2">
        <v>45279</v>
      </c>
      <c r="B2065" s="3">
        <f t="shared" si="97"/>
        <v>2024</v>
      </c>
      <c r="C2065" t="str">
        <f t="shared" si="98"/>
        <v>2023-2024</v>
      </c>
      <c r="D2065" t="s">
        <v>147</v>
      </c>
      <c r="E2065" t="s">
        <v>72</v>
      </c>
      <c r="F2065" t="str">
        <f t="shared" si="96"/>
        <v>Western Australia</v>
      </c>
      <c r="G2065" t="s">
        <v>48</v>
      </c>
      <c r="H2065">
        <v>6010</v>
      </c>
      <c r="I2065" t="s">
        <v>11</v>
      </c>
      <c r="J2065" t="s">
        <v>49</v>
      </c>
      <c r="K2065" t="s">
        <v>152</v>
      </c>
      <c r="L2065" t="s">
        <v>13</v>
      </c>
      <c r="M2065" s="5">
        <v>146.26999999999998</v>
      </c>
    </row>
    <row r="2066" spans="1:13" x14ac:dyDescent="0.25">
      <c r="A2066" s="2">
        <v>45198</v>
      </c>
      <c r="B2066" s="3">
        <f t="shared" si="97"/>
        <v>2024</v>
      </c>
      <c r="C2066" t="str">
        <f t="shared" si="98"/>
        <v>2023-2024</v>
      </c>
      <c r="D2066" t="s">
        <v>147</v>
      </c>
      <c r="E2066" t="s">
        <v>146</v>
      </c>
      <c r="F2066" t="str">
        <f t="shared" si="96"/>
        <v>Victoria</v>
      </c>
      <c r="G2066" t="s">
        <v>45</v>
      </c>
      <c r="H2066">
        <v>3353</v>
      </c>
      <c r="I2066" t="s">
        <v>11</v>
      </c>
      <c r="J2066" t="s">
        <v>60</v>
      </c>
      <c r="K2066" t="s">
        <v>157</v>
      </c>
      <c r="L2066" t="s">
        <v>22</v>
      </c>
      <c r="M2066" s="5">
        <v>146.48000000000002</v>
      </c>
    </row>
    <row r="2067" spans="1:13" x14ac:dyDescent="0.25">
      <c r="A2067" s="2">
        <v>44993</v>
      </c>
      <c r="B2067" s="3">
        <f t="shared" si="97"/>
        <v>2023</v>
      </c>
      <c r="C2067" t="str">
        <f t="shared" si="98"/>
        <v>2022-2023</v>
      </c>
      <c r="D2067" t="s">
        <v>147</v>
      </c>
      <c r="E2067" t="s">
        <v>54</v>
      </c>
      <c r="F2067" t="str">
        <f t="shared" si="96"/>
        <v>Victoria</v>
      </c>
      <c r="G2067" t="s">
        <v>45</v>
      </c>
      <c r="H2067">
        <v>3977</v>
      </c>
      <c r="I2067" t="s">
        <v>11</v>
      </c>
      <c r="J2067" t="s">
        <v>55</v>
      </c>
      <c r="K2067" t="s">
        <v>152</v>
      </c>
      <c r="L2067" t="s">
        <v>13</v>
      </c>
      <c r="M2067" s="5">
        <v>146.63</v>
      </c>
    </row>
    <row r="2068" spans="1:13" x14ac:dyDescent="0.25">
      <c r="A2068" s="2">
        <v>45059</v>
      </c>
      <c r="B2068" s="3">
        <f t="shared" si="97"/>
        <v>2023</v>
      </c>
      <c r="C2068" t="str">
        <f t="shared" si="98"/>
        <v>2023-2024</v>
      </c>
      <c r="D2068" t="s">
        <v>148</v>
      </c>
      <c r="E2068" t="s">
        <v>93</v>
      </c>
      <c r="F2068" t="str">
        <f t="shared" si="96"/>
        <v>Western Australia</v>
      </c>
      <c r="G2068" t="s">
        <v>48</v>
      </c>
      <c r="H2068">
        <v>6112</v>
      </c>
      <c r="I2068" t="s">
        <v>11</v>
      </c>
      <c r="J2068" t="s">
        <v>94</v>
      </c>
      <c r="K2068" t="s">
        <v>152</v>
      </c>
      <c r="L2068" t="s">
        <v>13</v>
      </c>
      <c r="M2068" s="5">
        <v>146.68</v>
      </c>
    </row>
    <row r="2069" spans="1:13" x14ac:dyDescent="0.25">
      <c r="A2069" s="2">
        <v>45503</v>
      </c>
      <c r="B2069" s="3">
        <f t="shared" si="97"/>
        <v>2025</v>
      </c>
      <c r="C2069" t="str">
        <f t="shared" si="98"/>
        <v>2024-2025</v>
      </c>
      <c r="D2069" t="s">
        <v>148</v>
      </c>
      <c r="E2069" t="s">
        <v>107</v>
      </c>
      <c r="F2069" t="str">
        <f t="shared" si="96"/>
        <v>Queensland</v>
      </c>
      <c r="G2069" t="s">
        <v>35</v>
      </c>
      <c r="H2069">
        <v>4220</v>
      </c>
      <c r="I2069" t="s">
        <v>11</v>
      </c>
      <c r="J2069" t="s">
        <v>104</v>
      </c>
      <c r="K2069" t="s">
        <v>154</v>
      </c>
      <c r="L2069" t="s">
        <v>14</v>
      </c>
      <c r="M2069" s="5">
        <v>146.88</v>
      </c>
    </row>
    <row r="2070" spans="1:13" x14ac:dyDescent="0.25">
      <c r="A2070" s="2">
        <v>45108</v>
      </c>
      <c r="B2070" s="3">
        <f t="shared" si="97"/>
        <v>2024</v>
      </c>
      <c r="C2070" t="str">
        <f t="shared" si="98"/>
        <v>2023-2024</v>
      </c>
      <c r="D2070" t="s">
        <v>148</v>
      </c>
      <c r="E2070" t="s">
        <v>87</v>
      </c>
      <c r="F2070" t="str">
        <f t="shared" si="96"/>
        <v>New South Wales</v>
      </c>
      <c r="G2070" t="s">
        <v>10</v>
      </c>
      <c r="H2070">
        <v>2790</v>
      </c>
      <c r="I2070" t="s">
        <v>11</v>
      </c>
      <c r="J2070" t="s">
        <v>25</v>
      </c>
      <c r="K2070" t="s">
        <v>154</v>
      </c>
      <c r="L2070" t="s">
        <v>14</v>
      </c>
      <c r="M2070" s="5">
        <v>146.93</v>
      </c>
    </row>
    <row r="2071" spans="1:13" x14ac:dyDescent="0.25">
      <c r="A2071" s="2">
        <v>45247</v>
      </c>
      <c r="B2071" s="3">
        <f t="shared" si="97"/>
        <v>2024</v>
      </c>
      <c r="C2071" t="str">
        <f t="shared" si="98"/>
        <v>2023-2024</v>
      </c>
      <c r="D2071" t="s">
        <v>147</v>
      </c>
      <c r="E2071" t="s">
        <v>138</v>
      </c>
      <c r="F2071" t="str">
        <f t="shared" si="96"/>
        <v>Queensland</v>
      </c>
      <c r="G2071" t="s">
        <v>35</v>
      </c>
      <c r="H2071">
        <v>4558</v>
      </c>
      <c r="I2071" t="s">
        <v>11</v>
      </c>
      <c r="J2071" t="s">
        <v>120</v>
      </c>
      <c r="K2071" t="s">
        <v>154</v>
      </c>
      <c r="L2071" t="s">
        <v>14</v>
      </c>
      <c r="M2071" s="5">
        <v>147.74</v>
      </c>
    </row>
    <row r="2072" spans="1:13" x14ac:dyDescent="0.25">
      <c r="A2072" s="2">
        <v>45486</v>
      </c>
      <c r="B2072" s="3">
        <f t="shared" si="97"/>
        <v>2025</v>
      </c>
      <c r="C2072" t="str">
        <f t="shared" si="98"/>
        <v>2024-2025</v>
      </c>
      <c r="D2072" t="s">
        <v>148</v>
      </c>
      <c r="E2072" t="s">
        <v>137</v>
      </c>
      <c r="F2072" t="str">
        <f t="shared" si="96"/>
        <v>New South Wales</v>
      </c>
      <c r="G2072" t="s">
        <v>10</v>
      </c>
      <c r="H2072">
        <v>2031</v>
      </c>
      <c r="I2072" t="s">
        <v>11</v>
      </c>
      <c r="J2072" t="s">
        <v>12</v>
      </c>
      <c r="K2072" t="s">
        <v>149</v>
      </c>
      <c r="L2072" t="s">
        <v>15</v>
      </c>
      <c r="M2072" s="5">
        <v>147.80000000000001</v>
      </c>
    </row>
    <row r="2073" spans="1:13" x14ac:dyDescent="0.25">
      <c r="A2073" s="2">
        <v>45217</v>
      </c>
      <c r="B2073" s="3">
        <f t="shared" si="97"/>
        <v>2024</v>
      </c>
      <c r="C2073" t="str">
        <f t="shared" si="98"/>
        <v>2023-2024</v>
      </c>
      <c r="D2073" t="s">
        <v>148</v>
      </c>
      <c r="E2073" t="s">
        <v>141</v>
      </c>
      <c r="F2073" t="str">
        <f t="shared" si="96"/>
        <v>Western Australia</v>
      </c>
      <c r="G2073" t="s">
        <v>48</v>
      </c>
      <c r="H2073">
        <v>6052</v>
      </c>
      <c r="I2073" t="s">
        <v>11</v>
      </c>
      <c r="J2073" t="s">
        <v>49</v>
      </c>
      <c r="K2073" t="s">
        <v>153</v>
      </c>
      <c r="L2073" t="s">
        <v>16</v>
      </c>
      <c r="M2073" s="5">
        <v>147.86000000000001</v>
      </c>
    </row>
    <row r="2074" spans="1:13" x14ac:dyDescent="0.25">
      <c r="A2074" s="2">
        <v>44993</v>
      </c>
      <c r="B2074" s="3">
        <f t="shared" si="97"/>
        <v>2023</v>
      </c>
      <c r="C2074" t="str">
        <f t="shared" si="98"/>
        <v>2022-2023</v>
      </c>
      <c r="D2074" t="s">
        <v>147</v>
      </c>
      <c r="E2074" t="s">
        <v>96</v>
      </c>
      <c r="F2074" t="str">
        <f t="shared" si="96"/>
        <v>Western Australia</v>
      </c>
      <c r="G2074" t="s">
        <v>48</v>
      </c>
      <c r="H2074">
        <v>6330</v>
      </c>
      <c r="I2074" t="s">
        <v>11</v>
      </c>
      <c r="J2074" t="s">
        <v>94</v>
      </c>
      <c r="K2074" t="s">
        <v>154</v>
      </c>
      <c r="L2074" t="s">
        <v>14</v>
      </c>
      <c r="M2074" s="5">
        <v>147.88999999999999</v>
      </c>
    </row>
    <row r="2075" spans="1:13" x14ac:dyDescent="0.25">
      <c r="A2075" s="2">
        <v>44949</v>
      </c>
      <c r="B2075" s="3">
        <f t="shared" si="97"/>
        <v>2023</v>
      </c>
      <c r="C2075" t="str">
        <f t="shared" si="98"/>
        <v>2022-2023</v>
      </c>
      <c r="D2075" t="s">
        <v>148</v>
      </c>
      <c r="E2075" t="s">
        <v>125</v>
      </c>
      <c r="F2075" t="str">
        <f t="shared" si="96"/>
        <v>Victoria</v>
      </c>
      <c r="G2075" t="s">
        <v>45</v>
      </c>
      <c r="H2075">
        <v>3400</v>
      </c>
      <c r="I2075" t="s">
        <v>11</v>
      </c>
      <c r="J2075" t="s">
        <v>60</v>
      </c>
      <c r="K2075" t="s">
        <v>154</v>
      </c>
      <c r="L2075" t="s">
        <v>14</v>
      </c>
      <c r="M2075" s="5">
        <v>147.88999999999999</v>
      </c>
    </row>
    <row r="2076" spans="1:13" x14ac:dyDescent="0.25">
      <c r="A2076" s="2">
        <v>45340</v>
      </c>
      <c r="B2076" s="3">
        <f t="shared" si="97"/>
        <v>2024</v>
      </c>
      <c r="C2076" t="str">
        <f t="shared" si="98"/>
        <v>2023-2024</v>
      </c>
      <c r="D2076" t="s">
        <v>148</v>
      </c>
      <c r="E2076" t="s">
        <v>98</v>
      </c>
      <c r="F2076" t="str">
        <f t="shared" si="96"/>
        <v>Victoria</v>
      </c>
      <c r="G2076" t="s">
        <v>45</v>
      </c>
      <c r="H2076">
        <v>3429</v>
      </c>
      <c r="I2076" t="s">
        <v>11</v>
      </c>
      <c r="J2076" t="s">
        <v>60</v>
      </c>
      <c r="K2076" t="s">
        <v>155</v>
      </c>
      <c r="L2076" t="s">
        <v>20</v>
      </c>
      <c r="M2076" s="5">
        <v>148.33000000000001</v>
      </c>
    </row>
    <row r="2077" spans="1:13" x14ac:dyDescent="0.25">
      <c r="A2077" s="2">
        <v>45189</v>
      </c>
      <c r="B2077" s="3">
        <f t="shared" si="97"/>
        <v>2024</v>
      </c>
      <c r="C2077" t="str">
        <f t="shared" si="98"/>
        <v>2023-2024</v>
      </c>
      <c r="D2077" t="s">
        <v>147</v>
      </c>
      <c r="E2077" t="s">
        <v>140</v>
      </c>
      <c r="F2077" t="str">
        <f t="shared" si="96"/>
        <v>Tasmania</v>
      </c>
      <c r="G2077" t="s">
        <v>70</v>
      </c>
      <c r="H2077">
        <v>7320</v>
      </c>
      <c r="I2077" t="s">
        <v>11</v>
      </c>
      <c r="J2077" t="s">
        <v>71</v>
      </c>
      <c r="K2077" t="s">
        <v>19</v>
      </c>
      <c r="L2077" t="s">
        <v>23</v>
      </c>
      <c r="M2077" s="5">
        <v>148.72</v>
      </c>
    </row>
    <row r="2078" spans="1:13" x14ac:dyDescent="0.25">
      <c r="A2078" s="2">
        <v>45400</v>
      </c>
      <c r="B2078" s="3">
        <f t="shared" si="97"/>
        <v>2024</v>
      </c>
      <c r="C2078" t="str">
        <f t="shared" si="98"/>
        <v>2024-2025</v>
      </c>
      <c r="D2078" t="s">
        <v>148</v>
      </c>
      <c r="E2078" t="s">
        <v>52</v>
      </c>
      <c r="F2078" t="str">
        <f t="shared" si="96"/>
        <v>Victoria</v>
      </c>
      <c r="G2078" t="s">
        <v>45</v>
      </c>
      <c r="H2078">
        <v>3030</v>
      </c>
      <c r="I2078" t="s">
        <v>11</v>
      </c>
      <c r="J2078" t="s">
        <v>46</v>
      </c>
      <c r="K2078" t="s">
        <v>156</v>
      </c>
      <c r="L2078" t="s">
        <v>17</v>
      </c>
      <c r="M2078" s="5">
        <v>148.76999999999998</v>
      </c>
    </row>
    <row r="2079" spans="1:13" x14ac:dyDescent="0.25">
      <c r="A2079" s="2">
        <v>45199</v>
      </c>
      <c r="B2079" s="3">
        <f t="shared" si="97"/>
        <v>2024</v>
      </c>
      <c r="C2079" t="str">
        <f t="shared" si="98"/>
        <v>2023-2024</v>
      </c>
      <c r="D2079" t="s">
        <v>148</v>
      </c>
      <c r="E2079" t="s">
        <v>142</v>
      </c>
      <c r="F2079" t="str">
        <f t="shared" si="96"/>
        <v>Australian Capital Territory</v>
      </c>
      <c r="G2079" t="s">
        <v>80</v>
      </c>
      <c r="H2079">
        <v>2609</v>
      </c>
      <c r="I2079" t="s">
        <v>11</v>
      </c>
      <c r="J2079" t="s">
        <v>58</v>
      </c>
      <c r="K2079" t="s">
        <v>19</v>
      </c>
      <c r="L2079" t="s">
        <v>23</v>
      </c>
      <c r="M2079" s="5">
        <v>148.78</v>
      </c>
    </row>
    <row r="2080" spans="1:13" x14ac:dyDescent="0.25">
      <c r="A2080" s="2">
        <v>45028</v>
      </c>
      <c r="B2080" s="3">
        <f t="shared" si="97"/>
        <v>2023</v>
      </c>
      <c r="C2080" t="str">
        <f t="shared" si="98"/>
        <v>2023-2024</v>
      </c>
      <c r="D2080" t="s">
        <v>147</v>
      </c>
      <c r="E2080" t="s">
        <v>126</v>
      </c>
      <c r="F2080" t="str">
        <f t="shared" si="96"/>
        <v>Queensland</v>
      </c>
      <c r="G2080" t="s">
        <v>35</v>
      </c>
      <c r="H2080">
        <v>4551</v>
      </c>
      <c r="I2080" t="s">
        <v>11</v>
      </c>
      <c r="J2080" t="s">
        <v>120</v>
      </c>
      <c r="K2080" t="s">
        <v>149</v>
      </c>
      <c r="L2080" t="s">
        <v>15</v>
      </c>
      <c r="M2080" s="5">
        <v>148.82</v>
      </c>
    </row>
    <row r="2081" spans="1:13" x14ac:dyDescent="0.25">
      <c r="A2081" s="2">
        <v>45556</v>
      </c>
      <c r="B2081" s="3">
        <f t="shared" si="97"/>
        <v>2025</v>
      </c>
      <c r="C2081" t="str">
        <f t="shared" si="98"/>
        <v>2024-2025</v>
      </c>
      <c r="D2081" t="s">
        <v>147</v>
      </c>
      <c r="E2081" t="s">
        <v>53</v>
      </c>
      <c r="F2081" t="str">
        <f t="shared" si="96"/>
        <v>South Australia</v>
      </c>
      <c r="G2081" t="s">
        <v>32</v>
      </c>
      <c r="H2081">
        <v>5082</v>
      </c>
      <c r="I2081" t="s">
        <v>11</v>
      </c>
      <c r="J2081" t="s">
        <v>33</v>
      </c>
      <c r="K2081" t="s">
        <v>153</v>
      </c>
      <c r="L2081" t="s">
        <v>16</v>
      </c>
      <c r="M2081" s="5">
        <v>148.87</v>
      </c>
    </row>
    <row r="2082" spans="1:13" x14ac:dyDescent="0.25">
      <c r="A2082" s="2">
        <v>45362</v>
      </c>
      <c r="B2082" s="3">
        <f t="shared" si="97"/>
        <v>2024</v>
      </c>
      <c r="C2082" t="str">
        <f t="shared" si="98"/>
        <v>2023-2024</v>
      </c>
      <c r="D2082" t="s">
        <v>147</v>
      </c>
      <c r="E2082" t="s">
        <v>139</v>
      </c>
      <c r="F2082" t="str">
        <f t="shared" si="96"/>
        <v>New South Wales</v>
      </c>
      <c r="G2082" t="s">
        <v>10</v>
      </c>
      <c r="H2082">
        <v>2020</v>
      </c>
      <c r="I2082" t="s">
        <v>11</v>
      </c>
      <c r="J2082" t="s">
        <v>12</v>
      </c>
      <c r="K2082" t="s">
        <v>150</v>
      </c>
      <c r="L2082" t="s">
        <v>18</v>
      </c>
      <c r="M2082" s="5">
        <v>148.88999999999999</v>
      </c>
    </row>
    <row r="2083" spans="1:13" x14ac:dyDescent="0.25">
      <c r="A2083" s="2">
        <v>45106</v>
      </c>
      <c r="B2083" s="3">
        <f t="shared" si="97"/>
        <v>2023</v>
      </c>
      <c r="C2083" t="str">
        <f t="shared" si="98"/>
        <v>2023-2024</v>
      </c>
      <c r="D2083" t="s">
        <v>148</v>
      </c>
      <c r="E2083" t="s">
        <v>66</v>
      </c>
      <c r="F2083" t="str">
        <f t="shared" si="96"/>
        <v>South Australia</v>
      </c>
      <c r="G2083" t="s">
        <v>32</v>
      </c>
      <c r="H2083">
        <v>5169</v>
      </c>
      <c r="I2083" t="s">
        <v>11</v>
      </c>
      <c r="J2083" t="s">
        <v>33</v>
      </c>
      <c r="K2083" t="s">
        <v>151</v>
      </c>
      <c r="L2083" t="s">
        <v>21</v>
      </c>
      <c r="M2083" s="5">
        <v>148.88999999999999</v>
      </c>
    </row>
    <row r="2084" spans="1:13" x14ac:dyDescent="0.25">
      <c r="A2084" s="2">
        <v>45301</v>
      </c>
      <c r="B2084" s="3">
        <f t="shared" si="97"/>
        <v>2024</v>
      </c>
      <c r="C2084" t="str">
        <f t="shared" si="98"/>
        <v>2023-2024</v>
      </c>
      <c r="D2084" t="s">
        <v>147</v>
      </c>
      <c r="E2084" t="s">
        <v>64</v>
      </c>
      <c r="F2084" t="str">
        <f t="shared" si="96"/>
        <v>Victoria</v>
      </c>
      <c r="G2084" t="s">
        <v>45</v>
      </c>
      <c r="H2084">
        <v>3199</v>
      </c>
      <c r="I2084" t="s">
        <v>11</v>
      </c>
      <c r="J2084" t="s">
        <v>63</v>
      </c>
      <c r="K2084" t="s">
        <v>154</v>
      </c>
      <c r="L2084" t="s">
        <v>14</v>
      </c>
      <c r="M2084" s="5">
        <v>149.29000000000002</v>
      </c>
    </row>
    <row r="2085" spans="1:13" x14ac:dyDescent="0.25">
      <c r="A2085" s="2">
        <v>45062</v>
      </c>
      <c r="B2085" s="3">
        <f t="shared" si="97"/>
        <v>2023</v>
      </c>
      <c r="C2085" t="str">
        <f t="shared" si="98"/>
        <v>2023-2024</v>
      </c>
      <c r="D2085" t="s">
        <v>148</v>
      </c>
      <c r="E2085" t="s">
        <v>26</v>
      </c>
      <c r="F2085" t="str">
        <f t="shared" si="96"/>
        <v>New South Wales</v>
      </c>
      <c r="G2085" t="s">
        <v>10</v>
      </c>
      <c r="H2085">
        <v>2141</v>
      </c>
      <c r="I2085" t="s">
        <v>11</v>
      </c>
      <c r="J2085" t="s">
        <v>27</v>
      </c>
      <c r="K2085" t="s">
        <v>151</v>
      </c>
      <c r="L2085" t="s">
        <v>21</v>
      </c>
      <c r="M2085" s="5">
        <v>149.79</v>
      </c>
    </row>
    <row r="2086" spans="1:13" x14ac:dyDescent="0.25">
      <c r="A2086" s="2">
        <v>45380</v>
      </c>
      <c r="B2086" s="3">
        <f t="shared" si="97"/>
        <v>2024</v>
      </c>
      <c r="C2086" t="str">
        <f t="shared" si="98"/>
        <v>2023-2024</v>
      </c>
      <c r="D2086" t="s">
        <v>147</v>
      </c>
      <c r="E2086" t="s">
        <v>86</v>
      </c>
      <c r="F2086" t="str">
        <f t="shared" si="96"/>
        <v>New South Wales</v>
      </c>
      <c r="G2086" t="s">
        <v>10</v>
      </c>
      <c r="H2086">
        <v>2064</v>
      </c>
      <c r="I2086" t="s">
        <v>11</v>
      </c>
      <c r="J2086" t="s">
        <v>12</v>
      </c>
      <c r="K2086" t="s">
        <v>151</v>
      </c>
      <c r="L2086" t="s">
        <v>21</v>
      </c>
      <c r="M2086" s="5">
        <v>149.79999999999998</v>
      </c>
    </row>
    <row r="2087" spans="1:13" x14ac:dyDescent="0.25">
      <c r="A2087" s="2">
        <v>45399</v>
      </c>
      <c r="B2087" s="3">
        <f t="shared" si="97"/>
        <v>2024</v>
      </c>
      <c r="C2087" t="str">
        <f t="shared" si="98"/>
        <v>2024-2025</v>
      </c>
      <c r="D2087" t="s">
        <v>148</v>
      </c>
      <c r="E2087" t="s">
        <v>107</v>
      </c>
      <c r="F2087" t="str">
        <f t="shared" si="96"/>
        <v>Queensland</v>
      </c>
      <c r="G2087" t="s">
        <v>35</v>
      </c>
      <c r="H2087">
        <v>4220</v>
      </c>
      <c r="I2087" t="s">
        <v>11</v>
      </c>
      <c r="J2087" t="s">
        <v>104</v>
      </c>
      <c r="K2087" t="s">
        <v>154</v>
      </c>
      <c r="L2087" t="s">
        <v>14</v>
      </c>
      <c r="M2087" s="5">
        <v>149.9</v>
      </c>
    </row>
    <row r="2088" spans="1:13" x14ac:dyDescent="0.25">
      <c r="A2088" s="2">
        <v>44933</v>
      </c>
      <c r="B2088" s="3">
        <f t="shared" si="97"/>
        <v>2023</v>
      </c>
      <c r="C2088" t="str">
        <f t="shared" si="98"/>
        <v>2022-2023</v>
      </c>
      <c r="D2088" t="s">
        <v>147</v>
      </c>
      <c r="E2088" t="s">
        <v>137</v>
      </c>
      <c r="F2088" t="str">
        <f t="shared" si="96"/>
        <v>New South Wales</v>
      </c>
      <c r="G2088" t="s">
        <v>10</v>
      </c>
      <c r="H2088">
        <v>2031</v>
      </c>
      <c r="I2088" t="s">
        <v>11</v>
      </c>
      <c r="J2088" t="s">
        <v>12</v>
      </c>
      <c r="K2088" t="s">
        <v>151</v>
      </c>
      <c r="L2088" t="s">
        <v>21</v>
      </c>
      <c r="M2088" s="5">
        <v>149.94999999999999</v>
      </c>
    </row>
    <row r="2089" spans="1:13" x14ac:dyDescent="0.25">
      <c r="A2089" s="2">
        <v>45457</v>
      </c>
      <c r="B2089" s="3">
        <f t="shared" si="97"/>
        <v>2024</v>
      </c>
      <c r="C2089" t="str">
        <f t="shared" si="98"/>
        <v>2024-2025</v>
      </c>
      <c r="D2089" t="s">
        <v>148</v>
      </c>
      <c r="E2089" t="s">
        <v>135</v>
      </c>
      <c r="F2089" t="str">
        <f t="shared" si="96"/>
        <v>Victoria</v>
      </c>
      <c r="G2089" t="s">
        <v>45</v>
      </c>
      <c r="H2089">
        <v>3550</v>
      </c>
      <c r="I2089" t="s">
        <v>11</v>
      </c>
      <c r="J2089" t="s">
        <v>60</v>
      </c>
      <c r="K2089" t="s">
        <v>150</v>
      </c>
      <c r="L2089" t="s">
        <v>18</v>
      </c>
      <c r="M2089" s="5">
        <v>149.99</v>
      </c>
    </row>
    <row r="2090" spans="1:13" x14ac:dyDescent="0.25">
      <c r="A2090" s="2">
        <v>45303</v>
      </c>
      <c r="B2090" s="3">
        <f t="shared" si="97"/>
        <v>2024</v>
      </c>
      <c r="C2090" t="str">
        <f t="shared" si="98"/>
        <v>2023-2024</v>
      </c>
      <c r="D2090" t="s">
        <v>147</v>
      </c>
      <c r="E2090" t="s">
        <v>127</v>
      </c>
      <c r="F2090" t="str">
        <f t="shared" si="96"/>
        <v>New South Wales</v>
      </c>
      <c r="G2090" t="s">
        <v>10</v>
      </c>
      <c r="H2090">
        <v>2131</v>
      </c>
      <c r="I2090" t="s">
        <v>11</v>
      </c>
      <c r="J2090" t="s">
        <v>27</v>
      </c>
      <c r="K2090" t="s">
        <v>156</v>
      </c>
      <c r="L2090" t="s">
        <v>17</v>
      </c>
      <c r="M2090" s="5">
        <v>150.59</v>
      </c>
    </row>
    <row r="2091" spans="1:13" x14ac:dyDescent="0.25">
      <c r="A2091" s="2">
        <v>45303</v>
      </c>
      <c r="B2091" s="3">
        <f t="shared" si="97"/>
        <v>2024</v>
      </c>
      <c r="C2091" t="str">
        <f t="shared" si="98"/>
        <v>2023-2024</v>
      </c>
      <c r="D2091" t="s">
        <v>147</v>
      </c>
      <c r="E2091" t="s">
        <v>72</v>
      </c>
      <c r="F2091" t="str">
        <f t="shared" si="96"/>
        <v>Western Australia</v>
      </c>
      <c r="G2091" t="s">
        <v>48</v>
      </c>
      <c r="H2091">
        <v>6010</v>
      </c>
      <c r="I2091" t="s">
        <v>11</v>
      </c>
      <c r="J2091" t="s">
        <v>49</v>
      </c>
      <c r="K2091" t="s">
        <v>155</v>
      </c>
      <c r="L2091" t="s">
        <v>20</v>
      </c>
      <c r="M2091" s="5">
        <v>150.61000000000001</v>
      </c>
    </row>
    <row r="2092" spans="1:13" x14ac:dyDescent="0.25">
      <c r="A2092" s="2">
        <v>45086</v>
      </c>
      <c r="B2092" s="3">
        <f t="shared" si="97"/>
        <v>2023</v>
      </c>
      <c r="C2092" t="str">
        <f t="shared" si="98"/>
        <v>2023-2024</v>
      </c>
      <c r="D2092" t="s">
        <v>147</v>
      </c>
      <c r="E2092" t="s">
        <v>99</v>
      </c>
      <c r="F2092" t="str">
        <f t="shared" si="96"/>
        <v>Victoria</v>
      </c>
      <c r="G2092" t="s">
        <v>45</v>
      </c>
      <c r="H2092">
        <v>3148</v>
      </c>
      <c r="I2092" t="s">
        <v>11</v>
      </c>
      <c r="J2092" t="s">
        <v>63</v>
      </c>
      <c r="K2092" t="s">
        <v>149</v>
      </c>
      <c r="L2092" t="s">
        <v>15</v>
      </c>
      <c r="M2092" s="5">
        <v>150.63999999999999</v>
      </c>
    </row>
    <row r="2093" spans="1:13" x14ac:dyDescent="0.25">
      <c r="A2093" s="2">
        <v>45182</v>
      </c>
      <c r="B2093" s="3">
        <f t="shared" si="97"/>
        <v>2024</v>
      </c>
      <c r="C2093" t="str">
        <f t="shared" si="98"/>
        <v>2023-2024</v>
      </c>
      <c r="D2093" t="s">
        <v>147</v>
      </c>
      <c r="E2093" t="s">
        <v>139</v>
      </c>
      <c r="F2093" t="str">
        <f t="shared" si="96"/>
        <v>New South Wales</v>
      </c>
      <c r="G2093" t="s">
        <v>10</v>
      </c>
      <c r="H2093">
        <v>2020</v>
      </c>
      <c r="I2093" t="s">
        <v>11</v>
      </c>
      <c r="J2093" t="s">
        <v>12</v>
      </c>
      <c r="K2093" t="s">
        <v>149</v>
      </c>
      <c r="L2093" t="s">
        <v>15</v>
      </c>
      <c r="M2093" s="5">
        <v>150.86000000000001</v>
      </c>
    </row>
    <row r="2094" spans="1:13" x14ac:dyDescent="0.25">
      <c r="A2094" s="2">
        <v>45074</v>
      </c>
      <c r="B2094" s="3">
        <f t="shared" si="97"/>
        <v>2023</v>
      </c>
      <c r="C2094" t="str">
        <f t="shared" si="98"/>
        <v>2023-2024</v>
      </c>
      <c r="D2094" t="s">
        <v>147</v>
      </c>
      <c r="E2094" t="s">
        <v>34</v>
      </c>
      <c r="F2094" t="str">
        <f t="shared" si="96"/>
        <v>Queensland</v>
      </c>
      <c r="G2094" t="s">
        <v>35</v>
      </c>
      <c r="H2094">
        <v>4802</v>
      </c>
      <c r="I2094" t="s">
        <v>11</v>
      </c>
      <c r="J2094" t="s">
        <v>36</v>
      </c>
      <c r="K2094" t="s">
        <v>152</v>
      </c>
      <c r="L2094" t="s">
        <v>13</v>
      </c>
      <c r="M2094" s="5">
        <v>151.01</v>
      </c>
    </row>
    <row r="2095" spans="1:13" x14ac:dyDescent="0.25">
      <c r="A2095" s="2">
        <v>45426</v>
      </c>
      <c r="B2095" s="3">
        <f t="shared" si="97"/>
        <v>2024</v>
      </c>
      <c r="C2095" t="str">
        <f t="shared" si="98"/>
        <v>2024-2025</v>
      </c>
      <c r="D2095" t="s">
        <v>147</v>
      </c>
      <c r="E2095" t="s">
        <v>79</v>
      </c>
      <c r="F2095" t="str">
        <f t="shared" si="96"/>
        <v>Australian Capital Territory</v>
      </c>
      <c r="G2095" t="s">
        <v>80</v>
      </c>
      <c r="H2095">
        <v>2617</v>
      </c>
      <c r="I2095" t="s">
        <v>11</v>
      </c>
      <c r="J2095" t="s">
        <v>58</v>
      </c>
      <c r="K2095" t="s">
        <v>157</v>
      </c>
      <c r="L2095" t="s">
        <v>22</v>
      </c>
      <c r="M2095" s="5">
        <v>151.02000000000001</v>
      </c>
    </row>
    <row r="2096" spans="1:13" x14ac:dyDescent="0.25">
      <c r="A2096" s="2">
        <v>45635</v>
      </c>
      <c r="B2096" s="3">
        <f t="shared" si="97"/>
        <v>2025</v>
      </c>
      <c r="C2096" t="str">
        <f t="shared" si="98"/>
        <v>2024-2025</v>
      </c>
      <c r="D2096" t="s">
        <v>147</v>
      </c>
      <c r="E2096" t="s">
        <v>52</v>
      </c>
      <c r="F2096" t="str">
        <f t="shared" si="96"/>
        <v>Victoria</v>
      </c>
      <c r="G2096" t="s">
        <v>45</v>
      </c>
      <c r="H2096">
        <v>3030</v>
      </c>
      <c r="I2096" t="s">
        <v>11</v>
      </c>
      <c r="J2096" t="s">
        <v>46</v>
      </c>
      <c r="K2096" t="s">
        <v>151</v>
      </c>
      <c r="L2096" t="s">
        <v>21</v>
      </c>
      <c r="M2096" s="5">
        <v>151.12</v>
      </c>
    </row>
    <row r="2097" spans="1:13" x14ac:dyDescent="0.25">
      <c r="A2097" s="2">
        <v>45600</v>
      </c>
      <c r="B2097" s="3">
        <f t="shared" si="97"/>
        <v>2025</v>
      </c>
      <c r="C2097" t="str">
        <f t="shared" si="98"/>
        <v>2024-2025</v>
      </c>
      <c r="D2097" t="s">
        <v>147</v>
      </c>
      <c r="E2097" t="s">
        <v>40</v>
      </c>
      <c r="F2097" t="str">
        <f t="shared" si="96"/>
        <v>New South Wales</v>
      </c>
      <c r="G2097" t="s">
        <v>10</v>
      </c>
      <c r="H2097">
        <v>2116</v>
      </c>
      <c r="I2097" t="s">
        <v>11</v>
      </c>
      <c r="J2097" t="s">
        <v>27</v>
      </c>
      <c r="K2097" t="s">
        <v>152</v>
      </c>
      <c r="L2097" t="s">
        <v>13</v>
      </c>
      <c r="M2097" s="5">
        <v>151.13000000000002</v>
      </c>
    </row>
    <row r="2098" spans="1:13" x14ac:dyDescent="0.25">
      <c r="A2098" s="2">
        <v>45436</v>
      </c>
      <c r="B2098" s="3">
        <f t="shared" si="97"/>
        <v>2024</v>
      </c>
      <c r="C2098" t="str">
        <f t="shared" si="98"/>
        <v>2024-2025</v>
      </c>
      <c r="D2098" t="s">
        <v>148</v>
      </c>
      <c r="E2098" t="s">
        <v>134</v>
      </c>
      <c r="F2098" t="str">
        <f t="shared" si="96"/>
        <v>Queensland</v>
      </c>
      <c r="G2098" t="s">
        <v>35</v>
      </c>
      <c r="H2098">
        <v>4825</v>
      </c>
      <c r="I2098" t="s">
        <v>11</v>
      </c>
      <c r="J2098" t="s">
        <v>36</v>
      </c>
      <c r="K2098" t="s">
        <v>154</v>
      </c>
      <c r="L2098" t="s">
        <v>14</v>
      </c>
      <c r="M2098" s="5">
        <v>151.25</v>
      </c>
    </row>
    <row r="2099" spans="1:13" x14ac:dyDescent="0.25">
      <c r="A2099" s="2">
        <v>45423</v>
      </c>
      <c r="B2099" s="3">
        <f t="shared" si="97"/>
        <v>2024</v>
      </c>
      <c r="C2099" t="str">
        <f t="shared" si="98"/>
        <v>2024-2025</v>
      </c>
      <c r="D2099" t="s">
        <v>147</v>
      </c>
      <c r="E2099" t="s">
        <v>139</v>
      </c>
      <c r="F2099" t="str">
        <f t="shared" si="96"/>
        <v>New South Wales</v>
      </c>
      <c r="G2099" t="s">
        <v>10</v>
      </c>
      <c r="H2099">
        <v>2020</v>
      </c>
      <c r="I2099" t="s">
        <v>11</v>
      </c>
      <c r="J2099" t="s">
        <v>12</v>
      </c>
      <c r="K2099" t="s">
        <v>151</v>
      </c>
      <c r="L2099" t="s">
        <v>21</v>
      </c>
      <c r="M2099" s="5">
        <v>151.76</v>
      </c>
    </row>
    <row r="2100" spans="1:13" x14ac:dyDescent="0.25">
      <c r="A2100" s="2">
        <v>45189</v>
      </c>
      <c r="B2100" s="3">
        <f t="shared" si="97"/>
        <v>2024</v>
      </c>
      <c r="C2100" t="str">
        <f t="shared" si="98"/>
        <v>2023-2024</v>
      </c>
      <c r="D2100" t="s">
        <v>147</v>
      </c>
      <c r="E2100" t="s">
        <v>39</v>
      </c>
      <c r="F2100" t="str">
        <f t="shared" si="96"/>
        <v>South Australia</v>
      </c>
      <c r="G2100" t="s">
        <v>32</v>
      </c>
      <c r="H2100">
        <v>5343</v>
      </c>
      <c r="I2100" t="s">
        <v>11</v>
      </c>
      <c r="J2100" t="s">
        <v>38</v>
      </c>
      <c r="K2100" t="s">
        <v>156</v>
      </c>
      <c r="L2100" t="s">
        <v>17</v>
      </c>
      <c r="M2100" s="5">
        <v>151.85</v>
      </c>
    </row>
    <row r="2101" spans="1:13" x14ac:dyDescent="0.25">
      <c r="A2101" s="2">
        <v>45110</v>
      </c>
      <c r="B2101" s="3">
        <f t="shared" si="97"/>
        <v>2024</v>
      </c>
      <c r="C2101" t="str">
        <f t="shared" si="98"/>
        <v>2023-2024</v>
      </c>
      <c r="D2101" t="s">
        <v>148</v>
      </c>
      <c r="E2101" t="s">
        <v>129</v>
      </c>
      <c r="F2101" t="str">
        <f t="shared" si="96"/>
        <v>Tasmania</v>
      </c>
      <c r="G2101" t="s">
        <v>70</v>
      </c>
      <c r="H2101">
        <v>7010</v>
      </c>
      <c r="I2101" t="s">
        <v>11</v>
      </c>
      <c r="J2101" t="s">
        <v>71</v>
      </c>
      <c r="K2101" t="s">
        <v>154</v>
      </c>
      <c r="L2101" t="s">
        <v>14</v>
      </c>
      <c r="M2101" s="5">
        <v>151.86000000000001</v>
      </c>
    </row>
    <row r="2102" spans="1:13" x14ac:dyDescent="0.25">
      <c r="A2102" s="2">
        <v>45092</v>
      </c>
      <c r="B2102" s="3">
        <f t="shared" si="97"/>
        <v>2023</v>
      </c>
      <c r="C2102" t="str">
        <f t="shared" si="98"/>
        <v>2023-2024</v>
      </c>
      <c r="D2102" t="s">
        <v>148</v>
      </c>
      <c r="E2102" t="s">
        <v>111</v>
      </c>
      <c r="F2102" t="str">
        <f t="shared" si="96"/>
        <v>New South Wales</v>
      </c>
      <c r="G2102" t="s">
        <v>10</v>
      </c>
      <c r="H2102">
        <v>2120</v>
      </c>
      <c r="I2102" t="s">
        <v>11</v>
      </c>
      <c r="J2102" t="s">
        <v>27</v>
      </c>
      <c r="K2102" t="s">
        <v>151</v>
      </c>
      <c r="L2102" t="s">
        <v>21</v>
      </c>
      <c r="M2102" s="5">
        <v>151.88999999999999</v>
      </c>
    </row>
    <row r="2103" spans="1:13" x14ac:dyDescent="0.25">
      <c r="A2103" s="2">
        <v>45428</v>
      </c>
      <c r="B2103" s="3">
        <f t="shared" si="97"/>
        <v>2024</v>
      </c>
      <c r="C2103" t="str">
        <f t="shared" si="98"/>
        <v>2024-2025</v>
      </c>
      <c r="D2103" t="s">
        <v>147</v>
      </c>
      <c r="E2103" t="s">
        <v>146</v>
      </c>
      <c r="F2103" t="str">
        <f t="shared" si="96"/>
        <v>Victoria</v>
      </c>
      <c r="G2103" t="s">
        <v>45</v>
      </c>
      <c r="H2103">
        <v>3353</v>
      </c>
      <c r="I2103" t="s">
        <v>11</v>
      </c>
      <c r="J2103" t="s">
        <v>60</v>
      </c>
      <c r="K2103" t="s">
        <v>149</v>
      </c>
      <c r="L2103" t="s">
        <v>15</v>
      </c>
      <c r="M2103" s="5">
        <v>151.93</v>
      </c>
    </row>
    <row r="2104" spans="1:13" x14ac:dyDescent="0.25">
      <c r="A2104" s="2">
        <v>45617</v>
      </c>
      <c r="B2104" s="3">
        <f t="shared" si="97"/>
        <v>2025</v>
      </c>
      <c r="C2104" t="str">
        <f t="shared" si="98"/>
        <v>2024-2025</v>
      </c>
      <c r="D2104" t="s">
        <v>148</v>
      </c>
      <c r="E2104" t="s">
        <v>66</v>
      </c>
      <c r="F2104" t="str">
        <f t="shared" si="96"/>
        <v>South Australia</v>
      </c>
      <c r="G2104" t="s">
        <v>32</v>
      </c>
      <c r="H2104">
        <v>5169</v>
      </c>
      <c r="I2104" t="s">
        <v>11</v>
      </c>
      <c r="J2104" t="s">
        <v>33</v>
      </c>
      <c r="K2104" t="s">
        <v>153</v>
      </c>
      <c r="L2104" t="s">
        <v>16</v>
      </c>
      <c r="M2104" s="5">
        <v>152.34</v>
      </c>
    </row>
    <row r="2105" spans="1:13" x14ac:dyDescent="0.25">
      <c r="A2105" s="2">
        <v>45251</v>
      </c>
      <c r="B2105" s="3">
        <f t="shared" si="97"/>
        <v>2024</v>
      </c>
      <c r="C2105" t="str">
        <f t="shared" si="98"/>
        <v>2023-2024</v>
      </c>
      <c r="D2105" t="s">
        <v>147</v>
      </c>
      <c r="E2105" t="s">
        <v>85</v>
      </c>
      <c r="F2105" t="str">
        <f t="shared" si="96"/>
        <v>Queensland</v>
      </c>
      <c r="G2105" t="s">
        <v>35</v>
      </c>
      <c r="H2105">
        <v>4883</v>
      </c>
      <c r="I2105" t="s">
        <v>11</v>
      </c>
      <c r="J2105" t="s">
        <v>36</v>
      </c>
      <c r="K2105" t="s">
        <v>149</v>
      </c>
      <c r="L2105" t="s">
        <v>15</v>
      </c>
      <c r="M2105" s="5">
        <v>152.67000000000002</v>
      </c>
    </row>
    <row r="2106" spans="1:13" x14ac:dyDescent="0.25">
      <c r="A2106" s="2">
        <v>45014</v>
      </c>
      <c r="B2106" s="3">
        <f t="shared" si="97"/>
        <v>2023</v>
      </c>
      <c r="C2106" t="str">
        <f t="shared" si="98"/>
        <v>2022-2023</v>
      </c>
      <c r="D2106" t="s">
        <v>147</v>
      </c>
      <c r="E2106" t="s">
        <v>131</v>
      </c>
      <c r="F2106" t="str">
        <f t="shared" si="96"/>
        <v>Western Australia</v>
      </c>
      <c r="G2106" t="s">
        <v>48</v>
      </c>
      <c r="H2106">
        <v>6530</v>
      </c>
      <c r="I2106" t="s">
        <v>11</v>
      </c>
      <c r="J2106" t="s">
        <v>77</v>
      </c>
      <c r="K2106" t="s">
        <v>149</v>
      </c>
      <c r="L2106" t="s">
        <v>15</v>
      </c>
      <c r="M2106" s="5">
        <v>152.71</v>
      </c>
    </row>
    <row r="2107" spans="1:13" x14ac:dyDescent="0.25">
      <c r="A2107" s="2">
        <v>45145</v>
      </c>
      <c r="B2107" s="3">
        <f t="shared" si="97"/>
        <v>2024</v>
      </c>
      <c r="C2107" t="str">
        <f t="shared" si="98"/>
        <v>2023-2024</v>
      </c>
      <c r="D2107" t="s">
        <v>147</v>
      </c>
      <c r="E2107" t="s">
        <v>138</v>
      </c>
      <c r="F2107" t="str">
        <f t="shared" si="96"/>
        <v>Queensland</v>
      </c>
      <c r="G2107" t="s">
        <v>35</v>
      </c>
      <c r="H2107">
        <v>4558</v>
      </c>
      <c r="I2107" t="s">
        <v>11</v>
      </c>
      <c r="J2107" t="s">
        <v>120</v>
      </c>
      <c r="K2107" t="s">
        <v>149</v>
      </c>
      <c r="L2107" t="s">
        <v>15</v>
      </c>
      <c r="M2107" s="5">
        <v>152.77000000000001</v>
      </c>
    </row>
    <row r="2108" spans="1:13" x14ac:dyDescent="0.25">
      <c r="A2108" s="2">
        <v>45241</v>
      </c>
      <c r="B2108" s="3">
        <f t="shared" si="97"/>
        <v>2024</v>
      </c>
      <c r="C2108" t="str">
        <f t="shared" si="98"/>
        <v>2023-2024</v>
      </c>
      <c r="D2108" t="s">
        <v>147</v>
      </c>
      <c r="E2108" t="s">
        <v>56</v>
      </c>
      <c r="F2108" t="str">
        <f t="shared" si="96"/>
        <v>Northern Territory</v>
      </c>
      <c r="G2108" t="s">
        <v>29</v>
      </c>
      <c r="H2108">
        <v>870</v>
      </c>
      <c r="I2108" t="s">
        <v>11</v>
      </c>
      <c r="J2108" t="s">
        <v>30</v>
      </c>
      <c r="K2108" t="s">
        <v>149</v>
      </c>
      <c r="L2108" t="s">
        <v>15</v>
      </c>
      <c r="M2108" s="5">
        <v>152.86000000000001</v>
      </c>
    </row>
    <row r="2109" spans="1:13" x14ac:dyDescent="0.25">
      <c r="A2109" s="2">
        <v>45650</v>
      </c>
      <c r="B2109" s="3">
        <f t="shared" si="97"/>
        <v>2025</v>
      </c>
      <c r="C2109" t="str">
        <f t="shared" si="98"/>
        <v>2024-2025</v>
      </c>
      <c r="D2109" t="s">
        <v>148</v>
      </c>
      <c r="E2109" t="s">
        <v>84</v>
      </c>
      <c r="F2109" t="str">
        <f t="shared" si="96"/>
        <v>Queensland</v>
      </c>
      <c r="G2109" t="s">
        <v>35</v>
      </c>
      <c r="H2109">
        <v>4740</v>
      </c>
      <c r="I2109" t="s">
        <v>11</v>
      </c>
      <c r="J2109" t="s">
        <v>51</v>
      </c>
      <c r="K2109" t="s">
        <v>153</v>
      </c>
      <c r="L2109" t="s">
        <v>16</v>
      </c>
      <c r="M2109" s="5">
        <v>152.86000000000001</v>
      </c>
    </row>
    <row r="2110" spans="1:13" x14ac:dyDescent="0.25">
      <c r="A2110" s="2">
        <v>45417</v>
      </c>
      <c r="B2110" s="3">
        <f t="shared" si="97"/>
        <v>2024</v>
      </c>
      <c r="C2110" t="str">
        <f t="shared" si="98"/>
        <v>2024-2025</v>
      </c>
      <c r="D2110" t="s">
        <v>147</v>
      </c>
      <c r="E2110" t="s">
        <v>88</v>
      </c>
      <c r="F2110" t="str">
        <f t="shared" si="96"/>
        <v>South Australia</v>
      </c>
      <c r="G2110" t="s">
        <v>32</v>
      </c>
      <c r="H2110">
        <v>5011</v>
      </c>
      <c r="I2110" t="s">
        <v>11</v>
      </c>
      <c r="J2110" t="s">
        <v>33</v>
      </c>
      <c r="K2110" t="s">
        <v>154</v>
      </c>
      <c r="L2110" t="s">
        <v>14</v>
      </c>
      <c r="M2110" s="5">
        <v>152.9</v>
      </c>
    </row>
    <row r="2111" spans="1:13" x14ac:dyDescent="0.25">
      <c r="A2111" s="2">
        <v>45312</v>
      </c>
      <c r="B2111" s="3">
        <f t="shared" si="97"/>
        <v>2024</v>
      </c>
      <c r="C2111" t="str">
        <f t="shared" si="98"/>
        <v>2023-2024</v>
      </c>
      <c r="D2111" t="s">
        <v>147</v>
      </c>
      <c r="E2111" t="s">
        <v>144</v>
      </c>
      <c r="F2111" t="str">
        <f t="shared" si="96"/>
        <v>Queensland</v>
      </c>
      <c r="G2111" t="s">
        <v>35</v>
      </c>
      <c r="H2111">
        <v>4566</v>
      </c>
      <c r="I2111" t="s">
        <v>11</v>
      </c>
      <c r="J2111" t="s">
        <v>120</v>
      </c>
      <c r="K2111" t="s">
        <v>154</v>
      </c>
      <c r="L2111" t="s">
        <v>14</v>
      </c>
      <c r="M2111" s="5">
        <v>153.62</v>
      </c>
    </row>
    <row r="2112" spans="1:13" x14ac:dyDescent="0.25">
      <c r="A2112" s="2">
        <v>45657</v>
      </c>
      <c r="B2112" s="3">
        <f t="shared" si="97"/>
        <v>2025</v>
      </c>
      <c r="C2112" t="str">
        <f t="shared" si="98"/>
        <v>2024-2025</v>
      </c>
      <c r="D2112" t="s">
        <v>147</v>
      </c>
      <c r="E2112" t="s">
        <v>79</v>
      </c>
      <c r="F2112" t="str">
        <f t="shared" si="96"/>
        <v>Australian Capital Territory</v>
      </c>
      <c r="G2112" t="s">
        <v>80</v>
      </c>
      <c r="H2112">
        <v>2617</v>
      </c>
      <c r="I2112" t="s">
        <v>11</v>
      </c>
      <c r="J2112" t="s">
        <v>58</v>
      </c>
      <c r="K2112" t="s">
        <v>19</v>
      </c>
      <c r="L2112" t="s">
        <v>23</v>
      </c>
      <c r="M2112" s="5">
        <v>153.76</v>
      </c>
    </row>
    <row r="2113" spans="1:13" x14ac:dyDescent="0.25">
      <c r="A2113" s="2">
        <v>45435</v>
      </c>
      <c r="B2113" s="3">
        <f t="shared" si="97"/>
        <v>2024</v>
      </c>
      <c r="C2113" t="str">
        <f t="shared" si="98"/>
        <v>2024-2025</v>
      </c>
      <c r="D2113" t="s">
        <v>148</v>
      </c>
      <c r="E2113" t="s">
        <v>112</v>
      </c>
      <c r="F2113" t="str">
        <f t="shared" si="96"/>
        <v>Victoria</v>
      </c>
      <c r="G2113" t="s">
        <v>45</v>
      </c>
      <c r="H2113">
        <v>3076</v>
      </c>
      <c r="I2113" t="s">
        <v>11</v>
      </c>
      <c r="J2113" t="s">
        <v>46</v>
      </c>
      <c r="K2113" t="s">
        <v>154</v>
      </c>
      <c r="L2113" t="s">
        <v>14</v>
      </c>
      <c r="M2113" s="5">
        <v>154.07</v>
      </c>
    </row>
    <row r="2114" spans="1:13" x14ac:dyDescent="0.25">
      <c r="A2114" s="2">
        <v>45006</v>
      </c>
      <c r="B2114" s="3">
        <f t="shared" si="97"/>
        <v>2023</v>
      </c>
      <c r="C2114" t="str">
        <f t="shared" si="98"/>
        <v>2022-2023</v>
      </c>
      <c r="D2114" t="s">
        <v>148</v>
      </c>
      <c r="E2114" t="s">
        <v>65</v>
      </c>
      <c r="F2114" t="str">
        <f t="shared" ref="F2114:F2177" si="99">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0">IF(MONTH(A2115)&gt;=7,YEAR(A2115)+1,YEAR(A2115))</f>
        <v>2025</v>
      </c>
      <c r="C2115" t="str">
        <f t="shared" ref="C2115:C2178" si="101">IF(MONTH(A2115) &gt;= 4, YEAR(A2115) &amp; "-" &amp; YEAR(A2115) + 1, YEAR(A2115) - 1 &amp; "-" &amp; YEAR(A2115))</f>
        <v>2024-2025</v>
      </c>
      <c r="D2115" t="s">
        <v>147</v>
      </c>
      <c r="E2115" t="s">
        <v>114</v>
      </c>
      <c r="F2115" t="str">
        <f t="shared" si="99"/>
        <v>Victoria</v>
      </c>
      <c r="G2115" t="s">
        <v>45</v>
      </c>
      <c r="H2115">
        <v>3551</v>
      </c>
      <c r="I2115" t="s">
        <v>11</v>
      </c>
      <c r="J2115" t="s">
        <v>60</v>
      </c>
      <c r="K2115" t="s">
        <v>153</v>
      </c>
      <c r="L2115" t="s">
        <v>16</v>
      </c>
      <c r="M2115" s="5">
        <v>154.47999999999999</v>
      </c>
    </row>
    <row r="2116" spans="1:13" x14ac:dyDescent="0.25">
      <c r="A2116" s="2">
        <v>45642</v>
      </c>
      <c r="B2116" s="3">
        <f t="shared" si="100"/>
        <v>2025</v>
      </c>
      <c r="C2116" t="str">
        <f t="shared" si="101"/>
        <v>2024-2025</v>
      </c>
      <c r="D2116" t="s">
        <v>147</v>
      </c>
      <c r="E2116" t="s">
        <v>139</v>
      </c>
      <c r="F2116" t="str">
        <f t="shared" si="99"/>
        <v>New South Wales</v>
      </c>
      <c r="G2116" t="s">
        <v>10</v>
      </c>
      <c r="H2116">
        <v>2020</v>
      </c>
      <c r="I2116" t="s">
        <v>11</v>
      </c>
      <c r="J2116" t="s">
        <v>12</v>
      </c>
      <c r="K2116" t="s">
        <v>154</v>
      </c>
      <c r="L2116" t="s">
        <v>14</v>
      </c>
      <c r="M2116" s="5">
        <v>154.55000000000001</v>
      </c>
    </row>
    <row r="2117" spans="1:13" x14ac:dyDescent="0.25">
      <c r="A2117" s="2">
        <v>45198</v>
      </c>
      <c r="B2117" s="3">
        <f t="shared" si="100"/>
        <v>2024</v>
      </c>
      <c r="C2117" t="str">
        <f t="shared" si="101"/>
        <v>2023-2024</v>
      </c>
      <c r="D2117" t="s">
        <v>148</v>
      </c>
      <c r="E2117" t="s">
        <v>81</v>
      </c>
      <c r="F2117" t="str">
        <f t="shared" si="99"/>
        <v>New South Wales</v>
      </c>
      <c r="G2117" t="s">
        <v>10</v>
      </c>
      <c r="H2117">
        <v>2485</v>
      </c>
      <c r="I2117" t="s">
        <v>11</v>
      </c>
      <c r="J2117" t="s">
        <v>68</v>
      </c>
      <c r="K2117" t="s">
        <v>151</v>
      </c>
      <c r="L2117" t="s">
        <v>21</v>
      </c>
      <c r="M2117" s="5">
        <v>154.84</v>
      </c>
    </row>
    <row r="2118" spans="1:13" x14ac:dyDescent="0.25">
      <c r="A2118" s="2">
        <v>44965</v>
      </c>
      <c r="B2118" s="3">
        <f t="shared" si="100"/>
        <v>2023</v>
      </c>
      <c r="C2118" t="str">
        <f t="shared" si="101"/>
        <v>2022-2023</v>
      </c>
      <c r="D2118" t="s">
        <v>147</v>
      </c>
      <c r="E2118" t="s">
        <v>114</v>
      </c>
      <c r="F2118" t="str">
        <f t="shared" si="99"/>
        <v>Victoria</v>
      </c>
      <c r="G2118" t="s">
        <v>45</v>
      </c>
      <c r="H2118">
        <v>3551</v>
      </c>
      <c r="I2118" t="s">
        <v>11</v>
      </c>
      <c r="J2118" t="s">
        <v>60</v>
      </c>
      <c r="K2118" t="s">
        <v>156</v>
      </c>
      <c r="L2118" t="s">
        <v>17</v>
      </c>
      <c r="M2118" s="5">
        <v>154.87</v>
      </c>
    </row>
    <row r="2119" spans="1:13" x14ac:dyDescent="0.25">
      <c r="A2119" s="2">
        <v>45128</v>
      </c>
      <c r="B2119" s="3">
        <f t="shared" si="100"/>
        <v>2024</v>
      </c>
      <c r="C2119" t="str">
        <f t="shared" si="101"/>
        <v>2023-2024</v>
      </c>
      <c r="D2119" t="s">
        <v>147</v>
      </c>
      <c r="E2119" t="s">
        <v>83</v>
      </c>
      <c r="F2119" t="str">
        <f t="shared" si="99"/>
        <v>New South Wales</v>
      </c>
      <c r="G2119" t="s">
        <v>10</v>
      </c>
      <c r="H2119">
        <v>2750</v>
      </c>
      <c r="I2119" t="s">
        <v>11</v>
      </c>
      <c r="J2119" t="s">
        <v>25</v>
      </c>
      <c r="K2119" t="s">
        <v>154</v>
      </c>
      <c r="L2119" t="s">
        <v>14</v>
      </c>
      <c r="M2119" s="5">
        <v>154.89000000000001</v>
      </c>
    </row>
    <row r="2120" spans="1:13" x14ac:dyDescent="0.25">
      <c r="A2120" s="2">
        <v>45306</v>
      </c>
      <c r="B2120" s="3">
        <f t="shared" si="100"/>
        <v>2024</v>
      </c>
      <c r="C2120" t="str">
        <f t="shared" si="101"/>
        <v>2023-2024</v>
      </c>
      <c r="D2120" t="s">
        <v>148</v>
      </c>
      <c r="E2120" t="s">
        <v>131</v>
      </c>
      <c r="F2120" t="str">
        <f t="shared" si="99"/>
        <v>Western Australia</v>
      </c>
      <c r="G2120" t="s">
        <v>48</v>
      </c>
      <c r="H2120">
        <v>6530</v>
      </c>
      <c r="I2120" t="s">
        <v>11</v>
      </c>
      <c r="J2120" t="s">
        <v>77</v>
      </c>
      <c r="K2120" t="s">
        <v>150</v>
      </c>
      <c r="L2120" t="s">
        <v>18</v>
      </c>
      <c r="M2120" s="5">
        <v>155</v>
      </c>
    </row>
    <row r="2121" spans="1:13" x14ac:dyDescent="0.25">
      <c r="A2121" s="2">
        <v>45053</v>
      </c>
      <c r="B2121" s="3">
        <f t="shared" si="100"/>
        <v>2023</v>
      </c>
      <c r="C2121" t="str">
        <f t="shared" si="101"/>
        <v>2023-2024</v>
      </c>
      <c r="D2121" t="s">
        <v>148</v>
      </c>
      <c r="E2121" t="s">
        <v>123</v>
      </c>
      <c r="F2121" t="str">
        <f t="shared" si="99"/>
        <v>Western Australia</v>
      </c>
      <c r="G2121" t="s">
        <v>48</v>
      </c>
      <c r="H2121">
        <v>6109</v>
      </c>
      <c r="I2121" t="s">
        <v>11</v>
      </c>
      <c r="J2121" t="s">
        <v>94</v>
      </c>
      <c r="K2121" t="s">
        <v>155</v>
      </c>
      <c r="L2121" t="s">
        <v>20</v>
      </c>
      <c r="M2121" s="5">
        <v>155.46</v>
      </c>
    </row>
    <row r="2122" spans="1:13" x14ac:dyDescent="0.25">
      <c r="A2122" s="2">
        <v>44940</v>
      </c>
      <c r="B2122" s="3">
        <f t="shared" si="100"/>
        <v>2023</v>
      </c>
      <c r="C2122" t="str">
        <f t="shared" si="101"/>
        <v>2022-2023</v>
      </c>
      <c r="D2122" t="s">
        <v>147</v>
      </c>
      <c r="E2122" t="s">
        <v>88</v>
      </c>
      <c r="F2122" t="str">
        <f t="shared" si="99"/>
        <v>South Australia</v>
      </c>
      <c r="G2122" t="s">
        <v>32</v>
      </c>
      <c r="H2122">
        <v>5011</v>
      </c>
      <c r="I2122" t="s">
        <v>11</v>
      </c>
      <c r="J2122" t="s">
        <v>33</v>
      </c>
      <c r="K2122" t="s">
        <v>151</v>
      </c>
      <c r="L2122" t="s">
        <v>21</v>
      </c>
      <c r="M2122" s="5">
        <v>155.74</v>
      </c>
    </row>
    <row r="2123" spans="1:13" x14ac:dyDescent="0.25">
      <c r="A2123" s="2">
        <v>45496</v>
      </c>
      <c r="B2123" s="3">
        <f t="shared" si="100"/>
        <v>2025</v>
      </c>
      <c r="C2123" t="str">
        <f t="shared" si="101"/>
        <v>2024-2025</v>
      </c>
      <c r="D2123" t="s">
        <v>147</v>
      </c>
      <c r="E2123" t="s">
        <v>79</v>
      </c>
      <c r="F2123" t="str">
        <f t="shared" si="99"/>
        <v>Australian Capital Territory</v>
      </c>
      <c r="G2123" t="s">
        <v>80</v>
      </c>
      <c r="H2123">
        <v>2617</v>
      </c>
      <c r="I2123" t="s">
        <v>11</v>
      </c>
      <c r="J2123" t="s">
        <v>58</v>
      </c>
      <c r="K2123" t="s">
        <v>149</v>
      </c>
      <c r="L2123" t="s">
        <v>15</v>
      </c>
      <c r="M2123" s="5">
        <v>156.04000000000002</v>
      </c>
    </row>
    <row r="2124" spans="1:13" x14ac:dyDescent="0.25">
      <c r="A2124" s="2">
        <v>45630</v>
      </c>
      <c r="B2124" s="3">
        <f t="shared" si="100"/>
        <v>2025</v>
      </c>
      <c r="C2124" t="str">
        <f t="shared" si="101"/>
        <v>2024-2025</v>
      </c>
      <c r="D2124" t="s">
        <v>147</v>
      </c>
      <c r="E2124" t="s">
        <v>52</v>
      </c>
      <c r="F2124" t="str">
        <f t="shared" si="99"/>
        <v>Victoria</v>
      </c>
      <c r="G2124" t="s">
        <v>45</v>
      </c>
      <c r="H2124">
        <v>3030</v>
      </c>
      <c r="I2124" t="s">
        <v>11</v>
      </c>
      <c r="J2124" t="s">
        <v>46</v>
      </c>
      <c r="K2124" t="s">
        <v>155</v>
      </c>
      <c r="L2124" t="s">
        <v>20</v>
      </c>
      <c r="M2124" s="5">
        <v>157.41999999999999</v>
      </c>
    </row>
    <row r="2125" spans="1:13" x14ac:dyDescent="0.25">
      <c r="A2125" s="2">
        <v>45333</v>
      </c>
      <c r="B2125" s="3">
        <f t="shared" si="100"/>
        <v>2024</v>
      </c>
      <c r="C2125" t="str">
        <f t="shared" si="101"/>
        <v>2023-2024</v>
      </c>
      <c r="D2125" t="s">
        <v>148</v>
      </c>
      <c r="E2125" t="s">
        <v>75</v>
      </c>
      <c r="F2125" t="str">
        <f t="shared" si="99"/>
        <v>Victoria</v>
      </c>
      <c r="G2125" t="s">
        <v>45</v>
      </c>
      <c r="H2125">
        <v>3630</v>
      </c>
      <c r="I2125" t="s">
        <v>11</v>
      </c>
      <c r="J2125" t="s">
        <v>55</v>
      </c>
      <c r="K2125" t="s">
        <v>19</v>
      </c>
      <c r="L2125" t="s">
        <v>23</v>
      </c>
      <c r="M2125" s="5">
        <v>157.44999999999999</v>
      </c>
    </row>
    <row r="2126" spans="1:13" x14ac:dyDescent="0.25">
      <c r="A2126" s="2">
        <v>45556</v>
      </c>
      <c r="B2126" s="3">
        <f t="shared" si="100"/>
        <v>2025</v>
      </c>
      <c r="C2126" t="str">
        <f t="shared" si="101"/>
        <v>2024-2025</v>
      </c>
      <c r="D2126" t="s">
        <v>148</v>
      </c>
      <c r="E2126" t="s">
        <v>112</v>
      </c>
      <c r="F2126" t="str">
        <f t="shared" si="99"/>
        <v>Victoria</v>
      </c>
      <c r="G2126" t="s">
        <v>45</v>
      </c>
      <c r="H2126">
        <v>3076</v>
      </c>
      <c r="I2126" t="s">
        <v>11</v>
      </c>
      <c r="J2126" t="s">
        <v>46</v>
      </c>
      <c r="K2126" t="s">
        <v>151</v>
      </c>
      <c r="L2126" t="s">
        <v>21</v>
      </c>
      <c r="M2126" s="5">
        <v>157.69999999999999</v>
      </c>
    </row>
    <row r="2127" spans="1:13" x14ac:dyDescent="0.25">
      <c r="A2127" s="2">
        <v>44964</v>
      </c>
      <c r="B2127" s="3">
        <f t="shared" si="100"/>
        <v>2023</v>
      </c>
      <c r="C2127" t="str">
        <f t="shared" si="101"/>
        <v>2022-2023</v>
      </c>
      <c r="D2127" t="s">
        <v>148</v>
      </c>
      <c r="E2127" t="s">
        <v>59</v>
      </c>
      <c r="F2127" t="str">
        <f t="shared" si="99"/>
        <v>Victoria</v>
      </c>
      <c r="G2127" t="s">
        <v>45</v>
      </c>
      <c r="H2127">
        <v>3280</v>
      </c>
      <c r="I2127" t="s">
        <v>11</v>
      </c>
      <c r="J2127" t="s">
        <v>60</v>
      </c>
      <c r="K2127" t="s">
        <v>19</v>
      </c>
      <c r="L2127" t="s">
        <v>23</v>
      </c>
      <c r="M2127" s="5">
        <v>157.74</v>
      </c>
    </row>
    <row r="2128" spans="1:13" x14ac:dyDescent="0.25">
      <c r="A2128" s="2">
        <v>45542</v>
      </c>
      <c r="B2128" s="3">
        <f t="shared" si="100"/>
        <v>2025</v>
      </c>
      <c r="C2128" t="str">
        <f t="shared" si="101"/>
        <v>2024-2025</v>
      </c>
      <c r="D2128" t="s">
        <v>147</v>
      </c>
      <c r="E2128" t="s">
        <v>47</v>
      </c>
      <c r="F2128" t="str">
        <f t="shared" si="99"/>
        <v>Western Australia</v>
      </c>
      <c r="G2128" t="s">
        <v>48</v>
      </c>
      <c r="H2128">
        <v>6030</v>
      </c>
      <c r="I2128" t="s">
        <v>11</v>
      </c>
      <c r="J2128" t="s">
        <v>49</v>
      </c>
      <c r="K2128" t="s">
        <v>149</v>
      </c>
      <c r="L2128" t="s">
        <v>15</v>
      </c>
      <c r="M2128" s="5">
        <v>157.80000000000001</v>
      </c>
    </row>
    <row r="2129" spans="1:13" x14ac:dyDescent="0.25">
      <c r="A2129" s="2">
        <v>45140</v>
      </c>
      <c r="B2129" s="3">
        <f t="shared" si="100"/>
        <v>2024</v>
      </c>
      <c r="C2129" t="str">
        <f t="shared" si="101"/>
        <v>2023-2024</v>
      </c>
      <c r="D2129" t="s">
        <v>147</v>
      </c>
      <c r="E2129" t="s">
        <v>97</v>
      </c>
      <c r="F2129" t="str">
        <f t="shared" si="99"/>
        <v>Tasmania</v>
      </c>
      <c r="G2129" t="s">
        <v>70</v>
      </c>
      <c r="H2129">
        <v>7250</v>
      </c>
      <c r="I2129" t="s">
        <v>11</v>
      </c>
      <c r="J2129" t="s">
        <v>71</v>
      </c>
      <c r="K2129" t="s">
        <v>153</v>
      </c>
      <c r="L2129" t="s">
        <v>16</v>
      </c>
      <c r="M2129" s="5">
        <v>157.81</v>
      </c>
    </row>
    <row r="2130" spans="1:13" x14ac:dyDescent="0.25">
      <c r="A2130" s="2">
        <v>45406</v>
      </c>
      <c r="B2130" s="3">
        <f t="shared" si="100"/>
        <v>2024</v>
      </c>
      <c r="C2130" t="str">
        <f t="shared" si="101"/>
        <v>2024-2025</v>
      </c>
      <c r="D2130" t="s">
        <v>148</v>
      </c>
      <c r="E2130" t="s">
        <v>111</v>
      </c>
      <c r="F2130" t="str">
        <f t="shared" si="99"/>
        <v>New South Wales</v>
      </c>
      <c r="G2130" t="s">
        <v>10</v>
      </c>
      <c r="H2130">
        <v>2120</v>
      </c>
      <c r="I2130" t="s">
        <v>11</v>
      </c>
      <c r="J2130" t="s">
        <v>27</v>
      </c>
      <c r="K2130" t="s">
        <v>154</v>
      </c>
      <c r="L2130" t="s">
        <v>14</v>
      </c>
      <c r="M2130" s="5">
        <v>157.82999999999998</v>
      </c>
    </row>
    <row r="2131" spans="1:13" x14ac:dyDescent="0.25">
      <c r="A2131" s="2">
        <v>45549</v>
      </c>
      <c r="B2131" s="3">
        <f t="shared" si="100"/>
        <v>2025</v>
      </c>
      <c r="C2131" t="str">
        <f t="shared" si="101"/>
        <v>2024-2025</v>
      </c>
      <c r="D2131" t="s">
        <v>148</v>
      </c>
      <c r="E2131" t="s">
        <v>136</v>
      </c>
      <c r="F2131" t="str">
        <f t="shared" si="99"/>
        <v>Victoria</v>
      </c>
      <c r="G2131" t="s">
        <v>45</v>
      </c>
      <c r="H2131">
        <v>3175</v>
      </c>
      <c r="I2131" t="s">
        <v>11</v>
      </c>
      <c r="J2131" t="s">
        <v>63</v>
      </c>
      <c r="K2131" t="s">
        <v>154</v>
      </c>
      <c r="L2131" t="s">
        <v>14</v>
      </c>
      <c r="M2131" s="5">
        <v>157.91000000000003</v>
      </c>
    </row>
    <row r="2132" spans="1:13" x14ac:dyDescent="0.25">
      <c r="A2132" s="2">
        <v>45111</v>
      </c>
      <c r="B2132" s="3">
        <f t="shared" si="100"/>
        <v>2024</v>
      </c>
      <c r="C2132" t="str">
        <f t="shared" si="101"/>
        <v>2023-2024</v>
      </c>
      <c r="D2132" t="s">
        <v>147</v>
      </c>
      <c r="E2132" t="s">
        <v>96</v>
      </c>
      <c r="F2132" t="str">
        <f t="shared" si="99"/>
        <v>Western Australia</v>
      </c>
      <c r="G2132" t="s">
        <v>48</v>
      </c>
      <c r="H2132">
        <v>6330</v>
      </c>
      <c r="I2132" t="s">
        <v>11</v>
      </c>
      <c r="J2132" t="s">
        <v>94</v>
      </c>
      <c r="K2132" t="s">
        <v>157</v>
      </c>
      <c r="L2132" t="s">
        <v>22</v>
      </c>
      <c r="M2132" s="5">
        <v>157.94999999999999</v>
      </c>
    </row>
    <row r="2133" spans="1:13" x14ac:dyDescent="0.25">
      <c r="A2133" s="2">
        <v>45103</v>
      </c>
      <c r="B2133" s="3">
        <f t="shared" si="100"/>
        <v>2023</v>
      </c>
      <c r="C2133" t="str">
        <f t="shared" si="101"/>
        <v>2023-2024</v>
      </c>
      <c r="D2133" t="s">
        <v>148</v>
      </c>
      <c r="E2133" t="s">
        <v>41</v>
      </c>
      <c r="F2133" t="str">
        <f t="shared" si="99"/>
        <v>New South Wales</v>
      </c>
      <c r="G2133" t="s">
        <v>10</v>
      </c>
      <c r="H2133">
        <v>2830</v>
      </c>
      <c r="I2133" t="s">
        <v>11</v>
      </c>
      <c r="J2133" t="s">
        <v>25</v>
      </c>
      <c r="K2133" t="s">
        <v>150</v>
      </c>
      <c r="L2133" t="s">
        <v>18</v>
      </c>
      <c r="M2133" s="5">
        <v>157.97999999999999</v>
      </c>
    </row>
    <row r="2134" spans="1:13" x14ac:dyDescent="0.25">
      <c r="A2134" s="2">
        <v>45606</v>
      </c>
      <c r="B2134" s="3">
        <f t="shared" si="100"/>
        <v>2025</v>
      </c>
      <c r="C2134" t="str">
        <f t="shared" si="101"/>
        <v>2024-2025</v>
      </c>
      <c r="D2134" t="s">
        <v>147</v>
      </c>
      <c r="E2134" t="s">
        <v>52</v>
      </c>
      <c r="F2134" t="str">
        <f t="shared" si="99"/>
        <v>Victoria</v>
      </c>
      <c r="G2134" t="s">
        <v>45</v>
      </c>
      <c r="H2134">
        <v>3030</v>
      </c>
      <c r="I2134" t="s">
        <v>11</v>
      </c>
      <c r="J2134" t="s">
        <v>46</v>
      </c>
      <c r="K2134" t="s">
        <v>150</v>
      </c>
      <c r="L2134" t="s">
        <v>18</v>
      </c>
      <c r="M2134" s="5">
        <v>158.05000000000001</v>
      </c>
    </row>
    <row r="2135" spans="1:13" x14ac:dyDescent="0.25">
      <c r="A2135" s="2">
        <v>45408</v>
      </c>
      <c r="B2135" s="3">
        <f t="shared" si="100"/>
        <v>2024</v>
      </c>
      <c r="C2135" t="str">
        <f t="shared" si="101"/>
        <v>2024-2025</v>
      </c>
      <c r="D2135" t="s">
        <v>147</v>
      </c>
      <c r="E2135" t="s">
        <v>119</v>
      </c>
      <c r="F2135" t="str">
        <f t="shared" si="99"/>
        <v>Queensland</v>
      </c>
      <c r="G2135" t="s">
        <v>35</v>
      </c>
      <c r="H2135">
        <v>4570</v>
      </c>
      <c r="I2135" t="s">
        <v>11</v>
      </c>
      <c r="J2135" t="s">
        <v>120</v>
      </c>
      <c r="K2135" t="s">
        <v>152</v>
      </c>
      <c r="L2135" t="s">
        <v>13</v>
      </c>
      <c r="M2135" s="5">
        <v>158.43000000000004</v>
      </c>
    </row>
    <row r="2136" spans="1:13" x14ac:dyDescent="0.25">
      <c r="A2136" s="2">
        <v>45499</v>
      </c>
      <c r="B2136" s="3">
        <f t="shared" si="100"/>
        <v>2025</v>
      </c>
      <c r="C2136" t="str">
        <f t="shared" si="101"/>
        <v>2024-2025</v>
      </c>
      <c r="D2136" t="s">
        <v>147</v>
      </c>
      <c r="E2136" t="s">
        <v>126</v>
      </c>
      <c r="F2136" t="str">
        <f t="shared" si="99"/>
        <v>Queensland</v>
      </c>
      <c r="G2136" t="s">
        <v>35</v>
      </c>
      <c r="H2136">
        <v>4551</v>
      </c>
      <c r="I2136" t="s">
        <v>11</v>
      </c>
      <c r="J2136" t="s">
        <v>120</v>
      </c>
      <c r="K2136" t="s">
        <v>150</v>
      </c>
      <c r="L2136" t="s">
        <v>18</v>
      </c>
      <c r="M2136" s="5">
        <v>158.54</v>
      </c>
    </row>
    <row r="2137" spans="1:13" x14ac:dyDescent="0.25">
      <c r="A2137" s="2">
        <v>44936</v>
      </c>
      <c r="B2137" s="3">
        <f t="shared" si="100"/>
        <v>2023</v>
      </c>
      <c r="C2137" t="str">
        <f t="shared" si="101"/>
        <v>2022-2023</v>
      </c>
      <c r="D2137" t="s">
        <v>147</v>
      </c>
      <c r="E2137" t="s">
        <v>97</v>
      </c>
      <c r="F2137" t="str">
        <f t="shared" si="99"/>
        <v>Tasmania</v>
      </c>
      <c r="G2137" t="s">
        <v>70</v>
      </c>
      <c r="H2137">
        <v>7250</v>
      </c>
      <c r="I2137" t="s">
        <v>11</v>
      </c>
      <c r="J2137" t="s">
        <v>71</v>
      </c>
      <c r="K2137" t="s">
        <v>154</v>
      </c>
      <c r="L2137" t="s">
        <v>14</v>
      </c>
      <c r="M2137" s="5">
        <v>158.78</v>
      </c>
    </row>
    <row r="2138" spans="1:13" x14ac:dyDescent="0.25">
      <c r="A2138" s="2">
        <v>45486</v>
      </c>
      <c r="B2138" s="3">
        <f t="shared" si="100"/>
        <v>2025</v>
      </c>
      <c r="C2138" t="str">
        <f t="shared" si="101"/>
        <v>2024-2025</v>
      </c>
      <c r="D2138" t="s">
        <v>148</v>
      </c>
      <c r="E2138" t="s">
        <v>76</v>
      </c>
      <c r="F2138" t="str">
        <f t="shared" si="99"/>
        <v>Western Australia</v>
      </c>
      <c r="G2138" t="s">
        <v>48</v>
      </c>
      <c r="H2138">
        <v>6450</v>
      </c>
      <c r="I2138" t="s">
        <v>11</v>
      </c>
      <c r="J2138" t="s">
        <v>77</v>
      </c>
      <c r="K2138" t="s">
        <v>150</v>
      </c>
      <c r="L2138" t="s">
        <v>18</v>
      </c>
      <c r="M2138" s="5">
        <v>159.11000000000001</v>
      </c>
    </row>
    <row r="2139" spans="1:13" x14ac:dyDescent="0.25">
      <c r="A2139" s="2">
        <v>44929</v>
      </c>
      <c r="B2139" s="3">
        <f t="shared" si="100"/>
        <v>2023</v>
      </c>
      <c r="C2139" t="str">
        <f t="shared" si="101"/>
        <v>2022-2023</v>
      </c>
      <c r="D2139" t="s">
        <v>147</v>
      </c>
      <c r="E2139" t="s">
        <v>138</v>
      </c>
      <c r="F2139" t="str">
        <f t="shared" si="99"/>
        <v>Queensland</v>
      </c>
      <c r="G2139" t="s">
        <v>35</v>
      </c>
      <c r="H2139">
        <v>4558</v>
      </c>
      <c r="I2139" t="s">
        <v>11</v>
      </c>
      <c r="J2139" t="s">
        <v>120</v>
      </c>
      <c r="K2139" t="s">
        <v>150</v>
      </c>
      <c r="L2139" t="s">
        <v>18</v>
      </c>
      <c r="M2139" s="5">
        <v>159.58000000000001</v>
      </c>
    </row>
    <row r="2140" spans="1:13" x14ac:dyDescent="0.25">
      <c r="A2140" s="2">
        <v>45432</v>
      </c>
      <c r="B2140" s="3">
        <f t="shared" si="100"/>
        <v>2024</v>
      </c>
      <c r="C2140" t="str">
        <f t="shared" si="101"/>
        <v>2024-2025</v>
      </c>
      <c r="D2140" t="s">
        <v>148</v>
      </c>
      <c r="E2140" t="s">
        <v>141</v>
      </c>
      <c r="F2140" t="str">
        <f t="shared" si="99"/>
        <v>Western Australia</v>
      </c>
      <c r="G2140" t="s">
        <v>48</v>
      </c>
      <c r="H2140">
        <v>6052</v>
      </c>
      <c r="I2140" t="s">
        <v>11</v>
      </c>
      <c r="J2140" t="s">
        <v>49</v>
      </c>
      <c r="K2140" t="s">
        <v>19</v>
      </c>
      <c r="L2140" t="s">
        <v>23</v>
      </c>
      <c r="M2140" s="5">
        <v>159.73000000000002</v>
      </c>
    </row>
    <row r="2141" spans="1:13" x14ac:dyDescent="0.25">
      <c r="A2141" s="2">
        <v>45326</v>
      </c>
      <c r="B2141" s="3">
        <f t="shared" si="100"/>
        <v>2024</v>
      </c>
      <c r="C2141" t="str">
        <f t="shared" si="101"/>
        <v>2023-2024</v>
      </c>
      <c r="D2141" t="s">
        <v>147</v>
      </c>
      <c r="E2141" t="s">
        <v>76</v>
      </c>
      <c r="F2141" t="str">
        <f t="shared" si="99"/>
        <v>Western Australia</v>
      </c>
      <c r="G2141" t="s">
        <v>48</v>
      </c>
      <c r="H2141">
        <v>6450</v>
      </c>
      <c r="I2141" t="s">
        <v>11</v>
      </c>
      <c r="J2141" t="s">
        <v>77</v>
      </c>
      <c r="K2141" t="s">
        <v>154</v>
      </c>
      <c r="L2141" t="s">
        <v>14</v>
      </c>
      <c r="M2141" s="5">
        <v>159.91</v>
      </c>
    </row>
    <row r="2142" spans="1:13" x14ac:dyDescent="0.25">
      <c r="A2142" s="2">
        <v>45263</v>
      </c>
      <c r="B2142" s="3">
        <f t="shared" si="100"/>
        <v>2024</v>
      </c>
      <c r="C2142" t="str">
        <f t="shared" si="101"/>
        <v>2023-2024</v>
      </c>
      <c r="D2142" t="s">
        <v>147</v>
      </c>
      <c r="E2142" t="s">
        <v>40</v>
      </c>
      <c r="F2142" t="str">
        <f t="shared" si="99"/>
        <v>New South Wales</v>
      </c>
      <c r="G2142" t="s">
        <v>10</v>
      </c>
      <c r="H2142">
        <v>2116</v>
      </c>
      <c r="I2142" t="s">
        <v>11</v>
      </c>
      <c r="J2142" t="s">
        <v>27</v>
      </c>
      <c r="K2142" t="s">
        <v>154</v>
      </c>
      <c r="L2142" t="s">
        <v>14</v>
      </c>
      <c r="M2142" s="5">
        <v>160.08000000000001</v>
      </c>
    </row>
    <row r="2143" spans="1:13" x14ac:dyDescent="0.25">
      <c r="A2143" s="2">
        <v>45520</v>
      </c>
      <c r="B2143" s="3">
        <f t="shared" si="100"/>
        <v>2025</v>
      </c>
      <c r="C2143" t="str">
        <f t="shared" si="101"/>
        <v>2024-2025</v>
      </c>
      <c r="D2143" t="s">
        <v>148</v>
      </c>
      <c r="E2143" t="s">
        <v>125</v>
      </c>
      <c r="F2143" t="str">
        <f t="shared" si="99"/>
        <v>Victoria</v>
      </c>
      <c r="G2143" t="s">
        <v>45</v>
      </c>
      <c r="H2143">
        <v>3400</v>
      </c>
      <c r="I2143" t="s">
        <v>11</v>
      </c>
      <c r="J2143" t="s">
        <v>60</v>
      </c>
      <c r="K2143" t="s">
        <v>156</v>
      </c>
      <c r="L2143" t="s">
        <v>17</v>
      </c>
      <c r="M2143" s="5">
        <v>160.44999999999999</v>
      </c>
    </row>
    <row r="2144" spans="1:13" x14ac:dyDescent="0.25">
      <c r="A2144" s="2">
        <v>45170</v>
      </c>
      <c r="B2144" s="3">
        <f t="shared" si="100"/>
        <v>2024</v>
      </c>
      <c r="C2144" t="str">
        <f t="shared" si="101"/>
        <v>2023-2024</v>
      </c>
      <c r="D2144" t="s">
        <v>148</v>
      </c>
      <c r="E2144" t="s">
        <v>105</v>
      </c>
      <c r="F2144" t="str">
        <f t="shared" si="99"/>
        <v>Victoria</v>
      </c>
      <c r="G2144" t="s">
        <v>45</v>
      </c>
      <c r="H2144">
        <v>3500</v>
      </c>
      <c r="I2144" t="s">
        <v>11</v>
      </c>
      <c r="J2144" t="s">
        <v>60</v>
      </c>
      <c r="K2144" t="s">
        <v>151</v>
      </c>
      <c r="L2144" t="s">
        <v>21</v>
      </c>
      <c r="M2144" s="5">
        <v>160.84</v>
      </c>
    </row>
    <row r="2145" spans="1:13" x14ac:dyDescent="0.25">
      <c r="A2145" s="2">
        <v>45377</v>
      </c>
      <c r="B2145" s="3">
        <f t="shared" si="100"/>
        <v>2024</v>
      </c>
      <c r="C2145" t="str">
        <f t="shared" si="101"/>
        <v>2023-2024</v>
      </c>
      <c r="D2145" t="s">
        <v>147</v>
      </c>
      <c r="E2145" t="s">
        <v>139</v>
      </c>
      <c r="F2145" t="str">
        <f t="shared" si="99"/>
        <v>New South Wales</v>
      </c>
      <c r="G2145" t="s">
        <v>10</v>
      </c>
      <c r="H2145">
        <v>2020</v>
      </c>
      <c r="I2145" t="s">
        <v>11</v>
      </c>
      <c r="J2145" t="s">
        <v>12</v>
      </c>
      <c r="K2145" t="s">
        <v>19</v>
      </c>
      <c r="L2145" t="s">
        <v>23</v>
      </c>
      <c r="M2145" s="5">
        <v>161.12</v>
      </c>
    </row>
    <row r="2146" spans="1:13" x14ac:dyDescent="0.25">
      <c r="A2146" s="2">
        <v>45413</v>
      </c>
      <c r="B2146" s="3">
        <f t="shared" si="100"/>
        <v>2024</v>
      </c>
      <c r="C2146" t="str">
        <f t="shared" si="101"/>
        <v>2024-2025</v>
      </c>
      <c r="D2146" t="s">
        <v>147</v>
      </c>
      <c r="E2146" t="s">
        <v>92</v>
      </c>
      <c r="F2146" t="str">
        <f t="shared" si="99"/>
        <v>Queensland</v>
      </c>
      <c r="G2146" t="s">
        <v>35</v>
      </c>
      <c r="H2146">
        <v>4068</v>
      </c>
      <c r="I2146" t="s">
        <v>11</v>
      </c>
      <c r="J2146" t="s">
        <v>43</v>
      </c>
      <c r="K2146" t="s">
        <v>155</v>
      </c>
      <c r="L2146" t="s">
        <v>20</v>
      </c>
      <c r="M2146" s="5">
        <v>161.18</v>
      </c>
    </row>
    <row r="2147" spans="1:13" x14ac:dyDescent="0.25">
      <c r="A2147" s="2">
        <v>45590</v>
      </c>
      <c r="B2147" s="3">
        <f t="shared" si="100"/>
        <v>2025</v>
      </c>
      <c r="C2147" t="str">
        <f t="shared" si="101"/>
        <v>2024-2025</v>
      </c>
      <c r="D2147" t="s">
        <v>147</v>
      </c>
      <c r="E2147" t="s">
        <v>103</v>
      </c>
      <c r="F2147" t="str">
        <f t="shared" si="99"/>
        <v>Queensland</v>
      </c>
      <c r="G2147" t="s">
        <v>35</v>
      </c>
      <c r="H2147">
        <v>4509</v>
      </c>
      <c r="I2147" t="s">
        <v>11</v>
      </c>
      <c r="J2147" t="s">
        <v>104</v>
      </c>
      <c r="K2147" t="s">
        <v>156</v>
      </c>
      <c r="L2147" t="s">
        <v>17</v>
      </c>
      <c r="M2147" s="5">
        <v>161.68</v>
      </c>
    </row>
    <row r="2148" spans="1:13" x14ac:dyDescent="0.25">
      <c r="A2148" s="2">
        <v>45384</v>
      </c>
      <c r="B2148" s="3">
        <f t="shared" si="100"/>
        <v>2024</v>
      </c>
      <c r="C2148" t="str">
        <f t="shared" si="101"/>
        <v>2024-2025</v>
      </c>
      <c r="D2148" t="s">
        <v>147</v>
      </c>
      <c r="E2148" t="s">
        <v>116</v>
      </c>
      <c r="F2148" t="str">
        <f t="shared" si="99"/>
        <v>Western Australia</v>
      </c>
      <c r="G2148" t="s">
        <v>48</v>
      </c>
      <c r="H2148">
        <v>6725</v>
      </c>
      <c r="I2148" t="s">
        <v>11</v>
      </c>
      <c r="J2148" t="s">
        <v>77</v>
      </c>
      <c r="K2148" t="s">
        <v>154</v>
      </c>
      <c r="L2148" t="s">
        <v>14</v>
      </c>
      <c r="M2148" s="5">
        <v>161.88</v>
      </c>
    </row>
    <row r="2149" spans="1:13" x14ac:dyDescent="0.25">
      <c r="A2149" s="2">
        <v>45202</v>
      </c>
      <c r="B2149" s="3">
        <f t="shared" si="100"/>
        <v>2024</v>
      </c>
      <c r="C2149" t="str">
        <f t="shared" si="101"/>
        <v>2023-2024</v>
      </c>
      <c r="D2149" t="s">
        <v>147</v>
      </c>
      <c r="E2149" t="s">
        <v>130</v>
      </c>
      <c r="F2149" t="str">
        <f t="shared" si="99"/>
        <v>South Australia</v>
      </c>
      <c r="G2149" t="s">
        <v>32</v>
      </c>
      <c r="H2149">
        <v>5290</v>
      </c>
      <c r="I2149" t="s">
        <v>11</v>
      </c>
      <c r="J2149" t="s">
        <v>38</v>
      </c>
      <c r="K2149" t="s">
        <v>150</v>
      </c>
      <c r="L2149" t="s">
        <v>18</v>
      </c>
      <c r="M2149" s="5">
        <v>163.15</v>
      </c>
    </row>
    <row r="2150" spans="1:13" x14ac:dyDescent="0.25">
      <c r="A2150" s="2">
        <v>44989</v>
      </c>
      <c r="B2150" s="3">
        <f t="shared" si="100"/>
        <v>2023</v>
      </c>
      <c r="C2150" t="str">
        <f t="shared" si="101"/>
        <v>2022-2023</v>
      </c>
      <c r="D2150" t="s">
        <v>147</v>
      </c>
      <c r="E2150" t="s">
        <v>139</v>
      </c>
      <c r="F2150" t="str">
        <f t="shared" si="99"/>
        <v>New South Wales</v>
      </c>
      <c r="G2150" t="s">
        <v>10</v>
      </c>
      <c r="H2150">
        <v>2020</v>
      </c>
      <c r="I2150" t="s">
        <v>11</v>
      </c>
      <c r="J2150" t="s">
        <v>12</v>
      </c>
      <c r="K2150" t="s">
        <v>154</v>
      </c>
      <c r="L2150" t="s">
        <v>14</v>
      </c>
      <c r="M2150" s="5">
        <v>163.38</v>
      </c>
    </row>
    <row r="2151" spans="1:13" x14ac:dyDescent="0.25">
      <c r="A2151" s="2">
        <v>45237</v>
      </c>
      <c r="B2151" s="3">
        <f t="shared" si="100"/>
        <v>2024</v>
      </c>
      <c r="C2151" t="str">
        <f t="shared" si="101"/>
        <v>2023-2024</v>
      </c>
      <c r="D2151" t="s">
        <v>147</v>
      </c>
      <c r="E2151" t="s">
        <v>9</v>
      </c>
      <c r="F2151" t="str">
        <f t="shared" si="99"/>
        <v>New South Wales</v>
      </c>
      <c r="G2151" t="s">
        <v>10</v>
      </c>
      <c r="H2151">
        <v>2067</v>
      </c>
      <c r="I2151" t="s">
        <v>11</v>
      </c>
      <c r="J2151" t="s">
        <v>12</v>
      </c>
      <c r="K2151" t="s">
        <v>157</v>
      </c>
      <c r="L2151" t="s">
        <v>22</v>
      </c>
      <c r="M2151" s="5">
        <v>163.71</v>
      </c>
    </row>
    <row r="2152" spans="1:13" x14ac:dyDescent="0.25">
      <c r="A2152" s="2">
        <v>45004</v>
      </c>
      <c r="B2152" s="3">
        <f t="shared" si="100"/>
        <v>2023</v>
      </c>
      <c r="C2152" t="str">
        <f t="shared" si="101"/>
        <v>2022-2023</v>
      </c>
      <c r="D2152" t="s">
        <v>147</v>
      </c>
      <c r="E2152" t="s">
        <v>39</v>
      </c>
      <c r="F2152" t="str">
        <f t="shared" si="99"/>
        <v>South Australia</v>
      </c>
      <c r="G2152" t="s">
        <v>32</v>
      </c>
      <c r="H2152">
        <v>5343</v>
      </c>
      <c r="I2152" t="s">
        <v>11</v>
      </c>
      <c r="J2152" t="s">
        <v>38</v>
      </c>
      <c r="K2152" t="s">
        <v>150</v>
      </c>
      <c r="L2152" t="s">
        <v>18</v>
      </c>
      <c r="M2152" s="5">
        <v>163.77000000000001</v>
      </c>
    </row>
    <row r="2153" spans="1:13" x14ac:dyDescent="0.25">
      <c r="A2153" s="2">
        <v>45622</v>
      </c>
      <c r="B2153" s="3">
        <f t="shared" si="100"/>
        <v>2025</v>
      </c>
      <c r="C2153" t="str">
        <f t="shared" si="101"/>
        <v>2024-2025</v>
      </c>
      <c r="D2153" t="s">
        <v>148</v>
      </c>
      <c r="E2153" t="s">
        <v>57</v>
      </c>
      <c r="F2153" t="str">
        <f t="shared" si="99"/>
        <v>New South Wales</v>
      </c>
      <c r="G2153" t="s">
        <v>10</v>
      </c>
      <c r="H2153">
        <v>2560</v>
      </c>
      <c r="I2153" t="s">
        <v>11</v>
      </c>
      <c r="J2153" t="s">
        <v>58</v>
      </c>
      <c r="K2153" t="s">
        <v>149</v>
      </c>
      <c r="L2153" t="s">
        <v>15</v>
      </c>
      <c r="M2153" s="5">
        <v>163.81</v>
      </c>
    </row>
    <row r="2154" spans="1:13" x14ac:dyDescent="0.25">
      <c r="A2154" s="2">
        <v>45067</v>
      </c>
      <c r="B2154" s="3">
        <f t="shared" si="100"/>
        <v>2023</v>
      </c>
      <c r="C2154" t="str">
        <f t="shared" si="101"/>
        <v>2023-2024</v>
      </c>
      <c r="D2154" t="s">
        <v>147</v>
      </c>
      <c r="E2154" t="s">
        <v>64</v>
      </c>
      <c r="F2154" t="str">
        <f t="shared" si="99"/>
        <v>Victoria</v>
      </c>
      <c r="G2154" t="s">
        <v>45</v>
      </c>
      <c r="H2154">
        <v>3199</v>
      </c>
      <c r="I2154" t="s">
        <v>11</v>
      </c>
      <c r="J2154" t="s">
        <v>63</v>
      </c>
      <c r="K2154" t="s">
        <v>157</v>
      </c>
      <c r="L2154" t="s">
        <v>22</v>
      </c>
      <c r="M2154" s="5">
        <v>164.26</v>
      </c>
    </row>
    <row r="2155" spans="1:13" x14ac:dyDescent="0.25">
      <c r="A2155" s="2">
        <v>45612</v>
      </c>
      <c r="B2155" s="3">
        <f t="shared" si="100"/>
        <v>2025</v>
      </c>
      <c r="C2155" t="str">
        <f t="shared" si="101"/>
        <v>2024-2025</v>
      </c>
      <c r="D2155" t="s">
        <v>148</v>
      </c>
      <c r="E2155" t="s">
        <v>117</v>
      </c>
      <c r="F2155" t="str">
        <f t="shared" si="99"/>
        <v>Queensland</v>
      </c>
      <c r="G2155" t="s">
        <v>35</v>
      </c>
      <c r="H2155">
        <v>4119</v>
      </c>
      <c r="I2155" t="s">
        <v>11</v>
      </c>
      <c r="J2155" t="s">
        <v>43</v>
      </c>
      <c r="K2155" t="s">
        <v>150</v>
      </c>
      <c r="L2155" t="s">
        <v>18</v>
      </c>
      <c r="M2155" s="5">
        <v>164.36</v>
      </c>
    </row>
    <row r="2156" spans="1:13" x14ac:dyDescent="0.25">
      <c r="A2156" s="2">
        <v>45581</v>
      </c>
      <c r="B2156" s="3">
        <f t="shared" si="100"/>
        <v>2025</v>
      </c>
      <c r="C2156" t="str">
        <f t="shared" si="101"/>
        <v>2024-2025</v>
      </c>
      <c r="D2156" t="s">
        <v>147</v>
      </c>
      <c r="E2156" t="s">
        <v>39</v>
      </c>
      <c r="F2156" t="str">
        <f t="shared" si="99"/>
        <v>South Australia</v>
      </c>
      <c r="G2156" t="s">
        <v>32</v>
      </c>
      <c r="H2156">
        <v>5343</v>
      </c>
      <c r="I2156" t="s">
        <v>11</v>
      </c>
      <c r="J2156" t="s">
        <v>38</v>
      </c>
      <c r="K2156" t="s">
        <v>152</v>
      </c>
      <c r="L2156" t="s">
        <v>13</v>
      </c>
      <c r="M2156" s="5">
        <v>164.51999999999998</v>
      </c>
    </row>
    <row r="2157" spans="1:13" x14ac:dyDescent="0.25">
      <c r="A2157" s="2">
        <v>45102</v>
      </c>
      <c r="B2157" s="3">
        <f t="shared" si="100"/>
        <v>2023</v>
      </c>
      <c r="C2157" t="str">
        <f t="shared" si="101"/>
        <v>2023-2024</v>
      </c>
      <c r="D2157" t="s">
        <v>147</v>
      </c>
      <c r="E2157" t="s">
        <v>39</v>
      </c>
      <c r="F2157" t="str">
        <f t="shared" si="99"/>
        <v>South Australia</v>
      </c>
      <c r="G2157" t="s">
        <v>32</v>
      </c>
      <c r="H2157">
        <v>5343</v>
      </c>
      <c r="I2157" t="s">
        <v>11</v>
      </c>
      <c r="J2157" t="s">
        <v>38</v>
      </c>
      <c r="K2157" t="s">
        <v>156</v>
      </c>
      <c r="L2157" t="s">
        <v>17</v>
      </c>
      <c r="M2157" s="5">
        <v>164.82</v>
      </c>
    </row>
    <row r="2158" spans="1:13" x14ac:dyDescent="0.25">
      <c r="A2158" s="2">
        <v>45006</v>
      </c>
      <c r="B2158" s="3">
        <f t="shared" si="100"/>
        <v>2023</v>
      </c>
      <c r="C2158" t="str">
        <f t="shared" si="101"/>
        <v>2022-2023</v>
      </c>
      <c r="D2158" t="s">
        <v>148</v>
      </c>
      <c r="E2158" t="s">
        <v>111</v>
      </c>
      <c r="F2158" t="str">
        <f t="shared" si="99"/>
        <v>New South Wales</v>
      </c>
      <c r="G2158" t="s">
        <v>10</v>
      </c>
      <c r="H2158">
        <v>2120</v>
      </c>
      <c r="I2158" t="s">
        <v>11</v>
      </c>
      <c r="J2158" t="s">
        <v>27</v>
      </c>
      <c r="K2158" t="s">
        <v>150</v>
      </c>
      <c r="L2158" t="s">
        <v>18</v>
      </c>
      <c r="M2158" s="5">
        <v>164.89</v>
      </c>
    </row>
    <row r="2159" spans="1:13" x14ac:dyDescent="0.25">
      <c r="A2159" s="2">
        <v>45077</v>
      </c>
      <c r="B2159" s="3">
        <f t="shared" si="100"/>
        <v>2023</v>
      </c>
      <c r="C2159" t="str">
        <f t="shared" si="101"/>
        <v>2023-2024</v>
      </c>
      <c r="D2159" t="s">
        <v>147</v>
      </c>
      <c r="E2159" t="s">
        <v>79</v>
      </c>
      <c r="F2159" t="str">
        <f t="shared" si="99"/>
        <v>Australian Capital Territory</v>
      </c>
      <c r="G2159" t="s">
        <v>80</v>
      </c>
      <c r="H2159">
        <v>2617</v>
      </c>
      <c r="I2159" t="s">
        <v>11</v>
      </c>
      <c r="J2159" t="s">
        <v>58</v>
      </c>
      <c r="K2159" t="s">
        <v>152</v>
      </c>
      <c r="L2159" t="s">
        <v>13</v>
      </c>
      <c r="M2159" s="5">
        <v>164.96</v>
      </c>
    </row>
    <row r="2160" spans="1:13" x14ac:dyDescent="0.25">
      <c r="A2160" s="2">
        <v>45111</v>
      </c>
      <c r="B2160" s="3">
        <f t="shared" si="100"/>
        <v>2024</v>
      </c>
      <c r="C2160" t="str">
        <f t="shared" si="101"/>
        <v>2023-2024</v>
      </c>
      <c r="D2160" t="s">
        <v>147</v>
      </c>
      <c r="E2160" t="s">
        <v>64</v>
      </c>
      <c r="F2160" t="str">
        <f t="shared" si="99"/>
        <v>Victoria</v>
      </c>
      <c r="G2160" t="s">
        <v>45</v>
      </c>
      <c r="H2160">
        <v>3199</v>
      </c>
      <c r="I2160" t="s">
        <v>11</v>
      </c>
      <c r="J2160" t="s">
        <v>63</v>
      </c>
      <c r="K2160" t="s">
        <v>152</v>
      </c>
      <c r="L2160" t="s">
        <v>13</v>
      </c>
      <c r="M2160" s="5">
        <v>165.05</v>
      </c>
    </row>
    <row r="2161" spans="1:13" x14ac:dyDescent="0.25">
      <c r="A2161" s="2">
        <v>44957</v>
      </c>
      <c r="B2161" s="3">
        <f t="shared" si="100"/>
        <v>2023</v>
      </c>
      <c r="C2161" t="str">
        <f t="shared" si="101"/>
        <v>2022-2023</v>
      </c>
      <c r="D2161" t="s">
        <v>148</v>
      </c>
      <c r="E2161" t="s">
        <v>102</v>
      </c>
      <c r="F2161" t="str">
        <f t="shared" si="99"/>
        <v>Queensland</v>
      </c>
      <c r="G2161" t="s">
        <v>35</v>
      </c>
      <c r="H2161">
        <v>4870</v>
      </c>
      <c r="I2161" t="s">
        <v>11</v>
      </c>
      <c r="J2161" t="s">
        <v>36</v>
      </c>
      <c r="K2161" t="s">
        <v>154</v>
      </c>
      <c r="L2161" t="s">
        <v>14</v>
      </c>
      <c r="M2161" s="5">
        <v>165.22</v>
      </c>
    </row>
    <row r="2162" spans="1:13" x14ac:dyDescent="0.25">
      <c r="A2162" s="2">
        <v>45160</v>
      </c>
      <c r="B2162" s="3">
        <f t="shared" si="100"/>
        <v>2024</v>
      </c>
      <c r="C2162" t="str">
        <f t="shared" si="101"/>
        <v>2023-2024</v>
      </c>
      <c r="D2162" t="s">
        <v>147</v>
      </c>
      <c r="E2162" t="s">
        <v>78</v>
      </c>
      <c r="F2162" t="str">
        <f t="shared" si="99"/>
        <v>New South Wales</v>
      </c>
      <c r="G2162" t="s">
        <v>10</v>
      </c>
      <c r="H2162">
        <v>2350</v>
      </c>
      <c r="I2162" t="s">
        <v>11</v>
      </c>
      <c r="J2162" t="s">
        <v>68</v>
      </c>
      <c r="K2162" t="s">
        <v>155</v>
      </c>
      <c r="L2162" t="s">
        <v>20</v>
      </c>
      <c r="M2162" s="5">
        <v>165.44</v>
      </c>
    </row>
    <row r="2163" spans="1:13" x14ac:dyDescent="0.25">
      <c r="A2163" s="2">
        <v>44991</v>
      </c>
      <c r="B2163" s="3">
        <f t="shared" si="100"/>
        <v>2023</v>
      </c>
      <c r="C2163" t="str">
        <f t="shared" si="101"/>
        <v>2022-2023</v>
      </c>
      <c r="D2163" t="s">
        <v>147</v>
      </c>
      <c r="E2163" t="s">
        <v>130</v>
      </c>
      <c r="F2163" t="str">
        <f t="shared" si="99"/>
        <v>South Australia</v>
      </c>
      <c r="G2163" t="s">
        <v>32</v>
      </c>
      <c r="H2163">
        <v>5290</v>
      </c>
      <c r="I2163" t="s">
        <v>11</v>
      </c>
      <c r="J2163" t="s">
        <v>38</v>
      </c>
      <c r="K2163" t="s">
        <v>19</v>
      </c>
      <c r="L2163" t="s">
        <v>23</v>
      </c>
      <c r="M2163" s="5">
        <v>165.67</v>
      </c>
    </row>
    <row r="2164" spans="1:13" x14ac:dyDescent="0.25">
      <c r="A2164" s="2">
        <v>45079</v>
      </c>
      <c r="B2164" s="3">
        <f t="shared" si="100"/>
        <v>2023</v>
      </c>
      <c r="C2164" t="str">
        <f t="shared" si="101"/>
        <v>2023-2024</v>
      </c>
      <c r="D2164" t="s">
        <v>148</v>
      </c>
      <c r="E2164" t="s">
        <v>112</v>
      </c>
      <c r="F2164" t="str">
        <f t="shared" si="99"/>
        <v>Victoria</v>
      </c>
      <c r="G2164" t="s">
        <v>45</v>
      </c>
      <c r="H2164">
        <v>3076</v>
      </c>
      <c r="I2164" t="s">
        <v>11</v>
      </c>
      <c r="J2164" t="s">
        <v>46</v>
      </c>
      <c r="K2164" t="s">
        <v>19</v>
      </c>
      <c r="L2164" t="s">
        <v>23</v>
      </c>
      <c r="M2164" s="5">
        <v>165.71</v>
      </c>
    </row>
    <row r="2165" spans="1:13" x14ac:dyDescent="0.25">
      <c r="A2165" s="2">
        <v>45323</v>
      </c>
      <c r="B2165" s="3">
        <f t="shared" si="100"/>
        <v>2024</v>
      </c>
      <c r="C2165" t="str">
        <f t="shared" si="101"/>
        <v>2023-2024</v>
      </c>
      <c r="D2165" t="s">
        <v>148</v>
      </c>
      <c r="E2165" t="s">
        <v>141</v>
      </c>
      <c r="F2165" t="str">
        <f t="shared" si="99"/>
        <v>Western Australia</v>
      </c>
      <c r="G2165" t="s">
        <v>48</v>
      </c>
      <c r="H2165">
        <v>6052</v>
      </c>
      <c r="I2165" t="s">
        <v>11</v>
      </c>
      <c r="J2165" t="s">
        <v>49</v>
      </c>
      <c r="K2165" t="s">
        <v>154</v>
      </c>
      <c r="L2165" t="s">
        <v>14</v>
      </c>
      <c r="M2165" s="5">
        <v>165.82</v>
      </c>
    </row>
    <row r="2166" spans="1:13" x14ac:dyDescent="0.25">
      <c r="A2166" s="2">
        <v>44933</v>
      </c>
      <c r="B2166" s="3">
        <f t="shared" si="100"/>
        <v>2023</v>
      </c>
      <c r="C2166" t="str">
        <f t="shared" si="101"/>
        <v>2022-2023</v>
      </c>
      <c r="D2166" t="s">
        <v>148</v>
      </c>
      <c r="E2166" t="s">
        <v>81</v>
      </c>
      <c r="F2166" t="str">
        <f t="shared" si="99"/>
        <v>New South Wales</v>
      </c>
      <c r="G2166" t="s">
        <v>10</v>
      </c>
      <c r="H2166">
        <v>2485</v>
      </c>
      <c r="I2166" t="s">
        <v>11</v>
      </c>
      <c r="J2166" t="s">
        <v>68</v>
      </c>
      <c r="K2166" t="s">
        <v>155</v>
      </c>
      <c r="L2166" t="s">
        <v>20</v>
      </c>
      <c r="M2166" s="5">
        <v>166.25</v>
      </c>
    </row>
    <row r="2167" spans="1:13" x14ac:dyDescent="0.25">
      <c r="A2167" s="2">
        <v>45457</v>
      </c>
      <c r="B2167" s="3">
        <f t="shared" si="100"/>
        <v>2024</v>
      </c>
      <c r="C2167" t="str">
        <f t="shared" si="101"/>
        <v>2024-2025</v>
      </c>
      <c r="D2167" t="s">
        <v>147</v>
      </c>
      <c r="E2167" t="s">
        <v>96</v>
      </c>
      <c r="F2167" t="str">
        <f t="shared" si="99"/>
        <v>Western Australia</v>
      </c>
      <c r="G2167" t="s">
        <v>48</v>
      </c>
      <c r="H2167">
        <v>6330</v>
      </c>
      <c r="I2167" t="s">
        <v>11</v>
      </c>
      <c r="J2167" t="s">
        <v>94</v>
      </c>
      <c r="K2167" t="s">
        <v>154</v>
      </c>
      <c r="L2167" t="s">
        <v>14</v>
      </c>
      <c r="M2167" s="5">
        <v>166.53</v>
      </c>
    </row>
    <row r="2168" spans="1:13" x14ac:dyDescent="0.25">
      <c r="A2168" s="2">
        <v>45201</v>
      </c>
      <c r="B2168" s="3">
        <f t="shared" si="100"/>
        <v>2024</v>
      </c>
      <c r="C2168" t="str">
        <f t="shared" si="101"/>
        <v>2023-2024</v>
      </c>
      <c r="D2168" t="s">
        <v>148</v>
      </c>
      <c r="E2168" t="s">
        <v>26</v>
      </c>
      <c r="F2168" t="str">
        <f t="shared" si="99"/>
        <v>New South Wales</v>
      </c>
      <c r="G2168" t="s">
        <v>10</v>
      </c>
      <c r="H2168">
        <v>2141</v>
      </c>
      <c r="I2168" t="s">
        <v>11</v>
      </c>
      <c r="J2168" t="s">
        <v>27</v>
      </c>
      <c r="K2168" t="s">
        <v>154</v>
      </c>
      <c r="L2168" t="s">
        <v>14</v>
      </c>
      <c r="M2168" s="5">
        <v>167.13</v>
      </c>
    </row>
    <row r="2169" spans="1:13" x14ac:dyDescent="0.25">
      <c r="A2169" s="2">
        <v>45257</v>
      </c>
      <c r="B2169" s="3">
        <f t="shared" si="100"/>
        <v>2024</v>
      </c>
      <c r="C2169" t="str">
        <f t="shared" si="101"/>
        <v>2023-2024</v>
      </c>
      <c r="D2169" t="s">
        <v>147</v>
      </c>
      <c r="E2169" t="s">
        <v>86</v>
      </c>
      <c r="F2169" t="str">
        <f t="shared" si="99"/>
        <v>New South Wales</v>
      </c>
      <c r="G2169" t="s">
        <v>10</v>
      </c>
      <c r="H2169">
        <v>2064</v>
      </c>
      <c r="I2169" t="s">
        <v>11</v>
      </c>
      <c r="J2169" t="s">
        <v>12</v>
      </c>
      <c r="K2169" t="s">
        <v>155</v>
      </c>
      <c r="L2169" t="s">
        <v>20</v>
      </c>
      <c r="M2169" s="5">
        <v>167.18</v>
      </c>
    </row>
    <row r="2170" spans="1:13" x14ac:dyDescent="0.25">
      <c r="A2170" s="2">
        <v>45402</v>
      </c>
      <c r="B2170" s="3">
        <f t="shared" si="100"/>
        <v>2024</v>
      </c>
      <c r="C2170" t="str">
        <f t="shared" si="101"/>
        <v>2024-2025</v>
      </c>
      <c r="D2170" t="s">
        <v>147</v>
      </c>
      <c r="E2170" t="s">
        <v>54</v>
      </c>
      <c r="F2170" t="str">
        <f t="shared" si="99"/>
        <v>Victoria</v>
      </c>
      <c r="G2170" t="s">
        <v>45</v>
      </c>
      <c r="H2170">
        <v>3977</v>
      </c>
      <c r="I2170" t="s">
        <v>11</v>
      </c>
      <c r="J2170" t="s">
        <v>55</v>
      </c>
      <c r="K2170" t="s">
        <v>149</v>
      </c>
      <c r="L2170" t="s">
        <v>15</v>
      </c>
      <c r="M2170" s="5">
        <v>167.18</v>
      </c>
    </row>
    <row r="2171" spans="1:13" x14ac:dyDescent="0.25">
      <c r="A2171" s="2">
        <v>45082</v>
      </c>
      <c r="B2171" s="3">
        <f t="shared" si="100"/>
        <v>2023</v>
      </c>
      <c r="C2171" t="str">
        <f t="shared" si="101"/>
        <v>2023-2024</v>
      </c>
      <c r="D2171" t="s">
        <v>148</v>
      </c>
      <c r="E2171" t="s">
        <v>129</v>
      </c>
      <c r="F2171" t="str">
        <f t="shared" si="99"/>
        <v>Tasmania</v>
      </c>
      <c r="G2171" t="s">
        <v>70</v>
      </c>
      <c r="H2171">
        <v>7010</v>
      </c>
      <c r="I2171" t="s">
        <v>11</v>
      </c>
      <c r="J2171" t="s">
        <v>71</v>
      </c>
      <c r="K2171" t="s">
        <v>155</v>
      </c>
      <c r="L2171" t="s">
        <v>20</v>
      </c>
      <c r="M2171" s="5">
        <v>167.49</v>
      </c>
    </row>
    <row r="2172" spans="1:13" x14ac:dyDescent="0.25">
      <c r="A2172" s="2">
        <v>45639</v>
      </c>
      <c r="B2172" s="3">
        <f t="shared" si="100"/>
        <v>2025</v>
      </c>
      <c r="C2172" t="str">
        <f t="shared" si="101"/>
        <v>2024-2025</v>
      </c>
      <c r="D2172" t="s">
        <v>148</v>
      </c>
      <c r="E2172" t="s">
        <v>110</v>
      </c>
      <c r="F2172" t="str">
        <f t="shared" si="99"/>
        <v>Queensland</v>
      </c>
      <c r="G2172" t="s">
        <v>35</v>
      </c>
      <c r="H2172">
        <v>4680</v>
      </c>
      <c r="I2172" t="s">
        <v>11</v>
      </c>
      <c r="J2172" t="s">
        <v>51</v>
      </c>
      <c r="K2172" t="s">
        <v>152</v>
      </c>
      <c r="L2172" t="s">
        <v>13</v>
      </c>
      <c r="M2172" s="5">
        <v>167.71</v>
      </c>
    </row>
    <row r="2173" spans="1:13" x14ac:dyDescent="0.25">
      <c r="A2173" s="2">
        <v>45415</v>
      </c>
      <c r="B2173" s="3">
        <f t="shared" si="100"/>
        <v>2024</v>
      </c>
      <c r="C2173" t="str">
        <f t="shared" si="101"/>
        <v>2024-2025</v>
      </c>
      <c r="D2173" t="s">
        <v>147</v>
      </c>
      <c r="E2173" t="s">
        <v>50</v>
      </c>
      <c r="F2173" t="str">
        <f t="shared" si="99"/>
        <v>Queensland</v>
      </c>
      <c r="G2173" t="s">
        <v>35</v>
      </c>
      <c r="H2173">
        <v>4703</v>
      </c>
      <c r="I2173" t="s">
        <v>11</v>
      </c>
      <c r="J2173" t="s">
        <v>51</v>
      </c>
      <c r="K2173" t="s">
        <v>19</v>
      </c>
      <c r="L2173" t="s">
        <v>23</v>
      </c>
      <c r="M2173" s="5">
        <v>167.74</v>
      </c>
    </row>
    <row r="2174" spans="1:13" x14ac:dyDescent="0.25">
      <c r="A2174" s="2">
        <v>45141</v>
      </c>
      <c r="B2174" s="3">
        <f t="shared" si="100"/>
        <v>2024</v>
      </c>
      <c r="C2174" t="str">
        <f t="shared" si="101"/>
        <v>2023-2024</v>
      </c>
      <c r="D2174" t="s">
        <v>147</v>
      </c>
      <c r="E2174" t="s">
        <v>144</v>
      </c>
      <c r="F2174" t="str">
        <f t="shared" si="99"/>
        <v>Queensland</v>
      </c>
      <c r="G2174" t="s">
        <v>35</v>
      </c>
      <c r="H2174">
        <v>4566</v>
      </c>
      <c r="I2174" t="s">
        <v>11</v>
      </c>
      <c r="J2174" t="s">
        <v>120</v>
      </c>
      <c r="K2174" t="s">
        <v>153</v>
      </c>
      <c r="L2174" t="s">
        <v>16</v>
      </c>
      <c r="M2174" s="5">
        <v>167.89</v>
      </c>
    </row>
    <row r="2175" spans="1:13" x14ac:dyDescent="0.25">
      <c r="A2175" s="2">
        <v>45361</v>
      </c>
      <c r="B2175" s="3">
        <f t="shared" si="100"/>
        <v>2024</v>
      </c>
      <c r="C2175" t="str">
        <f t="shared" si="101"/>
        <v>2023-2024</v>
      </c>
      <c r="D2175" t="s">
        <v>147</v>
      </c>
      <c r="E2175" t="s">
        <v>106</v>
      </c>
      <c r="F2175" t="str">
        <f t="shared" si="99"/>
        <v>Victoria</v>
      </c>
      <c r="G2175" t="s">
        <v>45</v>
      </c>
      <c r="H2175">
        <v>3915</v>
      </c>
      <c r="I2175" t="s">
        <v>11</v>
      </c>
      <c r="J2175" t="s">
        <v>55</v>
      </c>
      <c r="K2175" t="s">
        <v>152</v>
      </c>
      <c r="L2175" t="s">
        <v>13</v>
      </c>
      <c r="M2175" s="5">
        <v>168.05</v>
      </c>
    </row>
    <row r="2176" spans="1:13" x14ac:dyDescent="0.25">
      <c r="A2176" s="2">
        <v>45633</v>
      </c>
      <c r="B2176" s="3">
        <f t="shared" si="100"/>
        <v>2025</v>
      </c>
      <c r="C2176" t="str">
        <f t="shared" si="101"/>
        <v>2024-2025</v>
      </c>
      <c r="D2176" t="s">
        <v>147</v>
      </c>
      <c r="E2176" t="s">
        <v>72</v>
      </c>
      <c r="F2176" t="str">
        <f t="shared" si="99"/>
        <v>Western Australia</v>
      </c>
      <c r="G2176" t="s">
        <v>48</v>
      </c>
      <c r="H2176">
        <v>6010</v>
      </c>
      <c r="I2176" t="s">
        <v>11</v>
      </c>
      <c r="J2176" t="s">
        <v>49</v>
      </c>
      <c r="K2176" t="s">
        <v>154</v>
      </c>
      <c r="L2176" t="s">
        <v>14</v>
      </c>
      <c r="M2176" s="5">
        <v>168.54000000000002</v>
      </c>
    </row>
    <row r="2177" spans="1:13" x14ac:dyDescent="0.25">
      <c r="A2177" s="2">
        <v>45267</v>
      </c>
      <c r="B2177" s="3">
        <f t="shared" si="100"/>
        <v>2024</v>
      </c>
      <c r="C2177" t="str">
        <f t="shared" si="101"/>
        <v>2023-2024</v>
      </c>
      <c r="D2177" t="s">
        <v>147</v>
      </c>
      <c r="E2177" t="s">
        <v>92</v>
      </c>
      <c r="F2177" t="str">
        <f t="shared" si="99"/>
        <v>Queensland</v>
      </c>
      <c r="G2177" t="s">
        <v>35</v>
      </c>
      <c r="H2177">
        <v>4068</v>
      </c>
      <c r="I2177" t="s">
        <v>11</v>
      </c>
      <c r="J2177" t="s">
        <v>43</v>
      </c>
      <c r="K2177" t="s">
        <v>155</v>
      </c>
      <c r="L2177" t="s">
        <v>20</v>
      </c>
      <c r="M2177" s="5">
        <v>168.66000000000003</v>
      </c>
    </row>
    <row r="2178" spans="1:13" x14ac:dyDescent="0.25">
      <c r="A2178" s="2">
        <v>45095</v>
      </c>
      <c r="B2178" s="3">
        <f t="shared" si="100"/>
        <v>2023</v>
      </c>
      <c r="C2178" t="str">
        <f t="shared" si="101"/>
        <v>2023-2024</v>
      </c>
      <c r="D2178" t="s">
        <v>148</v>
      </c>
      <c r="E2178" t="s">
        <v>26</v>
      </c>
      <c r="F2178" t="str">
        <f t="shared" ref="F2178:F2241" si="102">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3">IF(MONTH(A2179)&gt;=7,YEAR(A2179)+1,YEAR(A2179))</f>
        <v>2023</v>
      </c>
      <c r="C2179" t="str">
        <f t="shared" ref="C2179:C2242" si="104">IF(MONTH(A2179) &gt;= 4, YEAR(A2179) &amp; "-" &amp; YEAR(A2179) + 1, YEAR(A2179) - 1 &amp; "-" &amp; YEAR(A2179))</f>
        <v>2023-2024</v>
      </c>
      <c r="D2179" t="s">
        <v>148</v>
      </c>
      <c r="E2179" t="s">
        <v>90</v>
      </c>
      <c r="F2179" t="str">
        <f t="shared" si="102"/>
        <v>Victoria</v>
      </c>
      <c r="G2179" t="s">
        <v>45</v>
      </c>
      <c r="H2179">
        <v>3179</v>
      </c>
      <c r="I2179" t="s">
        <v>11</v>
      </c>
      <c r="J2179" t="s">
        <v>63</v>
      </c>
      <c r="K2179" t="s">
        <v>153</v>
      </c>
      <c r="L2179" t="s">
        <v>16</v>
      </c>
      <c r="M2179" s="5">
        <v>168.79000000000002</v>
      </c>
    </row>
    <row r="2180" spans="1:13" x14ac:dyDescent="0.25">
      <c r="A2180" s="2">
        <v>45479</v>
      </c>
      <c r="B2180" s="3">
        <f t="shared" si="103"/>
        <v>2025</v>
      </c>
      <c r="C2180" t="str">
        <f t="shared" si="104"/>
        <v>2024-2025</v>
      </c>
      <c r="D2180" t="s">
        <v>147</v>
      </c>
      <c r="E2180" t="s">
        <v>34</v>
      </c>
      <c r="F2180" t="str">
        <f t="shared" si="102"/>
        <v>Queensland</v>
      </c>
      <c r="G2180" t="s">
        <v>35</v>
      </c>
      <c r="H2180">
        <v>4802</v>
      </c>
      <c r="I2180" t="s">
        <v>11</v>
      </c>
      <c r="J2180" t="s">
        <v>36</v>
      </c>
      <c r="K2180" t="s">
        <v>150</v>
      </c>
      <c r="L2180" t="s">
        <v>18</v>
      </c>
      <c r="M2180" s="5">
        <v>168.87</v>
      </c>
    </row>
    <row r="2181" spans="1:13" x14ac:dyDescent="0.25">
      <c r="A2181" s="2">
        <v>45519</v>
      </c>
      <c r="B2181" s="3">
        <f t="shared" si="103"/>
        <v>2025</v>
      </c>
      <c r="C2181" t="str">
        <f t="shared" si="104"/>
        <v>2024-2025</v>
      </c>
      <c r="D2181" t="s">
        <v>147</v>
      </c>
      <c r="E2181" t="s">
        <v>140</v>
      </c>
      <c r="F2181" t="str">
        <f t="shared" si="102"/>
        <v>Tasmania</v>
      </c>
      <c r="G2181" t="s">
        <v>70</v>
      </c>
      <c r="H2181">
        <v>7320</v>
      </c>
      <c r="I2181" t="s">
        <v>11</v>
      </c>
      <c r="J2181" t="s">
        <v>71</v>
      </c>
      <c r="K2181" t="s">
        <v>153</v>
      </c>
      <c r="L2181" t="s">
        <v>16</v>
      </c>
      <c r="M2181" s="5">
        <v>168.87</v>
      </c>
    </row>
    <row r="2182" spans="1:13" x14ac:dyDescent="0.25">
      <c r="A2182" s="2">
        <v>45565</v>
      </c>
      <c r="B2182" s="3">
        <f t="shared" si="103"/>
        <v>2025</v>
      </c>
      <c r="C2182" t="str">
        <f t="shared" si="104"/>
        <v>2024-2025</v>
      </c>
      <c r="D2182" t="s">
        <v>148</v>
      </c>
      <c r="E2182" t="s">
        <v>89</v>
      </c>
      <c r="F2182" t="str">
        <f t="shared" si="102"/>
        <v>Queensland</v>
      </c>
      <c r="G2182" t="s">
        <v>35</v>
      </c>
      <c r="H2182">
        <v>4655</v>
      </c>
      <c r="I2182" t="s">
        <v>11</v>
      </c>
      <c r="J2182" t="s">
        <v>51</v>
      </c>
      <c r="K2182" t="s">
        <v>19</v>
      </c>
      <c r="L2182" t="s">
        <v>23</v>
      </c>
      <c r="M2182" s="5">
        <v>169.1</v>
      </c>
    </row>
    <row r="2183" spans="1:13" x14ac:dyDescent="0.25">
      <c r="A2183" s="2">
        <v>45354</v>
      </c>
      <c r="B2183" s="3">
        <f t="shared" si="103"/>
        <v>2024</v>
      </c>
      <c r="C2183" t="str">
        <f t="shared" si="104"/>
        <v>2023-2024</v>
      </c>
      <c r="D2183" t="s">
        <v>147</v>
      </c>
      <c r="E2183" t="s">
        <v>72</v>
      </c>
      <c r="F2183" t="str">
        <f t="shared" si="102"/>
        <v>Western Australia</v>
      </c>
      <c r="G2183" t="s">
        <v>48</v>
      </c>
      <c r="H2183">
        <v>6010</v>
      </c>
      <c r="I2183" t="s">
        <v>11</v>
      </c>
      <c r="J2183" t="s">
        <v>49</v>
      </c>
      <c r="K2183" t="s">
        <v>19</v>
      </c>
      <c r="L2183" t="s">
        <v>23</v>
      </c>
      <c r="M2183" s="5">
        <v>169.19</v>
      </c>
    </row>
    <row r="2184" spans="1:13" x14ac:dyDescent="0.25">
      <c r="A2184" s="2">
        <v>45291</v>
      </c>
      <c r="B2184" s="3">
        <f t="shared" si="103"/>
        <v>2024</v>
      </c>
      <c r="C2184" t="str">
        <f t="shared" si="104"/>
        <v>2023-2024</v>
      </c>
      <c r="D2184" t="s">
        <v>147</v>
      </c>
      <c r="E2184" t="s">
        <v>109</v>
      </c>
      <c r="F2184" t="str">
        <f t="shared" si="102"/>
        <v>New South Wales</v>
      </c>
      <c r="G2184" t="s">
        <v>10</v>
      </c>
      <c r="H2184">
        <v>2480</v>
      </c>
      <c r="I2184" t="s">
        <v>11</v>
      </c>
      <c r="J2184" t="s">
        <v>68</v>
      </c>
      <c r="K2184" t="s">
        <v>156</v>
      </c>
      <c r="L2184" t="s">
        <v>17</v>
      </c>
      <c r="M2184" s="5">
        <v>169.26</v>
      </c>
    </row>
    <row r="2185" spans="1:13" x14ac:dyDescent="0.25">
      <c r="A2185" s="2">
        <v>45607</v>
      </c>
      <c r="B2185" s="3">
        <f t="shared" si="103"/>
        <v>2025</v>
      </c>
      <c r="C2185" t="str">
        <f t="shared" si="104"/>
        <v>2024-2025</v>
      </c>
      <c r="D2185" t="s">
        <v>147</v>
      </c>
      <c r="E2185" t="s">
        <v>128</v>
      </c>
      <c r="F2185" t="str">
        <f t="shared" si="102"/>
        <v>Western Australia</v>
      </c>
      <c r="G2185" t="s">
        <v>48</v>
      </c>
      <c r="H2185">
        <v>6027</v>
      </c>
      <c r="I2185" t="s">
        <v>11</v>
      </c>
      <c r="J2185" t="s">
        <v>49</v>
      </c>
      <c r="K2185" t="s">
        <v>19</v>
      </c>
      <c r="L2185" t="s">
        <v>23</v>
      </c>
      <c r="M2185" s="5">
        <v>169.78000000000003</v>
      </c>
    </row>
    <row r="2186" spans="1:13" x14ac:dyDescent="0.25">
      <c r="A2186" s="2">
        <v>45457</v>
      </c>
      <c r="B2186" s="3">
        <f t="shared" si="103"/>
        <v>2024</v>
      </c>
      <c r="C2186" t="str">
        <f t="shared" si="104"/>
        <v>2024-2025</v>
      </c>
      <c r="D2186" t="s">
        <v>148</v>
      </c>
      <c r="E2186" t="s">
        <v>57</v>
      </c>
      <c r="F2186" t="str">
        <f t="shared" si="102"/>
        <v>New South Wales</v>
      </c>
      <c r="G2186" t="s">
        <v>10</v>
      </c>
      <c r="H2186">
        <v>2560</v>
      </c>
      <c r="I2186" t="s">
        <v>11</v>
      </c>
      <c r="J2186" t="s">
        <v>58</v>
      </c>
      <c r="K2186" t="s">
        <v>149</v>
      </c>
      <c r="L2186" t="s">
        <v>15</v>
      </c>
      <c r="M2186" s="5">
        <v>170.28</v>
      </c>
    </row>
    <row r="2187" spans="1:13" x14ac:dyDescent="0.25">
      <c r="A2187" s="2">
        <v>45655</v>
      </c>
      <c r="B2187" s="3">
        <f t="shared" si="103"/>
        <v>2025</v>
      </c>
      <c r="C2187" t="str">
        <f t="shared" si="104"/>
        <v>2024-2025</v>
      </c>
      <c r="D2187" t="s">
        <v>147</v>
      </c>
      <c r="E2187" t="s">
        <v>56</v>
      </c>
      <c r="F2187" t="str">
        <f t="shared" si="102"/>
        <v>Northern Territory</v>
      </c>
      <c r="G2187" t="s">
        <v>29</v>
      </c>
      <c r="H2187">
        <v>870</v>
      </c>
      <c r="I2187" t="s">
        <v>11</v>
      </c>
      <c r="J2187" t="s">
        <v>30</v>
      </c>
      <c r="K2187" t="s">
        <v>152</v>
      </c>
      <c r="L2187" t="s">
        <v>13</v>
      </c>
      <c r="M2187" s="5">
        <v>170.72</v>
      </c>
    </row>
    <row r="2188" spans="1:13" x14ac:dyDescent="0.25">
      <c r="A2188" s="2">
        <v>45347</v>
      </c>
      <c r="B2188" s="3">
        <f t="shared" si="103"/>
        <v>2024</v>
      </c>
      <c r="C2188" t="str">
        <f t="shared" si="104"/>
        <v>2023-2024</v>
      </c>
      <c r="D2188" t="s">
        <v>148</v>
      </c>
      <c r="E2188" t="s">
        <v>114</v>
      </c>
      <c r="F2188" t="str">
        <f t="shared" si="102"/>
        <v>Victoria</v>
      </c>
      <c r="G2188" t="s">
        <v>45</v>
      </c>
      <c r="H2188">
        <v>3551</v>
      </c>
      <c r="I2188" t="s">
        <v>11</v>
      </c>
      <c r="J2188" t="s">
        <v>60</v>
      </c>
      <c r="K2188" t="s">
        <v>154</v>
      </c>
      <c r="L2188" t="s">
        <v>14</v>
      </c>
      <c r="M2188" s="5">
        <v>171.16</v>
      </c>
    </row>
    <row r="2189" spans="1:13" x14ac:dyDescent="0.25">
      <c r="A2189" s="2">
        <v>45099</v>
      </c>
      <c r="B2189" s="3">
        <f t="shared" si="103"/>
        <v>2023</v>
      </c>
      <c r="C2189" t="str">
        <f t="shared" si="104"/>
        <v>2023-2024</v>
      </c>
      <c r="D2189" t="s">
        <v>147</v>
      </c>
      <c r="E2189" t="s">
        <v>136</v>
      </c>
      <c r="F2189" t="str">
        <f t="shared" si="102"/>
        <v>Victoria</v>
      </c>
      <c r="G2189" t="s">
        <v>45</v>
      </c>
      <c r="H2189">
        <v>3175</v>
      </c>
      <c r="I2189" t="s">
        <v>11</v>
      </c>
      <c r="J2189" t="s">
        <v>63</v>
      </c>
      <c r="K2189" t="s">
        <v>157</v>
      </c>
      <c r="L2189" t="s">
        <v>22</v>
      </c>
      <c r="M2189" s="5">
        <v>171.54999999999998</v>
      </c>
    </row>
    <row r="2190" spans="1:13" x14ac:dyDescent="0.25">
      <c r="A2190" s="2">
        <v>45657</v>
      </c>
      <c r="B2190" s="3">
        <f t="shared" si="103"/>
        <v>2025</v>
      </c>
      <c r="C2190" t="str">
        <f t="shared" si="104"/>
        <v>2024-2025</v>
      </c>
      <c r="D2190" t="s">
        <v>147</v>
      </c>
      <c r="E2190" t="s">
        <v>88</v>
      </c>
      <c r="F2190" t="str">
        <f t="shared" si="102"/>
        <v>South Australia</v>
      </c>
      <c r="G2190" t="s">
        <v>32</v>
      </c>
      <c r="H2190">
        <v>5011</v>
      </c>
      <c r="I2190" t="s">
        <v>11</v>
      </c>
      <c r="J2190" t="s">
        <v>33</v>
      </c>
      <c r="K2190" t="s">
        <v>150</v>
      </c>
      <c r="L2190" t="s">
        <v>18</v>
      </c>
      <c r="M2190" s="5">
        <v>171.76</v>
      </c>
    </row>
    <row r="2191" spans="1:13" x14ac:dyDescent="0.25">
      <c r="A2191" s="2">
        <v>45182</v>
      </c>
      <c r="B2191" s="3">
        <f t="shared" si="103"/>
        <v>2024</v>
      </c>
      <c r="C2191" t="str">
        <f t="shared" si="104"/>
        <v>2023-2024</v>
      </c>
      <c r="D2191" t="s">
        <v>147</v>
      </c>
      <c r="E2191" t="s">
        <v>115</v>
      </c>
      <c r="F2191" t="str">
        <f t="shared" si="102"/>
        <v>Western Australia</v>
      </c>
      <c r="G2191" t="s">
        <v>48</v>
      </c>
      <c r="H2191">
        <v>6280</v>
      </c>
      <c r="I2191" t="s">
        <v>11</v>
      </c>
      <c r="J2191" t="s">
        <v>94</v>
      </c>
      <c r="K2191" t="s">
        <v>157</v>
      </c>
      <c r="L2191" t="s">
        <v>22</v>
      </c>
      <c r="M2191" s="5">
        <v>171.81</v>
      </c>
    </row>
    <row r="2192" spans="1:13" x14ac:dyDescent="0.25">
      <c r="A2192" s="2">
        <v>45153</v>
      </c>
      <c r="B2192" s="3">
        <f t="shared" si="103"/>
        <v>2024</v>
      </c>
      <c r="C2192" t="str">
        <f t="shared" si="104"/>
        <v>2023-2024</v>
      </c>
      <c r="D2192" t="s">
        <v>148</v>
      </c>
      <c r="E2192" t="s">
        <v>119</v>
      </c>
      <c r="F2192" t="str">
        <f t="shared" si="102"/>
        <v>Queensland</v>
      </c>
      <c r="G2192" t="s">
        <v>35</v>
      </c>
      <c r="H2192">
        <v>4570</v>
      </c>
      <c r="I2192" t="s">
        <v>11</v>
      </c>
      <c r="J2192" t="s">
        <v>120</v>
      </c>
      <c r="K2192" t="s">
        <v>154</v>
      </c>
      <c r="L2192" t="s">
        <v>14</v>
      </c>
      <c r="M2192" s="5">
        <v>171.94</v>
      </c>
    </row>
    <row r="2193" spans="1:13" x14ac:dyDescent="0.25">
      <c r="A2193" s="2">
        <v>45587</v>
      </c>
      <c r="B2193" s="3">
        <f t="shared" si="103"/>
        <v>2025</v>
      </c>
      <c r="C2193" t="str">
        <f t="shared" si="104"/>
        <v>2024-2025</v>
      </c>
      <c r="D2193" t="s">
        <v>147</v>
      </c>
      <c r="E2193" t="s">
        <v>108</v>
      </c>
      <c r="F2193" t="str">
        <f t="shared" si="102"/>
        <v>Victoria</v>
      </c>
      <c r="G2193" t="s">
        <v>45</v>
      </c>
      <c r="H2193">
        <v>3018</v>
      </c>
      <c r="I2193" t="s">
        <v>11</v>
      </c>
      <c r="J2193" t="s">
        <v>46</v>
      </c>
      <c r="K2193" t="s">
        <v>151</v>
      </c>
      <c r="L2193" t="s">
        <v>21</v>
      </c>
      <c r="M2193" s="5">
        <v>172.26</v>
      </c>
    </row>
    <row r="2194" spans="1:13" x14ac:dyDescent="0.25">
      <c r="A2194" s="2">
        <v>45036</v>
      </c>
      <c r="B2194" s="3">
        <f t="shared" si="103"/>
        <v>2023</v>
      </c>
      <c r="C2194" t="str">
        <f t="shared" si="104"/>
        <v>2023-2024</v>
      </c>
      <c r="D2194" t="s">
        <v>147</v>
      </c>
      <c r="E2194" t="s">
        <v>88</v>
      </c>
      <c r="F2194" t="str">
        <f t="shared" si="102"/>
        <v>South Australia</v>
      </c>
      <c r="G2194" t="s">
        <v>32</v>
      </c>
      <c r="H2194">
        <v>5011</v>
      </c>
      <c r="I2194" t="s">
        <v>11</v>
      </c>
      <c r="J2194" t="s">
        <v>33</v>
      </c>
      <c r="K2194" t="s">
        <v>155</v>
      </c>
      <c r="L2194" t="s">
        <v>20</v>
      </c>
      <c r="M2194" s="5">
        <v>172.73000000000002</v>
      </c>
    </row>
    <row r="2195" spans="1:13" x14ac:dyDescent="0.25">
      <c r="A2195" s="2">
        <v>45477</v>
      </c>
      <c r="B2195" s="3">
        <f t="shared" si="103"/>
        <v>2025</v>
      </c>
      <c r="C2195" t="str">
        <f t="shared" si="104"/>
        <v>2024-2025</v>
      </c>
      <c r="D2195" t="s">
        <v>148</v>
      </c>
      <c r="E2195" t="s">
        <v>100</v>
      </c>
      <c r="F2195" t="str">
        <f t="shared" si="102"/>
        <v>Western Australia</v>
      </c>
      <c r="G2195" t="s">
        <v>48</v>
      </c>
      <c r="H2195">
        <v>6021</v>
      </c>
      <c r="I2195" t="s">
        <v>11</v>
      </c>
      <c r="J2195" t="s">
        <v>49</v>
      </c>
      <c r="K2195" t="s">
        <v>154</v>
      </c>
      <c r="L2195" t="s">
        <v>14</v>
      </c>
      <c r="M2195" s="5">
        <v>172.82999999999998</v>
      </c>
    </row>
    <row r="2196" spans="1:13" x14ac:dyDescent="0.25">
      <c r="A2196" s="2">
        <v>45322</v>
      </c>
      <c r="B2196" s="3">
        <f t="shared" si="103"/>
        <v>2024</v>
      </c>
      <c r="C2196" t="str">
        <f t="shared" si="104"/>
        <v>2023-2024</v>
      </c>
      <c r="D2196" t="s">
        <v>147</v>
      </c>
      <c r="E2196" t="s">
        <v>133</v>
      </c>
      <c r="F2196" t="str">
        <f t="shared" si="102"/>
        <v>Queensland</v>
      </c>
      <c r="G2196" t="s">
        <v>35</v>
      </c>
      <c r="H2196">
        <v>4305</v>
      </c>
      <c r="I2196" t="s">
        <v>11</v>
      </c>
      <c r="J2196" t="s">
        <v>104</v>
      </c>
      <c r="K2196" t="s">
        <v>149</v>
      </c>
      <c r="L2196" t="s">
        <v>15</v>
      </c>
      <c r="M2196" s="5">
        <v>173.71</v>
      </c>
    </row>
    <row r="2197" spans="1:13" x14ac:dyDescent="0.25">
      <c r="A2197" s="2">
        <v>45536</v>
      </c>
      <c r="B2197" s="3">
        <f t="shared" si="103"/>
        <v>2025</v>
      </c>
      <c r="C2197" t="str">
        <f t="shared" si="104"/>
        <v>2024-2025</v>
      </c>
      <c r="D2197" t="s">
        <v>147</v>
      </c>
      <c r="E2197" t="s">
        <v>146</v>
      </c>
      <c r="F2197" t="str">
        <f t="shared" si="102"/>
        <v>Victoria</v>
      </c>
      <c r="G2197" t="s">
        <v>45</v>
      </c>
      <c r="H2197">
        <v>3353</v>
      </c>
      <c r="I2197" t="s">
        <v>11</v>
      </c>
      <c r="J2197" t="s">
        <v>60</v>
      </c>
      <c r="K2197" t="s">
        <v>157</v>
      </c>
      <c r="L2197" t="s">
        <v>22</v>
      </c>
      <c r="M2197" s="5">
        <v>174.04</v>
      </c>
    </row>
    <row r="2198" spans="1:13" x14ac:dyDescent="0.25">
      <c r="A2198" s="2">
        <v>45086</v>
      </c>
      <c r="B2198" s="3">
        <f t="shared" si="103"/>
        <v>2023</v>
      </c>
      <c r="C2198" t="str">
        <f t="shared" si="104"/>
        <v>2023-2024</v>
      </c>
      <c r="D2198" t="s">
        <v>147</v>
      </c>
      <c r="E2198" t="s">
        <v>56</v>
      </c>
      <c r="F2198" t="str">
        <f t="shared" si="102"/>
        <v>Northern Territory</v>
      </c>
      <c r="G2198" t="s">
        <v>29</v>
      </c>
      <c r="H2198">
        <v>870</v>
      </c>
      <c r="I2198" t="s">
        <v>11</v>
      </c>
      <c r="J2198" t="s">
        <v>30</v>
      </c>
      <c r="K2198" t="s">
        <v>149</v>
      </c>
      <c r="L2198" t="s">
        <v>15</v>
      </c>
      <c r="M2198" s="5">
        <v>174.35</v>
      </c>
    </row>
    <row r="2199" spans="1:13" x14ac:dyDescent="0.25">
      <c r="A2199" s="2">
        <v>45250</v>
      </c>
      <c r="B2199" s="3">
        <f t="shared" si="103"/>
        <v>2024</v>
      </c>
      <c r="C2199" t="str">
        <f t="shared" si="104"/>
        <v>2023-2024</v>
      </c>
      <c r="D2199" t="s">
        <v>147</v>
      </c>
      <c r="E2199" t="s">
        <v>82</v>
      </c>
      <c r="F2199" t="str">
        <f t="shared" si="102"/>
        <v>Queensland</v>
      </c>
      <c r="G2199" t="s">
        <v>35</v>
      </c>
      <c r="H2199">
        <v>4012</v>
      </c>
      <c r="I2199" t="s">
        <v>11</v>
      </c>
      <c r="J2199" t="s">
        <v>43</v>
      </c>
      <c r="K2199" t="s">
        <v>149</v>
      </c>
      <c r="L2199" t="s">
        <v>15</v>
      </c>
      <c r="M2199" s="5">
        <v>174.60000000000002</v>
      </c>
    </row>
    <row r="2200" spans="1:13" x14ac:dyDescent="0.25">
      <c r="A2200" s="2">
        <v>45475</v>
      </c>
      <c r="B2200" s="3">
        <f t="shared" si="103"/>
        <v>2025</v>
      </c>
      <c r="C2200" t="str">
        <f t="shared" si="104"/>
        <v>2024-2025</v>
      </c>
      <c r="D2200" t="s">
        <v>148</v>
      </c>
      <c r="E2200" t="s">
        <v>66</v>
      </c>
      <c r="F2200" t="str">
        <f t="shared" si="102"/>
        <v>South Australia</v>
      </c>
      <c r="G2200" t="s">
        <v>32</v>
      </c>
      <c r="H2200">
        <v>5169</v>
      </c>
      <c r="I2200" t="s">
        <v>11</v>
      </c>
      <c r="J2200" t="s">
        <v>33</v>
      </c>
      <c r="K2200" t="s">
        <v>152</v>
      </c>
      <c r="L2200" t="s">
        <v>13</v>
      </c>
      <c r="M2200" s="5">
        <v>174.74</v>
      </c>
    </row>
    <row r="2201" spans="1:13" x14ac:dyDescent="0.25">
      <c r="A2201" s="2">
        <v>45395</v>
      </c>
      <c r="B2201" s="3">
        <f t="shared" si="103"/>
        <v>2024</v>
      </c>
      <c r="C2201" t="str">
        <f t="shared" si="104"/>
        <v>2024-2025</v>
      </c>
      <c r="D2201" t="s">
        <v>147</v>
      </c>
      <c r="E2201" t="s">
        <v>115</v>
      </c>
      <c r="F2201" t="str">
        <f t="shared" si="102"/>
        <v>Western Australia</v>
      </c>
      <c r="G2201" t="s">
        <v>48</v>
      </c>
      <c r="H2201">
        <v>6280</v>
      </c>
      <c r="I2201" t="s">
        <v>11</v>
      </c>
      <c r="J2201" t="s">
        <v>94</v>
      </c>
      <c r="K2201" t="s">
        <v>154</v>
      </c>
      <c r="L2201" t="s">
        <v>14</v>
      </c>
      <c r="M2201" s="5">
        <v>174.82</v>
      </c>
    </row>
    <row r="2202" spans="1:13" x14ac:dyDescent="0.25">
      <c r="A2202" s="2">
        <v>45452</v>
      </c>
      <c r="B2202" s="3">
        <f t="shared" si="103"/>
        <v>2024</v>
      </c>
      <c r="C2202" t="str">
        <f t="shared" si="104"/>
        <v>2024-2025</v>
      </c>
      <c r="D2202" t="s">
        <v>148</v>
      </c>
      <c r="E2202" t="s">
        <v>42</v>
      </c>
      <c r="F2202" t="str">
        <f t="shared" si="102"/>
        <v>Queensland</v>
      </c>
      <c r="G2202" t="s">
        <v>35</v>
      </c>
      <c r="H2202">
        <v>4053</v>
      </c>
      <c r="I2202" t="s">
        <v>11</v>
      </c>
      <c r="J2202" t="s">
        <v>43</v>
      </c>
      <c r="K2202" t="s">
        <v>154</v>
      </c>
      <c r="L2202" t="s">
        <v>14</v>
      </c>
      <c r="M2202" s="5">
        <v>174.94</v>
      </c>
    </row>
    <row r="2203" spans="1:13" x14ac:dyDescent="0.25">
      <c r="A2203" s="2">
        <v>45389</v>
      </c>
      <c r="B2203" s="3">
        <f t="shared" si="103"/>
        <v>2024</v>
      </c>
      <c r="C2203" t="str">
        <f t="shared" si="104"/>
        <v>2024-2025</v>
      </c>
      <c r="D2203" t="s">
        <v>147</v>
      </c>
      <c r="E2203" t="s">
        <v>109</v>
      </c>
      <c r="F2203" t="str">
        <f t="shared" si="102"/>
        <v>New South Wales</v>
      </c>
      <c r="G2203" t="s">
        <v>10</v>
      </c>
      <c r="H2203">
        <v>2480</v>
      </c>
      <c r="I2203" t="s">
        <v>11</v>
      </c>
      <c r="J2203" t="s">
        <v>68</v>
      </c>
      <c r="K2203" t="s">
        <v>155</v>
      </c>
      <c r="L2203" t="s">
        <v>20</v>
      </c>
      <c r="M2203" s="5">
        <v>175.01000000000002</v>
      </c>
    </row>
    <row r="2204" spans="1:13" x14ac:dyDescent="0.25">
      <c r="A2204" s="2">
        <v>45056</v>
      </c>
      <c r="B2204" s="3">
        <f t="shared" si="103"/>
        <v>2023</v>
      </c>
      <c r="C2204" t="str">
        <f t="shared" si="104"/>
        <v>2023-2024</v>
      </c>
      <c r="D2204" t="s">
        <v>147</v>
      </c>
      <c r="E2204" t="s">
        <v>129</v>
      </c>
      <c r="F2204" t="str">
        <f t="shared" si="102"/>
        <v>Tasmania</v>
      </c>
      <c r="G2204" t="s">
        <v>70</v>
      </c>
      <c r="H2204">
        <v>7010</v>
      </c>
      <c r="I2204" t="s">
        <v>11</v>
      </c>
      <c r="J2204" t="s">
        <v>71</v>
      </c>
      <c r="K2204" t="s">
        <v>155</v>
      </c>
      <c r="L2204" t="s">
        <v>20</v>
      </c>
      <c r="M2204" s="5">
        <v>175.07</v>
      </c>
    </row>
    <row r="2205" spans="1:13" x14ac:dyDescent="0.25">
      <c r="A2205" s="2">
        <v>45507</v>
      </c>
      <c r="B2205" s="3">
        <f t="shared" si="103"/>
        <v>2025</v>
      </c>
      <c r="C2205" t="str">
        <f t="shared" si="104"/>
        <v>2024-2025</v>
      </c>
      <c r="D2205" t="s">
        <v>147</v>
      </c>
      <c r="E2205" t="s">
        <v>75</v>
      </c>
      <c r="F2205" t="str">
        <f t="shared" si="102"/>
        <v>Victoria</v>
      </c>
      <c r="G2205" t="s">
        <v>45</v>
      </c>
      <c r="H2205">
        <v>3630</v>
      </c>
      <c r="I2205" t="s">
        <v>11</v>
      </c>
      <c r="J2205" t="s">
        <v>55</v>
      </c>
      <c r="K2205" t="s">
        <v>152</v>
      </c>
      <c r="L2205" t="s">
        <v>13</v>
      </c>
      <c r="M2205" s="5">
        <v>175.13</v>
      </c>
    </row>
    <row r="2206" spans="1:13" x14ac:dyDescent="0.25">
      <c r="A2206" s="2">
        <v>45018</v>
      </c>
      <c r="B2206" s="3">
        <f t="shared" si="103"/>
        <v>2023</v>
      </c>
      <c r="C2206" t="str">
        <f t="shared" si="104"/>
        <v>2023-2024</v>
      </c>
      <c r="D2206" t="s">
        <v>147</v>
      </c>
      <c r="E2206" t="s">
        <v>50</v>
      </c>
      <c r="F2206" t="str">
        <f t="shared" si="102"/>
        <v>Queensland</v>
      </c>
      <c r="G2206" t="s">
        <v>35</v>
      </c>
      <c r="H2206">
        <v>4703</v>
      </c>
      <c r="I2206" t="s">
        <v>11</v>
      </c>
      <c r="J2206" t="s">
        <v>51</v>
      </c>
      <c r="K2206" t="s">
        <v>155</v>
      </c>
      <c r="L2206" t="s">
        <v>20</v>
      </c>
      <c r="M2206" s="5">
        <v>175.13</v>
      </c>
    </row>
    <row r="2207" spans="1:13" x14ac:dyDescent="0.25">
      <c r="A2207" s="2">
        <v>45421</v>
      </c>
      <c r="B2207" s="3">
        <f t="shared" si="103"/>
        <v>2024</v>
      </c>
      <c r="C2207" t="str">
        <f t="shared" si="104"/>
        <v>2024-2025</v>
      </c>
      <c r="D2207" t="s">
        <v>148</v>
      </c>
      <c r="E2207" t="s">
        <v>143</v>
      </c>
      <c r="F2207" t="str">
        <f t="shared" si="102"/>
        <v>New South Wales</v>
      </c>
      <c r="G2207" t="s">
        <v>10</v>
      </c>
      <c r="H2207">
        <v>2154</v>
      </c>
      <c r="I2207" t="s">
        <v>11</v>
      </c>
      <c r="J2207" t="s">
        <v>27</v>
      </c>
      <c r="K2207" t="s">
        <v>149</v>
      </c>
      <c r="L2207" t="s">
        <v>15</v>
      </c>
      <c r="M2207" s="5">
        <v>175.76000000000002</v>
      </c>
    </row>
    <row r="2208" spans="1:13" x14ac:dyDescent="0.25">
      <c r="A2208" s="2">
        <v>45227</v>
      </c>
      <c r="B2208" s="3">
        <f t="shared" si="103"/>
        <v>2024</v>
      </c>
      <c r="C2208" t="str">
        <f t="shared" si="104"/>
        <v>2023-2024</v>
      </c>
      <c r="D2208" t="s">
        <v>148</v>
      </c>
      <c r="E2208" t="s">
        <v>112</v>
      </c>
      <c r="F2208" t="str">
        <f t="shared" si="102"/>
        <v>Victoria</v>
      </c>
      <c r="G2208" t="s">
        <v>45</v>
      </c>
      <c r="H2208">
        <v>3076</v>
      </c>
      <c r="I2208" t="s">
        <v>11</v>
      </c>
      <c r="J2208" t="s">
        <v>46</v>
      </c>
      <c r="K2208" t="s">
        <v>149</v>
      </c>
      <c r="L2208" t="s">
        <v>15</v>
      </c>
      <c r="M2208" s="5">
        <v>175.79999999999998</v>
      </c>
    </row>
    <row r="2209" spans="1:13" x14ac:dyDescent="0.25">
      <c r="A2209" s="2">
        <v>45394</v>
      </c>
      <c r="B2209" s="3">
        <f t="shared" si="103"/>
        <v>2024</v>
      </c>
      <c r="C2209" t="str">
        <f t="shared" si="104"/>
        <v>2024-2025</v>
      </c>
      <c r="D2209" t="s">
        <v>148</v>
      </c>
      <c r="E2209" t="s">
        <v>59</v>
      </c>
      <c r="F2209" t="str">
        <f t="shared" si="102"/>
        <v>Victoria</v>
      </c>
      <c r="G2209" t="s">
        <v>45</v>
      </c>
      <c r="H2209">
        <v>3280</v>
      </c>
      <c r="I2209" t="s">
        <v>11</v>
      </c>
      <c r="J2209" t="s">
        <v>60</v>
      </c>
      <c r="K2209" t="s">
        <v>154</v>
      </c>
      <c r="L2209" t="s">
        <v>14</v>
      </c>
      <c r="M2209" s="5">
        <v>175.86</v>
      </c>
    </row>
    <row r="2210" spans="1:13" x14ac:dyDescent="0.25">
      <c r="A2210" s="2">
        <v>45546</v>
      </c>
      <c r="B2210" s="3">
        <f t="shared" si="103"/>
        <v>2025</v>
      </c>
      <c r="C2210" t="str">
        <f t="shared" si="104"/>
        <v>2024-2025</v>
      </c>
      <c r="D2210" t="s">
        <v>148</v>
      </c>
      <c r="E2210" t="s">
        <v>105</v>
      </c>
      <c r="F2210" t="str">
        <f t="shared" si="102"/>
        <v>Victoria</v>
      </c>
      <c r="G2210" t="s">
        <v>45</v>
      </c>
      <c r="H2210">
        <v>3500</v>
      </c>
      <c r="I2210" t="s">
        <v>11</v>
      </c>
      <c r="J2210" t="s">
        <v>60</v>
      </c>
      <c r="K2210" t="s">
        <v>154</v>
      </c>
      <c r="L2210" t="s">
        <v>14</v>
      </c>
      <c r="M2210" s="5">
        <v>176.12</v>
      </c>
    </row>
    <row r="2211" spans="1:13" x14ac:dyDescent="0.25">
      <c r="A2211" s="2">
        <v>45000</v>
      </c>
      <c r="B2211" s="3">
        <f t="shared" si="103"/>
        <v>2023</v>
      </c>
      <c r="C2211" t="str">
        <f t="shared" si="104"/>
        <v>2022-2023</v>
      </c>
      <c r="D2211" t="s">
        <v>147</v>
      </c>
      <c r="E2211" t="s">
        <v>130</v>
      </c>
      <c r="F2211" t="str">
        <f t="shared" si="102"/>
        <v>South Australia</v>
      </c>
      <c r="G2211" t="s">
        <v>32</v>
      </c>
      <c r="H2211">
        <v>5290</v>
      </c>
      <c r="I2211" t="s">
        <v>11</v>
      </c>
      <c r="J2211" t="s">
        <v>38</v>
      </c>
      <c r="K2211" t="s">
        <v>152</v>
      </c>
      <c r="L2211" t="s">
        <v>13</v>
      </c>
      <c r="M2211" s="5">
        <v>176.19</v>
      </c>
    </row>
    <row r="2212" spans="1:13" x14ac:dyDescent="0.25">
      <c r="A2212" s="2">
        <v>45418</v>
      </c>
      <c r="B2212" s="3">
        <f t="shared" si="103"/>
        <v>2024</v>
      </c>
      <c r="C2212" t="str">
        <f t="shared" si="104"/>
        <v>2024-2025</v>
      </c>
      <c r="D2212" t="s">
        <v>147</v>
      </c>
      <c r="E2212" t="s">
        <v>144</v>
      </c>
      <c r="F2212" t="str">
        <f t="shared" si="102"/>
        <v>Queensland</v>
      </c>
      <c r="G2212" t="s">
        <v>35</v>
      </c>
      <c r="H2212">
        <v>4566</v>
      </c>
      <c r="I2212" t="s">
        <v>11</v>
      </c>
      <c r="J2212" t="s">
        <v>120</v>
      </c>
      <c r="K2212" t="s">
        <v>152</v>
      </c>
      <c r="L2212" t="s">
        <v>13</v>
      </c>
      <c r="M2212" s="5">
        <v>176.37</v>
      </c>
    </row>
    <row r="2213" spans="1:13" x14ac:dyDescent="0.25">
      <c r="A2213" s="2">
        <v>45489</v>
      </c>
      <c r="B2213" s="3">
        <f t="shared" si="103"/>
        <v>2025</v>
      </c>
      <c r="C2213" t="str">
        <f t="shared" si="104"/>
        <v>2024-2025</v>
      </c>
      <c r="D2213" t="s">
        <v>147</v>
      </c>
      <c r="E2213" t="s">
        <v>92</v>
      </c>
      <c r="F2213" t="str">
        <f t="shared" si="102"/>
        <v>Queensland</v>
      </c>
      <c r="G2213" t="s">
        <v>35</v>
      </c>
      <c r="H2213">
        <v>4068</v>
      </c>
      <c r="I2213" t="s">
        <v>11</v>
      </c>
      <c r="J2213" t="s">
        <v>43</v>
      </c>
      <c r="K2213" t="s">
        <v>156</v>
      </c>
      <c r="L2213" t="s">
        <v>17</v>
      </c>
      <c r="M2213" s="5">
        <v>176.54</v>
      </c>
    </row>
    <row r="2214" spans="1:13" x14ac:dyDescent="0.25">
      <c r="A2214" s="2">
        <v>45085</v>
      </c>
      <c r="B2214" s="3">
        <f t="shared" si="103"/>
        <v>2023</v>
      </c>
      <c r="C2214" t="str">
        <f t="shared" si="104"/>
        <v>2023-2024</v>
      </c>
      <c r="D2214" t="s">
        <v>147</v>
      </c>
      <c r="E2214" t="s">
        <v>97</v>
      </c>
      <c r="F2214" t="str">
        <f t="shared" si="102"/>
        <v>Tasmania</v>
      </c>
      <c r="G2214" t="s">
        <v>70</v>
      </c>
      <c r="H2214">
        <v>7250</v>
      </c>
      <c r="I2214" t="s">
        <v>11</v>
      </c>
      <c r="J2214" t="s">
        <v>71</v>
      </c>
      <c r="K2214" t="s">
        <v>155</v>
      </c>
      <c r="L2214" t="s">
        <v>20</v>
      </c>
      <c r="M2214" s="5">
        <v>176.66</v>
      </c>
    </row>
    <row r="2215" spans="1:13" x14ac:dyDescent="0.25">
      <c r="A2215" s="2">
        <v>45331</v>
      </c>
      <c r="B2215" s="3">
        <f t="shared" si="103"/>
        <v>2024</v>
      </c>
      <c r="C2215" t="str">
        <f t="shared" si="104"/>
        <v>2023-2024</v>
      </c>
      <c r="D2215" t="s">
        <v>147</v>
      </c>
      <c r="E2215" t="s">
        <v>115</v>
      </c>
      <c r="F2215" t="str">
        <f t="shared" si="102"/>
        <v>Western Australia</v>
      </c>
      <c r="G2215" t="s">
        <v>48</v>
      </c>
      <c r="H2215">
        <v>6280</v>
      </c>
      <c r="I2215" t="s">
        <v>11</v>
      </c>
      <c r="J2215" t="s">
        <v>94</v>
      </c>
      <c r="K2215" t="s">
        <v>151</v>
      </c>
      <c r="L2215" t="s">
        <v>21</v>
      </c>
      <c r="M2215" s="5">
        <v>176.79000000000002</v>
      </c>
    </row>
    <row r="2216" spans="1:13" x14ac:dyDescent="0.25">
      <c r="A2216" s="2">
        <v>45404</v>
      </c>
      <c r="B2216" s="3">
        <f t="shared" si="103"/>
        <v>2024</v>
      </c>
      <c r="C2216" t="str">
        <f t="shared" si="104"/>
        <v>2024-2025</v>
      </c>
      <c r="D2216" t="s">
        <v>148</v>
      </c>
      <c r="E2216" t="s">
        <v>100</v>
      </c>
      <c r="F2216" t="str">
        <f t="shared" si="102"/>
        <v>Western Australia</v>
      </c>
      <c r="G2216" t="s">
        <v>48</v>
      </c>
      <c r="H2216">
        <v>6021</v>
      </c>
      <c r="I2216" t="s">
        <v>11</v>
      </c>
      <c r="J2216" t="s">
        <v>49</v>
      </c>
      <c r="K2216" t="s">
        <v>150</v>
      </c>
      <c r="L2216" t="s">
        <v>18</v>
      </c>
      <c r="M2216" s="5">
        <v>176.81</v>
      </c>
    </row>
    <row r="2217" spans="1:13" x14ac:dyDescent="0.25">
      <c r="A2217" s="2">
        <v>45298</v>
      </c>
      <c r="B2217" s="3">
        <f t="shared" si="103"/>
        <v>2024</v>
      </c>
      <c r="C2217" t="str">
        <f t="shared" si="104"/>
        <v>2023-2024</v>
      </c>
      <c r="D2217" t="s">
        <v>147</v>
      </c>
      <c r="E2217" t="s">
        <v>123</v>
      </c>
      <c r="F2217" t="str">
        <f t="shared" si="102"/>
        <v>Western Australia</v>
      </c>
      <c r="G2217" t="s">
        <v>48</v>
      </c>
      <c r="H2217">
        <v>6109</v>
      </c>
      <c r="I2217" t="s">
        <v>11</v>
      </c>
      <c r="J2217" t="s">
        <v>94</v>
      </c>
      <c r="K2217" t="s">
        <v>19</v>
      </c>
      <c r="L2217" t="s">
        <v>23</v>
      </c>
      <c r="M2217" s="5">
        <v>177.19</v>
      </c>
    </row>
    <row r="2218" spans="1:13" x14ac:dyDescent="0.25">
      <c r="A2218" s="2">
        <v>45229</v>
      </c>
      <c r="B2218" s="3">
        <f t="shared" si="103"/>
        <v>2024</v>
      </c>
      <c r="C2218" t="str">
        <f t="shared" si="104"/>
        <v>2023-2024</v>
      </c>
      <c r="D2218" t="s">
        <v>148</v>
      </c>
      <c r="E2218" t="s">
        <v>98</v>
      </c>
      <c r="F2218" t="str">
        <f t="shared" si="102"/>
        <v>Victoria</v>
      </c>
      <c r="G2218" t="s">
        <v>45</v>
      </c>
      <c r="H2218">
        <v>3429</v>
      </c>
      <c r="I2218" t="s">
        <v>11</v>
      </c>
      <c r="J2218" t="s">
        <v>60</v>
      </c>
      <c r="K2218" t="s">
        <v>156</v>
      </c>
      <c r="L2218" t="s">
        <v>17</v>
      </c>
      <c r="M2218" s="5">
        <v>177.74</v>
      </c>
    </row>
    <row r="2219" spans="1:13" x14ac:dyDescent="0.25">
      <c r="A2219" s="2">
        <v>45248</v>
      </c>
      <c r="B2219" s="3">
        <f t="shared" si="103"/>
        <v>2024</v>
      </c>
      <c r="C2219" t="str">
        <f t="shared" si="104"/>
        <v>2023-2024</v>
      </c>
      <c r="D2219" t="s">
        <v>148</v>
      </c>
      <c r="E2219" t="s">
        <v>66</v>
      </c>
      <c r="F2219" t="str">
        <f t="shared" si="102"/>
        <v>South Australia</v>
      </c>
      <c r="G2219" t="s">
        <v>32</v>
      </c>
      <c r="H2219">
        <v>5169</v>
      </c>
      <c r="I2219" t="s">
        <v>11</v>
      </c>
      <c r="J2219" t="s">
        <v>33</v>
      </c>
      <c r="K2219" t="s">
        <v>154</v>
      </c>
      <c r="L2219" t="s">
        <v>14</v>
      </c>
      <c r="M2219" s="5">
        <v>177.9</v>
      </c>
    </row>
    <row r="2220" spans="1:13" x14ac:dyDescent="0.25">
      <c r="A2220" s="2">
        <v>45201</v>
      </c>
      <c r="B2220" s="3">
        <f t="shared" si="103"/>
        <v>2024</v>
      </c>
      <c r="C2220" t="str">
        <f t="shared" si="104"/>
        <v>2023-2024</v>
      </c>
      <c r="D2220" t="s">
        <v>148</v>
      </c>
      <c r="E2220" t="s">
        <v>100</v>
      </c>
      <c r="F2220" t="str">
        <f t="shared" si="102"/>
        <v>Western Australia</v>
      </c>
      <c r="G2220" t="s">
        <v>48</v>
      </c>
      <c r="H2220">
        <v>6021</v>
      </c>
      <c r="I2220" t="s">
        <v>11</v>
      </c>
      <c r="J2220" t="s">
        <v>49</v>
      </c>
      <c r="K2220" t="s">
        <v>154</v>
      </c>
      <c r="L2220" t="s">
        <v>14</v>
      </c>
      <c r="M2220" s="5">
        <v>177.91</v>
      </c>
    </row>
    <row r="2221" spans="1:13" x14ac:dyDescent="0.25">
      <c r="A2221" s="2">
        <v>45316</v>
      </c>
      <c r="B2221" s="3">
        <f t="shared" si="103"/>
        <v>2024</v>
      </c>
      <c r="C2221" t="str">
        <f t="shared" si="104"/>
        <v>2023-2024</v>
      </c>
      <c r="D2221" t="s">
        <v>147</v>
      </c>
      <c r="E2221" t="s">
        <v>82</v>
      </c>
      <c r="F2221" t="str">
        <f t="shared" si="102"/>
        <v>Queensland</v>
      </c>
      <c r="G2221" t="s">
        <v>35</v>
      </c>
      <c r="H2221">
        <v>4012</v>
      </c>
      <c r="I2221" t="s">
        <v>11</v>
      </c>
      <c r="J2221" t="s">
        <v>43</v>
      </c>
      <c r="K2221" t="s">
        <v>151</v>
      </c>
      <c r="L2221" t="s">
        <v>21</v>
      </c>
      <c r="M2221" s="5">
        <v>178.39000000000001</v>
      </c>
    </row>
    <row r="2222" spans="1:13" x14ac:dyDescent="0.25">
      <c r="A2222" s="2">
        <v>44982</v>
      </c>
      <c r="B2222" s="3">
        <f t="shared" si="103"/>
        <v>2023</v>
      </c>
      <c r="C2222" t="str">
        <f t="shared" si="104"/>
        <v>2022-2023</v>
      </c>
      <c r="D2222" t="s">
        <v>147</v>
      </c>
      <c r="E2222" t="s">
        <v>131</v>
      </c>
      <c r="F2222" t="str">
        <f t="shared" si="102"/>
        <v>Western Australia</v>
      </c>
      <c r="G2222" t="s">
        <v>48</v>
      </c>
      <c r="H2222">
        <v>6530</v>
      </c>
      <c r="I2222" t="s">
        <v>11</v>
      </c>
      <c r="J2222" t="s">
        <v>77</v>
      </c>
      <c r="K2222" t="s">
        <v>157</v>
      </c>
      <c r="L2222" t="s">
        <v>22</v>
      </c>
      <c r="M2222" s="5">
        <v>179.13</v>
      </c>
    </row>
    <row r="2223" spans="1:13" x14ac:dyDescent="0.25">
      <c r="A2223" s="2">
        <v>45248</v>
      </c>
      <c r="B2223" s="3">
        <f t="shared" si="103"/>
        <v>2024</v>
      </c>
      <c r="C2223" t="str">
        <f t="shared" si="104"/>
        <v>2023-2024</v>
      </c>
      <c r="D2223" t="s">
        <v>148</v>
      </c>
      <c r="E2223" t="s">
        <v>105</v>
      </c>
      <c r="F2223" t="str">
        <f t="shared" si="102"/>
        <v>Victoria</v>
      </c>
      <c r="G2223" t="s">
        <v>45</v>
      </c>
      <c r="H2223">
        <v>3500</v>
      </c>
      <c r="I2223" t="s">
        <v>11</v>
      </c>
      <c r="J2223" t="s">
        <v>60</v>
      </c>
      <c r="K2223" t="s">
        <v>155</v>
      </c>
      <c r="L2223" t="s">
        <v>20</v>
      </c>
      <c r="M2223" s="5">
        <v>179.66</v>
      </c>
    </row>
    <row r="2224" spans="1:13" x14ac:dyDescent="0.25">
      <c r="A2224" s="2">
        <v>45464</v>
      </c>
      <c r="B2224" s="3">
        <f t="shared" si="103"/>
        <v>2024</v>
      </c>
      <c r="C2224" t="str">
        <f t="shared" si="104"/>
        <v>2024-2025</v>
      </c>
      <c r="D2224" t="s">
        <v>147</v>
      </c>
      <c r="E2224" t="s">
        <v>86</v>
      </c>
      <c r="F2224" t="str">
        <f t="shared" si="102"/>
        <v>New South Wales</v>
      </c>
      <c r="G2224" t="s">
        <v>10</v>
      </c>
      <c r="H2224">
        <v>2064</v>
      </c>
      <c r="I2224" t="s">
        <v>11</v>
      </c>
      <c r="J2224" t="s">
        <v>12</v>
      </c>
      <c r="K2224" t="s">
        <v>156</v>
      </c>
      <c r="L2224" t="s">
        <v>17</v>
      </c>
      <c r="M2224" s="5">
        <v>179.69</v>
      </c>
    </row>
    <row r="2225" spans="1:13" x14ac:dyDescent="0.25">
      <c r="A2225" s="2">
        <v>45139</v>
      </c>
      <c r="B2225" s="3">
        <f t="shared" si="103"/>
        <v>2024</v>
      </c>
      <c r="C2225" t="str">
        <f t="shared" si="104"/>
        <v>2023-2024</v>
      </c>
      <c r="D2225" t="s">
        <v>148</v>
      </c>
      <c r="E2225" t="s">
        <v>100</v>
      </c>
      <c r="F2225" t="str">
        <f t="shared" si="102"/>
        <v>Western Australia</v>
      </c>
      <c r="G2225" t="s">
        <v>48</v>
      </c>
      <c r="H2225">
        <v>6021</v>
      </c>
      <c r="I2225" t="s">
        <v>11</v>
      </c>
      <c r="J2225" t="s">
        <v>49</v>
      </c>
      <c r="K2225" t="s">
        <v>151</v>
      </c>
      <c r="L2225" t="s">
        <v>21</v>
      </c>
      <c r="M2225" s="5">
        <v>179.7</v>
      </c>
    </row>
    <row r="2226" spans="1:13" x14ac:dyDescent="0.25">
      <c r="A2226" s="2">
        <v>45124</v>
      </c>
      <c r="B2226" s="3">
        <f t="shared" si="103"/>
        <v>2024</v>
      </c>
      <c r="C2226" t="str">
        <f t="shared" si="104"/>
        <v>2023-2024</v>
      </c>
      <c r="D2226" t="s">
        <v>148</v>
      </c>
      <c r="E2226" t="s">
        <v>89</v>
      </c>
      <c r="F2226" t="str">
        <f t="shared" si="102"/>
        <v>Queensland</v>
      </c>
      <c r="G2226" t="s">
        <v>35</v>
      </c>
      <c r="H2226">
        <v>4655</v>
      </c>
      <c r="I2226" t="s">
        <v>11</v>
      </c>
      <c r="J2226" t="s">
        <v>51</v>
      </c>
      <c r="K2226" t="s">
        <v>151</v>
      </c>
      <c r="L2226" t="s">
        <v>21</v>
      </c>
      <c r="M2226" s="5">
        <v>179.7</v>
      </c>
    </row>
    <row r="2227" spans="1:13" x14ac:dyDescent="0.25">
      <c r="A2227" s="2">
        <v>45374</v>
      </c>
      <c r="B2227" s="3">
        <f t="shared" si="103"/>
        <v>2024</v>
      </c>
      <c r="C2227" t="str">
        <f t="shared" si="104"/>
        <v>2023-2024</v>
      </c>
      <c r="D2227" t="s">
        <v>147</v>
      </c>
      <c r="E2227" t="s">
        <v>67</v>
      </c>
      <c r="F2227" t="str">
        <f t="shared" si="102"/>
        <v>New South Wales</v>
      </c>
      <c r="G2227" t="s">
        <v>10</v>
      </c>
      <c r="H2227">
        <v>2478</v>
      </c>
      <c r="I2227" t="s">
        <v>11</v>
      </c>
      <c r="J2227" t="s">
        <v>68</v>
      </c>
      <c r="K2227" t="s">
        <v>151</v>
      </c>
      <c r="L2227" t="s">
        <v>21</v>
      </c>
      <c r="M2227" s="5">
        <v>179.82</v>
      </c>
    </row>
    <row r="2228" spans="1:13" x14ac:dyDescent="0.25">
      <c r="A2228" s="2">
        <v>45647</v>
      </c>
      <c r="B2228" s="3">
        <f t="shared" si="103"/>
        <v>2025</v>
      </c>
      <c r="C2228" t="str">
        <f t="shared" si="104"/>
        <v>2024-2025</v>
      </c>
      <c r="D2228" t="s">
        <v>147</v>
      </c>
      <c r="E2228" t="s">
        <v>82</v>
      </c>
      <c r="F2228" t="str">
        <f t="shared" si="102"/>
        <v>Queensland</v>
      </c>
      <c r="G2228" t="s">
        <v>35</v>
      </c>
      <c r="H2228">
        <v>4012</v>
      </c>
      <c r="I2228" t="s">
        <v>11</v>
      </c>
      <c r="J2228" t="s">
        <v>43</v>
      </c>
      <c r="K2228" t="s">
        <v>154</v>
      </c>
      <c r="L2228" t="s">
        <v>14</v>
      </c>
      <c r="M2228" s="5">
        <v>179.85000000000002</v>
      </c>
    </row>
    <row r="2229" spans="1:13" x14ac:dyDescent="0.25">
      <c r="A2229" s="2">
        <v>45013</v>
      </c>
      <c r="B2229" s="3">
        <f t="shared" si="103"/>
        <v>2023</v>
      </c>
      <c r="C2229" t="str">
        <f t="shared" si="104"/>
        <v>2022-2023</v>
      </c>
      <c r="D2229" t="s">
        <v>148</v>
      </c>
      <c r="E2229" t="s">
        <v>42</v>
      </c>
      <c r="F2229" t="str">
        <f t="shared" si="102"/>
        <v>Queensland</v>
      </c>
      <c r="G2229" t="s">
        <v>35</v>
      </c>
      <c r="H2229">
        <v>4053</v>
      </c>
      <c r="I2229" t="s">
        <v>11</v>
      </c>
      <c r="J2229" t="s">
        <v>43</v>
      </c>
      <c r="K2229" t="s">
        <v>151</v>
      </c>
      <c r="L2229" t="s">
        <v>21</v>
      </c>
      <c r="M2229" s="5">
        <v>179.94</v>
      </c>
    </row>
    <row r="2230" spans="1:13" x14ac:dyDescent="0.25">
      <c r="A2230" s="2">
        <v>45650</v>
      </c>
      <c r="B2230" s="3">
        <f t="shared" si="103"/>
        <v>2025</v>
      </c>
      <c r="C2230" t="str">
        <f t="shared" si="104"/>
        <v>2024-2025</v>
      </c>
      <c r="D2230" t="s">
        <v>147</v>
      </c>
      <c r="E2230" t="s">
        <v>50</v>
      </c>
      <c r="F2230" t="str">
        <f t="shared" si="102"/>
        <v>Queensland</v>
      </c>
      <c r="G2230" t="s">
        <v>35</v>
      </c>
      <c r="H2230">
        <v>4703</v>
      </c>
      <c r="I2230" t="s">
        <v>11</v>
      </c>
      <c r="J2230" t="s">
        <v>51</v>
      </c>
      <c r="K2230" t="s">
        <v>151</v>
      </c>
      <c r="L2230" t="s">
        <v>21</v>
      </c>
      <c r="M2230" s="5">
        <v>179.94</v>
      </c>
    </row>
    <row r="2231" spans="1:13" x14ac:dyDescent="0.25">
      <c r="A2231" s="2">
        <v>45225</v>
      </c>
      <c r="B2231" s="3">
        <f t="shared" si="103"/>
        <v>2024</v>
      </c>
      <c r="C2231" t="str">
        <f t="shared" si="104"/>
        <v>2023-2024</v>
      </c>
      <c r="D2231" t="s">
        <v>148</v>
      </c>
      <c r="E2231" t="s">
        <v>134</v>
      </c>
      <c r="F2231" t="str">
        <f t="shared" si="102"/>
        <v>Queensland</v>
      </c>
      <c r="G2231" t="s">
        <v>35</v>
      </c>
      <c r="H2231">
        <v>4825</v>
      </c>
      <c r="I2231" t="s">
        <v>11</v>
      </c>
      <c r="J2231" t="s">
        <v>36</v>
      </c>
      <c r="K2231" t="s">
        <v>155</v>
      </c>
      <c r="L2231" t="s">
        <v>20</v>
      </c>
      <c r="M2231" s="5">
        <v>180.70999999999998</v>
      </c>
    </row>
    <row r="2232" spans="1:13" x14ac:dyDescent="0.25">
      <c r="A2232" s="2">
        <v>45282</v>
      </c>
      <c r="B2232" s="3">
        <f t="shared" si="103"/>
        <v>2024</v>
      </c>
      <c r="C2232" t="str">
        <f t="shared" si="104"/>
        <v>2023-2024</v>
      </c>
      <c r="D2232" t="s">
        <v>147</v>
      </c>
      <c r="E2232" t="s">
        <v>98</v>
      </c>
      <c r="F2232" t="str">
        <f t="shared" si="102"/>
        <v>Victoria</v>
      </c>
      <c r="G2232" t="s">
        <v>45</v>
      </c>
      <c r="H2232">
        <v>3429</v>
      </c>
      <c r="I2232" t="s">
        <v>11</v>
      </c>
      <c r="J2232" t="s">
        <v>60</v>
      </c>
      <c r="K2232" t="s">
        <v>150</v>
      </c>
      <c r="L2232" t="s">
        <v>18</v>
      </c>
      <c r="M2232" s="5">
        <v>180.82999999999998</v>
      </c>
    </row>
    <row r="2233" spans="1:13" x14ac:dyDescent="0.25">
      <c r="A2233" s="2">
        <v>44950</v>
      </c>
      <c r="B2233" s="3">
        <f t="shared" si="103"/>
        <v>2023</v>
      </c>
      <c r="C2233" t="str">
        <f t="shared" si="104"/>
        <v>2022-2023</v>
      </c>
      <c r="D2233" t="s">
        <v>147</v>
      </c>
      <c r="E2233" t="s">
        <v>40</v>
      </c>
      <c r="F2233" t="str">
        <f t="shared" si="102"/>
        <v>New South Wales</v>
      </c>
      <c r="G2233" t="s">
        <v>10</v>
      </c>
      <c r="H2233">
        <v>2116</v>
      </c>
      <c r="I2233" t="s">
        <v>11</v>
      </c>
      <c r="J2233" t="s">
        <v>27</v>
      </c>
      <c r="K2233" t="s">
        <v>150</v>
      </c>
      <c r="L2233" t="s">
        <v>18</v>
      </c>
      <c r="M2233" s="5">
        <v>181.11</v>
      </c>
    </row>
    <row r="2234" spans="1:13" x14ac:dyDescent="0.25">
      <c r="A2234" s="2">
        <v>45570</v>
      </c>
      <c r="B2234" s="3">
        <f t="shared" si="103"/>
        <v>2025</v>
      </c>
      <c r="C2234" t="str">
        <f t="shared" si="104"/>
        <v>2024-2025</v>
      </c>
      <c r="D2234" t="s">
        <v>147</v>
      </c>
      <c r="E2234" t="s">
        <v>85</v>
      </c>
      <c r="F2234" t="str">
        <f t="shared" si="102"/>
        <v>Queensland</v>
      </c>
      <c r="G2234" t="s">
        <v>35</v>
      </c>
      <c r="H2234">
        <v>4883</v>
      </c>
      <c r="I2234" t="s">
        <v>11</v>
      </c>
      <c r="J2234" t="s">
        <v>36</v>
      </c>
      <c r="K2234" t="s">
        <v>19</v>
      </c>
      <c r="L2234" t="s">
        <v>23</v>
      </c>
      <c r="M2234" s="5">
        <v>181.29</v>
      </c>
    </row>
    <row r="2235" spans="1:13" x14ac:dyDescent="0.25">
      <c r="A2235" s="2">
        <v>45363</v>
      </c>
      <c r="B2235" s="3">
        <f t="shared" si="103"/>
        <v>2024</v>
      </c>
      <c r="C2235" t="str">
        <f t="shared" si="104"/>
        <v>2023-2024</v>
      </c>
      <c r="D2235" t="s">
        <v>147</v>
      </c>
      <c r="E2235" t="s">
        <v>88</v>
      </c>
      <c r="F2235" t="str">
        <f t="shared" si="102"/>
        <v>South Australia</v>
      </c>
      <c r="G2235" t="s">
        <v>32</v>
      </c>
      <c r="H2235">
        <v>5011</v>
      </c>
      <c r="I2235" t="s">
        <v>11</v>
      </c>
      <c r="J2235" t="s">
        <v>33</v>
      </c>
      <c r="K2235" t="s">
        <v>154</v>
      </c>
      <c r="L2235" t="s">
        <v>14</v>
      </c>
      <c r="M2235" s="5">
        <v>181.32000000000002</v>
      </c>
    </row>
    <row r="2236" spans="1:13" x14ac:dyDescent="0.25">
      <c r="A2236" s="2">
        <v>45643</v>
      </c>
      <c r="B2236" s="3">
        <f t="shared" si="103"/>
        <v>2025</v>
      </c>
      <c r="C2236" t="str">
        <f t="shared" si="104"/>
        <v>2024-2025</v>
      </c>
      <c r="D2236" t="s">
        <v>148</v>
      </c>
      <c r="E2236" t="s">
        <v>41</v>
      </c>
      <c r="F2236" t="str">
        <f t="shared" si="102"/>
        <v>New South Wales</v>
      </c>
      <c r="G2236" t="s">
        <v>10</v>
      </c>
      <c r="H2236">
        <v>2830</v>
      </c>
      <c r="I2236" t="s">
        <v>11</v>
      </c>
      <c r="J2236" t="s">
        <v>25</v>
      </c>
      <c r="K2236" t="s">
        <v>19</v>
      </c>
      <c r="L2236" t="s">
        <v>23</v>
      </c>
      <c r="M2236" s="5">
        <v>181.74</v>
      </c>
    </row>
    <row r="2237" spans="1:13" x14ac:dyDescent="0.25">
      <c r="A2237" s="2">
        <v>45189</v>
      </c>
      <c r="B2237" s="3">
        <f t="shared" si="103"/>
        <v>2024</v>
      </c>
      <c r="C2237" t="str">
        <f t="shared" si="104"/>
        <v>2023-2024</v>
      </c>
      <c r="D2237" t="s">
        <v>148</v>
      </c>
      <c r="E2237" t="s">
        <v>84</v>
      </c>
      <c r="F2237" t="str">
        <f t="shared" si="102"/>
        <v>Queensland</v>
      </c>
      <c r="G2237" t="s">
        <v>35</v>
      </c>
      <c r="H2237">
        <v>4740</v>
      </c>
      <c r="I2237" t="s">
        <v>11</v>
      </c>
      <c r="J2237" t="s">
        <v>51</v>
      </c>
      <c r="K2237" t="s">
        <v>152</v>
      </c>
      <c r="L2237" t="s">
        <v>13</v>
      </c>
      <c r="M2237" s="5">
        <v>181.75000000000003</v>
      </c>
    </row>
    <row r="2238" spans="1:13" x14ac:dyDescent="0.25">
      <c r="A2238" s="2">
        <v>45207</v>
      </c>
      <c r="B2238" s="3">
        <f t="shared" si="103"/>
        <v>2024</v>
      </c>
      <c r="C2238" t="str">
        <f t="shared" si="104"/>
        <v>2023-2024</v>
      </c>
      <c r="D2238" t="s">
        <v>148</v>
      </c>
      <c r="E2238" t="s">
        <v>121</v>
      </c>
      <c r="F2238" t="str">
        <f t="shared" si="102"/>
        <v>Queensland</v>
      </c>
      <c r="G2238" t="s">
        <v>35</v>
      </c>
      <c r="H2238">
        <v>4700</v>
      </c>
      <c r="I2238" t="s">
        <v>11</v>
      </c>
      <c r="J2238" t="s">
        <v>51</v>
      </c>
      <c r="K2238" t="s">
        <v>154</v>
      </c>
      <c r="L2238" t="s">
        <v>14</v>
      </c>
      <c r="M2238" s="5">
        <v>181.85</v>
      </c>
    </row>
    <row r="2239" spans="1:13" x14ac:dyDescent="0.25">
      <c r="A2239" s="2">
        <v>45497</v>
      </c>
      <c r="B2239" s="3">
        <f t="shared" si="103"/>
        <v>2025</v>
      </c>
      <c r="C2239" t="str">
        <f t="shared" si="104"/>
        <v>2024-2025</v>
      </c>
      <c r="D2239" t="s">
        <v>148</v>
      </c>
      <c r="E2239" t="s">
        <v>41</v>
      </c>
      <c r="F2239" t="str">
        <f t="shared" si="102"/>
        <v>New South Wales</v>
      </c>
      <c r="G2239" t="s">
        <v>10</v>
      </c>
      <c r="H2239">
        <v>2830</v>
      </c>
      <c r="I2239" t="s">
        <v>11</v>
      </c>
      <c r="J2239" t="s">
        <v>25</v>
      </c>
      <c r="K2239" t="s">
        <v>154</v>
      </c>
      <c r="L2239" t="s">
        <v>14</v>
      </c>
      <c r="M2239" s="5">
        <v>182.3</v>
      </c>
    </row>
    <row r="2240" spans="1:13" x14ac:dyDescent="0.25">
      <c r="A2240" s="2">
        <v>45377</v>
      </c>
      <c r="B2240" s="3">
        <f t="shared" si="103"/>
        <v>2024</v>
      </c>
      <c r="C2240" t="str">
        <f t="shared" si="104"/>
        <v>2023-2024</v>
      </c>
      <c r="D2240" t="s">
        <v>148</v>
      </c>
      <c r="E2240" t="s">
        <v>41</v>
      </c>
      <c r="F2240" t="str">
        <f t="shared" si="102"/>
        <v>New South Wales</v>
      </c>
      <c r="G2240" t="s">
        <v>10</v>
      </c>
      <c r="H2240">
        <v>2830</v>
      </c>
      <c r="I2240" t="s">
        <v>11</v>
      </c>
      <c r="J2240" t="s">
        <v>25</v>
      </c>
      <c r="K2240" t="s">
        <v>154</v>
      </c>
      <c r="L2240" t="s">
        <v>14</v>
      </c>
      <c r="M2240" s="5">
        <v>182.98000000000002</v>
      </c>
    </row>
    <row r="2241" spans="1:13" x14ac:dyDescent="0.25">
      <c r="A2241" s="2">
        <v>45260</v>
      </c>
      <c r="B2241" s="3">
        <f t="shared" si="103"/>
        <v>2024</v>
      </c>
      <c r="C2241" t="str">
        <f t="shared" si="104"/>
        <v>2023-2024</v>
      </c>
      <c r="D2241" t="s">
        <v>148</v>
      </c>
      <c r="E2241" t="s">
        <v>101</v>
      </c>
      <c r="F2241" t="str">
        <f t="shared" si="102"/>
        <v>Victoria</v>
      </c>
      <c r="G2241" t="s">
        <v>45</v>
      </c>
      <c r="H2241">
        <v>3131</v>
      </c>
      <c r="I2241" t="s">
        <v>11</v>
      </c>
      <c r="J2241" t="s">
        <v>63</v>
      </c>
      <c r="K2241" t="s">
        <v>150</v>
      </c>
      <c r="L2241" t="s">
        <v>18</v>
      </c>
      <c r="M2241" s="5">
        <v>183.33</v>
      </c>
    </row>
    <row r="2242" spans="1:13" x14ac:dyDescent="0.25">
      <c r="A2242" s="2">
        <v>45436</v>
      </c>
      <c r="B2242" s="3">
        <f t="shared" si="103"/>
        <v>2024</v>
      </c>
      <c r="C2242" t="str">
        <f t="shared" si="104"/>
        <v>2024-2025</v>
      </c>
      <c r="D2242" t="s">
        <v>148</v>
      </c>
      <c r="E2242" t="s">
        <v>59</v>
      </c>
      <c r="F2242" t="str">
        <f t="shared" ref="F2242:F2305" si="105">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6">IF(MONTH(A2243)&gt;=7,YEAR(A2243)+1,YEAR(A2243))</f>
        <v>2024</v>
      </c>
      <c r="C2243" t="str">
        <f t="shared" ref="C2243:C2306" si="107">IF(MONTH(A2243) &gt;= 4, YEAR(A2243) &amp; "-" &amp; YEAR(A2243) + 1, YEAR(A2243) - 1 &amp; "-" &amp; YEAR(A2243))</f>
        <v>2023-2024</v>
      </c>
      <c r="D2243" t="s">
        <v>148</v>
      </c>
      <c r="E2243" t="s">
        <v>101</v>
      </c>
      <c r="F2243" t="str">
        <f t="shared" si="105"/>
        <v>Victoria</v>
      </c>
      <c r="G2243" t="s">
        <v>45</v>
      </c>
      <c r="H2243">
        <v>3131</v>
      </c>
      <c r="I2243" t="s">
        <v>11</v>
      </c>
      <c r="J2243" t="s">
        <v>63</v>
      </c>
      <c r="K2243" t="s">
        <v>155</v>
      </c>
      <c r="L2243" t="s">
        <v>20</v>
      </c>
      <c r="M2243" s="5">
        <v>183.61</v>
      </c>
    </row>
    <row r="2244" spans="1:13" x14ac:dyDescent="0.25">
      <c r="A2244" s="2">
        <v>44969</v>
      </c>
      <c r="B2244" s="3">
        <f t="shared" si="106"/>
        <v>2023</v>
      </c>
      <c r="C2244" t="str">
        <f t="shared" si="107"/>
        <v>2022-2023</v>
      </c>
      <c r="D2244" t="s">
        <v>147</v>
      </c>
      <c r="E2244" t="s">
        <v>83</v>
      </c>
      <c r="F2244" t="str">
        <f t="shared" si="105"/>
        <v>New South Wales</v>
      </c>
      <c r="G2244" t="s">
        <v>10</v>
      </c>
      <c r="H2244">
        <v>2750</v>
      </c>
      <c r="I2244" t="s">
        <v>11</v>
      </c>
      <c r="J2244" t="s">
        <v>25</v>
      </c>
      <c r="K2244" t="s">
        <v>19</v>
      </c>
      <c r="L2244" t="s">
        <v>23</v>
      </c>
      <c r="M2244" s="5">
        <v>183.67000000000002</v>
      </c>
    </row>
    <row r="2245" spans="1:13" x14ac:dyDescent="0.25">
      <c r="A2245" s="2">
        <v>45566</v>
      </c>
      <c r="B2245" s="3">
        <f t="shared" si="106"/>
        <v>2025</v>
      </c>
      <c r="C2245" t="str">
        <f t="shared" si="107"/>
        <v>2024-2025</v>
      </c>
      <c r="D2245" t="s">
        <v>148</v>
      </c>
      <c r="E2245" t="s">
        <v>111</v>
      </c>
      <c r="F2245" t="str">
        <f t="shared" si="105"/>
        <v>New South Wales</v>
      </c>
      <c r="G2245" t="s">
        <v>10</v>
      </c>
      <c r="H2245">
        <v>2120</v>
      </c>
      <c r="I2245" t="s">
        <v>11</v>
      </c>
      <c r="J2245" t="s">
        <v>27</v>
      </c>
      <c r="K2245" t="s">
        <v>150</v>
      </c>
      <c r="L2245" t="s">
        <v>18</v>
      </c>
      <c r="M2245" s="5">
        <v>183.7</v>
      </c>
    </row>
    <row r="2246" spans="1:13" x14ac:dyDescent="0.25">
      <c r="A2246" s="2">
        <v>45429</v>
      </c>
      <c r="B2246" s="3">
        <f t="shared" si="106"/>
        <v>2024</v>
      </c>
      <c r="C2246" t="str">
        <f t="shared" si="107"/>
        <v>2024-2025</v>
      </c>
      <c r="D2246" t="s">
        <v>148</v>
      </c>
      <c r="E2246" t="s">
        <v>100</v>
      </c>
      <c r="F2246" t="str">
        <f t="shared" si="105"/>
        <v>Western Australia</v>
      </c>
      <c r="G2246" t="s">
        <v>48</v>
      </c>
      <c r="H2246">
        <v>6021</v>
      </c>
      <c r="I2246" t="s">
        <v>11</v>
      </c>
      <c r="J2246" t="s">
        <v>49</v>
      </c>
      <c r="K2246" t="s">
        <v>149</v>
      </c>
      <c r="L2246" t="s">
        <v>15</v>
      </c>
      <c r="M2246" s="5">
        <v>184.13000000000002</v>
      </c>
    </row>
    <row r="2247" spans="1:13" x14ac:dyDescent="0.25">
      <c r="A2247" s="2">
        <v>44942</v>
      </c>
      <c r="B2247" s="3">
        <f t="shared" si="106"/>
        <v>2023</v>
      </c>
      <c r="C2247" t="str">
        <f t="shared" si="107"/>
        <v>2022-2023</v>
      </c>
      <c r="D2247" t="s">
        <v>148</v>
      </c>
      <c r="E2247" t="s">
        <v>41</v>
      </c>
      <c r="F2247" t="str">
        <f t="shared" si="105"/>
        <v>New South Wales</v>
      </c>
      <c r="G2247" t="s">
        <v>10</v>
      </c>
      <c r="H2247">
        <v>2830</v>
      </c>
      <c r="I2247" t="s">
        <v>11</v>
      </c>
      <c r="J2247" t="s">
        <v>25</v>
      </c>
      <c r="K2247" t="s">
        <v>149</v>
      </c>
      <c r="L2247" t="s">
        <v>15</v>
      </c>
      <c r="M2247" s="5">
        <v>184.24</v>
      </c>
    </row>
    <row r="2248" spans="1:13" x14ac:dyDescent="0.25">
      <c r="A2248" s="2">
        <v>44942</v>
      </c>
      <c r="B2248" s="3">
        <f t="shared" si="106"/>
        <v>2023</v>
      </c>
      <c r="C2248" t="str">
        <f t="shared" si="107"/>
        <v>2022-2023</v>
      </c>
      <c r="D2248" t="s">
        <v>148</v>
      </c>
      <c r="E2248" t="s">
        <v>41</v>
      </c>
      <c r="F2248" t="str">
        <f t="shared" si="105"/>
        <v>New South Wales</v>
      </c>
      <c r="G2248" t="s">
        <v>10</v>
      </c>
      <c r="H2248">
        <v>2830</v>
      </c>
      <c r="I2248" t="s">
        <v>11</v>
      </c>
      <c r="J2248" t="s">
        <v>25</v>
      </c>
      <c r="K2248" t="s">
        <v>157</v>
      </c>
      <c r="L2248" t="s">
        <v>22</v>
      </c>
      <c r="M2248" s="5">
        <v>184.62</v>
      </c>
    </row>
    <row r="2249" spans="1:13" x14ac:dyDescent="0.25">
      <c r="A2249" s="2">
        <v>44927</v>
      </c>
      <c r="B2249" s="3">
        <f t="shared" si="106"/>
        <v>2023</v>
      </c>
      <c r="C2249" t="str">
        <f t="shared" si="107"/>
        <v>2022-2023</v>
      </c>
      <c r="D2249" t="s">
        <v>148</v>
      </c>
      <c r="E2249" t="s">
        <v>50</v>
      </c>
      <c r="F2249" t="str">
        <f t="shared" si="105"/>
        <v>Queensland</v>
      </c>
      <c r="G2249" t="s">
        <v>35</v>
      </c>
      <c r="H2249">
        <v>4703</v>
      </c>
      <c r="I2249" t="s">
        <v>11</v>
      </c>
      <c r="J2249" t="s">
        <v>51</v>
      </c>
      <c r="K2249" t="s">
        <v>153</v>
      </c>
      <c r="L2249" t="s">
        <v>16</v>
      </c>
      <c r="M2249" s="5">
        <v>184.87</v>
      </c>
    </row>
    <row r="2250" spans="1:13" x14ac:dyDescent="0.25">
      <c r="A2250" s="2">
        <v>45168</v>
      </c>
      <c r="B2250" s="3">
        <f t="shared" si="106"/>
        <v>2024</v>
      </c>
      <c r="C2250" t="str">
        <f t="shared" si="107"/>
        <v>2023-2024</v>
      </c>
      <c r="D2250" t="s">
        <v>147</v>
      </c>
      <c r="E2250" t="s">
        <v>106</v>
      </c>
      <c r="F2250" t="str">
        <f t="shared" si="105"/>
        <v>Victoria</v>
      </c>
      <c r="G2250" t="s">
        <v>45</v>
      </c>
      <c r="H2250">
        <v>3915</v>
      </c>
      <c r="I2250" t="s">
        <v>11</v>
      </c>
      <c r="J2250" t="s">
        <v>55</v>
      </c>
      <c r="K2250" t="s">
        <v>151</v>
      </c>
      <c r="L2250" t="s">
        <v>21</v>
      </c>
      <c r="M2250" s="5">
        <v>184.97</v>
      </c>
    </row>
    <row r="2251" spans="1:13" x14ac:dyDescent="0.25">
      <c r="A2251" s="2">
        <v>45318</v>
      </c>
      <c r="B2251" s="3">
        <f t="shared" si="106"/>
        <v>2024</v>
      </c>
      <c r="C2251" t="str">
        <f t="shared" si="107"/>
        <v>2023-2024</v>
      </c>
      <c r="D2251" t="s">
        <v>147</v>
      </c>
      <c r="E2251" t="s">
        <v>57</v>
      </c>
      <c r="F2251" t="str">
        <f t="shared" si="105"/>
        <v>New South Wales</v>
      </c>
      <c r="G2251" t="s">
        <v>10</v>
      </c>
      <c r="H2251">
        <v>2560</v>
      </c>
      <c r="I2251" t="s">
        <v>11</v>
      </c>
      <c r="J2251" t="s">
        <v>58</v>
      </c>
      <c r="K2251" t="s">
        <v>151</v>
      </c>
      <c r="L2251" t="s">
        <v>21</v>
      </c>
      <c r="M2251" s="5">
        <v>185.32999999999998</v>
      </c>
    </row>
    <row r="2252" spans="1:13" x14ac:dyDescent="0.25">
      <c r="A2252" s="2">
        <v>45061</v>
      </c>
      <c r="B2252" s="3">
        <f t="shared" si="106"/>
        <v>2023</v>
      </c>
      <c r="C2252" t="str">
        <f t="shared" si="107"/>
        <v>2023-2024</v>
      </c>
      <c r="D2252" t="s">
        <v>147</v>
      </c>
      <c r="E2252" t="s">
        <v>92</v>
      </c>
      <c r="F2252" t="str">
        <f t="shared" si="105"/>
        <v>Queensland</v>
      </c>
      <c r="G2252" t="s">
        <v>35</v>
      </c>
      <c r="H2252">
        <v>4068</v>
      </c>
      <c r="I2252" t="s">
        <v>11</v>
      </c>
      <c r="J2252" t="s">
        <v>43</v>
      </c>
      <c r="K2252" t="s">
        <v>154</v>
      </c>
      <c r="L2252" t="s">
        <v>14</v>
      </c>
      <c r="M2252" s="5">
        <v>185.34</v>
      </c>
    </row>
    <row r="2253" spans="1:13" x14ac:dyDescent="0.25">
      <c r="A2253" s="2">
        <v>45050</v>
      </c>
      <c r="B2253" s="3">
        <f t="shared" si="106"/>
        <v>2023</v>
      </c>
      <c r="C2253" t="str">
        <f t="shared" si="107"/>
        <v>2023-2024</v>
      </c>
      <c r="D2253" t="s">
        <v>147</v>
      </c>
      <c r="E2253" t="s">
        <v>138</v>
      </c>
      <c r="F2253" t="str">
        <f t="shared" si="105"/>
        <v>Queensland</v>
      </c>
      <c r="G2253" t="s">
        <v>35</v>
      </c>
      <c r="H2253">
        <v>4558</v>
      </c>
      <c r="I2253" t="s">
        <v>11</v>
      </c>
      <c r="J2253" t="s">
        <v>120</v>
      </c>
      <c r="K2253" t="s">
        <v>156</v>
      </c>
      <c r="L2253" t="s">
        <v>17</v>
      </c>
      <c r="M2253" s="5">
        <v>185.7</v>
      </c>
    </row>
    <row r="2254" spans="1:13" x14ac:dyDescent="0.25">
      <c r="A2254" s="2">
        <v>45225</v>
      </c>
      <c r="B2254" s="3">
        <f t="shared" si="106"/>
        <v>2024</v>
      </c>
      <c r="C2254" t="str">
        <f t="shared" si="107"/>
        <v>2023-2024</v>
      </c>
      <c r="D2254" t="s">
        <v>147</v>
      </c>
      <c r="E2254" t="s">
        <v>37</v>
      </c>
      <c r="F2254" t="str">
        <f t="shared" si="105"/>
        <v>South Australia</v>
      </c>
      <c r="G2254" t="s">
        <v>32</v>
      </c>
      <c r="H2254">
        <v>5607</v>
      </c>
      <c r="I2254" t="s">
        <v>11</v>
      </c>
      <c r="J2254" t="s">
        <v>38</v>
      </c>
      <c r="K2254" t="s">
        <v>151</v>
      </c>
      <c r="L2254" t="s">
        <v>21</v>
      </c>
      <c r="M2254" s="5">
        <v>185.80999999999997</v>
      </c>
    </row>
    <row r="2255" spans="1:13" x14ac:dyDescent="0.25">
      <c r="A2255" s="2">
        <v>45434</v>
      </c>
      <c r="B2255" s="3">
        <f t="shared" si="106"/>
        <v>2024</v>
      </c>
      <c r="C2255" t="str">
        <f t="shared" si="107"/>
        <v>2024-2025</v>
      </c>
      <c r="D2255" t="s">
        <v>147</v>
      </c>
      <c r="E2255" t="s">
        <v>9</v>
      </c>
      <c r="F2255" t="str">
        <f t="shared" si="105"/>
        <v>New South Wales</v>
      </c>
      <c r="G2255" t="s">
        <v>10</v>
      </c>
      <c r="H2255">
        <v>2067</v>
      </c>
      <c r="I2255" t="s">
        <v>11</v>
      </c>
      <c r="J2255" t="s">
        <v>12</v>
      </c>
      <c r="K2255" t="s">
        <v>153</v>
      </c>
      <c r="L2255" t="s">
        <v>16</v>
      </c>
      <c r="M2255" s="5">
        <v>185.82</v>
      </c>
    </row>
    <row r="2256" spans="1:13" x14ac:dyDescent="0.25">
      <c r="A2256" s="2">
        <v>45600</v>
      </c>
      <c r="B2256" s="3">
        <f t="shared" si="106"/>
        <v>2025</v>
      </c>
      <c r="C2256" t="str">
        <f t="shared" si="107"/>
        <v>2024-2025</v>
      </c>
      <c r="D2256" t="s">
        <v>147</v>
      </c>
      <c r="E2256" t="s">
        <v>117</v>
      </c>
      <c r="F2256" t="str">
        <f t="shared" si="105"/>
        <v>Queensland</v>
      </c>
      <c r="G2256" t="s">
        <v>35</v>
      </c>
      <c r="H2256">
        <v>4119</v>
      </c>
      <c r="I2256" t="s">
        <v>11</v>
      </c>
      <c r="J2256" t="s">
        <v>43</v>
      </c>
      <c r="K2256" t="s">
        <v>153</v>
      </c>
      <c r="L2256" t="s">
        <v>16</v>
      </c>
      <c r="M2256" s="5">
        <v>185.82999999999998</v>
      </c>
    </row>
    <row r="2257" spans="1:13" x14ac:dyDescent="0.25">
      <c r="A2257" s="2">
        <v>45460</v>
      </c>
      <c r="B2257" s="3">
        <f t="shared" si="106"/>
        <v>2024</v>
      </c>
      <c r="C2257" t="str">
        <f t="shared" si="107"/>
        <v>2024-2025</v>
      </c>
      <c r="D2257" t="s">
        <v>148</v>
      </c>
      <c r="E2257" t="s">
        <v>125</v>
      </c>
      <c r="F2257" t="str">
        <f t="shared" si="105"/>
        <v>Victoria</v>
      </c>
      <c r="G2257" t="s">
        <v>45</v>
      </c>
      <c r="H2257">
        <v>3400</v>
      </c>
      <c r="I2257" t="s">
        <v>11</v>
      </c>
      <c r="J2257" t="s">
        <v>60</v>
      </c>
      <c r="K2257" t="s">
        <v>155</v>
      </c>
      <c r="L2257" t="s">
        <v>20</v>
      </c>
      <c r="M2257" s="5">
        <v>187.22</v>
      </c>
    </row>
    <row r="2258" spans="1:13" x14ac:dyDescent="0.25">
      <c r="A2258" s="2">
        <v>45530</v>
      </c>
      <c r="B2258" s="3">
        <f t="shared" si="106"/>
        <v>2025</v>
      </c>
      <c r="C2258" t="str">
        <f t="shared" si="107"/>
        <v>2024-2025</v>
      </c>
      <c r="D2258" t="s">
        <v>148</v>
      </c>
      <c r="E2258" t="s">
        <v>133</v>
      </c>
      <c r="F2258" t="str">
        <f t="shared" si="105"/>
        <v>Queensland</v>
      </c>
      <c r="G2258" t="s">
        <v>35</v>
      </c>
      <c r="H2258">
        <v>4305</v>
      </c>
      <c r="I2258" t="s">
        <v>11</v>
      </c>
      <c r="J2258" t="s">
        <v>104</v>
      </c>
      <c r="K2258" t="s">
        <v>152</v>
      </c>
      <c r="L2258" t="s">
        <v>13</v>
      </c>
      <c r="M2258" s="5">
        <v>187.41000000000003</v>
      </c>
    </row>
    <row r="2259" spans="1:13" x14ac:dyDescent="0.25">
      <c r="A2259" s="2">
        <v>45512</v>
      </c>
      <c r="B2259" s="3">
        <f t="shared" si="106"/>
        <v>2025</v>
      </c>
      <c r="C2259" t="str">
        <f t="shared" si="107"/>
        <v>2024-2025</v>
      </c>
      <c r="D2259" t="s">
        <v>148</v>
      </c>
      <c r="E2259" t="s">
        <v>140</v>
      </c>
      <c r="F2259" t="str">
        <f t="shared" si="105"/>
        <v>Tasmania</v>
      </c>
      <c r="G2259" t="s">
        <v>70</v>
      </c>
      <c r="H2259">
        <v>7320</v>
      </c>
      <c r="I2259" t="s">
        <v>11</v>
      </c>
      <c r="J2259" t="s">
        <v>71</v>
      </c>
      <c r="K2259" t="s">
        <v>156</v>
      </c>
      <c r="L2259" t="s">
        <v>17</v>
      </c>
      <c r="M2259" s="5">
        <v>187.53</v>
      </c>
    </row>
    <row r="2260" spans="1:13" x14ac:dyDescent="0.25">
      <c r="A2260" s="2">
        <v>45566</v>
      </c>
      <c r="B2260" s="3">
        <f t="shared" si="106"/>
        <v>2025</v>
      </c>
      <c r="C2260" t="str">
        <f t="shared" si="107"/>
        <v>2024-2025</v>
      </c>
      <c r="D2260" t="s">
        <v>147</v>
      </c>
      <c r="E2260" t="s">
        <v>9</v>
      </c>
      <c r="F2260" t="str">
        <f t="shared" si="105"/>
        <v>New South Wales</v>
      </c>
      <c r="G2260" t="s">
        <v>10</v>
      </c>
      <c r="H2260">
        <v>2067</v>
      </c>
      <c r="I2260" t="s">
        <v>11</v>
      </c>
      <c r="J2260" t="s">
        <v>12</v>
      </c>
      <c r="K2260" t="s">
        <v>149</v>
      </c>
      <c r="L2260" t="s">
        <v>15</v>
      </c>
      <c r="M2260" s="5">
        <v>187.81</v>
      </c>
    </row>
    <row r="2261" spans="1:13" x14ac:dyDescent="0.25">
      <c r="A2261" s="2">
        <v>45144</v>
      </c>
      <c r="B2261" s="3">
        <f t="shared" si="106"/>
        <v>2024</v>
      </c>
      <c r="C2261" t="str">
        <f t="shared" si="107"/>
        <v>2023-2024</v>
      </c>
      <c r="D2261" t="s">
        <v>148</v>
      </c>
      <c r="E2261" t="s">
        <v>50</v>
      </c>
      <c r="F2261" t="str">
        <f t="shared" si="105"/>
        <v>Queensland</v>
      </c>
      <c r="G2261" t="s">
        <v>35</v>
      </c>
      <c r="H2261">
        <v>4703</v>
      </c>
      <c r="I2261" t="s">
        <v>11</v>
      </c>
      <c r="J2261" t="s">
        <v>51</v>
      </c>
      <c r="K2261" t="s">
        <v>156</v>
      </c>
      <c r="L2261" t="s">
        <v>17</v>
      </c>
      <c r="M2261" s="5">
        <v>188.13</v>
      </c>
    </row>
    <row r="2262" spans="1:13" x14ac:dyDescent="0.25">
      <c r="A2262" s="2">
        <v>44961</v>
      </c>
      <c r="B2262" s="3">
        <f t="shared" si="106"/>
        <v>2023</v>
      </c>
      <c r="C2262" t="str">
        <f t="shared" si="107"/>
        <v>2022-2023</v>
      </c>
      <c r="D2262" t="s">
        <v>148</v>
      </c>
      <c r="E2262" t="s">
        <v>102</v>
      </c>
      <c r="F2262" t="str">
        <f t="shared" si="105"/>
        <v>Queensland</v>
      </c>
      <c r="G2262" t="s">
        <v>35</v>
      </c>
      <c r="H2262">
        <v>4870</v>
      </c>
      <c r="I2262" t="s">
        <v>11</v>
      </c>
      <c r="J2262" t="s">
        <v>36</v>
      </c>
      <c r="K2262" t="s">
        <v>155</v>
      </c>
      <c r="L2262" t="s">
        <v>20</v>
      </c>
      <c r="M2262" s="5">
        <v>188.22</v>
      </c>
    </row>
    <row r="2263" spans="1:13" x14ac:dyDescent="0.25">
      <c r="A2263" s="2">
        <v>45004</v>
      </c>
      <c r="B2263" s="3">
        <f t="shared" si="106"/>
        <v>2023</v>
      </c>
      <c r="C2263" t="str">
        <f t="shared" si="107"/>
        <v>2022-2023</v>
      </c>
      <c r="D2263" t="s">
        <v>148</v>
      </c>
      <c r="E2263" t="s">
        <v>100</v>
      </c>
      <c r="F2263" t="str">
        <f t="shared" si="105"/>
        <v>Western Australia</v>
      </c>
      <c r="G2263" t="s">
        <v>48</v>
      </c>
      <c r="H2263">
        <v>6021</v>
      </c>
      <c r="I2263" t="s">
        <v>11</v>
      </c>
      <c r="J2263" t="s">
        <v>49</v>
      </c>
      <c r="K2263" t="s">
        <v>149</v>
      </c>
      <c r="L2263" t="s">
        <v>15</v>
      </c>
      <c r="M2263" s="5">
        <v>188.94</v>
      </c>
    </row>
    <row r="2264" spans="1:13" x14ac:dyDescent="0.25">
      <c r="A2264" s="2">
        <v>45555</v>
      </c>
      <c r="B2264" s="3">
        <f t="shared" si="106"/>
        <v>2025</v>
      </c>
      <c r="C2264" t="str">
        <f t="shared" si="107"/>
        <v>2024-2025</v>
      </c>
      <c r="D2264" t="s">
        <v>147</v>
      </c>
      <c r="E2264" t="s">
        <v>79</v>
      </c>
      <c r="F2264" t="str">
        <f t="shared" si="105"/>
        <v>Australian Capital Territory</v>
      </c>
      <c r="G2264" t="s">
        <v>80</v>
      </c>
      <c r="H2264">
        <v>2617</v>
      </c>
      <c r="I2264" t="s">
        <v>11</v>
      </c>
      <c r="J2264" t="s">
        <v>58</v>
      </c>
      <c r="K2264" t="s">
        <v>150</v>
      </c>
      <c r="L2264" t="s">
        <v>18</v>
      </c>
      <c r="M2264" s="5">
        <v>189.58</v>
      </c>
    </row>
    <row r="2265" spans="1:13" x14ac:dyDescent="0.25">
      <c r="A2265" s="2">
        <v>45657</v>
      </c>
      <c r="B2265" s="3">
        <f t="shared" si="106"/>
        <v>2025</v>
      </c>
      <c r="C2265" t="str">
        <f t="shared" si="107"/>
        <v>2024-2025</v>
      </c>
      <c r="D2265" t="s">
        <v>147</v>
      </c>
      <c r="E2265" t="s">
        <v>114</v>
      </c>
      <c r="F2265" t="str">
        <f t="shared" si="105"/>
        <v>Victoria</v>
      </c>
      <c r="G2265" t="s">
        <v>45</v>
      </c>
      <c r="H2265">
        <v>3551</v>
      </c>
      <c r="I2265" t="s">
        <v>11</v>
      </c>
      <c r="J2265" t="s">
        <v>60</v>
      </c>
      <c r="K2265" t="s">
        <v>157</v>
      </c>
      <c r="L2265" t="s">
        <v>22</v>
      </c>
      <c r="M2265" s="5">
        <v>189.72</v>
      </c>
    </row>
    <row r="2266" spans="1:13" x14ac:dyDescent="0.25">
      <c r="A2266" s="2">
        <v>45166</v>
      </c>
      <c r="B2266" s="3">
        <f t="shared" si="106"/>
        <v>2024</v>
      </c>
      <c r="C2266" t="str">
        <f t="shared" si="107"/>
        <v>2023-2024</v>
      </c>
      <c r="D2266" t="s">
        <v>147</v>
      </c>
      <c r="E2266" t="s">
        <v>9</v>
      </c>
      <c r="F2266" t="str">
        <f t="shared" si="105"/>
        <v>New South Wales</v>
      </c>
      <c r="G2266" t="s">
        <v>10</v>
      </c>
      <c r="H2266">
        <v>2067</v>
      </c>
      <c r="I2266" t="s">
        <v>11</v>
      </c>
      <c r="J2266" t="s">
        <v>12</v>
      </c>
      <c r="K2266" t="s">
        <v>151</v>
      </c>
      <c r="L2266" t="s">
        <v>21</v>
      </c>
      <c r="M2266" s="5">
        <v>189.81</v>
      </c>
    </row>
    <row r="2267" spans="1:13" x14ac:dyDescent="0.25">
      <c r="A2267" s="2">
        <v>45028</v>
      </c>
      <c r="B2267" s="3">
        <f t="shared" si="106"/>
        <v>2023</v>
      </c>
      <c r="C2267" t="str">
        <f t="shared" si="107"/>
        <v>2023-2024</v>
      </c>
      <c r="D2267" t="s">
        <v>148</v>
      </c>
      <c r="E2267" t="s">
        <v>41</v>
      </c>
      <c r="F2267" t="str">
        <f t="shared" si="105"/>
        <v>New South Wales</v>
      </c>
      <c r="G2267" t="s">
        <v>10</v>
      </c>
      <c r="H2267">
        <v>2830</v>
      </c>
      <c r="I2267" t="s">
        <v>11</v>
      </c>
      <c r="J2267" t="s">
        <v>25</v>
      </c>
      <c r="K2267" t="s">
        <v>154</v>
      </c>
      <c r="L2267" t="s">
        <v>14</v>
      </c>
      <c r="M2267" s="5">
        <v>189.82</v>
      </c>
    </row>
    <row r="2268" spans="1:13" x14ac:dyDescent="0.25">
      <c r="A2268" s="2">
        <v>45252</v>
      </c>
      <c r="B2268" s="3">
        <f t="shared" si="106"/>
        <v>2024</v>
      </c>
      <c r="C2268" t="str">
        <f t="shared" si="107"/>
        <v>2023-2024</v>
      </c>
      <c r="D2268" t="s">
        <v>148</v>
      </c>
      <c r="E2268" t="s">
        <v>95</v>
      </c>
      <c r="F2268" t="str">
        <f t="shared" si="105"/>
        <v>Victoria</v>
      </c>
      <c r="G2268" t="s">
        <v>45</v>
      </c>
      <c r="H2268">
        <v>3931</v>
      </c>
      <c r="I2268" t="s">
        <v>11</v>
      </c>
      <c r="J2268" t="s">
        <v>55</v>
      </c>
      <c r="K2268" t="s">
        <v>153</v>
      </c>
      <c r="L2268" t="s">
        <v>16</v>
      </c>
      <c r="M2268" s="5">
        <v>189.87</v>
      </c>
    </row>
    <row r="2269" spans="1:13" x14ac:dyDescent="0.25">
      <c r="A2269" s="2">
        <v>45114</v>
      </c>
      <c r="B2269" s="3">
        <f t="shared" si="106"/>
        <v>2024</v>
      </c>
      <c r="C2269" t="str">
        <f t="shared" si="107"/>
        <v>2023-2024</v>
      </c>
      <c r="D2269" t="s">
        <v>148</v>
      </c>
      <c r="E2269" t="s">
        <v>67</v>
      </c>
      <c r="F2269" t="str">
        <f t="shared" si="105"/>
        <v>New South Wales</v>
      </c>
      <c r="G2269" t="s">
        <v>10</v>
      </c>
      <c r="H2269">
        <v>2478</v>
      </c>
      <c r="I2269" t="s">
        <v>11</v>
      </c>
      <c r="J2269" t="s">
        <v>68</v>
      </c>
      <c r="K2269" t="s">
        <v>154</v>
      </c>
      <c r="L2269" t="s">
        <v>14</v>
      </c>
      <c r="M2269" s="5">
        <v>190.83</v>
      </c>
    </row>
    <row r="2270" spans="1:13" x14ac:dyDescent="0.25">
      <c r="A2270" s="2">
        <v>45298</v>
      </c>
      <c r="B2270" s="3">
        <f t="shared" si="106"/>
        <v>2024</v>
      </c>
      <c r="C2270" t="str">
        <f t="shared" si="107"/>
        <v>2023-2024</v>
      </c>
      <c r="D2270" t="s">
        <v>148</v>
      </c>
      <c r="E2270" t="s">
        <v>134</v>
      </c>
      <c r="F2270" t="str">
        <f t="shared" si="105"/>
        <v>Queensland</v>
      </c>
      <c r="G2270" t="s">
        <v>35</v>
      </c>
      <c r="H2270">
        <v>4825</v>
      </c>
      <c r="I2270" t="s">
        <v>11</v>
      </c>
      <c r="J2270" t="s">
        <v>36</v>
      </c>
      <c r="K2270" t="s">
        <v>151</v>
      </c>
      <c r="L2270" t="s">
        <v>21</v>
      </c>
      <c r="M2270" s="5">
        <v>191.07999999999998</v>
      </c>
    </row>
    <row r="2271" spans="1:13" x14ac:dyDescent="0.25">
      <c r="A2271" s="2">
        <v>45219</v>
      </c>
      <c r="B2271" s="3">
        <f t="shared" si="106"/>
        <v>2024</v>
      </c>
      <c r="C2271" t="str">
        <f t="shared" si="107"/>
        <v>2023-2024</v>
      </c>
      <c r="D2271" t="s">
        <v>147</v>
      </c>
      <c r="E2271" t="s">
        <v>62</v>
      </c>
      <c r="F2271" t="str">
        <f t="shared" si="105"/>
        <v>Victoria</v>
      </c>
      <c r="G2271" t="s">
        <v>45</v>
      </c>
      <c r="H2271">
        <v>3134</v>
      </c>
      <c r="I2271" t="s">
        <v>11</v>
      </c>
      <c r="J2271" t="s">
        <v>63</v>
      </c>
      <c r="K2271" t="s">
        <v>156</v>
      </c>
      <c r="L2271" t="s">
        <v>17</v>
      </c>
      <c r="M2271" s="5">
        <v>191.57999999999998</v>
      </c>
    </row>
    <row r="2272" spans="1:13" x14ac:dyDescent="0.25">
      <c r="A2272" s="2">
        <v>45122</v>
      </c>
      <c r="B2272" s="3">
        <f t="shared" si="106"/>
        <v>2024</v>
      </c>
      <c r="C2272" t="str">
        <f t="shared" si="107"/>
        <v>2023-2024</v>
      </c>
      <c r="D2272" t="s">
        <v>147</v>
      </c>
      <c r="E2272" t="s">
        <v>9</v>
      </c>
      <c r="F2272" t="str">
        <f t="shared" si="105"/>
        <v>New South Wales</v>
      </c>
      <c r="G2272" t="s">
        <v>10</v>
      </c>
      <c r="H2272">
        <v>2067</v>
      </c>
      <c r="I2272" t="s">
        <v>11</v>
      </c>
      <c r="J2272" t="s">
        <v>12</v>
      </c>
      <c r="K2272" t="s">
        <v>151</v>
      </c>
      <c r="L2272" t="s">
        <v>21</v>
      </c>
      <c r="M2272" s="5">
        <v>191.62</v>
      </c>
    </row>
    <row r="2273" spans="1:13" x14ac:dyDescent="0.25">
      <c r="A2273" s="2">
        <v>45227</v>
      </c>
      <c r="B2273" s="3">
        <f t="shared" si="106"/>
        <v>2024</v>
      </c>
      <c r="C2273" t="str">
        <f t="shared" si="107"/>
        <v>2023-2024</v>
      </c>
      <c r="D2273" t="s">
        <v>148</v>
      </c>
      <c r="E2273" t="s">
        <v>57</v>
      </c>
      <c r="F2273" t="str">
        <f t="shared" si="105"/>
        <v>New South Wales</v>
      </c>
      <c r="G2273" t="s">
        <v>10</v>
      </c>
      <c r="H2273">
        <v>2560</v>
      </c>
      <c r="I2273" t="s">
        <v>11</v>
      </c>
      <c r="J2273" t="s">
        <v>58</v>
      </c>
      <c r="K2273" t="s">
        <v>157</v>
      </c>
      <c r="L2273" t="s">
        <v>22</v>
      </c>
      <c r="M2273" s="5">
        <v>191.65</v>
      </c>
    </row>
    <row r="2274" spans="1:13" x14ac:dyDescent="0.25">
      <c r="A2274" s="2">
        <v>45015</v>
      </c>
      <c r="B2274" s="3">
        <f t="shared" si="106"/>
        <v>2023</v>
      </c>
      <c r="C2274" t="str">
        <f t="shared" si="107"/>
        <v>2022-2023</v>
      </c>
      <c r="D2274" t="s">
        <v>148</v>
      </c>
      <c r="E2274" t="s">
        <v>114</v>
      </c>
      <c r="F2274" t="str">
        <f t="shared" si="105"/>
        <v>Victoria</v>
      </c>
      <c r="G2274" t="s">
        <v>45</v>
      </c>
      <c r="H2274">
        <v>3551</v>
      </c>
      <c r="I2274" t="s">
        <v>11</v>
      </c>
      <c r="J2274" t="s">
        <v>60</v>
      </c>
      <c r="K2274" t="s">
        <v>149</v>
      </c>
      <c r="L2274" t="s">
        <v>15</v>
      </c>
      <c r="M2274" s="5">
        <v>192.45999999999998</v>
      </c>
    </row>
    <row r="2275" spans="1:13" x14ac:dyDescent="0.25">
      <c r="A2275" s="2">
        <v>45017</v>
      </c>
      <c r="B2275" s="3">
        <f t="shared" si="106"/>
        <v>2023</v>
      </c>
      <c r="C2275" t="str">
        <f t="shared" si="107"/>
        <v>2023-2024</v>
      </c>
      <c r="D2275" t="s">
        <v>147</v>
      </c>
      <c r="E2275" t="s">
        <v>146</v>
      </c>
      <c r="F2275" t="str">
        <f t="shared" si="105"/>
        <v>Victoria</v>
      </c>
      <c r="G2275" t="s">
        <v>45</v>
      </c>
      <c r="H2275">
        <v>3353</v>
      </c>
      <c r="I2275" t="s">
        <v>11</v>
      </c>
      <c r="J2275" t="s">
        <v>60</v>
      </c>
      <c r="K2275" t="s">
        <v>154</v>
      </c>
      <c r="L2275" t="s">
        <v>14</v>
      </c>
      <c r="M2275" s="5">
        <v>192.47</v>
      </c>
    </row>
    <row r="2276" spans="1:13" x14ac:dyDescent="0.25">
      <c r="A2276" s="2">
        <v>45525</v>
      </c>
      <c r="B2276" s="3">
        <f t="shared" si="106"/>
        <v>2025</v>
      </c>
      <c r="C2276" t="str">
        <f t="shared" si="107"/>
        <v>2024-2025</v>
      </c>
      <c r="D2276" t="s">
        <v>147</v>
      </c>
      <c r="E2276" t="s">
        <v>78</v>
      </c>
      <c r="F2276" t="str">
        <f t="shared" si="105"/>
        <v>New South Wales</v>
      </c>
      <c r="G2276" t="s">
        <v>10</v>
      </c>
      <c r="H2276">
        <v>2350</v>
      </c>
      <c r="I2276" t="s">
        <v>11</v>
      </c>
      <c r="J2276" t="s">
        <v>68</v>
      </c>
      <c r="K2276" t="s">
        <v>19</v>
      </c>
      <c r="L2276" t="s">
        <v>23</v>
      </c>
      <c r="M2276" s="5">
        <v>192.65</v>
      </c>
    </row>
    <row r="2277" spans="1:13" x14ac:dyDescent="0.25">
      <c r="A2277" s="2">
        <v>45330</v>
      </c>
      <c r="B2277" s="3">
        <f t="shared" si="106"/>
        <v>2024</v>
      </c>
      <c r="C2277" t="str">
        <f t="shared" si="107"/>
        <v>2023-2024</v>
      </c>
      <c r="D2277" t="s">
        <v>147</v>
      </c>
      <c r="E2277" t="s">
        <v>134</v>
      </c>
      <c r="F2277" t="str">
        <f t="shared" si="105"/>
        <v>Queensland</v>
      </c>
      <c r="G2277" t="s">
        <v>35</v>
      </c>
      <c r="H2277">
        <v>4825</v>
      </c>
      <c r="I2277" t="s">
        <v>11</v>
      </c>
      <c r="J2277" t="s">
        <v>36</v>
      </c>
      <c r="K2277" t="s">
        <v>155</v>
      </c>
      <c r="L2277" t="s">
        <v>20</v>
      </c>
      <c r="M2277" s="5">
        <v>192.67</v>
      </c>
    </row>
    <row r="2278" spans="1:13" x14ac:dyDescent="0.25">
      <c r="A2278" s="2">
        <v>45228</v>
      </c>
      <c r="B2278" s="3">
        <f t="shared" si="106"/>
        <v>2024</v>
      </c>
      <c r="C2278" t="str">
        <f t="shared" si="107"/>
        <v>2023-2024</v>
      </c>
      <c r="D2278" t="s">
        <v>148</v>
      </c>
      <c r="E2278" t="s">
        <v>133</v>
      </c>
      <c r="F2278" t="str">
        <f t="shared" si="105"/>
        <v>Queensland</v>
      </c>
      <c r="G2278" t="s">
        <v>35</v>
      </c>
      <c r="H2278">
        <v>4305</v>
      </c>
      <c r="I2278" t="s">
        <v>11</v>
      </c>
      <c r="J2278" t="s">
        <v>104</v>
      </c>
      <c r="K2278" t="s">
        <v>152</v>
      </c>
      <c r="L2278" t="s">
        <v>13</v>
      </c>
      <c r="M2278" s="5">
        <v>193.7</v>
      </c>
    </row>
    <row r="2279" spans="1:13" x14ac:dyDescent="0.25">
      <c r="A2279" s="2">
        <v>45580</v>
      </c>
      <c r="B2279" s="3">
        <f t="shared" si="106"/>
        <v>2025</v>
      </c>
      <c r="C2279" t="str">
        <f t="shared" si="107"/>
        <v>2024-2025</v>
      </c>
      <c r="D2279" t="s">
        <v>148</v>
      </c>
      <c r="E2279" t="s">
        <v>89</v>
      </c>
      <c r="F2279" t="str">
        <f t="shared" si="105"/>
        <v>Queensland</v>
      </c>
      <c r="G2279" t="s">
        <v>35</v>
      </c>
      <c r="H2279">
        <v>4655</v>
      </c>
      <c r="I2279" t="s">
        <v>11</v>
      </c>
      <c r="J2279" t="s">
        <v>51</v>
      </c>
      <c r="K2279" t="s">
        <v>150</v>
      </c>
      <c r="L2279" t="s">
        <v>18</v>
      </c>
      <c r="M2279" s="5">
        <v>193.8</v>
      </c>
    </row>
    <row r="2280" spans="1:13" x14ac:dyDescent="0.25">
      <c r="A2280" s="2">
        <v>45607</v>
      </c>
      <c r="B2280" s="3">
        <f t="shared" si="106"/>
        <v>2025</v>
      </c>
      <c r="C2280" t="str">
        <f t="shared" si="107"/>
        <v>2024-2025</v>
      </c>
      <c r="D2280" t="s">
        <v>148</v>
      </c>
      <c r="E2280" t="s">
        <v>100</v>
      </c>
      <c r="F2280" t="str">
        <f t="shared" si="105"/>
        <v>Western Australia</v>
      </c>
      <c r="G2280" t="s">
        <v>48</v>
      </c>
      <c r="H2280">
        <v>6021</v>
      </c>
      <c r="I2280" t="s">
        <v>11</v>
      </c>
      <c r="J2280" t="s">
        <v>49</v>
      </c>
      <c r="K2280" t="s">
        <v>154</v>
      </c>
      <c r="L2280" t="s">
        <v>14</v>
      </c>
      <c r="M2280" s="5">
        <v>193.95</v>
      </c>
    </row>
    <row r="2281" spans="1:13" x14ac:dyDescent="0.25">
      <c r="A2281" s="2">
        <v>44996</v>
      </c>
      <c r="B2281" s="3">
        <f t="shared" si="106"/>
        <v>2023</v>
      </c>
      <c r="C2281" t="str">
        <f t="shared" si="107"/>
        <v>2022-2023</v>
      </c>
      <c r="D2281" t="s">
        <v>147</v>
      </c>
      <c r="E2281" t="s">
        <v>127</v>
      </c>
      <c r="F2281" t="str">
        <f t="shared" si="105"/>
        <v>New South Wales</v>
      </c>
      <c r="G2281" t="s">
        <v>10</v>
      </c>
      <c r="H2281">
        <v>2131</v>
      </c>
      <c r="I2281" t="s">
        <v>11</v>
      </c>
      <c r="J2281" t="s">
        <v>27</v>
      </c>
      <c r="K2281" t="s">
        <v>154</v>
      </c>
      <c r="L2281" t="s">
        <v>14</v>
      </c>
      <c r="M2281" s="5">
        <v>194.06</v>
      </c>
    </row>
    <row r="2282" spans="1:13" x14ac:dyDescent="0.25">
      <c r="A2282" s="2">
        <v>45449</v>
      </c>
      <c r="B2282" s="3">
        <f t="shared" si="106"/>
        <v>2024</v>
      </c>
      <c r="C2282" t="str">
        <f t="shared" si="107"/>
        <v>2024-2025</v>
      </c>
      <c r="D2282" t="s">
        <v>147</v>
      </c>
      <c r="E2282" t="s">
        <v>44</v>
      </c>
      <c r="F2282" t="str">
        <f t="shared" si="105"/>
        <v>Victoria</v>
      </c>
      <c r="G2282" t="s">
        <v>45</v>
      </c>
      <c r="H2282">
        <v>3066</v>
      </c>
      <c r="I2282" t="s">
        <v>11</v>
      </c>
      <c r="J2282" t="s">
        <v>46</v>
      </c>
      <c r="K2282" t="s">
        <v>154</v>
      </c>
      <c r="L2282" t="s">
        <v>14</v>
      </c>
      <c r="M2282" s="5">
        <v>194.56</v>
      </c>
    </row>
    <row r="2283" spans="1:13" x14ac:dyDescent="0.25">
      <c r="A2283" s="2">
        <v>45270</v>
      </c>
      <c r="B2283" s="3">
        <f t="shared" si="106"/>
        <v>2024</v>
      </c>
      <c r="C2283" t="str">
        <f t="shared" si="107"/>
        <v>2023-2024</v>
      </c>
      <c r="D2283" t="s">
        <v>147</v>
      </c>
      <c r="E2283" t="s">
        <v>116</v>
      </c>
      <c r="F2283" t="str">
        <f t="shared" si="105"/>
        <v>Western Australia</v>
      </c>
      <c r="G2283" t="s">
        <v>48</v>
      </c>
      <c r="H2283">
        <v>6725</v>
      </c>
      <c r="I2283" t="s">
        <v>11</v>
      </c>
      <c r="J2283" t="s">
        <v>77</v>
      </c>
      <c r="K2283" t="s">
        <v>155</v>
      </c>
      <c r="L2283" t="s">
        <v>20</v>
      </c>
      <c r="M2283" s="5">
        <v>194.63</v>
      </c>
    </row>
    <row r="2284" spans="1:13" x14ac:dyDescent="0.25">
      <c r="A2284" s="2">
        <v>45585</v>
      </c>
      <c r="B2284" s="3">
        <f t="shared" si="106"/>
        <v>2025</v>
      </c>
      <c r="C2284" t="str">
        <f t="shared" si="107"/>
        <v>2024-2025</v>
      </c>
      <c r="D2284" t="s">
        <v>147</v>
      </c>
      <c r="E2284" t="s">
        <v>99</v>
      </c>
      <c r="F2284" t="str">
        <f t="shared" si="105"/>
        <v>Victoria</v>
      </c>
      <c r="G2284" t="s">
        <v>45</v>
      </c>
      <c r="H2284">
        <v>3148</v>
      </c>
      <c r="I2284" t="s">
        <v>11</v>
      </c>
      <c r="J2284" t="s">
        <v>63</v>
      </c>
      <c r="K2284" t="s">
        <v>154</v>
      </c>
      <c r="L2284" t="s">
        <v>14</v>
      </c>
      <c r="M2284" s="5">
        <v>194.64</v>
      </c>
    </row>
    <row r="2285" spans="1:13" x14ac:dyDescent="0.25">
      <c r="A2285" s="2">
        <v>45001</v>
      </c>
      <c r="B2285" s="3">
        <f t="shared" si="106"/>
        <v>2023</v>
      </c>
      <c r="C2285" t="str">
        <f t="shared" si="107"/>
        <v>2022-2023</v>
      </c>
      <c r="D2285" t="s">
        <v>147</v>
      </c>
      <c r="E2285" t="s">
        <v>136</v>
      </c>
      <c r="F2285" t="str">
        <f t="shared" si="105"/>
        <v>Victoria</v>
      </c>
      <c r="G2285" t="s">
        <v>45</v>
      </c>
      <c r="H2285">
        <v>3175</v>
      </c>
      <c r="I2285" t="s">
        <v>11</v>
      </c>
      <c r="J2285" t="s">
        <v>63</v>
      </c>
      <c r="K2285" t="s">
        <v>19</v>
      </c>
      <c r="L2285" t="s">
        <v>23</v>
      </c>
      <c r="M2285" s="5">
        <v>194.64999999999998</v>
      </c>
    </row>
    <row r="2286" spans="1:13" x14ac:dyDescent="0.25">
      <c r="A2286" s="2">
        <v>45173</v>
      </c>
      <c r="B2286" s="3">
        <f t="shared" si="106"/>
        <v>2024</v>
      </c>
      <c r="C2286" t="str">
        <f t="shared" si="107"/>
        <v>2023-2024</v>
      </c>
      <c r="D2286" t="s">
        <v>148</v>
      </c>
      <c r="E2286" t="s">
        <v>89</v>
      </c>
      <c r="F2286" t="str">
        <f t="shared" si="105"/>
        <v>Queensland</v>
      </c>
      <c r="G2286" t="s">
        <v>35</v>
      </c>
      <c r="H2286">
        <v>4655</v>
      </c>
      <c r="I2286" t="s">
        <v>11</v>
      </c>
      <c r="J2286" t="s">
        <v>51</v>
      </c>
      <c r="K2286" t="s">
        <v>149</v>
      </c>
      <c r="L2286" t="s">
        <v>15</v>
      </c>
      <c r="M2286" s="5">
        <v>194.71</v>
      </c>
    </row>
    <row r="2287" spans="1:13" x14ac:dyDescent="0.25">
      <c r="A2287" s="2">
        <v>45370</v>
      </c>
      <c r="B2287" s="3">
        <f t="shared" si="106"/>
        <v>2024</v>
      </c>
      <c r="C2287" t="str">
        <f t="shared" si="107"/>
        <v>2023-2024</v>
      </c>
      <c r="D2287" t="s">
        <v>147</v>
      </c>
      <c r="E2287" t="s">
        <v>47</v>
      </c>
      <c r="F2287" t="str">
        <f t="shared" si="105"/>
        <v>Western Australia</v>
      </c>
      <c r="G2287" t="s">
        <v>48</v>
      </c>
      <c r="H2287">
        <v>6030</v>
      </c>
      <c r="I2287" t="s">
        <v>11</v>
      </c>
      <c r="J2287" t="s">
        <v>49</v>
      </c>
      <c r="K2287" t="s">
        <v>150</v>
      </c>
      <c r="L2287" t="s">
        <v>18</v>
      </c>
      <c r="M2287" s="5">
        <v>194.85</v>
      </c>
    </row>
    <row r="2288" spans="1:13" x14ac:dyDescent="0.25">
      <c r="A2288" s="2">
        <v>45643</v>
      </c>
      <c r="B2288" s="3">
        <f t="shared" si="106"/>
        <v>2025</v>
      </c>
      <c r="C2288" t="str">
        <f t="shared" si="107"/>
        <v>2024-2025</v>
      </c>
      <c r="D2288" t="s">
        <v>147</v>
      </c>
      <c r="E2288" t="s">
        <v>76</v>
      </c>
      <c r="F2288" t="str">
        <f t="shared" si="105"/>
        <v>Western Australia</v>
      </c>
      <c r="G2288" t="s">
        <v>48</v>
      </c>
      <c r="H2288">
        <v>6450</v>
      </c>
      <c r="I2288" t="s">
        <v>11</v>
      </c>
      <c r="J2288" t="s">
        <v>77</v>
      </c>
      <c r="K2288" t="s">
        <v>152</v>
      </c>
      <c r="L2288" t="s">
        <v>13</v>
      </c>
      <c r="M2288" s="5">
        <v>195.1</v>
      </c>
    </row>
    <row r="2289" spans="1:13" x14ac:dyDescent="0.25">
      <c r="A2289" s="2">
        <v>45095</v>
      </c>
      <c r="B2289" s="3">
        <f t="shared" si="106"/>
        <v>2023</v>
      </c>
      <c r="C2289" t="str">
        <f t="shared" si="107"/>
        <v>2023-2024</v>
      </c>
      <c r="D2289" t="s">
        <v>148</v>
      </c>
      <c r="E2289" t="s">
        <v>74</v>
      </c>
      <c r="F2289" t="str">
        <f t="shared" si="105"/>
        <v>South Australia</v>
      </c>
      <c r="G2289" t="s">
        <v>32</v>
      </c>
      <c r="H2289">
        <v>5043</v>
      </c>
      <c r="I2289" t="s">
        <v>11</v>
      </c>
      <c r="J2289" t="s">
        <v>33</v>
      </c>
      <c r="K2289" t="s">
        <v>155</v>
      </c>
      <c r="L2289" t="s">
        <v>20</v>
      </c>
      <c r="M2289" s="5">
        <v>195.16</v>
      </c>
    </row>
    <row r="2290" spans="1:13" x14ac:dyDescent="0.25">
      <c r="A2290" s="2">
        <v>45426</v>
      </c>
      <c r="B2290" s="3">
        <f t="shared" si="106"/>
        <v>2024</v>
      </c>
      <c r="C2290" t="str">
        <f t="shared" si="107"/>
        <v>2024-2025</v>
      </c>
      <c r="D2290" t="s">
        <v>147</v>
      </c>
      <c r="E2290" t="s">
        <v>124</v>
      </c>
      <c r="F2290" t="str">
        <f t="shared" si="105"/>
        <v>New South Wales</v>
      </c>
      <c r="G2290" t="s">
        <v>10</v>
      </c>
      <c r="H2290">
        <v>2015</v>
      </c>
      <c r="I2290" t="s">
        <v>11</v>
      </c>
      <c r="J2290" t="s">
        <v>12</v>
      </c>
      <c r="K2290" t="s">
        <v>157</v>
      </c>
      <c r="L2290" t="s">
        <v>22</v>
      </c>
      <c r="M2290" s="5">
        <v>195.35000000000002</v>
      </c>
    </row>
    <row r="2291" spans="1:13" x14ac:dyDescent="0.25">
      <c r="A2291" s="2">
        <v>45573</v>
      </c>
      <c r="B2291" s="3">
        <f t="shared" si="106"/>
        <v>2025</v>
      </c>
      <c r="C2291" t="str">
        <f t="shared" si="107"/>
        <v>2024-2025</v>
      </c>
      <c r="D2291" t="s">
        <v>147</v>
      </c>
      <c r="E2291" t="s">
        <v>124</v>
      </c>
      <c r="F2291" t="str">
        <f t="shared" si="105"/>
        <v>New South Wales</v>
      </c>
      <c r="G2291" t="s">
        <v>10</v>
      </c>
      <c r="H2291">
        <v>2015</v>
      </c>
      <c r="I2291" t="s">
        <v>11</v>
      </c>
      <c r="J2291" t="s">
        <v>12</v>
      </c>
      <c r="K2291" t="s">
        <v>152</v>
      </c>
      <c r="L2291" t="s">
        <v>13</v>
      </c>
      <c r="M2291" s="5">
        <v>195.65000000000003</v>
      </c>
    </row>
    <row r="2292" spans="1:13" x14ac:dyDescent="0.25">
      <c r="A2292" s="2">
        <v>45530</v>
      </c>
      <c r="B2292" s="3">
        <f t="shared" si="106"/>
        <v>2025</v>
      </c>
      <c r="C2292" t="str">
        <f t="shared" si="107"/>
        <v>2024-2025</v>
      </c>
      <c r="D2292" t="s">
        <v>148</v>
      </c>
      <c r="E2292" t="s">
        <v>105</v>
      </c>
      <c r="F2292" t="str">
        <f t="shared" si="105"/>
        <v>Victoria</v>
      </c>
      <c r="G2292" t="s">
        <v>45</v>
      </c>
      <c r="H2292">
        <v>3500</v>
      </c>
      <c r="I2292" t="s">
        <v>11</v>
      </c>
      <c r="J2292" t="s">
        <v>60</v>
      </c>
      <c r="K2292" t="s">
        <v>156</v>
      </c>
      <c r="L2292" t="s">
        <v>17</v>
      </c>
      <c r="M2292" s="5">
        <v>196.21</v>
      </c>
    </row>
    <row r="2293" spans="1:13" x14ac:dyDescent="0.25">
      <c r="A2293" s="2">
        <v>45151</v>
      </c>
      <c r="B2293" s="3">
        <f t="shared" si="106"/>
        <v>2024</v>
      </c>
      <c r="C2293" t="str">
        <f t="shared" si="107"/>
        <v>2023-2024</v>
      </c>
      <c r="D2293" t="s">
        <v>147</v>
      </c>
      <c r="E2293" t="s">
        <v>65</v>
      </c>
      <c r="F2293" t="str">
        <f t="shared" si="105"/>
        <v>New South Wales</v>
      </c>
      <c r="G2293" t="s">
        <v>10</v>
      </c>
      <c r="H2293">
        <v>2541</v>
      </c>
      <c r="I2293" t="s">
        <v>11</v>
      </c>
      <c r="J2293" t="s">
        <v>58</v>
      </c>
      <c r="K2293" t="s">
        <v>153</v>
      </c>
      <c r="L2293" t="s">
        <v>16</v>
      </c>
      <c r="M2293" s="5">
        <v>196.23999999999998</v>
      </c>
    </row>
    <row r="2294" spans="1:13" x14ac:dyDescent="0.25">
      <c r="A2294" s="2">
        <v>45263</v>
      </c>
      <c r="B2294" s="3">
        <f t="shared" si="106"/>
        <v>2024</v>
      </c>
      <c r="C2294" t="str">
        <f t="shared" si="107"/>
        <v>2023-2024</v>
      </c>
      <c r="D2294" t="s">
        <v>148</v>
      </c>
      <c r="E2294" t="s">
        <v>41</v>
      </c>
      <c r="F2294" t="str">
        <f t="shared" si="105"/>
        <v>New South Wales</v>
      </c>
      <c r="G2294" t="s">
        <v>10</v>
      </c>
      <c r="H2294">
        <v>2830</v>
      </c>
      <c r="I2294" t="s">
        <v>11</v>
      </c>
      <c r="J2294" t="s">
        <v>25</v>
      </c>
      <c r="K2294" t="s">
        <v>156</v>
      </c>
      <c r="L2294" t="s">
        <v>17</v>
      </c>
      <c r="M2294" s="5">
        <v>196.49</v>
      </c>
    </row>
    <row r="2295" spans="1:13" x14ac:dyDescent="0.25">
      <c r="A2295" s="2">
        <v>45502</v>
      </c>
      <c r="B2295" s="3">
        <f t="shared" si="106"/>
        <v>2025</v>
      </c>
      <c r="C2295" t="str">
        <f t="shared" si="107"/>
        <v>2024-2025</v>
      </c>
      <c r="D2295" t="s">
        <v>148</v>
      </c>
      <c r="E2295" t="s">
        <v>76</v>
      </c>
      <c r="F2295" t="str">
        <f t="shared" si="105"/>
        <v>Western Australia</v>
      </c>
      <c r="G2295" t="s">
        <v>48</v>
      </c>
      <c r="H2295">
        <v>6450</v>
      </c>
      <c r="I2295" t="s">
        <v>11</v>
      </c>
      <c r="J2295" t="s">
        <v>77</v>
      </c>
      <c r="K2295" t="s">
        <v>19</v>
      </c>
      <c r="L2295" t="s">
        <v>23</v>
      </c>
      <c r="M2295" s="5">
        <v>196.62</v>
      </c>
    </row>
    <row r="2296" spans="1:13" x14ac:dyDescent="0.25">
      <c r="A2296" s="2">
        <v>45283</v>
      </c>
      <c r="B2296" s="3">
        <f t="shared" si="106"/>
        <v>2024</v>
      </c>
      <c r="C2296" t="str">
        <f t="shared" si="107"/>
        <v>2023-2024</v>
      </c>
      <c r="D2296" t="s">
        <v>147</v>
      </c>
      <c r="E2296" t="s">
        <v>50</v>
      </c>
      <c r="F2296" t="str">
        <f t="shared" si="105"/>
        <v>Queensland</v>
      </c>
      <c r="G2296" t="s">
        <v>35</v>
      </c>
      <c r="H2296">
        <v>4703</v>
      </c>
      <c r="I2296" t="s">
        <v>11</v>
      </c>
      <c r="J2296" t="s">
        <v>51</v>
      </c>
      <c r="K2296" t="s">
        <v>154</v>
      </c>
      <c r="L2296" t="s">
        <v>14</v>
      </c>
      <c r="M2296" s="5">
        <v>196.82</v>
      </c>
    </row>
    <row r="2297" spans="1:13" x14ac:dyDescent="0.25">
      <c r="A2297" s="2">
        <v>45036</v>
      </c>
      <c r="B2297" s="3">
        <f t="shared" si="106"/>
        <v>2023</v>
      </c>
      <c r="C2297" t="str">
        <f t="shared" si="107"/>
        <v>2023-2024</v>
      </c>
      <c r="D2297" t="s">
        <v>147</v>
      </c>
      <c r="E2297" t="s">
        <v>121</v>
      </c>
      <c r="F2297" t="str">
        <f t="shared" si="105"/>
        <v>Queensland</v>
      </c>
      <c r="G2297" t="s">
        <v>35</v>
      </c>
      <c r="H2297">
        <v>4700</v>
      </c>
      <c r="I2297" t="s">
        <v>11</v>
      </c>
      <c r="J2297" t="s">
        <v>51</v>
      </c>
      <c r="K2297" t="s">
        <v>154</v>
      </c>
      <c r="L2297" t="s">
        <v>14</v>
      </c>
      <c r="M2297" s="5">
        <v>196.88000000000002</v>
      </c>
    </row>
    <row r="2298" spans="1:13" x14ac:dyDescent="0.25">
      <c r="A2298" s="2">
        <v>45477</v>
      </c>
      <c r="B2298" s="3">
        <f t="shared" si="106"/>
        <v>2025</v>
      </c>
      <c r="C2298" t="str">
        <f t="shared" si="107"/>
        <v>2024-2025</v>
      </c>
      <c r="D2298" t="s">
        <v>147</v>
      </c>
      <c r="E2298" t="s">
        <v>64</v>
      </c>
      <c r="F2298" t="str">
        <f t="shared" si="105"/>
        <v>Victoria</v>
      </c>
      <c r="G2298" t="s">
        <v>45</v>
      </c>
      <c r="H2298">
        <v>3199</v>
      </c>
      <c r="I2298" t="s">
        <v>11</v>
      </c>
      <c r="J2298" t="s">
        <v>63</v>
      </c>
      <c r="K2298" t="s">
        <v>154</v>
      </c>
      <c r="L2298" t="s">
        <v>14</v>
      </c>
      <c r="M2298" s="5">
        <v>197.04</v>
      </c>
    </row>
    <row r="2299" spans="1:13" x14ac:dyDescent="0.25">
      <c r="A2299" s="2">
        <v>45235</v>
      </c>
      <c r="B2299" s="3">
        <f t="shared" si="106"/>
        <v>2024</v>
      </c>
      <c r="C2299" t="str">
        <f t="shared" si="107"/>
        <v>2023-2024</v>
      </c>
      <c r="D2299" t="s">
        <v>147</v>
      </c>
      <c r="E2299" t="s">
        <v>37</v>
      </c>
      <c r="F2299" t="str">
        <f t="shared" si="105"/>
        <v>South Australia</v>
      </c>
      <c r="G2299" t="s">
        <v>32</v>
      </c>
      <c r="H2299">
        <v>5607</v>
      </c>
      <c r="I2299" t="s">
        <v>11</v>
      </c>
      <c r="J2299" t="s">
        <v>38</v>
      </c>
      <c r="K2299" t="s">
        <v>156</v>
      </c>
      <c r="L2299" t="s">
        <v>17</v>
      </c>
      <c r="M2299" s="5">
        <v>197.66</v>
      </c>
    </row>
    <row r="2300" spans="1:13" x14ac:dyDescent="0.25">
      <c r="A2300" s="2">
        <v>45469</v>
      </c>
      <c r="B2300" s="3">
        <f t="shared" si="106"/>
        <v>2024</v>
      </c>
      <c r="C2300" t="str">
        <f t="shared" si="107"/>
        <v>2024-2025</v>
      </c>
      <c r="D2300" t="s">
        <v>147</v>
      </c>
      <c r="E2300" t="s">
        <v>131</v>
      </c>
      <c r="F2300" t="str">
        <f t="shared" si="105"/>
        <v>Western Australia</v>
      </c>
      <c r="G2300" t="s">
        <v>48</v>
      </c>
      <c r="H2300">
        <v>6530</v>
      </c>
      <c r="I2300" t="s">
        <v>11</v>
      </c>
      <c r="J2300" t="s">
        <v>77</v>
      </c>
      <c r="K2300" t="s">
        <v>149</v>
      </c>
      <c r="L2300" t="s">
        <v>15</v>
      </c>
      <c r="M2300" s="5">
        <v>197.91</v>
      </c>
    </row>
    <row r="2301" spans="1:13" x14ac:dyDescent="0.25">
      <c r="A2301" s="2">
        <v>45637</v>
      </c>
      <c r="B2301" s="3">
        <f t="shared" si="106"/>
        <v>2025</v>
      </c>
      <c r="C2301" t="str">
        <f t="shared" si="107"/>
        <v>2024-2025</v>
      </c>
      <c r="D2301" t="s">
        <v>147</v>
      </c>
      <c r="E2301" t="s">
        <v>115</v>
      </c>
      <c r="F2301" t="str">
        <f t="shared" si="105"/>
        <v>Western Australia</v>
      </c>
      <c r="G2301" t="s">
        <v>48</v>
      </c>
      <c r="H2301">
        <v>6280</v>
      </c>
      <c r="I2301" t="s">
        <v>11</v>
      </c>
      <c r="J2301" t="s">
        <v>94</v>
      </c>
      <c r="K2301" t="s">
        <v>157</v>
      </c>
      <c r="L2301" t="s">
        <v>22</v>
      </c>
      <c r="M2301" s="5">
        <v>198.01999999999998</v>
      </c>
    </row>
    <row r="2302" spans="1:13" x14ac:dyDescent="0.25">
      <c r="A2302" s="2">
        <v>45361</v>
      </c>
      <c r="B2302" s="3">
        <f t="shared" si="106"/>
        <v>2024</v>
      </c>
      <c r="C2302" t="str">
        <f t="shared" si="107"/>
        <v>2023-2024</v>
      </c>
      <c r="D2302" t="s">
        <v>148</v>
      </c>
      <c r="E2302" t="s">
        <v>100</v>
      </c>
      <c r="F2302" t="str">
        <f t="shared" si="105"/>
        <v>Western Australia</v>
      </c>
      <c r="G2302" t="s">
        <v>48</v>
      </c>
      <c r="H2302">
        <v>6021</v>
      </c>
      <c r="I2302" t="s">
        <v>11</v>
      </c>
      <c r="J2302" t="s">
        <v>49</v>
      </c>
      <c r="K2302" t="s">
        <v>19</v>
      </c>
      <c r="L2302" t="s">
        <v>23</v>
      </c>
      <c r="M2302" s="5">
        <v>198.07</v>
      </c>
    </row>
    <row r="2303" spans="1:13" x14ac:dyDescent="0.25">
      <c r="A2303" s="2">
        <v>45153</v>
      </c>
      <c r="B2303" s="3">
        <f t="shared" si="106"/>
        <v>2024</v>
      </c>
      <c r="C2303" t="str">
        <f t="shared" si="107"/>
        <v>2023-2024</v>
      </c>
      <c r="D2303" t="s">
        <v>147</v>
      </c>
      <c r="E2303" t="s">
        <v>98</v>
      </c>
      <c r="F2303" t="str">
        <f t="shared" si="105"/>
        <v>Victoria</v>
      </c>
      <c r="G2303" t="s">
        <v>45</v>
      </c>
      <c r="H2303">
        <v>3429</v>
      </c>
      <c r="I2303" t="s">
        <v>11</v>
      </c>
      <c r="J2303" t="s">
        <v>60</v>
      </c>
      <c r="K2303" t="s">
        <v>150</v>
      </c>
      <c r="L2303" t="s">
        <v>18</v>
      </c>
      <c r="M2303" s="5">
        <v>198.64</v>
      </c>
    </row>
    <row r="2304" spans="1:13" x14ac:dyDescent="0.25">
      <c r="A2304" s="2">
        <v>45600</v>
      </c>
      <c r="B2304" s="3">
        <f t="shared" si="106"/>
        <v>2025</v>
      </c>
      <c r="C2304" t="str">
        <f t="shared" si="107"/>
        <v>2024-2025</v>
      </c>
      <c r="D2304" t="s">
        <v>147</v>
      </c>
      <c r="E2304" t="s">
        <v>135</v>
      </c>
      <c r="F2304" t="str">
        <f t="shared" si="105"/>
        <v>Victoria</v>
      </c>
      <c r="G2304" t="s">
        <v>45</v>
      </c>
      <c r="H2304">
        <v>3550</v>
      </c>
      <c r="I2304" t="s">
        <v>11</v>
      </c>
      <c r="J2304" t="s">
        <v>60</v>
      </c>
      <c r="K2304" t="s">
        <v>149</v>
      </c>
      <c r="L2304" t="s">
        <v>15</v>
      </c>
      <c r="M2304" s="5">
        <v>198.75</v>
      </c>
    </row>
    <row r="2305" spans="1:13" x14ac:dyDescent="0.25">
      <c r="A2305" s="2">
        <v>44973</v>
      </c>
      <c r="B2305" s="3">
        <f t="shared" si="106"/>
        <v>2023</v>
      </c>
      <c r="C2305" t="str">
        <f t="shared" si="107"/>
        <v>2022-2023</v>
      </c>
      <c r="D2305" t="s">
        <v>147</v>
      </c>
      <c r="E2305" t="s">
        <v>82</v>
      </c>
      <c r="F2305" t="str">
        <f t="shared" si="105"/>
        <v>Queensland</v>
      </c>
      <c r="G2305" t="s">
        <v>35</v>
      </c>
      <c r="H2305">
        <v>4012</v>
      </c>
      <c r="I2305" t="s">
        <v>11</v>
      </c>
      <c r="J2305" t="s">
        <v>43</v>
      </c>
      <c r="K2305" t="s">
        <v>154</v>
      </c>
      <c r="L2305" t="s">
        <v>14</v>
      </c>
      <c r="M2305" s="5">
        <v>198.84</v>
      </c>
    </row>
    <row r="2306" spans="1:13" x14ac:dyDescent="0.25">
      <c r="A2306" s="2">
        <v>45651</v>
      </c>
      <c r="B2306" s="3">
        <f t="shared" si="106"/>
        <v>2025</v>
      </c>
      <c r="C2306" t="str">
        <f t="shared" si="107"/>
        <v>2024-2025</v>
      </c>
      <c r="D2306" t="s">
        <v>147</v>
      </c>
      <c r="E2306" t="s">
        <v>79</v>
      </c>
      <c r="F2306" t="str">
        <f t="shared" ref="F2306:F2369" si="108">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09">IF(MONTH(A2307)&gt;=7,YEAR(A2307)+1,YEAR(A2307))</f>
        <v>2025</v>
      </c>
      <c r="C2307" t="str">
        <f t="shared" ref="C2307:C2370" si="110">IF(MONTH(A2307) &gt;= 4, YEAR(A2307) &amp; "-" &amp; YEAR(A2307) + 1, YEAR(A2307) - 1 &amp; "-" &amp; YEAR(A2307))</f>
        <v>2024-2025</v>
      </c>
      <c r="D2307" t="s">
        <v>147</v>
      </c>
      <c r="E2307" t="s">
        <v>97</v>
      </c>
      <c r="F2307" t="str">
        <f t="shared" si="108"/>
        <v>Tasmania</v>
      </c>
      <c r="G2307" t="s">
        <v>70</v>
      </c>
      <c r="H2307">
        <v>7250</v>
      </c>
      <c r="I2307" t="s">
        <v>11</v>
      </c>
      <c r="J2307" t="s">
        <v>71</v>
      </c>
      <c r="K2307" t="s">
        <v>152</v>
      </c>
      <c r="L2307" t="s">
        <v>13</v>
      </c>
      <c r="M2307" s="5">
        <v>199.82</v>
      </c>
    </row>
    <row r="2308" spans="1:13" x14ac:dyDescent="0.25">
      <c r="A2308" s="2">
        <v>45512</v>
      </c>
      <c r="B2308" s="3">
        <f t="shared" si="109"/>
        <v>2025</v>
      </c>
      <c r="C2308" t="str">
        <f t="shared" si="110"/>
        <v>2024-2025</v>
      </c>
      <c r="D2308" t="s">
        <v>147</v>
      </c>
      <c r="E2308" t="s">
        <v>128</v>
      </c>
      <c r="F2308" t="str">
        <f t="shared" si="108"/>
        <v>Western Australia</v>
      </c>
      <c r="G2308" t="s">
        <v>48</v>
      </c>
      <c r="H2308">
        <v>6027</v>
      </c>
      <c r="I2308" t="s">
        <v>11</v>
      </c>
      <c r="J2308" t="s">
        <v>49</v>
      </c>
      <c r="K2308" t="s">
        <v>151</v>
      </c>
      <c r="L2308" t="s">
        <v>21</v>
      </c>
      <c r="M2308" s="5">
        <v>199.95</v>
      </c>
    </row>
    <row r="2309" spans="1:13" x14ac:dyDescent="0.25">
      <c r="A2309" s="2">
        <v>45510</v>
      </c>
      <c r="B2309" s="3">
        <f t="shared" si="109"/>
        <v>2025</v>
      </c>
      <c r="C2309" t="str">
        <f t="shared" si="110"/>
        <v>2024-2025</v>
      </c>
      <c r="D2309" t="s">
        <v>147</v>
      </c>
      <c r="E2309" t="s">
        <v>124</v>
      </c>
      <c r="F2309" t="str">
        <f t="shared" si="108"/>
        <v>New South Wales</v>
      </c>
      <c r="G2309" t="s">
        <v>10</v>
      </c>
      <c r="H2309">
        <v>2015</v>
      </c>
      <c r="I2309" t="s">
        <v>11</v>
      </c>
      <c r="J2309" t="s">
        <v>12</v>
      </c>
      <c r="K2309" t="s">
        <v>155</v>
      </c>
      <c r="L2309" t="s">
        <v>20</v>
      </c>
      <c r="M2309" s="5">
        <v>200.05</v>
      </c>
    </row>
    <row r="2310" spans="1:13" x14ac:dyDescent="0.25">
      <c r="A2310" s="2">
        <v>45536</v>
      </c>
      <c r="B2310" s="3">
        <f t="shared" si="109"/>
        <v>2025</v>
      </c>
      <c r="C2310" t="str">
        <f t="shared" si="110"/>
        <v>2024-2025</v>
      </c>
      <c r="D2310" t="s">
        <v>147</v>
      </c>
      <c r="E2310" t="s">
        <v>132</v>
      </c>
      <c r="F2310" t="str">
        <f t="shared" si="108"/>
        <v>New South Wales</v>
      </c>
      <c r="G2310" t="s">
        <v>10</v>
      </c>
      <c r="H2310">
        <v>2800</v>
      </c>
      <c r="I2310" t="s">
        <v>11</v>
      </c>
      <c r="J2310" t="s">
        <v>25</v>
      </c>
      <c r="K2310" t="s">
        <v>156</v>
      </c>
      <c r="L2310" t="s">
        <v>17</v>
      </c>
      <c r="M2310" s="5">
        <v>200.39</v>
      </c>
    </row>
    <row r="2311" spans="1:13" x14ac:dyDescent="0.25">
      <c r="A2311" s="2">
        <v>45324</v>
      </c>
      <c r="B2311" s="3">
        <f t="shared" si="109"/>
        <v>2024</v>
      </c>
      <c r="C2311" t="str">
        <f t="shared" si="110"/>
        <v>2023-2024</v>
      </c>
      <c r="D2311" t="s">
        <v>147</v>
      </c>
      <c r="E2311" t="s">
        <v>139</v>
      </c>
      <c r="F2311" t="str">
        <f t="shared" si="108"/>
        <v>New South Wales</v>
      </c>
      <c r="G2311" t="s">
        <v>10</v>
      </c>
      <c r="H2311">
        <v>2020</v>
      </c>
      <c r="I2311" t="s">
        <v>11</v>
      </c>
      <c r="J2311" t="s">
        <v>12</v>
      </c>
      <c r="K2311" t="s">
        <v>149</v>
      </c>
      <c r="L2311" t="s">
        <v>15</v>
      </c>
      <c r="M2311" s="5">
        <v>200.44</v>
      </c>
    </row>
    <row r="2312" spans="1:13" x14ac:dyDescent="0.25">
      <c r="A2312" s="2">
        <v>45380</v>
      </c>
      <c r="B2312" s="3">
        <f t="shared" si="109"/>
        <v>2024</v>
      </c>
      <c r="C2312" t="str">
        <f t="shared" si="110"/>
        <v>2023-2024</v>
      </c>
      <c r="D2312" t="s">
        <v>147</v>
      </c>
      <c r="E2312" t="s">
        <v>121</v>
      </c>
      <c r="F2312" t="str">
        <f t="shared" si="108"/>
        <v>Queensland</v>
      </c>
      <c r="G2312" t="s">
        <v>35</v>
      </c>
      <c r="H2312">
        <v>4700</v>
      </c>
      <c r="I2312" t="s">
        <v>11</v>
      </c>
      <c r="J2312" t="s">
        <v>51</v>
      </c>
      <c r="K2312" t="s">
        <v>149</v>
      </c>
      <c r="L2312" t="s">
        <v>15</v>
      </c>
      <c r="M2312" s="5">
        <v>200.64999999999998</v>
      </c>
    </row>
    <row r="2313" spans="1:13" x14ac:dyDescent="0.25">
      <c r="A2313" s="2">
        <v>45487</v>
      </c>
      <c r="B2313" s="3">
        <f t="shared" si="109"/>
        <v>2025</v>
      </c>
      <c r="C2313" t="str">
        <f t="shared" si="110"/>
        <v>2024-2025</v>
      </c>
      <c r="D2313" t="s">
        <v>147</v>
      </c>
      <c r="E2313" t="s">
        <v>113</v>
      </c>
      <c r="F2313" t="str">
        <f t="shared" si="108"/>
        <v>Queensland</v>
      </c>
      <c r="G2313" t="s">
        <v>35</v>
      </c>
      <c r="H2313">
        <v>4215</v>
      </c>
      <c r="I2313" t="s">
        <v>11</v>
      </c>
      <c r="J2313" t="s">
        <v>104</v>
      </c>
      <c r="K2313" t="s">
        <v>151</v>
      </c>
      <c r="L2313" t="s">
        <v>21</v>
      </c>
      <c r="M2313" s="5">
        <v>200.70999999999998</v>
      </c>
    </row>
    <row r="2314" spans="1:13" x14ac:dyDescent="0.25">
      <c r="A2314" s="2">
        <v>45114</v>
      </c>
      <c r="B2314" s="3">
        <f t="shared" si="109"/>
        <v>2024</v>
      </c>
      <c r="C2314" t="str">
        <f t="shared" si="110"/>
        <v>2023-2024</v>
      </c>
      <c r="D2314" t="s">
        <v>147</v>
      </c>
      <c r="E2314" t="s">
        <v>141</v>
      </c>
      <c r="F2314" t="str">
        <f t="shared" si="108"/>
        <v>Western Australia</v>
      </c>
      <c r="G2314" t="s">
        <v>48</v>
      </c>
      <c r="H2314">
        <v>6052</v>
      </c>
      <c r="I2314" t="s">
        <v>11</v>
      </c>
      <c r="J2314" t="s">
        <v>49</v>
      </c>
      <c r="K2314" t="s">
        <v>149</v>
      </c>
      <c r="L2314" t="s">
        <v>15</v>
      </c>
      <c r="M2314" s="5">
        <v>200.73</v>
      </c>
    </row>
    <row r="2315" spans="1:13" x14ac:dyDescent="0.25">
      <c r="A2315" s="2">
        <v>45530</v>
      </c>
      <c r="B2315" s="3">
        <f t="shared" si="109"/>
        <v>2025</v>
      </c>
      <c r="C2315" t="str">
        <f t="shared" si="110"/>
        <v>2024-2025</v>
      </c>
      <c r="D2315" t="s">
        <v>148</v>
      </c>
      <c r="E2315" t="s">
        <v>112</v>
      </c>
      <c r="F2315" t="str">
        <f t="shared" si="108"/>
        <v>Victoria</v>
      </c>
      <c r="G2315" t="s">
        <v>45</v>
      </c>
      <c r="H2315">
        <v>3076</v>
      </c>
      <c r="I2315" t="s">
        <v>11</v>
      </c>
      <c r="J2315" t="s">
        <v>46</v>
      </c>
      <c r="K2315" t="s">
        <v>153</v>
      </c>
      <c r="L2315" t="s">
        <v>16</v>
      </c>
      <c r="M2315" s="5">
        <v>200.82000000000002</v>
      </c>
    </row>
    <row r="2316" spans="1:13" x14ac:dyDescent="0.25">
      <c r="A2316" s="2">
        <v>45086</v>
      </c>
      <c r="B2316" s="3">
        <f t="shared" si="109"/>
        <v>2023</v>
      </c>
      <c r="C2316" t="str">
        <f t="shared" si="110"/>
        <v>2023-2024</v>
      </c>
      <c r="D2316" t="s">
        <v>148</v>
      </c>
      <c r="E2316" t="s">
        <v>143</v>
      </c>
      <c r="F2316" t="str">
        <f t="shared" si="108"/>
        <v>New South Wales</v>
      </c>
      <c r="G2316" t="s">
        <v>10</v>
      </c>
      <c r="H2316">
        <v>2154</v>
      </c>
      <c r="I2316" t="s">
        <v>11</v>
      </c>
      <c r="J2316" t="s">
        <v>27</v>
      </c>
      <c r="K2316" t="s">
        <v>154</v>
      </c>
      <c r="L2316" t="s">
        <v>14</v>
      </c>
      <c r="M2316" s="5">
        <v>200.87</v>
      </c>
    </row>
    <row r="2317" spans="1:13" x14ac:dyDescent="0.25">
      <c r="A2317" s="2">
        <v>45472</v>
      </c>
      <c r="B2317" s="3">
        <f t="shared" si="109"/>
        <v>2024</v>
      </c>
      <c r="C2317" t="str">
        <f t="shared" si="110"/>
        <v>2024-2025</v>
      </c>
      <c r="D2317" t="s">
        <v>147</v>
      </c>
      <c r="E2317" t="s">
        <v>103</v>
      </c>
      <c r="F2317" t="str">
        <f t="shared" si="108"/>
        <v>Queensland</v>
      </c>
      <c r="G2317" t="s">
        <v>35</v>
      </c>
      <c r="H2317">
        <v>4509</v>
      </c>
      <c r="I2317" t="s">
        <v>11</v>
      </c>
      <c r="J2317" t="s">
        <v>104</v>
      </c>
      <c r="K2317" t="s">
        <v>157</v>
      </c>
      <c r="L2317" t="s">
        <v>22</v>
      </c>
      <c r="M2317" s="5">
        <v>200.87</v>
      </c>
    </row>
    <row r="2318" spans="1:13" x14ac:dyDescent="0.25">
      <c r="A2318" s="2">
        <v>45633</v>
      </c>
      <c r="B2318" s="3">
        <f t="shared" si="109"/>
        <v>2025</v>
      </c>
      <c r="C2318" t="str">
        <f t="shared" si="110"/>
        <v>2024-2025</v>
      </c>
      <c r="D2318" t="s">
        <v>147</v>
      </c>
      <c r="E2318" t="s">
        <v>37</v>
      </c>
      <c r="F2318" t="str">
        <f t="shared" si="108"/>
        <v>South Australia</v>
      </c>
      <c r="G2318" t="s">
        <v>32</v>
      </c>
      <c r="H2318">
        <v>5607</v>
      </c>
      <c r="I2318" t="s">
        <v>11</v>
      </c>
      <c r="J2318" t="s">
        <v>38</v>
      </c>
      <c r="K2318" t="s">
        <v>156</v>
      </c>
      <c r="L2318" t="s">
        <v>17</v>
      </c>
      <c r="M2318" s="5">
        <v>201.14</v>
      </c>
    </row>
    <row r="2319" spans="1:13" x14ac:dyDescent="0.25">
      <c r="A2319" s="2">
        <v>45109</v>
      </c>
      <c r="B2319" s="3">
        <f t="shared" si="109"/>
        <v>2024</v>
      </c>
      <c r="C2319" t="str">
        <f t="shared" si="110"/>
        <v>2023-2024</v>
      </c>
      <c r="D2319" t="s">
        <v>148</v>
      </c>
      <c r="E2319" t="s">
        <v>134</v>
      </c>
      <c r="F2319" t="str">
        <f t="shared" si="108"/>
        <v>Queensland</v>
      </c>
      <c r="G2319" t="s">
        <v>35</v>
      </c>
      <c r="H2319">
        <v>4825</v>
      </c>
      <c r="I2319" t="s">
        <v>11</v>
      </c>
      <c r="J2319" t="s">
        <v>36</v>
      </c>
      <c r="K2319" t="s">
        <v>153</v>
      </c>
      <c r="L2319" t="s">
        <v>16</v>
      </c>
      <c r="M2319" s="5">
        <v>201.22</v>
      </c>
    </row>
    <row r="2320" spans="1:13" x14ac:dyDescent="0.25">
      <c r="A2320" s="2">
        <v>44940</v>
      </c>
      <c r="B2320" s="3">
        <f t="shared" si="109"/>
        <v>2023</v>
      </c>
      <c r="C2320" t="str">
        <f t="shared" si="110"/>
        <v>2022-2023</v>
      </c>
      <c r="D2320" t="s">
        <v>147</v>
      </c>
      <c r="E2320" t="s">
        <v>62</v>
      </c>
      <c r="F2320" t="str">
        <f t="shared" si="108"/>
        <v>Victoria</v>
      </c>
      <c r="G2320" t="s">
        <v>45</v>
      </c>
      <c r="H2320">
        <v>3134</v>
      </c>
      <c r="I2320" t="s">
        <v>11</v>
      </c>
      <c r="J2320" t="s">
        <v>63</v>
      </c>
      <c r="K2320" t="s">
        <v>152</v>
      </c>
      <c r="L2320" t="s">
        <v>13</v>
      </c>
      <c r="M2320" s="5">
        <v>201.22000000000003</v>
      </c>
    </row>
    <row r="2321" spans="1:13" x14ac:dyDescent="0.25">
      <c r="A2321" s="2">
        <v>44964</v>
      </c>
      <c r="B2321" s="3">
        <f t="shared" si="109"/>
        <v>2023</v>
      </c>
      <c r="C2321" t="str">
        <f t="shared" si="110"/>
        <v>2022-2023</v>
      </c>
      <c r="D2321" t="s">
        <v>148</v>
      </c>
      <c r="E2321" t="s">
        <v>59</v>
      </c>
      <c r="F2321" t="str">
        <f t="shared" si="108"/>
        <v>Victoria</v>
      </c>
      <c r="G2321" t="s">
        <v>45</v>
      </c>
      <c r="H2321">
        <v>3280</v>
      </c>
      <c r="I2321" t="s">
        <v>11</v>
      </c>
      <c r="J2321" t="s">
        <v>60</v>
      </c>
      <c r="K2321" t="s">
        <v>154</v>
      </c>
      <c r="L2321" t="s">
        <v>14</v>
      </c>
      <c r="M2321" s="5">
        <v>201.92</v>
      </c>
    </row>
    <row r="2322" spans="1:13" x14ac:dyDescent="0.25">
      <c r="A2322" s="2">
        <v>45655</v>
      </c>
      <c r="B2322" s="3">
        <f t="shared" si="109"/>
        <v>2025</v>
      </c>
      <c r="C2322" t="str">
        <f t="shared" si="110"/>
        <v>2024-2025</v>
      </c>
      <c r="D2322" t="s">
        <v>147</v>
      </c>
      <c r="E2322" t="s">
        <v>69</v>
      </c>
      <c r="F2322" t="str">
        <f t="shared" si="108"/>
        <v>Tasmania</v>
      </c>
      <c r="G2322" t="s">
        <v>70</v>
      </c>
      <c r="H2322">
        <v>7018</v>
      </c>
      <c r="I2322" t="s">
        <v>11</v>
      </c>
      <c r="J2322" t="s">
        <v>71</v>
      </c>
      <c r="K2322" t="s">
        <v>154</v>
      </c>
      <c r="L2322" t="s">
        <v>14</v>
      </c>
      <c r="M2322" s="5">
        <v>202.16</v>
      </c>
    </row>
    <row r="2323" spans="1:13" x14ac:dyDescent="0.25">
      <c r="A2323" s="2">
        <v>44942</v>
      </c>
      <c r="B2323" s="3">
        <f t="shared" si="109"/>
        <v>2023</v>
      </c>
      <c r="C2323" t="str">
        <f t="shared" si="110"/>
        <v>2022-2023</v>
      </c>
      <c r="D2323" t="s">
        <v>147</v>
      </c>
      <c r="E2323" t="s">
        <v>102</v>
      </c>
      <c r="F2323" t="str">
        <f t="shared" si="108"/>
        <v>Queensland</v>
      </c>
      <c r="G2323" t="s">
        <v>35</v>
      </c>
      <c r="H2323">
        <v>4870</v>
      </c>
      <c r="I2323" t="s">
        <v>11</v>
      </c>
      <c r="J2323" t="s">
        <v>36</v>
      </c>
      <c r="K2323" t="s">
        <v>155</v>
      </c>
      <c r="L2323" t="s">
        <v>20</v>
      </c>
      <c r="M2323" s="5">
        <v>202.28</v>
      </c>
    </row>
    <row r="2324" spans="1:13" x14ac:dyDescent="0.25">
      <c r="A2324" s="2">
        <v>45182</v>
      </c>
      <c r="B2324" s="3">
        <f t="shared" si="109"/>
        <v>2024</v>
      </c>
      <c r="C2324" t="str">
        <f t="shared" si="110"/>
        <v>2023-2024</v>
      </c>
      <c r="D2324" t="s">
        <v>147</v>
      </c>
      <c r="E2324" t="s">
        <v>56</v>
      </c>
      <c r="F2324" t="str">
        <f t="shared" si="108"/>
        <v>Northern Territory</v>
      </c>
      <c r="G2324" t="s">
        <v>29</v>
      </c>
      <c r="H2324">
        <v>870</v>
      </c>
      <c r="I2324" t="s">
        <v>11</v>
      </c>
      <c r="J2324" t="s">
        <v>30</v>
      </c>
      <c r="K2324" t="s">
        <v>19</v>
      </c>
      <c r="L2324" t="s">
        <v>23</v>
      </c>
      <c r="M2324" s="5">
        <v>202.61</v>
      </c>
    </row>
    <row r="2325" spans="1:13" x14ac:dyDescent="0.25">
      <c r="A2325" s="2">
        <v>45306</v>
      </c>
      <c r="B2325" s="3">
        <f t="shared" si="109"/>
        <v>2024</v>
      </c>
      <c r="C2325" t="str">
        <f t="shared" si="110"/>
        <v>2023-2024</v>
      </c>
      <c r="D2325" t="s">
        <v>147</v>
      </c>
      <c r="E2325" t="s">
        <v>108</v>
      </c>
      <c r="F2325" t="str">
        <f t="shared" si="108"/>
        <v>Victoria</v>
      </c>
      <c r="G2325" t="s">
        <v>45</v>
      </c>
      <c r="H2325">
        <v>3018</v>
      </c>
      <c r="I2325" t="s">
        <v>11</v>
      </c>
      <c r="J2325" t="s">
        <v>46</v>
      </c>
      <c r="K2325" t="s">
        <v>150</v>
      </c>
      <c r="L2325" t="s">
        <v>18</v>
      </c>
      <c r="M2325" s="5">
        <v>202.86999999999998</v>
      </c>
    </row>
    <row r="2326" spans="1:13" x14ac:dyDescent="0.25">
      <c r="A2326" s="2">
        <v>45141</v>
      </c>
      <c r="B2326" s="3">
        <f t="shared" si="109"/>
        <v>2024</v>
      </c>
      <c r="C2326" t="str">
        <f t="shared" si="110"/>
        <v>2023-2024</v>
      </c>
      <c r="D2326" t="s">
        <v>148</v>
      </c>
      <c r="E2326" t="s">
        <v>143</v>
      </c>
      <c r="F2326" t="str">
        <f t="shared" si="108"/>
        <v>New South Wales</v>
      </c>
      <c r="G2326" t="s">
        <v>10</v>
      </c>
      <c r="H2326">
        <v>2154</v>
      </c>
      <c r="I2326" t="s">
        <v>11</v>
      </c>
      <c r="J2326" t="s">
        <v>27</v>
      </c>
      <c r="K2326" t="s">
        <v>149</v>
      </c>
      <c r="L2326" t="s">
        <v>15</v>
      </c>
      <c r="M2326" s="5">
        <v>203.66</v>
      </c>
    </row>
    <row r="2327" spans="1:13" x14ac:dyDescent="0.25">
      <c r="A2327" s="2">
        <v>44999</v>
      </c>
      <c r="B2327" s="3">
        <f t="shared" si="109"/>
        <v>2023</v>
      </c>
      <c r="C2327" t="str">
        <f t="shared" si="110"/>
        <v>2022-2023</v>
      </c>
      <c r="D2327" t="s">
        <v>147</v>
      </c>
      <c r="E2327" t="s">
        <v>145</v>
      </c>
      <c r="F2327" t="str">
        <f t="shared" si="108"/>
        <v>New South Wales</v>
      </c>
      <c r="G2327" t="s">
        <v>10</v>
      </c>
      <c r="H2327">
        <v>2101</v>
      </c>
      <c r="I2327" t="s">
        <v>11</v>
      </c>
      <c r="J2327" t="s">
        <v>27</v>
      </c>
      <c r="K2327" t="s">
        <v>149</v>
      </c>
      <c r="L2327" t="s">
        <v>15</v>
      </c>
      <c r="M2327" s="5">
        <v>203.68</v>
      </c>
    </row>
    <row r="2328" spans="1:13" x14ac:dyDescent="0.25">
      <c r="A2328" s="2">
        <v>45583</v>
      </c>
      <c r="B2328" s="3">
        <f t="shared" si="109"/>
        <v>2025</v>
      </c>
      <c r="C2328" t="str">
        <f t="shared" si="110"/>
        <v>2024-2025</v>
      </c>
      <c r="D2328" t="s">
        <v>148</v>
      </c>
      <c r="E2328" t="s">
        <v>112</v>
      </c>
      <c r="F2328" t="str">
        <f t="shared" si="108"/>
        <v>Victoria</v>
      </c>
      <c r="G2328" t="s">
        <v>45</v>
      </c>
      <c r="H2328">
        <v>3076</v>
      </c>
      <c r="I2328" t="s">
        <v>11</v>
      </c>
      <c r="J2328" t="s">
        <v>46</v>
      </c>
      <c r="K2328" t="s">
        <v>19</v>
      </c>
      <c r="L2328" t="s">
        <v>23</v>
      </c>
      <c r="M2328" s="5">
        <v>203.88</v>
      </c>
    </row>
    <row r="2329" spans="1:13" x14ac:dyDescent="0.25">
      <c r="A2329" s="2">
        <v>45126</v>
      </c>
      <c r="B2329" s="3">
        <f t="shared" si="109"/>
        <v>2024</v>
      </c>
      <c r="C2329" t="str">
        <f t="shared" si="110"/>
        <v>2023-2024</v>
      </c>
      <c r="D2329" t="s">
        <v>147</v>
      </c>
      <c r="E2329" t="s">
        <v>39</v>
      </c>
      <c r="F2329" t="str">
        <f t="shared" si="108"/>
        <v>South Australia</v>
      </c>
      <c r="G2329" t="s">
        <v>32</v>
      </c>
      <c r="H2329">
        <v>5343</v>
      </c>
      <c r="I2329" t="s">
        <v>11</v>
      </c>
      <c r="J2329" t="s">
        <v>38</v>
      </c>
      <c r="K2329" t="s">
        <v>151</v>
      </c>
      <c r="L2329" t="s">
        <v>21</v>
      </c>
      <c r="M2329" s="5">
        <v>204.10000000000002</v>
      </c>
    </row>
    <row r="2330" spans="1:13" x14ac:dyDescent="0.25">
      <c r="A2330" s="2">
        <v>44931</v>
      </c>
      <c r="B2330" s="3">
        <f t="shared" si="109"/>
        <v>2023</v>
      </c>
      <c r="C2330" t="str">
        <f t="shared" si="110"/>
        <v>2022-2023</v>
      </c>
      <c r="D2330" t="s">
        <v>147</v>
      </c>
      <c r="E2330" t="s">
        <v>9</v>
      </c>
      <c r="F2330" t="str">
        <f t="shared" si="108"/>
        <v>New South Wales</v>
      </c>
      <c r="G2330" t="s">
        <v>10</v>
      </c>
      <c r="H2330">
        <v>2067</v>
      </c>
      <c r="I2330" t="s">
        <v>11</v>
      </c>
      <c r="J2330" t="s">
        <v>12</v>
      </c>
      <c r="K2330" t="s">
        <v>149</v>
      </c>
      <c r="L2330" t="s">
        <v>15</v>
      </c>
      <c r="M2330" s="5">
        <v>204.21</v>
      </c>
    </row>
    <row r="2331" spans="1:13" x14ac:dyDescent="0.25">
      <c r="A2331" s="2">
        <v>45062</v>
      </c>
      <c r="B2331" s="3">
        <f t="shared" si="109"/>
        <v>2023</v>
      </c>
      <c r="C2331" t="str">
        <f t="shared" si="110"/>
        <v>2023-2024</v>
      </c>
      <c r="D2331" t="s">
        <v>147</v>
      </c>
      <c r="E2331" t="s">
        <v>138</v>
      </c>
      <c r="F2331" t="str">
        <f t="shared" si="108"/>
        <v>Queensland</v>
      </c>
      <c r="G2331" t="s">
        <v>35</v>
      </c>
      <c r="H2331">
        <v>4558</v>
      </c>
      <c r="I2331" t="s">
        <v>11</v>
      </c>
      <c r="J2331" t="s">
        <v>120</v>
      </c>
      <c r="K2331" t="s">
        <v>150</v>
      </c>
      <c r="L2331" t="s">
        <v>18</v>
      </c>
      <c r="M2331" s="5">
        <v>204.48000000000002</v>
      </c>
    </row>
    <row r="2332" spans="1:13" x14ac:dyDescent="0.25">
      <c r="A2332" s="2">
        <v>45574</v>
      </c>
      <c r="B2332" s="3">
        <f t="shared" si="109"/>
        <v>2025</v>
      </c>
      <c r="C2332" t="str">
        <f t="shared" si="110"/>
        <v>2024-2025</v>
      </c>
      <c r="D2332" t="s">
        <v>147</v>
      </c>
      <c r="E2332" t="s">
        <v>88</v>
      </c>
      <c r="F2332" t="str">
        <f t="shared" si="108"/>
        <v>South Australia</v>
      </c>
      <c r="G2332" t="s">
        <v>32</v>
      </c>
      <c r="H2332">
        <v>5011</v>
      </c>
      <c r="I2332" t="s">
        <v>11</v>
      </c>
      <c r="J2332" t="s">
        <v>33</v>
      </c>
      <c r="K2332" t="s">
        <v>149</v>
      </c>
      <c r="L2332" t="s">
        <v>15</v>
      </c>
      <c r="M2332" s="5">
        <v>204.59</v>
      </c>
    </row>
    <row r="2333" spans="1:13" x14ac:dyDescent="0.25">
      <c r="A2333" s="2">
        <v>45012</v>
      </c>
      <c r="B2333" s="3">
        <f t="shared" si="109"/>
        <v>2023</v>
      </c>
      <c r="C2333" t="str">
        <f t="shared" si="110"/>
        <v>2022-2023</v>
      </c>
      <c r="D2333" t="s">
        <v>147</v>
      </c>
      <c r="E2333" t="s">
        <v>85</v>
      </c>
      <c r="F2333" t="str">
        <f t="shared" si="108"/>
        <v>Queensland</v>
      </c>
      <c r="G2333" t="s">
        <v>35</v>
      </c>
      <c r="H2333">
        <v>4883</v>
      </c>
      <c r="I2333" t="s">
        <v>11</v>
      </c>
      <c r="J2333" t="s">
        <v>36</v>
      </c>
      <c r="K2333" t="s">
        <v>155</v>
      </c>
      <c r="L2333" t="s">
        <v>20</v>
      </c>
      <c r="M2333" s="5">
        <v>204.61</v>
      </c>
    </row>
    <row r="2334" spans="1:13" x14ac:dyDescent="0.25">
      <c r="A2334" s="2">
        <v>45491</v>
      </c>
      <c r="B2334" s="3">
        <f t="shared" si="109"/>
        <v>2025</v>
      </c>
      <c r="C2334" t="str">
        <f t="shared" si="110"/>
        <v>2024-2025</v>
      </c>
      <c r="D2334" t="s">
        <v>148</v>
      </c>
      <c r="E2334" t="s">
        <v>66</v>
      </c>
      <c r="F2334" t="str">
        <f t="shared" si="108"/>
        <v>South Australia</v>
      </c>
      <c r="G2334" t="s">
        <v>32</v>
      </c>
      <c r="H2334">
        <v>5169</v>
      </c>
      <c r="I2334" t="s">
        <v>11</v>
      </c>
      <c r="J2334" t="s">
        <v>33</v>
      </c>
      <c r="K2334" t="s">
        <v>150</v>
      </c>
      <c r="L2334" t="s">
        <v>18</v>
      </c>
      <c r="M2334" s="5">
        <v>204.64</v>
      </c>
    </row>
    <row r="2335" spans="1:13" x14ac:dyDescent="0.25">
      <c r="A2335" s="2">
        <v>45022</v>
      </c>
      <c r="B2335" s="3">
        <f t="shared" si="109"/>
        <v>2023</v>
      </c>
      <c r="C2335" t="str">
        <f t="shared" si="110"/>
        <v>2023-2024</v>
      </c>
      <c r="D2335" t="s">
        <v>147</v>
      </c>
      <c r="E2335" t="s">
        <v>128</v>
      </c>
      <c r="F2335" t="str">
        <f t="shared" si="108"/>
        <v>Western Australia</v>
      </c>
      <c r="G2335" t="s">
        <v>48</v>
      </c>
      <c r="H2335">
        <v>6027</v>
      </c>
      <c r="I2335" t="s">
        <v>11</v>
      </c>
      <c r="J2335" t="s">
        <v>49</v>
      </c>
      <c r="K2335" t="s">
        <v>152</v>
      </c>
      <c r="L2335" t="s">
        <v>13</v>
      </c>
      <c r="M2335" s="5">
        <v>204.69000000000003</v>
      </c>
    </row>
    <row r="2336" spans="1:13" x14ac:dyDescent="0.25">
      <c r="A2336" s="2">
        <v>45063</v>
      </c>
      <c r="B2336" s="3">
        <f t="shared" si="109"/>
        <v>2023</v>
      </c>
      <c r="C2336" t="str">
        <f t="shared" si="110"/>
        <v>2023-2024</v>
      </c>
      <c r="D2336" t="s">
        <v>147</v>
      </c>
      <c r="E2336" t="s">
        <v>75</v>
      </c>
      <c r="F2336" t="str">
        <f t="shared" si="108"/>
        <v>Victoria</v>
      </c>
      <c r="G2336" t="s">
        <v>45</v>
      </c>
      <c r="H2336">
        <v>3630</v>
      </c>
      <c r="I2336" t="s">
        <v>11</v>
      </c>
      <c r="J2336" t="s">
        <v>55</v>
      </c>
      <c r="K2336" t="s">
        <v>154</v>
      </c>
      <c r="L2336" t="s">
        <v>14</v>
      </c>
      <c r="M2336" s="5">
        <v>204.79000000000002</v>
      </c>
    </row>
    <row r="2337" spans="1:13" x14ac:dyDescent="0.25">
      <c r="A2337" s="2">
        <v>45160</v>
      </c>
      <c r="B2337" s="3">
        <f t="shared" si="109"/>
        <v>2024</v>
      </c>
      <c r="C2337" t="str">
        <f t="shared" si="110"/>
        <v>2023-2024</v>
      </c>
      <c r="D2337" t="s">
        <v>148</v>
      </c>
      <c r="E2337" t="s">
        <v>89</v>
      </c>
      <c r="F2337" t="str">
        <f t="shared" si="108"/>
        <v>Queensland</v>
      </c>
      <c r="G2337" t="s">
        <v>35</v>
      </c>
      <c r="H2337">
        <v>4655</v>
      </c>
      <c r="I2337" t="s">
        <v>11</v>
      </c>
      <c r="J2337" t="s">
        <v>51</v>
      </c>
      <c r="K2337" t="s">
        <v>153</v>
      </c>
      <c r="L2337" t="s">
        <v>16</v>
      </c>
      <c r="M2337" s="5">
        <v>204.82999999999998</v>
      </c>
    </row>
    <row r="2338" spans="1:13" x14ac:dyDescent="0.25">
      <c r="A2338" s="2">
        <v>45451</v>
      </c>
      <c r="B2338" s="3">
        <f t="shared" si="109"/>
        <v>2024</v>
      </c>
      <c r="C2338" t="str">
        <f t="shared" si="110"/>
        <v>2024-2025</v>
      </c>
      <c r="D2338" t="s">
        <v>147</v>
      </c>
      <c r="E2338" t="s">
        <v>83</v>
      </c>
      <c r="F2338" t="str">
        <f t="shared" si="108"/>
        <v>New South Wales</v>
      </c>
      <c r="G2338" t="s">
        <v>10</v>
      </c>
      <c r="H2338">
        <v>2750</v>
      </c>
      <c r="I2338" t="s">
        <v>11</v>
      </c>
      <c r="J2338" t="s">
        <v>25</v>
      </c>
      <c r="K2338" t="s">
        <v>152</v>
      </c>
      <c r="L2338" t="s">
        <v>13</v>
      </c>
      <c r="M2338" s="5">
        <v>204.84</v>
      </c>
    </row>
    <row r="2339" spans="1:13" x14ac:dyDescent="0.25">
      <c r="A2339" s="2">
        <v>45342</v>
      </c>
      <c r="B2339" s="3">
        <f t="shared" si="109"/>
        <v>2024</v>
      </c>
      <c r="C2339" t="str">
        <f t="shared" si="110"/>
        <v>2023-2024</v>
      </c>
      <c r="D2339" t="s">
        <v>147</v>
      </c>
      <c r="E2339" t="s">
        <v>119</v>
      </c>
      <c r="F2339" t="str">
        <f t="shared" si="108"/>
        <v>Queensland</v>
      </c>
      <c r="G2339" t="s">
        <v>35</v>
      </c>
      <c r="H2339">
        <v>4570</v>
      </c>
      <c r="I2339" t="s">
        <v>11</v>
      </c>
      <c r="J2339" t="s">
        <v>120</v>
      </c>
      <c r="K2339" t="s">
        <v>153</v>
      </c>
      <c r="L2339" t="s">
        <v>16</v>
      </c>
      <c r="M2339" s="5">
        <v>204.85</v>
      </c>
    </row>
    <row r="2340" spans="1:13" x14ac:dyDescent="0.25">
      <c r="A2340" s="2">
        <v>45391</v>
      </c>
      <c r="B2340" s="3">
        <f t="shared" si="109"/>
        <v>2024</v>
      </c>
      <c r="C2340" t="str">
        <f t="shared" si="110"/>
        <v>2024-2025</v>
      </c>
      <c r="D2340" t="s">
        <v>148</v>
      </c>
      <c r="E2340" t="s">
        <v>112</v>
      </c>
      <c r="F2340" t="str">
        <f t="shared" si="108"/>
        <v>Victoria</v>
      </c>
      <c r="G2340" t="s">
        <v>45</v>
      </c>
      <c r="H2340">
        <v>3076</v>
      </c>
      <c r="I2340" t="s">
        <v>11</v>
      </c>
      <c r="J2340" t="s">
        <v>46</v>
      </c>
      <c r="K2340" t="s">
        <v>157</v>
      </c>
      <c r="L2340" t="s">
        <v>22</v>
      </c>
      <c r="M2340" s="5">
        <v>205.46</v>
      </c>
    </row>
    <row r="2341" spans="1:13" x14ac:dyDescent="0.25">
      <c r="A2341" s="2">
        <v>45652</v>
      </c>
      <c r="B2341" s="3">
        <f t="shared" si="109"/>
        <v>2025</v>
      </c>
      <c r="C2341" t="str">
        <f t="shared" si="110"/>
        <v>2024-2025</v>
      </c>
      <c r="D2341" t="s">
        <v>148</v>
      </c>
      <c r="E2341" t="s">
        <v>122</v>
      </c>
      <c r="F2341" t="str">
        <f t="shared" si="108"/>
        <v>New South Wales</v>
      </c>
      <c r="G2341" t="s">
        <v>10</v>
      </c>
      <c r="H2341">
        <v>2650</v>
      </c>
      <c r="I2341" t="s">
        <v>11</v>
      </c>
      <c r="J2341" t="s">
        <v>25</v>
      </c>
      <c r="K2341" t="s">
        <v>153</v>
      </c>
      <c r="L2341" t="s">
        <v>16</v>
      </c>
      <c r="M2341" s="5">
        <v>205.64</v>
      </c>
    </row>
    <row r="2342" spans="1:13" x14ac:dyDescent="0.25">
      <c r="A2342" s="2">
        <v>45069</v>
      </c>
      <c r="B2342" s="3">
        <f t="shared" si="109"/>
        <v>2023</v>
      </c>
      <c r="C2342" t="str">
        <f t="shared" si="110"/>
        <v>2023-2024</v>
      </c>
      <c r="D2342" t="s">
        <v>148</v>
      </c>
      <c r="E2342" t="s">
        <v>99</v>
      </c>
      <c r="F2342" t="str">
        <f t="shared" si="108"/>
        <v>Victoria</v>
      </c>
      <c r="G2342" t="s">
        <v>45</v>
      </c>
      <c r="H2342">
        <v>3148</v>
      </c>
      <c r="I2342" t="s">
        <v>11</v>
      </c>
      <c r="J2342" t="s">
        <v>63</v>
      </c>
      <c r="K2342" t="s">
        <v>149</v>
      </c>
      <c r="L2342" t="s">
        <v>15</v>
      </c>
      <c r="M2342" s="5">
        <v>205.76999999999998</v>
      </c>
    </row>
    <row r="2343" spans="1:13" x14ac:dyDescent="0.25">
      <c r="A2343" s="2">
        <v>45510</v>
      </c>
      <c r="B2343" s="3">
        <f t="shared" si="109"/>
        <v>2025</v>
      </c>
      <c r="C2343" t="str">
        <f t="shared" si="110"/>
        <v>2024-2025</v>
      </c>
      <c r="D2343" t="s">
        <v>147</v>
      </c>
      <c r="E2343" t="s">
        <v>127</v>
      </c>
      <c r="F2343" t="str">
        <f t="shared" si="108"/>
        <v>New South Wales</v>
      </c>
      <c r="G2343" t="s">
        <v>10</v>
      </c>
      <c r="H2343">
        <v>2131</v>
      </c>
      <c r="I2343" t="s">
        <v>11</v>
      </c>
      <c r="J2343" t="s">
        <v>27</v>
      </c>
      <c r="K2343" t="s">
        <v>149</v>
      </c>
      <c r="L2343" t="s">
        <v>15</v>
      </c>
      <c r="M2343" s="5">
        <v>206.74</v>
      </c>
    </row>
    <row r="2344" spans="1:13" x14ac:dyDescent="0.25">
      <c r="A2344" s="2">
        <v>45303</v>
      </c>
      <c r="B2344" s="3">
        <f t="shared" si="109"/>
        <v>2024</v>
      </c>
      <c r="C2344" t="str">
        <f t="shared" si="110"/>
        <v>2023-2024</v>
      </c>
      <c r="D2344" t="s">
        <v>148</v>
      </c>
      <c r="E2344" t="s">
        <v>110</v>
      </c>
      <c r="F2344" t="str">
        <f t="shared" si="108"/>
        <v>Queensland</v>
      </c>
      <c r="G2344" t="s">
        <v>35</v>
      </c>
      <c r="H2344">
        <v>4680</v>
      </c>
      <c r="I2344" t="s">
        <v>11</v>
      </c>
      <c r="J2344" t="s">
        <v>51</v>
      </c>
      <c r="K2344" t="s">
        <v>154</v>
      </c>
      <c r="L2344" t="s">
        <v>14</v>
      </c>
      <c r="M2344" s="5">
        <v>206.82</v>
      </c>
    </row>
    <row r="2345" spans="1:13" x14ac:dyDescent="0.25">
      <c r="A2345" s="2">
        <v>45259</v>
      </c>
      <c r="B2345" s="3">
        <f t="shared" si="109"/>
        <v>2024</v>
      </c>
      <c r="C2345" t="str">
        <f t="shared" si="110"/>
        <v>2023-2024</v>
      </c>
      <c r="D2345" t="s">
        <v>148</v>
      </c>
      <c r="E2345" t="s">
        <v>91</v>
      </c>
      <c r="F2345" t="str">
        <f t="shared" si="108"/>
        <v>Victoria</v>
      </c>
      <c r="G2345" t="s">
        <v>45</v>
      </c>
      <c r="H2345">
        <v>3690</v>
      </c>
      <c r="I2345" t="s">
        <v>11</v>
      </c>
      <c r="J2345" t="s">
        <v>55</v>
      </c>
      <c r="K2345" t="s">
        <v>150</v>
      </c>
      <c r="L2345" t="s">
        <v>18</v>
      </c>
      <c r="M2345" s="5">
        <v>207.62</v>
      </c>
    </row>
    <row r="2346" spans="1:13" x14ac:dyDescent="0.25">
      <c r="A2346" s="2">
        <v>44976</v>
      </c>
      <c r="B2346" s="3">
        <f t="shared" si="109"/>
        <v>2023</v>
      </c>
      <c r="C2346" t="str">
        <f t="shared" si="110"/>
        <v>2022-2023</v>
      </c>
      <c r="D2346" t="s">
        <v>148</v>
      </c>
      <c r="E2346" t="s">
        <v>61</v>
      </c>
      <c r="F2346" t="str">
        <f t="shared" si="108"/>
        <v>New South Wales</v>
      </c>
      <c r="G2346" t="s">
        <v>10</v>
      </c>
      <c r="H2346">
        <v>2539</v>
      </c>
      <c r="I2346" t="s">
        <v>11</v>
      </c>
      <c r="J2346" t="s">
        <v>58</v>
      </c>
      <c r="K2346" t="s">
        <v>152</v>
      </c>
      <c r="L2346" t="s">
        <v>13</v>
      </c>
      <c r="M2346" s="5">
        <v>207.73</v>
      </c>
    </row>
    <row r="2347" spans="1:13" x14ac:dyDescent="0.25">
      <c r="A2347" s="2">
        <v>45158</v>
      </c>
      <c r="B2347" s="3">
        <f t="shared" si="109"/>
        <v>2024</v>
      </c>
      <c r="C2347" t="str">
        <f t="shared" si="110"/>
        <v>2023-2024</v>
      </c>
      <c r="D2347" t="s">
        <v>148</v>
      </c>
      <c r="E2347" t="s">
        <v>59</v>
      </c>
      <c r="F2347" t="str">
        <f t="shared" si="108"/>
        <v>Victoria</v>
      </c>
      <c r="G2347" t="s">
        <v>45</v>
      </c>
      <c r="H2347">
        <v>3280</v>
      </c>
      <c r="I2347" t="s">
        <v>11</v>
      </c>
      <c r="J2347" t="s">
        <v>60</v>
      </c>
      <c r="K2347" t="s">
        <v>150</v>
      </c>
      <c r="L2347" t="s">
        <v>18</v>
      </c>
      <c r="M2347" s="5">
        <v>207.74</v>
      </c>
    </row>
    <row r="2348" spans="1:13" x14ac:dyDescent="0.25">
      <c r="A2348" s="2">
        <v>45127</v>
      </c>
      <c r="B2348" s="3">
        <f t="shared" si="109"/>
        <v>2024</v>
      </c>
      <c r="C2348" t="str">
        <f t="shared" si="110"/>
        <v>2023-2024</v>
      </c>
      <c r="D2348" t="s">
        <v>147</v>
      </c>
      <c r="E2348" t="s">
        <v>92</v>
      </c>
      <c r="F2348" t="str">
        <f t="shared" si="108"/>
        <v>Queensland</v>
      </c>
      <c r="G2348" t="s">
        <v>35</v>
      </c>
      <c r="H2348">
        <v>4068</v>
      </c>
      <c r="I2348" t="s">
        <v>11</v>
      </c>
      <c r="J2348" t="s">
        <v>43</v>
      </c>
      <c r="K2348" t="s">
        <v>157</v>
      </c>
      <c r="L2348" t="s">
        <v>22</v>
      </c>
      <c r="M2348" s="5">
        <v>207.77</v>
      </c>
    </row>
    <row r="2349" spans="1:13" x14ac:dyDescent="0.25">
      <c r="A2349" s="2">
        <v>44967</v>
      </c>
      <c r="B2349" s="3">
        <f t="shared" si="109"/>
        <v>2023</v>
      </c>
      <c r="C2349" t="str">
        <f t="shared" si="110"/>
        <v>2022-2023</v>
      </c>
      <c r="D2349" t="s">
        <v>148</v>
      </c>
      <c r="E2349" t="s">
        <v>125</v>
      </c>
      <c r="F2349" t="str">
        <f t="shared" si="108"/>
        <v>Victoria</v>
      </c>
      <c r="G2349" t="s">
        <v>45</v>
      </c>
      <c r="H2349">
        <v>3400</v>
      </c>
      <c r="I2349" t="s">
        <v>11</v>
      </c>
      <c r="J2349" t="s">
        <v>60</v>
      </c>
      <c r="K2349" t="s">
        <v>153</v>
      </c>
      <c r="L2349" t="s">
        <v>16</v>
      </c>
      <c r="M2349" s="5">
        <v>207.84</v>
      </c>
    </row>
    <row r="2350" spans="1:13" x14ac:dyDescent="0.25">
      <c r="A2350" s="2">
        <v>45402</v>
      </c>
      <c r="B2350" s="3">
        <f t="shared" si="109"/>
        <v>2024</v>
      </c>
      <c r="C2350" t="str">
        <f t="shared" si="110"/>
        <v>2024-2025</v>
      </c>
      <c r="D2350" t="s">
        <v>148</v>
      </c>
      <c r="E2350" t="s">
        <v>101</v>
      </c>
      <c r="F2350" t="str">
        <f t="shared" si="108"/>
        <v>Victoria</v>
      </c>
      <c r="G2350" t="s">
        <v>45</v>
      </c>
      <c r="H2350">
        <v>3131</v>
      </c>
      <c r="I2350" t="s">
        <v>11</v>
      </c>
      <c r="J2350" t="s">
        <v>63</v>
      </c>
      <c r="K2350" t="s">
        <v>154</v>
      </c>
      <c r="L2350" t="s">
        <v>14</v>
      </c>
      <c r="M2350" s="5">
        <v>207.84</v>
      </c>
    </row>
    <row r="2351" spans="1:13" x14ac:dyDescent="0.25">
      <c r="A2351" s="2">
        <v>45326</v>
      </c>
      <c r="B2351" s="3">
        <f t="shared" si="109"/>
        <v>2024</v>
      </c>
      <c r="C2351" t="str">
        <f t="shared" si="110"/>
        <v>2023-2024</v>
      </c>
      <c r="D2351" t="s">
        <v>147</v>
      </c>
      <c r="E2351" t="s">
        <v>138</v>
      </c>
      <c r="F2351" t="str">
        <f t="shared" si="108"/>
        <v>Queensland</v>
      </c>
      <c r="G2351" t="s">
        <v>35</v>
      </c>
      <c r="H2351">
        <v>4558</v>
      </c>
      <c r="I2351" t="s">
        <v>11</v>
      </c>
      <c r="J2351" t="s">
        <v>120</v>
      </c>
      <c r="K2351" t="s">
        <v>154</v>
      </c>
      <c r="L2351" t="s">
        <v>14</v>
      </c>
      <c r="M2351" s="5">
        <v>208.14000000000001</v>
      </c>
    </row>
    <row r="2352" spans="1:13" x14ac:dyDescent="0.25">
      <c r="A2352" s="2">
        <v>45002</v>
      </c>
      <c r="B2352" s="3">
        <f t="shared" si="109"/>
        <v>2023</v>
      </c>
      <c r="C2352" t="str">
        <f t="shared" si="110"/>
        <v>2022-2023</v>
      </c>
      <c r="D2352" t="s">
        <v>147</v>
      </c>
      <c r="E2352" t="s">
        <v>56</v>
      </c>
      <c r="F2352" t="str">
        <f t="shared" si="108"/>
        <v>Northern Territory</v>
      </c>
      <c r="G2352" t="s">
        <v>29</v>
      </c>
      <c r="H2352">
        <v>870</v>
      </c>
      <c r="I2352" t="s">
        <v>11</v>
      </c>
      <c r="J2352" t="s">
        <v>30</v>
      </c>
      <c r="K2352" t="s">
        <v>151</v>
      </c>
      <c r="L2352" t="s">
        <v>21</v>
      </c>
      <c r="M2352" s="5">
        <v>208.22</v>
      </c>
    </row>
    <row r="2353" spans="1:13" x14ac:dyDescent="0.25">
      <c r="A2353" s="2">
        <v>45059</v>
      </c>
      <c r="B2353" s="3">
        <f t="shared" si="109"/>
        <v>2023</v>
      </c>
      <c r="C2353" t="str">
        <f t="shared" si="110"/>
        <v>2023-2024</v>
      </c>
      <c r="D2353" t="s">
        <v>147</v>
      </c>
      <c r="E2353" t="s">
        <v>39</v>
      </c>
      <c r="F2353" t="str">
        <f t="shared" si="108"/>
        <v>South Australia</v>
      </c>
      <c r="G2353" t="s">
        <v>32</v>
      </c>
      <c r="H2353">
        <v>5343</v>
      </c>
      <c r="I2353" t="s">
        <v>11</v>
      </c>
      <c r="J2353" t="s">
        <v>38</v>
      </c>
      <c r="K2353" t="s">
        <v>151</v>
      </c>
      <c r="L2353" t="s">
        <v>21</v>
      </c>
      <c r="M2353" s="5">
        <v>208.44</v>
      </c>
    </row>
    <row r="2354" spans="1:13" x14ac:dyDescent="0.25">
      <c r="A2354" s="2">
        <v>45113</v>
      </c>
      <c r="B2354" s="3">
        <f t="shared" si="109"/>
        <v>2024</v>
      </c>
      <c r="C2354" t="str">
        <f t="shared" si="110"/>
        <v>2023-2024</v>
      </c>
      <c r="D2354" t="s">
        <v>148</v>
      </c>
      <c r="E2354" t="s">
        <v>110</v>
      </c>
      <c r="F2354" t="str">
        <f t="shared" si="108"/>
        <v>Queensland</v>
      </c>
      <c r="G2354" t="s">
        <v>35</v>
      </c>
      <c r="H2354">
        <v>4680</v>
      </c>
      <c r="I2354" t="s">
        <v>11</v>
      </c>
      <c r="J2354" t="s">
        <v>51</v>
      </c>
      <c r="K2354" t="s">
        <v>155</v>
      </c>
      <c r="L2354" t="s">
        <v>20</v>
      </c>
      <c r="M2354" s="5">
        <v>208.73000000000002</v>
      </c>
    </row>
    <row r="2355" spans="1:13" x14ac:dyDescent="0.25">
      <c r="A2355" s="2">
        <v>45311</v>
      </c>
      <c r="B2355" s="3">
        <f t="shared" si="109"/>
        <v>2024</v>
      </c>
      <c r="C2355" t="str">
        <f t="shared" si="110"/>
        <v>2023-2024</v>
      </c>
      <c r="D2355" t="s">
        <v>148</v>
      </c>
      <c r="E2355" t="s">
        <v>140</v>
      </c>
      <c r="F2355" t="str">
        <f t="shared" si="108"/>
        <v>Tasmania</v>
      </c>
      <c r="G2355" t="s">
        <v>70</v>
      </c>
      <c r="H2355">
        <v>7320</v>
      </c>
      <c r="I2355" t="s">
        <v>11</v>
      </c>
      <c r="J2355" t="s">
        <v>71</v>
      </c>
      <c r="K2355" t="s">
        <v>152</v>
      </c>
      <c r="L2355" t="s">
        <v>13</v>
      </c>
      <c r="M2355" s="5">
        <v>209.62</v>
      </c>
    </row>
    <row r="2356" spans="1:13" x14ac:dyDescent="0.25">
      <c r="A2356" s="2">
        <v>45004</v>
      </c>
      <c r="B2356" s="3">
        <f t="shared" si="109"/>
        <v>2023</v>
      </c>
      <c r="C2356" t="str">
        <f t="shared" si="110"/>
        <v>2022-2023</v>
      </c>
      <c r="D2356" t="s">
        <v>147</v>
      </c>
      <c r="E2356" t="s">
        <v>122</v>
      </c>
      <c r="F2356" t="str">
        <f t="shared" si="108"/>
        <v>New South Wales</v>
      </c>
      <c r="G2356" t="s">
        <v>10</v>
      </c>
      <c r="H2356">
        <v>2650</v>
      </c>
      <c r="I2356" t="s">
        <v>11</v>
      </c>
      <c r="J2356" t="s">
        <v>25</v>
      </c>
      <c r="K2356" t="s">
        <v>149</v>
      </c>
      <c r="L2356" t="s">
        <v>15</v>
      </c>
      <c r="M2356" s="5">
        <v>209.62</v>
      </c>
    </row>
    <row r="2357" spans="1:13" x14ac:dyDescent="0.25">
      <c r="A2357" s="2">
        <v>45045</v>
      </c>
      <c r="B2357" s="3">
        <f t="shared" si="109"/>
        <v>2023</v>
      </c>
      <c r="C2357" t="str">
        <f t="shared" si="110"/>
        <v>2023-2024</v>
      </c>
      <c r="D2357" t="s">
        <v>147</v>
      </c>
      <c r="E2357" t="s">
        <v>85</v>
      </c>
      <c r="F2357" t="str">
        <f t="shared" si="108"/>
        <v>Queensland</v>
      </c>
      <c r="G2357" t="s">
        <v>35</v>
      </c>
      <c r="H2357">
        <v>4883</v>
      </c>
      <c r="I2357" t="s">
        <v>11</v>
      </c>
      <c r="J2357" t="s">
        <v>36</v>
      </c>
      <c r="K2357" t="s">
        <v>151</v>
      </c>
      <c r="L2357" t="s">
        <v>21</v>
      </c>
      <c r="M2357" s="5">
        <v>209.65</v>
      </c>
    </row>
    <row r="2358" spans="1:13" x14ac:dyDescent="0.25">
      <c r="A2358" s="2">
        <v>45343</v>
      </c>
      <c r="B2358" s="3">
        <f t="shared" si="109"/>
        <v>2024</v>
      </c>
      <c r="C2358" t="str">
        <f t="shared" si="110"/>
        <v>2023-2024</v>
      </c>
      <c r="D2358" t="s">
        <v>147</v>
      </c>
      <c r="E2358" t="s">
        <v>44</v>
      </c>
      <c r="F2358" t="str">
        <f t="shared" si="108"/>
        <v>Victoria</v>
      </c>
      <c r="G2358" t="s">
        <v>45</v>
      </c>
      <c r="H2358">
        <v>3066</v>
      </c>
      <c r="I2358" t="s">
        <v>11</v>
      </c>
      <c r="J2358" t="s">
        <v>46</v>
      </c>
      <c r="K2358" t="s">
        <v>149</v>
      </c>
      <c r="L2358" t="s">
        <v>15</v>
      </c>
      <c r="M2358" s="5">
        <v>209.65</v>
      </c>
    </row>
    <row r="2359" spans="1:13" x14ac:dyDescent="0.25">
      <c r="A2359" s="2">
        <v>45615</v>
      </c>
      <c r="B2359" s="3">
        <f t="shared" si="109"/>
        <v>2025</v>
      </c>
      <c r="C2359" t="str">
        <f t="shared" si="110"/>
        <v>2024-2025</v>
      </c>
      <c r="D2359" t="s">
        <v>147</v>
      </c>
      <c r="E2359" t="s">
        <v>62</v>
      </c>
      <c r="F2359" t="str">
        <f t="shared" si="108"/>
        <v>Victoria</v>
      </c>
      <c r="G2359" t="s">
        <v>45</v>
      </c>
      <c r="H2359">
        <v>3134</v>
      </c>
      <c r="I2359" t="s">
        <v>11</v>
      </c>
      <c r="J2359" t="s">
        <v>63</v>
      </c>
      <c r="K2359" t="s">
        <v>150</v>
      </c>
      <c r="L2359" t="s">
        <v>18</v>
      </c>
      <c r="M2359" s="5">
        <v>209.79</v>
      </c>
    </row>
    <row r="2360" spans="1:13" x14ac:dyDescent="0.25">
      <c r="A2360" s="2">
        <v>44970</v>
      </c>
      <c r="B2360" s="3">
        <f t="shared" si="109"/>
        <v>2023</v>
      </c>
      <c r="C2360" t="str">
        <f t="shared" si="110"/>
        <v>2022-2023</v>
      </c>
      <c r="D2360" t="s">
        <v>147</v>
      </c>
      <c r="E2360" t="s">
        <v>137</v>
      </c>
      <c r="F2360" t="str">
        <f t="shared" si="108"/>
        <v>New South Wales</v>
      </c>
      <c r="G2360" t="s">
        <v>10</v>
      </c>
      <c r="H2360">
        <v>2031</v>
      </c>
      <c r="I2360" t="s">
        <v>11</v>
      </c>
      <c r="J2360" t="s">
        <v>12</v>
      </c>
      <c r="K2360" t="s">
        <v>19</v>
      </c>
      <c r="L2360" t="s">
        <v>23</v>
      </c>
      <c r="M2360" s="5">
        <v>209.8</v>
      </c>
    </row>
    <row r="2361" spans="1:13" x14ac:dyDescent="0.25">
      <c r="A2361" s="2">
        <v>45590</v>
      </c>
      <c r="B2361" s="3">
        <f t="shared" si="109"/>
        <v>2025</v>
      </c>
      <c r="C2361" t="str">
        <f t="shared" si="110"/>
        <v>2024-2025</v>
      </c>
      <c r="D2361" t="s">
        <v>148</v>
      </c>
      <c r="E2361" t="s">
        <v>125</v>
      </c>
      <c r="F2361" t="str">
        <f t="shared" si="108"/>
        <v>Victoria</v>
      </c>
      <c r="G2361" t="s">
        <v>45</v>
      </c>
      <c r="H2361">
        <v>3400</v>
      </c>
      <c r="I2361" t="s">
        <v>11</v>
      </c>
      <c r="J2361" t="s">
        <v>60</v>
      </c>
      <c r="K2361" t="s">
        <v>151</v>
      </c>
      <c r="L2361" t="s">
        <v>21</v>
      </c>
      <c r="M2361" s="5">
        <v>209.9</v>
      </c>
    </row>
    <row r="2362" spans="1:13" x14ac:dyDescent="0.25">
      <c r="A2362" s="2">
        <v>45241</v>
      </c>
      <c r="B2362" s="3">
        <f t="shared" si="109"/>
        <v>2024</v>
      </c>
      <c r="C2362" t="str">
        <f t="shared" si="110"/>
        <v>2023-2024</v>
      </c>
      <c r="D2362" t="s">
        <v>147</v>
      </c>
      <c r="E2362" t="s">
        <v>125</v>
      </c>
      <c r="F2362" t="str">
        <f t="shared" si="108"/>
        <v>Victoria</v>
      </c>
      <c r="G2362" t="s">
        <v>45</v>
      </c>
      <c r="H2362">
        <v>3400</v>
      </c>
      <c r="I2362" t="s">
        <v>11</v>
      </c>
      <c r="J2362" t="s">
        <v>60</v>
      </c>
      <c r="K2362" t="s">
        <v>149</v>
      </c>
      <c r="L2362" t="s">
        <v>15</v>
      </c>
      <c r="M2362" s="5">
        <v>210.05</v>
      </c>
    </row>
    <row r="2363" spans="1:13" x14ac:dyDescent="0.25">
      <c r="A2363" s="2">
        <v>44993</v>
      </c>
      <c r="B2363" s="3">
        <f t="shared" si="109"/>
        <v>2023</v>
      </c>
      <c r="C2363" t="str">
        <f t="shared" si="110"/>
        <v>2022-2023</v>
      </c>
      <c r="D2363" t="s">
        <v>147</v>
      </c>
      <c r="E2363" t="s">
        <v>9</v>
      </c>
      <c r="F2363" t="str">
        <f t="shared" si="108"/>
        <v>New South Wales</v>
      </c>
      <c r="G2363" t="s">
        <v>10</v>
      </c>
      <c r="H2363">
        <v>2067</v>
      </c>
      <c r="I2363" t="s">
        <v>11</v>
      </c>
      <c r="J2363" t="s">
        <v>12</v>
      </c>
      <c r="K2363" t="s">
        <v>150</v>
      </c>
      <c r="L2363" t="s">
        <v>18</v>
      </c>
      <c r="M2363" s="5">
        <v>210.75</v>
      </c>
    </row>
    <row r="2364" spans="1:13" x14ac:dyDescent="0.25">
      <c r="A2364" s="2">
        <v>45241</v>
      </c>
      <c r="B2364" s="3">
        <f t="shared" si="109"/>
        <v>2024</v>
      </c>
      <c r="C2364" t="str">
        <f t="shared" si="110"/>
        <v>2023-2024</v>
      </c>
      <c r="D2364" t="s">
        <v>148</v>
      </c>
      <c r="E2364" t="s">
        <v>131</v>
      </c>
      <c r="F2364" t="str">
        <f t="shared" si="108"/>
        <v>Western Australia</v>
      </c>
      <c r="G2364" t="s">
        <v>48</v>
      </c>
      <c r="H2364">
        <v>6530</v>
      </c>
      <c r="I2364" t="s">
        <v>11</v>
      </c>
      <c r="J2364" t="s">
        <v>77</v>
      </c>
      <c r="K2364" t="s">
        <v>150</v>
      </c>
      <c r="L2364" t="s">
        <v>18</v>
      </c>
      <c r="M2364" s="5">
        <v>210.75</v>
      </c>
    </row>
    <row r="2365" spans="1:13" x14ac:dyDescent="0.25">
      <c r="A2365" s="2">
        <v>45381</v>
      </c>
      <c r="B2365" s="3">
        <f t="shared" si="109"/>
        <v>2024</v>
      </c>
      <c r="C2365" t="str">
        <f t="shared" si="110"/>
        <v>2023-2024</v>
      </c>
      <c r="D2365" t="s">
        <v>147</v>
      </c>
      <c r="E2365" t="s">
        <v>102</v>
      </c>
      <c r="F2365" t="str">
        <f t="shared" si="108"/>
        <v>Queensland</v>
      </c>
      <c r="G2365" t="s">
        <v>35</v>
      </c>
      <c r="H2365">
        <v>4870</v>
      </c>
      <c r="I2365" t="s">
        <v>11</v>
      </c>
      <c r="J2365" t="s">
        <v>36</v>
      </c>
      <c r="K2365" t="s">
        <v>154</v>
      </c>
      <c r="L2365" t="s">
        <v>14</v>
      </c>
      <c r="M2365" s="5">
        <v>210.81</v>
      </c>
    </row>
    <row r="2366" spans="1:13" x14ac:dyDescent="0.25">
      <c r="A2366" s="2">
        <v>45550</v>
      </c>
      <c r="B2366" s="3">
        <f t="shared" si="109"/>
        <v>2025</v>
      </c>
      <c r="C2366" t="str">
        <f t="shared" si="110"/>
        <v>2024-2025</v>
      </c>
      <c r="D2366" t="s">
        <v>148</v>
      </c>
      <c r="E2366" t="s">
        <v>66</v>
      </c>
      <c r="F2366" t="str">
        <f t="shared" si="108"/>
        <v>South Australia</v>
      </c>
      <c r="G2366" t="s">
        <v>32</v>
      </c>
      <c r="H2366">
        <v>5169</v>
      </c>
      <c r="I2366" t="s">
        <v>11</v>
      </c>
      <c r="J2366" t="s">
        <v>33</v>
      </c>
      <c r="K2366" t="s">
        <v>152</v>
      </c>
      <c r="L2366" t="s">
        <v>13</v>
      </c>
      <c r="M2366" s="5">
        <v>211.57000000000002</v>
      </c>
    </row>
    <row r="2367" spans="1:13" x14ac:dyDescent="0.25">
      <c r="A2367" s="2">
        <v>45110</v>
      </c>
      <c r="B2367" s="3">
        <f t="shared" si="109"/>
        <v>2024</v>
      </c>
      <c r="C2367" t="str">
        <f t="shared" si="110"/>
        <v>2023-2024</v>
      </c>
      <c r="D2367" t="s">
        <v>147</v>
      </c>
      <c r="E2367" t="s">
        <v>114</v>
      </c>
      <c r="F2367" t="str">
        <f t="shared" si="108"/>
        <v>Victoria</v>
      </c>
      <c r="G2367" t="s">
        <v>45</v>
      </c>
      <c r="H2367">
        <v>3551</v>
      </c>
      <c r="I2367" t="s">
        <v>11</v>
      </c>
      <c r="J2367" t="s">
        <v>60</v>
      </c>
      <c r="K2367" t="s">
        <v>157</v>
      </c>
      <c r="L2367" t="s">
        <v>22</v>
      </c>
      <c r="M2367" s="5">
        <v>211.59</v>
      </c>
    </row>
    <row r="2368" spans="1:13" x14ac:dyDescent="0.25">
      <c r="A2368" s="2">
        <v>45437</v>
      </c>
      <c r="B2368" s="3">
        <f t="shared" si="109"/>
        <v>2024</v>
      </c>
      <c r="C2368" t="str">
        <f t="shared" si="110"/>
        <v>2024-2025</v>
      </c>
      <c r="D2368" t="s">
        <v>147</v>
      </c>
      <c r="E2368" t="s">
        <v>37</v>
      </c>
      <c r="F2368" t="str">
        <f t="shared" si="108"/>
        <v>South Australia</v>
      </c>
      <c r="G2368" t="s">
        <v>32</v>
      </c>
      <c r="H2368">
        <v>5607</v>
      </c>
      <c r="I2368" t="s">
        <v>11</v>
      </c>
      <c r="J2368" t="s">
        <v>38</v>
      </c>
      <c r="K2368" t="s">
        <v>19</v>
      </c>
      <c r="L2368" t="s">
        <v>23</v>
      </c>
      <c r="M2368" s="5">
        <v>211.63</v>
      </c>
    </row>
    <row r="2369" spans="1:13" x14ac:dyDescent="0.25">
      <c r="A2369" s="2">
        <v>45119</v>
      </c>
      <c r="B2369" s="3">
        <f t="shared" si="109"/>
        <v>2024</v>
      </c>
      <c r="C2369" t="str">
        <f t="shared" si="110"/>
        <v>2023-2024</v>
      </c>
      <c r="D2369" t="s">
        <v>147</v>
      </c>
      <c r="E2369" t="s">
        <v>34</v>
      </c>
      <c r="F2369" t="str">
        <f t="shared" si="108"/>
        <v>Queensland</v>
      </c>
      <c r="G2369" t="s">
        <v>35</v>
      </c>
      <c r="H2369">
        <v>4802</v>
      </c>
      <c r="I2369" t="s">
        <v>11</v>
      </c>
      <c r="J2369" t="s">
        <v>36</v>
      </c>
      <c r="K2369" t="s">
        <v>156</v>
      </c>
      <c r="L2369" t="s">
        <v>17</v>
      </c>
      <c r="M2369" s="5">
        <v>212.54999999999998</v>
      </c>
    </row>
    <row r="2370" spans="1:13" x14ac:dyDescent="0.25">
      <c r="A2370" s="2">
        <v>45337</v>
      </c>
      <c r="B2370" s="3">
        <f t="shared" si="109"/>
        <v>2024</v>
      </c>
      <c r="C2370" t="str">
        <f t="shared" si="110"/>
        <v>2023-2024</v>
      </c>
      <c r="D2370" t="s">
        <v>147</v>
      </c>
      <c r="E2370" t="s">
        <v>88</v>
      </c>
      <c r="F2370" t="str">
        <f t="shared" ref="F2370:F2433" si="111">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2">IF(MONTH(A2371)&gt;=7,YEAR(A2371)+1,YEAR(A2371))</f>
        <v>2024</v>
      </c>
      <c r="C2371" t="str">
        <f t="shared" ref="C2371:C2434" si="113">IF(MONTH(A2371) &gt;= 4, YEAR(A2371) &amp; "-" &amp; YEAR(A2371) + 1, YEAR(A2371) - 1 &amp; "-" &amp; YEAR(A2371))</f>
        <v>2024-2025</v>
      </c>
      <c r="D2371" t="s">
        <v>148</v>
      </c>
      <c r="E2371" t="s">
        <v>24</v>
      </c>
      <c r="F2371" t="str">
        <f t="shared" si="111"/>
        <v>New South Wales</v>
      </c>
      <c r="G2371" t="s">
        <v>10</v>
      </c>
      <c r="H2371">
        <v>2795</v>
      </c>
      <c r="I2371" t="s">
        <v>11</v>
      </c>
      <c r="J2371" t="s">
        <v>25</v>
      </c>
      <c r="K2371" t="s">
        <v>157</v>
      </c>
      <c r="L2371" t="s">
        <v>22</v>
      </c>
      <c r="M2371" s="5">
        <v>212.88</v>
      </c>
    </row>
    <row r="2372" spans="1:13" x14ac:dyDescent="0.25">
      <c r="A2372" s="2">
        <v>45598</v>
      </c>
      <c r="B2372" s="3">
        <f t="shared" si="112"/>
        <v>2025</v>
      </c>
      <c r="C2372" t="str">
        <f t="shared" si="113"/>
        <v>2024-2025</v>
      </c>
      <c r="D2372" t="s">
        <v>147</v>
      </c>
      <c r="E2372" t="s">
        <v>93</v>
      </c>
      <c r="F2372" t="str">
        <f t="shared" si="111"/>
        <v>Western Australia</v>
      </c>
      <c r="G2372" t="s">
        <v>48</v>
      </c>
      <c r="H2372">
        <v>6112</v>
      </c>
      <c r="I2372" t="s">
        <v>11</v>
      </c>
      <c r="J2372" t="s">
        <v>94</v>
      </c>
      <c r="K2372" t="s">
        <v>154</v>
      </c>
      <c r="L2372" t="s">
        <v>14</v>
      </c>
      <c r="M2372" s="5">
        <v>212.91</v>
      </c>
    </row>
    <row r="2373" spans="1:13" x14ac:dyDescent="0.25">
      <c r="A2373" s="2">
        <v>45281</v>
      </c>
      <c r="B2373" s="3">
        <f t="shared" si="112"/>
        <v>2024</v>
      </c>
      <c r="C2373" t="str">
        <f t="shared" si="113"/>
        <v>2023-2024</v>
      </c>
      <c r="D2373" t="s">
        <v>148</v>
      </c>
      <c r="E2373" t="s">
        <v>136</v>
      </c>
      <c r="F2373" t="str">
        <f t="shared" si="111"/>
        <v>Victoria</v>
      </c>
      <c r="G2373" t="s">
        <v>45</v>
      </c>
      <c r="H2373">
        <v>3175</v>
      </c>
      <c r="I2373" t="s">
        <v>11</v>
      </c>
      <c r="J2373" t="s">
        <v>63</v>
      </c>
      <c r="K2373" t="s">
        <v>149</v>
      </c>
      <c r="L2373" t="s">
        <v>15</v>
      </c>
      <c r="M2373" s="5">
        <v>213.03</v>
      </c>
    </row>
    <row r="2374" spans="1:13" x14ac:dyDescent="0.25">
      <c r="A2374" s="2">
        <v>45175</v>
      </c>
      <c r="B2374" s="3">
        <f t="shared" si="112"/>
        <v>2024</v>
      </c>
      <c r="C2374" t="str">
        <f t="shared" si="113"/>
        <v>2023-2024</v>
      </c>
      <c r="D2374" t="s">
        <v>147</v>
      </c>
      <c r="E2374" t="s">
        <v>54</v>
      </c>
      <c r="F2374" t="str">
        <f t="shared" si="111"/>
        <v>Victoria</v>
      </c>
      <c r="G2374" t="s">
        <v>45</v>
      </c>
      <c r="H2374">
        <v>3977</v>
      </c>
      <c r="I2374" t="s">
        <v>11</v>
      </c>
      <c r="J2374" t="s">
        <v>55</v>
      </c>
      <c r="K2374" t="s">
        <v>152</v>
      </c>
      <c r="L2374" t="s">
        <v>13</v>
      </c>
      <c r="M2374" s="5">
        <v>213.16</v>
      </c>
    </row>
    <row r="2375" spans="1:13" x14ac:dyDescent="0.25">
      <c r="A2375" s="2">
        <v>45218</v>
      </c>
      <c r="B2375" s="3">
        <f t="shared" si="112"/>
        <v>2024</v>
      </c>
      <c r="C2375" t="str">
        <f t="shared" si="113"/>
        <v>2023-2024</v>
      </c>
      <c r="D2375" t="s">
        <v>147</v>
      </c>
      <c r="E2375" t="s">
        <v>127</v>
      </c>
      <c r="F2375" t="str">
        <f t="shared" si="111"/>
        <v>New South Wales</v>
      </c>
      <c r="G2375" t="s">
        <v>10</v>
      </c>
      <c r="H2375">
        <v>2131</v>
      </c>
      <c r="I2375" t="s">
        <v>11</v>
      </c>
      <c r="J2375" t="s">
        <v>27</v>
      </c>
      <c r="K2375" t="s">
        <v>154</v>
      </c>
      <c r="L2375" t="s">
        <v>14</v>
      </c>
      <c r="M2375" s="5">
        <v>213.37</v>
      </c>
    </row>
    <row r="2376" spans="1:13" x14ac:dyDescent="0.25">
      <c r="A2376" s="2">
        <v>45466</v>
      </c>
      <c r="B2376" s="3">
        <f t="shared" si="112"/>
        <v>2024</v>
      </c>
      <c r="C2376" t="str">
        <f t="shared" si="113"/>
        <v>2024-2025</v>
      </c>
      <c r="D2376" t="s">
        <v>148</v>
      </c>
      <c r="E2376" t="s">
        <v>91</v>
      </c>
      <c r="F2376" t="str">
        <f t="shared" si="111"/>
        <v>Victoria</v>
      </c>
      <c r="G2376" t="s">
        <v>45</v>
      </c>
      <c r="H2376">
        <v>3690</v>
      </c>
      <c r="I2376" t="s">
        <v>11</v>
      </c>
      <c r="J2376" t="s">
        <v>55</v>
      </c>
      <c r="K2376" t="s">
        <v>155</v>
      </c>
      <c r="L2376" t="s">
        <v>20</v>
      </c>
      <c r="M2376" s="5">
        <v>213.62</v>
      </c>
    </row>
    <row r="2377" spans="1:13" x14ac:dyDescent="0.25">
      <c r="A2377" s="2">
        <v>44955</v>
      </c>
      <c r="B2377" s="3">
        <f t="shared" si="112"/>
        <v>2023</v>
      </c>
      <c r="C2377" t="str">
        <f t="shared" si="113"/>
        <v>2022-2023</v>
      </c>
      <c r="D2377" t="s">
        <v>147</v>
      </c>
      <c r="E2377" t="s">
        <v>37</v>
      </c>
      <c r="F2377" t="str">
        <f t="shared" si="111"/>
        <v>South Australia</v>
      </c>
      <c r="G2377" t="s">
        <v>32</v>
      </c>
      <c r="H2377">
        <v>5607</v>
      </c>
      <c r="I2377" t="s">
        <v>11</v>
      </c>
      <c r="J2377" t="s">
        <v>38</v>
      </c>
      <c r="K2377" t="s">
        <v>150</v>
      </c>
      <c r="L2377" t="s">
        <v>18</v>
      </c>
      <c r="M2377" s="5">
        <v>213.75</v>
      </c>
    </row>
    <row r="2378" spans="1:13" x14ac:dyDescent="0.25">
      <c r="A2378" s="2">
        <v>44992</v>
      </c>
      <c r="B2378" s="3">
        <f t="shared" si="112"/>
        <v>2023</v>
      </c>
      <c r="C2378" t="str">
        <f t="shared" si="113"/>
        <v>2022-2023</v>
      </c>
      <c r="D2378" t="s">
        <v>148</v>
      </c>
      <c r="E2378" t="s">
        <v>95</v>
      </c>
      <c r="F2378" t="str">
        <f t="shared" si="111"/>
        <v>Victoria</v>
      </c>
      <c r="G2378" t="s">
        <v>45</v>
      </c>
      <c r="H2378">
        <v>3931</v>
      </c>
      <c r="I2378" t="s">
        <v>11</v>
      </c>
      <c r="J2378" t="s">
        <v>55</v>
      </c>
      <c r="K2378" t="s">
        <v>150</v>
      </c>
      <c r="L2378" t="s">
        <v>18</v>
      </c>
      <c r="M2378" s="5">
        <v>213.8</v>
      </c>
    </row>
    <row r="2379" spans="1:13" x14ac:dyDescent="0.25">
      <c r="A2379" s="2">
        <v>45013</v>
      </c>
      <c r="B2379" s="3">
        <f t="shared" si="112"/>
        <v>2023</v>
      </c>
      <c r="C2379" t="str">
        <f t="shared" si="113"/>
        <v>2022-2023</v>
      </c>
      <c r="D2379" t="s">
        <v>148</v>
      </c>
      <c r="E2379" t="s">
        <v>100</v>
      </c>
      <c r="F2379" t="str">
        <f t="shared" si="111"/>
        <v>Western Australia</v>
      </c>
      <c r="G2379" t="s">
        <v>48</v>
      </c>
      <c r="H2379">
        <v>6021</v>
      </c>
      <c r="I2379" t="s">
        <v>11</v>
      </c>
      <c r="J2379" t="s">
        <v>49</v>
      </c>
      <c r="K2379" t="s">
        <v>153</v>
      </c>
      <c r="L2379" t="s">
        <v>16</v>
      </c>
      <c r="M2379" s="5">
        <v>213.83</v>
      </c>
    </row>
    <row r="2380" spans="1:13" x14ac:dyDescent="0.25">
      <c r="A2380" s="2">
        <v>45291</v>
      </c>
      <c r="B2380" s="3">
        <f t="shared" si="112"/>
        <v>2024</v>
      </c>
      <c r="C2380" t="str">
        <f t="shared" si="113"/>
        <v>2023-2024</v>
      </c>
      <c r="D2380" t="s">
        <v>148</v>
      </c>
      <c r="E2380" t="s">
        <v>66</v>
      </c>
      <c r="F2380" t="str">
        <f t="shared" si="111"/>
        <v>South Australia</v>
      </c>
      <c r="G2380" t="s">
        <v>32</v>
      </c>
      <c r="H2380">
        <v>5169</v>
      </c>
      <c r="I2380" t="s">
        <v>11</v>
      </c>
      <c r="J2380" t="s">
        <v>33</v>
      </c>
      <c r="K2380" t="s">
        <v>150</v>
      </c>
      <c r="L2380" t="s">
        <v>18</v>
      </c>
      <c r="M2380" s="5">
        <v>213.92000000000002</v>
      </c>
    </row>
    <row r="2381" spans="1:13" x14ac:dyDescent="0.25">
      <c r="A2381" s="2">
        <v>45213</v>
      </c>
      <c r="B2381" s="3">
        <f t="shared" si="112"/>
        <v>2024</v>
      </c>
      <c r="C2381" t="str">
        <f t="shared" si="113"/>
        <v>2023-2024</v>
      </c>
      <c r="D2381" t="s">
        <v>147</v>
      </c>
      <c r="E2381" t="s">
        <v>139</v>
      </c>
      <c r="F2381" t="str">
        <f t="shared" si="111"/>
        <v>New South Wales</v>
      </c>
      <c r="G2381" t="s">
        <v>10</v>
      </c>
      <c r="H2381">
        <v>2020</v>
      </c>
      <c r="I2381" t="s">
        <v>11</v>
      </c>
      <c r="J2381" t="s">
        <v>12</v>
      </c>
      <c r="K2381" t="s">
        <v>156</v>
      </c>
      <c r="L2381" t="s">
        <v>17</v>
      </c>
      <c r="M2381" s="5">
        <v>214.01000000000002</v>
      </c>
    </row>
    <row r="2382" spans="1:13" x14ac:dyDescent="0.25">
      <c r="A2382" s="2">
        <v>45198</v>
      </c>
      <c r="B2382" s="3">
        <f t="shared" si="112"/>
        <v>2024</v>
      </c>
      <c r="C2382" t="str">
        <f t="shared" si="113"/>
        <v>2023-2024</v>
      </c>
      <c r="D2382" t="s">
        <v>147</v>
      </c>
      <c r="E2382" t="s">
        <v>82</v>
      </c>
      <c r="F2382" t="str">
        <f t="shared" si="111"/>
        <v>Queensland</v>
      </c>
      <c r="G2382" t="s">
        <v>35</v>
      </c>
      <c r="H2382">
        <v>4012</v>
      </c>
      <c r="I2382" t="s">
        <v>11</v>
      </c>
      <c r="J2382" t="s">
        <v>43</v>
      </c>
      <c r="K2382" t="s">
        <v>155</v>
      </c>
      <c r="L2382" t="s">
        <v>20</v>
      </c>
      <c r="M2382" s="5">
        <v>214.07</v>
      </c>
    </row>
    <row r="2383" spans="1:13" x14ac:dyDescent="0.25">
      <c r="A2383" s="2">
        <v>45023</v>
      </c>
      <c r="B2383" s="3">
        <f t="shared" si="112"/>
        <v>2023</v>
      </c>
      <c r="C2383" t="str">
        <f t="shared" si="113"/>
        <v>2023-2024</v>
      </c>
      <c r="D2383" t="s">
        <v>147</v>
      </c>
      <c r="E2383" t="s">
        <v>124</v>
      </c>
      <c r="F2383" t="str">
        <f t="shared" si="111"/>
        <v>New South Wales</v>
      </c>
      <c r="G2383" t="s">
        <v>10</v>
      </c>
      <c r="H2383">
        <v>2015</v>
      </c>
      <c r="I2383" t="s">
        <v>11</v>
      </c>
      <c r="J2383" t="s">
        <v>12</v>
      </c>
      <c r="K2383" t="s">
        <v>155</v>
      </c>
      <c r="L2383" t="s">
        <v>20</v>
      </c>
      <c r="M2383" s="5">
        <v>214.48000000000002</v>
      </c>
    </row>
    <row r="2384" spans="1:13" x14ac:dyDescent="0.25">
      <c r="A2384" s="2">
        <v>45354</v>
      </c>
      <c r="B2384" s="3">
        <f t="shared" si="112"/>
        <v>2024</v>
      </c>
      <c r="C2384" t="str">
        <f t="shared" si="113"/>
        <v>2023-2024</v>
      </c>
      <c r="D2384" t="s">
        <v>148</v>
      </c>
      <c r="E2384" t="s">
        <v>28</v>
      </c>
      <c r="F2384" t="str">
        <f t="shared" si="111"/>
        <v>Northern Territory</v>
      </c>
      <c r="G2384" t="s">
        <v>29</v>
      </c>
      <c r="H2384">
        <v>800</v>
      </c>
      <c r="I2384" t="s">
        <v>11</v>
      </c>
      <c r="J2384" t="s">
        <v>30</v>
      </c>
      <c r="K2384" t="s">
        <v>155</v>
      </c>
      <c r="L2384" t="s">
        <v>20</v>
      </c>
      <c r="M2384" s="5">
        <v>215.45000000000002</v>
      </c>
    </row>
    <row r="2385" spans="1:13" x14ac:dyDescent="0.25">
      <c r="A2385" s="2">
        <v>45640</v>
      </c>
      <c r="B2385" s="3">
        <f t="shared" si="112"/>
        <v>2025</v>
      </c>
      <c r="C2385" t="str">
        <f t="shared" si="113"/>
        <v>2024-2025</v>
      </c>
      <c r="D2385" t="s">
        <v>148</v>
      </c>
      <c r="E2385" t="s">
        <v>87</v>
      </c>
      <c r="F2385" t="str">
        <f t="shared" si="111"/>
        <v>New South Wales</v>
      </c>
      <c r="G2385" t="s">
        <v>10</v>
      </c>
      <c r="H2385">
        <v>2790</v>
      </c>
      <c r="I2385" t="s">
        <v>11</v>
      </c>
      <c r="J2385" t="s">
        <v>25</v>
      </c>
      <c r="K2385" t="s">
        <v>154</v>
      </c>
      <c r="L2385" t="s">
        <v>14</v>
      </c>
      <c r="M2385" s="5">
        <v>215.58</v>
      </c>
    </row>
    <row r="2386" spans="1:13" x14ac:dyDescent="0.25">
      <c r="A2386" s="2">
        <v>45434</v>
      </c>
      <c r="B2386" s="3">
        <f t="shared" si="112"/>
        <v>2024</v>
      </c>
      <c r="C2386" t="str">
        <f t="shared" si="113"/>
        <v>2024-2025</v>
      </c>
      <c r="D2386" t="s">
        <v>147</v>
      </c>
      <c r="E2386" t="s">
        <v>107</v>
      </c>
      <c r="F2386" t="str">
        <f t="shared" si="111"/>
        <v>Queensland</v>
      </c>
      <c r="G2386" t="s">
        <v>35</v>
      </c>
      <c r="H2386">
        <v>4220</v>
      </c>
      <c r="I2386" t="s">
        <v>11</v>
      </c>
      <c r="J2386" t="s">
        <v>104</v>
      </c>
      <c r="K2386" t="s">
        <v>19</v>
      </c>
      <c r="L2386" t="s">
        <v>23</v>
      </c>
      <c r="M2386" s="5">
        <v>215.69</v>
      </c>
    </row>
    <row r="2387" spans="1:13" x14ac:dyDescent="0.25">
      <c r="A2387" s="2">
        <v>45271</v>
      </c>
      <c r="B2387" s="3">
        <f t="shared" si="112"/>
        <v>2024</v>
      </c>
      <c r="C2387" t="str">
        <f t="shared" si="113"/>
        <v>2023-2024</v>
      </c>
      <c r="D2387" t="s">
        <v>148</v>
      </c>
      <c r="E2387" t="s">
        <v>102</v>
      </c>
      <c r="F2387" t="str">
        <f t="shared" si="111"/>
        <v>Queensland</v>
      </c>
      <c r="G2387" t="s">
        <v>35</v>
      </c>
      <c r="H2387">
        <v>4870</v>
      </c>
      <c r="I2387" t="s">
        <v>11</v>
      </c>
      <c r="J2387" t="s">
        <v>36</v>
      </c>
      <c r="K2387" t="s">
        <v>153</v>
      </c>
      <c r="L2387" t="s">
        <v>16</v>
      </c>
      <c r="M2387" s="5">
        <v>215.89</v>
      </c>
    </row>
    <row r="2388" spans="1:13" x14ac:dyDescent="0.25">
      <c r="A2388" s="2">
        <v>45237</v>
      </c>
      <c r="B2388" s="3">
        <f t="shared" si="112"/>
        <v>2024</v>
      </c>
      <c r="C2388" t="str">
        <f t="shared" si="113"/>
        <v>2023-2024</v>
      </c>
      <c r="D2388" t="s">
        <v>147</v>
      </c>
      <c r="E2388" t="s">
        <v>69</v>
      </c>
      <c r="F2388" t="str">
        <f t="shared" si="111"/>
        <v>Tasmania</v>
      </c>
      <c r="G2388" t="s">
        <v>70</v>
      </c>
      <c r="H2388">
        <v>7018</v>
      </c>
      <c r="I2388" t="s">
        <v>11</v>
      </c>
      <c r="J2388" t="s">
        <v>71</v>
      </c>
      <c r="K2388" t="s">
        <v>153</v>
      </c>
      <c r="L2388" t="s">
        <v>16</v>
      </c>
      <c r="M2388" s="5">
        <v>216.70999999999998</v>
      </c>
    </row>
    <row r="2389" spans="1:13" x14ac:dyDescent="0.25">
      <c r="A2389" s="2">
        <v>45544</v>
      </c>
      <c r="B2389" s="3">
        <f t="shared" si="112"/>
        <v>2025</v>
      </c>
      <c r="C2389" t="str">
        <f t="shared" si="113"/>
        <v>2024-2025</v>
      </c>
      <c r="D2389" t="s">
        <v>147</v>
      </c>
      <c r="E2389" t="s">
        <v>72</v>
      </c>
      <c r="F2389" t="str">
        <f t="shared" si="111"/>
        <v>Western Australia</v>
      </c>
      <c r="G2389" t="s">
        <v>48</v>
      </c>
      <c r="H2389">
        <v>6010</v>
      </c>
      <c r="I2389" t="s">
        <v>11</v>
      </c>
      <c r="J2389" t="s">
        <v>49</v>
      </c>
      <c r="K2389" t="s">
        <v>19</v>
      </c>
      <c r="L2389" t="s">
        <v>23</v>
      </c>
      <c r="M2389" s="5">
        <v>217.11</v>
      </c>
    </row>
    <row r="2390" spans="1:13" x14ac:dyDescent="0.25">
      <c r="A2390" s="2">
        <v>45194</v>
      </c>
      <c r="B2390" s="3">
        <f t="shared" si="112"/>
        <v>2024</v>
      </c>
      <c r="C2390" t="str">
        <f t="shared" si="113"/>
        <v>2023-2024</v>
      </c>
      <c r="D2390" t="s">
        <v>148</v>
      </c>
      <c r="E2390" t="s">
        <v>135</v>
      </c>
      <c r="F2390" t="str">
        <f t="shared" si="111"/>
        <v>Victoria</v>
      </c>
      <c r="G2390" t="s">
        <v>45</v>
      </c>
      <c r="H2390">
        <v>3550</v>
      </c>
      <c r="I2390" t="s">
        <v>11</v>
      </c>
      <c r="J2390" t="s">
        <v>60</v>
      </c>
      <c r="K2390" t="s">
        <v>155</v>
      </c>
      <c r="L2390" t="s">
        <v>20</v>
      </c>
      <c r="M2390" s="5">
        <v>217.45000000000002</v>
      </c>
    </row>
    <row r="2391" spans="1:13" x14ac:dyDescent="0.25">
      <c r="A2391" s="2">
        <v>45248</v>
      </c>
      <c r="B2391" s="3">
        <f t="shared" si="112"/>
        <v>2024</v>
      </c>
      <c r="C2391" t="str">
        <f t="shared" si="113"/>
        <v>2023-2024</v>
      </c>
      <c r="D2391" t="s">
        <v>147</v>
      </c>
      <c r="E2391" t="s">
        <v>122</v>
      </c>
      <c r="F2391" t="str">
        <f t="shared" si="111"/>
        <v>New South Wales</v>
      </c>
      <c r="G2391" t="s">
        <v>10</v>
      </c>
      <c r="H2391">
        <v>2650</v>
      </c>
      <c r="I2391" t="s">
        <v>11</v>
      </c>
      <c r="J2391" t="s">
        <v>25</v>
      </c>
      <c r="K2391" t="s">
        <v>154</v>
      </c>
      <c r="L2391" t="s">
        <v>14</v>
      </c>
      <c r="M2391" s="5">
        <v>218.4</v>
      </c>
    </row>
    <row r="2392" spans="1:13" x14ac:dyDescent="0.25">
      <c r="A2392" s="2">
        <v>44995</v>
      </c>
      <c r="B2392" s="3">
        <f t="shared" si="112"/>
        <v>2023</v>
      </c>
      <c r="C2392" t="str">
        <f t="shared" si="113"/>
        <v>2022-2023</v>
      </c>
      <c r="D2392" t="s">
        <v>147</v>
      </c>
      <c r="E2392" t="s">
        <v>79</v>
      </c>
      <c r="F2392" t="str">
        <f t="shared" si="111"/>
        <v>Australian Capital Territory</v>
      </c>
      <c r="G2392" t="s">
        <v>80</v>
      </c>
      <c r="H2392">
        <v>2617</v>
      </c>
      <c r="I2392" t="s">
        <v>11</v>
      </c>
      <c r="J2392" t="s">
        <v>58</v>
      </c>
      <c r="K2392" t="s">
        <v>151</v>
      </c>
      <c r="L2392" t="s">
        <v>21</v>
      </c>
      <c r="M2392" s="5">
        <v>218.43</v>
      </c>
    </row>
    <row r="2393" spans="1:13" x14ac:dyDescent="0.25">
      <c r="A2393" s="2">
        <v>45191</v>
      </c>
      <c r="B2393" s="3">
        <f t="shared" si="112"/>
        <v>2024</v>
      </c>
      <c r="C2393" t="str">
        <f t="shared" si="113"/>
        <v>2023-2024</v>
      </c>
      <c r="D2393" t="s">
        <v>147</v>
      </c>
      <c r="E2393" t="s">
        <v>102</v>
      </c>
      <c r="F2393" t="str">
        <f t="shared" si="111"/>
        <v>Queensland</v>
      </c>
      <c r="G2393" t="s">
        <v>35</v>
      </c>
      <c r="H2393">
        <v>4870</v>
      </c>
      <c r="I2393" t="s">
        <v>11</v>
      </c>
      <c r="J2393" t="s">
        <v>36</v>
      </c>
      <c r="K2393" t="s">
        <v>19</v>
      </c>
      <c r="L2393" t="s">
        <v>23</v>
      </c>
      <c r="M2393" s="5">
        <v>218.6</v>
      </c>
    </row>
    <row r="2394" spans="1:13" x14ac:dyDescent="0.25">
      <c r="A2394" s="2">
        <v>45001</v>
      </c>
      <c r="B2394" s="3">
        <f t="shared" si="112"/>
        <v>2023</v>
      </c>
      <c r="C2394" t="str">
        <f t="shared" si="113"/>
        <v>2022-2023</v>
      </c>
      <c r="D2394" t="s">
        <v>148</v>
      </c>
      <c r="E2394" t="s">
        <v>131</v>
      </c>
      <c r="F2394" t="str">
        <f t="shared" si="111"/>
        <v>Western Australia</v>
      </c>
      <c r="G2394" t="s">
        <v>48</v>
      </c>
      <c r="H2394">
        <v>6530</v>
      </c>
      <c r="I2394" t="s">
        <v>11</v>
      </c>
      <c r="J2394" t="s">
        <v>77</v>
      </c>
      <c r="K2394" t="s">
        <v>156</v>
      </c>
      <c r="L2394" t="s">
        <v>17</v>
      </c>
      <c r="M2394" s="5">
        <v>218.63</v>
      </c>
    </row>
    <row r="2395" spans="1:13" x14ac:dyDescent="0.25">
      <c r="A2395" s="2">
        <v>45517</v>
      </c>
      <c r="B2395" s="3">
        <f t="shared" si="112"/>
        <v>2025</v>
      </c>
      <c r="C2395" t="str">
        <f t="shared" si="113"/>
        <v>2024-2025</v>
      </c>
      <c r="D2395" t="s">
        <v>147</v>
      </c>
      <c r="E2395" t="s">
        <v>47</v>
      </c>
      <c r="F2395" t="str">
        <f t="shared" si="111"/>
        <v>Western Australia</v>
      </c>
      <c r="G2395" t="s">
        <v>48</v>
      </c>
      <c r="H2395">
        <v>6030</v>
      </c>
      <c r="I2395" t="s">
        <v>11</v>
      </c>
      <c r="J2395" t="s">
        <v>49</v>
      </c>
      <c r="K2395" t="s">
        <v>154</v>
      </c>
      <c r="L2395" t="s">
        <v>14</v>
      </c>
      <c r="M2395" s="5">
        <v>218.78</v>
      </c>
    </row>
    <row r="2396" spans="1:13" x14ac:dyDescent="0.25">
      <c r="A2396" s="2">
        <v>45492</v>
      </c>
      <c r="B2396" s="3">
        <f t="shared" si="112"/>
        <v>2025</v>
      </c>
      <c r="C2396" t="str">
        <f t="shared" si="113"/>
        <v>2024-2025</v>
      </c>
      <c r="D2396" t="s">
        <v>148</v>
      </c>
      <c r="E2396" t="s">
        <v>106</v>
      </c>
      <c r="F2396" t="str">
        <f t="shared" si="111"/>
        <v>Victoria</v>
      </c>
      <c r="G2396" t="s">
        <v>45</v>
      </c>
      <c r="H2396">
        <v>3915</v>
      </c>
      <c r="I2396" t="s">
        <v>11</v>
      </c>
      <c r="J2396" t="s">
        <v>55</v>
      </c>
      <c r="K2396" t="s">
        <v>156</v>
      </c>
      <c r="L2396" t="s">
        <v>17</v>
      </c>
      <c r="M2396" s="5">
        <v>220.18</v>
      </c>
    </row>
    <row r="2397" spans="1:13" x14ac:dyDescent="0.25">
      <c r="A2397" s="2">
        <v>45401</v>
      </c>
      <c r="B2397" s="3">
        <f t="shared" si="112"/>
        <v>2024</v>
      </c>
      <c r="C2397" t="str">
        <f t="shared" si="113"/>
        <v>2024-2025</v>
      </c>
      <c r="D2397" t="s">
        <v>147</v>
      </c>
      <c r="E2397" t="s">
        <v>131</v>
      </c>
      <c r="F2397" t="str">
        <f t="shared" si="111"/>
        <v>Western Australia</v>
      </c>
      <c r="G2397" t="s">
        <v>48</v>
      </c>
      <c r="H2397">
        <v>6530</v>
      </c>
      <c r="I2397" t="s">
        <v>11</v>
      </c>
      <c r="J2397" t="s">
        <v>77</v>
      </c>
      <c r="K2397" t="s">
        <v>149</v>
      </c>
      <c r="L2397" t="s">
        <v>15</v>
      </c>
      <c r="M2397" s="5">
        <v>220.2</v>
      </c>
    </row>
    <row r="2398" spans="1:13" x14ac:dyDescent="0.25">
      <c r="A2398" s="2">
        <v>45160</v>
      </c>
      <c r="B2398" s="3">
        <f t="shared" si="112"/>
        <v>2024</v>
      </c>
      <c r="C2398" t="str">
        <f t="shared" si="113"/>
        <v>2023-2024</v>
      </c>
      <c r="D2398" t="s">
        <v>147</v>
      </c>
      <c r="E2398" t="s">
        <v>54</v>
      </c>
      <c r="F2398" t="str">
        <f t="shared" si="111"/>
        <v>Victoria</v>
      </c>
      <c r="G2398" t="s">
        <v>45</v>
      </c>
      <c r="H2398">
        <v>3977</v>
      </c>
      <c r="I2398" t="s">
        <v>11</v>
      </c>
      <c r="J2398" t="s">
        <v>55</v>
      </c>
      <c r="K2398" t="s">
        <v>154</v>
      </c>
      <c r="L2398" t="s">
        <v>14</v>
      </c>
      <c r="M2398" s="5">
        <v>220.78</v>
      </c>
    </row>
    <row r="2399" spans="1:13" x14ac:dyDescent="0.25">
      <c r="A2399" s="2">
        <v>44944</v>
      </c>
      <c r="B2399" s="3">
        <f t="shared" si="112"/>
        <v>2023</v>
      </c>
      <c r="C2399" t="str">
        <f t="shared" si="113"/>
        <v>2022-2023</v>
      </c>
      <c r="D2399" t="s">
        <v>147</v>
      </c>
      <c r="E2399" t="s">
        <v>116</v>
      </c>
      <c r="F2399" t="str">
        <f t="shared" si="111"/>
        <v>Western Australia</v>
      </c>
      <c r="G2399" t="s">
        <v>48</v>
      </c>
      <c r="H2399">
        <v>6725</v>
      </c>
      <c r="I2399" t="s">
        <v>11</v>
      </c>
      <c r="J2399" t="s">
        <v>77</v>
      </c>
      <c r="K2399" t="s">
        <v>150</v>
      </c>
      <c r="L2399" t="s">
        <v>18</v>
      </c>
      <c r="M2399" s="5">
        <v>220.83</v>
      </c>
    </row>
    <row r="2400" spans="1:13" x14ac:dyDescent="0.25">
      <c r="A2400" s="2">
        <v>45449</v>
      </c>
      <c r="B2400" s="3">
        <f t="shared" si="112"/>
        <v>2024</v>
      </c>
      <c r="C2400" t="str">
        <f t="shared" si="113"/>
        <v>2024-2025</v>
      </c>
      <c r="D2400" t="s">
        <v>148</v>
      </c>
      <c r="E2400" t="s">
        <v>135</v>
      </c>
      <c r="F2400" t="str">
        <f t="shared" si="111"/>
        <v>Victoria</v>
      </c>
      <c r="G2400" t="s">
        <v>45</v>
      </c>
      <c r="H2400">
        <v>3550</v>
      </c>
      <c r="I2400" t="s">
        <v>11</v>
      </c>
      <c r="J2400" t="s">
        <v>60</v>
      </c>
      <c r="K2400" t="s">
        <v>157</v>
      </c>
      <c r="L2400" t="s">
        <v>22</v>
      </c>
      <c r="M2400" s="5">
        <v>220.85</v>
      </c>
    </row>
    <row r="2401" spans="1:13" x14ac:dyDescent="0.25">
      <c r="A2401" s="2">
        <v>44929</v>
      </c>
      <c r="B2401" s="3">
        <f t="shared" si="112"/>
        <v>2023</v>
      </c>
      <c r="C2401" t="str">
        <f t="shared" si="113"/>
        <v>2022-2023</v>
      </c>
      <c r="D2401" t="s">
        <v>148</v>
      </c>
      <c r="E2401" t="s">
        <v>111</v>
      </c>
      <c r="F2401" t="str">
        <f t="shared" si="111"/>
        <v>New South Wales</v>
      </c>
      <c r="G2401" t="s">
        <v>10</v>
      </c>
      <c r="H2401">
        <v>2120</v>
      </c>
      <c r="I2401" t="s">
        <v>11</v>
      </c>
      <c r="J2401" t="s">
        <v>27</v>
      </c>
      <c r="K2401" t="s">
        <v>150</v>
      </c>
      <c r="L2401" t="s">
        <v>18</v>
      </c>
      <c r="M2401" s="5">
        <v>221.82999999999998</v>
      </c>
    </row>
    <row r="2402" spans="1:13" x14ac:dyDescent="0.25">
      <c r="A2402" s="2">
        <v>45462</v>
      </c>
      <c r="B2402" s="3">
        <f t="shared" si="112"/>
        <v>2024</v>
      </c>
      <c r="C2402" t="str">
        <f t="shared" si="113"/>
        <v>2024-2025</v>
      </c>
      <c r="D2402" t="s">
        <v>147</v>
      </c>
      <c r="E2402" t="s">
        <v>127</v>
      </c>
      <c r="F2402" t="str">
        <f t="shared" si="111"/>
        <v>New South Wales</v>
      </c>
      <c r="G2402" t="s">
        <v>10</v>
      </c>
      <c r="H2402">
        <v>2131</v>
      </c>
      <c r="I2402" t="s">
        <v>11</v>
      </c>
      <c r="J2402" t="s">
        <v>27</v>
      </c>
      <c r="K2402" t="s">
        <v>151</v>
      </c>
      <c r="L2402" t="s">
        <v>21</v>
      </c>
      <c r="M2402" s="5">
        <v>221.93</v>
      </c>
    </row>
    <row r="2403" spans="1:13" x14ac:dyDescent="0.25">
      <c r="A2403" s="2">
        <v>45654</v>
      </c>
      <c r="B2403" s="3">
        <f t="shared" si="112"/>
        <v>2025</v>
      </c>
      <c r="C2403" t="str">
        <f t="shared" si="113"/>
        <v>2024-2025</v>
      </c>
      <c r="D2403" t="s">
        <v>147</v>
      </c>
      <c r="E2403" t="s">
        <v>28</v>
      </c>
      <c r="F2403" t="str">
        <f t="shared" si="111"/>
        <v>Northern Territory</v>
      </c>
      <c r="G2403" t="s">
        <v>29</v>
      </c>
      <c r="H2403">
        <v>800</v>
      </c>
      <c r="I2403" t="s">
        <v>11</v>
      </c>
      <c r="J2403" t="s">
        <v>30</v>
      </c>
      <c r="K2403" t="s">
        <v>156</v>
      </c>
      <c r="L2403" t="s">
        <v>17</v>
      </c>
      <c r="M2403" s="5">
        <v>222.81</v>
      </c>
    </row>
    <row r="2404" spans="1:13" x14ac:dyDescent="0.25">
      <c r="A2404" s="2">
        <v>45446</v>
      </c>
      <c r="B2404" s="3">
        <f t="shared" si="112"/>
        <v>2024</v>
      </c>
      <c r="C2404" t="str">
        <f t="shared" si="113"/>
        <v>2024-2025</v>
      </c>
      <c r="D2404" t="s">
        <v>147</v>
      </c>
      <c r="E2404" t="s">
        <v>140</v>
      </c>
      <c r="F2404" t="str">
        <f t="shared" si="111"/>
        <v>Tasmania</v>
      </c>
      <c r="G2404" t="s">
        <v>70</v>
      </c>
      <c r="H2404">
        <v>7320</v>
      </c>
      <c r="I2404" t="s">
        <v>11</v>
      </c>
      <c r="J2404" t="s">
        <v>71</v>
      </c>
      <c r="K2404" t="s">
        <v>150</v>
      </c>
      <c r="L2404" t="s">
        <v>18</v>
      </c>
      <c r="M2404" s="5">
        <v>223.23</v>
      </c>
    </row>
    <row r="2405" spans="1:13" x14ac:dyDescent="0.25">
      <c r="A2405" s="2">
        <v>45533</v>
      </c>
      <c r="B2405" s="3">
        <f t="shared" si="112"/>
        <v>2025</v>
      </c>
      <c r="C2405" t="str">
        <f t="shared" si="113"/>
        <v>2024-2025</v>
      </c>
      <c r="D2405" t="s">
        <v>148</v>
      </c>
      <c r="E2405" t="s">
        <v>81</v>
      </c>
      <c r="F2405" t="str">
        <f t="shared" si="111"/>
        <v>New South Wales</v>
      </c>
      <c r="G2405" t="s">
        <v>10</v>
      </c>
      <c r="H2405">
        <v>2485</v>
      </c>
      <c r="I2405" t="s">
        <v>11</v>
      </c>
      <c r="J2405" t="s">
        <v>68</v>
      </c>
      <c r="K2405" t="s">
        <v>150</v>
      </c>
      <c r="L2405" t="s">
        <v>18</v>
      </c>
      <c r="M2405" s="5">
        <v>223.31</v>
      </c>
    </row>
    <row r="2406" spans="1:13" x14ac:dyDescent="0.25">
      <c r="A2406" s="2">
        <v>45476</v>
      </c>
      <c r="B2406" s="3">
        <f t="shared" si="112"/>
        <v>2025</v>
      </c>
      <c r="C2406" t="str">
        <f t="shared" si="113"/>
        <v>2024-2025</v>
      </c>
      <c r="D2406" t="s">
        <v>147</v>
      </c>
      <c r="E2406" t="s">
        <v>65</v>
      </c>
      <c r="F2406" t="str">
        <f t="shared" si="111"/>
        <v>New South Wales</v>
      </c>
      <c r="G2406" t="s">
        <v>10</v>
      </c>
      <c r="H2406">
        <v>2541</v>
      </c>
      <c r="I2406" t="s">
        <v>11</v>
      </c>
      <c r="J2406" t="s">
        <v>58</v>
      </c>
      <c r="K2406" t="s">
        <v>19</v>
      </c>
      <c r="L2406" t="s">
        <v>23</v>
      </c>
      <c r="M2406" s="5">
        <v>223.63</v>
      </c>
    </row>
    <row r="2407" spans="1:13" x14ac:dyDescent="0.25">
      <c r="A2407" s="2">
        <v>45412</v>
      </c>
      <c r="B2407" s="3">
        <f t="shared" si="112"/>
        <v>2024</v>
      </c>
      <c r="C2407" t="str">
        <f t="shared" si="113"/>
        <v>2024-2025</v>
      </c>
      <c r="D2407" t="s">
        <v>148</v>
      </c>
      <c r="E2407" t="s">
        <v>112</v>
      </c>
      <c r="F2407" t="str">
        <f t="shared" si="111"/>
        <v>Victoria</v>
      </c>
      <c r="G2407" t="s">
        <v>45</v>
      </c>
      <c r="H2407">
        <v>3076</v>
      </c>
      <c r="I2407" t="s">
        <v>11</v>
      </c>
      <c r="J2407" t="s">
        <v>46</v>
      </c>
      <c r="K2407" t="s">
        <v>155</v>
      </c>
      <c r="L2407" t="s">
        <v>20</v>
      </c>
      <c r="M2407" s="5">
        <v>223.71</v>
      </c>
    </row>
    <row r="2408" spans="1:13" x14ac:dyDescent="0.25">
      <c r="A2408" s="2">
        <v>45375</v>
      </c>
      <c r="B2408" s="3">
        <f t="shared" si="112"/>
        <v>2024</v>
      </c>
      <c r="C2408" t="str">
        <f t="shared" si="113"/>
        <v>2023-2024</v>
      </c>
      <c r="D2408" t="s">
        <v>148</v>
      </c>
      <c r="E2408" t="s">
        <v>88</v>
      </c>
      <c r="F2408" t="str">
        <f t="shared" si="111"/>
        <v>South Australia</v>
      </c>
      <c r="G2408" t="s">
        <v>32</v>
      </c>
      <c r="H2408">
        <v>5011</v>
      </c>
      <c r="I2408" t="s">
        <v>11</v>
      </c>
      <c r="J2408" t="s">
        <v>33</v>
      </c>
      <c r="K2408" t="s">
        <v>153</v>
      </c>
      <c r="L2408" t="s">
        <v>16</v>
      </c>
      <c r="M2408" s="5">
        <v>223.72</v>
      </c>
    </row>
    <row r="2409" spans="1:13" x14ac:dyDescent="0.25">
      <c r="A2409" s="2">
        <v>45166</v>
      </c>
      <c r="B2409" s="3">
        <f t="shared" si="112"/>
        <v>2024</v>
      </c>
      <c r="C2409" t="str">
        <f t="shared" si="113"/>
        <v>2023-2024</v>
      </c>
      <c r="D2409" t="s">
        <v>148</v>
      </c>
      <c r="E2409" t="s">
        <v>74</v>
      </c>
      <c r="F2409" t="str">
        <f t="shared" si="111"/>
        <v>South Australia</v>
      </c>
      <c r="G2409" t="s">
        <v>32</v>
      </c>
      <c r="H2409">
        <v>5043</v>
      </c>
      <c r="I2409" t="s">
        <v>11</v>
      </c>
      <c r="J2409" t="s">
        <v>33</v>
      </c>
      <c r="K2409" t="s">
        <v>150</v>
      </c>
      <c r="L2409" t="s">
        <v>18</v>
      </c>
      <c r="M2409" s="5">
        <v>224.14</v>
      </c>
    </row>
    <row r="2410" spans="1:13" x14ac:dyDescent="0.25">
      <c r="A2410" s="2">
        <v>45117</v>
      </c>
      <c r="B2410" s="3">
        <f t="shared" si="112"/>
        <v>2024</v>
      </c>
      <c r="C2410" t="str">
        <f t="shared" si="113"/>
        <v>2023-2024</v>
      </c>
      <c r="D2410" t="s">
        <v>147</v>
      </c>
      <c r="E2410" t="s">
        <v>72</v>
      </c>
      <c r="F2410" t="str">
        <f t="shared" si="111"/>
        <v>Western Australia</v>
      </c>
      <c r="G2410" t="s">
        <v>48</v>
      </c>
      <c r="H2410">
        <v>6010</v>
      </c>
      <c r="I2410" t="s">
        <v>11</v>
      </c>
      <c r="J2410" t="s">
        <v>49</v>
      </c>
      <c r="K2410" t="s">
        <v>153</v>
      </c>
      <c r="L2410" t="s">
        <v>16</v>
      </c>
      <c r="M2410" s="5">
        <v>224.54</v>
      </c>
    </row>
    <row r="2411" spans="1:13" x14ac:dyDescent="0.25">
      <c r="A2411" s="2">
        <v>45358</v>
      </c>
      <c r="B2411" s="3">
        <f t="shared" si="112"/>
        <v>2024</v>
      </c>
      <c r="C2411" t="str">
        <f t="shared" si="113"/>
        <v>2023-2024</v>
      </c>
      <c r="D2411" t="s">
        <v>147</v>
      </c>
      <c r="E2411" t="s">
        <v>140</v>
      </c>
      <c r="F2411" t="str">
        <f t="shared" si="111"/>
        <v>Tasmania</v>
      </c>
      <c r="G2411" t="s">
        <v>70</v>
      </c>
      <c r="H2411">
        <v>7320</v>
      </c>
      <c r="I2411" t="s">
        <v>11</v>
      </c>
      <c r="J2411" t="s">
        <v>71</v>
      </c>
      <c r="K2411" t="s">
        <v>149</v>
      </c>
      <c r="L2411" t="s">
        <v>15</v>
      </c>
      <c r="M2411" s="5">
        <v>224.79999999999998</v>
      </c>
    </row>
    <row r="2412" spans="1:13" x14ac:dyDescent="0.25">
      <c r="A2412" s="2">
        <v>45595</v>
      </c>
      <c r="B2412" s="3">
        <f t="shared" si="112"/>
        <v>2025</v>
      </c>
      <c r="C2412" t="str">
        <f t="shared" si="113"/>
        <v>2024-2025</v>
      </c>
      <c r="D2412" t="s">
        <v>148</v>
      </c>
      <c r="E2412" t="s">
        <v>143</v>
      </c>
      <c r="F2412" t="str">
        <f t="shared" si="111"/>
        <v>New South Wales</v>
      </c>
      <c r="G2412" t="s">
        <v>10</v>
      </c>
      <c r="H2412">
        <v>2154</v>
      </c>
      <c r="I2412" t="s">
        <v>11</v>
      </c>
      <c r="J2412" t="s">
        <v>27</v>
      </c>
      <c r="K2412" t="s">
        <v>153</v>
      </c>
      <c r="L2412" t="s">
        <v>16</v>
      </c>
      <c r="M2412" s="5">
        <v>224.8</v>
      </c>
    </row>
    <row r="2413" spans="1:13" x14ac:dyDescent="0.25">
      <c r="A2413" s="2">
        <v>45300</v>
      </c>
      <c r="B2413" s="3">
        <f t="shared" si="112"/>
        <v>2024</v>
      </c>
      <c r="C2413" t="str">
        <f t="shared" si="113"/>
        <v>2023-2024</v>
      </c>
      <c r="D2413" t="s">
        <v>148</v>
      </c>
      <c r="E2413" t="s">
        <v>129</v>
      </c>
      <c r="F2413" t="str">
        <f t="shared" si="111"/>
        <v>Tasmania</v>
      </c>
      <c r="G2413" t="s">
        <v>70</v>
      </c>
      <c r="H2413">
        <v>7010</v>
      </c>
      <c r="I2413" t="s">
        <v>11</v>
      </c>
      <c r="J2413" t="s">
        <v>71</v>
      </c>
      <c r="K2413" t="s">
        <v>151</v>
      </c>
      <c r="L2413" t="s">
        <v>21</v>
      </c>
      <c r="M2413" s="5">
        <v>224.85</v>
      </c>
    </row>
    <row r="2414" spans="1:13" x14ac:dyDescent="0.25">
      <c r="A2414" s="2">
        <v>45470</v>
      </c>
      <c r="B2414" s="3">
        <f t="shared" si="112"/>
        <v>2024</v>
      </c>
      <c r="C2414" t="str">
        <f t="shared" si="113"/>
        <v>2024-2025</v>
      </c>
      <c r="D2414" t="s">
        <v>148</v>
      </c>
      <c r="E2414" t="s">
        <v>134</v>
      </c>
      <c r="F2414" t="str">
        <f t="shared" si="111"/>
        <v>Queensland</v>
      </c>
      <c r="G2414" t="s">
        <v>35</v>
      </c>
      <c r="H2414">
        <v>4825</v>
      </c>
      <c r="I2414" t="s">
        <v>11</v>
      </c>
      <c r="J2414" t="s">
        <v>36</v>
      </c>
      <c r="K2414" t="s">
        <v>150</v>
      </c>
      <c r="L2414" t="s">
        <v>18</v>
      </c>
      <c r="M2414" s="5">
        <v>224.89</v>
      </c>
    </row>
    <row r="2415" spans="1:13" x14ac:dyDescent="0.25">
      <c r="A2415" s="2">
        <v>45616</v>
      </c>
      <c r="B2415" s="3">
        <f t="shared" si="112"/>
        <v>2025</v>
      </c>
      <c r="C2415" t="str">
        <f t="shared" si="113"/>
        <v>2024-2025</v>
      </c>
      <c r="D2415" t="s">
        <v>148</v>
      </c>
      <c r="E2415" t="s">
        <v>131</v>
      </c>
      <c r="F2415" t="str">
        <f t="shared" si="111"/>
        <v>Western Australia</v>
      </c>
      <c r="G2415" t="s">
        <v>48</v>
      </c>
      <c r="H2415">
        <v>6530</v>
      </c>
      <c r="I2415" t="s">
        <v>11</v>
      </c>
      <c r="J2415" t="s">
        <v>77</v>
      </c>
      <c r="K2415" t="s">
        <v>19</v>
      </c>
      <c r="L2415" t="s">
        <v>23</v>
      </c>
      <c r="M2415" s="5">
        <v>224.95</v>
      </c>
    </row>
    <row r="2416" spans="1:13" x14ac:dyDescent="0.25">
      <c r="A2416" s="2">
        <v>45352</v>
      </c>
      <c r="B2416" s="3">
        <f t="shared" si="112"/>
        <v>2024</v>
      </c>
      <c r="C2416" t="str">
        <f t="shared" si="113"/>
        <v>2023-2024</v>
      </c>
      <c r="D2416" t="s">
        <v>147</v>
      </c>
      <c r="E2416" t="s">
        <v>65</v>
      </c>
      <c r="F2416" t="str">
        <f t="shared" si="111"/>
        <v>New South Wales</v>
      </c>
      <c r="G2416" t="s">
        <v>10</v>
      </c>
      <c r="H2416">
        <v>2541</v>
      </c>
      <c r="I2416" t="s">
        <v>11</v>
      </c>
      <c r="J2416" t="s">
        <v>58</v>
      </c>
      <c r="K2416" t="s">
        <v>152</v>
      </c>
      <c r="L2416" t="s">
        <v>13</v>
      </c>
      <c r="M2416" s="5">
        <v>225.73</v>
      </c>
    </row>
    <row r="2417" spans="1:13" x14ac:dyDescent="0.25">
      <c r="A2417" s="2">
        <v>45611</v>
      </c>
      <c r="B2417" s="3">
        <f t="shared" si="112"/>
        <v>2025</v>
      </c>
      <c r="C2417" t="str">
        <f t="shared" si="113"/>
        <v>2024-2025</v>
      </c>
      <c r="D2417" t="s">
        <v>147</v>
      </c>
      <c r="E2417" t="s">
        <v>99</v>
      </c>
      <c r="F2417" t="str">
        <f t="shared" si="111"/>
        <v>Victoria</v>
      </c>
      <c r="G2417" t="s">
        <v>45</v>
      </c>
      <c r="H2417">
        <v>3148</v>
      </c>
      <c r="I2417" t="s">
        <v>11</v>
      </c>
      <c r="J2417" t="s">
        <v>63</v>
      </c>
      <c r="K2417" t="s">
        <v>155</v>
      </c>
      <c r="L2417" t="s">
        <v>20</v>
      </c>
      <c r="M2417" s="5">
        <v>226.2</v>
      </c>
    </row>
    <row r="2418" spans="1:13" x14ac:dyDescent="0.25">
      <c r="A2418" s="2">
        <v>45112</v>
      </c>
      <c r="B2418" s="3">
        <f t="shared" si="112"/>
        <v>2024</v>
      </c>
      <c r="C2418" t="str">
        <f t="shared" si="113"/>
        <v>2023-2024</v>
      </c>
      <c r="D2418" t="s">
        <v>147</v>
      </c>
      <c r="E2418" t="s">
        <v>37</v>
      </c>
      <c r="F2418" t="str">
        <f t="shared" si="111"/>
        <v>South Australia</v>
      </c>
      <c r="G2418" t="s">
        <v>32</v>
      </c>
      <c r="H2418">
        <v>5607</v>
      </c>
      <c r="I2418" t="s">
        <v>11</v>
      </c>
      <c r="J2418" t="s">
        <v>38</v>
      </c>
      <c r="K2418" t="s">
        <v>152</v>
      </c>
      <c r="L2418" t="s">
        <v>13</v>
      </c>
      <c r="M2418" s="5">
        <v>226.42</v>
      </c>
    </row>
    <row r="2419" spans="1:13" x14ac:dyDescent="0.25">
      <c r="A2419" s="2">
        <v>45241</v>
      </c>
      <c r="B2419" s="3">
        <f t="shared" si="112"/>
        <v>2024</v>
      </c>
      <c r="C2419" t="str">
        <f t="shared" si="113"/>
        <v>2023-2024</v>
      </c>
      <c r="D2419" t="s">
        <v>148</v>
      </c>
      <c r="E2419" t="s">
        <v>110</v>
      </c>
      <c r="F2419" t="str">
        <f t="shared" si="111"/>
        <v>Queensland</v>
      </c>
      <c r="G2419" t="s">
        <v>35</v>
      </c>
      <c r="H2419">
        <v>4680</v>
      </c>
      <c r="I2419" t="s">
        <v>11</v>
      </c>
      <c r="J2419" t="s">
        <v>51</v>
      </c>
      <c r="K2419" t="s">
        <v>156</v>
      </c>
      <c r="L2419" t="s">
        <v>17</v>
      </c>
      <c r="M2419" s="5">
        <v>226.63</v>
      </c>
    </row>
    <row r="2420" spans="1:13" x14ac:dyDescent="0.25">
      <c r="A2420" s="2">
        <v>45300</v>
      </c>
      <c r="B2420" s="3">
        <f t="shared" si="112"/>
        <v>2024</v>
      </c>
      <c r="C2420" t="str">
        <f t="shared" si="113"/>
        <v>2023-2024</v>
      </c>
      <c r="D2420" t="s">
        <v>147</v>
      </c>
      <c r="E2420" t="s">
        <v>98</v>
      </c>
      <c r="F2420" t="str">
        <f t="shared" si="111"/>
        <v>Victoria</v>
      </c>
      <c r="G2420" t="s">
        <v>45</v>
      </c>
      <c r="H2420">
        <v>3429</v>
      </c>
      <c r="I2420" t="s">
        <v>11</v>
      </c>
      <c r="J2420" t="s">
        <v>60</v>
      </c>
      <c r="K2420" t="s">
        <v>150</v>
      </c>
      <c r="L2420" t="s">
        <v>18</v>
      </c>
      <c r="M2420" s="5">
        <v>226.67000000000002</v>
      </c>
    </row>
    <row r="2421" spans="1:13" x14ac:dyDescent="0.25">
      <c r="A2421" s="2">
        <v>45272</v>
      </c>
      <c r="B2421" s="3">
        <f t="shared" si="112"/>
        <v>2024</v>
      </c>
      <c r="C2421" t="str">
        <f t="shared" si="113"/>
        <v>2023-2024</v>
      </c>
      <c r="D2421" t="s">
        <v>148</v>
      </c>
      <c r="E2421" t="s">
        <v>117</v>
      </c>
      <c r="F2421" t="str">
        <f t="shared" si="111"/>
        <v>Queensland</v>
      </c>
      <c r="G2421" t="s">
        <v>35</v>
      </c>
      <c r="H2421">
        <v>4119</v>
      </c>
      <c r="I2421" t="s">
        <v>11</v>
      </c>
      <c r="J2421" t="s">
        <v>43</v>
      </c>
      <c r="K2421" t="s">
        <v>19</v>
      </c>
      <c r="L2421" t="s">
        <v>23</v>
      </c>
      <c r="M2421" s="5">
        <v>228.73</v>
      </c>
    </row>
    <row r="2422" spans="1:13" x14ac:dyDescent="0.25">
      <c r="A2422" s="2">
        <v>45474</v>
      </c>
      <c r="B2422" s="3">
        <f t="shared" si="112"/>
        <v>2025</v>
      </c>
      <c r="C2422" t="str">
        <f t="shared" si="113"/>
        <v>2024-2025</v>
      </c>
      <c r="D2422" t="s">
        <v>147</v>
      </c>
      <c r="E2422" t="s">
        <v>37</v>
      </c>
      <c r="F2422" t="str">
        <f t="shared" si="111"/>
        <v>South Australia</v>
      </c>
      <c r="G2422" t="s">
        <v>32</v>
      </c>
      <c r="H2422">
        <v>5607</v>
      </c>
      <c r="I2422" t="s">
        <v>11</v>
      </c>
      <c r="J2422" t="s">
        <v>38</v>
      </c>
      <c r="K2422" t="s">
        <v>150</v>
      </c>
      <c r="L2422" t="s">
        <v>18</v>
      </c>
      <c r="M2422" s="5">
        <v>228.76999999999998</v>
      </c>
    </row>
    <row r="2423" spans="1:13" x14ac:dyDescent="0.25">
      <c r="A2423" s="2">
        <v>45297</v>
      </c>
      <c r="B2423" s="3">
        <f t="shared" si="112"/>
        <v>2024</v>
      </c>
      <c r="C2423" t="str">
        <f t="shared" si="113"/>
        <v>2023-2024</v>
      </c>
      <c r="D2423" t="s">
        <v>147</v>
      </c>
      <c r="E2423" t="s">
        <v>31</v>
      </c>
      <c r="F2423" t="str">
        <f t="shared" si="111"/>
        <v>South Australia</v>
      </c>
      <c r="G2423" t="s">
        <v>32</v>
      </c>
      <c r="H2423">
        <v>5168</v>
      </c>
      <c r="I2423" t="s">
        <v>11</v>
      </c>
      <c r="J2423" t="s">
        <v>33</v>
      </c>
      <c r="K2423" t="s">
        <v>155</v>
      </c>
      <c r="L2423" t="s">
        <v>20</v>
      </c>
      <c r="M2423" s="5">
        <v>228.95</v>
      </c>
    </row>
    <row r="2424" spans="1:13" x14ac:dyDescent="0.25">
      <c r="A2424" s="2">
        <v>45494</v>
      </c>
      <c r="B2424" s="3">
        <f t="shared" si="112"/>
        <v>2025</v>
      </c>
      <c r="C2424" t="str">
        <f t="shared" si="113"/>
        <v>2024-2025</v>
      </c>
      <c r="D2424" t="s">
        <v>147</v>
      </c>
      <c r="E2424" t="s">
        <v>108</v>
      </c>
      <c r="F2424" t="str">
        <f t="shared" si="111"/>
        <v>Victoria</v>
      </c>
      <c r="G2424" t="s">
        <v>45</v>
      </c>
      <c r="H2424">
        <v>3018</v>
      </c>
      <c r="I2424" t="s">
        <v>11</v>
      </c>
      <c r="J2424" t="s">
        <v>46</v>
      </c>
      <c r="K2424" t="s">
        <v>157</v>
      </c>
      <c r="L2424" t="s">
        <v>22</v>
      </c>
      <c r="M2424" s="5">
        <v>229.38</v>
      </c>
    </row>
    <row r="2425" spans="1:13" x14ac:dyDescent="0.25">
      <c r="A2425" s="2">
        <v>45476</v>
      </c>
      <c r="B2425" s="3">
        <f t="shared" si="112"/>
        <v>2025</v>
      </c>
      <c r="C2425" t="str">
        <f t="shared" si="113"/>
        <v>2024-2025</v>
      </c>
      <c r="D2425" t="s">
        <v>147</v>
      </c>
      <c r="E2425" t="s">
        <v>130</v>
      </c>
      <c r="F2425" t="str">
        <f t="shared" si="111"/>
        <v>South Australia</v>
      </c>
      <c r="G2425" t="s">
        <v>32</v>
      </c>
      <c r="H2425">
        <v>5290</v>
      </c>
      <c r="I2425" t="s">
        <v>11</v>
      </c>
      <c r="J2425" t="s">
        <v>38</v>
      </c>
      <c r="K2425" t="s">
        <v>152</v>
      </c>
      <c r="L2425" t="s">
        <v>13</v>
      </c>
      <c r="M2425" s="5">
        <v>229.4</v>
      </c>
    </row>
    <row r="2426" spans="1:13" x14ac:dyDescent="0.25">
      <c r="A2426" s="2">
        <v>45623</v>
      </c>
      <c r="B2426" s="3">
        <f t="shared" si="112"/>
        <v>2025</v>
      </c>
      <c r="C2426" t="str">
        <f t="shared" si="113"/>
        <v>2024-2025</v>
      </c>
      <c r="D2426" t="s">
        <v>147</v>
      </c>
      <c r="E2426" t="s">
        <v>128</v>
      </c>
      <c r="F2426" t="str">
        <f t="shared" si="111"/>
        <v>Western Australia</v>
      </c>
      <c r="G2426" t="s">
        <v>48</v>
      </c>
      <c r="H2426">
        <v>6027</v>
      </c>
      <c r="I2426" t="s">
        <v>11</v>
      </c>
      <c r="J2426" t="s">
        <v>49</v>
      </c>
      <c r="K2426" t="s">
        <v>155</v>
      </c>
      <c r="L2426" t="s">
        <v>20</v>
      </c>
      <c r="M2426" s="5">
        <v>229.40000000000003</v>
      </c>
    </row>
    <row r="2427" spans="1:13" x14ac:dyDescent="0.25">
      <c r="A2427" s="2">
        <v>44974</v>
      </c>
      <c r="B2427" s="3">
        <f t="shared" si="112"/>
        <v>2023</v>
      </c>
      <c r="C2427" t="str">
        <f t="shared" si="113"/>
        <v>2022-2023</v>
      </c>
      <c r="D2427" t="s">
        <v>147</v>
      </c>
      <c r="E2427" t="s">
        <v>113</v>
      </c>
      <c r="F2427" t="str">
        <f t="shared" si="111"/>
        <v>Queensland</v>
      </c>
      <c r="G2427" t="s">
        <v>35</v>
      </c>
      <c r="H2427">
        <v>4215</v>
      </c>
      <c r="I2427" t="s">
        <v>11</v>
      </c>
      <c r="J2427" t="s">
        <v>104</v>
      </c>
      <c r="K2427" t="s">
        <v>150</v>
      </c>
      <c r="L2427" t="s">
        <v>18</v>
      </c>
      <c r="M2427" s="5">
        <v>229.63</v>
      </c>
    </row>
    <row r="2428" spans="1:13" x14ac:dyDescent="0.25">
      <c r="A2428" s="2">
        <v>45215</v>
      </c>
      <c r="B2428" s="3">
        <f t="shared" si="112"/>
        <v>2024</v>
      </c>
      <c r="C2428" t="str">
        <f t="shared" si="113"/>
        <v>2023-2024</v>
      </c>
      <c r="D2428" t="s">
        <v>147</v>
      </c>
      <c r="E2428" t="s">
        <v>52</v>
      </c>
      <c r="F2428" t="str">
        <f t="shared" si="111"/>
        <v>Victoria</v>
      </c>
      <c r="G2428" t="s">
        <v>45</v>
      </c>
      <c r="H2428">
        <v>3030</v>
      </c>
      <c r="I2428" t="s">
        <v>11</v>
      </c>
      <c r="J2428" t="s">
        <v>46</v>
      </c>
      <c r="K2428" t="s">
        <v>152</v>
      </c>
      <c r="L2428" t="s">
        <v>13</v>
      </c>
      <c r="M2428" s="5">
        <v>230.62999999999997</v>
      </c>
    </row>
    <row r="2429" spans="1:13" x14ac:dyDescent="0.25">
      <c r="A2429" s="2">
        <v>45384</v>
      </c>
      <c r="B2429" s="3">
        <f t="shared" si="112"/>
        <v>2024</v>
      </c>
      <c r="C2429" t="str">
        <f t="shared" si="113"/>
        <v>2024-2025</v>
      </c>
      <c r="D2429" t="s">
        <v>148</v>
      </c>
      <c r="E2429" t="s">
        <v>117</v>
      </c>
      <c r="F2429" t="str">
        <f t="shared" si="111"/>
        <v>Queensland</v>
      </c>
      <c r="G2429" t="s">
        <v>35</v>
      </c>
      <c r="H2429">
        <v>4119</v>
      </c>
      <c r="I2429" t="s">
        <v>11</v>
      </c>
      <c r="J2429" t="s">
        <v>43</v>
      </c>
      <c r="K2429" t="s">
        <v>149</v>
      </c>
      <c r="L2429" t="s">
        <v>15</v>
      </c>
      <c r="M2429" s="5">
        <v>230.93999999999997</v>
      </c>
    </row>
    <row r="2430" spans="1:13" x14ac:dyDescent="0.25">
      <c r="A2430" s="2">
        <v>45155</v>
      </c>
      <c r="B2430" s="3">
        <f t="shared" si="112"/>
        <v>2024</v>
      </c>
      <c r="C2430" t="str">
        <f t="shared" si="113"/>
        <v>2023-2024</v>
      </c>
      <c r="D2430" t="s">
        <v>147</v>
      </c>
      <c r="E2430" t="s">
        <v>47</v>
      </c>
      <c r="F2430" t="str">
        <f t="shared" si="111"/>
        <v>Western Australia</v>
      </c>
      <c r="G2430" t="s">
        <v>48</v>
      </c>
      <c r="H2430">
        <v>6030</v>
      </c>
      <c r="I2430" t="s">
        <v>11</v>
      </c>
      <c r="J2430" t="s">
        <v>49</v>
      </c>
      <c r="K2430" t="s">
        <v>150</v>
      </c>
      <c r="L2430" t="s">
        <v>18</v>
      </c>
      <c r="M2430" s="5">
        <v>231.04</v>
      </c>
    </row>
    <row r="2431" spans="1:13" x14ac:dyDescent="0.25">
      <c r="A2431" s="2">
        <v>44934</v>
      </c>
      <c r="B2431" s="3">
        <f t="shared" si="112"/>
        <v>2023</v>
      </c>
      <c r="C2431" t="str">
        <f t="shared" si="113"/>
        <v>2022-2023</v>
      </c>
      <c r="D2431" t="s">
        <v>147</v>
      </c>
      <c r="E2431" t="s">
        <v>98</v>
      </c>
      <c r="F2431" t="str">
        <f t="shared" si="111"/>
        <v>Victoria</v>
      </c>
      <c r="G2431" t="s">
        <v>45</v>
      </c>
      <c r="H2431">
        <v>3429</v>
      </c>
      <c r="I2431" t="s">
        <v>11</v>
      </c>
      <c r="J2431" t="s">
        <v>60</v>
      </c>
      <c r="K2431" t="s">
        <v>152</v>
      </c>
      <c r="L2431" t="s">
        <v>13</v>
      </c>
      <c r="M2431" s="5">
        <v>231.19</v>
      </c>
    </row>
    <row r="2432" spans="1:13" x14ac:dyDescent="0.25">
      <c r="A2432" s="2">
        <v>45120</v>
      </c>
      <c r="B2432" s="3">
        <f t="shared" si="112"/>
        <v>2024</v>
      </c>
      <c r="C2432" t="str">
        <f t="shared" si="113"/>
        <v>2023-2024</v>
      </c>
      <c r="D2432" t="s">
        <v>147</v>
      </c>
      <c r="E2432" t="s">
        <v>93</v>
      </c>
      <c r="F2432" t="str">
        <f t="shared" si="111"/>
        <v>Western Australia</v>
      </c>
      <c r="G2432" t="s">
        <v>48</v>
      </c>
      <c r="H2432">
        <v>6112</v>
      </c>
      <c r="I2432" t="s">
        <v>11</v>
      </c>
      <c r="J2432" t="s">
        <v>94</v>
      </c>
      <c r="K2432" t="s">
        <v>149</v>
      </c>
      <c r="L2432" t="s">
        <v>15</v>
      </c>
      <c r="M2432" s="5">
        <v>231.23</v>
      </c>
    </row>
    <row r="2433" spans="1:13" x14ac:dyDescent="0.25">
      <c r="A2433" s="2">
        <v>45507</v>
      </c>
      <c r="B2433" s="3">
        <f t="shared" si="112"/>
        <v>2025</v>
      </c>
      <c r="C2433" t="str">
        <f t="shared" si="113"/>
        <v>2024-2025</v>
      </c>
      <c r="D2433" t="s">
        <v>148</v>
      </c>
      <c r="E2433" t="s">
        <v>74</v>
      </c>
      <c r="F2433" t="str">
        <f t="shared" si="111"/>
        <v>South Australia</v>
      </c>
      <c r="G2433" t="s">
        <v>32</v>
      </c>
      <c r="H2433">
        <v>5043</v>
      </c>
      <c r="I2433" t="s">
        <v>11</v>
      </c>
      <c r="J2433" t="s">
        <v>33</v>
      </c>
      <c r="K2433" t="s">
        <v>156</v>
      </c>
      <c r="L2433" t="s">
        <v>17</v>
      </c>
      <c r="M2433" s="5">
        <v>231.54</v>
      </c>
    </row>
    <row r="2434" spans="1:13" x14ac:dyDescent="0.25">
      <c r="A2434" s="2">
        <v>45622</v>
      </c>
      <c r="B2434" s="3">
        <f t="shared" si="112"/>
        <v>2025</v>
      </c>
      <c r="C2434" t="str">
        <f t="shared" si="113"/>
        <v>2024-2025</v>
      </c>
      <c r="D2434" t="s">
        <v>148</v>
      </c>
      <c r="E2434" t="s">
        <v>84</v>
      </c>
      <c r="F2434" t="str">
        <f t="shared" ref="F2434:F2497" si="114">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5">IF(MONTH(A2435)&gt;=7,YEAR(A2435)+1,YEAR(A2435))</f>
        <v>2024</v>
      </c>
      <c r="C2435" t="str">
        <f t="shared" ref="C2435:C2498" si="116">IF(MONTH(A2435) &gt;= 4, YEAR(A2435) &amp; "-" &amp; YEAR(A2435) + 1, YEAR(A2435) - 1 &amp; "-" &amp; YEAR(A2435))</f>
        <v>2023-2024</v>
      </c>
      <c r="D2435" t="s">
        <v>147</v>
      </c>
      <c r="E2435" t="s">
        <v>74</v>
      </c>
      <c r="F2435" t="str">
        <f t="shared" si="114"/>
        <v>South Australia</v>
      </c>
      <c r="G2435" t="s">
        <v>32</v>
      </c>
      <c r="H2435">
        <v>5043</v>
      </c>
      <c r="I2435" t="s">
        <v>11</v>
      </c>
      <c r="J2435" t="s">
        <v>33</v>
      </c>
      <c r="K2435" t="s">
        <v>154</v>
      </c>
      <c r="L2435" t="s">
        <v>14</v>
      </c>
      <c r="M2435" s="5">
        <v>231.76000000000002</v>
      </c>
    </row>
    <row r="2436" spans="1:13" x14ac:dyDescent="0.25">
      <c r="A2436" s="2">
        <v>45105</v>
      </c>
      <c r="B2436" s="3">
        <f t="shared" si="115"/>
        <v>2023</v>
      </c>
      <c r="C2436" t="str">
        <f t="shared" si="116"/>
        <v>2023-2024</v>
      </c>
      <c r="D2436" t="s">
        <v>148</v>
      </c>
      <c r="E2436" t="s">
        <v>112</v>
      </c>
      <c r="F2436" t="str">
        <f t="shared" si="114"/>
        <v>Victoria</v>
      </c>
      <c r="G2436" t="s">
        <v>45</v>
      </c>
      <c r="H2436">
        <v>3076</v>
      </c>
      <c r="I2436" t="s">
        <v>11</v>
      </c>
      <c r="J2436" t="s">
        <v>46</v>
      </c>
      <c r="K2436" t="s">
        <v>19</v>
      </c>
      <c r="L2436" t="s">
        <v>23</v>
      </c>
      <c r="M2436" s="5">
        <v>232.06</v>
      </c>
    </row>
    <row r="2437" spans="1:13" x14ac:dyDescent="0.25">
      <c r="A2437" s="2">
        <v>45152</v>
      </c>
      <c r="B2437" s="3">
        <f t="shared" si="115"/>
        <v>2024</v>
      </c>
      <c r="C2437" t="str">
        <f t="shared" si="116"/>
        <v>2023-2024</v>
      </c>
      <c r="D2437" t="s">
        <v>147</v>
      </c>
      <c r="E2437" t="s">
        <v>79</v>
      </c>
      <c r="F2437" t="str">
        <f t="shared" si="114"/>
        <v>Australian Capital Territory</v>
      </c>
      <c r="G2437" t="s">
        <v>80</v>
      </c>
      <c r="H2437">
        <v>2617</v>
      </c>
      <c r="I2437" t="s">
        <v>11</v>
      </c>
      <c r="J2437" t="s">
        <v>58</v>
      </c>
      <c r="K2437" t="s">
        <v>152</v>
      </c>
      <c r="L2437" t="s">
        <v>13</v>
      </c>
      <c r="M2437" s="5">
        <v>232.54999999999995</v>
      </c>
    </row>
    <row r="2438" spans="1:13" x14ac:dyDescent="0.25">
      <c r="A2438" s="2">
        <v>45315</v>
      </c>
      <c r="B2438" s="3">
        <f t="shared" si="115"/>
        <v>2024</v>
      </c>
      <c r="C2438" t="str">
        <f t="shared" si="116"/>
        <v>2023-2024</v>
      </c>
      <c r="D2438" t="s">
        <v>147</v>
      </c>
      <c r="E2438" t="s">
        <v>72</v>
      </c>
      <c r="F2438" t="str">
        <f t="shared" si="114"/>
        <v>Western Australia</v>
      </c>
      <c r="G2438" t="s">
        <v>48</v>
      </c>
      <c r="H2438">
        <v>6010</v>
      </c>
      <c r="I2438" t="s">
        <v>11</v>
      </c>
      <c r="J2438" t="s">
        <v>49</v>
      </c>
      <c r="K2438" t="s">
        <v>149</v>
      </c>
      <c r="L2438" t="s">
        <v>15</v>
      </c>
      <c r="M2438" s="5">
        <v>232.67000000000002</v>
      </c>
    </row>
    <row r="2439" spans="1:13" x14ac:dyDescent="0.25">
      <c r="A2439" s="2">
        <v>45138</v>
      </c>
      <c r="B2439" s="3">
        <f t="shared" si="115"/>
        <v>2024</v>
      </c>
      <c r="C2439" t="str">
        <f t="shared" si="116"/>
        <v>2023-2024</v>
      </c>
      <c r="D2439" t="s">
        <v>148</v>
      </c>
      <c r="E2439" t="s">
        <v>130</v>
      </c>
      <c r="F2439" t="str">
        <f t="shared" si="114"/>
        <v>South Australia</v>
      </c>
      <c r="G2439" t="s">
        <v>32</v>
      </c>
      <c r="H2439">
        <v>5290</v>
      </c>
      <c r="I2439" t="s">
        <v>11</v>
      </c>
      <c r="J2439" t="s">
        <v>38</v>
      </c>
      <c r="K2439" t="s">
        <v>149</v>
      </c>
      <c r="L2439" t="s">
        <v>15</v>
      </c>
      <c r="M2439" s="5">
        <v>232.78</v>
      </c>
    </row>
    <row r="2440" spans="1:13" x14ac:dyDescent="0.25">
      <c r="A2440" s="2">
        <v>45592</v>
      </c>
      <c r="B2440" s="3">
        <f t="shared" si="115"/>
        <v>2025</v>
      </c>
      <c r="C2440" t="str">
        <f t="shared" si="116"/>
        <v>2024-2025</v>
      </c>
      <c r="D2440" t="s">
        <v>148</v>
      </c>
      <c r="E2440" t="s">
        <v>76</v>
      </c>
      <c r="F2440" t="str">
        <f t="shared" si="114"/>
        <v>Western Australia</v>
      </c>
      <c r="G2440" t="s">
        <v>48</v>
      </c>
      <c r="H2440">
        <v>6450</v>
      </c>
      <c r="I2440" t="s">
        <v>11</v>
      </c>
      <c r="J2440" t="s">
        <v>77</v>
      </c>
      <c r="K2440" t="s">
        <v>155</v>
      </c>
      <c r="L2440" t="s">
        <v>20</v>
      </c>
      <c r="M2440" s="5">
        <v>232.91000000000003</v>
      </c>
    </row>
    <row r="2441" spans="1:13" x14ac:dyDescent="0.25">
      <c r="A2441" s="2">
        <v>45653</v>
      </c>
      <c r="B2441" s="3">
        <f t="shared" si="115"/>
        <v>2025</v>
      </c>
      <c r="C2441" t="str">
        <f t="shared" si="116"/>
        <v>2024-2025</v>
      </c>
      <c r="D2441" t="s">
        <v>147</v>
      </c>
      <c r="E2441" t="s">
        <v>118</v>
      </c>
      <c r="F2441" t="str">
        <f t="shared" si="114"/>
        <v>New South Wales</v>
      </c>
      <c r="G2441" t="s">
        <v>10</v>
      </c>
      <c r="H2441">
        <v>2158</v>
      </c>
      <c r="I2441" t="s">
        <v>11</v>
      </c>
      <c r="J2441" t="s">
        <v>27</v>
      </c>
      <c r="K2441" t="s">
        <v>156</v>
      </c>
      <c r="L2441" t="s">
        <v>17</v>
      </c>
      <c r="M2441" s="5">
        <v>233.18</v>
      </c>
    </row>
    <row r="2442" spans="1:13" x14ac:dyDescent="0.25">
      <c r="A2442" s="2">
        <v>45198</v>
      </c>
      <c r="B2442" s="3">
        <f t="shared" si="115"/>
        <v>2024</v>
      </c>
      <c r="C2442" t="str">
        <f t="shared" si="116"/>
        <v>2023-2024</v>
      </c>
      <c r="D2442" t="s">
        <v>147</v>
      </c>
      <c r="E2442" t="s">
        <v>139</v>
      </c>
      <c r="F2442" t="str">
        <f t="shared" si="114"/>
        <v>New South Wales</v>
      </c>
      <c r="G2442" t="s">
        <v>10</v>
      </c>
      <c r="H2442">
        <v>2020</v>
      </c>
      <c r="I2442" t="s">
        <v>11</v>
      </c>
      <c r="J2442" t="s">
        <v>12</v>
      </c>
      <c r="K2442" t="s">
        <v>154</v>
      </c>
      <c r="L2442" t="s">
        <v>14</v>
      </c>
      <c r="M2442" s="5">
        <v>233.82999999999998</v>
      </c>
    </row>
    <row r="2443" spans="1:13" x14ac:dyDescent="0.25">
      <c r="A2443" s="2">
        <v>45192</v>
      </c>
      <c r="B2443" s="3">
        <f t="shared" si="115"/>
        <v>2024</v>
      </c>
      <c r="C2443" t="str">
        <f t="shared" si="116"/>
        <v>2023-2024</v>
      </c>
      <c r="D2443" t="s">
        <v>147</v>
      </c>
      <c r="E2443" t="s">
        <v>28</v>
      </c>
      <c r="F2443" t="str">
        <f t="shared" si="114"/>
        <v>Northern Territory</v>
      </c>
      <c r="G2443" t="s">
        <v>29</v>
      </c>
      <c r="H2443">
        <v>800</v>
      </c>
      <c r="I2443" t="s">
        <v>11</v>
      </c>
      <c r="J2443" t="s">
        <v>30</v>
      </c>
      <c r="K2443" t="s">
        <v>151</v>
      </c>
      <c r="L2443" t="s">
        <v>21</v>
      </c>
      <c r="M2443" s="5">
        <v>233.93</v>
      </c>
    </row>
    <row r="2444" spans="1:13" x14ac:dyDescent="0.25">
      <c r="A2444" s="2">
        <v>44957</v>
      </c>
      <c r="B2444" s="3">
        <f t="shared" si="115"/>
        <v>2023</v>
      </c>
      <c r="C2444" t="str">
        <f t="shared" si="116"/>
        <v>2022-2023</v>
      </c>
      <c r="D2444" t="s">
        <v>148</v>
      </c>
      <c r="E2444" t="s">
        <v>87</v>
      </c>
      <c r="F2444" t="str">
        <f t="shared" si="114"/>
        <v>New South Wales</v>
      </c>
      <c r="G2444" t="s">
        <v>10</v>
      </c>
      <c r="H2444">
        <v>2790</v>
      </c>
      <c r="I2444" t="s">
        <v>11</v>
      </c>
      <c r="J2444" t="s">
        <v>25</v>
      </c>
      <c r="K2444" t="s">
        <v>156</v>
      </c>
      <c r="L2444" t="s">
        <v>17</v>
      </c>
      <c r="M2444" s="5">
        <v>234.14</v>
      </c>
    </row>
    <row r="2445" spans="1:13" x14ac:dyDescent="0.25">
      <c r="A2445" s="2">
        <v>45640</v>
      </c>
      <c r="B2445" s="3">
        <f t="shared" si="115"/>
        <v>2025</v>
      </c>
      <c r="C2445" t="str">
        <f t="shared" si="116"/>
        <v>2024-2025</v>
      </c>
      <c r="D2445" t="s">
        <v>147</v>
      </c>
      <c r="E2445" t="s">
        <v>101</v>
      </c>
      <c r="F2445" t="str">
        <f t="shared" si="114"/>
        <v>Victoria</v>
      </c>
      <c r="G2445" t="s">
        <v>45</v>
      </c>
      <c r="H2445">
        <v>3131</v>
      </c>
      <c r="I2445" t="s">
        <v>11</v>
      </c>
      <c r="J2445" t="s">
        <v>63</v>
      </c>
      <c r="K2445" t="s">
        <v>149</v>
      </c>
      <c r="L2445" t="s">
        <v>15</v>
      </c>
      <c r="M2445" s="5">
        <v>234.53</v>
      </c>
    </row>
    <row r="2446" spans="1:13" x14ac:dyDescent="0.25">
      <c r="A2446" s="2">
        <v>45448</v>
      </c>
      <c r="B2446" s="3">
        <f t="shared" si="115"/>
        <v>2024</v>
      </c>
      <c r="C2446" t="str">
        <f t="shared" si="116"/>
        <v>2024-2025</v>
      </c>
      <c r="D2446" t="s">
        <v>147</v>
      </c>
      <c r="E2446" t="s">
        <v>26</v>
      </c>
      <c r="F2446" t="str">
        <f t="shared" si="114"/>
        <v>New South Wales</v>
      </c>
      <c r="G2446" t="s">
        <v>10</v>
      </c>
      <c r="H2446">
        <v>2141</v>
      </c>
      <c r="I2446" t="s">
        <v>11</v>
      </c>
      <c r="J2446" t="s">
        <v>27</v>
      </c>
      <c r="K2446" t="s">
        <v>149</v>
      </c>
      <c r="L2446" t="s">
        <v>15</v>
      </c>
      <c r="M2446" s="5">
        <v>234.54</v>
      </c>
    </row>
    <row r="2447" spans="1:13" x14ac:dyDescent="0.25">
      <c r="A2447" s="2">
        <v>45422</v>
      </c>
      <c r="B2447" s="3">
        <f t="shared" si="115"/>
        <v>2024</v>
      </c>
      <c r="C2447" t="str">
        <f t="shared" si="116"/>
        <v>2024-2025</v>
      </c>
      <c r="D2447" t="s">
        <v>148</v>
      </c>
      <c r="E2447" t="s">
        <v>24</v>
      </c>
      <c r="F2447" t="str">
        <f t="shared" si="114"/>
        <v>New South Wales</v>
      </c>
      <c r="G2447" t="s">
        <v>10</v>
      </c>
      <c r="H2447">
        <v>2795</v>
      </c>
      <c r="I2447" t="s">
        <v>11</v>
      </c>
      <c r="J2447" t="s">
        <v>25</v>
      </c>
      <c r="K2447" t="s">
        <v>154</v>
      </c>
      <c r="L2447" t="s">
        <v>14</v>
      </c>
      <c r="M2447" s="5">
        <v>234.68</v>
      </c>
    </row>
    <row r="2448" spans="1:13" x14ac:dyDescent="0.25">
      <c r="A2448" s="2">
        <v>45337</v>
      </c>
      <c r="B2448" s="3">
        <f t="shared" si="115"/>
        <v>2024</v>
      </c>
      <c r="C2448" t="str">
        <f t="shared" si="116"/>
        <v>2023-2024</v>
      </c>
      <c r="D2448" t="s">
        <v>147</v>
      </c>
      <c r="E2448" t="s">
        <v>78</v>
      </c>
      <c r="F2448" t="str">
        <f t="shared" si="114"/>
        <v>New South Wales</v>
      </c>
      <c r="G2448" t="s">
        <v>10</v>
      </c>
      <c r="H2448">
        <v>2350</v>
      </c>
      <c r="I2448" t="s">
        <v>11</v>
      </c>
      <c r="J2448" t="s">
        <v>68</v>
      </c>
      <c r="K2448" t="s">
        <v>156</v>
      </c>
      <c r="L2448" t="s">
        <v>17</v>
      </c>
      <c r="M2448" s="5">
        <v>234.90999999999997</v>
      </c>
    </row>
    <row r="2449" spans="1:13" x14ac:dyDescent="0.25">
      <c r="A2449" s="2">
        <v>45466</v>
      </c>
      <c r="B2449" s="3">
        <f t="shared" si="115"/>
        <v>2024</v>
      </c>
      <c r="C2449" t="str">
        <f t="shared" si="116"/>
        <v>2024-2025</v>
      </c>
      <c r="D2449" t="s">
        <v>148</v>
      </c>
      <c r="E2449" t="s">
        <v>87</v>
      </c>
      <c r="F2449" t="str">
        <f t="shared" si="114"/>
        <v>New South Wales</v>
      </c>
      <c r="G2449" t="s">
        <v>10</v>
      </c>
      <c r="H2449">
        <v>2790</v>
      </c>
      <c r="I2449" t="s">
        <v>11</v>
      </c>
      <c r="J2449" t="s">
        <v>25</v>
      </c>
      <c r="K2449" t="s">
        <v>150</v>
      </c>
      <c r="L2449" t="s">
        <v>18</v>
      </c>
      <c r="M2449" s="5">
        <v>235.48000000000002</v>
      </c>
    </row>
    <row r="2450" spans="1:13" x14ac:dyDescent="0.25">
      <c r="A2450" s="2">
        <v>45438</v>
      </c>
      <c r="B2450" s="3">
        <f t="shared" si="115"/>
        <v>2024</v>
      </c>
      <c r="C2450" t="str">
        <f t="shared" si="116"/>
        <v>2024-2025</v>
      </c>
      <c r="D2450" t="s">
        <v>147</v>
      </c>
      <c r="E2450" t="s">
        <v>73</v>
      </c>
      <c r="F2450" t="str">
        <f t="shared" si="114"/>
        <v>Victoria</v>
      </c>
      <c r="G2450" t="s">
        <v>45</v>
      </c>
      <c r="H2450">
        <v>3136</v>
      </c>
      <c r="I2450" t="s">
        <v>11</v>
      </c>
      <c r="J2450" t="s">
        <v>63</v>
      </c>
      <c r="K2450" t="s">
        <v>152</v>
      </c>
      <c r="L2450" t="s">
        <v>13</v>
      </c>
      <c r="M2450" s="5">
        <v>235.59</v>
      </c>
    </row>
    <row r="2451" spans="1:13" x14ac:dyDescent="0.25">
      <c r="A2451" s="2">
        <v>45412</v>
      </c>
      <c r="B2451" s="3">
        <f t="shared" si="115"/>
        <v>2024</v>
      </c>
      <c r="C2451" t="str">
        <f t="shared" si="116"/>
        <v>2024-2025</v>
      </c>
      <c r="D2451" t="s">
        <v>148</v>
      </c>
      <c r="E2451" t="s">
        <v>132</v>
      </c>
      <c r="F2451" t="str">
        <f t="shared" si="114"/>
        <v>New South Wales</v>
      </c>
      <c r="G2451" t="s">
        <v>10</v>
      </c>
      <c r="H2451">
        <v>2800</v>
      </c>
      <c r="I2451" t="s">
        <v>11</v>
      </c>
      <c r="J2451" t="s">
        <v>25</v>
      </c>
      <c r="K2451" t="s">
        <v>19</v>
      </c>
      <c r="L2451" t="s">
        <v>23</v>
      </c>
      <c r="M2451" s="5">
        <v>236.00000000000006</v>
      </c>
    </row>
    <row r="2452" spans="1:13" x14ac:dyDescent="0.25">
      <c r="A2452" s="2">
        <v>45316</v>
      </c>
      <c r="B2452" s="3">
        <f t="shared" si="115"/>
        <v>2024</v>
      </c>
      <c r="C2452" t="str">
        <f t="shared" si="116"/>
        <v>2023-2024</v>
      </c>
      <c r="D2452" t="s">
        <v>148</v>
      </c>
      <c r="E2452" t="s">
        <v>111</v>
      </c>
      <c r="F2452" t="str">
        <f t="shared" si="114"/>
        <v>New South Wales</v>
      </c>
      <c r="G2452" t="s">
        <v>10</v>
      </c>
      <c r="H2452">
        <v>2120</v>
      </c>
      <c r="I2452" t="s">
        <v>11</v>
      </c>
      <c r="J2452" t="s">
        <v>27</v>
      </c>
      <c r="K2452" t="s">
        <v>150</v>
      </c>
      <c r="L2452" t="s">
        <v>18</v>
      </c>
      <c r="M2452" s="5">
        <v>236.66000000000003</v>
      </c>
    </row>
    <row r="2453" spans="1:13" x14ac:dyDescent="0.25">
      <c r="A2453" s="2">
        <v>45553</v>
      </c>
      <c r="B2453" s="3">
        <f t="shared" si="115"/>
        <v>2025</v>
      </c>
      <c r="C2453" t="str">
        <f t="shared" si="116"/>
        <v>2024-2025</v>
      </c>
      <c r="D2453" t="s">
        <v>147</v>
      </c>
      <c r="E2453" t="s">
        <v>69</v>
      </c>
      <c r="F2453" t="str">
        <f t="shared" si="114"/>
        <v>Tasmania</v>
      </c>
      <c r="G2453" t="s">
        <v>70</v>
      </c>
      <c r="H2453">
        <v>7018</v>
      </c>
      <c r="I2453" t="s">
        <v>11</v>
      </c>
      <c r="J2453" t="s">
        <v>71</v>
      </c>
      <c r="K2453" t="s">
        <v>154</v>
      </c>
      <c r="L2453" t="s">
        <v>14</v>
      </c>
      <c r="M2453" s="5">
        <v>236.77999999999997</v>
      </c>
    </row>
    <row r="2454" spans="1:13" x14ac:dyDescent="0.25">
      <c r="A2454" s="2">
        <v>45262</v>
      </c>
      <c r="B2454" s="3">
        <f t="shared" si="115"/>
        <v>2024</v>
      </c>
      <c r="C2454" t="str">
        <f t="shared" si="116"/>
        <v>2023-2024</v>
      </c>
      <c r="D2454" t="s">
        <v>148</v>
      </c>
      <c r="E2454" t="s">
        <v>76</v>
      </c>
      <c r="F2454" t="str">
        <f t="shared" si="114"/>
        <v>Western Australia</v>
      </c>
      <c r="G2454" t="s">
        <v>48</v>
      </c>
      <c r="H2454">
        <v>6450</v>
      </c>
      <c r="I2454" t="s">
        <v>11</v>
      </c>
      <c r="J2454" t="s">
        <v>77</v>
      </c>
      <c r="K2454" t="s">
        <v>150</v>
      </c>
      <c r="L2454" t="s">
        <v>18</v>
      </c>
      <c r="M2454" s="5">
        <v>236.79</v>
      </c>
    </row>
    <row r="2455" spans="1:13" x14ac:dyDescent="0.25">
      <c r="A2455" s="2">
        <v>45270</v>
      </c>
      <c r="B2455" s="3">
        <f t="shared" si="115"/>
        <v>2024</v>
      </c>
      <c r="C2455" t="str">
        <f t="shared" si="116"/>
        <v>2023-2024</v>
      </c>
      <c r="D2455" t="s">
        <v>147</v>
      </c>
      <c r="E2455" t="s">
        <v>73</v>
      </c>
      <c r="F2455" t="str">
        <f t="shared" si="114"/>
        <v>Victoria</v>
      </c>
      <c r="G2455" t="s">
        <v>45</v>
      </c>
      <c r="H2455">
        <v>3136</v>
      </c>
      <c r="I2455" t="s">
        <v>11</v>
      </c>
      <c r="J2455" t="s">
        <v>63</v>
      </c>
      <c r="K2455" t="s">
        <v>19</v>
      </c>
      <c r="L2455" t="s">
        <v>23</v>
      </c>
      <c r="M2455" s="5">
        <v>237.59</v>
      </c>
    </row>
    <row r="2456" spans="1:13" x14ac:dyDescent="0.25">
      <c r="A2456" s="2">
        <v>45025</v>
      </c>
      <c r="B2456" s="3">
        <f t="shared" si="115"/>
        <v>2023</v>
      </c>
      <c r="C2456" t="str">
        <f t="shared" si="116"/>
        <v>2023-2024</v>
      </c>
      <c r="D2456" t="s">
        <v>148</v>
      </c>
      <c r="E2456" t="s">
        <v>99</v>
      </c>
      <c r="F2456" t="str">
        <f t="shared" si="114"/>
        <v>Victoria</v>
      </c>
      <c r="G2456" t="s">
        <v>45</v>
      </c>
      <c r="H2456">
        <v>3148</v>
      </c>
      <c r="I2456" t="s">
        <v>11</v>
      </c>
      <c r="J2456" t="s">
        <v>63</v>
      </c>
      <c r="K2456" t="s">
        <v>157</v>
      </c>
      <c r="L2456" t="s">
        <v>22</v>
      </c>
      <c r="M2456" s="5">
        <v>237.69</v>
      </c>
    </row>
    <row r="2457" spans="1:13" x14ac:dyDescent="0.25">
      <c r="A2457" s="2">
        <v>45354</v>
      </c>
      <c r="B2457" s="3">
        <f t="shared" si="115"/>
        <v>2024</v>
      </c>
      <c r="C2457" t="str">
        <f t="shared" si="116"/>
        <v>2023-2024</v>
      </c>
      <c r="D2457" t="s">
        <v>147</v>
      </c>
      <c r="E2457" t="s">
        <v>115</v>
      </c>
      <c r="F2457" t="str">
        <f t="shared" si="114"/>
        <v>Western Australia</v>
      </c>
      <c r="G2457" t="s">
        <v>48</v>
      </c>
      <c r="H2457">
        <v>6280</v>
      </c>
      <c r="I2457" t="s">
        <v>11</v>
      </c>
      <c r="J2457" t="s">
        <v>94</v>
      </c>
      <c r="K2457" t="s">
        <v>153</v>
      </c>
      <c r="L2457" t="s">
        <v>16</v>
      </c>
      <c r="M2457" s="5">
        <v>237.81</v>
      </c>
    </row>
    <row r="2458" spans="1:13" x14ac:dyDescent="0.25">
      <c r="A2458" s="2">
        <v>44950</v>
      </c>
      <c r="B2458" s="3">
        <f t="shared" si="115"/>
        <v>2023</v>
      </c>
      <c r="C2458" t="str">
        <f t="shared" si="116"/>
        <v>2022-2023</v>
      </c>
      <c r="D2458" t="s">
        <v>148</v>
      </c>
      <c r="E2458" t="s">
        <v>107</v>
      </c>
      <c r="F2458" t="str">
        <f t="shared" si="114"/>
        <v>Queensland</v>
      </c>
      <c r="G2458" t="s">
        <v>35</v>
      </c>
      <c r="H2458">
        <v>4220</v>
      </c>
      <c r="I2458" t="s">
        <v>11</v>
      </c>
      <c r="J2458" t="s">
        <v>104</v>
      </c>
      <c r="K2458" t="s">
        <v>155</v>
      </c>
      <c r="L2458" t="s">
        <v>20</v>
      </c>
      <c r="M2458" s="5">
        <v>238.1</v>
      </c>
    </row>
    <row r="2459" spans="1:13" x14ac:dyDescent="0.25">
      <c r="A2459" s="2">
        <v>45118</v>
      </c>
      <c r="B2459" s="3">
        <f t="shared" si="115"/>
        <v>2024</v>
      </c>
      <c r="C2459" t="str">
        <f t="shared" si="116"/>
        <v>2023-2024</v>
      </c>
      <c r="D2459" t="s">
        <v>148</v>
      </c>
      <c r="E2459" t="s">
        <v>57</v>
      </c>
      <c r="F2459" t="str">
        <f t="shared" si="114"/>
        <v>New South Wales</v>
      </c>
      <c r="G2459" t="s">
        <v>10</v>
      </c>
      <c r="H2459">
        <v>2560</v>
      </c>
      <c r="I2459" t="s">
        <v>11</v>
      </c>
      <c r="J2459" t="s">
        <v>58</v>
      </c>
      <c r="K2459" t="s">
        <v>19</v>
      </c>
      <c r="L2459" t="s">
        <v>23</v>
      </c>
      <c r="M2459" s="5">
        <v>238.21</v>
      </c>
    </row>
    <row r="2460" spans="1:13" x14ac:dyDescent="0.25">
      <c r="A2460" s="2">
        <v>45266</v>
      </c>
      <c r="B2460" s="3">
        <f t="shared" si="115"/>
        <v>2024</v>
      </c>
      <c r="C2460" t="str">
        <f t="shared" si="116"/>
        <v>2023-2024</v>
      </c>
      <c r="D2460" t="s">
        <v>147</v>
      </c>
      <c r="E2460" t="s">
        <v>103</v>
      </c>
      <c r="F2460" t="str">
        <f t="shared" si="114"/>
        <v>Queensland</v>
      </c>
      <c r="G2460" t="s">
        <v>35</v>
      </c>
      <c r="H2460">
        <v>4509</v>
      </c>
      <c r="I2460" t="s">
        <v>11</v>
      </c>
      <c r="J2460" t="s">
        <v>104</v>
      </c>
      <c r="K2460" t="s">
        <v>149</v>
      </c>
      <c r="L2460" t="s">
        <v>15</v>
      </c>
      <c r="M2460" s="5">
        <v>238.78000000000003</v>
      </c>
    </row>
    <row r="2461" spans="1:13" x14ac:dyDescent="0.25">
      <c r="A2461" s="2">
        <v>45257</v>
      </c>
      <c r="B2461" s="3">
        <f t="shared" si="115"/>
        <v>2024</v>
      </c>
      <c r="C2461" t="str">
        <f t="shared" si="116"/>
        <v>2023-2024</v>
      </c>
      <c r="D2461" t="s">
        <v>148</v>
      </c>
      <c r="E2461" t="s">
        <v>141</v>
      </c>
      <c r="F2461" t="str">
        <f t="shared" si="114"/>
        <v>Western Australia</v>
      </c>
      <c r="G2461" t="s">
        <v>48</v>
      </c>
      <c r="H2461">
        <v>6052</v>
      </c>
      <c r="I2461" t="s">
        <v>11</v>
      </c>
      <c r="J2461" t="s">
        <v>49</v>
      </c>
      <c r="K2461" t="s">
        <v>149</v>
      </c>
      <c r="L2461" t="s">
        <v>15</v>
      </c>
      <c r="M2461" s="5">
        <v>239.52</v>
      </c>
    </row>
    <row r="2462" spans="1:13" x14ac:dyDescent="0.25">
      <c r="A2462" s="2">
        <v>45146</v>
      </c>
      <c r="B2462" s="3">
        <f t="shared" si="115"/>
        <v>2024</v>
      </c>
      <c r="C2462" t="str">
        <f t="shared" si="116"/>
        <v>2023-2024</v>
      </c>
      <c r="D2462" t="s">
        <v>147</v>
      </c>
      <c r="E2462" t="s">
        <v>140</v>
      </c>
      <c r="F2462" t="str">
        <f t="shared" si="114"/>
        <v>Tasmania</v>
      </c>
      <c r="G2462" t="s">
        <v>70</v>
      </c>
      <c r="H2462">
        <v>7320</v>
      </c>
      <c r="I2462" t="s">
        <v>11</v>
      </c>
      <c r="J2462" t="s">
        <v>71</v>
      </c>
      <c r="K2462" t="s">
        <v>153</v>
      </c>
      <c r="L2462" t="s">
        <v>16</v>
      </c>
      <c r="M2462" s="5">
        <v>239.82999999999998</v>
      </c>
    </row>
    <row r="2463" spans="1:13" x14ac:dyDescent="0.25">
      <c r="A2463" s="2">
        <v>45067</v>
      </c>
      <c r="B2463" s="3">
        <f t="shared" si="115"/>
        <v>2023</v>
      </c>
      <c r="C2463" t="str">
        <f t="shared" si="116"/>
        <v>2023-2024</v>
      </c>
      <c r="D2463" t="s">
        <v>147</v>
      </c>
      <c r="E2463" t="s">
        <v>116</v>
      </c>
      <c r="F2463" t="str">
        <f t="shared" si="114"/>
        <v>Western Australia</v>
      </c>
      <c r="G2463" t="s">
        <v>48</v>
      </c>
      <c r="H2463">
        <v>6725</v>
      </c>
      <c r="I2463" t="s">
        <v>11</v>
      </c>
      <c r="J2463" t="s">
        <v>77</v>
      </c>
      <c r="K2463" t="s">
        <v>154</v>
      </c>
      <c r="L2463" t="s">
        <v>14</v>
      </c>
      <c r="M2463" s="5">
        <v>239.83</v>
      </c>
    </row>
    <row r="2464" spans="1:13" x14ac:dyDescent="0.25">
      <c r="A2464" s="2">
        <v>45095</v>
      </c>
      <c r="B2464" s="3">
        <f t="shared" si="115"/>
        <v>2023</v>
      </c>
      <c r="C2464" t="str">
        <f t="shared" si="116"/>
        <v>2023-2024</v>
      </c>
      <c r="D2464" t="s">
        <v>147</v>
      </c>
      <c r="E2464" t="s">
        <v>145</v>
      </c>
      <c r="F2464" t="str">
        <f t="shared" si="114"/>
        <v>New South Wales</v>
      </c>
      <c r="G2464" t="s">
        <v>10</v>
      </c>
      <c r="H2464">
        <v>2101</v>
      </c>
      <c r="I2464" t="s">
        <v>11</v>
      </c>
      <c r="J2464" t="s">
        <v>27</v>
      </c>
      <c r="K2464" t="s">
        <v>150</v>
      </c>
      <c r="L2464" t="s">
        <v>18</v>
      </c>
      <c r="M2464" s="5">
        <v>239.84</v>
      </c>
    </row>
    <row r="2465" spans="1:13" x14ac:dyDescent="0.25">
      <c r="A2465" s="2">
        <v>45440</v>
      </c>
      <c r="B2465" s="3">
        <f t="shared" si="115"/>
        <v>2024</v>
      </c>
      <c r="C2465" t="str">
        <f t="shared" si="116"/>
        <v>2024-2025</v>
      </c>
      <c r="D2465" t="s">
        <v>147</v>
      </c>
      <c r="E2465" t="s">
        <v>73</v>
      </c>
      <c r="F2465" t="str">
        <f t="shared" si="114"/>
        <v>Victoria</v>
      </c>
      <c r="G2465" t="s">
        <v>45</v>
      </c>
      <c r="H2465">
        <v>3136</v>
      </c>
      <c r="I2465" t="s">
        <v>11</v>
      </c>
      <c r="J2465" t="s">
        <v>63</v>
      </c>
      <c r="K2465" t="s">
        <v>151</v>
      </c>
      <c r="L2465" t="s">
        <v>21</v>
      </c>
      <c r="M2465" s="5">
        <v>239.92</v>
      </c>
    </row>
    <row r="2466" spans="1:13" x14ac:dyDescent="0.25">
      <c r="A2466" s="2">
        <v>45572</v>
      </c>
      <c r="B2466" s="3">
        <f t="shared" si="115"/>
        <v>2025</v>
      </c>
      <c r="C2466" t="str">
        <f t="shared" si="116"/>
        <v>2024-2025</v>
      </c>
      <c r="D2466" t="s">
        <v>147</v>
      </c>
      <c r="E2466" t="s">
        <v>56</v>
      </c>
      <c r="F2466" t="str">
        <f t="shared" si="114"/>
        <v>Northern Territory</v>
      </c>
      <c r="G2466" t="s">
        <v>29</v>
      </c>
      <c r="H2466">
        <v>870</v>
      </c>
      <c r="I2466" t="s">
        <v>11</v>
      </c>
      <c r="J2466" t="s">
        <v>30</v>
      </c>
      <c r="K2466" t="s">
        <v>151</v>
      </c>
      <c r="L2466" t="s">
        <v>21</v>
      </c>
      <c r="M2466" s="5">
        <v>239.94</v>
      </c>
    </row>
    <row r="2467" spans="1:13" x14ac:dyDescent="0.25">
      <c r="A2467" s="2">
        <v>45143</v>
      </c>
      <c r="B2467" s="3">
        <f t="shared" si="115"/>
        <v>2024</v>
      </c>
      <c r="C2467" t="str">
        <f t="shared" si="116"/>
        <v>2023-2024</v>
      </c>
      <c r="D2467" t="s">
        <v>148</v>
      </c>
      <c r="E2467" t="s">
        <v>110</v>
      </c>
      <c r="F2467" t="str">
        <f t="shared" si="114"/>
        <v>Queensland</v>
      </c>
      <c r="G2467" t="s">
        <v>35</v>
      </c>
      <c r="H2467">
        <v>4680</v>
      </c>
      <c r="I2467" t="s">
        <v>11</v>
      </c>
      <c r="J2467" t="s">
        <v>51</v>
      </c>
      <c r="K2467" t="s">
        <v>151</v>
      </c>
      <c r="L2467" t="s">
        <v>21</v>
      </c>
      <c r="M2467" s="5">
        <v>239.94</v>
      </c>
    </row>
    <row r="2468" spans="1:13" x14ac:dyDescent="0.25">
      <c r="A2468" s="2">
        <v>45545</v>
      </c>
      <c r="B2468" s="3">
        <f t="shared" si="115"/>
        <v>2025</v>
      </c>
      <c r="C2468" t="str">
        <f t="shared" si="116"/>
        <v>2024-2025</v>
      </c>
      <c r="D2468" t="s">
        <v>147</v>
      </c>
      <c r="E2468" t="s">
        <v>103</v>
      </c>
      <c r="F2468" t="str">
        <f t="shared" si="114"/>
        <v>Queensland</v>
      </c>
      <c r="G2468" t="s">
        <v>35</v>
      </c>
      <c r="H2468">
        <v>4509</v>
      </c>
      <c r="I2468" t="s">
        <v>11</v>
      </c>
      <c r="J2468" t="s">
        <v>104</v>
      </c>
      <c r="K2468" t="s">
        <v>156</v>
      </c>
      <c r="L2468" t="s">
        <v>17</v>
      </c>
      <c r="M2468" s="5">
        <v>239.94</v>
      </c>
    </row>
    <row r="2469" spans="1:13" x14ac:dyDescent="0.25">
      <c r="A2469" s="2">
        <v>45510</v>
      </c>
      <c r="B2469" s="3">
        <f t="shared" si="115"/>
        <v>2025</v>
      </c>
      <c r="C2469" t="str">
        <f t="shared" si="116"/>
        <v>2024-2025</v>
      </c>
      <c r="D2469" t="s">
        <v>148</v>
      </c>
      <c r="E2469" t="s">
        <v>87</v>
      </c>
      <c r="F2469" t="str">
        <f t="shared" si="114"/>
        <v>New South Wales</v>
      </c>
      <c r="G2469" t="s">
        <v>10</v>
      </c>
      <c r="H2469">
        <v>2790</v>
      </c>
      <c r="I2469" t="s">
        <v>11</v>
      </c>
      <c r="J2469" t="s">
        <v>25</v>
      </c>
      <c r="K2469" t="s">
        <v>155</v>
      </c>
      <c r="L2469" t="s">
        <v>20</v>
      </c>
      <c r="M2469" s="5">
        <v>240.01</v>
      </c>
    </row>
    <row r="2470" spans="1:13" x14ac:dyDescent="0.25">
      <c r="A2470" s="2">
        <v>45040</v>
      </c>
      <c r="B2470" s="3">
        <f t="shared" si="115"/>
        <v>2023</v>
      </c>
      <c r="C2470" t="str">
        <f t="shared" si="116"/>
        <v>2023-2024</v>
      </c>
      <c r="D2470" t="s">
        <v>147</v>
      </c>
      <c r="E2470" t="s">
        <v>115</v>
      </c>
      <c r="F2470" t="str">
        <f t="shared" si="114"/>
        <v>Western Australia</v>
      </c>
      <c r="G2470" t="s">
        <v>48</v>
      </c>
      <c r="H2470">
        <v>6280</v>
      </c>
      <c r="I2470" t="s">
        <v>11</v>
      </c>
      <c r="J2470" t="s">
        <v>94</v>
      </c>
      <c r="K2470" t="s">
        <v>19</v>
      </c>
      <c r="L2470" t="s">
        <v>23</v>
      </c>
      <c r="M2470" s="5">
        <v>240.70999999999998</v>
      </c>
    </row>
    <row r="2471" spans="1:13" x14ac:dyDescent="0.25">
      <c r="A2471" s="2">
        <v>45521</v>
      </c>
      <c r="B2471" s="3">
        <f t="shared" si="115"/>
        <v>2025</v>
      </c>
      <c r="C2471" t="str">
        <f t="shared" si="116"/>
        <v>2024-2025</v>
      </c>
      <c r="D2471" t="s">
        <v>147</v>
      </c>
      <c r="E2471" t="s">
        <v>96</v>
      </c>
      <c r="F2471" t="str">
        <f t="shared" si="114"/>
        <v>Western Australia</v>
      </c>
      <c r="G2471" t="s">
        <v>48</v>
      </c>
      <c r="H2471">
        <v>6330</v>
      </c>
      <c r="I2471" t="s">
        <v>11</v>
      </c>
      <c r="J2471" t="s">
        <v>94</v>
      </c>
      <c r="K2471" t="s">
        <v>154</v>
      </c>
      <c r="L2471" t="s">
        <v>14</v>
      </c>
      <c r="M2471" s="5">
        <v>240.82</v>
      </c>
    </row>
    <row r="2472" spans="1:13" x14ac:dyDescent="0.25">
      <c r="A2472" s="2">
        <v>45557</v>
      </c>
      <c r="B2472" s="3">
        <f t="shared" si="115"/>
        <v>2025</v>
      </c>
      <c r="C2472" t="str">
        <f t="shared" si="116"/>
        <v>2024-2025</v>
      </c>
      <c r="D2472" t="s">
        <v>147</v>
      </c>
      <c r="E2472" t="s">
        <v>62</v>
      </c>
      <c r="F2472" t="str">
        <f t="shared" si="114"/>
        <v>Victoria</v>
      </c>
      <c r="G2472" t="s">
        <v>45</v>
      </c>
      <c r="H2472">
        <v>3134</v>
      </c>
      <c r="I2472" t="s">
        <v>11</v>
      </c>
      <c r="J2472" t="s">
        <v>63</v>
      </c>
      <c r="K2472" t="s">
        <v>153</v>
      </c>
      <c r="L2472" t="s">
        <v>16</v>
      </c>
      <c r="M2472" s="5">
        <v>240.93</v>
      </c>
    </row>
    <row r="2473" spans="1:13" x14ac:dyDescent="0.25">
      <c r="A2473" s="2">
        <v>45152</v>
      </c>
      <c r="B2473" s="3">
        <f t="shared" si="115"/>
        <v>2024</v>
      </c>
      <c r="C2473" t="str">
        <f t="shared" si="116"/>
        <v>2023-2024</v>
      </c>
      <c r="D2473" t="s">
        <v>147</v>
      </c>
      <c r="E2473" t="s">
        <v>93</v>
      </c>
      <c r="F2473" t="str">
        <f t="shared" si="114"/>
        <v>Western Australia</v>
      </c>
      <c r="G2473" t="s">
        <v>48</v>
      </c>
      <c r="H2473">
        <v>6112</v>
      </c>
      <c r="I2473" t="s">
        <v>11</v>
      </c>
      <c r="J2473" t="s">
        <v>94</v>
      </c>
      <c r="K2473" t="s">
        <v>150</v>
      </c>
      <c r="L2473" t="s">
        <v>18</v>
      </c>
      <c r="M2473" s="5">
        <v>241.28000000000003</v>
      </c>
    </row>
    <row r="2474" spans="1:13" x14ac:dyDescent="0.25">
      <c r="A2474" s="2">
        <v>45309</v>
      </c>
      <c r="B2474" s="3">
        <f t="shared" si="115"/>
        <v>2024</v>
      </c>
      <c r="C2474" t="str">
        <f t="shared" si="116"/>
        <v>2023-2024</v>
      </c>
      <c r="D2474" t="s">
        <v>147</v>
      </c>
      <c r="E2474" t="s">
        <v>73</v>
      </c>
      <c r="F2474" t="str">
        <f t="shared" si="114"/>
        <v>Victoria</v>
      </c>
      <c r="G2474" t="s">
        <v>45</v>
      </c>
      <c r="H2474">
        <v>3136</v>
      </c>
      <c r="I2474" t="s">
        <v>11</v>
      </c>
      <c r="J2474" t="s">
        <v>63</v>
      </c>
      <c r="K2474" t="s">
        <v>153</v>
      </c>
      <c r="L2474" t="s">
        <v>16</v>
      </c>
      <c r="M2474" s="5">
        <v>241.33</v>
      </c>
    </row>
    <row r="2475" spans="1:13" x14ac:dyDescent="0.25">
      <c r="A2475" s="2">
        <v>45437</v>
      </c>
      <c r="B2475" s="3">
        <f t="shared" si="115"/>
        <v>2024</v>
      </c>
      <c r="C2475" t="str">
        <f t="shared" si="116"/>
        <v>2024-2025</v>
      </c>
      <c r="D2475" t="s">
        <v>147</v>
      </c>
      <c r="E2475" t="s">
        <v>90</v>
      </c>
      <c r="F2475" t="str">
        <f t="shared" si="114"/>
        <v>Victoria</v>
      </c>
      <c r="G2475" t="s">
        <v>45</v>
      </c>
      <c r="H2475">
        <v>3179</v>
      </c>
      <c r="I2475" t="s">
        <v>11</v>
      </c>
      <c r="J2475" t="s">
        <v>63</v>
      </c>
      <c r="K2475" t="s">
        <v>19</v>
      </c>
      <c r="L2475" t="s">
        <v>23</v>
      </c>
      <c r="M2475" s="5">
        <v>241.51999999999998</v>
      </c>
    </row>
    <row r="2476" spans="1:13" x14ac:dyDescent="0.25">
      <c r="A2476" s="2">
        <v>45431</v>
      </c>
      <c r="B2476" s="3">
        <f t="shared" si="115"/>
        <v>2024</v>
      </c>
      <c r="C2476" t="str">
        <f t="shared" si="116"/>
        <v>2024-2025</v>
      </c>
      <c r="D2476" t="s">
        <v>147</v>
      </c>
      <c r="E2476" t="s">
        <v>42</v>
      </c>
      <c r="F2476" t="str">
        <f t="shared" si="114"/>
        <v>Queensland</v>
      </c>
      <c r="G2476" t="s">
        <v>35</v>
      </c>
      <c r="H2476">
        <v>4053</v>
      </c>
      <c r="I2476" t="s">
        <v>11</v>
      </c>
      <c r="J2476" t="s">
        <v>43</v>
      </c>
      <c r="K2476" t="s">
        <v>155</v>
      </c>
      <c r="L2476" t="s">
        <v>20</v>
      </c>
      <c r="M2476" s="5">
        <v>241.72</v>
      </c>
    </row>
    <row r="2477" spans="1:13" x14ac:dyDescent="0.25">
      <c r="A2477" s="2">
        <v>45016</v>
      </c>
      <c r="B2477" s="3">
        <f t="shared" si="115"/>
        <v>2023</v>
      </c>
      <c r="C2477" t="str">
        <f t="shared" si="116"/>
        <v>2022-2023</v>
      </c>
      <c r="D2477" t="s">
        <v>147</v>
      </c>
      <c r="E2477" t="s">
        <v>79</v>
      </c>
      <c r="F2477" t="str">
        <f t="shared" si="114"/>
        <v>Australian Capital Territory</v>
      </c>
      <c r="G2477" t="s">
        <v>80</v>
      </c>
      <c r="H2477">
        <v>2617</v>
      </c>
      <c r="I2477" t="s">
        <v>11</v>
      </c>
      <c r="J2477" t="s">
        <v>58</v>
      </c>
      <c r="K2477" t="s">
        <v>154</v>
      </c>
      <c r="L2477" t="s">
        <v>14</v>
      </c>
      <c r="M2477" s="5">
        <v>241.85</v>
      </c>
    </row>
    <row r="2478" spans="1:13" x14ac:dyDescent="0.25">
      <c r="A2478" s="2">
        <v>45041</v>
      </c>
      <c r="B2478" s="3">
        <f t="shared" si="115"/>
        <v>2023</v>
      </c>
      <c r="C2478" t="str">
        <f t="shared" si="116"/>
        <v>2023-2024</v>
      </c>
      <c r="D2478" t="s">
        <v>147</v>
      </c>
      <c r="E2478" t="s">
        <v>137</v>
      </c>
      <c r="F2478" t="str">
        <f t="shared" si="114"/>
        <v>New South Wales</v>
      </c>
      <c r="G2478" t="s">
        <v>10</v>
      </c>
      <c r="H2478">
        <v>2031</v>
      </c>
      <c r="I2478" t="s">
        <v>11</v>
      </c>
      <c r="J2478" t="s">
        <v>12</v>
      </c>
      <c r="K2478" t="s">
        <v>149</v>
      </c>
      <c r="L2478" t="s">
        <v>15</v>
      </c>
      <c r="M2478" s="5">
        <v>242.06</v>
      </c>
    </row>
    <row r="2479" spans="1:13" x14ac:dyDescent="0.25">
      <c r="A2479" s="2">
        <v>45213</v>
      </c>
      <c r="B2479" s="3">
        <f t="shared" si="115"/>
        <v>2024</v>
      </c>
      <c r="C2479" t="str">
        <f t="shared" si="116"/>
        <v>2023-2024</v>
      </c>
      <c r="D2479" t="s">
        <v>147</v>
      </c>
      <c r="E2479" t="s">
        <v>47</v>
      </c>
      <c r="F2479" t="str">
        <f t="shared" si="114"/>
        <v>Western Australia</v>
      </c>
      <c r="G2479" t="s">
        <v>48</v>
      </c>
      <c r="H2479">
        <v>6030</v>
      </c>
      <c r="I2479" t="s">
        <v>11</v>
      </c>
      <c r="J2479" t="s">
        <v>49</v>
      </c>
      <c r="K2479" t="s">
        <v>149</v>
      </c>
      <c r="L2479" t="s">
        <v>15</v>
      </c>
      <c r="M2479" s="5">
        <v>242.20999999999998</v>
      </c>
    </row>
    <row r="2480" spans="1:13" x14ac:dyDescent="0.25">
      <c r="A2480" s="2">
        <v>45455</v>
      </c>
      <c r="B2480" s="3">
        <f t="shared" si="115"/>
        <v>2024</v>
      </c>
      <c r="C2480" t="str">
        <f t="shared" si="116"/>
        <v>2024-2025</v>
      </c>
      <c r="D2480" t="s">
        <v>148</v>
      </c>
      <c r="E2480" t="s">
        <v>100</v>
      </c>
      <c r="F2480" t="str">
        <f t="shared" si="114"/>
        <v>Western Australia</v>
      </c>
      <c r="G2480" t="s">
        <v>48</v>
      </c>
      <c r="H2480">
        <v>6021</v>
      </c>
      <c r="I2480" t="s">
        <v>11</v>
      </c>
      <c r="J2480" t="s">
        <v>49</v>
      </c>
      <c r="K2480" t="s">
        <v>154</v>
      </c>
      <c r="L2480" t="s">
        <v>14</v>
      </c>
      <c r="M2480" s="5">
        <v>242.3</v>
      </c>
    </row>
    <row r="2481" spans="1:13" x14ac:dyDescent="0.25">
      <c r="A2481" s="2">
        <v>45477</v>
      </c>
      <c r="B2481" s="3">
        <f t="shared" si="115"/>
        <v>2025</v>
      </c>
      <c r="C2481" t="str">
        <f t="shared" si="116"/>
        <v>2024-2025</v>
      </c>
      <c r="D2481" t="s">
        <v>147</v>
      </c>
      <c r="E2481" t="s">
        <v>109</v>
      </c>
      <c r="F2481" t="str">
        <f t="shared" si="114"/>
        <v>New South Wales</v>
      </c>
      <c r="G2481" t="s">
        <v>10</v>
      </c>
      <c r="H2481">
        <v>2480</v>
      </c>
      <c r="I2481" t="s">
        <v>11</v>
      </c>
      <c r="J2481" t="s">
        <v>68</v>
      </c>
      <c r="K2481" t="s">
        <v>156</v>
      </c>
      <c r="L2481" t="s">
        <v>17</v>
      </c>
      <c r="M2481" s="5">
        <v>242.32999999999998</v>
      </c>
    </row>
    <row r="2482" spans="1:13" x14ac:dyDescent="0.25">
      <c r="A2482" s="2">
        <v>45291</v>
      </c>
      <c r="B2482" s="3">
        <f t="shared" si="115"/>
        <v>2024</v>
      </c>
      <c r="C2482" t="str">
        <f t="shared" si="116"/>
        <v>2023-2024</v>
      </c>
      <c r="D2482" t="s">
        <v>147</v>
      </c>
      <c r="E2482" t="s">
        <v>144</v>
      </c>
      <c r="F2482" t="str">
        <f t="shared" si="114"/>
        <v>Queensland</v>
      </c>
      <c r="G2482" t="s">
        <v>35</v>
      </c>
      <c r="H2482">
        <v>4566</v>
      </c>
      <c r="I2482" t="s">
        <v>11</v>
      </c>
      <c r="J2482" t="s">
        <v>120</v>
      </c>
      <c r="K2482" t="s">
        <v>155</v>
      </c>
      <c r="L2482" t="s">
        <v>20</v>
      </c>
      <c r="M2482" s="5">
        <v>242.57000000000002</v>
      </c>
    </row>
    <row r="2483" spans="1:13" x14ac:dyDescent="0.25">
      <c r="A2483" s="2">
        <v>44973</v>
      </c>
      <c r="B2483" s="3">
        <f t="shared" si="115"/>
        <v>2023</v>
      </c>
      <c r="C2483" t="str">
        <f t="shared" si="116"/>
        <v>2022-2023</v>
      </c>
      <c r="D2483" t="s">
        <v>148</v>
      </c>
      <c r="E2483" t="s">
        <v>125</v>
      </c>
      <c r="F2483" t="str">
        <f t="shared" si="114"/>
        <v>Victoria</v>
      </c>
      <c r="G2483" t="s">
        <v>45</v>
      </c>
      <c r="H2483">
        <v>3400</v>
      </c>
      <c r="I2483" t="s">
        <v>11</v>
      </c>
      <c r="J2483" t="s">
        <v>60</v>
      </c>
      <c r="K2483" t="s">
        <v>152</v>
      </c>
      <c r="L2483" t="s">
        <v>13</v>
      </c>
      <c r="M2483" s="5">
        <v>242.72000000000003</v>
      </c>
    </row>
    <row r="2484" spans="1:13" x14ac:dyDescent="0.25">
      <c r="A2484" s="2">
        <v>45423</v>
      </c>
      <c r="B2484" s="3">
        <f t="shared" si="115"/>
        <v>2024</v>
      </c>
      <c r="C2484" t="str">
        <f t="shared" si="116"/>
        <v>2024-2025</v>
      </c>
      <c r="D2484" t="s">
        <v>147</v>
      </c>
      <c r="E2484" t="s">
        <v>146</v>
      </c>
      <c r="F2484" t="str">
        <f t="shared" si="114"/>
        <v>Victoria</v>
      </c>
      <c r="G2484" t="s">
        <v>45</v>
      </c>
      <c r="H2484">
        <v>3353</v>
      </c>
      <c r="I2484" t="s">
        <v>11</v>
      </c>
      <c r="J2484" t="s">
        <v>60</v>
      </c>
      <c r="K2484" t="s">
        <v>154</v>
      </c>
      <c r="L2484" t="s">
        <v>14</v>
      </c>
      <c r="M2484" s="5">
        <v>242.86</v>
      </c>
    </row>
    <row r="2485" spans="1:13" x14ac:dyDescent="0.25">
      <c r="A2485" s="2">
        <v>44997</v>
      </c>
      <c r="B2485" s="3">
        <f t="shared" si="115"/>
        <v>2023</v>
      </c>
      <c r="C2485" t="str">
        <f t="shared" si="116"/>
        <v>2022-2023</v>
      </c>
      <c r="D2485" t="s">
        <v>147</v>
      </c>
      <c r="E2485" t="s">
        <v>118</v>
      </c>
      <c r="F2485" t="str">
        <f t="shared" si="114"/>
        <v>New South Wales</v>
      </c>
      <c r="G2485" t="s">
        <v>10</v>
      </c>
      <c r="H2485">
        <v>2158</v>
      </c>
      <c r="I2485" t="s">
        <v>11</v>
      </c>
      <c r="J2485" t="s">
        <v>27</v>
      </c>
      <c r="K2485" t="s">
        <v>150</v>
      </c>
      <c r="L2485" t="s">
        <v>18</v>
      </c>
      <c r="M2485" s="5">
        <v>243.72000000000003</v>
      </c>
    </row>
    <row r="2486" spans="1:13" x14ac:dyDescent="0.25">
      <c r="A2486" s="2">
        <v>45323</v>
      </c>
      <c r="B2486" s="3">
        <f t="shared" si="115"/>
        <v>2024</v>
      </c>
      <c r="C2486" t="str">
        <f t="shared" si="116"/>
        <v>2023-2024</v>
      </c>
      <c r="D2486" t="s">
        <v>147</v>
      </c>
      <c r="E2486" t="s">
        <v>83</v>
      </c>
      <c r="F2486" t="str">
        <f t="shared" si="114"/>
        <v>New South Wales</v>
      </c>
      <c r="G2486" t="s">
        <v>10</v>
      </c>
      <c r="H2486">
        <v>2750</v>
      </c>
      <c r="I2486" t="s">
        <v>11</v>
      </c>
      <c r="J2486" t="s">
        <v>25</v>
      </c>
      <c r="K2486" t="s">
        <v>154</v>
      </c>
      <c r="L2486" t="s">
        <v>14</v>
      </c>
      <c r="M2486" s="5">
        <v>243.73999999999998</v>
      </c>
    </row>
    <row r="2487" spans="1:13" x14ac:dyDescent="0.25">
      <c r="A2487" s="2">
        <v>44993</v>
      </c>
      <c r="B2487" s="3">
        <f t="shared" si="115"/>
        <v>2023</v>
      </c>
      <c r="C2487" t="str">
        <f t="shared" si="116"/>
        <v>2022-2023</v>
      </c>
      <c r="D2487" t="s">
        <v>147</v>
      </c>
      <c r="E2487" t="s">
        <v>34</v>
      </c>
      <c r="F2487" t="str">
        <f t="shared" si="114"/>
        <v>Queensland</v>
      </c>
      <c r="G2487" t="s">
        <v>35</v>
      </c>
      <c r="H2487">
        <v>4802</v>
      </c>
      <c r="I2487" t="s">
        <v>11</v>
      </c>
      <c r="J2487" t="s">
        <v>36</v>
      </c>
      <c r="K2487" t="s">
        <v>154</v>
      </c>
      <c r="L2487" t="s">
        <v>14</v>
      </c>
      <c r="M2487" s="5">
        <v>243.83</v>
      </c>
    </row>
    <row r="2488" spans="1:13" x14ac:dyDescent="0.25">
      <c r="A2488" s="2">
        <v>45196</v>
      </c>
      <c r="B2488" s="3">
        <f t="shared" si="115"/>
        <v>2024</v>
      </c>
      <c r="C2488" t="str">
        <f t="shared" si="116"/>
        <v>2023-2024</v>
      </c>
      <c r="D2488" t="s">
        <v>147</v>
      </c>
      <c r="E2488" t="s">
        <v>34</v>
      </c>
      <c r="F2488" t="str">
        <f t="shared" si="114"/>
        <v>Queensland</v>
      </c>
      <c r="G2488" t="s">
        <v>35</v>
      </c>
      <c r="H2488">
        <v>4802</v>
      </c>
      <c r="I2488" t="s">
        <v>11</v>
      </c>
      <c r="J2488" t="s">
        <v>36</v>
      </c>
      <c r="K2488" t="s">
        <v>153</v>
      </c>
      <c r="L2488" t="s">
        <v>16</v>
      </c>
      <c r="M2488" s="5">
        <v>244.92000000000002</v>
      </c>
    </row>
    <row r="2489" spans="1:13" x14ac:dyDescent="0.25">
      <c r="A2489" s="2">
        <v>45184</v>
      </c>
      <c r="B2489" s="3">
        <f t="shared" si="115"/>
        <v>2024</v>
      </c>
      <c r="C2489" t="str">
        <f t="shared" si="116"/>
        <v>2023-2024</v>
      </c>
      <c r="D2489" t="s">
        <v>148</v>
      </c>
      <c r="E2489" t="s">
        <v>61</v>
      </c>
      <c r="F2489" t="str">
        <f t="shared" si="114"/>
        <v>New South Wales</v>
      </c>
      <c r="G2489" t="s">
        <v>10</v>
      </c>
      <c r="H2489">
        <v>2539</v>
      </c>
      <c r="I2489" t="s">
        <v>11</v>
      </c>
      <c r="J2489" t="s">
        <v>58</v>
      </c>
      <c r="K2489" t="s">
        <v>156</v>
      </c>
      <c r="L2489" t="s">
        <v>17</v>
      </c>
      <c r="M2489" s="5">
        <v>245.48</v>
      </c>
    </row>
    <row r="2490" spans="1:13" x14ac:dyDescent="0.25">
      <c r="A2490" s="2">
        <v>45138</v>
      </c>
      <c r="B2490" s="3">
        <f t="shared" si="115"/>
        <v>2024</v>
      </c>
      <c r="C2490" t="str">
        <f t="shared" si="116"/>
        <v>2023-2024</v>
      </c>
      <c r="D2490" t="s">
        <v>148</v>
      </c>
      <c r="E2490" t="s">
        <v>141</v>
      </c>
      <c r="F2490" t="str">
        <f t="shared" si="114"/>
        <v>Western Australia</v>
      </c>
      <c r="G2490" t="s">
        <v>48</v>
      </c>
      <c r="H2490">
        <v>6052</v>
      </c>
      <c r="I2490" t="s">
        <v>11</v>
      </c>
      <c r="J2490" t="s">
        <v>49</v>
      </c>
      <c r="K2490" t="s">
        <v>151</v>
      </c>
      <c r="L2490" t="s">
        <v>21</v>
      </c>
      <c r="M2490" s="5">
        <v>245.59</v>
      </c>
    </row>
    <row r="2491" spans="1:13" x14ac:dyDescent="0.25">
      <c r="A2491" s="2">
        <v>45355</v>
      </c>
      <c r="B2491" s="3">
        <f t="shared" si="115"/>
        <v>2024</v>
      </c>
      <c r="C2491" t="str">
        <f t="shared" si="116"/>
        <v>2023-2024</v>
      </c>
      <c r="D2491" t="s">
        <v>147</v>
      </c>
      <c r="E2491" t="s">
        <v>47</v>
      </c>
      <c r="F2491" t="str">
        <f t="shared" si="114"/>
        <v>Western Australia</v>
      </c>
      <c r="G2491" t="s">
        <v>48</v>
      </c>
      <c r="H2491">
        <v>6030</v>
      </c>
      <c r="I2491" t="s">
        <v>11</v>
      </c>
      <c r="J2491" t="s">
        <v>49</v>
      </c>
      <c r="K2491" t="s">
        <v>154</v>
      </c>
      <c r="L2491" t="s">
        <v>14</v>
      </c>
      <c r="M2491" s="5">
        <v>245.63</v>
      </c>
    </row>
    <row r="2492" spans="1:13" x14ac:dyDescent="0.25">
      <c r="A2492" s="2">
        <v>45369</v>
      </c>
      <c r="B2492" s="3">
        <f t="shared" si="115"/>
        <v>2024</v>
      </c>
      <c r="C2492" t="str">
        <f t="shared" si="116"/>
        <v>2023-2024</v>
      </c>
      <c r="D2492" t="s">
        <v>147</v>
      </c>
      <c r="E2492" t="s">
        <v>86</v>
      </c>
      <c r="F2492" t="str">
        <f t="shared" si="114"/>
        <v>New South Wales</v>
      </c>
      <c r="G2492" t="s">
        <v>10</v>
      </c>
      <c r="H2492">
        <v>2064</v>
      </c>
      <c r="I2492" t="s">
        <v>11</v>
      </c>
      <c r="J2492" t="s">
        <v>12</v>
      </c>
      <c r="K2492" t="s">
        <v>154</v>
      </c>
      <c r="L2492" t="s">
        <v>14</v>
      </c>
      <c r="M2492" s="5">
        <v>245.79000000000002</v>
      </c>
    </row>
    <row r="2493" spans="1:13" x14ac:dyDescent="0.25">
      <c r="A2493" s="2">
        <v>45469</v>
      </c>
      <c r="B2493" s="3">
        <f t="shared" si="115"/>
        <v>2024</v>
      </c>
      <c r="C2493" t="str">
        <f t="shared" si="116"/>
        <v>2024-2025</v>
      </c>
      <c r="D2493" t="s">
        <v>147</v>
      </c>
      <c r="E2493" t="s">
        <v>67</v>
      </c>
      <c r="F2493" t="str">
        <f t="shared" si="114"/>
        <v>New South Wales</v>
      </c>
      <c r="G2493" t="s">
        <v>10</v>
      </c>
      <c r="H2493">
        <v>2478</v>
      </c>
      <c r="I2493" t="s">
        <v>11</v>
      </c>
      <c r="J2493" t="s">
        <v>68</v>
      </c>
      <c r="K2493" t="s">
        <v>156</v>
      </c>
      <c r="L2493" t="s">
        <v>17</v>
      </c>
      <c r="M2493" s="5">
        <v>245.98000000000002</v>
      </c>
    </row>
    <row r="2494" spans="1:13" x14ac:dyDescent="0.25">
      <c r="A2494" s="2">
        <v>45414</v>
      </c>
      <c r="B2494" s="3">
        <f t="shared" si="115"/>
        <v>2024</v>
      </c>
      <c r="C2494" t="str">
        <f t="shared" si="116"/>
        <v>2024-2025</v>
      </c>
      <c r="D2494" t="s">
        <v>147</v>
      </c>
      <c r="E2494" t="s">
        <v>75</v>
      </c>
      <c r="F2494" t="str">
        <f t="shared" si="114"/>
        <v>Victoria</v>
      </c>
      <c r="G2494" t="s">
        <v>45</v>
      </c>
      <c r="H2494">
        <v>3630</v>
      </c>
      <c r="I2494" t="s">
        <v>11</v>
      </c>
      <c r="J2494" t="s">
        <v>55</v>
      </c>
      <c r="K2494" t="s">
        <v>154</v>
      </c>
      <c r="L2494" t="s">
        <v>14</v>
      </c>
      <c r="M2494" s="5">
        <v>246.26</v>
      </c>
    </row>
    <row r="2495" spans="1:13" x14ac:dyDescent="0.25">
      <c r="A2495" s="2">
        <v>45448</v>
      </c>
      <c r="B2495" s="3">
        <f t="shared" si="115"/>
        <v>2024</v>
      </c>
      <c r="C2495" t="str">
        <f t="shared" si="116"/>
        <v>2024-2025</v>
      </c>
      <c r="D2495" t="s">
        <v>148</v>
      </c>
      <c r="E2495" t="s">
        <v>81</v>
      </c>
      <c r="F2495" t="str">
        <f t="shared" si="114"/>
        <v>New South Wales</v>
      </c>
      <c r="G2495" t="s">
        <v>10</v>
      </c>
      <c r="H2495">
        <v>2485</v>
      </c>
      <c r="I2495" t="s">
        <v>11</v>
      </c>
      <c r="J2495" t="s">
        <v>68</v>
      </c>
      <c r="K2495" t="s">
        <v>154</v>
      </c>
      <c r="L2495" t="s">
        <v>14</v>
      </c>
      <c r="M2495" s="5">
        <v>246.42000000000002</v>
      </c>
    </row>
    <row r="2496" spans="1:13" x14ac:dyDescent="0.25">
      <c r="A2496" s="2">
        <v>45025</v>
      </c>
      <c r="B2496" s="3">
        <f t="shared" si="115"/>
        <v>2023</v>
      </c>
      <c r="C2496" t="str">
        <f t="shared" si="116"/>
        <v>2023-2024</v>
      </c>
      <c r="D2496" t="s">
        <v>148</v>
      </c>
      <c r="E2496" t="s">
        <v>112</v>
      </c>
      <c r="F2496" t="str">
        <f t="shared" si="114"/>
        <v>Victoria</v>
      </c>
      <c r="G2496" t="s">
        <v>45</v>
      </c>
      <c r="H2496">
        <v>3076</v>
      </c>
      <c r="I2496" t="s">
        <v>11</v>
      </c>
      <c r="J2496" t="s">
        <v>46</v>
      </c>
      <c r="K2496" t="s">
        <v>156</v>
      </c>
      <c r="L2496" t="s">
        <v>17</v>
      </c>
      <c r="M2496" s="5">
        <v>247.39</v>
      </c>
    </row>
    <row r="2497" spans="1:13" x14ac:dyDescent="0.25">
      <c r="A2497" s="2">
        <v>45032</v>
      </c>
      <c r="B2497" s="3">
        <f t="shared" si="115"/>
        <v>2023</v>
      </c>
      <c r="C2497" t="str">
        <f t="shared" si="116"/>
        <v>2023-2024</v>
      </c>
      <c r="D2497" t="s">
        <v>147</v>
      </c>
      <c r="E2497" t="s">
        <v>62</v>
      </c>
      <c r="F2497" t="str">
        <f t="shared" si="114"/>
        <v>Victoria</v>
      </c>
      <c r="G2497" t="s">
        <v>45</v>
      </c>
      <c r="H2497">
        <v>3134</v>
      </c>
      <c r="I2497" t="s">
        <v>11</v>
      </c>
      <c r="J2497" t="s">
        <v>63</v>
      </c>
      <c r="K2497" t="s">
        <v>151</v>
      </c>
      <c r="L2497" t="s">
        <v>21</v>
      </c>
      <c r="M2497" s="5">
        <v>248.01999999999998</v>
      </c>
    </row>
    <row r="2498" spans="1:13" x14ac:dyDescent="0.25">
      <c r="A2498" s="2">
        <v>45635</v>
      </c>
      <c r="B2498" s="3">
        <f t="shared" si="115"/>
        <v>2025</v>
      </c>
      <c r="C2498" t="str">
        <f t="shared" si="116"/>
        <v>2024-2025</v>
      </c>
      <c r="D2498" t="s">
        <v>147</v>
      </c>
      <c r="E2498" t="s">
        <v>39</v>
      </c>
      <c r="F2498" t="str">
        <f t="shared" ref="F2498:F2561" si="117">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8">IF(MONTH(A2499)&gt;=7,YEAR(A2499)+1,YEAR(A2499))</f>
        <v>2024</v>
      </c>
      <c r="C2499" t="str">
        <f t="shared" ref="C2499:C2562" si="119">IF(MONTH(A2499) &gt;= 4, YEAR(A2499) &amp; "-" &amp; YEAR(A2499) + 1, YEAR(A2499) - 1 &amp; "-" &amp; YEAR(A2499))</f>
        <v>2023-2024</v>
      </c>
      <c r="D2499" t="s">
        <v>147</v>
      </c>
      <c r="E2499" t="s">
        <v>73</v>
      </c>
      <c r="F2499" t="str">
        <f t="shared" si="117"/>
        <v>Victoria</v>
      </c>
      <c r="G2499" t="s">
        <v>45</v>
      </c>
      <c r="H2499">
        <v>3136</v>
      </c>
      <c r="I2499" t="s">
        <v>11</v>
      </c>
      <c r="J2499" t="s">
        <v>63</v>
      </c>
      <c r="K2499" t="s">
        <v>150</v>
      </c>
      <c r="L2499" t="s">
        <v>18</v>
      </c>
      <c r="M2499" s="5">
        <v>248.3</v>
      </c>
    </row>
    <row r="2500" spans="1:13" x14ac:dyDescent="0.25">
      <c r="A2500" s="2">
        <v>45529</v>
      </c>
      <c r="B2500" s="3">
        <f t="shared" si="118"/>
        <v>2025</v>
      </c>
      <c r="C2500" t="str">
        <f t="shared" si="119"/>
        <v>2024-2025</v>
      </c>
      <c r="D2500" t="s">
        <v>147</v>
      </c>
      <c r="E2500" t="s">
        <v>126</v>
      </c>
      <c r="F2500" t="str">
        <f t="shared" si="117"/>
        <v>Queensland</v>
      </c>
      <c r="G2500" t="s">
        <v>35</v>
      </c>
      <c r="H2500">
        <v>4551</v>
      </c>
      <c r="I2500" t="s">
        <v>11</v>
      </c>
      <c r="J2500" t="s">
        <v>120</v>
      </c>
      <c r="K2500" t="s">
        <v>155</v>
      </c>
      <c r="L2500" t="s">
        <v>20</v>
      </c>
      <c r="M2500" s="5">
        <v>248.37</v>
      </c>
    </row>
    <row r="2501" spans="1:13" x14ac:dyDescent="0.25">
      <c r="A2501" s="2">
        <v>45253</v>
      </c>
      <c r="B2501" s="3">
        <f t="shared" si="118"/>
        <v>2024</v>
      </c>
      <c r="C2501" t="str">
        <f t="shared" si="119"/>
        <v>2023-2024</v>
      </c>
      <c r="D2501" t="s">
        <v>147</v>
      </c>
      <c r="E2501" t="s">
        <v>79</v>
      </c>
      <c r="F2501" t="str">
        <f t="shared" si="117"/>
        <v>Australian Capital Territory</v>
      </c>
      <c r="G2501" t="s">
        <v>80</v>
      </c>
      <c r="H2501">
        <v>2617</v>
      </c>
      <c r="I2501" t="s">
        <v>11</v>
      </c>
      <c r="J2501" t="s">
        <v>58</v>
      </c>
      <c r="K2501" t="s">
        <v>156</v>
      </c>
      <c r="L2501" t="s">
        <v>17</v>
      </c>
      <c r="M2501" s="5">
        <v>248.51000000000002</v>
      </c>
    </row>
    <row r="2502" spans="1:13" x14ac:dyDescent="0.25">
      <c r="A2502" s="2">
        <v>45174</v>
      </c>
      <c r="B2502" s="3">
        <f t="shared" si="118"/>
        <v>2024</v>
      </c>
      <c r="C2502" t="str">
        <f t="shared" si="119"/>
        <v>2023-2024</v>
      </c>
      <c r="D2502" t="s">
        <v>147</v>
      </c>
      <c r="E2502" t="s">
        <v>127</v>
      </c>
      <c r="F2502" t="str">
        <f t="shared" si="117"/>
        <v>New South Wales</v>
      </c>
      <c r="G2502" t="s">
        <v>10</v>
      </c>
      <c r="H2502">
        <v>2131</v>
      </c>
      <c r="I2502" t="s">
        <v>11</v>
      </c>
      <c r="J2502" t="s">
        <v>27</v>
      </c>
      <c r="K2502" t="s">
        <v>156</v>
      </c>
      <c r="L2502" t="s">
        <v>17</v>
      </c>
      <c r="M2502" s="5">
        <v>248.57</v>
      </c>
    </row>
    <row r="2503" spans="1:13" x14ac:dyDescent="0.25">
      <c r="A2503" s="2">
        <v>45312</v>
      </c>
      <c r="B2503" s="3">
        <f t="shared" si="118"/>
        <v>2024</v>
      </c>
      <c r="C2503" t="str">
        <f t="shared" si="119"/>
        <v>2023-2024</v>
      </c>
      <c r="D2503" t="s">
        <v>147</v>
      </c>
      <c r="E2503" t="s">
        <v>96</v>
      </c>
      <c r="F2503" t="str">
        <f t="shared" si="117"/>
        <v>Western Australia</v>
      </c>
      <c r="G2503" t="s">
        <v>48</v>
      </c>
      <c r="H2503">
        <v>6330</v>
      </c>
      <c r="I2503" t="s">
        <v>11</v>
      </c>
      <c r="J2503" t="s">
        <v>94</v>
      </c>
      <c r="K2503" t="s">
        <v>150</v>
      </c>
      <c r="L2503" t="s">
        <v>18</v>
      </c>
      <c r="M2503" s="5">
        <v>248.59</v>
      </c>
    </row>
    <row r="2504" spans="1:13" x14ac:dyDescent="0.25">
      <c r="A2504" s="2">
        <v>45129</v>
      </c>
      <c r="B2504" s="3">
        <f t="shared" si="118"/>
        <v>2024</v>
      </c>
      <c r="C2504" t="str">
        <f t="shared" si="119"/>
        <v>2023-2024</v>
      </c>
      <c r="D2504" t="s">
        <v>147</v>
      </c>
      <c r="E2504" t="s">
        <v>133</v>
      </c>
      <c r="F2504" t="str">
        <f t="shared" si="117"/>
        <v>Queensland</v>
      </c>
      <c r="G2504" t="s">
        <v>35</v>
      </c>
      <c r="H2504">
        <v>4305</v>
      </c>
      <c r="I2504" t="s">
        <v>11</v>
      </c>
      <c r="J2504" t="s">
        <v>104</v>
      </c>
      <c r="K2504" t="s">
        <v>154</v>
      </c>
      <c r="L2504" t="s">
        <v>14</v>
      </c>
      <c r="M2504" s="5">
        <v>248.76000000000002</v>
      </c>
    </row>
    <row r="2505" spans="1:13" x14ac:dyDescent="0.25">
      <c r="A2505" s="2">
        <v>45302</v>
      </c>
      <c r="B2505" s="3">
        <f t="shared" si="118"/>
        <v>2024</v>
      </c>
      <c r="C2505" t="str">
        <f t="shared" si="119"/>
        <v>2023-2024</v>
      </c>
      <c r="D2505" t="s">
        <v>147</v>
      </c>
      <c r="E2505" t="s">
        <v>140</v>
      </c>
      <c r="F2505" t="str">
        <f t="shared" si="117"/>
        <v>Tasmania</v>
      </c>
      <c r="G2505" t="s">
        <v>70</v>
      </c>
      <c r="H2505">
        <v>7320</v>
      </c>
      <c r="I2505" t="s">
        <v>11</v>
      </c>
      <c r="J2505" t="s">
        <v>71</v>
      </c>
      <c r="K2505" t="s">
        <v>150</v>
      </c>
      <c r="L2505" t="s">
        <v>18</v>
      </c>
      <c r="M2505" s="5">
        <v>249.38000000000002</v>
      </c>
    </row>
    <row r="2506" spans="1:13" x14ac:dyDescent="0.25">
      <c r="A2506" s="2">
        <v>45650</v>
      </c>
      <c r="B2506" s="3">
        <f t="shared" si="118"/>
        <v>2025</v>
      </c>
      <c r="C2506" t="str">
        <f t="shared" si="119"/>
        <v>2024-2025</v>
      </c>
      <c r="D2506" t="s">
        <v>148</v>
      </c>
      <c r="E2506" t="s">
        <v>131</v>
      </c>
      <c r="F2506" t="str">
        <f t="shared" si="117"/>
        <v>Western Australia</v>
      </c>
      <c r="G2506" t="s">
        <v>48</v>
      </c>
      <c r="H2506">
        <v>6530</v>
      </c>
      <c r="I2506" t="s">
        <v>11</v>
      </c>
      <c r="J2506" t="s">
        <v>77</v>
      </c>
      <c r="K2506" t="s">
        <v>156</v>
      </c>
      <c r="L2506" t="s">
        <v>17</v>
      </c>
      <c r="M2506" s="5">
        <v>249.57</v>
      </c>
    </row>
    <row r="2507" spans="1:13" x14ac:dyDescent="0.25">
      <c r="A2507" s="2">
        <v>45317</v>
      </c>
      <c r="B2507" s="3">
        <f t="shared" si="118"/>
        <v>2024</v>
      </c>
      <c r="C2507" t="str">
        <f t="shared" si="119"/>
        <v>2023-2024</v>
      </c>
      <c r="D2507" t="s">
        <v>147</v>
      </c>
      <c r="E2507" t="s">
        <v>86</v>
      </c>
      <c r="F2507" t="str">
        <f t="shared" si="117"/>
        <v>New South Wales</v>
      </c>
      <c r="G2507" t="s">
        <v>10</v>
      </c>
      <c r="H2507">
        <v>2064</v>
      </c>
      <c r="I2507" t="s">
        <v>11</v>
      </c>
      <c r="J2507" t="s">
        <v>12</v>
      </c>
      <c r="K2507" t="s">
        <v>154</v>
      </c>
      <c r="L2507" t="s">
        <v>14</v>
      </c>
      <c r="M2507" s="5">
        <v>249.91</v>
      </c>
    </row>
    <row r="2508" spans="1:13" x14ac:dyDescent="0.25">
      <c r="A2508" s="2">
        <v>45549</v>
      </c>
      <c r="B2508" s="3">
        <f t="shared" si="118"/>
        <v>2025</v>
      </c>
      <c r="C2508" t="str">
        <f t="shared" si="119"/>
        <v>2024-2025</v>
      </c>
      <c r="D2508" t="s">
        <v>147</v>
      </c>
      <c r="E2508" t="s">
        <v>37</v>
      </c>
      <c r="F2508" t="str">
        <f t="shared" si="117"/>
        <v>South Australia</v>
      </c>
      <c r="G2508" t="s">
        <v>32</v>
      </c>
      <c r="H2508">
        <v>5607</v>
      </c>
      <c r="I2508" t="s">
        <v>11</v>
      </c>
      <c r="J2508" t="s">
        <v>38</v>
      </c>
      <c r="K2508" t="s">
        <v>153</v>
      </c>
      <c r="L2508" t="s">
        <v>16</v>
      </c>
      <c r="M2508" s="5">
        <v>250.28000000000003</v>
      </c>
    </row>
    <row r="2509" spans="1:13" x14ac:dyDescent="0.25">
      <c r="A2509" s="2">
        <v>45268</v>
      </c>
      <c r="B2509" s="3">
        <f t="shared" si="118"/>
        <v>2024</v>
      </c>
      <c r="C2509" t="str">
        <f t="shared" si="119"/>
        <v>2023-2024</v>
      </c>
      <c r="D2509" t="s">
        <v>147</v>
      </c>
      <c r="E2509" t="s">
        <v>139</v>
      </c>
      <c r="F2509" t="str">
        <f t="shared" si="117"/>
        <v>New South Wales</v>
      </c>
      <c r="G2509" t="s">
        <v>10</v>
      </c>
      <c r="H2509">
        <v>2020</v>
      </c>
      <c r="I2509" t="s">
        <v>11</v>
      </c>
      <c r="J2509" t="s">
        <v>12</v>
      </c>
      <c r="K2509" t="s">
        <v>155</v>
      </c>
      <c r="L2509" t="s">
        <v>20</v>
      </c>
      <c r="M2509" s="5">
        <v>250.46</v>
      </c>
    </row>
    <row r="2510" spans="1:13" x14ac:dyDescent="0.25">
      <c r="A2510" s="2">
        <v>45095</v>
      </c>
      <c r="B2510" s="3">
        <f t="shared" si="118"/>
        <v>2023</v>
      </c>
      <c r="C2510" t="str">
        <f t="shared" si="119"/>
        <v>2023-2024</v>
      </c>
      <c r="D2510" t="s">
        <v>148</v>
      </c>
      <c r="E2510" t="s">
        <v>101</v>
      </c>
      <c r="F2510" t="str">
        <f t="shared" si="117"/>
        <v>Victoria</v>
      </c>
      <c r="G2510" t="s">
        <v>45</v>
      </c>
      <c r="H2510">
        <v>3131</v>
      </c>
      <c r="I2510" t="s">
        <v>11</v>
      </c>
      <c r="J2510" t="s">
        <v>63</v>
      </c>
      <c r="K2510" t="s">
        <v>153</v>
      </c>
      <c r="L2510" t="s">
        <v>16</v>
      </c>
      <c r="M2510" s="5">
        <v>250.81</v>
      </c>
    </row>
    <row r="2511" spans="1:13" x14ac:dyDescent="0.25">
      <c r="A2511" s="2">
        <v>45119</v>
      </c>
      <c r="B2511" s="3">
        <f t="shared" si="118"/>
        <v>2024</v>
      </c>
      <c r="C2511" t="str">
        <f t="shared" si="119"/>
        <v>2023-2024</v>
      </c>
      <c r="D2511" t="s">
        <v>148</v>
      </c>
      <c r="E2511" t="s">
        <v>127</v>
      </c>
      <c r="F2511" t="str">
        <f t="shared" si="117"/>
        <v>New South Wales</v>
      </c>
      <c r="G2511" t="s">
        <v>10</v>
      </c>
      <c r="H2511">
        <v>2131</v>
      </c>
      <c r="I2511" t="s">
        <v>11</v>
      </c>
      <c r="J2511" t="s">
        <v>27</v>
      </c>
      <c r="K2511" t="s">
        <v>151</v>
      </c>
      <c r="L2511" t="s">
        <v>21</v>
      </c>
      <c r="M2511" s="5">
        <v>251.68</v>
      </c>
    </row>
    <row r="2512" spans="1:13" x14ac:dyDescent="0.25">
      <c r="A2512" s="2">
        <v>45091</v>
      </c>
      <c r="B2512" s="3">
        <f t="shared" si="118"/>
        <v>2023</v>
      </c>
      <c r="C2512" t="str">
        <f t="shared" si="119"/>
        <v>2023-2024</v>
      </c>
      <c r="D2512" t="s">
        <v>148</v>
      </c>
      <c r="E2512" t="s">
        <v>141</v>
      </c>
      <c r="F2512" t="str">
        <f t="shared" si="117"/>
        <v>Western Australia</v>
      </c>
      <c r="G2512" t="s">
        <v>48</v>
      </c>
      <c r="H2512">
        <v>6052</v>
      </c>
      <c r="I2512" t="s">
        <v>11</v>
      </c>
      <c r="J2512" t="s">
        <v>49</v>
      </c>
      <c r="K2512" t="s">
        <v>150</v>
      </c>
      <c r="L2512" t="s">
        <v>18</v>
      </c>
      <c r="M2512" s="5">
        <v>253.38</v>
      </c>
    </row>
    <row r="2513" spans="1:13" x14ac:dyDescent="0.25">
      <c r="A2513" s="2">
        <v>45586</v>
      </c>
      <c r="B2513" s="3">
        <f t="shared" si="118"/>
        <v>2025</v>
      </c>
      <c r="C2513" t="str">
        <f t="shared" si="119"/>
        <v>2024-2025</v>
      </c>
      <c r="D2513" t="s">
        <v>147</v>
      </c>
      <c r="E2513" t="s">
        <v>139</v>
      </c>
      <c r="F2513" t="str">
        <f t="shared" si="117"/>
        <v>New South Wales</v>
      </c>
      <c r="G2513" t="s">
        <v>10</v>
      </c>
      <c r="H2513">
        <v>2020</v>
      </c>
      <c r="I2513" t="s">
        <v>11</v>
      </c>
      <c r="J2513" t="s">
        <v>12</v>
      </c>
      <c r="K2513" t="s">
        <v>154</v>
      </c>
      <c r="L2513" t="s">
        <v>14</v>
      </c>
      <c r="M2513" s="5">
        <v>253.71</v>
      </c>
    </row>
    <row r="2514" spans="1:13" x14ac:dyDescent="0.25">
      <c r="A2514" s="2">
        <v>45029</v>
      </c>
      <c r="B2514" s="3">
        <f t="shared" si="118"/>
        <v>2023</v>
      </c>
      <c r="C2514" t="str">
        <f t="shared" si="119"/>
        <v>2023-2024</v>
      </c>
      <c r="D2514" t="s">
        <v>148</v>
      </c>
      <c r="E2514" t="s">
        <v>142</v>
      </c>
      <c r="F2514" t="str">
        <f t="shared" si="117"/>
        <v>Australian Capital Territory</v>
      </c>
      <c r="G2514" t="s">
        <v>80</v>
      </c>
      <c r="H2514">
        <v>2609</v>
      </c>
      <c r="I2514" t="s">
        <v>11</v>
      </c>
      <c r="J2514" t="s">
        <v>58</v>
      </c>
      <c r="K2514" t="s">
        <v>150</v>
      </c>
      <c r="L2514" t="s">
        <v>18</v>
      </c>
      <c r="M2514" s="5">
        <v>253.81</v>
      </c>
    </row>
    <row r="2515" spans="1:13" x14ac:dyDescent="0.25">
      <c r="A2515" s="2">
        <v>45051</v>
      </c>
      <c r="B2515" s="3">
        <f t="shared" si="118"/>
        <v>2023</v>
      </c>
      <c r="C2515" t="str">
        <f t="shared" si="119"/>
        <v>2023-2024</v>
      </c>
      <c r="D2515" t="s">
        <v>147</v>
      </c>
      <c r="E2515" t="s">
        <v>85</v>
      </c>
      <c r="F2515" t="str">
        <f t="shared" si="117"/>
        <v>Queensland</v>
      </c>
      <c r="G2515" t="s">
        <v>35</v>
      </c>
      <c r="H2515">
        <v>4883</v>
      </c>
      <c r="I2515" t="s">
        <v>11</v>
      </c>
      <c r="J2515" t="s">
        <v>36</v>
      </c>
      <c r="K2515" t="s">
        <v>150</v>
      </c>
      <c r="L2515" t="s">
        <v>18</v>
      </c>
      <c r="M2515" s="5">
        <v>253.82</v>
      </c>
    </row>
    <row r="2516" spans="1:13" x14ac:dyDescent="0.25">
      <c r="A2516" s="2">
        <v>45470</v>
      </c>
      <c r="B2516" s="3">
        <f t="shared" si="118"/>
        <v>2024</v>
      </c>
      <c r="C2516" t="str">
        <f t="shared" si="119"/>
        <v>2024-2025</v>
      </c>
      <c r="D2516" t="s">
        <v>148</v>
      </c>
      <c r="E2516" t="s">
        <v>66</v>
      </c>
      <c r="F2516" t="str">
        <f t="shared" si="117"/>
        <v>South Australia</v>
      </c>
      <c r="G2516" t="s">
        <v>32</v>
      </c>
      <c r="H2516">
        <v>5169</v>
      </c>
      <c r="I2516" t="s">
        <v>11</v>
      </c>
      <c r="J2516" t="s">
        <v>33</v>
      </c>
      <c r="K2516" t="s">
        <v>150</v>
      </c>
      <c r="L2516" t="s">
        <v>18</v>
      </c>
      <c r="M2516" s="5">
        <v>253.82</v>
      </c>
    </row>
    <row r="2517" spans="1:13" x14ac:dyDescent="0.25">
      <c r="A2517" s="2">
        <v>45613</v>
      </c>
      <c r="B2517" s="3">
        <f t="shared" si="118"/>
        <v>2025</v>
      </c>
      <c r="C2517" t="str">
        <f t="shared" si="119"/>
        <v>2024-2025</v>
      </c>
      <c r="D2517" t="s">
        <v>148</v>
      </c>
      <c r="E2517" t="s">
        <v>66</v>
      </c>
      <c r="F2517" t="str">
        <f t="shared" si="117"/>
        <v>South Australia</v>
      </c>
      <c r="G2517" t="s">
        <v>32</v>
      </c>
      <c r="H2517">
        <v>5169</v>
      </c>
      <c r="I2517" t="s">
        <v>11</v>
      </c>
      <c r="J2517" t="s">
        <v>33</v>
      </c>
      <c r="K2517" t="s">
        <v>155</v>
      </c>
      <c r="L2517" t="s">
        <v>20</v>
      </c>
      <c r="M2517" s="5">
        <v>254.10000000000002</v>
      </c>
    </row>
    <row r="2518" spans="1:13" x14ac:dyDescent="0.25">
      <c r="A2518" s="2">
        <v>45009</v>
      </c>
      <c r="B2518" s="3">
        <f t="shared" si="118"/>
        <v>2023</v>
      </c>
      <c r="C2518" t="str">
        <f t="shared" si="119"/>
        <v>2022-2023</v>
      </c>
      <c r="D2518" t="s">
        <v>148</v>
      </c>
      <c r="E2518" t="s">
        <v>84</v>
      </c>
      <c r="F2518" t="str">
        <f t="shared" si="117"/>
        <v>Queensland</v>
      </c>
      <c r="G2518" t="s">
        <v>35</v>
      </c>
      <c r="H2518">
        <v>4740</v>
      </c>
      <c r="I2518" t="s">
        <v>11</v>
      </c>
      <c r="J2518" t="s">
        <v>51</v>
      </c>
      <c r="K2518" t="s">
        <v>154</v>
      </c>
      <c r="L2518" t="s">
        <v>14</v>
      </c>
      <c r="M2518" s="5">
        <v>254.87</v>
      </c>
    </row>
    <row r="2519" spans="1:13" x14ac:dyDescent="0.25">
      <c r="A2519" s="2">
        <v>45435</v>
      </c>
      <c r="B2519" s="3">
        <f t="shared" si="118"/>
        <v>2024</v>
      </c>
      <c r="C2519" t="str">
        <f t="shared" si="119"/>
        <v>2024-2025</v>
      </c>
      <c r="D2519" t="s">
        <v>147</v>
      </c>
      <c r="E2519" t="s">
        <v>73</v>
      </c>
      <c r="F2519" t="str">
        <f t="shared" si="117"/>
        <v>Victoria</v>
      </c>
      <c r="G2519" t="s">
        <v>45</v>
      </c>
      <c r="H2519">
        <v>3136</v>
      </c>
      <c r="I2519" t="s">
        <v>11</v>
      </c>
      <c r="J2519" t="s">
        <v>63</v>
      </c>
      <c r="K2519" t="s">
        <v>151</v>
      </c>
      <c r="L2519" t="s">
        <v>21</v>
      </c>
      <c r="M2519" s="5">
        <v>255.23000000000002</v>
      </c>
    </row>
    <row r="2520" spans="1:13" x14ac:dyDescent="0.25">
      <c r="A2520" s="2">
        <v>45315</v>
      </c>
      <c r="B2520" s="3">
        <f t="shared" si="118"/>
        <v>2024</v>
      </c>
      <c r="C2520" t="str">
        <f t="shared" si="119"/>
        <v>2023-2024</v>
      </c>
      <c r="D2520" t="s">
        <v>148</v>
      </c>
      <c r="E2520" t="s">
        <v>61</v>
      </c>
      <c r="F2520" t="str">
        <f t="shared" si="117"/>
        <v>New South Wales</v>
      </c>
      <c r="G2520" t="s">
        <v>10</v>
      </c>
      <c r="H2520">
        <v>2539</v>
      </c>
      <c r="I2520" t="s">
        <v>11</v>
      </c>
      <c r="J2520" t="s">
        <v>58</v>
      </c>
      <c r="K2520" t="s">
        <v>19</v>
      </c>
      <c r="L2520" t="s">
        <v>23</v>
      </c>
      <c r="M2520" s="5">
        <v>255.38</v>
      </c>
    </row>
    <row r="2521" spans="1:13" x14ac:dyDescent="0.25">
      <c r="A2521" s="2">
        <v>45182</v>
      </c>
      <c r="B2521" s="3">
        <f t="shared" si="118"/>
        <v>2024</v>
      </c>
      <c r="C2521" t="str">
        <f t="shared" si="119"/>
        <v>2023-2024</v>
      </c>
      <c r="D2521" t="s">
        <v>147</v>
      </c>
      <c r="E2521" t="s">
        <v>79</v>
      </c>
      <c r="F2521" t="str">
        <f t="shared" si="117"/>
        <v>Australian Capital Territory</v>
      </c>
      <c r="G2521" t="s">
        <v>80</v>
      </c>
      <c r="H2521">
        <v>2617</v>
      </c>
      <c r="I2521" t="s">
        <v>11</v>
      </c>
      <c r="J2521" t="s">
        <v>58</v>
      </c>
      <c r="K2521" t="s">
        <v>152</v>
      </c>
      <c r="L2521" t="s">
        <v>13</v>
      </c>
      <c r="M2521" s="5">
        <v>255.78999999999996</v>
      </c>
    </row>
    <row r="2522" spans="1:13" x14ac:dyDescent="0.25">
      <c r="A2522" s="2">
        <v>45528</v>
      </c>
      <c r="B2522" s="3">
        <f t="shared" si="118"/>
        <v>2025</v>
      </c>
      <c r="C2522" t="str">
        <f t="shared" si="119"/>
        <v>2024-2025</v>
      </c>
      <c r="D2522" t="s">
        <v>147</v>
      </c>
      <c r="E2522" t="s">
        <v>146</v>
      </c>
      <c r="F2522" t="str">
        <f t="shared" si="117"/>
        <v>Victoria</v>
      </c>
      <c r="G2522" t="s">
        <v>45</v>
      </c>
      <c r="H2522">
        <v>3353</v>
      </c>
      <c r="I2522" t="s">
        <v>11</v>
      </c>
      <c r="J2522" t="s">
        <v>60</v>
      </c>
      <c r="K2522" t="s">
        <v>156</v>
      </c>
      <c r="L2522" t="s">
        <v>17</v>
      </c>
      <c r="M2522" s="5">
        <v>257.24</v>
      </c>
    </row>
    <row r="2523" spans="1:13" x14ac:dyDescent="0.25">
      <c r="A2523" s="2">
        <v>45067</v>
      </c>
      <c r="B2523" s="3">
        <f t="shared" si="118"/>
        <v>2023</v>
      </c>
      <c r="C2523" t="str">
        <f t="shared" si="119"/>
        <v>2023-2024</v>
      </c>
      <c r="D2523" t="s">
        <v>147</v>
      </c>
      <c r="E2523" t="s">
        <v>52</v>
      </c>
      <c r="F2523" t="str">
        <f t="shared" si="117"/>
        <v>Victoria</v>
      </c>
      <c r="G2523" t="s">
        <v>45</v>
      </c>
      <c r="H2523">
        <v>3030</v>
      </c>
      <c r="I2523" t="s">
        <v>11</v>
      </c>
      <c r="J2523" t="s">
        <v>46</v>
      </c>
      <c r="K2523" t="s">
        <v>154</v>
      </c>
      <c r="L2523" t="s">
        <v>14</v>
      </c>
      <c r="M2523" s="5">
        <v>257.28999999999996</v>
      </c>
    </row>
    <row r="2524" spans="1:13" x14ac:dyDescent="0.25">
      <c r="A2524" s="2">
        <v>45150</v>
      </c>
      <c r="B2524" s="3">
        <f t="shared" si="118"/>
        <v>2024</v>
      </c>
      <c r="C2524" t="str">
        <f t="shared" si="119"/>
        <v>2023-2024</v>
      </c>
      <c r="D2524" t="s">
        <v>147</v>
      </c>
      <c r="E2524" t="s">
        <v>86</v>
      </c>
      <c r="F2524" t="str">
        <f t="shared" si="117"/>
        <v>New South Wales</v>
      </c>
      <c r="G2524" t="s">
        <v>10</v>
      </c>
      <c r="H2524">
        <v>2064</v>
      </c>
      <c r="I2524" t="s">
        <v>11</v>
      </c>
      <c r="J2524" t="s">
        <v>12</v>
      </c>
      <c r="K2524" t="s">
        <v>154</v>
      </c>
      <c r="L2524" t="s">
        <v>14</v>
      </c>
      <c r="M2524" s="5">
        <v>257.83999999999997</v>
      </c>
    </row>
    <row r="2525" spans="1:13" x14ac:dyDescent="0.25">
      <c r="A2525" s="2">
        <v>45345</v>
      </c>
      <c r="B2525" s="3">
        <f t="shared" si="118"/>
        <v>2024</v>
      </c>
      <c r="C2525" t="str">
        <f t="shared" si="119"/>
        <v>2023-2024</v>
      </c>
      <c r="D2525" t="s">
        <v>147</v>
      </c>
      <c r="E2525" t="s">
        <v>101</v>
      </c>
      <c r="F2525" t="str">
        <f t="shared" si="117"/>
        <v>Victoria</v>
      </c>
      <c r="G2525" t="s">
        <v>45</v>
      </c>
      <c r="H2525">
        <v>3131</v>
      </c>
      <c r="I2525" t="s">
        <v>11</v>
      </c>
      <c r="J2525" t="s">
        <v>63</v>
      </c>
      <c r="K2525" t="s">
        <v>150</v>
      </c>
      <c r="L2525" t="s">
        <v>18</v>
      </c>
      <c r="M2525" s="5">
        <v>257.93</v>
      </c>
    </row>
    <row r="2526" spans="1:13" x14ac:dyDescent="0.25">
      <c r="A2526" s="2">
        <v>45550</v>
      </c>
      <c r="B2526" s="3">
        <f t="shared" si="118"/>
        <v>2025</v>
      </c>
      <c r="C2526" t="str">
        <f t="shared" si="119"/>
        <v>2024-2025</v>
      </c>
      <c r="D2526" t="s">
        <v>147</v>
      </c>
      <c r="E2526" t="s">
        <v>50</v>
      </c>
      <c r="F2526" t="str">
        <f t="shared" si="117"/>
        <v>Queensland</v>
      </c>
      <c r="G2526" t="s">
        <v>35</v>
      </c>
      <c r="H2526">
        <v>4703</v>
      </c>
      <c r="I2526" t="s">
        <v>11</v>
      </c>
      <c r="J2526" t="s">
        <v>51</v>
      </c>
      <c r="K2526" t="s">
        <v>152</v>
      </c>
      <c r="L2526" t="s">
        <v>13</v>
      </c>
      <c r="M2526" s="5">
        <v>258.33000000000004</v>
      </c>
    </row>
    <row r="2527" spans="1:13" x14ac:dyDescent="0.25">
      <c r="A2527" s="2">
        <v>44971</v>
      </c>
      <c r="B2527" s="3">
        <f t="shared" si="118"/>
        <v>2023</v>
      </c>
      <c r="C2527" t="str">
        <f t="shared" si="119"/>
        <v>2022-2023</v>
      </c>
      <c r="D2527" t="s">
        <v>148</v>
      </c>
      <c r="E2527" t="s">
        <v>143</v>
      </c>
      <c r="F2527" t="str">
        <f t="shared" si="117"/>
        <v>New South Wales</v>
      </c>
      <c r="G2527" t="s">
        <v>10</v>
      </c>
      <c r="H2527">
        <v>2154</v>
      </c>
      <c r="I2527" t="s">
        <v>11</v>
      </c>
      <c r="J2527" t="s">
        <v>27</v>
      </c>
      <c r="K2527" t="s">
        <v>155</v>
      </c>
      <c r="L2527" t="s">
        <v>20</v>
      </c>
      <c r="M2527" s="5">
        <v>258.35000000000002</v>
      </c>
    </row>
    <row r="2528" spans="1:13" x14ac:dyDescent="0.25">
      <c r="A2528" s="2">
        <v>45473</v>
      </c>
      <c r="B2528" s="3">
        <f t="shared" si="118"/>
        <v>2024</v>
      </c>
      <c r="C2528" t="str">
        <f t="shared" si="119"/>
        <v>2024-2025</v>
      </c>
      <c r="D2528" t="s">
        <v>147</v>
      </c>
      <c r="E2528" t="s">
        <v>115</v>
      </c>
      <c r="F2528" t="str">
        <f t="shared" si="117"/>
        <v>Western Australia</v>
      </c>
      <c r="G2528" t="s">
        <v>48</v>
      </c>
      <c r="H2528">
        <v>6280</v>
      </c>
      <c r="I2528" t="s">
        <v>11</v>
      </c>
      <c r="J2528" t="s">
        <v>94</v>
      </c>
      <c r="K2528" t="s">
        <v>149</v>
      </c>
      <c r="L2528" t="s">
        <v>15</v>
      </c>
      <c r="M2528" s="5">
        <v>258.39999999999998</v>
      </c>
    </row>
    <row r="2529" spans="1:13" x14ac:dyDescent="0.25">
      <c r="A2529" s="2">
        <v>45169</v>
      </c>
      <c r="B2529" s="3">
        <f t="shared" si="118"/>
        <v>2024</v>
      </c>
      <c r="C2529" t="str">
        <f t="shared" si="119"/>
        <v>2023-2024</v>
      </c>
      <c r="D2529" t="s">
        <v>147</v>
      </c>
      <c r="E2529" t="s">
        <v>88</v>
      </c>
      <c r="F2529" t="str">
        <f t="shared" si="117"/>
        <v>South Australia</v>
      </c>
      <c r="G2529" t="s">
        <v>32</v>
      </c>
      <c r="H2529">
        <v>5011</v>
      </c>
      <c r="I2529" t="s">
        <v>11</v>
      </c>
      <c r="J2529" t="s">
        <v>33</v>
      </c>
      <c r="K2529" t="s">
        <v>19</v>
      </c>
      <c r="L2529" t="s">
        <v>23</v>
      </c>
      <c r="M2529" s="5">
        <v>258.53999999999996</v>
      </c>
    </row>
    <row r="2530" spans="1:13" x14ac:dyDescent="0.25">
      <c r="A2530" s="2">
        <v>44961</v>
      </c>
      <c r="B2530" s="3">
        <f t="shared" si="118"/>
        <v>2023</v>
      </c>
      <c r="C2530" t="str">
        <f t="shared" si="119"/>
        <v>2022-2023</v>
      </c>
      <c r="D2530" t="s">
        <v>148</v>
      </c>
      <c r="E2530" t="s">
        <v>105</v>
      </c>
      <c r="F2530" t="str">
        <f t="shared" si="117"/>
        <v>Victoria</v>
      </c>
      <c r="G2530" t="s">
        <v>45</v>
      </c>
      <c r="H2530">
        <v>3500</v>
      </c>
      <c r="I2530" t="s">
        <v>11</v>
      </c>
      <c r="J2530" t="s">
        <v>60</v>
      </c>
      <c r="K2530" t="s">
        <v>149</v>
      </c>
      <c r="L2530" t="s">
        <v>15</v>
      </c>
      <c r="M2530" s="5">
        <v>258.74</v>
      </c>
    </row>
    <row r="2531" spans="1:13" x14ac:dyDescent="0.25">
      <c r="A2531" s="2">
        <v>45482</v>
      </c>
      <c r="B2531" s="3">
        <f t="shared" si="118"/>
        <v>2025</v>
      </c>
      <c r="C2531" t="str">
        <f t="shared" si="119"/>
        <v>2024-2025</v>
      </c>
      <c r="D2531" t="s">
        <v>147</v>
      </c>
      <c r="E2531" t="s">
        <v>73</v>
      </c>
      <c r="F2531" t="str">
        <f t="shared" si="117"/>
        <v>Victoria</v>
      </c>
      <c r="G2531" t="s">
        <v>45</v>
      </c>
      <c r="H2531">
        <v>3136</v>
      </c>
      <c r="I2531" t="s">
        <v>11</v>
      </c>
      <c r="J2531" t="s">
        <v>63</v>
      </c>
      <c r="K2531" t="s">
        <v>152</v>
      </c>
      <c r="L2531" t="s">
        <v>13</v>
      </c>
      <c r="M2531" s="5">
        <v>258.97000000000003</v>
      </c>
    </row>
    <row r="2532" spans="1:13" x14ac:dyDescent="0.25">
      <c r="A2532" s="2">
        <v>45424</v>
      </c>
      <c r="B2532" s="3">
        <f t="shared" si="118"/>
        <v>2024</v>
      </c>
      <c r="C2532" t="str">
        <f t="shared" si="119"/>
        <v>2024-2025</v>
      </c>
      <c r="D2532" t="s">
        <v>148</v>
      </c>
      <c r="E2532" t="s">
        <v>41</v>
      </c>
      <c r="F2532" t="str">
        <f t="shared" si="117"/>
        <v>New South Wales</v>
      </c>
      <c r="G2532" t="s">
        <v>10</v>
      </c>
      <c r="H2532">
        <v>2830</v>
      </c>
      <c r="I2532" t="s">
        <v>11</v>
      </c>
      <c r="J2532" t="s">
        <v>25</v>
      </c>
      <c r="K2532" t="s">
        <v>153</v>
      </c>
      <c r="L2532" t="s">
        <v>16</v>
      </c>
      <c r="M2532" s="5">
        <v>259.31</v>
      </c>
    </row>
    <row r="2533" spans="1:13" x14ac:dyDescent="0.25">
      <c r="A2533" s="2">
        <v>45279</v>
      </c>
      <c r="B2533" s="3">
        <f t="shared" si="118"/>
        <v>2024</v>
      </c>
      <c r="C2533" t="str">
        <f t="shared" si="119"/>
        <v>2023-2024</v>
      </c>
      <c r="D2533" t="s">
        <v>147</v>
      </c>
      <c r="E2533" t="s">
        <v>62</v>
      </c>
      <c r="F2533" t="str">
        <f t="shared" si="117"/>
        <v>Victoria</v>
      </c>
      <c r="G2533" t="s">
        <v>45</v>
      </c>
      <c r="H2533">
        <v>3134</v>
      </c>
      <c r="I2533" t="s">
        <v>11</v>
      </c>
      <c r="J2533" t="s">
        <v>63</v>
      </c>
      <c r="K2533" t="s">
        <v>154</v>
      </c>
      <c r="L2533" t="s">
        <v>14</v>
      </c>
      <c r="M2533" s="5">
        <v>259.78000000000003</v>
      </c>
    </row>
    <row r="2534" spans="1:13" x14ac:dyDescent="0.25">
      <c r="A2534" s="2">
        <v>45137</v>
      </c>
      <c r="B2534" s="3">
        <f t="shared" si="118"/>
        <v>2024</v>
      </c>
      <c r="C2534" t="str">
        <f t="shared" si="119"/>
        <v>2023-2024</v>
      </c>
      <c r="D2534" t="s">
        <v>148</v>
      </c>
      <c r="E2534" t="s">
        <v>105</v>
      </c>
      <c r="F2534" t="str">
        <f t="shared" si="117"/>
        <v>Victoria</v>
      </c>
      <c r="G2534" t="s">
        <v>45</v>
      </c>
      <c r="H2534">
        <v>3500</v>
      </c>
      <c r="I2534" t="s">
        <v>11</v>
      </c>
      <c r="J2534" t="s">
        <v>60</v>
      </c>
      <c r="K2534" t="s">
        <v>154</v>
      </c>
      <c r="L2534" t="s">
        <v>14</v>
      </c>
      <c r="M2534" s="5">
        <v>259.87</v>
      </c>
    </row>
    <row r="2535" spans="1:13" x14ac:dyDescent="0.25">
      <c r="A2535" s="2">
        <v>45353</v>
      </c>
      <c r="B2535" s="3">
        <f t="shared" si="118"/>
        <v>2024</v>
      </c>
      <c r="C2535" t="str">
        <f t="shared" si="119"/>
        <v>2023-2024</v>
      </c>
      <c r="D2535" t="s">
        <v>147</v>
      </c>
      <c r="E2535" t="s">
        <v>97</v>
      </c>
      <c r="F2535" t="str">
        <f t="shared" si="117"/>
        <v>Tasmania</v>
      </c>
      <c r="G2535" t="s">
        <v>70</v>
      </c>
      <c r="H2535">
        <v>7250</v>
      </c>
      <c r="I2535" t="s">
        <v>11</v>
      </c>
      <c r="J2535" t="s">
        <v>71</v>
      </c>
      <c r="K2535" t="s">
        <v>156</v>
      </c>
      <c r="L2535" t="s">
        <v>17</v>
      </c>
      <c r="M2535" s="5">
        <v>260.57</v>
      </c>
    </row>
    <row r="2536" spans="1:13" x14ac:dyDescent="0.25">
      <c r="A2536" s="2">
        <v>45458</v>
      </c>
      <c r="B2536" s="3">
        <f t="shared" si="118"/>
        <v>2024</v>
      </c>
      <c r="C2536" t="str">
        <f t="shared" si="119"/>
        <v>2024-2025</v>
      </c>
      <c r="D2536" t="s">
        <v>148</v>
      </c>
      <c r="E2536" t="s">
        <v>136</v>
      </c>
      <c r="F2536" t="str">
        <f t="shared" si="117"/>
        <v>Victoria</v>
      </c>
      <c r="G2536" t="s">
        <v>45</v>
      </c>
      <c r="H2536">
        <v>3175</v>
      </c>
      <c r="I2536" t="s">
        <v>11</v>
      </c>
      <c r="J2536" t="s">
        <v>63</v>
      </c>
      <c r="K2536" t="s">
        <v>149</v>
      </c>
      <c r="L2536" t="s">
        <v>15</v>
      </c>
      <c r="M2536" s="5">
        <v>260.7</v>
      </c>
    </row>
    <row r="2537" spans="1:13" x14ac:dyDescent="0.25">
      <c r="A2537" s="2">
        <v>45036</v>
      </c>
      <c r="B2537" s="3">
        <f t="shared" si="118"/>
        <v>2023</v>
      </c>
      <c r="C2537" t="str">
        <f t="shared" si="119"/>
        <v>2023-2024</v>
      </c>
      <c r="D2537" t="s">
        <v>147</v>
      </c>
      <c r="E2537" t="s">
        <v>96</v>
      </c>
      <c r="F2537" t="str">
        <f t="shared" si="117"/>
        <v>Western Australia</v>
      </c>
      <c r="G2537" t="s">
        <v>48</v>
      </c>
      <c r="H2537">
        <v>6330</v>
      </c>
      <c r="I2537" t="s">
        <v>11</v>
      </c>
      <c r="J2537" t="s">
        <v>94</v>
      </c>
      <c r="K2537" t="s">
        <v>150</v>
      </c>
      <c r="L2537" t="s">
        <v>18</v>
      </c>
      <c r="M2537" s="5">
        <v>260.73</v>
      </c>
    </row>
    <row r="2538" spans="1:13" x14ac:dyDescent="0.25">
      <c r="A2538" s="2">
        <v>44989</v>
      </c>
      <c r="B2538" s="3">
        <f t="shared" si="118"/>
        <v>2023</v>
      </c>
      <c r="C2538" t="str">
        <f t="shared" si="119"/>
        <v>2022-2023</v>
      </c>
      <c r="D2538" t="s">
        <v>147</v>
      </c>
      <c r="E2538" t="s">
        <v>103</v>
      </c>
      <c r="F2538" t="str">
        <f t="shared" si="117"/>
        <v>Queensland</v>
      </c>
      <c r="G2538" t="s">
        <v>35</v>
      </c>
      <c r="H2538">
        <v>4509</v>
      </c>
      <c r="I2538" t="s">
        <v>11</v>
      </c>
      <c r="J2538" t="s">
        <v>104</v>
      </c>
      <c r="K2538" t="s">
        <v>156</v>
      </c>
      <c r="L2538" t="s">
        <v>17</v>
      </c>
      <c r="M2538" s="5">
        <v>260.73</v>
      </c>
    </row>
    <row r="2539" spans="1:13" x14ac:dyDescent="0.25">
      <c r="A2539" s="2">
        <v>45204</v>
      </c>
      <c r="B2539" s="3">
        <f t="shared" si="118"/>
        <v>2024</v>
      </c>
      <c r="C2539" t="str">
        <f t="shared" si="119"/>
        <v>2023-2024</v>
      </c>
      <c r="D2539" t="s">
        <v>147</v>
      </c>
      <c r="E2539" t="s">
        <v>75</v>
      </c>
      <c r="F2539" t="str">
        <f t="shared" si="117"/>
        <v>Victoria</v>
      </c>
      <c r="G2539" t="s">
        <v>45</v>
      </c>
      <c r="H2539">
        <v>3630</v>
      </c>
      <c r="I2539" t="s">
        <v>11</v>
      </c>
      <c r="J2539" t="s">
        <v>55</v>
      </c>
      <c r="K2539" t="s">
        <v>155</v>
      </c>
      <c r="L2539" t="s">
        <v>20</v>
      </c>
      <c r="M2539" s="5">
        <v>261.01</v>
      </c>
    </row>
    <row r="2540" spans="1:13" x14ac:dyDescent="0.25">
      <c r="A2540" s="2">
        <v>45118</v>
      </c>
      <c r="B2540" s="3">
        <f t="shared" si="118"/>
        <v>2024</v>
      </c>
      <c r="C2540" t="str">
        <f t="shared" si="119"/>
        <v>2023-2024</v>
      </c>
      <c r="D2540" t="s">
        <v>147</v>
      </c>
      <c r="E2540" t="s">
        <v>40</v>
      </c>
      <c r="F2540" t="str">
        <f t="shared" si="117"/>
        <v>New South Wales</v>
      </c>
      <c r="G2540" t="s">
        <v>10</v>
      </c>
      <c r="H2540">
        <v>2116</v>
      </c>
      <c r="I2540" t="s">
        <v>11</v>
      </c>
      <c r="J2540" t="s">
        <v>27</v>
      </c>
      <c r="K2540" t="s">
        <v>155</v>
      </c>
      <c r="L2540" t="s">
        <v>20</v>
      </c>
      <c r="M2540" s="5">
        <v>261.25000000000006</v>
      </c>
    </row>
    <row r="2541" spans="1:13" x14ac:dyDescent="0.25">
      <c r="A2541" s="2">
        <v>45054</v>
      </c>
      <c r="B2541" s="3">
        <f t="shared" si="118"/>
        <v>2023</v>
      </c>
      <c r="C2541" t="str">
        <f t="shared" si="119"/>
        <v>2023-2024</v>
      </c>
      <c r="D2541" t="s">
        <v>147</v>
      </c>
      <c r="E2541" t="s">
        <v>130</v>
      </c>
      <c r="F2541" t="str">
        <f t="shared" si="117"/>
        <v>South Australia</v>
      </c>
      <c r="G2541" t="s">
        <v>32</v>
      </c>
      <c r="H2541">
        <v>5290</v>
      </c>
      <c r="I2541" t="s">
        <v>11</v>
      </c>
      <c r="J2541" t="s">
        <v>38</v>
      </c>
      <c r="K2541" t="s">
        <v>155</v>
      </c>
      <c r="L2541" t="s">
        <v>20</v>
      </c>
      <c r="M2541" s="5">
        <v>261.36</v>
      </c>
    </row>
    <row r="2542" spans="1:13" x14ac:dyDescent="0.25">
      <c r="A2542" s="2">
        <v>45275</v>
      </c>
      <c r="B2542" s="3">
        <f t="shared" si="118"/>
        <v>2024</v>
      </c>
      <c r="C2542" t="str">
        <f t="shared" si="119"/>
        <v>2023-2024</v>
      </c>
      <c r="D2542" t="s">
        <v>147</v>
      </c>
      <c r="E2542" t="s">
        <v>92</v>
      </c>
      <c r="F2542" t="str">
        <f t="shared" si="117"/>
        <v>Queensland</v>
      </c>
      <c r="G2542" t="s">
        <v>35</v>
      </c>
      <c r="H2542">
        <v>4068</v>
      </c>
      <c r="I2542" t="s">
        <v>11</v>
      </c>
      <c r="J2542" t="s">
        <v>43</v>
      </c>
      <c r="K2542" t="s">
        <v>19</v>
      </c>
      <c r="L2542" t="s">
        <v>23</v>
      </c>
      <c r="M2542" s="5">
        <v>261.46000000000004</v>
      </c>
    </row>
    <row r="2543" spans="1:13" x14ac:dyDescent="0.25">
      <c r="A2543" s="2">
        <v>45432</v>
      </c>
      <c r="B2543" s="3">
        <f t="shared" si="118"/>
        <v>2024</v>
      </c>
      <c r="C2543" t="str">
        <f t="shared" si="119"/>
        <v>2024-2025</v>
      </c>
      <c r="D2543" t="s">
        <v>148</v>
      </c>
      <c r="E2543" t="s">
        <v>59</v>
      </c>
      <c r="F2543" t="str">
        <f t="shared" si="117"/>
        <v>Victoria</v>
      </c>
      <c r="G2543" t="s">
        <v>45</v>
      </c>
      <c r="H2543">
        <v>3280</v>
      </c>
      <c r="I2543" t="s">
        <v>11</v>
      </c>
      <c r="J2543" t="s">
        <v>60</v>
      </c>
      <c r="K2543" t="s">
        <v>152</v>
      </c>
      <c r="L2543" t="s">
        <v>13</v>
      </c>
      <c r="M2543" s="5">
        <v>261.7</v>
      </c>
    </row>
    <row r="2544" spans="1:13" x14ac:dyDescent="0.25">
      <c r="A2544" s="2">
        <v>44938</v>
      </c>
      <c r="B2544" s="3">
        <f t="shared" si="118"/>
        <v>2023</v>
      </c>
      <c r="C2544" t="str">
        <f t="shared" si="119"/>
        <v>2022-2023</v>
      </c>
      <c r="D2544" t="s">
        <v>147</v>
      </c>
      <c r="E2544" t="s">
        <v>107</v>
      </c>
      <c r="F2544" t="str">
        <f t="shared" si="117"/>
        <v>Queensland</v>
      </c>
      <c r="G2544" t="s">
        <v>35</v>
      </c>
      <c r="H2544">
        <v>4220</v>
      </c>
      <c r="I2544" t="s">
        <v>11</v>
      </c>
      <c r="J2544" t="s">
        <v>104</v>
      </c>
      <c r="K2544" t="s">
        <v>155</v>
      </c>
      <c r="L2544" t="s">
        <v>20</v>
      </c>
      <c r="M2544" s="5">
        <v>261.73</v>
      </c>
    </row>
    <row r="2545" spans="1:13" x14ac:dyDescent="0.25">
      <c r="A2545" s="2">
        <v>45473</v>
      </c>
      <c r="B2545" s="3">
        <f t="shared" si="118"/>
        <v>2024</v>
      </c>
      <c r="C2545" t="str">
        <f t="shared" si="119"/>
        <v>2024-2025</v>
      </c>
      <c r="D2545" t="s">
        <v>147</v>
      </c>
      <c r="E2545" t="s">
        <v>144</v>
      </c>
      <c r="F2545" t="str">
        <f t="shared" si="117"/>
        <v>Queensland</v>
      </c>
      <c r="G2545" t="s">
        <v>35</v>
      </c>
      <c r="H2545">
        <v>4566</v>
      </c>
      <c r="I2545" t="s">
        <v>11</v>
      </c>
      <c r="J2545" t="s">
        <v>120</v>
      </c>
      <c r="K2545" t="s">
        <v>154</v>
      </c>
      <c r="L2545" t="s">
        <v>14</v>
      </c>
      <c r="M2545" s="5">
        <v>262.36</v>
      </c>
    </row>
    <row r="2546" spans="1:13" x14ac:dyDescent="0.25">
      <c r="A2546" s="2">
        <v>45173</v>
      </c>
      <c r="B2546" s="3">
        <f t="shared" si="118"/>
        <v>2024</v>
      </c>
      <c r="C2546" t="str">
        <f t="shared" si="119"/>
        <v>2023-2024</v>
      </c>
      <c r="D2546" t="s">
        <v>147</v>
      </c>
      <c r="E2546" t="s">
        <v>113</v>
      </c>
      <c r="F2546" t="str">
        <f t="shared" si="117"/>
        <v>Queensland</v>
      </c>
      <c r="G2546" t="s">
        <v>35</v>
      </c>
      <c r="H2546">
        <v>4215</v>
      </c>
      <c r="I2546" t="s">
        <v>11</v>
      </c>
      <c r="J2546" t="s">
        <v>104</v>
      </c>
      <c r="K2546" t="s">
        <v>149</v>
      </c>
      <c r="L2546" t="s">
        <v>15</v>
      </c>
      <c r="M2546" s="5">
        <v>262.47000000000003</v>
      </c>
    </row>
    <row r="2547" spans="1:13" x14ac:dyDescent="0.25">
      <c r="A2547" s="2">
        <v>45657</v>
      </c>
      <c r="B2547" s="3">
        <f t="shared" si="118"/>
        <v>2025</v>
      </c>
      <c r="C2547" t="str">
        <f t="shared" si="119"/>
        <v>2024-2025</v>
      </c>
      <c r="D2547" t="s">
        <v>147</v>
      </c>
      <c r="E2547" t="s">
        <v>50</v>
      </c>
      <c r="F2547" t="str">
        <f t="shared" si="117"/>
        <v>Queensland</v>
      </c>
      <c r="G2547" t="s">
        <v>35</v>
      </c>
      <c r="H2547">
        <v>4703</v>
      </c>
      <c r="I2547" t="s">
        <v>11</v>
      </c>
      <c r="J2547" t="s">
        <v>51</v>
      </c>
      <c r="K2547" t="s">
        <v>152</v>
      </c>
      <c r="L2547" t="s">
        <v>13</v>
      </c>
      <c r="M2547" s="5">
        <v>262.58999999999997</v>
      </c>
    </row>
    <row r="2548" spans="1:13" x14ac:dyDescent="0.25">
      <c r="A2548" s="2">
        <v>45037</v>
      </c>
      <c r="B2548" s="3">
        <f t="shared" si="118"/>
        <v>2023</v>
      </c>
      <c r="C2548" t="str">
        <f t="shared" si="119"/>
        <v>2023-2024</v>
      </c>
      <c r="D2548" t="s">
        <v>147</v>
      </c>
      <c r="E2548" t="s">
        <v>40</v>
      </c>
      <c r="F2548" t="str">
        <f t="shared" si="117"/>
        <v>New South Wales</v>
      </c>
      <c r="G2548" t="s">
        <v>10</v>
      </c>
      <c r="H2548">
        <v>2116</v>
      </c>
      <c r="I2548" t="s">
        <v>11</v>
      </c>
      <c r="J2548" t="s">
        <v>27</v>
      </c>
      <c r="K2548" t="s">
        <v>156</v>
      </c>
      <c r="L2548" t="s">
        <v>17</v>
      </c>
      <c r="M2548" s="5">
        <v>262.82</v>
      </c>
    </row>
    <row r="2549" spans="1:13" x14ac:dyDescent="0.25">
      <c r="A2549" s="2">
        <v>45254</v>
      </c>
      <c r="B2549" s="3">
        <f t="shared" si="118"/>
        <v>2024</v>
      </c>
      <c r="C2549" t="str">
        <f t="shared" si="119"/>
        <v>2023-2024</v>
      </c>
      <c r="D2549" t="s">
        <v>147</v>
      </c>
      <c r="E2549" t="s">
        <v>130</v>
      </c>
      <c r="F2549" t="str">
        <f t="shared" si="117"/>
        <v>South Australia</v>
      </c>
      <c r="G2549" t="s">
        <v>32</v>
      </c>
      <c r="H2549">
        <v>5290</v>
      </c>
      <c r="I2549" t="s">
        <v>11</v>
      </c>
      <c r="J2549" t="s">
        <v>38</v>
      </c>
      <c r="K2549" t="s">
        <v>151</v>
      </c>
      <c r="L2549" t="s">
        <v>21</v>
      </c>
      <c r="M2549" s="5">
        <v>262.96000000000004</v>
      </c>
    </row>
    <row r="2550" spans="1:13" x14ac:dyDescent="0.25">
      <c r="A2550" s="2">
        <v>45189</v>
      </c>
      <c r="B2550" s="3">
        <f t="shared" si="118"/>
        <v>2024</v>
      </c>
      <c r="C2550" t="str">
        <f t="shared" si="119"/>
        <v>2023-2024</v>
      </c>
      <c r="D2550" t="s">
        <v>147</v>
      </c>
      <c r="E2550" t="s">
        <v>78</v>
      </c>
      <c r="F2550" t="str">
        <f t="shared" si="117"/>
        <v>New South Wales</v>
      </c>
      <c r="G2550" t="s">
        <v>10</v>
      </c>
      <c r="H2550">
        <v>2350</v>
      </c>
      <c r="I2550" t="s">
        <v>11</v>
      </c>
      <c r="J2550" t="s">
        <v>68</v>
      </c>
      <c r="K2550" t="s">
        <v>157</v>
      </c>
      <c r="L2550" t="s">
        <v>22</v>
      </c>
      <c r="M2550" s="5">
        <v>263.95</v>
      </c>
    </row>
    <row r="2551" spans="1:13" x14ac:dyDescent="0.25">
      <c r="A2551" s="2">
        <v>45092</v>
      </c>
      <c r="B2551" s="3">
        <f t="shared" si="118"/>
        <v>2023</v>
      </c>
      <c r="C2551" t="str">
        <f t="shared" si="119"/>
        <v>2023-2024</v>
      </c>
      <c r="D2551" t="s">
        <v>147</v>
      </c>
      <c r="E2551" t="s">
        <v>62</v>
      </c>
      <c r="F2551" t="str">
        <f t="shared" si="117"/>
        <v>Victoria</v>
      </c>
      <c r="G2551" t="s">
        <v>45</v>
      </c>
      <c r="H2551">
        <v>3134</v>
      </c>
      <c r="I2551" t="s">
        <v>11</v>
      </c>
      <c r="J2551" t="s">
        <v>63</v>
      </c>
      <c r="K2551" t="s">
        <v>155</v>
      </c>
      <c r="L2551" t="s">
        <v>20</v>
      </c>
      <c r="M2551" s="5">
        <v>264.28999999999996</v>
      </c>
    </row>
    <row r="2552" spans="1:13" x14ac:dyDescent="0.25">
      <c r="A2552" s="2">
        <v>45482</v>
      </c>
      <c r="B2552" s="3">
        <f t="shared" si="118"/>
        <v>2025</v>
      </c>
      <c r="C2552" t="str">
        <f t="shared" si="119"/>
        <v>2024-2025</v>
      </c>
      <c r="D2552" t="s">
        <v>148</v>
      </c>
      <c r="E2552" t="s">
        <v>127</v>
      </c>
      <c r="F2552" t="str">
        <f t="shared" si="117"/>
        <v>New South Wales</v>
      </c>
      <c r="G2552" t="s">
        <v>10</v>
      </c>
      <c r="H2552">
        <v>2131</v>
      </c>
      <c r="I2552" t="s">
        <v>11</v>
      </c>
      <c r="J2552" t="s">
        <v>27</v>
      </c>
      <c r="K2552" t="s">
        <v>19</v>
      </c>
      <c r="L2552" t="s">
        <v>23</v>
      </c>
      <c r="M2552" s="5">
        <v>264.5</v>
      </c>
    </row>
    <row r="2553" spans="1:13" x14ac:dyDescent="0.25">
      <c r="A2553" s="2">
        <v>45487</v>
      </c>
      <c r="B2553" s="3">
        <f t="shared" si="118"/>
        <v>2025</v>
      </c>
      <c r="C2553" t="str">
        <f t="shared" si="119"/>
        <v>2024-2025</v>
      </c>
      <c r="D2553" t="s">
        <v>147</v>
      </c>
      <c r="E2553" t="s">
        <v>24</v>
      </c>
      <c r="F2553" t="str">
        <f t="shared" si="117"/>
        <v>New South Wales</v>
      </c>
      <c r="G2553" t="s">
        <v>10</v>
      </c>
      <c r="H2553">
        <v>2795</v>
      </c>
      <c r="I2553" t="s">
        <v>11</v>
      </c>
      <c r="J2553" t="s">
        <v>25</v>
      </c>
      <c r="K2553" t="s">
        <v>19</v>
      </c>
      <c r="L2553" t="s">
        <v>23</v>
      </c>
      <c r="M2553" s="5">
        <v>264.73</v>
      </c>
    </row>
    <row r="2554" spans="1:13" x14ac:dyDescent="0.25">
      <c r="A2554" s="2">
        <v>45620</v>
      </c>
      <c r="B2554" s="3">
        <f t="shared" si="118"/>
        <v>2025</v>
      </c>
      <c r="C2554" t="str">
        <f t="shared" si="119"/>
        <v>2024-2025</v>
      </c>
      <c r="D2554" t="s">
        <v>147</v>
      </c>
      <c r="E2554" t="s">
        <v>144</v>
      </c>
      <c r="F2554" t="str">
        <f t="shared" si="117"/>
        <v>Queensland</v>
      </c>
      <c r="G2554" t="s">
        <v>35</v>
      </c>
      <c r="H2554">
        <v>4566</v>
      </c>
      <c r="I2554" t="s">
        <v>11</v>
      </c>
      <c r="J2554" t="s">
        <v>120</v>
      </c>
      <c r="K2554" t="s">
        <v>154</v>
      </c>
      <c r="L2554" t="s">
        <v>14</v>
      </c>
      <c r="M2554" s="5">
        <v>264.83000000000004</v>
      </c>
    </row>
    <row r="2555" spans="1:13" x14ac:dyDescent="0.25">
      <c r="A2555" s="2">
        <v>45416</v>
      </c>
      <c r="B2555" s="3">
        <f t="shared" si="118"/>
        <v>2024</v>
      </c>
      <c r="C2555" t="str">
        <f t="shared" si="119"/>
        <v>2024-2025</v>
      </c>
      <c r="D2555" t="s">
        <v>148</v>
      </c>
      <c r="E2555" t="s">
        <v>125</v>
      </c>
      <c r="F2555" t="str">
        <f t="shared" si="117"/>
        <v>Victoria</v>
      </c>
      <c r="G2555" t="s">
        <v>45</v>
      </c>
      <c r="H2555">
        <v>3400</v>
      </c>
      <c r="I2555" t="s">
        <v>11</v>
      </c>
      <c r="J2555" t="s">
        <v>60</v>
      </c>
      <c r="K2555" t="s">
        <v>151</v>
      </c>
      <c r="L2555" t="s">
        <v>21</v>
      </c>
      <c r="M2555" s="5">
        <v>264.90999999999997</v>
      </c>
    </row>
    <row r="2556" spans="1:13" x14ac:dyDescent="0.25">
      <c r="A2556" s="2">
        <v>45603</v>
      </c>
      <c r="B2556" s="3">
        <f t="shared" si="118"/>
        <v>2025</v>
      </c>
      <c r="C2556" t="str">
        <f t="shared" si="119"/>
        <v>2024-2025</v>
      </c>
      <c r="D2556" t="s">
        <v>148</v>
      </c>
      <c r="E2556" t="s">
        <v>81</v>
      </c>
      <c r="F2556" t="str">
        <f t="shared" si="117"/>
        <v>New South Wales</v>
      </c>
      <c r="G2556" t="s">
        <v>10</v>
      </c>
      <c r="H2556">
        <v>2485</v>
      </c>
      <c r="I2556" t="s">
        <v>11</v>
      </c>
      <c r="J2556" t="s">
        <v>68</v>
      </c>
      <c r="K2556" t="s">
        <v>153</v>
      </c>
      <c r="L2556" t="s">
        <v>16</v>
      </c>
      <c r="M2556" s="5">
        <v>265.32</v>
      </c>
    </row>
    <row r="2557" spans="1:13" x14ac:dyDescent="0.25">
      <c r="A2557" s="2">
        <v>45120</v>
      </c>
      <c r="B2557" s="3">
        <f t="shared" si="118"/>
        <v>2024</v>
      </c>
      <c r="C2557" t="str">
        <f t="shared" si="119"/>
        <v>2023-2024</v>
      </c>
      <c r="D2557" t="s">
        <v>147</v>
      </c>
      <c r="E2557" t="s">
        <v>109</v>
      </c>
      <c r="F2557" t="str">
        <f t="shared" si="117"/>
        <v>New South Wales</v>
      </c>
      <c r="G2557" t="s">
        <v>10</v>
      </c>
      <c r="H2557">
        <v>2480</v>
      </c>
      <c r="I2557" t="s">
        <v>11</v>
      </c>
      <c r="J2557" t="s">
        <v>68</v>
      </c>
      <c r="K2557" t="s">
        <v>156</v>
      </c>
      <c r="L2557" t="s">
        <v>17</v>
      </c>
      <c r="M2557" s="5">
        <v>266.12</v>
      </c>
    </row>
    <row r="2558" spans="1:13" x14ac:dyDescent="0.25">
      <c r="A2558" s="2">
        <v>45646</v>
      </c>
      <c r="B2558" s="3">
        <f t="shared" si="118"/>
        <v>2025</v>
      </c>
      <c r="C2558" t="str">
        <f t="shared" si="119"/>
        <v>2024-2025</v>
      </c>
      <c r="D2558" t="s">
        <v>148</v>
      </c>
      <c r="E2558" t="s">
        <v>105</v>
      </c>
      <c r="F2558" t="str">
        <f t="shared" si="117"/>
        <v>Victoria</v>
      </c>
      <c r="G2558" t="s">
        <v>45</v>
      </c>
      <c r="H2558">
        <v>3500</v>
      </c>
      <c r="I2558" t="s">
        <v>11</v>
      </c>
      <c r="J2558" t="s">
        <v>60</v>
      </c>
      <c r="K2558" t="s">
        <v>150</v>
      </c>
      <c r="L2558" t="s">
        <v>18</v>
      </c>
      <c r="M2558" s="5">
        <v>266.26</v>
      </c>
    </row>
    <row r="2559" spans="1:13" x14ac:dyDescent="0.25">
      <c r="A2559" s="2">
        <v>45140</v>
      </c>
      <c r="B2559" s="3">
        <f t="shared" si="118"/>
        <v>2024</v>
      </c>
      <c r="C2559" t="str">
        <f t="shared" si="119"/>
        <v>2023-2024</v>
      </c>
      <c r="D2559" t="s">
        <v>147</v>
      </c>
      <c r="E2559" t="s">
        <v>37</v>
      </c>
      <c r="F2559" t="str">
        <f t="shared" si="117"/>
        <v>South Australia</v>
      </c>
      <c r="G2559" t="s">
        <v>32</v>
      </c>
      <c r="H2559">
        <v>5607</v>
      </c>
      <c r="I2559" t="s">
        <v>11</v>
      </c>
      <c r="J2559" t="s">
        <v>38</v>
      </c>
      <c r="K2559" t="s">
        <v>154</v>
      </c>
      <c r="L2559" t="s">
        <v>14</v>
      </c>
      <c r="M2559" s="5">
        <v>266.76</v>
      </c>
    </row>
    <row r="2560" spans="1:13" x14ac:dyDescent="0.25">
      <c r="A2560" s="2">
        <v>45011</v>
      </c>
      <c r="B2560" s="3">
        <f t="shared" si="118"/>
        <v>2023</v>
      </c>
      <c r="C2560" t="str">
        <f t="shared" si="119"/>
        <v>2022-2023</v>
      </c>
      <c r="D2560" t="s">
        <v>148</v>
      </c>
      <c r="E2560" t="s">
        <v>59</v>
      </c>
      <c r="F2560" t="str">
        <f t="shared" si="117"/>
        <v>Victoria</v>
      </c>
      <c r="G2560" t="s">
        <v>45</v>
      </c>
      <c r="H2560">
        <v>3280</v>
      </c>
      <c r="I2560" t="s">
        <v>11</v>
      </c>
      <c r="J2560" t="s">
        <v>60</v>
      </c>
      <c r="K2560" t="s">
        <v>156</v>
      </c>
      <c r="L2560" t="s">
        <v>17</v>
      </c>
      <c r="M2560" s="5">
        <v>266.89999999999998</v>
      </c>
    </row>
    <row r="2561" spans="1:13" x14ac:dyDescent="0.25">
      <c r="A2561" s="2">
        <v>45152</v>
      </c>
      <c r="B2561" s="3">
        <f t="shared" si="118"/>
        <v>2024</v>
      </c>
      <c r="C2561" t="str">
        <f t="shared" si="119"/>
        <v>2023-2024</v>
      </c>
      <c r="D2561" t="s">
        <v>147</v>
      </c>
      <c r="E2561" t="s">
        <v>42</v>
      </c>
      <c r="F2561" t="str">
        <f t="shared" si="117"/>
        <v>Queensland</v>
      </c>
      <c r="G2561" t="s">
        <v>35</v>
      </c>
      <c r="H2561">
        <v>4053</v>
      </c>
      <c r="I2561" t="s">
        <v>11</v>
      </c>
      <c r="J2561" t="s">
        <v>43</v>
      </c>
      <c r="K2561" t="s">
        <v>151</v>
      </c>
      <c r="L2561" t="s">
        <v>21</v>
      </c>
      <c r="M2561" s="5">
        <v>267.75</v>
      </c>
    </row>
    <row r="2562" spans="1:13" x14ac:dyDescent="0.25">
      <c r="A2562" s="2">
        <v>45162</v>
      </c>
      <c r="B2562" s="3">
        <f t="shared" si="118"/>
        <v>2024</v>
      </c>
      <c r="C2562" t="str">
        <f t="shared" si="119"/>
        <v>2023-2024</v>
      </c>
      <c r="D2562" t="s">
        <v>147</v>
      </c>
      <c r="E2562" t="s">
        <v>40</v>
      </c>
      <c r="F2562" t="str">
        <f t="shared" ref="F2562:F2625" si="120">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1">IF(MONTH(A2563)&gt;=7,YEAR(A2563)+1,YEAR(A2563))</f>
        <v>2025</v>
      </c>
      <c r="C2563" t="str">
        <f t="shared" ref="C2563:C2626" si="122">IF(MONTH(A2563) &gt;= 4, YEAR(A2563) &amp; "-" &amp; YEAR(A2563) + 1, YEAR(A2563) - 1 &amp; "-" &amp; YEAR(A2563))</f>
        <v>2024-2025</v>
      </c>
      <c r="D2563" t="s">
        <v>148</v>
      </c>
      <c r="E2563" t="s">
        <v>111</v>
      </c>
      <c r="F2563" t="str">
        <f t="shared" si="120"/>
        <v>New South Wales</v>
      </c>
      <c r="G2563" t="s">
        <v>10</v>
      </c>
      <c r="H2563">
        <v>2120</v>
      </c>
      <c r="I2563" t="s">
        <v>11</v>
      </c>
      <c r="J2563" t="s">
        <v>27</v>
      </c>
      <c r="K2563" t="s">
        <v>19</v>
      </c>
      <c r="L2563" t="s">
        <v>23</v>
      </c>
      <c r="M2563" s="5">
        <v>269.54000000000002</v>
      </c>
    </row>
    <row r="2564" spans="1:13" x14ac:dyDescent="0.25">
      <c r="A2564" s="2">
        <v>45060</v>
      </c>
      <c r="B2564" s="3">
        <f t="shared" si="121"/>
        <v>2023</v>
      </c>
      <c r="C2564" t="str">
        <f t="shared" si="122"/>
        <v>2023-2024</v>
      </c>
      <c r="D2564" t="s">
        <v>148</v>
      </c>
      <c r="E2564" t="s">
        <v>142</v>
      </c>
      <c r="F2564" t="str">
        <f t="shared" si="120"/>
        <v>Australian Capital Territory</v>
      </c>
      <c r="G2564" t="s">
        <v>80</v>
      </c>
      <c r="H2564">
        <v>2609</v>
      </c>
      <c r="I2564" t="s">
        <v>11</v>
      </c>
      <c r="J2564" t="s">
        <v>58</v>
      </c>
      <c r="K2564" t="s">
        <v>150</v>
      </c>
      <c r="L2564" t="s">
        <v>18</v>
      </c>
      <c r="M2564" s="5">
        <v>269.82</v>
      </c>
    </row>
    <row r="2565" spans="1:13" x14ac:dyDescent="0.25">
      <c r="A2565" s="2">
        <v>45249</v>
      </c>
      <c r="B2565" s="3">
        <f t="shared" si="121"/>
        <v>2024</v>
      </c>
      <c r="C2565" t="str">
        <f t="shared" si="122"/>
        <v>2023-2024</v>
      </c>
      <c r="D2565" t="s">
        <v>147</v>
      </c>
      <c r="E2565" t="s">
        <v>9</v>
      </c>
      <c r="F2565" t="str">
        <f t="shared" si="120"/>
        <v>New South Wales</v>
      </c>
      <c r="G2565" t="s">
        <v>10</v>
      </c>
      <c r="H2565">
        <v>2067</v>
      </c>
      <c r="I2565" t="s">
        <v>11</v>
      </c>
      <c r="J2565" t="s">
        <v>12</v>
      </c>
      <c r="K2565" t="s">
        <v>155</v>
      </c>
      <c r="L2565" t="s">
        <v>20</v>
      </c>
      <c r="M2565" s="5">
        <v>270</v>
      </c>
    </row>
    <row r="2566" spans="1:13" x14ac:dyDescent="0.25">
      <c r="A2566" s="2">
        <v>45543</v>
      </c>
      <c r="B2566" s="3">
        <f t="shared" si="121"/>
        <v>2025</v>
      </c>
      <c r="C2566" t="str">
        <f t="shared" si="122"/>
        <v>2024-2025</v>
      </c>
      <c r="D2566" t="s">
        <v>147</v>
      </c>
      <c r="E2566" t="s">
        <v>62</v>
      </c>
      <c r="F2566" t="str">
        <f t="shared" si="120"/>
        <v>Victoria</v>
      </c>
      <c r="G2566" t="s">
        <v>45</v>
      </c>
      <c r="H2566">
        <v>3134</v>
      </c>
      <c r="I2566" t="s">
        <v>11</v>
      </c>
      <c r="J2566" t="s">
        <v>63</v>
      </c>
      <c r="K2566" t="s">
        <v>153</v>
      </c>
      <c r="L2566" t="s">
        <v>16</v>
      </c>
      <c r="M2566" s="5">
        <v>270.66999999999996</v>
      </c>
    </row>
    <row r="2567" spans="1:13" x14ac:dyDescent="0.25">
      <c r="A2567" s="2">
        <v>44988</v>
      </c>
      <c r="B2567" s="3">
        <f t="shared" si="121"/>
        <v>2023</v>
      </c>
      <c r="C2567" t="str">
        <f t="shared" si="122"/>
        <v>2022-2023</v>
      </c>
      <c r="D2567" t="s">
        <v>148</v>
      </c>
      <c r="E2567" t="s">
        <v>84</v>
      </c>
      <c r="F2567" t="str">
        <f t="shared" si="120"/>
        <v>Queensland</v>
      </c>
      <c r="G2567" t="s">
        <v>35</v>
      </c>
      <c r="H2567">
        <v>4740</v>
      </c>
      <c r="I2567" t="s">
        <v>11</v>
      </c>
      <c r="J2567" t="s">
        <v>51</v>
      </c>
      <c r="K2567" t="s">
        <v>150</v>
      </c>
      <c r="L2567" t="s">
        <v>18</v>
      </c>
      <c r="M2567" s="5">
        <v>270.67999999999995</v>
      </c>
    </row>
    <row r="2568" spans="1:13" x14ac:dyDescent="0.25">
      <c r="A2568" s="2">
        <v>45375</v>
      </c>
      <c r="B2568" s="3">
        <f t="shared" si="121"/>
        <v>2024</v>
      </c>
      <c r="C2568" t="str">
        <f t="shared" si="122"/>
        <v>2023-2024</v>
      </c>
      <c r="D2568" t="s">
        <v>147</v>
      </c>
      <c r="E2568" t="s">
        <v>86</v>
      </c>
      <c r="F2568" t="str">
        <f t="shared" si="120"/>
        <v>New South Wales</v>
      </c>
      <c r="G2568" t="s">
        <v>10</v>
      </c>
      <c r="H2568">
        <v>2064</v>
      </c>
      <c r="I2568" t="s">
        <v>11</v>
      </c>
      <c r="J2568" t="s">
        <v>12</v>
      </c>
      <c r="K2568" t="s">
        <v>156</v>
      </c>
      <c r="L2568" t="s">
        <v>17</v>
      </c>
      <c r="M2568" s="5">
        <v>271.34000000000003</v>
      </c>
    </row>
    <row r="2569" spans="1:13" x14ac:dyDescent="0.25">
      <c r="A2569" s="2">
        <v>45431</v>
      </c>
      <c r="B2569" s="3">
        <f t="shared" si="121"/>
        <v>2024</v>
      </c>
      <c r="C2569" t="str">
        <f t="shared" si="122"/>
        <v>2024-2025</v>
      </c>
      <c r="D2569" t="s">
        <v>147</v>
      </c>
      <c r="E2569" t="s">
        <v>146</v>
      </c>
      <c r="F2569" t="str">
        <f t="shared" si="120"/>
        <v>Victoria</v>
      </c>
      <c r="G2569" t="s">
        <v>45</v>
      </c>
      <c r="H2569">
        <v>3353</v>
      </c>
      <c r="I2569" t="s">
        <v>11</v>
      </c>
      <c r="J2569" t="s">
        <v>60</v>
      </c>
      <c r="K2569" t="s">
        <v>150</v>
      </c>
      <c r="L2569" t="s">
        <v>18</v>
      </c>
      <c r="M2569" s="5">
        <v>271.56</v>
      </c>
    </row>
    <row r="2570" spans="1:13" x14ac:dyDescent="0.25">
      <c r="A2570" s="2">
        <v>45101</v>
      </c>
      <c r="B2570" s="3">
        <f t="shared" si="121"/>
        <v>2023</v>
      </c>
      <c r="C2570" t="str">
        <f t="shared" si="122"/>
        <v>2023-2024</v>
      </c>
      <c r="D2570" t="s">
        <v>147</v>
      </c>
      <c r="E2570" t="s">
        <v>146</v>
      </c>
      <c r="F2570" t="str">
        <f t="shared" si="120"/>
        <v>Victoria</v>
      </c>
      <c r="G2570" t="s">
        <v>45</v>
      </c>
      <c r="H2570">
        <v>3353</v>
      </c>
      <c r="I2570" t="s">
        <v>11</v>
      </c>
      <c r="J2570" t="s">
        <v>60</v>
      </c>
      <c r="K2570" t="s">
        <v>153</v>
      </c>
      <c r="L2570" t="s">
        <v>16</v>
      </c>
      <c r="M2570" s="5">
        <v>272.20999999999998</v>
      </c>
    </row>
    <row r="2571" spans="1:13" x14ac:dyDescent="0.25">
      <c r="A2571" s="2">
        <v>45409</v>
      </c>
      <c r="B2571" s="3">
        <f t="shared" si="121"/>
        <v>2024</v>
      </c>
      <c r="C2571" t="str">
        <f t="shared" si="122"/>
        <v>2024-2025</v>
      </c>
      <c r="D2571" t="s">
        <v>147</v>
      </c>
      <c r="E2571" t="s">
        <v>133</v>
      </c>
      <c r="F2571" t="str">
        <f t="shared" si="120"/>
        <v>Queensland</v>
      </c>
      <c r="G2571" t="s">
        <v>35</v>
      </c>
      <c r="H2571">
        <v>4305</v>
      </c>
      <c r="I2571" t="s">
        <v>11</v>
      </c>
      <c r="J2571" t="s">
        <v>104</v>
      </c>
      <c r="K2571" t="s">
        <v>150</v>
      </c>
      <c r="L2571" t="s">
        <v>18</v>
      </c>
      <c r="M2571" s="5">
        <v>273.69</v>
      </c>
    </row>
    <row r="2572" spans="1:13" x14ac:dyDescent="0.25">
      <c r="A2572" s="2">
        <v>45459</v>
      </c>
      <c r="B2572" s="3">
        <f t="shared" si="121"/>
        <v>2024</v>
      </c>
      <c r="C2572" t="str">
        <f t="shared" si="122"/>
        <v>2024-2025</v>
      </c>
      <c r="D2572" t="s">
        <v>147</v>
      </c>
      <c r="E2572" t="s">
        <v>128</v>
      </c>
      <c r="F2572" t="str">
        <f t="shared" si="120"/>
        <v>Western Australia</v>
      </c>
      <c r="G2572" t="s">
        <v>48</v>
      </c>
      <c r="H2572">
        <v>6027</v>
      </c>
      <c r="I2572" t="s">
        <v>11</v>
      </c>
      <c r="J2572" t="s">
        <v>49</v>
      </c>
      <c r="K2572" t="s">
        <v>149</v>
      </c>
      <c r="L2572" t="s">
        <v>15</v>
      </c>
      <c r="M2572" s="5">
        <v>273.72000000000003</v>
      </c>
    </row>
    <row r="2573" spans="1:13" x14ac:dyDescent="0.25">
      <c r="A2573" s="2">
        <v>44965</v>
      </c>
      <c r="B2573" s="3">
        <f t="shared" si="121"/>
        <v>2023</v>
      </c>
      <c r="C2573" t="str">
        <f t="shared" si="122"/>
        <v>2022-2023</v>
      </c>
      <c r="D2573" t="s">
        <v>147</v>
      </c>
      <c r="E2573" t="s">
        <v>138</v>
      </c>
      <c r="F2573" t="str">
        <f t="shared" si="120"/>
        <v>Queensland</v>
      </c>
      <c r="G2573" t="s">
        <v>35</v>
      </c>
      <c r="H2573">
        <v>4558</v>
      </c>
      <c r="I2573" t="s">
        <v>11</v>
      </c>
      <c r="J2573" t="s">
        <v>120</v>
      </c>
      <c r="K2573" t="s">
        <v>149</v>
      </c>
      <c r="L2573" t="s">
        <v>15</v>
      </c>
      <c r="M2573" s="5">
        <v>274.45</v>
      </c>
    </row>
    <row r="2574" spans="1:13" x14ac:dyDescent="0.25">
      <c r="A2574" s="2">
        <v>45156</v>
      </c>
      <c r="B2574" s="3">
        <f t="shared" si="121"/>
        <v>2024</v>
      </c>
      <c r="C2574" t="str">
        <f t="shared" si="122"/>
        <v>2023-2024</v>
      </c>
      <c r="D2574" t="s">
        <v>148</v>
      </c>
      <c r="E2574" t="s">
        <v>81</v>
      </c>
      <c r="F2574" t="str">
        <f t="shared" si="120"/>
        <v>New South Wales</v>
      </c>
      <c r="G2574" t="s">
        <v>10</v>
      </c>
      <c r="H2574">
        <v>2485</v>
      </c>
      <c r="I2574" t="s">
        <v>11</v>
      </c>
      <c r="J2574" t="s">
        <v>68</v>
      </c>
      <c r="K2574" t="s">
        <v>156</v>
      </c>
      <c r="L2574" t="s">
        <v>17</v>
      </c>
      <c r="M2574" s="5">
        <v>274.88</v>
      </c>
    </row>
    <row r="2575" spans="1:13" x14ac:dyDescent="0.25">
      <c r="A2575" s="2">
        <v>45208</v>
      </c>
      <c r="B2575" s="3">
        <f t="shared" si="121"/>
        <v>2024</v>
      </c>
      <c r="C2575" t="str">
        <f t="shared" si="122"/>
        <v>2023-2024</v>
      </c>
      <c r="D2575" t="s">
        <v>147</v>
      </c>
      <c r="E2575" t="s">
        <v>40</v>
      </c>
      <c r="F2575" t="str">
        <f t="shared" si="120"/>
        <v>New South Wales</v>
      </c>
      <c r="G2575" t="s">
        <v>10</v>
      </c>
      <c r="H2575">
        <v>2116</v>
      </c>
      <c r="I2575" t="s">
        <v>11</v>
      </c>
      <c r="J2575" t="s">
        <v>27</v>
      </c>
      <c r="K2575" t="s">
        <v>149</v>
      </c>
      <c r="L2575" t="s">
        <v>15</v>
      </c>
      <c r="M2575" s="5">
        <v>275.64000000000004</v>
      </c>
    </row>
    <row r="2576" spans="1:13" x14ac:dyDescent="0.25">
      <c r="A2576" s="2">
        <v>45429</v>
      </c>
      <c r="B2576" s="3">
        <f t="shared" si="121"/>
        <v>2024</v>
      </c>
      <c r="C2576" t="str">
        <f t="shared" si="122"/>
        <v>2024-2025</v>
      </c>
      <c r="D2576" t="s">
        <v>147</v>
      </c>
      <c r="E2576" t="s">
        <v>85</v>
      </c>
      <c r="F2576" t="str">
        <f t="shared" si="120"/>
        <v>Queensland</v>
      </c>
      <c r="G2576" t="s">
        <v>35</v>
      </c>
      <c r="H2576">
        <v>4883</v>
      </c>
      <c r="I2576" t="s">
        <v>11</v>
      </c>
      <c r="J2576" t="s">
        <v>36</v>
      </c>
      <c r="K2576" t="s">
        <v>150</v>
      </c>
      <c r="L2576" t="s">
        <v>18</v>
      </c>
      <c r="M2576" s="5">
        <v>275.64999999999998</v>
      </c>
    </row>
    <row r="2577" spans="1:13" x14ac:dyDescent="0.25">
      <c r="A2577" s="2">
        <v>45134</v>
      </c>
      <c r="B2577" s="3">
        <f t="shared" si="121"/>
        <v>2024</v>
      </c>
      <c r="C2577" t="str">
        <f t="shared" si="122"/>
        <v>2023-2024</v>
      </c>
      <c r="D2577" t="s">
        <v>147</v>
      </c>
      <c r="E2577" t="s">
        <v>89</v>
      </c>
      <c r="F2577" t="str">
        <f t="shared" si="120"/>
        <v>Queensland</v>
      </c>
      <c r="G2577" t="s">
        <v>35</v>
      </c>
      <c r="H2577">
        <v>4655</v>
      </c>
      <c r="I2577" t="s">
        <v>11</v>
      </c>
      <c r="J2577" t="s">
        <v>51</v>
      </c>
      <c r="K2577" t="s">
        <v>155</v>
      </c>
      <c r="L2577" t="s">
        <v>20</v>
      </c>
      <c r="M2577" s="5">
        <v>275.93999999999994</v>
      </c>
    </row>
    <row r="2578" spans="1:13" x14ac:dyDescent="0.25">
      <c r="A2578" s="2">
        <v>45613</v>
      </c>
      <c r="B2578" s="3">
        <f t="shared" si="121"/>
        <v>2025</v>
      </c>
      <c r="C2578" t="str">
        <f t="shared" si="122"/>
        <v>2024-2025</v>
      </c>
      <c r="D2578" t="s">
        <v>147</v>
      </c>
      <c r="E2578" t="s">
        <v>54</v>
      </c>
      <c r="F2578" t="str">
        <f t="shared" si="120"/>
        <v>Victoria</v>
      </c>
      <c r="G2578" t="s">
        <v>45</v>
      </c>
      <c r="H2578">
        <v>3977</v>
      </c>
      <c r="I2578" t="s">
        <v>11</v>
      </c>
      <c r="J2578" t="s">
        <v>55</v>
      </c>
      <c r="K2578" t="s">
        <v>153</v>
      </c>
      <c r="L2578" t="s">
        <v>16</v>
      </c>
      <c r="M2578" s="5">
        <v>276.24</v>
      </c>
    </row>
    <row r="2579" spans="1:13" x14ac:dyDescent="0.25">
      <c r="A2579" s="2">
        <v>45414</v>
      </c>
      <c r="B2579" s="3">
        <f t="shared" si="121"/>
        <v>2024</v>
      </c>
      <c r="C2579" t="str">
        <f t="shared" si="122"/>
        <v>2024-2025</v>
      </c>
      <c r="D2579" t="s">
        <v>147</v>
      </c>
      <c r="E2579" t="s">
        <v>34</v>
      </c>
      <c r="F2579" t="str">
        <f t="shared" si="120"/>
        <v>Queensland</v>
      </c>
      <c r="G2579" t="s">
        <v>35</v>
      </c>
      <c r="H2579">
        <v>4802</v>
      </c>
      <c r="I2579" t="s">
        <v>11</v>
      </c>
      <c r="J2579" t="s">
        <v>36</v>
      </c>
      <c r="K2579" t="s">
        <v>153</v>
      </c>
      <c r="L2579" t="s">
        <v>16</v>
      </c>
      <c r="M2579" s="5">
        <v>276.27</v>
      </c>
    </row>
    <row r="2580" spans="1:13" x14ac:dyDescent="0.25">
      <c r="A2580" s="2">
        <v>45306</v>
      </c>
      <c r="B2580" s="3">
        <f t="shared" si="121"/>
        <v>2024</v>
      </c>
      <c r="C2580" t="str">
        <f t="shared" si="122"/>
        <v>2023-2024</v>
      </c>
      <c r="D2580" t="s">
        <v>147</v>
      </c>
      <c r="E2580" t="s">
        <v>109</v>
      </c>
      <c r="F2580" t="str">
        <f t="shared" si="120"/>
        <v>New South Wales</v>
      </c>
      <c r="G2580" t="s">
        <v>10</v>
      </c>
      <c r="H2580">
        <v>2480</v>
      </c>
      <c r="I2580" t="s">
        <v>11</v>
      </c>
      <c r="J2580" t="s">
        <v>68</v>
      </c>
      <c r="K2580" t="s">
        <v>19</v>
      </c>
      <c r="L2580" t="s">
        <v>23</v>
      </c>
      <c r="M2580" s="5">
        <v>276.58000000000004</v>
      </c>
    </row>
    <row r="2581" spans="1:13" x14ac:dyDescent="0.25">
      <c r="A2581" s="2">
        <v>45639</v>
      </c>
      <c r="B2581" s="3">
        <f t="shared" si="121"/>
        <v>2025</v>
      </c>
      <c r="C2581" t="str">
        <f t="shared" si="122"/>
        <v>2024-2025</v>
      </c>
      <c r="D2581" t="s">
        <v>147</v>
      </c>
      <c r="E2581" t="s">
        <v>121</v>
      </c>
      <c r="F2581" t="str">
        <f t="shared" si="120"/>
        <v>Queensland</v>
      </c>
      <c r="G2581" t="s">
        <v>35</v>
      </c>
      <c r="H2581">
        <v>4700</v>
      </c>
      <c r="I2581" t="s">
        <v>11</v>
      </c>
      <c r="J2581" t="s">
        <v>51</v>
      </c>
      <c r="K2581" t="s">
        <v>154</v>
      </c>
      <c r="L2581" t="s">
        <v>14</v>
      </c>
      <c r="M2581" s="5">
        <v>276.71000000000004</v>
      </c>
    </row>
    <row r="2582" spans="1:13" x14ac:dyDescent="0.25">
      <c r="A2582" s="2">
        <v>45144</v>
      </c>
      <c r="B2582" s="3">
        <f t="shared" si="121"/>
        <v>2024</v>
      </c>
      <c r="C2582" t="str">
        <f t="shared" si="122"/>
        <v>2023-2024</v>
      </c>
      <c r="D2582" t="s">
        <v>147</v>
      </c>
      <c r="E2582" t="s">
        <v>67</v>
      </c>
      <c r="F2582" t="str">
        <f t="shared" si="120"/>
        <v>New South Wales</v>
      </c>
      <c r="G2582" t="s">
        <v>10</v>
      </c>
      <c r="H2582">
        <v>2478</v>
      </c>
      <c r="I2582" t="s">
        <v>11</v>
      </c>
      <c r="J2582" t="s">
        <v>68</v>
      </c>
      <c r="K2582" t="s">
        <v>154</v>
      </c>
      <c r="L2582" t="s">
        <v>14</v>
      </c>
      <c r="M2582" s="5">
        <v>277.02999999999997</v>
      </c>
    </row>
    <row r="2583" spans="1:13" x14ac:dyDescent="0.25">
      <c r="A2583" s="2">
        <v>45098</v>
      </c>
      <c r="B2583" s="3">
        <f t="shared" si="121"/>
        <v>2023</v>
      </c>
      <c r="C2583" t="str">
        <f t="shared" si="122"/>
        <v>2023-2024</v>
      </c>
      <c r="D2583" t="s">
        <v>147</v>
      </c>
      <c r="E2583" t="s">
        <v>96</v>
      </c>
      <c r="F2583" t="str">
        <f t="shared" si="120"/>
        <v>Western Australia</v>
      </c>
      <c r="G2583" t="s">
        <v>48</v>
      </c>
      <c r="H2583">
        <v>6330</v>
      </c>
      <c r="I2583" t="s">
        <v>11</v>
      </c>
      <c r="J2583" t="s">
        <v>94</v>
      </c>
      <c r="K2583" t="s">
        <v>154</v>
      </c>
      <c r="L2583" t="s">
        <v>14</v>
      </c>
      <c r="M2583" s="5">
        <v>277.34999999999997</v>
      </c>
    </row>
    <row r="2584" spans="1:13" x14ac:dyDescent="0.25">
      <c r="A2584" s="2">
        <v>45552</v>
      </c>
      <c r="B2584" s="3">
        <f t="shared" si="121"/>
        <v>2025</v>
      </c>
      <c r="C2584" t="str">
        <f t="shared" si="122"/>
        <v>2024-2025</v>
      </c>
      <c r="D2584" t="s">
        <v>147</v>
      </c>
      <c r="E2584" t="s">
        <v>115</v>
      </c>
      <c r="F2584" t="str">
        <f t="shared" si="120"/>
        <v>Western Australia</v>
      </c>
      <c r="G2584" t="s">
        <v>48</v>
      </c>
      <c r="H2584">
        <v>6280</v>
      </c>
      <c r="I2584" t="s">
        <v>11</v>
      </c>
      <c r="J2584" t="s">
        <v>94</v>
      </c>
      <c r="K2584" t="s">
        <v>151</v>
      </c>
      <c r="L2584" t="s">
        <v>21</v>
      </c>
      <c r="M2584" s="5">
        <v>277.65999999999997</v>
      </c>
    </row>
    <row r="2585" spans="1:13" x14ac:dyDescent="0.25">
      <c r="A2585" s="2">
        <v>45344</v>
      </c>
      <c r="B2585" s="3">
        <f t="shared" si="121"/>
        <v>2024</v>
      </c>
      <c r="C2585" t="str">
        <f t="shared" si="122"/>
        <v>2023-2024</v>
      </c>
      <c r="D2585" t="s">
        <v>148</v>
      </c>
      <c r="E2585" t="s">
        <v>88</v>
      </c>
      <c r="F2585" t="str">
        <f t="shared" si="120"/>
        <v>South Australia</v>
      </c>
      <c r="G2585" t="s">
        <v>32</v>
      </c>
      <c r="H2585">
        <v>5011</v>
      </c>
      <c r="I2585" t="s">
        <v>11</v>
      </c>
      <c r="J2585" t="s">
        <v>33</v>
      </c>
      <c r="K2585" t="s">
        <v>154</v>
      </c>
      <c r="L2585" t="s">
        <v>14</v>
      </c>
      <c r="M2585" s="5">
        <v>277.74</v>
      </c>
    </row>
    <row r="2586" spans="1:13" x14ac:dyDescent="0.25">
      <c r="A2586" s="2">
        <v>45264</v>
      </c>
      <c r="B2586" s="3">
        <f t="shared" si="121"/>
        <v>2024</v>
      </c>
      <c r="C2586" t="str">
        <f t="shared" si="122"/>
        <v>2023-2024</v>
      </c>
      <c r="D2586" t="s">
        <v>148</v>
      </c>
      <c r="E2586" t="s">
        <v>123</v>
      </c>
      <c r="F2586" t="str">
        <f t="shared" si="120"/>
        <v>Western Australia</v>
      </c>
      <c r="G2586" t="s">
        <v>48</v>
      </c>
      <c r="H2586">
        <v>6109</v>
      </c>
      <c r="I2586" t="s">
        <v>11</v>
      </c>
      <c r="J2586" t="s">
        <v>94</v>
      </c>
      <c r="K2586" t="s">
        <v>151</v>
      </c>
      <c r="L2586" t="s">
        <v>21</v>
      </c>
      <c r="M2586" s="5">
        <v>278.97000000000003</v>
      </c>
    </row>
    <row r="2587" spans="1:13" x14ac:dyDescent="0.25">
      <c r="A2587" s="2">
        <v>45195</v>
      </c>
      <c r="B2587" s="3">
        <f t="shared" si="121"/>
        <v>2024</v>
      </c>
      <c r="C2587" t="str">
        <f t="shared" si="122"/>
        <v>2023-2024</v>
      </c>
      <c r="D2587" t="s">
        <v>148</v>
      </c>
      <c r="E2587" t="s">
        <v>41</v>
      </c>
      <c r="F2587" t="str">
        <f t="shared" si="120"/>
        <v>New South Wales</v>
      </c>
      <c r="G2587" t="s">
        <v>10</v>
      </c>
      <c r="H2587">
        <v>2830</v>
      </c>
      <c r="I2587" t="s">
        <v>11</v>
      </c>
      <c r="J2587" t="s">
        <v>25</v>
      </c>
      <c r="K2587" t="s">
        <v>150</v>
      </c>
      <c r="L2587" t="s">
        <v>18</v>
      </c>
      <c r="M2587" s="5">
        <v>279</v>
      </c>
    </row>
    <row r="2588" spans="1:13" x14ac:dyDescent="0.25">
      <c r="A2588" s="2">
        <v>45134</v>
      </c>
      <c r="B2588" s="3">
        <f t="shared" si="121"/>
        <v>2024</v>
      </c>
      <c r="C2588" t="str">
        <f t="shared" si="122"/>
        <v>2023-2024</v>
      </c>
      <c r="D2588" t="s">
        <v>147</v>
      </c>
      <c r="E2588" t="s">
        <v>59</v>
      </c>
      <c r="F2588" t="str">
        <f t="shared" si="120"/>
        <v>Victoria</v>
      </c>
      <c r="G2588" t="s">
        <v>45</v>
      </c>
      <c r="H2588">
        <v>3280</v>
      </c>
      <c r="I2588" t="s">
        <v>11</v>
      </c>
      <c r="J2588" t="s">
        <v>60</v>
      </c>
      <c r="K2588" t="s">
        <v>150</v>
      </c>
      <c r="L2588" t="s">
        <v>18</v>
      </c>
      <c r="M2588" s="5">
        <v>279.65999999999997</v>
      </c>
    </row>
    <row r="2589" spans="1:13" x14ac:dyDescent="0.25">
      <c r="A2589" s="2">
        <v>45275</v>
      </c>
      <c r="B2589" s="3">
        <f t="shared" si="121"/>
        <v>2024</v>
      </c>
      <c r="C2589" t="str">
        <f t="shared" si="122"/>
        <v>2023-2024</v>
      </c>
      <c r="D2589" t="s">
        <v>147</v>
      </c>
      <c r="E2589" t="s">
        <v>144</v>
      </c>
      <c r="F2589" t="str">
        <f t="shared" si="120"/>
        <v>Queensland</v>
      </c>
      <c r="G2589" t="s">
        <v>35</v>
      </c>
      <c r="H2589">
        <v>4566</v>
      </c>
      <c r="I2589" t="s">
        <v>11</v>
      </c>
      <c r="J2589" t="s">
        <v>120</v>
      </c>
      <c r="K2589" t="s">
        <v>150</v>
      </c>
      <c r="L2589" t="s">
        <v>18</v>
      </c>
      <c r="M2589" s="5">
        <v>279.74</v>
      </c>
    </row>
    <row r="2590" spans="1:13" x14ac:dyDescent="0.25">
      <c r="A2590" s="2">
        <v>45099</v>
      </c>
      <c r="B2590" s="3">
        <f t="shared" si="121"/>
        <v>2023</v>
      </c>
      <c r="C2590" t="str">
        <f t="shared" si="122"/>
        <v>2023-2024</v>
      </c>
      <c r="D2590" t="s">
        <v>147</v>
      </c>
      <c r="E2590" t="s">
        <v>138</v>
      </c>
      <c r="F2590" t="str">
        <f t="shared" si="120"/>
        <v>Queensland</v>
      </c>
      <c r="G2590" t="s">
        <v>35</v>
      </c>
      <c r="H2590">
        <v>4558</v>
      </c>
      <c r="I2590" t="s">
        <v>11</v>
      </c>
      <c r="J2590" t="s">
        <v>120</v>
      </c>
      <c r="K2590" t="s">
        <v>153</v>
      </c>
      <c r="L2590" t="s">
        <v>16</v>
      </c>
      <c r="M2590" s="5">
        <v>280.56</v>
      </c>
    </row>
    <row r="2591" spans="1:13" x14ac:dyDescent="0.25">
      <c r="A2591" s="2">
        <v>45026</v>
      </c>
      <c r="B2591" s="3">
        <f t="shared" si="121"/>
        <v>2023</v>
      </c>
      <c r="C2591" t="str">
        <f t="shared" si="122"/>
        <v>2023-2024</v>
      </c>
      <c r="D2591" t="s">
        <v>147</v>
      </c>
      <c r="E2591" t="s">
        <v>72</v>
      </c>
      <c r="F2591" t="str">
        <f t="shared" si="120"/>
        <v>Western Australia</v>
      </c>
      <c r="G2591" t="s">
        <v>48</v>
      </c>
      <c r="H2591">
        <v>6010</v>
      </c>
      <c r="I2591" t="s">
        <v>11</v>
      </c>
      <c r="J2591" t="s">
        <v>49</v>
      </c>
      <c r="K2591" t="s">
        <v>155</v>
      </c>
      <c r="L2591" t="s">
        <v>20</v>
      </c>
      <c r="M2591" s="5">
        <v>281.53000000000003</v>
      </c>
    </row>
    <row r="2592" spans="1:13" x14ac:dyDescent="0.25">
      <c r="A2592" s="2">
        <v>45475</v>
      </c>
      <c r="B2592" s="3">
        <f t="shared" si="121"/>
        <v>2025</v>
      </c>
      <c r="C2592" t="str">
        <f t="shared" si="122"/>
        <v>2024-2025</v>
      </c>
      <c r="D2592" t="s">
        <v>148</v>
      </c>
      <c r="E2592" t="s">
        <v>129</v>
      </c>
      <c r="F2592" t="str">
        <f t="shared" si="120"/>
        <v>Tasmania</v>
      </c>
      <c r="G2592" t="s">
        <v>70</v>
      </c>
      <c r="H2592">
        <v>7010</v>
      </c>
      <c r="I2592" t="s">
        <v>11</v>
      </c>
      <c r="J2592" t="s">
        <v>71</v>
      </c>
      <c r="K2592" t="s">
        <v>150</v>
      </c>
      <c r="L2592" t="s">
        <v>18</v>
      </c>
      <c r="M2592" s="5">
        <v>281.58</v>
      </c>
    </row>
    <row r="2593" spans="1:13" x14ac:dyDescent="0.25">
      <c r="A2593" s="2">
        <v>45556</v>
      </c>
      <c r="B2593" s="3">
        <f t="shared" si="121"/>
        <v>2025</v>
      </c>
      <c r="C2593" t="str">
        <f t="shared" si="122"/>
        <v>2024-2025</v>
      </c>
      <c r="D2593" t="s">
        <v>147</v>
      </c>
      <c r="E2593" t="s">
        <v>113</v>
      </c>
      <c r="F2593" t="str">
        <f t="shared" si="120"/>
        <v>Queensland</v>
      </c>
      <c r="G2593" t="s">
        <v>35</v>
      </c>
      <c r="H2593">
        <v>4215</v>
      </c>
      <c r="I2593" t="s">
        <v>11</v>
      </c>
      <c r="J2593" t="s">
        <v>104</v>
      </c>
      <c r="K2593" t="s">
        <v>153</v>
      </c>
      <c r="L2593" t="s">
        <v>16</v>
      </c>
      <c r="M2593" s="5">
        <v>281.81</v>
      </c>
    </row>
    <row r="2594" spans="1:13" x14ac:dyDescent="0.25">
      <c r="A2594" s="2">
        <v>45596</v>
      </c>
      <c r="B2594" s="3">
        <f t="shared" si="121"/>
        <v>2025</v>
      </c>
      <c r="C2594" t="str">
        <f t="shared" si="122"/>
        <v>2024-2025</v>
      </c>
      <c r="D2594" t="s">
        <v>148</v>
      </c>
      <c r="E2594" t="s">
        <v>136</v>
      </c>
      <c r="F2594" t="str">
        <f t="shared" si="120"/>
        <v>Victoria</v>
      </c>
      <c r="G2594" t="s">
        <v>45</v>
      </c>
      <c r="H2594">
        <v>3175</v>
      </c>
      <c r="I2594" t="s">
        <v>11</v>
      </c>
      <c r="J2594" t="s">
        <v>63</v>
      </c>
      <c r="K2594" t="s">
        <v>153</v>
      </c>
      <c r="L2594" t="s">
        <v>16</v>
      </c>
      <c r="M2594" s="5">
        <v>281.90999999999997</v>
      </c>
    </row>
    <row r="2595" spans="1:13" x14ac:dyDescent="0.25">
      <c r="A2595" s="2">
        <v>45022</v>
      </c>
      <c r="B2595" s="3">
        <f t="shared" si="121"/>
        <v>2023</v>
      </c>
      <c r="C2595" t="str">
        <f t="shared" si="122"/>
        <v>2023-2024</v>
      </c>
      <c r="D2595" t="s">
        <v>147</v>
      </c>
      <c r="E2595" t="s">
        <v>42</v>
      </c>
      <c r="F2595" t="str">
        <f t="shared" si="120"/>
        <v>Queensland</v>
      </c>
      <c r="G2595" t="s">
        <v>35</v>
      </c>
      <c r="H2595">
        <v>4053</v>
      </c>
      <c r="I2595" t="s">
        <v>11</v>
      </c>
      <c r="J2595" t="s">
        <v>43</v>
      </c>
      <c r="K2595" t="s">
        <v>155</v>
      </c>
      <c r="L2595" t="s">
        <v>20</v>
      </c>
      <c r="M2595" s="5">
        <v>281.91000000000003</v>
      </c>
    </row>
    <row r="2596" spans="1:13" x14ac:dyDescent="0.25">
      <c r="A2596" s="2">
        <v>45438</v>
      </c>
      <c r="B2596" s="3">
        <f t="shared" si="121"/>
        <v>2024</v>
      </c>
      <c r="C2596" t="str">
        <f t="shared" si="122"/>
        <v>2024-2025</v>
      </c>
      <c r="D2596" t="s">
        <v>148</v>
      </c>
      <c r="E2596" t="s">
        <v>87</v>
      </c>
      <c r="F2596" t="str">
        <f t="shared" si="120"/>
        <v>New South Wales</v>
      </c>
      <c r="G2596" t="s">
        <v>10</v>
      </c>
      <c r="H2596">
        <v>2790</v>
      </c>
      <c r="I2596" t="s">
        <v>11</v>
      </c>
      <c r="J2596" t="s">
        <v>25</v>
      </c>
      <c r="K2596" t="s">
        <v>155</v>
      </c>
      <c r="L2596" t="s">
        <v>20</v>
      </c>
      <c r="M2596" s="5">
        <v>281.92</v>
      </c>
    </row>
    <row r="2597" spans="1:13" x14ac:dyDescent="0.25">
      <c r="A2597" s="2">
        <v>45355</v>
      </c>
      <c r="B2597" s="3">
        <f t="shared" si="121"/>
        <v>2024</v>
      </c>
      <c r="C2597" t="str">
        <f t="shared" si="122"/>
        <v>2023-2024</v>
      </c>
      <c r="D2597" t="s">
        <v>147</v>
      </c>
      <c r="E2597" t="s">
        <v>126</v>
      </c>
      <c r="F2597" t="str">
        <f t="shared" si="120"/>
        <v>Queensland</v>
      </c>
      <c r="G2597" t="s">
        <v>35</v>
      </c>
      <c r="H2597">
        <v>4551</v>
      </c>
      <c r="I2597" t="s">
        <v>11</v>
      </c>
      <c r="J2597" t="s">
        <v>120</v>
      </c>
      <c r="K2597" t="s">
        <v>153</v>
      </c>
      <c r="L2597" t="s">
        <v>16</v>
      </c>
      <c r="M2597" s="5">
        <v>282.05</v>
      </c>
    </row>
    <row r="2598" spans="1:13" x14ac:dyDescent="0.25">
      <c r="A2598" s="2">
        <v>45112</v>
      </c>
      <c r="B2598" s="3">
        <f t="shared" si="121"/>
        <v>2024</v>
      </c>
      <c r="C2598" t="str">
        <f t="shared" si="122"/>
        <v>2023-2024</v>
      </c>
      <c r="D2598" t="s">
        <v>147</v>
      </c>
      <c r="E2598" t="s">
        <v>127</v>
      </c>
      <c r="F2598" t="str">
        <f t="shared" si="120"/>
        <v>New South Wales</v>
      </c>
      <c r="G2598" t="s">
        <v>10</v>
      </c>
      <c r="H2598">
        <v>2131</v>
      </c>
      <c r="I2598" t="s">
        <v>11</v>
      </c>
      <c r="J2598" t="s">
        <v>27</v>
      </c>
      <c r="K2598" t="s">
        <v>149</v>
      </c>
      <c r="L2598" t="s">
        <v>15</v>
      </c>
      <c r="M2598" s="5">
        <v>282.45999999999998</v>
      </c>
    </row>
    <row r="2599" spans="1:13" x14ac:dyDescent="0.25">
      <c r="A2599" s="2">
        <v>45395</v>
      </c>
      <c r="B2599" s="3">
        <f t="shared" si="121"/>
        <v>2024</v>
      </c>
      <c r="C2599" t="str">
        <f t="shared" si="122"/>
        <v>2024-2025</v>
      </c>
      <c r="D2599" t="s">
        <v>148</v>
      </c>
      <c r="E2599" t="s">
        <v>141</v>
      </c>
      <c r="F2599" t="str">
        <f t="shared" si="120"/>
        <v>Western Australia</v>
      </c>
      <c r="G2599" t="s">
        <v>48</v>
      </c>
      <c r="H2599">
        <v>6052</v>
      </c>
      <c r="I2599" t="s">
        <v>11</v>
      </c>
      <c r="J2599" t="s">
        <v>49</v>
      </c>
      <c r="K2599" t="s">
        <v>155</v>
      </c>
      <c r="L2599" t="s">
        <v>20</v>
      </c>
      <c r="M2599" s="5">
        <v>282.81</v>
      </c>
    </row>
    <row r="2600" spans="1:13" x14ac:dyDescent="0.25">
      <c r="A2600" s="2">
        <v>45167</v>
      </c>
      <c r="B2600" s="3">
        <f t="shared" si="121"/>
        <v>2024</v>
      </c>
      <c r="C2600" t="str">
        <f t="shared" si="122"/>
        <v>2023-2024</v>
      </c>
      <c r="D2600" t="s">
        <v>147</v>
      </c>
      <c r="E2600" t="s">
        <v>56</v>
      </c>
      <c r="F2600" t="str">
        <f t="shared" si="120"/>
        <v>Northern Territory</v>
      </c>
      <c r="G2600" t="s">
        <v>29</v>
      </c>
      <c r="H2600">
        <v>870</v>
      </c>
      <c r="I2600" t="s">
        <v>11</v>
      </c>
      <c r="J2600" t="s">
        <v>30</v>
      </c>
      <c r="K2600" t="s">
        <v>150</v>
      </c>
      <c r="L2600" t="s">
        <v>18</v>
      </c>
      <c r="M2600" s="5">
        <v>283.02999999999997</v>
      </c>
    </row>
    <row r="2601" spans="1:13" x14ac:dyDescent="0.25">
      <c r="A2601" s="2">
        <v>45640</v>
      </c>
      <c r="B2601" s="3">
        <f t="shared" si="121"/>
        <v>2025</v>
      </c>
      <c r="C2601" t="str">
        <f t="shared" si="122"/>
        <v>2024-2025</v>
      </c>
      <c r="D2601" t="s">
        <v>147</v>
      </c>
      <c r="E2601" t="s">
        <v>122</v>
      </c>
      <c r="F2601" t="str">
        <f t="shared" si="120"/>
        <v>New South Wales</v>
      </c>
      <c r="G2601" t="s">
        <v>10</v>
      </c>
      <c r="H2601">
        <v>2650</v>
      </c>
      <c r="I2601" t="s">
        <v>11</v>
      </c>
      <c r="J2601" t="s">
        <v>25</v>
      </c>
      <c r="K2601" t="s">
        <v>149</v>
      </c>
      <c r="L2601" t="s">
        <v>15</v>
      </c>
      <c r="M2601" s="5">
        <v>283.23</v>
      </c>
    </row>
    <row r="2602" spans="1:13" x14ac:dyDescent="0.25">
      <c r="A2602" s="2">
        <v>45230</v>
      </c>
      <c r="B2602" s="3">
        <f t="shared" si="121"/>
        <v>2024</v>
      </c>
      <c r="C2602" t="str">
        <f t="shared" si="122"/>
        <v>2023-2024</v>
      </c>
      <c r="D2602" t="s">
        <v>147</v>
      </c>
      <c r="E2602" t="s">
        <v>113</v>
      </c>
      <c r="F2602" t="str">
        <f t="shared" si="120"/>
        <v>Queensland</v>
      </c>
      <c r="G2602" t="s">
        <v>35</v>
      </c>
      <c r="H2602">
        <v>4215</v>
      </c>
      <c r="I2602" t="s">
        <v>11</v>
      </c>
      <c r="J2602" t="s">
        <v>104</v>
      </c>
      <c r="K2602" t="s">
        <v>19</v>
      </c>
      <c r="L2602" t="s">
        <v>23</v>
      </c>
      <c r="M2602" s="5">
        <v>283.61</v>
      </c>
    </row>
    <row r="2603" spans="1:13" x14ac:dyDescent="0.25">
      <c r="A2603" s="2">
        <v>45608</v>
      </c>
      <c r="B2603" s="3">
        <f t="shared" si="121"/>
        <v>2025</v>
      </c>
      <c r="C2603" t="str">
        <f t="shared" si="122"/>
        <v>2024-2025</v>
      </c>
      <c r="D2603" t="s">
        <v>148</v>
      </c>
      <c r="E2603" t="s">
        <v>61</v>
      </c>
      <c r="F2603" t="str">
        <f t="shared" si="120"/>
        <v>New South Wales</v>
      </c>
      <c r="G2603" t="s">
        <v>10</v>
      </c>
      <c r="H2603">
        <v>2539</v>
      </c>
      <c r="I2603" t="s">
        <v>11</v>
      </c>
      <c r="J2603" t="s">
        <v>58</v>
      </c>
      <c r="K2603" t="s">
        <v>155</v>
      </c>
      <c r="L2603" t="s">
        <v>20</v>
      </c>
      <c r="M2603" s="5">
        <v>284.16999999999996</v>
      </c>
    </row>
    <row r="2604" spans="1:13" x14ac:dyDescent="0.25">
      <c r="A2604" s="2">
        <v>45561</v>
      </c>
      <c r="B2604" s="3">
        <f t="shared" si="121"/>
        <v>2025</v>
      </c>
      <c r="C2604" t="str">
        <f t="shared" si="122"/>
        <v>2024-2025</v>
      </c>
      <c r="D2604" t="s">
        <v>147</v>
      </c>
      <c r="E2604" t="s">
        <v>132</v>
      </c>
      <c r="F2604" t="str">
        <f t="shared" si="120"/>
        <v>New South Wales</v>
      </c>
      <c r="G2604" t="s">
        <v>10</v>
      </c>
      <c r="H2604">
        <v>2800</v>
      </c>
      <c r="I2604" t="s">
        <v>11</v>
      </c>
      <c r="J2604" t="s">
        <v>25</v>
      </c>
      <c r="K2604" t="s">
        <v>155</v>
      </c>
      <c r="L2604" t="s">
        <v>20</v>
      </c>
      <c r="M2604" s="5">
        <v>285.3</v>
      </c>
    </row>
    <row r="2605" spans="1:13" x14ac:dyDescent="0.25">
      <c r="A2605" s="2">
        <v>44936</v>
      </c>
      <c r="B2605" s="3">
        <f t="shared" si="121"/>
        <v>2023</v>
      </c>
      <c r="C2605" t="str">
        <f t="shared" si="122"/>
        <v>2022-2023</v>
      </c>
      <c r="D2605" t="s">
        <v>147</v>
      </c>
      <c r="E2605" t="s">
        <v>133</v>
      </c>
      <c r="F2605" t="str">
        <f t="shared" si="120"/>
        <v>Queensland</v>
      </c>
      <c r="G2605" t="s">
        <v>35</v>
      </c>
      <c r="H2605">
        <v>4305</v>
      </c>
      <c r="I2605" t="s">
        <v>11</v>
      </c>
      <c r="J2605" t="s">
        <v>104</v>
      </c>
      <c r="K2605" t="s">
        <v>155</v>
      </c>
      <c r="L2605" t="s">
        <v>20</v>
      </c>
      <c r="M2605" s="5">
        <v>285.38</v>
      </c>
    </row>
    <row r="2606" spans="1:13" x14ac:dyDescent="0.25">
      <c r="A2606" s="2">
        <v>45091</v>
      </c>
      <c r="B2606" s="3">
        <f t="shared" si="121"/>
        <v>2023</v>
      </c>
      <c r="C2606" t="str">
        <f t="shared" si="122"/>
        <v>2023-2024</v>
      </c>
      <c r="D2606" t="s">
        <v>147</v>
      </c>
      <c r="E2606" t="s">
        <v>121</v>
      </c>
      <c r="F2606" t="str">
        <f t="shared" si="120"/>
        <v>Queensland</v>
      </c>
      <c r="G2606" t="s">
        <v>35</v>
      </c>
      <c r="H2606">
        <v>4700</v>
      </c>
      <c r="I2606" t="s">
        <v>11</v>
      </c>
      <c r="J2606" t="s">
        <v>51</v>
      </c>
      <c r="K2606" t="s">
        <v>152</v>
      </c>
      <c r="L2606" t="s">
        <v>13</v>
      </c>
      <c r="M2606" s="5">
        <v>285.39</v>
      </c>
    </row>
    <row r="2607" spans="1:13" x14ac:dyDescent="0.25">
      <c r="A2607" s="2">
        <v>45392</v>
      </c>
      <c r="B2607" s="3">
        <f t="shared" si="121"/>
        <v>2024</v>
      </c>
      <c r="C2607" t="str">
        <f t="shared" si="122"/>
        <v>2024-2025</v>
      </c>
      <c r="D2607" t="s">
        <v>147</v>
      </c>
      <c r="E2607" t="s">
        <v>79</v>
      </c>
      <c r="F2607" t="str">
        <f t="shared" si="120"/>
        <v>Australian Capital Territory</v>
      </c>
      <c r="G2607" t="s">
        <v>80</v>
      </c>
      <c r="H2607">
        <v>2617</v>
      </c>
      <c r="I2607" t="s">
        <v>11</v>
      </c>
      <c r="J2607" t="s">
        <v>58</v>
      </c>
      <c r="K2607" t="s">
        <v>151</v>
      </c>
      <c r="L2607" t="s">
        <v>21</v>
      </c>
      <c r="M2607" s="5">
        <v>285.46000000000004</v>
      </c>
    </row>
    <row r="2608" spans="1:13" x14ac:dyDescent="0.25">
      <c r="A2608" s="2">
        <v>45068</v>
      </c>
      <c r="B2608" s="3">
        <f t="shared" si="121"/>
        <v>2023</v>
      </c>
      <c r="C2608" t="str">
        <f t="shared" si="122"/>
        <v>2023-2024</v>
      </c>
      <c r="D2608" t="s">
        <v>147</v>
      </c>
      <c r="E2608" t="s">
        <v>127</v>
      </c>
      <c r="F2608" t="str">
        <f t="shared" si="120"/>
        <v>New South Wales</v>
      </c>
      <c r="G2608" t="s">
        <v>10</v>
      </c>
      <c r="H2608">
        <v>2131</v>
      </c>
      <c r="I2608" t="s">
        <v>11</v>
      </c>
      <c r="J2608" t="s">
        <v>27</v>
      </c>
      <c r="K2608" t="s">
        <v>150</v>
      </c>
      <c r="L2608" t="s">
        <v>18</v>
      </c>
      <c r="M2608" s="5">
        <v>285.74</v>
      </c>
    </row>
    <row r="2609" spans="1:13" x14ac:dyDescent="0.25">
      <c r="A2609" s="2">
        <v>44953</v>
      </c>
      <c r="B2609" s="3">
        <f t="shared" si="121"/>
        <v>2023</v>
      </c>
      <c r="C2609" t="str">
        <f t="shared" si="122"/>
        <v>2022-2023</v>
      </c>
      <c r="D2609" t="s">
        <v>147</v>
      </c>
      <c r="E2609" t="s">
        <v>92</v>
      </c>
      <c r="F2609" t="str">
        <f t="shared" si="120"/>
        <v>Queensland</v>
      </c>
      <c r="G2609" t="s">
        <v>35</v>
      </c>
      <c r="H2609">
        <v>4068</v>
      </c>
      <c r="I2609" t="s">
        <v>11</v>
      </c>
      <c r="J2609" t="s">
        <v>43</v>
      </c>
      <c r="K2609" t="s">
        <v>149</v>
      </c>
      <c r="L2609" t="s">
        <v>15</v>
      </c>
      <c r="M2609" s="5">
        <v>286.38</v>
      </c>
    </row>
    <row r="2610" spans="1:13" x14ac:dyDescent="0.25">
      <c r="A2610" s="2">
        <v>45636</v>
      </c>
      <c r="B2610" s="3">
        <f t="shared" si="121"/>
        <v>2025</v>
      </c>
      <c r="C2610" t="str">
        <f t="shared" si="122"/>
        <v>2024-2025</v>
      </c>
      <c r="D2610" t="s">
        <v>148</v>
      </c>
      <c r="E2610" t="s">
        <v>84</v>
      </c>
      <c r="F2610" t="str">
        <f t="shared" si="120"/>
        <v>Queensland</v>
      </c>
      <c r="G2610" t="s">
        <v>35</v>
      </c>
      <c r="H2610">
        <v>4740</v>
      </c>
      <c r="I2610" t="s">
        <v>11</v>
      </c>
      <c r="J2610" t="s">
        <v>51</v>
      </c>
      <c r="K2610" t="s">
        <v>152</v>
      </c>
      <c r="L2610" t="s">
        <v>13</v>
      </c>
      <c r="M2610" s="5">
        <v>286.44</v>
      </c>
    </row>
    <row r="2611" spans="1:13" x14ac:dyDescent="0.25">
      <c r="A2611" s="2">
        <v>45420</v>
      </c>
      <c r="B2611" s="3">
        <f t="shared" si="121"/>
        <v>2024</v>
      </c>
      <c r="C2611" t="str">
        <f t="shared" si="122"/>
        <v>2024-2025</v>
      </c>
      <c r="D2611" t="s">
        <v>147</v>
      </c>
      <c r="E2611" t="s">
        <v>83</v>
      </c>
      <c r="F2611" t="str">
        <f t="shared" si="120"/>
        <v>New South Wales</v>
      </c>
      <c r="G2611" t="s">
        <v>10</v>
      </c>
      <c r="H2611">
        <v>2750</v>
      </c>
      <c r="I2611" t="s">
        <v>11</v>
      </c>
      <c r="J2611" t="s">
        <v>25</v>
      </c>
      <c r="K2611" t="s">
        <v>155</v>
      </c>
      <c r="L2611" t="s">
        <v>20</v>
      </c>
      <c r="M2611" s="5">
        <v>286.61</v>
      </c>
    </row>
    <row r="2612" spans="1:13" x14ac:dyDescent="0.25">
      <c r="A2612" s="2">
        <v>45199</v>
      </c>
      <c r="B2612" s="3">
        <f t="shared" si="121"/>
        <v>2024</v>
      </c>
      <c r="C2612" t="str">
        <f t="shared" si="122"/>
        <v>2023-2024</v>
      </c>
      <c r="D2612" t="s">
        <v>147</v>
      </c>
      <c r="E2612" t="s">
        <v>53</v>
      </c>
      <c r="F2612" t="str">
        <f t="shared" si="120"/>
        <v>South Australia</v>
      </c>
      <c r="G2612" t="s">
        <v>32</v>
      </c>
      <c r="H2612">
        <v>5082</v>
      </c>
      <c r="I2612" t="s">
        <v>11</v>
      </c>
      <c r="J2612" t="s">
        <v>33</v>
      </c>
      <c r="K2612" t="s">
        <v>150</v>
      </c>
      <c r="L2612" t="s">
        <v>18</v>
      </c>
      <c r="M2612" s="5">
        <v>286.69</v>
      </c>
    </row>
    <row r="2613" spans="1:13" x14ac:dyDescent="0.25">
      <c r="A2613" s="2">
        <v>45492</v>
      </c>
      <c r="B2613" s="3">
        <f t="shared" si="121"/>
        <v>2025</v>
      </c>
      <c r="C2613" t="str">
        <f t="shared" si="122"/>
        <v>2024-2025</v>
      </c>
      <c r="D2613" t="s">
        <v>148</v>
      </c>
      <c r="E2613" t="s">
        <v>84</v>
      </c>
      <c r="F2613" t="str">
        <f t="shared" si="120"/>
        <v>Queensland</v>
      </c>
      <c r="G2613" t="s">
        <v>35</v>
      </c>
      <c r="H2613">
        <v>4740</v>
      </c>
      <c r="I2613" t="s">
        <v>11</v>
      </c>
      <c r="J2613" t="s">
        <v>51</v>
      </c>
      <c r="K2613" t="s">
        <v>154</v>
      </c>
      <c r="L2613" t="s">
        <v>14</v>
      </c>
      <c r="M2613" s="5">
        <v>286.8</v>
      </c>
    </row>
    <row r="2614" spans="1:13" x14ac:dyDescent="0.25">
      <c r="A2614" s="2">
        <v>45057</v>
      </c>
      <c r="B2614" s="3">
        <f t="shared" si="121"/>
        <v>2023</v>
      </c>
      <c r="C2614" t="str">
        <f t="shared" si="122"/>
        <v>2023-2024</v>
      </c>
      <c r="D2614" t="s">
        <v>148</v>
      </c>
      <c r="E2614" t="s">
        <v>100</v>
      </c>
      <c r="F2614" t="str">
        <f t="shared" si="120"/>
        <v>Western Australia</v>
      </c>
      <c r="G2614" t="s">
        <v>48</v>
      </c>
      <c r="H2614">
        <v>6021</v>
      </c>
      <c r="I2614" t="s">
        <v>11</v>
      </c>
      <c r="J2614" t="s">
        <v>49</v>
      </c>
      <c r="K2614" t="s">
        <v>152</v>
      </c>
      <c r="L2614" t="s">
        <v>13</v>
      </c>
      <c r="M2614" s="5">
        <v>287.87</v>
      </c>
    </row>
    <row r="2615" spans="1:13" x14ac:dyDescent="0.25">
      <c r="A2615" s="2">
        <v>45588</v>
      </c>
      <c r="B2615" s="3">
        <f t="shared" si="121"/>
        <v>2025</v>
      </c>
      <c r="C2615" t="str">
        <f t="shared" si="122"/>
        <v>2024-2025</v>
      </c>
      <c r="D2615" t="s">
        <v>148</v>
      </c>
      <c r="E2615" t="s">
        <v>88</v>
      </c>
      <c r="F2615" t="str">
        <f t="shared" si="120"/>
        <v>South Australia</v>
      </c>
      <c r="G2615" t="s">
        <v>32</v>
      </c>
      <c r="H2615">
        <v>5011</v>
      </c>
      <c r="I2615" t="s">
        <v>11</v>
      </c>
      <c r="J2615" t="s">
        <v>33</v>
      </c>
      <c r="K2615" t="s">
        <v>151</v>
      </c>
      <c r="L2615" t="s">
        <v>21</v>
      </c>
      <c r="M2615" s="5">
        <v>288.18</v>
      </c>
    </row>
    <row r="2616" spans="1:13" x14ac:dyDescent="0.25">
      <c r="A2616" s="2">
        <v>45354</v>
      </c>
      <c r="B2616" s="3">
        <f t="shared" si="121"/>
        <v>2024</v>
      </c>
      <c r="C2616" t="str">
        <f t="shared" si="122"/>
        <v>2023-2024</v>
      </c>
      <c r="D2616" t="s">
        <v>147</v>
      </c>
      <c r="E2616" t="s">
        <v>93</v>
      </c>
      <c r="F2616" t="str">
        <f t="shared" si="120"/>
        <v>Western Australia</v>
      </c>
      <c r="G2616" t="s">
        <v>48</v>
      </c>
      <c r="H2616">
        <v>6112</v>
      </c>
      <c r="I2616" t="s">
        <v>11</v>
      </c>
      <c r="J2616" t="s">
        <v>94</v>
      </c>
      <c r="K2616" t="s">
        <v>153</v>
      </c>
      <c r="L2616" t="s">
        <v>16</v>
      </c>
      <c r="M2616" s="5">
        <v>288.22000000000003</v>
      </c>
    </row>
    <row r="2617" spans="1:13" x14ac:dyDescent="0.25">
      <c r="A2617" s="2">
        <v>45117</v>
      </c>
      <c r="B2617" s="3">
        <f t="shared" si="121"/>
        <v>2024</v>
      </c>
      <c r="C2617" t="str">
        <f t="shared" si="122"/>
        <v>2023-2024</v>
      </c>
      <c r="D2617" t="s">
        <v>148</v>
      </c>
      <c r="E2617" t="s">
        <v>99</v>
      </c>
      <c r="F2617" t="str">
        <f t="shared" si="120"/>
        <v>Victoria</v>
      </c>
      <c r="G2617" t="s">
        <v>45</v>
      </c>
      <c r="H2617">
        <v>3148</v>
      </c>
      <c r="I2617" t="s">
        <v>11</v>
      </c>
      <c r="J2617" t="s">
        <v>63</v>
      </c>
      <c r="K2617" t="s">
        <v>19</v>
      </c>
      <c r="L2617" t="s">
        <v>23</v>
      </c>
      <c r="M2617" s="5">
        <v>288.39</v>
      </c>
    </row>
    <row r="2618" spans="1:13" x14ac:dyDescent="0.25">
      <c r="A2618" s="2">
        <v>45014</v>
      </c>
      <c r="B2618" s="3">
        <f t="shared" si="121"/>
        <v>2023</v>
      </c>
      <c r="C2618" t="str">
        <f t="shared" si="122"/>
        <v>2022-2023</v>
      </c>
      <c r="D2618" t="s">
        <v>148</v>
      </c>
      <c r="E2618" t="s">
        <v>91</v>
      </c>
      <c r="F2618" t="str">
        <f t="shared" si="120"/>
        <v>Victoria</v>
      </c>
      <c r="G2618" t="s">
        <v>45</v>
      </c>
      <c r="H2618">
        <v>3690</v>
      </c>
      <c r="I2618" t="s">
        <v>11</v>
      </c>
      <c r="J2618" t="s">
        <v>55</v>
      </c>
      <c r="K2618" t="s">
        <v>19</v>
      </c>
      <c r="L2618" t="s">
        <v>23</v>
      </c>
      <c r="M2618" s="5">
        <v>288.49</v>
      </c>
    </row>
    <row r="2619" spans="1:13" x14ac:dyDescent="0.25">
      <c r="A2619" s="2">
        <v>45175</v>
      </c>
      <c r="B2619" s="3">
        <f t="shared" si="121"/>
        <v>2024</v>
      </c>
      <c r="C2619" t="str">
        <f t="shared" si="122"/>
        <v>2023-2024</v>
      </c>
      <c r="D2619" t="s">
        <v>147</v>
      </c>
      <c r="E2619" t="s">
        <v>107</v>
      </c>
      <c r="F2619" t="str">
        <f t="shared" si="120"/>
        <v>Queensland</v>
      </c>
      <c r="G2619" t="s">
        <v>35</v>
      </c>
      <c r="H2619">
        <v>4220</v>
      </c>
      <c r="I2619" t="s">
        <v>11</v>
      </c>
      <c r="J2619" t="s">
        <v>104</v>
      </c>
      <c r="K2619" t="s">
        <v>153</v>
      </c>
      <c r="L2619" t="s">
        <v>16</v>
      </c>
      <c r="M2619" s="5">
        <v>289.82</v>
      </c>
    </row>
    <row r="2620" spans="1:13" x14ac:dyDescent="0.25">
      <c r="A2620" s="2">
        <v>45418</v>
      </c>
      <c r="B2620" s="3">
        <f t="shared" si="121"/>
        <v>2024</v>
      </c>
      <c r="C2620" t="str">
        <f t="shared" si="122"/>
        <v>2024-2025</v>
      </c>
      <c r="D2620" t="s">
        <v>147</v>
      </c>
      <c r="E2620" t="s">
        <v>56</v>
      </c>
      <c r="F2620" t="str">
        <f t="shared" si="120"/>
        <v>Northern Territory</v>
      </c>
      <c r="G2620" t="s">
        <v>29</v>
      </c>
      <c r="H2620">
        <v>870</v>
      </c>
      <c r="I2620" t="s">
        <v>11</v>
      </c>
      <c r="J2620" t="s">
        <v>30</v>
      </c>
      <c r="K2620" t="s">
        <v>151</v>
      </c>
      <c r="L2620" t="s">
        <v>21</v>
      </c>
      <c r="M2620" s="5">
        <v>290.77</v>
      </c>
    </row>
    <row r="2621" spans="1:13" x14ac:dyDescent="0.25">
      <c r="A2621" s="2">
        <v>45560</v>
      </c>
      <c r="B2621" s="3">
        <f t="shared" si="121"/>
        <v>2025</v>
      </c>
      <c r="C2621" t="str">
        <f t="shared" si="122"/>
        <v>2024-2025</v>
      </c>
      <c r="D2621" t="s">
        <v>147</v>
      </c>
      <c r="E2621" t="s">
        <v>140</v>
      </c>
      <c r="F2621" t="str">
        <f t="shared" si="120"/>
        <v>Tasmania</v>
      </c>
      <c r="G2621" t="s">
        <v>70</v>
      </c>
      <c r="H2621">
        <v>7320</v>
      </c>
      <c r="I2621" t="s">
        <v>11</v>
      </c>
      <c r="J2621" t="s">
        <v>71</v>
      </c>
      <c r="K2621" t="s">
        <v>154</v>
      </c>
      <c r="L2621" t="s">
        <v>14</v>
      </c>
      <c r="M2621" s="5">
        <v>291.87</v>
      </c>
    </row>
    <row r="2622" spans="1:13" x14ac:dyDescent="0.25">
      <c r="A2622" s="2">
        <v>45569</v>
      </c>
      <c r="B2622" s="3">
        <f t="shared" si="121"/>
        <v>2025</v>
      </c>
      <c r="C2622" t="str">
        <f t="shared" si="122"/>
        <v>2024-2025</v>
      </c>
      <c r="D2622" t="s">
        <v>147</v>
      </c>
      <c r="E2622" t="s">
        <v>40</v>
      </c>
      <c r="F2622" t="str">
        <f t="shared" si="120"/>
        <v>New South Wales</v>
      </c>
      <c r="G2622" t="s">
        <v>10</v>
      </c>
      <c r="H2622">
        <v>2116</v>
      </c>
      <c r="I2622" t="s">
        <v>11</v>
      </c>
      <c r="J2622" t="s">
        <v>27</v>
      </c>
      <c r="K2622" t="s">
        <v>150</v>
      </c>
      <c r="L2622" t="s">
        <v>18</v>
      </c>
      <c r="M2622" s="5">
        <v>292.11</v>
      </c>
    </row>
    <row r="2623" spans="1:13" x14ac:dyDescent="0.25">
      <c r="A2623" s="2">
        <v>45443</v>
      </c>
      <c r="B2623" s="3">
        <f t="shared" si="121"/>
        <v>2024</v>
      </c>
      <c r="C2623" t="str">
        <f t="shared" si="122"/>
        <v>2024-2025</v>
      </c>
      <c r="D2623" t="s">
        <v>147</v>
      </c>
      <c r="E2623" t="s">
        <v>133</v>
      </c>
      <c r="F2623" t="str">
        <f t="shared" si="120"/>
        <v>Queensland</v>
      </c>
      <c r="G2623" t="s">
        <v>35</v>
      </c>
      <c r="H2623">
        <v>4305</v>
      </c>
      <c r="I2623" t="s">
        <v>11</v>
      </c>
      <c r="J2623" t="s">
        <v>104</v>
      </c>
      <c r="K2623" t="s">
        <v>153</v>
      </c>
      <c r="L2623" t="s">
        <v>16</v>
      </c>
      <c r="M2623" s="5">
        <v>292.2</v>
      </c>
    </row>
    <row r="2624" spans="1:13" x14ac:dyDescent="0.25">
      <c r="A2624" s="2">
        <v>45123</v>
      </c>
      <c r="B2624" s="3">
        <f t="shared" si="121"/>
        <v>2024</v>
      </c>
      <c r="C2624" t="str">
        <f t="shared" si="122"/>
        <v>2023-2024</v>
      </c>
      <c r="D2624" t="s">
        <v>147</v>
      </c>
      <c r="E2624" t="s">
        <v>121</v>
      </c>
      <c r="F2624" t="str">
        <f t="shared" si="120"/>
        <v>Queensland</v>
      </c>
      <c r="G2624" t="s">
        <v>35</v>
      </c>
      <c r="H2624">
        <v>4700</v>
      </c>
      <c r="I2624" t="s">
        <v>11</v>
      </c>
      <c r="J2624" t="s">
        <v>51</v>
      </c>
      <c r="K2624" t="s">
        <v>154</v>
      </c>
      <c r="L2624" t="s">
        <v>14</v>
      </c>
      <c r="M2624" s="5">
        <v>292.26</v>
      </c>
    </row>
    <row r="2625" spans="1:13" x14ac:dyDescent="0.25">
      <c r="A2625" s="2">
        <v>45641</v>
      </c>
      <c r="B2625" s="3">
        <f t="shared" si="121"/>
        <v>2025</v>
      </c>
      <c r="C2625" t="str">
        <f t="shared" si="122"/>
        <v>2024-2025</v>
      </c>
      <c r="D2625" t="s">
        <v>147</v>
      </c>
      <c r="E2625" t="s">
        <v>67</v>
      </c>
      <c r="F2625" t="str">
        <f t="shared" si="120"/>
        <v>New South Wales</v>
      </c>
      <c r="G2625" t="s">
        <v>10</v>
      </c>
      <c r="H2625">
        <v>2478</v>
      </c>
      <c r="I2625" t="s">
        <v>11</v>
      </c>
      <c r="J2625" t="s">
        <v>68</v>
      </c>
      <c r="K2625" t="s">
        <v>154</v>
      </c>
      <c r="L2625" t="s">
        <v>14</v>
      </c>
      <c r="M2625" s="5">
        <v>292.39</v>
      </c>
    </row>
    <row r="2626" spans="1:13" x14ac:dyDescent="0.25">
      <c r="A2626" s="2">
        <v>45655</v>
      </c>
      <c r="B2626" s="3">
        <f t="shared" si="121"/>
        <v>2025</v>
      </c>
      <c r="C2626" t="str">
        <f t="shared" si="122"/>
        <v>2024-2025</v>
      </c>
      <c r="D2626" t="s">
        <v>147</v>
      </c>
      <c r="E2626" t="s">
        <v>96</v>
      </c>
      <c r="F2626" t="str">
        <f t="shared" ref="F2626:F2689" si="123">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4">IF(MONTH(A2627)&gt;=7,YEAR(A2627)+1,YEAR(A2627))</f>
        <v>2025</v>
      </c>
      <c r="C2627" t="str">
        <f t="shared" ref="C2627:C2690" si="125">IF(MONTH(A2627) &gt;= 4, YEAR(A2627) &amp; "-" &amp; YEAR(A2627) + 1, YEAR(A2627) - 1 &amp; "-" &amp; YEAR(A2627))</f>
        <v>2024-2025</v>
      </c>
      <c r="D2627" t="s">
        <v>148</v>
      </c>
      <c r="E2627" t="s">
        <v>53</v>
      </c>
      <c r="F2627" t="str">
        <f t="shared" si="123"/>
        <v>South Australia</v>
      </c>
      <c r="G2627" t="s">
        <v>32</v>
      </c>
      <c r="H2627">
        <v>5082</v>
      </c>
      <c r="I2627" t="s">
        <v>11</v>
      </c>
      <c r="J2627" t="s">
        <v>33</v>
      </c>
      <c r="K2627" t="s">
        <v>150</v>
      </c>
      <c r="L2627" t="s">
        <v>18</v>
      </c>
      <c r="M2627" s="5">
        <v>293.33999999999997</v>
      </c>
    </row>
    <row r="2628" spans="1:13" x14ac:dyDescent="0.25">
      <c r="A2628" s="2">
        <v>45372</v>
      </c>
      <c r="B2628" s="3">
        <f t="shared" si="124"/>
        <v>2024</v>
      </c>
      <c r="C2628" t="str">
        <f t="shared" si="125"/>
        <v>2023-2024</v>
      </c>
      <c r="D2628" t="s">
        <v>148</v>
      </c>
      <c r="E2628" t="s">
        <v>131</v>
      </c>
      <c r="F2628" t="str">
        <f t="shared" si="123"/>
        <v>Western Australia</v>
      </c>
      <c r="G2628" t="s">
        <v>48</v>
      </c>
      <c r="H2628">
        <v>6530</v>
      </c>
      <c r="I2628" t="s">
        <v>11</v>
      </c>
      <c r="J2628" t="s">
        <v>77</v>
      </c>
      <c r="K2628" t="s">
        <v>154</v>
      </c>
      <c r="L2628" t="s">
        <v>14</v>
      </c>
      <c r="M2628" s="5">
        <v>293.67</v>
      </c>
    </row>
    <row r="2629" spans="1:13" x14ac:dyDescent="0.25">
      <c r="A2629" s="2">
        <v>45388</v>
      </c>
      <c r="B2629" s="3">
        <f t="shared" si="124"/>
        <v>2024</v>
      </c>
      <c r="C2629" t="str">
        <f t="shared" si="125"/>
        <v>2024-2025</v>
      </c>
      <c r="D2629" t="s">
        <v>148</v>
      </c>
      <c r="E2629" t="s">
        <v>57</v>
      </c>
      <c r="F2629" t="str">
        <f t="shared" si="123"/>
        <v>New South Wales</v>
      </c>
      <c r="G2629" t="s">
        <v>10</v>
      </c>
      <c r="H2629">
        <v>2560</v>
      </c>
      <c r="I2629" t="s">
        <v>11</v>
      </c>
      <c r="J2629" t="s">
        <v>58</v>
      </c>
      <c r="K2629" t="s">
        <v>154</v>
      </c>
      <c r="L2629" t="s">
        <v>14</v>
      </c>
      <c r="M2629" s="5">
        <v>293.84000000000003</v>
      </c>
    </row>
    <row r="2630" spans="1:13" x14ac:dyDescent="0.25">
      <c r="A2630" s="2">
        <v>45223</v>
      </c>
      <c r="B2630" s="3">
        <f t="shared" si="124"/>
        <v>2024</v>
      </c>
      <c r="C2630" t="str">
        <f t="shared" si="125"/>
        <v>2023-2024</v>
      </c>
      <c r="D2630" t="s">
        <v>147</v>
      </c>
      <c r="E2630" t="s">
        <v>115</v>
      </c>
      <c r="F2630" t="str">
        <f t="shared" si="123"/>
        <v>Western Australia</v>
      </c>
      <c r="G2630" t="s">
        <v>48</v>
      </c>
      <c r="H2630">
        <v>6280</v>
      </c>
      <c r="I2630" t="s">
        <v>11</v>
      </c>
      <c r="J2630" t="s">
        <v>94</v>
      </c>
      <c r="K2630" t="s">
        <v>149</v>
      </c>
      <c r="L2630" t="s">
        <v>15</v>
      </c>
      <c r="M2630" s="5">
        <v>294.44</v>
      </c>
    </row>
    <row r="2631" spans="1:13" x14ac:dyDescent="0.25">
      <c r="A2631" s="2">
        <v>45072</v>
      </c>
      <c r="B2631" s="3">
        <f t="shared" si="124"/>
        <v>2023</v>
      </c>
      <c r="C2631" t="str">
        <f t="shared" si="125"/>
        <v>2023-2024</v>
      </c>
      <c r="D2631" t="s">
        <v>148</v>
      </c>
      <c r="E2631" t="s">
        <v>134</v>
      </c>
      <c r="F2631" t="str">
        <f t="shared" si="123"/>
        <v>Queensland</v>
      </c>
      <c r="G2631" t="s">
        <v>35</v>
      </c>
      <c r="H2631">
        <v>4825</v>
      </c>
      <c r="I2631" t="s">
        <v>11</v>
      </c>
      <c r="J2631" t="s">
        <v>36</v>
      </c>
      <c r="K2631" t="s">
        <v>152</v>
      </c>
      <c r="L2631" t="s">
        <v>13</v>
      </c>
      <c r="M2631" s="5">
        <v>294.5</v>
      </c>
    </row>
    <row r="2632" spans="1:13" x14ac:dyDescent="0.25">
      <c r="A2632" s="2">
        <v>45590</v>
      </c>
      <c r="B2632" s="3">
        <f t="shared" si="124"/>
        <v>2025</v>
      </c>
      <c r="C2632" t="str">
        <f t="shared" si="125"/>
        <v>2024-2025</v>
      </c>
      <c r="D2632" t="s">
        <v>147</v>
      </c>
      <c r="E2632" t="s">
        <v>131</v>
      </c>
      <c r="F2632" t="str">
        <f t="shared" si="123"/>
        <v>Western Australia</v>
      </c>
      <c r="G2632" t="s">
        <v>48</v>
      </c>
      <c r="H2632">
        <v>6530</v>
      </c>
      <c r="I2632" t="s">
        <v>11</v>
      </c>
      <c r="J2632" t="s">
        <v>77</v>
      </c>
      <c r="K2632" t="s">
        <v>149</v>
      </c>
      <c r="L2632" t="s">
        <v>15</v>
      </c>
      <c r="M2632" s="5">
        <v>294.79000000000002</v>
      </c>
    </row>
    <row r="2633" spans="1:13" x14ac:dyDescent="0.25">
      <c r="A2633" s="2">
        <v>45013</v>
      </c>
      <c r="B2633" s="3">
        <f t="shared" si="124"/>
        <v>2023</v>
      </c>
      <c r="C2633" t="str">
        <f t="shared" si="125"/>
        <v>2022-2023</v>
      </c>
      <c r="D2633" t="s">
        <v>147</v>
      </c>
      <c r="E2633" t="s">
        <v>115</v>
      </c>
      <c r="F2633" t="str">
        <f t="shared" si="123"/>
        <v>Western Australia</v>
      </c>
      <c r="G2633" t="s">
        <v>48</v>
      </c>
      <c r="H2633">
        <v>6280</v>
      </c>
      <c r="I2633" t="s">
        <v>11</v>
      </c>
      <c r="J2633" t="s">
        <v>94</v>
      </c>
      <c r="K2633" t="s">
        <v>19</v>
      </c>
      <c r="L2633" t="s">
        <v>23</v>
      </c>
      <c r="M2633" s="5">
        <v>295.34000000000003</v>
      </c>
    </row>
    <row r="2634" spans="1:13" x14ac:dyDescent="0.25">
      <c r="A2634" s="2">
        <v>45578</v>
      </c>
      <c r="B2634" s="3">
        <f t="shared" si="124"/>
        <v>2025</v>
      </c>
      <c r="C2634" t="str">
        <f t="shared" si="125"/>
        <v>2024-2025</v>
      </c>
      <c r="D2634" t="s">
        <v>147</v>
      </c>
      <c r="E2634" t="s">
        <v>124</v>
      </c>
      <c r="F2634" t="str">
        <f t="shared" si="123"/>
        <v>New South Wales</v>
      </c>
      <c r="G2634" t="s">
        <v>10</v>
      </c>
      <c r="H2634">
        <v>2015</v>
      </c>
      <c r="I2634" t="s">
        <v>11</v>
      </c>
      <c r="J2634" t="s">
        <v>12</v>
      </c>
      <c r="K2634" t="s">
        <v>149</v>
      </c>
      <c r="L2634" t="s">
        <v>15</v>
      </c>
      <c r="M2634" s="5">
        <v>295.7</v>
      </c>
    </row>
    <row r="2635" spans="1:13" x14ac:dyDescent="0.25">
      <c r="A2635" s="2">
        <v>45064</v>
      </c>
      <c r="B2635" s="3">
        <f t="shared" si="124"/>
        <v>2023</v>
      </c>
      <c r="C2635" t="str">
        <f t="shared" si="125"/>
        <v>2023-2024</v>
      </c>
      <c r="D2635" t="s">
        <v>147</v>
      </c>
      <c r="E2635" t="s">
        <v>47</v>
      </c>
      <c r="F2635" t="str">
        <f t="shared" si="123"/>
        <v>Western Australia</v>
      </c>
      <c r="G2635" t="s">
        <v>48</v>
      </c>
      <c r="H2635">
        <v>6030</v>
      </c>
      <c r="I2635" t="s">
        <v>11</v>
      </c>
      <c r="J2635" t="s">
        <v>49</v>
      </c>
      <c r="K2635" t="s">
        <v>152</v>
      </c>
      <c r="L2635" t="s">
        <v>13</v>
      </c>
      <c r="M2635" s="5">
        <v>295.70000000000005</v>
      </c>
    </row>
    <row r="2636" spans="1:13" x14ac:dyDescent="0.25">
      <c r="A2636" s="2">
        <v>45475</v>
      </c>
      <c r="B2636" s="3">
        <f t="shared" si="124"/>
        <v>2025</v>
      </c>
      <c r="C2636" t="str">
        <f t="shared" si="125"/>
        <v>2024-2025</v>
      </c>
      <c r="D2636" t="s">
        <v>147</v>
      </c>
      <c r="E2636" t="s">
        <v>145</v>
      </c>
      <c r="F2636" t="str">
        <f t="shared" si="123"/>
        <v>New South Wales</v>
      </c>
      <c r="G2636" t="s">
        <v>10</v>
      </c>
      <c r="H2636">
        <v>2101</v>
      </c>
      <c r="I2636" t="s">
        <v>11</v>
      </c>
      <c r="J2636" t="s">
        <v>27</v>
      </c>
      <c r="K2636" t="s">
        <v>156</v>
      </c>
      <c r="L2636" t="s">
        <v>17</v>
      </c>
      <c r="M2636" s="5">
        <v>296.23</v>
      </c>
    </row>
    <row r="2637" spans="1:13" x14ac:dyDescent="0.25">
      <c r="A2637" s="2">
        <v>45656</v>
      </c>
      <c r="B2637" s="3">
        <f t="shared" si="124"/>
        <v>2025</v>
      </c>
      <c r="C2637" t="str">
        <f t="shared" si="125"/>
        <v>2024-2025</v>
      </c>
      <c r="D2637" t="s">
        <v>147</v>
      </c>
      <c r="E2637" t="s">
        <v>92</v>
      </c>
      <c r="F2637" t="str">
        <f t="shared" si="123"/>
        <v>Queensland</v>
      </c>
      <c r="G2637" t="s">
        <v>35</v>
      </c>
      <c r="H2637">
        <v>4068</v>
      </c>
      <c r="I2637" t="s">
        <v>11</v>
      </c>
      <c r="J2637" t="s">
        <v>43</v>
      </c>
      <c r="K2637" t="s">
        <v>150</v>
      </c>
      <c r="L2637" t="s">
        <v>18</v>
      </c>
      <c r="M2637" s="5">
        <v>296.36</v>
      </c>
    </row>
    <row r="2638" spans="1:13" x14ac:dyDescent="0.25">
      <c r="A2638" s="2">
        <v>45055</v>
      </c>
      <c r="B2638" s="3">
        <f t="shared" si="124"/>
        <v>2023</v>
      </c>
      <c r="C2638" t="str">
        <f t="shared" si="125"/>
        <v>2023-2024</v>
      </c>
      <c r="D2638" t="s">
        <v>148</v>
      </c>
      <c r="E2638" t="s">
        <v>88</v>
      </c>
      <c r="F2638" t="str">
        <f t="shared" si="123"/>
        <v>South Australia</v>
      </c>
      <c r="G2638" t="s">
        <v>32</v>
      </c>
      <c r="H2638">
        <v>5011</v>
      </c>
      <c r="I2638" t="s">
        <v>11</v>
      </c>
      <c r="J2638" t="s">
        <v>33</v>
      </c>
      <c r="K2638" t="s">
        <v>19</v>
      </c>
      <c r="L2638" t="s">
        <v>23</v>
      </c>
      <c r="M2638" s="5">
        <v>296.59000000000003</v>
      </c>
    </row>
    <row r="2639" spans="1:13" x14ac:dyDescent="0.25">
      <c r="A2639" s="2">
        <v>45475</v>
      </c>
      <c r="B2639" s="3">
        <f t="shared" si="124"/>
        <v>2025</v>
      </c>
      <c r="C2639" t="str">
        <f t="shared" si="125"/>
        <v>2024-2025</v>
      </c>
      <c r="D2639" t="s">
        <v>147</v>
      </c>
      <c r="E2639" t="s">
        <v>50</v>
      </c>
      <c r="F2639" t="str">
        <f t="shared" si="123"/>
        <v>Queensland</v>
      </c>
      <c r="G2639" t="s">
        <v>35</v>
      </c>
      <c r="H2639">
        <v>4703</v>
      </c>
      <c r="I2639" t="s">
        <v>11</v>
      </c>
      <c r="J2639" t="s">
        <v>51</v>
      </c>
      <c r="K2639" t="s">
        <v>151</v>
      </c>
      <c r="L2639" t="s">
        <v>21</v>
      </c>
      <c r="M2639" s="5">
        <v>296.68</v>
      </c>
    </row>
    <row r="2640" spans="1:13" x14ac:dyDescent="0.25">
      <c r="A2640" s="2">
        <v>45173</v>
      </c>
      <c r="B2640" s="3">
        <f t="shared" si="124"/>
        <v>2024</v>
      </c>
      <c r="C2640" t="str">
        <f t="shared" si="125"/>
        <v>2023-2024</v>
      </c>
      <c r="D2640" t="s">
        <v>147</v>
      </c>
      <c r="E2640" t="s">
        <v>42</v>
      </c>
      <c r="F2640" t="str">
        <f t="shared" si="123"/>
        <v>Queensland</v>
      </c>
      <c r="G2640" t="s">
        <v>35</v>
      </c>
      <c r="H2640">
        <v>4053</v>
      </c>
      <c r="I2640" t="s">
        <v>11</v>
      </c>
      <c r="J2640" t="s">
        <v>43</v>
      </c>
      <c r="K2640" t="s">
        <v>154</v>
      </c>
      <c r="L2640" t="s">
        <v>14</v>
      </c>
      <c r="M2640" s="5">
        <v>296.7</v>
      </c>
    </row>
    <row r="2641" spans="1:13" x14ac:dyDescent="0.25">
      <c r="A2641" s="2">
        <v>45137</v>
      </c>
      <c r="B2641" s="3">
        <f t="shared" si="124"/>
        <v>2024</v>
      </c>
      <c r="C2641" t="str">
        <f t="shared" si="125"/>
        <v>2023-2024</v>
      </c>
      <c r="D2641" t="s">
        <v>147</v>
      </c>
      <c r="E2641" t="s">
        <v>42</v>
      </c>
      <c r="F2641" t="str">
        <f t="shared" si="123"/>
        <v>Queensland</v>
      </c>
      <c r="G2641" t="s">
        <v>35</v>
      </c>
      <c r="H2641">
        <v>4053</v>
      </c>
      <c r="I2641" t="s">
        <v>11</v>
      </c>
      <c r="J2641" t="s">
        <v>43</v>
      </c>
      <c r="K2641" t="s">
        <v>156</v>
      </c>
      <c r="L2641" t="s">
        <v>17</v>
      </c>
      <c r="M2641" s="5">
        <v>296.85000000000002</v>
      </c>
    </row>
    <row r="2642" spans="1:13" x14ac:dyDescent="0.25">
      <c r="A2642" s="2">
        <v>45172</v>
      </c>
      <c r="B2642" s="3">
        <f t="shared" si="124"/>
        <v>2024</v>
      </c>
      <c r="C2642" t="str">
        <f t="shared" si="125"/>
        <v>2023-2024</v>
      </c>
      <c r="D2642" t="s">
        <v>147</v>
      </c>
      <c r="E2642" t="s">
        <v>133</v>
      </c>
      <c r="F2642" t="str">
        <f t="shared" si="123"/>
        <v>Queensland</v>
      </c>
      <c r="G2642" t="s">
        <v>35</v>
      </c>
      <c r="H2642">
        <v>4305</v>
      </c>
      <c r="I2642" t="s">
        <v>11</v>
      </c>
      <c r="J2642" t="s">
        <v>104</v>
      </c>
      <c r="K2642" t="s">
        <v>151</v>
      </c>
      <c r="L2642" t="s">
        <v>21</v>
      </c>
      <c r="M2642" s="5">
        <v>296.94</v>
      </c>
    </row>
    <row r="2643" spans="1:13" x14ac:dyDescent="0.25">
      <c r="A2643" s="2">
        <v>45656</v>
      </c>
      <c r="B2643" s="3">
        <f t="shared" si="124"/>
        <v>2025</v>
      </c>
      <c r="C2643" t="str">
        <f t="shared" si="125"/>
        <v>2024-2025</v>
      </c>
      <c r="D2643" t="s">
        <v>148</v>
      </c>
      <c r="E2643" t="s">
        <v>100</v>
      </c>
      <c r="F2643" t="str">
        <f t="shared" si="123"/>
        <v>Western Australia</v>
      </c>
      <c r="G2643" t="s">
        <v>48</v>
      </c>
      <c r="H2643">
        <v>6021</v>
      </c>
      <c r="I2643" t="s">
        <v>11</v>
      </c>
      <c r="J2643" t="s">
        <v>49</v>
      </c>
      <c r="K2643" t="s">
        <v>155</v>
      </c>
      <c r="L2643" t="s">
        <v>20</v>
      </c>
      <c r="M2643" s="5">
        <v>297.28000000000003</v>
      </c>
    </row>
    <row r="2644" spans="1:13" x14ac:dyDescent="0.25">
      <c r="A2644" s="2">
        <v>45524</v>
      </c>
      <c r="B2644" s="3">
        <f t="shared" si="124"/>
        <v>2025</v>
      </c>
      <c r="C2644" t="str">
        <f t="shared" si="125"/>
        <v>2024-2025</v>
      </c>
      <c r="D2644" t="s">
        <v>147</v>
      </c>
      <c r="E2644" t="s">
        <v>109</v>
      </c>
      <c r="F2644" t="str">
        <f t="shared" si="123"/>
        <v>New South Wales</v>
      </c>
      <c r="G2644" t="s">
        <v>10</v>
      </c>
      <c r="H2644">
        <v>2480</v>
      </c>
      <c r="I2644" t="s">
        <v>11</v>
      </c>
      <c r="J2644" t="s">
        <v>68</v>
      </c>
      <c r="K2644" t="s">
        <v>19</v>
      </c>
      <c r="L2644" t="s">
        <v>23</v>
      </c>
      <c r="M2644" s="5">
        <v>297.34000000000003</v>
      </c>
    </row>
    <row r="2645" spans="1:13" x14ac:dyDescent="0.25">
      <c r="A2645" s="2">
        <v>44947</v>
      </c>
      <c r="B2645" s="3">
        <f t="shared" si="124"/>
        <v>2023</v>
      </c>
      <c r="C2645" t="str">
        <f t="shared" si="125"/>
        <v>2022-2023</v>
      </c>
      <c r="D2645" t="s">
        <v>148</v>
      </c>
      <c r="E2645" t="s">
        <v>142</v>
      </c>
      <c r="F2645" t="str">
        <f t="shared" si="123"/>
        <v>Australian Capital Territory</v>
      </c>
      <c r="G2645" t="s">
        <v>80</v>
      </c>
      <c r="H2645">
        <v>2609</v>
      </c>
      <c r="I2645" t="s">
        <v>11</v>
      </c>
      <c r="J2645" t="s">
        <v>58</v>
      </c>
      <c r="K2645" t="s">
        <v>153</v>
      </c>
      <c r="L2645" t="s">
        <v>16</v>
      </c>
      <c r="M2645" s="5">
        <v>297.62</v>
      </c>
    </row>
    <row r="2646" spans="1:13" x14ac:dyDescent="0.25">
      <c r="A2646" s="2">
        <v>45055</v>
      </c>
      <c r="B2646" s="3">
        <f t="shared" si="124"/>
        <v>2023</v>
      </c>
      <c r="C2646" t="str">
        <f t="shared" si="125"/>
        <v>2023-2024</v>
      </c>
      <c r="D2646" t="s">
        <v>147</v>
      </c>
      <c r="E2646" t="s">
        <v>121</v>
      </c>
      <c r="F2646" t="str">
        <f t="shared" si="123"/>
        <v>Queensland</v>
      </c>
      <c r="G2646" t="s">
        <v>35</v>
      </c>
      <c r="H2646">
        <v>4700</v>
      </c>
      <c r="I2646" t="s">
        <v>11</v>
      </c>
      <c r="J2646" t="s">
        <v>51</v>
      </c>
      <c r="K2646" t="s">
        <v>19</v>
      </c>
      <c r="L2646" t="s">
        <v>23</v>
      </c>
      <c r="M2646" s="5">
        <v>297.77</v>
      </c>
    </row>
    <row r="2647" spans="1:13" x14ac:dyDescent="0.25">
      <c r="A2647" s="2">
        <v>45151</v>
      </c>
      <c r="B2647" s="3">
        <f t="shared" si="124"/>
        <v>2024</v>
      </c>
      <c r="C2647" t="str">
        <f t="shared" si="125"/>
        <v>2023-2024</v>
      </c>
      <c r="D2647" t="s">
        <v>147</v>
      </c>
      <c r="E2647" t="s">
        <v>96</v>
      </c>
      <c r="F2647" t="str">
        <f t="shared" si="123"/>
        <v>Western Australia</v>
      </c>
      <c r="G2647" t="s">
        <v>48</v>
      </c>
      <c r="H2647">
        <v>6330</v>
      </c>
      <c r="I2647" t="s">
        <v>11</v>
      </c>
      <c r="J2647" t="s">
        <v>94</v>
      </c>
      <c r="K2647" t="s">
        <v>19</v>
      </c>
      <c r="L2647" t="s">
        <v>23</v>
      </c>
      <c r="M2647" s="5">
        <v>298.37</v>
      </c>
    </row>
    <row r="2648" spans="1:13" x14ac:dyDescent="0.25">
      <c r="A2648" s="2">
        <v>45280</v>
      </c>
      <c r="B2648" s="3">
        <f t="shared" si="124"/>
        <v>2024</v>
      </c>
      <c r="C2648" t="str">
        <f t="shared" si="125"/>
        <v>2023-2024</v>
      </c>
      <c r="D2648" t="s">
        <v>148</v>
      </c>
      <c r="E2648" t="s">
        <v>136</v>
      </c>
      <c r="F2648" t="str">
        <f t="shared" si="123"/>
        <v>Victoria</v>
      </c>
      <c r="G2648" t="s">
        <v>45</v>
      </c>
      <c r="H2648">
        <v>3175</v>
      </c>
      <c r="I2648" t="s">
        <v>11</v>
      </c>
      <c r="J2648" t="s">
        <v>63</v>
      </c>
      <c r="K2648" t="s">
        <v>156</v>
      </c>
      <c r="L2648" t="s">
        <v>17</v>
      </c>
      <c r="M2648" s="5">
        <v>299.24</v>
      </c>
    </row>
    <row r="2649" spans="1:13" x14ac:dyDescent="0.25">
      <c r="A2649" s="2">
        <v>45068</v>
      </c>
      <c r="B2649" s="3">
        <f t="shared" si="124"/>
        <v>2023</v>
      </c>
      <c r="C2649" t="str">
        <f t="shared" si="125"/>
        <v>2023-2024</v>
      </c>
      <c r="D2649" t="s">
        <v>147</v>
      </c>
      <c r="E2649" t="s">
        <v>126</v>
      </c>
      <c r="F2649" t="str">
        <f t="shared" si="123"/>
        <v>Queensland</v>
      </c>
      <c r="G2649" t="s">
        <v>35</v>
      </c>
      <c r="H2649">
        <v>4551</v>
      </c>
      <c r="I2649" t="s">
        <v>11</v>
      </c>
      <c r="J2649" t="s">
        <v>120</v>
      </c>
      <c r="K2649" t="s">
        <v>156</v>
      </c>
      <c r="L2649" t="s">
        <v>17</v>
      </c>
      <c r="M2649" s="5">
        <v>299.5</v>
      </c>
    </row>
    <row r="2650" spans="1:13" x14ac:dyDescent="0.25">
      <c r="A2650" s="2">
        <v>45089</v>
      </c>
      <c r="B2650" s="3">
        <f t="shared" si="124"/>
        <v>2023</v>
      </c>
      <c r="C2650" t="str">
        <f t="shared" si="125"/>
        <v>2023-2024</v>
      </c>
      <c r="D2650" t="s">
        <v>147</v>
      </c>
      <c r="E2650" t="s">
        <v>116</v>
      </c>
      <c r="F2650" t="str">
        <f t="shared" si="123"/>
        <v>Western Australia</v>
      </c>
      <c r="G2650" t="s">
        <v>48</v>
      </c>
      <c r="H2650">
        <v>6725</v>
      </c>
      <c r="I2650" t="s">
        <v>11</v>
      </c>
      <c r="J2650" t="s">
        <v>77</v>
      </c>
      <c r="K2650" t="s">
        <v>151</v>
      </c>
      <c r="L2650" t="s">
        <v>21</v>
      </c>
      <c r="M2650" s="5">
        <v>299.70000000000005</v>
      </c>
    </row>
    <row r="2651" spans="1:13" x14ac:dyDescent="0.25">
      <c r="A2651" s="2">
        <v>45067</v>
      </c>
      <c r="B2651" s="3">
        <f t="shared" si="124"/>
        <v>2023</v>
      </c>
      <c r="C2651" t="str">
        <f t="shared" si="125"/>
        <v>2023-2024</v>
      </c>
      <c r="D2651" t="s">
        <v>147</v>
      </c>
      <c r="E2651" t="s">
        <v>9</v>
      </c>
      <c r="F2651" t="str">
        <f t="shared" si="123"/>
        <v>New South Wales</v>
      </c>
      <c r="G2651" t="s">
        <v>10</v>
      </c>
      <c r="H2651">
        <v>2067</v>
      </c>
      <c r="I2651" t="s">
        <v>11</v>
      </c>
      <c r="J2651" t="s">
        <v>12</v>
      </c>
      <c r="K2651" t="s">
        <v>19</v>
      </c>
      <c r="L2651" t="s">
        <v>23</v>
      </c>
      <c r="M2651" s="5">
        <v>299.77999999999997</v>
      </c>
    </row>
    <row r="2652" spans="1:13" x14ac:dyDescent="0.25">
      <c r="A2652" s="2">
        <v>45474</v>
      </c>
      <c r="B2652" s="3">
        <f t="shared" si="124"/>
        <v>2025</v>
      </c>
      <c r="C2652" t="str">
        <f t="shared" si="125"/>
        <v>2024-2025</v>
      </c>
      <c r="D2652" t="s">
        <v>147</v>
      </c>
      <c r="E2652" t="s">
        <v>85</v>
      </c>
      <c r="F2652" t="str">
        <f t="shared" si="123"/>
        <v>Queensland</v>
      </c>
      <c r="G2652" t="s">
        <v>35</v>
      </c>
      <c r="H2652">
        <v>4883</v>
      </c>
      <c r="I2652" t="s">
        <v>11</v>
      </c>
      <c r="J2652" t="s">
        <v>36</v>
      </c>
      <c r="K2652" t="s">
        <v>152</v>
      </c>
      <c r="L2652" t="s">
        <v>13</v>
      </c>
      <c r="M2652" s="5">
        <v>299.83999999999997</v>
      </c>
    </row>
    <row r="2653" spans="1:13" x14ac:dyDescent="0.25">
      <c r="A2653" s="2">
        <v>45643</v>
      </c>
      <c r="B2653" s="3">
        <f t="shared" si="124"/>
        <v>2025</v>
      </c>
      <c r="C2653" t="str">
        <f t="shared" si="125"/>
        <v>2024-2025</v>
      </c>
      <c r="D2653" t="s">
        <v>147</v>
      </c>
      <c r="E2653" t="s">
        <v>78</v>
      </c>
      <c r="F2653" t="str">
        <f t="shared" si="123"/>
        <v>New South Wales</v>
      </c>
      <c r="G2653" t="s">
        <v>10</v>
      </c>
      <c r="H2653">
        <v>2350</v>
      </c>
      <c r="I2653" t="s">
        <v>11</v>
      </c>
      <c r="J2653" t="s">
        <v>68</v>
      </c>
      <c r="K2653" t="s">
        <v>155</v>
      </c>
      <c r="L2653" t="s">
        <v>20</v>
      </c>
      <c r="M2653" s="5">
        <v>299.91999999999996</v>
      </c>
    </row>
    <row r="2654" spans="1:13" x14ac:dyDescent="0.25">
      <c r="A2654" s="2">
        <v>45655</v>
      </c>
      <c r="B2654" s="3">
        <f t="shared" si="124"/>
        <v>2025</v>
      </c>
      <c r="C2654" t="str">
        <f t="shared" si="125"/>
        <v>2024-2025</v>
      </c>
      <c r="D2654" t="s">
        <v>148</v>
      </c>
      <c r="E2654" t="s">
        <v>61</v>
      </c>
      <c r="F2654" t="str">
        <f t="shared" si="123"/>
        <v>New South Wales</v>
      </c>
      <c r="G2654" t="s">
        <v>10</v>
      </c>
      <c r="H2654">
        <v>2539</v>
      </c>
      <c r="I2654" t="s">
        <v>11</v>
      </c>
      <c r="J2654" t="s">
        <v>58</v>
      </c>
      <c r="K2654" t="s">
        <v>151</v>
      </c>
      <c r="L2654" t="s">
        <v>21</v>
      </c>
      <c r="M2654" s="5">
        <v>300.2</v>
      </c>
    </row>
    <row r="2655" spans="1:13" x14ac:dyDescent="0.25">
      <c r="A2655" s="2">
        <v>45207</v>
      </c>
      <c r="B2655" s="3">
        <f t="shared" si="124"/>
        <v>2024</v>
      </c>
      <c r="C2655" t="str">
        <f t="shared" si="125"/>
        <v>2023-2024</v>
      </c>
      <c r="D2655" t="s">
        <v>147</v>
      </c>
      <c r="E2655" t="s">
        <v>56</v>
      </c>
      <c r="F2655" t="str">
        <f t="shared" si="123"/>
        <v>Northern Territory</v>
      </c>
      <c r="G2655" t="s">
        <v>29</v>
      </c>
      <c r="H2655">
        <v>870</v>
      </c>
      <c r="I2655" t="s">
        <v>11</v>
      </c>
      <c r="J2655" t="s">
        <v>30</v>
      </c>
      <c r="K2655" t="s">
        <v>155</v>
      </c>
      <c r="L2655" t="s">
        <v>20</v>
      </c>
      <c r="M2655" s="5">
        <v>300.26</v>
      </c>
    </row>
    <row r="2656" spans="1:13" x14ac:dyDescent="0.25">
      <c r="A2656" s="2">
        <v>45028</v>
      </c>
      <c r="B2656" s="3">
        <f t="shared" si="124"/>
        <v>2023</v>
      </c>
      <c r="C2656" t="str">
        <f t="shared" si="125"/>
        <v>2023-2024</v>
      </c>
      <c r="D2656" t="s">
        <v>147</v>
      </c>
      <c r="E2656" t="s">
        <v>31</v>
      </c>
      <c r="F2656" t="str">
        <f t="shared" si="123"/>
        <v>South Australia</v>
      </c>
      <c r="G2656" t="s">
        <v>32</v>
      </c>
      <c r="H2656">
        <v>5168</v>
      </c>
      <c r="I2656" t="s">
        <v>11</v>
      </c>
      <c r="J2656" t="s">
        <v>33</v>
      </c>
      <c r="K2656" t="s">
        <v>154</v>
      </c>
      <c r="L2656" t="s">
        <v>14</v>
      </c>
      <c r="M2656" s="5">
        <v>300.36</v>
      </c>
    </row>
    <row r="2657" spans="1:13" x14ac:dyDescent="0.25">
      <c r="A2657" s="2">
        <v>45547</v>
      </c>
      <c r="B2657" s="3">
        <f t="shared" si="124"/>
        <v>2025</v>
      </c>
      <c r="C2657" t="str">
        <f t="shared" si="125"/>
        <v>2024-2025</v>
      </c>
      <c r="D2657" t="s">
        <v>147</v>
      </c>
      <c r="E2657" t="s">
        <v>79</v>
      </c>
      <c r="F2657" t="str">
        <f t="shared" si="123"/>
        <v>Australian Capital Territory</v>
      </c>
      <c r="G2657" t="s">
        <v>80</v>
      </c>
      <c r="H2657">
        <v>2617</v>
      </c>
      <c r="I2657" t="s">
        <v>11</v>
      </c>
      <c r="J2657" t="s">
        <v>58</v>
      </c>
      <c r="K2657" t="s">
        <v>19</v>
      </c>
      <c r="L2657" t="s">
        <v>23</v>
      </c>
      <c r="M2657" s="5">
        <v>300.65999999999997</v>
      </c>
    </row>
    <row r="2658" spans="1:13" x14ac:dyDescent="0.25">
      <c r="A2658" s="2">
        <v>45153</v>
      </c>
      <c r="B2658" s="3">
        <f t="shared" si="124"/>
        <v>2024</v>
      </c>
      <c r="C2658" t="str">
        <f t="shared" si="125"/>
        <v>2023-2024</v>
      </c>
      <c r="D2658" t="s">
        <v>148</v>
      </c>
      <c r="E2658" t="s">
        <v>89</v>
      </c>
      <c r="F2658" t="str">
        <f t="shared" si="123"/>
        <v>Queensland</v>
      </c>
      <c r="G2658" t="s">
        <v>35</v>
      </c>
      <c r="H2658">
        <v>4655</v>
      </c>
      <c r="I2658" t="s">
        <v>11</v>
      </c>
      <c r="J2658" t="s">
        <v>51</v>
      </c>
      <c r="K2658" t="s">
        <v>154</v>
      </c>
      <c r="L2658" t="s">
        <v>14</v>
      </c>
      <c r="M2658" s="5">
        <v>300.69000000000005</v>
      </c>
    </row>
    <row r="2659" spans="1:13" x14ac:dyDescent="0.25">
      <c r="A2659" s="2">
        <v>45383</v>
      </c>
      <c r="B2659" s="3">
        <f t="shared" si="124"/>
        <v>2024</v>
      </c>
      <c r="C2659" t="str">
        <f t="shared" si="125"/>
        <v>2024-2025</v>
      </c>
      <c r="D2659" t="s">
        <v>147</v>
      </c>
      <c r="E2659" t="s">
        <v>41</v>
      </c>
      <c r="F2659" t="str">
        <f t="shared" si="123"/>
        <v>New South Wales</v>
      </c>
      <c r="G2659" t="s">
        <v>10</v>
      </c>
      <c r="H2659">
        <v>2830</v>
      </c>
      <c r="I2659" t="s">
        <v>11</v>
      </c>
      <c r="J2659" t="s">
        <v>25</v>
      </c>
      <c r="K2659" t="s">
        <v>155</v>
      </c>
      <c r="L2659" t="s">
        <v>20</v>
      </c>
      <c r="M2659" s="5">
        <v>300.85000000000002</v>
      </c>
    </row>
    <row r="2660" spans="1:13" x14ac:dyDescent="0.25">
      <c r="A2660" s="2">
        <v>45259</v>
      </c>
      <c r="B2660" s="3">
        <f t="shared" si="124"/>
        <v>2024</v>
      </c>
      <c r="C2660" t="str">
        <f t="shared" si="125"/>
        <v>2023-2024</v>
      </c>
      <c r="D2660" t="s">
        <v>148</v>
      </c>
      <c r="E2660" t="s">
        <v>24</v>
      </c>
      <c r="F2660" t="str">
        <f t="shared" si="123"/>
        <v>New South Wales</v>
      </c>
      <c r="G2660" t="s">
        <v>10</v>
      </c>
      <c r="H2660">
        <v>2795</v>
      </c>
      <c r="I2660" t="s">
        <v>11</v>
      </c>
      <c r="J2660" t="s">
        <v>25</v>
      </c>
      <c r="K2660" t="s">
        <v>155</v>
      </c>
      <c r="L2660" t="s">
        <v>20</v>
      </c>
      <c r="M2660" s="5">
        <v>301.13</v>
      </c>
    </row>
    <row r="2661" spans="1:13" x14ac:dyDescent="0.25">
      <c r="A2661" s="2">
        <v>45139</v>
      </c>
      <c r="B2661" s="3">
        <f t="shared" si="124"/>
        <v>2024</v>
      </c>
      <c r="C2661" t="str">
        <f t="shared" si="125"/>
        <v>2023-2024</v>
      </c>
      <c r="D2661" t="s">
        <v>148</v>
      </c>
      <c r="E2661" t="s">
        <v>42</v>
      </c>
      <c r="F2661" t="str">
        <f t="shared" si="123"/>
        <v>Queensland</v>
      </c>
      <c r="G2661" t="s">
        <v>35</v>
      </c>
      <c r="H2661">
        <v>4053</v>
      </c>
      <c r="I2661" t="s">
        <v>11</v>
      </c>
      <c r="J2661" t="s">
        <v>43</v>
      </c>
      <c r="K2661" t="s">
        <v>19</v>
      </c>
      <c r="L2661" t="s">
        <v>23</v>
      </c>
      <c r="M2661" s="5">
        <v>301.32000000000005</v>
      </c>
    </row>
    <row r="2662" spans="1:13" x14ac:dyDescent="0.25">
      <c r="A2662" s="2">
        <v>45584</v>
      </c>
      <c r="B2662" s="3">
        <f t="shared" si="124"/>
        <v>2025</v>
      </c>
      <c r="C2662" t="str">
        <f t="shared" si="125"/>
        <v>2024-2025</v>
      </c>
      <c r="D2662" t="s">
        <v>148</v>
      </c>
      <c r="E2662" t="s">
        <v>110</v>
      </c>
      <c r="F2662" t="str">
        <f t="shared" si="123"/>
        <v>Queensland</v>
      </c>
      <c r="G2662" t="s">
        <v>35</v>
      </c>
      <c r="H2662">
        <v>4680</v>
      </c>
      <c r="I2662" t="s">
        <v>11</v>
      </c>
      <c r="J2662" t="s">
        <v>51</v>
      </c>
      <c r="K2662" t="s">
        <v>155</v>
      </c>
      <c r="L2662" t="s">
        <v>20</v>
      </c>
      <c r="M2662" s="5">
        <v>303.34000000000003</v>
      </c>
    </row>
    <row r="2663" spans="1:13" x14ac:dyDescent="0.25">
      <c r="A2663" s="2">
        <v>45097</v>
      </c>
      <c r="B2663" s="3">
        <f t="shared" si="124"/>
        <v>2023</v>
      </c>
      <c r="C2663" t="str">
        <f t="shared" si="125"/>
        <v>2023-2024</v>
      </c>
      <c r="D2663" t="s">
        <v>147</v>
      </c>
      <c r="E2663" t="s">
        <v>113</v>
      </c>
      <c r="F2663" t="str">
        <f t="shared" si="123"/>
        <v>Queensland</v>
      </c>
      <c r="G2663" t="s">
        <v>35</v>
      </c>
      <c r="H2663">
        <v>4215</v>
      </c>
      <c r="I2663" t="s">
        <v>11</v>
      </c>
      <c r="J2663" t="s">
        <v>104</v>
      </c>
      <c r="K2663" t="s">
        <v>19</v>
      </c>
      <c r="L2663" t="s">
        <v>23</v>
      </c>
      <c r="M2663" s="5">
        <v>303.39999999999998</v>
      </c>
    </row>
    <row r="2664" spans="1:13" x14ac:dyDescent="0.25">
      <c r="A2664" s="2">
        <v>45101</v>
      </c>
      <c r="B2664" s="3">
        <f t="shared" si="124"/>
        <v>2023</v>
      </c>
      <c r="C2664" t="str">
        <f t="shared" si="125"/>
        <v>2023-2024</v>
      </c>
      <c r="D2664" t="s">
        <v>147</v>
      </c>
      <c r="E2664" t="s">
        <v>145</v>
      </c>
      <c r="F2664" t="str">
        <f t="shared" si="123"/>
        <v>New South Wales</v>
      </c>
      <c r="G2664" t="s">
        <v>10</v>
      </c>
      <c r="H2664">
        <v>2101</v>
      </c>
      <c r="I2664" t="s">
        <v>11</v>
      </c>
      <c r="J2664" t="s">
        <v>27</v>
      </c>
      <c r="K2664" t="s">
        <v>19</v>
      </c>
      <c r="L2664" t="s">
        <v>23</v>
      </c>
      <c r="M2664" s="5">
        <v>303.45999999999998</v>
      </c>
    </row>
    <row r="2665" spans="1:13" x14ac:dyDescent="0.25">
      <c r="A2665" s="2">
        <v>45221</v>
      </c>
      <c r="B2665" s="3">
        <f t="shared" si="124"/>
        <v>2024</v>
      </c>
      <c r="C2665" t="str">
        <f t="shared" si="125"/>
        <v>2023-2024</v>
      </c>
      <c r="D2665" t="s">
        <v>148</v>
      </c>
      <c r="E2665" t="s">
        <v>125</v>
      </c>
      <c r="F2665" t="str">
        <f t="shared" si="123"/>
        <v>Victoria</v>
      </c>
      <c r="G2665" t="s">
        <v>45</v>
      </c>
      <c r="H2665">
        <v>3400</v>
      </c>
      <c r="I2665" t="s">
        <v>11</v>
      </c>
      <c r="J2665" t="s">
        <v>60</v>
      </c>
      <c r="K2665" t="s">
        <v>149</v>
      </c>
      <c r="L2665" t="s">
        <v>15</v>
      </c>
      <c r="M2665" s="5">
        <v>303.72000000000003</v>
      </c>
    </row>
    <row r="2666" spans="1:13" x14ac:dyDescent="0.25">
      <c r="A2666" s="2">
        <v>45494</v>
      </c>
      <c r="B2666" s="3">
        <f t="shared" si="124"/>
        <v>2025</v>
      </c>
      <c r="C2666" t="str">
        <f t="shared" si="125"/>
        <v>2024-2025</v>
      </c>
      <c r="D2666" t="s">
        <v>147</v>
      </c>
      <c r="E2666" t="s">
        <v>114</v>
      </c>
      <c r="F2666" t="str">
        <f t="shared" si="123"/>
        <v>Victoria</v>
      </c>
      <c r="G2666" t="s">
        <v>45</v>
      </c>
      <c r="H2666">
        <v>3551</v>
      </c>
      <c r="I2666" t="s">
        <v>11</v>
      </c>
      <c r="J2666" t="s">
        <v>60</v>
      </c>
      <c r="K2666" t="s">
        <v>155</v>
      </c>
      <c r="L2666" t="s">
        <v>20</v>
      </c>
      <c r="M2666" s="5">
        <v>304</v>
      </c>
    </row>
    <row r="2667" spans="1:13" x14ac:dyDescent="0.25">
      <c r="A2667" s="2">
        <v>45045</v>
      </c>
      <c r="B2667" s="3">
        <f t="shared" si="124"/>
        <v>2023</v>
      </c>
      <c r="C2667" t="str">
        <f t="shared" si="125"/>
        <v>2023-2024</v>
      </c>
      <c r="D2667" t="s">
        <v>148</v>
      </c>
      <c r="E2667" t="s">
        <v>131</v>
      </c>
      <c r="F2667" t="str">
        <f t="shared" si="123"/>
        <v>Western Australia</v>
      </c>
      <c r="G2667" t="s">
        <v>48</v>
      </c>
      <c r="H2667">
        <v>6530</v>
      </c>
      <c r="I2667" t="s">
        <v>11</v>
      </c>
      <c r="J2667" t="s">
        <v>77</v>
      </c>
      <c r="K2667" t="s">
        <v>154</v>
      </c>
      <c r="L2667" t="s">
        <v>14</v>
      </c>
      <c r="M2667" s="5">
        <v>304.11</v>
      </c>
    </row>
    <row r="2668" spans="1:13" x14ac:dyDescent="0.25">
      <c r="A2668" s="2">
        <v>45043</v>
      </c>
      <c r="B2668" s="3">
        <f t="shared" si="124"/>
        <v>2023</v>
      </c>
      <c r="C2668" t="str">
        <f t="shared" si="125"/>
        <v>2023-2024</v>
      </c>
      <c r="D2668" t="s">
        <v>147</v>
      </c>
      <c r="E2668" t="s">
        <v>79</v>
      </c>
      <c r="F2668" t="str">
        <f t="shared" si="123"/>
        <v>Australian Capital Territory</v>
      </c>
      <c r="G2668" t="s">
        <v>80</v>
      </c>
      <c r="H2668">
        <v>2617</v>
      </c>
      <c r="I2668" t="s">
        <v>11</v>
      </c>
      <c r="J2668" t="s">
        <v>58</v>
      </c>
      <c r="K2668" t="s">
        <v>154</v>
      </c>
      <c r="L2668" t="s">
        <v>14</v>
      </c>
      <c r="M2668" s="5">
        <v>305.88</v>
      </c>
    </row>
    <row r="2669" spans="1:13" x14ac:dyDescent="0.25">
      <c r="A2669" s="2">
        <v>45062</v>
      </c>
      <c r="B2669" s="3">
        <f t="shared" si="124"/>
        <v>2023</v>
      </c>
      <c r="C2669" t="str">
        <f t="shared" si="125"/>
        <v>2023-2024</v>
      </c>
      <c r="D2669" t="s">
        <v>147</v>
      </c>
      <c r="E2669" t="s">
        <v>124</v>
      </c>
      <c r="F2669" t="str">
        <f t="shared" si="123"/>
        <v>New South Wales</v>
      </c>
      <c r="G2669" t="s">
        <v>10</v>
      </c>
      <c r="H2669">
        <v>2015</v>
      </c>
      <c r="I2669" t="s">
        <v>11</v>
      </c>
      <c r="J2669" t="s">
        <v>12</v>
      </c>
      <c r="K2669" t="s">
        <v>156</v>
      </c>
      <c r="L2669" t="s">
        <v>17</v>
      </c>
      <c r="M2669" s="5">
        <v>306.10000000000002</v>
      </c>
    </row>
    <row r="2670" spans="1:13" x14ac:dyDescent="0.25">
      <c r="A2670" s="2">
        <v>45645</v>
      </c>
      <c r="B2670" s="3">
        <f t="shared" si="124"/>
        <v>2025</v>
      </c>
      <c r="C2670" t="str">
        <f t="shared" si="125"/>
        <v>2024-2025</v>
      </c>
      <c r="D2670" t="s">
        <v>147</v>
      </c>
      <c r="E2670" t="s">
        <v>95</v>
      </c>
      <c r="F2670" t="str">
        <f t="shared" si="123"/>
        <v>Victoria</v>
      </c>
      <c r="G2670" t="s">
        <v>45</v>
      </c>
      <c r="H2670">
        <v>3931</v>
      </c>
      <c r="I2670" t="s">
        <v>11</v>
      </c>
      <c r="J2670" t="s">
        <v>55</v>
      </c>
      <c r="K2670" t="s">
        <v>152</v>
      </c>
      <c r="L2670" t="s">
        <v>13</v>
      </c>
      <c r="M2670" s="5">
        <v>306.11</v>
      </c>
    </row>
    <row r="2671" spans="1:13" x14ac:dyDescent="0.25">
      <c r="A2671" s="2">
        <v>45001</v>
      </c>
      <c r="B2671" s="3">
        <f t="shared" si="124"/>
        <v>2023</v>
      </c>
      <c r="C2671" t="str">
        <f t="shared" si="125"/>
        <v>2022-2023</v>
      </c>
      <c r="D2671" t="s">
        <v>147</v>
      </c>
      <c r="E2671" t="s">
        <v>31</v>
      </c>
      <c r="F2671" t="str">
        <f t="shared" si="123"/>
        <v>South Australia</v>
      </c>
      <c r="G2671" t="s">
        <v>32</v>
      </c>
      <c r="H2671">
        <v>5168</v>
      </c>
      <c r="I2671" t="s">
        <v>11</v>
      </c>
      <c r="J2671" t="s">
        <v>33</v>
      </c>
      <c r="K2671" t="s">
        <v>152</v>
      </c>
      <c r="L2671" t="s">
        <v>13</v>
      </c>
      <c r="M2671" s="5">
        <v>306.46000000000004</v>
      </c>
    </row>
    <row r="2672" spans="1:13" x14ac:dyDescent="0.25">
      <c r="A2672" s="2">
        <v>45145</v>
      </c>
      <c r="B2672" s="3">
        <f t="shared" si="124"/>
        <v>2024</v>
      </c>
      <c r="C2672" t="str">
        <f t="shared" si="125"/>
        <v>2023-2024</v>
      </c>
      <c r="D2672" t="s">
        <v>147</v>
      </c>
      <c r="E2672" t="s">
        <v>90</v>
      </c>
      <c r="F2672" t="str">
        <f t="shared" si="123"/>
        <v>Victoria</v>
      </c>
      <c r="G2672" t="s">
        <v>45</v>
      </c>
      <c r="H2672">
        <v>3179</v>
      </c>
      <c r="I2672" t="s">
        <v>11</v>
      </c>
      <c r="J2672" t="s">
        <v>63</v>
      </c>
      <c r="K2672" t="s">
        <v>150</v>
      </c>
      <c r="L2672" t="s">
        <v>18</v>
      </c>
      <c r="M2672" s="5">
        <v>306.71000000000004</v>
      </c>
    </row>
    <row r="2673" spans="1:13" x14ac:dyDescent="0.25">
      <c r="A2673" s="2">
        <v>45592</v>
      </c>
      <c r="B2673" s="3">
        <f t="shared" si="124"/>
        <v>2025</v>
      </c>
      <c r="C2673" t="str">
        <f t="shared" si="125"/>
        <v>2024-2025</v>
      </c>
      <c r="D2673" t="s">
        <v>148</v>
      </c>
      <c r="E2673" t="s">
        <v>76</v>
      </c>
      <c r="F2673" t="str">
        <f t="shared" si="123"/>
        <v>Western Australia</v>
      </c>
      <c r="G2673" t="s">
        <v>48</v>
      </c>
      <c r="H2673">
        <v>6450</v>
      </c>
      <c r="I2673" t="s">
        <v>11</v>
      </c>
      <c r="J2673" t="s">
        <v>77</v>
      </c>
      <c r="K2673" t="s">
        <v>154</v>
      </c>
      <c r="L2673" t="s">
        <v>14</v>
      </c>
      <c r="M2673" s="5">
        <v>306.76</v>
      </c>
    </row>
    <row r="2674" spans="1:13" x14ac:dyDescent="0.25">
      <c r="A2674" s="2">
        <v>45370</v>
      </c>
      <c r="B2674" s="3">
        <f t="shared" si="124"/>
        <v>2024</v>
      </c>
      <c r="C2674" t="str">
        <f t="shared" si="125"/>
        <v>2023-2024</v>
      </c>
      <c r="D2674" t="s">
        <v>147</v>
      </c>
      <c r="E2674" t="s">
        <v>74</v>
      </c>
      <c r="F2674" t="str">
        <f t="shared" si="123"/>
        <v>South Australia</v>
      </c>
      <c r="G2674" t="s">
        <v>32</v>
      </c>
      <c r="H2674">
        <v>5043</v>
      </c>
      <c r="I2674" t="s">
        <v>11</v>
      </c>
      <c r="J2674" t="s">
        <v>33</v>
      </c>
      <c r="K2674" t="s">
        <v>152</v>
      </c>
      <c r="L2674" t="s">
        <v>13</v>
      </c>
      <c r="M2674" s="5">
        <v>306.89</v>
      </c>
    </row>
    <row r="2675" spans="1:13" x14ac:dyDescent="0.25">
      <c r="A2675" s="2">
        <v>45443</v>
      </c>
      <c r="B2675" s="3">
        <f t="shared" si="124"/>
        <v>2024</v>
      </c>
      <c r="C2675" t="str">
        <f t="shared" si="125"/>
        <v>2024-2025</v>
      </c>
      <c r="D2675" t="s">
        <v>147</v>
      </c>
      <c r="E2675" t="s">
        <v>67</v>
      </c>
      <c r="F2675" t="str">
        <f t="shared" si="123"/>
        <v>New South Wales</v>
      </c>
      <c r="G2675" t="s">
        <v>10</v>
      </c>
      <c r="H2675">
        <v>2478</v>
      </c>
      <c r="I2675" t="s">
        <v>11</v>
      </c>
      <c r="J2675" t="s">
        <v>68</v>
      </c>
      <c r="K2675" t="s">
        <v>152</v>
      </c>
      <c r="L2675" t="s">
        <v>13</v>
      </c>
      <c r="M2675" s="5">
        <v>307.12</v>
      </c>
    </row>
    <row r="2676" spans="1:13" x14ac:dyDescent="0.25">
      <c r="A2676" s="2">
        <v>45437</v>
      </c>
      <c r="B2676" s="3">
        <f t="shared" si="124"/>
        <v>2024</v>
      </c>
      <c r="C2676" t="str">
        <f t="shared" si="125"/>
        <v>2024-2025</v>
      </c>
      <c r="D2676" t="s">
        <v>147</v>
      </c>
      <c r="E2676" t="s">
        <v>44</v>
      </c>
      <c r="F2676" t="str">
        <f t="shared" si="123"/>
        <v>Victoria</v>
      </c>
      <c r="G2676" t="s">
        <v>45</v>
      </c>
      <c r="H2676">
        <v>3066</v>
      </c>
      <c r="I2676" t="s">
        <v>11</v>
      </c>
      <c r="J2676" t="s">
        <v>46</v>
      </c>
      <c r="K2676" t="s">
        <v>156</v>
      </c>
      <c r="L2676" t="s">
        <v>17</v>
      </c>
      <c r="M2676" s="5">
        <v>307.38</v>
      </c>
    </row>
    <row r="2677" spans="1:13" x14ac:dyDescent="0.25">
      <c r="A2677" s="2">
        <v>44994</v>
      </c>
      <c r="B2677" s="3">
        <f t="shared" si="124"/>
        <v>2023</v>
      </c>
      <c r="C2677" t="str">
        <f t="shared" si="125"/>
        <v>2022-2023</v>
      </c>
      <c r="D2677" t="s">
        <v>148</v>
      </c>
      <c r="E2677" t="s">
        <v>76</v>
      </c>
      <c r="F2677" t="str">
        <f t="shared" si="123"/>
        <v>Western Australia</v>
      </c>
      <c r="G2677" t="s">
        <v>48</v>
      </c>
      <c r="H2677">
        <v>6450</v>
      </c>
      <c r="I2677" t="s">
        <v>11</v>
      </c>
      <c r="J2677" t="s">
        <v>77</v>
      </c>
      <c r="K2677" t="s">
        <v>150</v>
      </c>
      <c r="L2677" t="s">
        <v>18</v>
      </c>
      <c r="M2677" s="5">
        <v>307.73</v>
      </c>
    </row>
    <row r="2678" spans="1:13" x14ac:dyDescent="0.25">
      <c r="A2678" s="2">
        <v>44971</v>
      </c>
      <c r="B2678" s="3">
        <f t="shared" si="124"/>
        <v>2023</v>
      </c>
      <c r="C2678" t="str">
        <f t="shared" si="125"/>
        <v>2022-2023</v>
      </c>
      <c r="D2678" t="s">
        <v>147</v>
      </c>
      <c r="E2678" t="s">
        <v>140</v>
      </c>
      <c r="F2678" t="str">
        <f t="shared" si="123"/>
        <v>Tasmania</v>
      </c>
      <c r="G2678" t="s">
        <v>70</v>
      </c>
      <c r="H2678">
        <v>7320</v>
      </c>
      <c r="I2678" t="s">
        <v>11</v>
      </c>
      <c r="J2678" t="s">
        <v>71</v>
      </c>
      <c r="K2678" t="s">
        <v>19</v>
      </c>
      <c r="L2678" t="s">
        <v>23</v>
      </c>
      <c r="M2678" s="5">
        <v>308.04000000000002</v>
      </c>
    </row>
    <row r="2679" spans="1:13" x14ac:dyDescent="0.25">
      <c r="A2679" s="2">
        <v>45578</v>
      </c>
      <c r="B2679" s="3">
        <f t="shared" si="124"/>
        <v>2025</v>
      </c>
      <c r="C2679" t="str">
        <f t="shared" si="125"/>
        <v>2024-2025</v>
      </c>
      <c r="D2679" t="s">
        <v>147</v>
      </c>
      <c r="E2679" t="s">
        <v>142</v>
      </c>
      <c r="F2679" t="str">
        <f t="shared" si="123"/>
        <v>Australian Capital Territory</v>
      </c>
      <c r="G2679" t="s">
        <v>80</v>
      </c>
      <c r="H2679">
        <v>2609</v>
      </c>
      <c r="I2679" t="s">
        <v>11</v>
      </c>
      <c r="J2679" t="s">
        <v>58</v>
      </c>
      <c r="K2679" t="s">
        <v>154</v>
      </c>
      <c r="L2679" t="s">
        <v>14</v>
      </c>
      <c r="M2679" s="5">
        <v>308.82</v>
      </c>
    </row>
    <row r="2680" spans="1:13" x14ac:dyDescent="0.25">
      <c r="A2680" s="2">
        <v>45634</v>
      </c>
      <c r="B2680" s="3">
        <f t="shared" si="124"/>
        <v>2025</v>
      </c>
      <c r="C2680" t="str">
        <f t="shared" si="125"/>
        <v>2024-2025</v>
      </c>
      <c r="D2680" t="s">
        <v>147</v>
      </c>
      <c r="E2680" t="s">
        <v>96</v>
      </c>
      <c r="F2680" t="str">
        <f t="shared" si="123"/>
        <v>Western Australia</v>
      </c>
      <c r="G2680" t="s">
        <v>48</v>
      </c>
      <c r="H2680">
        <v>6330</v>
      </c>
      <c r="I2680" t="s">
        <v>11</v>
      </c>
      <c r="J2680" t="s">
        <v>94</v>
      </c>
      <c r="K2680" t="s">
        <v>153</v>
      </c>
      <c r="L2680" t="s">
        <v>16</v>
      </c>
      <c r="M2680" s="5">
        <v>309.02</v>
      </c>
    </row>
    <row r="2681" spans="1:13" x14ac:dyDescent="0.25">
      <c r="A2681" s="2">
        <v>45111</v>
      </c>
      <c r="B2681" s="3">
        <f t="shared" si="124"/>
        <v>2024</v>
      </c>
      <c r="C2681" t="str">
        <f t="shared" si="125"/>
        <v>2023-2024</v>
      </c>
      <c r="D2681" t="s">
        <v>147</v>
      </c>
      <c r="E2681" t="s">
        <v>114</v>
      </c>
      <c r="F2681" t="str">
        <f t="shared" si="123"/>
        <v>Victoria</v>
      </c>
      <c r="G2681" t="s">
        <v>45</v>
      </c>
      <c r="H2681">
        <v>3551</v>
      </c>
      <c r="I2681" t="s">
        <v>11</v>
      </c>
      <c r="J2681" t="s">
        <v>60</v>
      </c>
      <c r="K2681" t="s">
        <v>151</v>
      </c>
      <c r="L2681" t="s">
        <v>21</v>
      </c>
      <c r="M2681" s="5">
        <v>309.33</v>
      </c>
    </row>
    <row r="2682" spans="1:13" x14ac:dyDescent="0.25">
      <c r="A2682" s="2">
        <v>45514</v>
      </c>
      <c r="B2682" s="3">
        <f t="shared" si="124"/>
        <v>2025</v>
      </c>
      <c r="C2682" t="str">
        <f t="shared" si="125"/>
        <v>2024-2025</v>
      </c>
      <c r="D2682" t="s">
        <v>148</v>
      </c>
      <c r="E2682" t="s">
        <v>87</v>
      </c>
      <c r="F2682" t="str">
        <f t="shared" si="123"/>
        <v>New South Wales</v>
      </c>
      <c r="G2682" t="s">
        <v>10</v>
      </c>
      <c r="H2682">
        <v>2790</v>
      </c>
      <c r="I2682" t="s">
        <v>11</v>
      </c>
      <c r="J2682" t="s">
        <v>25</v>
      </c>
      <c r="K2682" t="s">
        <v>19</v>
      </c>
      <c r="L2682" t="s">
        <v>23</v>
      </c>
      <c r="M2682" s="5">
        <v>310.58000000000004</v>
      </c>
    </row>
    <row r="2683" spans="1:13" x14ac:dyDescent="0.25">
      <c r="A2683" s="2">
        <v>45012</v>
      </c>
      <c r="B2683" s="3">
        <f t="shared" si="124"/>
        <v>2023</v>
      </c>
      <c r="C2683" t="str">
        <f t="shared" si="125"/>
        <v>2022-2023</v>
      </c>
      <c r="D2683" t="s">
        <v>147</v>
      </c>
      <c r="E2683" t="s">
        <v>145</v>
      </c>
      <c r="F2683" t="str">
        <f t="shared" si="123"/>
        <v>New South Wales</v>
      </c>
      <c r="G2683" t="s">
        <v>10</v>
      </c>
      <c r="H2683">
        <v>2101</v>
      </c>
      <c r="I2683" t="s">
        <v>11</v>
      </c>
      <c r="J2683" t="s">
        <v>27</v>
      </c>
      <c r="K2683" t="s">
        <v>155</v>
      </c>
      <c r="L2683" t="s">
        <v>20</v>
      </c>
      <c r="M2683" s="5">
        <v>310.82</v>
      </c>
    </row>
    <row r="2684" spans="1:13" x14ac:dyDescent="0.25">
      <c r="A2684" s="2">
        <v>44994</v>
      </c>
      <c r="B2684" s="3">
        <f t="shared" si="124"/>
        <v>2023</v>
      </c>
      <c r="C2684" t="str">
        <f t="shared" si="125"/>
        <v>2022-2023</v>
      </c>
      <c r="D2684" t="s">
        <v>147</v>
      </c>
      <c r="E2684" t="s">
        <v>47</v>
      </c>
      <c r="F2684" t="str">
        <f t="shared" si="123"/>
        <v>Western Australia</v>
      </c>
      <c r="G2684" t="s">
        <v>48</v>
      </c>
      <c r="H2684">
        <v>6030</v>
      </c>
      <c r="I2684" t="s">
        <v>11</v>
      </c>
      <c r="J2684" t="s">
        <v>49</v>
      </c>
      <c r="K2684" t="s">
        <v>155</v>
      </c>
      <c r="L2684" t="s">
        <v>20</v>
      </c>
      <c r="M2684" s="5">
        <v>310.92999999999995</v>
      </c>
    </row>
    <row r="2685" spans="1:13" x14ac:dyDescent="0.25">
      <c r="A2685" s="2">
        <v>45140</v>
      </c>
      <c r="B2685" s="3">
        <f t="shared" si="124"/>
        <v>2024</v>
      </c>
      <c r="C2685" t="str">
        <f t="shared" si="125"/>
        <v>2023-2024</v>
      </c>
      <c r="D2685" t="s">
        <v>147</v>
      </c>
      <c r="E2685" t="s">
        <v>132</v>
      </c>
      <c r="F2685" t="str">
        <f t="shared" si="123"/>
        <v>New South Wales</v>
      </c>
      <c r="G2685" t="s">
        <v>10</v>
      </c>
      <c r="H2685">
        <v>2800</v>
      </c>
      <c r="I2685" t="s">
        <v>11</v>
      </c>
      <c r="J2685" t="s">
        <v>25</v>
      </c>
      <c r="K2685" t="s">
        <v>149</v>
      </c>
      <c r="L2685" t="s">
        <v>15</v>
      </c>
      <c r="M2685" s="5">
        <v>311.39999999999998</v>
      </c>
    </row>
    <row r="2686" spans="1:13" x14ac:dyDescent="0.25">
      <c r="A2686" s="2">
        <v>45254</v>
      </c>
      <c r="B2686" s="3">
        <f t="shared" si="124"/>
        <v>2024</v>
      </c>
      <c r="C2686" t="str">
        <f t="shared" si="125"/>
        <v>2023-2024</v>
      </c>
      <c r="D2686" t="s">
        <v>147</v>
      </c>
      <c r="E2686" t="s">
        <v>137</v>
      </c>
      <c r="F2686" t="str">
        <f t="shared" si="123"/>
        <v>New South Wales</v>
      </c>
      <c r="G2686" t="s">
        <v>10</v>
      </c>
      <c r="H2686">
        <v>2031</v>
      </c>
      <c r="I2686" t="s">
        <v>11</v>
      </c>
      <c r="J2686" t="s">
        <v>12</v>
      </c>
      <c r="K2686" t="s">
        <v>156</v>
      </c>
      <c r="L2686" t="s">
        <v>17</v>
      </c>
      <c r="M2686" s="5">
        <v>311.44000000000005</v>
      </c>
    </row>
    <row r="2687" spans="1:13" x14ac:dyDescent="0.25">
      <c r="A2687" s="2">
        <v>45647</v>
      </c>
      <c r="B2687" s="3">
        <f t="shared" si="124"/>
        <v>2025</v>
      </c>
      <c r="C2687" t="str">
        <f t="shared" si="125"/>
        <v>2024-2025</v>
      </c>
      <c r="D2687" t="s">
        <v>147</v>
      </c>
      <c r="E2687" t="s">
        <v>103</v>
      </c>
      <c r="F2687" t="str">
        <f t="shared" si="123"/>
        <v>Queensland</v>
      </c>
      <c r="G2687" t="s">
        <v>35</v>
      </c>
      <c r="H2687">
        <v>4509</v>
      </c>
      <c r="I2687" t="s">
        <v>11</v>
      </c>
      <c r="J2687" t="s">
        <v>104</v>
      </c>
      <c r="K2687" t="s">
        <v>149</v>
      </c>
      <c r="L2687" t="s">
        <v>15</v>
      </c>
      <c r="M2687" s="5">
        <v>312.12</v>
      </c>
    </row>
    <row r="2688" spans="1:13" x14ac:dyDescent="0.25">
      <c r="A2688" s="2">
        <v>45337</v>
      </c>
      <c r="B2688" s="3">
        <f t="shared" si="124"/>
        <v>2024</v>
      </c>
      <c r="C2688" t="str">
        <f t="shared" si="125"/>
        <v>2023-2024</v>
      </c>
      <c r="D2688" t="s">
        <v>147</v>
      </c>
      <c r="E2688" t="s">
        <v>62</v>
      </c>
      <c r="F2688" t="str">
        <f t="shared" si="123"/>
        <v>Victoria</v>
      </c>
      <c r="G2688" t="s">
        <v>45</v>
      </c>
      <c r="H2688">
        <v>3134</v>
      </c>
      <c r="I2688" t="s">
        <v>11</v>
      </c>
      <c r="J2688" t="s">
        <v>63</v>
      </c>
      <c r="K2688" t="s">
        <v>149</v>
      </c>
      <c r="L2688" t="s">
        <v>15</v>
      </c>
      <c r="M2688" s="5">
        <v>313.61</v>
      </c>
    </row>
    <row r="2689" spans="1:13" x14ac:dyDescent="0.25">
      <c r="A2689" s="2">
        <v>45159</v>
      </c>
      <c r="B2689" s="3">
        <f t="shared" si="124"/>
        <v>2024</v>
      </c>
      <c r="C2689" t="str">
        <f t="shared" si="125"/>
        <v>2023-2024</v>
      </c>
      <c r="D2689" t="s">
        <v>147</v>
      </c>
      <c r="E2689" t="s">
        <v>73</v>
      </c>
      <c r="F2689" t="str">
        <f t="shared" si="123"/>
        <v>Victoria</v>
      </c>
      <c r="G2689" t="s">
        <v>45</v>
      </c>
      <c r="H2689">
        <v>3136</v>
      </c>
      <c r="I2689" t="s">
        <v>11</v>
      </c>
      <c r="J2689" t="s">
        <v>63</v>
      </c>
      <c r="K2689" t="s">
        <v>150</v>
      </c>
      <c r="L2689" t="s">
        <v>18</v>
      </c>
      <c r="M2689" s="5">
        <v>313.62</v>
      </c>
    </row>
    <row r="2690" spans="1:13" x14ac:dyDescent="0.25">
      <c r="A2690" s="2">
        <v>45316</v>
      </c>
      <c r="B2690" s="3">
        <f t="shared" si="124"/>
        <v>2024</v>
      </c>
      <c r="C2690" t="str">
        <f t="shared" si="125"/>
        <v>2023-2024</v>
      </c>
      <c r="D2690" t="s">
        <v>147</v>
      </c>
      <c r="E2690" t="s">
        <v>31</v>
      </c>
      <c r="F2690" t="str">
        <f t="shared" ref="F2690:F2753" si="126">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7">IF(MONTH(A2691)&gt;=7,YEAR(A2691)+1,YEAR(A2691))</f>
        <v>2024</v>
      </c>
      <c r="C2691" t="str">
        <f t="shared" ref="C2691:C2754" si="128">IF(MONTH(A2691) &gt;= 4, YEAR(A2691) &amp; "-" &amp; YEAR(A2691) + 1, YEAR(A2691) - 1 &amp; "-" &amp; YEAR(A2691))</f>
        <v>2023-2024</v>
      </c>
      <c r="D2691" t="s">
        <v>147</v>
      </c>
      <c r="E2691" t="s">
        <v>93</v>
      </c>
      <c r="F2691" t="str">
        <f t="shared" si="126"/>
        <v>Western Australia</v>
      </c>
      <c r="G2691" t="s">
        <v>48</v>
      </c>
      <c r="H2691">
        <v>6112</v>
      </c>
      <c r="I2691" t="s">
        <v>11</v>
      </c>
      <c r="J2691" t="s">
        <v>94</v>
      </c>
      <c r="K2691" t="s">
        <v>155</v>
      </c>
      <c r="L2691" t="s">
        <v>20</v>
      </c>
      <c r="M2691" s="5">
        <v>313.83000000000004</v>
      </c>
    </row>
    <row r="2692" spans="1:13" x14ac:dyDescent="0.25">
      <c r="A2692" s="2">
        <v>45570</v>
      </c>
      <c r="B2692" s="3">
        <f t="shared" si="127"/>
        <v>2025</v>
      </c>
      <c r="C2692" t="str">
        <f t="shared" si="128"/>
        <v>2024-2025</v>
      </c>
      <c r="D2692" t="s">
        <v>147</v>
      </c>
      <c r="E2692" t="s">
        <v>34</v>
      </c>
      <c r="F2692" t="str">
        <f t="shared" si="126"/>
        <v>Queensland</v>
      </c>
      <c r="G2692" t="s">
        <v>35</v>
      </c>
      <c r="H2692">
        <v>4802</v>
      </c>
      <c r="I2692" t="s">
        <v>11</v>
      </c>
      <c r="J2692" t="s">
        <v>36</v>
      </c>
      <c r="K2692" t="s">
        <v>152</v>
      </c>
      <c r="L2692" t="s">
        <v>13</v>
      </c>
      <c r="M2692" s="5">
        <v>313.93</v>
      </c>
    </row>
    <row r="2693" spans="1:13" x14ac:dyDescent="0.25">
      <c r="A2693" s="2">
        <v>45297</v>
      </c>
      <c r="B2693" s="3">
        <f t="shared" si="127"/>
        <v>2024</v>
      </c>
      <c r="C2693" t="str">
        <f t="shared" si="128"/>
        <v>2023-2024</v>
      </c>
      <c r="D2693" t="s">
        <v>147</v>
      </c>
      <c r="E2693" t="s">
        <v>114</v>
      </c>
      <c r="F2693" t="str">
        <f t="shared" si="126"/>
        <v>Victoria</v>
      </c>
      <c r="G2693" t="s">
        <v>45</v>
      </c>
      <c r="H2693">
        <v>3551</v>
      </c>
      <c r="I2693" t="s">
        <v>11</v>
      </c>
      <c r="J2693" t="s">
        <v>60</v>
      </c>
      <c r="K2693" t="s">
        <v>19</v>
      </c>
      <c r="L2693" t="s">
        <v>23</v>
      </c>
      <c r="M2693" s="5">
        <v>314.66999999999996</v>
      </c>
    </row>
    <row r="2694" spans="1:13" x14ac:dyDescent="0.25">
      <c r="A2694" s="2">
        <v>45365</v>
      </c>
      <c r="B2694" s="3">
        <f t="shared" si="127"/>
        <v>2024</v>
      </c>
      <c r="C2694" t="str">
        <f t="shared" si="128"/>
        <v>2023-2024</v>
      </c>
      <c r="D2694" t="s">
        <v>147</v>
      </c>
      <c r="E2694" t="s">
        <v>113</v>
      </c>
      <c r="F2694" t="str">
        <f t="shared" si="126"/>
        <v>Queensland</v>
      </c>
      <c r="G2694" t="s">
        <v>35</v>
      </c>
      <c r="H2694">
        <v>4215</v>
      </c>
      <c r="I2694" t="s">
        <v>11</v>
      </c>
      <c r="J2694" t="s">
        <v>104</v>
      </c>
      <c r="K2694" t="s">
        <v>149</v>
      </c>
      <c r="L2694" t="s">
        <v>15</v>
      </c>
      <c r="M2694" s="5">
        <v>315.27000000000004</v>
      </c>
    </row>
    <row r="2695" spans="1:13" x14ac:dyDescent="0.25">
      <c r="A2695" s="2">
        <v>45181</v>
      </c>
      <c r="B2695" s="3">
        <f t="shared" si="127"/>
        <v>2024</v>
      </c>
      <c r="C2695" t="str">
        <f t="shared" si="128"/>
        <v>2023-2024</v>
      </c>
      <c r="D2695" t="s">
        <v>148</v>
      </c>
      <c r="E2695" t="s">
        <v>57</v>
      </c>
      <c r="F2695" t="str">
        <f t="shared" si="126"/>
        <v>New South Wales</v>
      </c>
      <c r="G2695" t="s">
        <v>10</v>
      </c>
      <c r="H2695">
        <v>2560</v>
      </c>
      <c r="I2695" t="s">
        <v>11</v>
      </c>
      <c r="J2695" t="s">
        <v>58</v>
      </c>
      <c r="K2695" t="s">
        <v>149</v>
      </c>
      <c r="L2695" t="s">
        <v>15</v>
      </c>
      <c r="M2695" s="5">
        <v>315.51000000000005</v>
      </c>
    </row>
    <row r="2696" spans="1:13" x14ac:dyDescent="0.25">
      <c r="A2696" s="2">
        <v>45117</v>
      </c>
      <c r="B2696" s="3">
        <f t="shared" si="127"/>
        <v>2024</v>
      </c>
      <c r="C2696" t="str">
        <f t="shared" si="128"/>
        <v>2023-2024</v>
      </c>
      <c r="D2696" t="s">
        <v>147</v>
      </c>
      <c r="E2696" t="s">
        <v>132</v>
      </c>
      <c r="F2696" t="str">
        <f t="shared" si="126"/>
        <v>New South Wales</v>
      </c>
      <c r="G2696" t="s">
        <v>10</v>
      </c>
      <c r="H2696">
        <v>2800</v>
      </c>
      <c r="I2696" t="s">
        <v>11</v>
      </c>
      <c r="J2696" t="s">
        <v>25</v>
      </c>
      <c r="K2696" t="s">
        <v>154</v>
      </c>
      <c r="L2696" t="s">
        <v>14</v>
      </c>
      <c r="M2696" s="5">
        <v>317.17</v>
      </c>
    </row>
    <row r="2697" spans="1:13" x14ac:dyDescent="0.25">
      <c r="A2697" s="2">
        <v>44994</v>
      </c>
      <c r="B2697" s="3">
        <f t="shared" si="127"/>
        <v>2023</v>
      </c>
      <c r="C2697" t="str">
        <f t="shared" si="128"/>
        <v>2022-2023</v>
      </c>
      <c r="D2697" t="s">
        <v>147</v>
      </c>
      <c r="E2697" t="s">
        <v>145</v>
      </c>
      <c r="F2697" t="str">
        <f t="shared" si="126"/>
        <v>New South Wales</v>
      </c>
      <c r="G2697" t="s">
        <v>10</v>
      </c>
      <c r="H2697">
        <v>2101</v>
      </c>
      <c r="I2697" t="s">
        <v>11</v>
      </c>
      <c r="J2697" t="s">
        <v>27</v>
      </c>
      <c r="K2697" t="s">
        <v>155</v>
      </c>
      <c r="L2697" t="s">
        <v>20</v>
      </c>
      <c r="M2697" s="5">
        <v>317.45000000000005</v>
      </c>
    </row>
    <row r="2698" spans="1:13" x14ac:dyDescent="0.25">
      <c r="A2698" s="2">
        <v>45114</v>
      </c>
      <c r="B2698" s="3">
        <f t="shared" si="127"/>
        <v>2024</v>
      </c>
      <c r="C2698" t="str">
        <f t="shared" si="128"/>
        <v>2023-2024</v>
      </c>
      <c r="D2698" t="s">
        <v>148</v>
      </c>
      <c r="E2698" t="s">
        <v>112</v>
      </c>
      <c r="F2698" t="str">
        <f t="shared" si="126"/>
        <v>Victoria</v>
      </c>
      <c r="G2698" t="s">
        <v>45</v>
      </c>
      <c r="H2698">
        <v>3076</v>
      </c>
      <c r="I2698" t="s">
        <v>11</v>
      </c>
      <c r="J2698" t="s">
        <v>46</v>
      </c>
      <c r="K2698" t="s">
        <v>149</v>
      </c>
      <c r="L2698" t="s">
        <v>15</v>
      </c>
      <c r="M2698" s="5">
        <v>317.57</v>
      </c>
    </row>
    <row r="2699" spans="1:13" x14ac:dyDescent="0.25">
      <c r="A2699" s="2">
        <v>45424</v>
      </c>
      <c r="B2699" s="3">
        <f t="shared" si="127"/>
        <v>2024</v>
      </c>
      <c r="C2699" t="str">
        <f t="shared" si="128"/>
        <v>2024-2025</v>
      </c>
      <c r="D2699" t="s">
        <v>147</v>
      </c>
      <c r="E2699" t="s">
        <v>141</v>
      </c>
      <c r="F2699" t="str">
        <f t="shared" si="126"/>
        <v>Western Australia</v>
      </c>
      <c r="G2699" t="s">
        <v>48</v>
      </c>
      <c r="H2699">
        <v>6052</v>
      </c>
      <c r="I2699" t="s">
        <v>11</v>
      </c>
      <c r="J2699" t="s">
        <v>49</v>
      </c>
      <c r="K2699" t="s">
        <v>154</v>
      </c>
      <c r="L2699" t="s">
        <v>14</v>
      </c>
      <c r="M2699" s="5">
        <v>317.68</v>
      </c>
    </row>
    <row r="2700" spans="1:13" x14ac:dyDescent="0.25">
      <c r="A2700" s="2">
        <v>45357</v>
      </c>
      <c r="B2700" s="3">
        <f t="shared" si="127"/>
        <v>2024</v>
      </c>
      <c r="C2700" t="str">
        <f t="shared" si="128"/>
        <v>2023-2024</v>
      </c>
      <c r="D2700" t="s">
        <v>147</v>
      </c>
      <c r="E2700" t="s">
        <v>138</v>
      </c>
      <c r="F2700" t="str">
        <f t="shared" si="126"/>
        <v>Queensland</v>
      </c>
      <c r="G2700" t="s">
        <v>35</v>
      </c>
      <c r="H2700">
        <v>4558</v>
      </c>
      <c r="I2700" t="s">
        <v>11</v>
      </c>
      <c r="J2700" t="s">
        <v>120</v>
      </c>
      <c r="K2700" t="s">
        <v>155</v>
      </c>
      <c r="L2700" t="s">
        <v>20</v>
      </c>
      <c r="M2700" s="5">
        <v>317.88</v>
      </c>
    </row>
    <row r="2701" spans="1:13" x14ac:dyDescent="0.25">
      <c r="A2701" s="2">
        <v>44928</v>
      </c>
      <c r="B2701" s="3">
        <f t="shared" si="127"/>
        <v>2023</v>
      </c>
      <c r="C2701" t="str">
        <f t="shared" si="128"/>
        <v>2022-2023</v>
      </c>
      <c r="D2701" t="s">
        <v>147</v>
      </c>
      <c r="E2701" t="s">
        <v>113</v>
      </c>
      <c r="F2701" t="str">
        <f t="shared" si="126"/>
        <v>Queensland</v>
      </c>
      <c r="G2701" t="s">
        <v>35</v>
      </c>
      <c r="H2701">
        <v>4215</v>
      </c>
      <c r="I2701" t="s">
        <v>11</v>
      </c>
      <c r="J2701" t="s">
        <v>104</v>
      </c>
      <c r="K2701" t="s">
        <v>157</v>
      </c>
      <c r="L2701" t="s">
        <v>22</v>
      </c>
      <c r="M2701" s="5">
        <v>318.18</v>
      </c>
    </row>
    <row r="2702" spans="1:13" x14ac:dyDescent="0.25">
      <c r="A2702" s="2">
        <v>45583</v>
      </c>
      <c r="B2702" s="3">
        <f t="shared" si="127"/>
        <v>2025</v>
      </c>
      <c r="C2702" t="str">
        <f t="shared" si="128"/>
        <v>2024-2025</v>
      </c>
      <c r="D2702" t="s">
        <v>147</v>
      </c>
      <c r="E2702" t="s">
        <v>107</v>
      </c>
      <c r="F2702" t="str">
        <f t="shared" si="126"/>
        <v>Queensland</v>
      </c>
      <c r="G2702" t="s">
        <v>35</v>
      </c>
      <c r="H2702">
        <v>4220</v>
      </c>
      <c r="I2702" t="s">
        <v>11</v>
      </c>
      <c r="J2702" t="s">
        <v>104</v>
      </c>
      <c r="K2702" t="s">
        <v>19</v>
      </c>
      <c r="L2702" t="s">
        <v>23</v>
      </c>
      <c r="M2702" s="5">
        <v>318.38</v>
      </c>
    </row>
    <row r="2703" spans="1:13" x14ac:dyDescent="0.25">
      <c r="A2703" s="2">
        <v>45547</v>
      </c>
      <c r="B2703" s="3">
        <f t="shared" si="127"/>
        <v>2025</v>
      </c>
      <c r="C2703" t="str">
        <f t="shared" si="128"/>
        <v>2024-2025</v>
      </c>
      <c r="D2703" t="s">
        <v>147</v>
      </c>
      <c r="E2703" t="s">
        <v>141</v>
      </c>
      <c r="F2703" t="str">
        <f t="shared" si="126"/>
        <v>Western Australia</v>
      </c>
      <c r="G2703" t="s">
        <v>48</v>
      </c>
      <c r="H2703">
        <v>6052</v>
      </c>
      <c r="I2703" t="s">
        <v>11</v>
      </c>
      <c r="J2703" t="s">
        <v>49</v>
      </c>
      <c r="K2703" t="s">
        <v>153</v>
      </c>
      <c r="L2703" t="s">
        <v>16</v>
      </c>
      <c r="M2703" s="5">
        <v>318.63</v>
      </c>
    </row>
    <row r="2704" spans="1:13" x14ac:dyDescent="0.25">
      <c r="A2704" s="2">
        <v>45533</v>
      </c>
      <c r="B2704" s="3">
        <f t="shared" si="127"/>
        <v>2025</v>
      </c>
      <c r="C2704" t="str">
        <f t="shared" si="128"/>
        <v>2024-2025</v>
      </c>
      <c r="D2704" t="s">
        <v>147</v>
      </c>
      <c r="E2704" t="s">
        <v>124</v>
      </c>
      <c r="F2704" t="str">
        <f t="shared" si="126"/>
        <v>New South Wales</v>
      </c>
      <c r="G2704" t="s">
        <v>10</v>
      </c>
      <c r="H2704">
        <v>2015</v>
      </c>
      <c r="I2704" t="s">
        <v>11</v>
      </c>
      <c r="J2704" t="s">
        <v>12</v>
      </c>
      <c r="K2704" t="s">
        <v>154</v>
      </c>
      <c r="L2704" t="s">
        <v>14</v>
      </c>
      <c r="M2704" s="5">
        <v>318.77999999999997</v>
      </c>
    </row>
    <row r="2705" spans="1:13" x14ac:dyDescent="0.25">
      <c r="A2705" s="2">
        <v>45226</v>
      </c>
      <c r="B2705" s="3">
        <f t="shared" si="127"/>
        <v>2024</v>
      </c>
      <c r="C2705" t="str">
        <f t="shared" si="128"/>
        <v>2023-2024</v>
      </c>
      <c r="D2705" t="s">
        <v>147</v>
      </c>
      <c r="E2705" t="s">
        <v>141</v>
      </c>
      <c r="F2705" t="str">
        <f t="shared" si="126"/>
        <v>Western Australia</v>
      </c>
      <c r="G2705" t="s">
        <v>48</v>
      </c>
      <c r="H2705">
        <v>6052</v>
      </c>
      <c r="I2705" t="s">
        <v>11</v>
      </c>
      <c r="J2705" t="s">
        <v>49</v>
      </c>
      <c r="K2705" t="s">
        <v>155</v>
      </c>
      <c r="L2705" t="s">
        <v>20</v>
      </c>
      <c r="M2705" s="5">
        <v>319.33</v>
      </c>
    </row>
    <row r="2706" spans="1:13" x14ac:dyDescent="0.25">
      <c r="A2706" s="2">
        <v>45538</v>
      </c>
      <c r="B2706" s="3">
        <f t="shared" si="127"/>
        <v>2025</v>
      </c>
      <c r="C2706" t="str">
        <f t="shared" si="128"/>
        <v>2024-2025</v>
      </c>
      <c r="D2706" t="s">
        <v>147</v>
      </c>
      <c r="E2706" t="s">
        <v>123</v>
      </c>
      <c r="F2706" t="str">
        <f t="shared" si="126"/>
        <v>Western Australia</v>
      </c>
      <c r="G2706" t="s">
        <v>48</v>
      </c>
      <c r="H2706">
        <v>6109</v>
      </c>
      <c r="I2706" t="s">
        <v>11</v>
      </c>
      <c r="J2706" t="s">
        <v>94</v>
      </c>
      <c r="K2706" t="s">
        <v>150</v>
      </c>
      <c r="L2706" t="s">
        <v>18</v>
      </c>
      <c r="M2706" s="5">
        <v>319.45000000000005</v>
      </c>
    </row>
    <row r="2707" spans="1:13" x14ac:dyDescent="0.25">
      <c r="A2707" s="2">
        <v>45040</v>
      </c>
      <c r="B2707" s="3">
        <f t="shared" si="127"/>
        <v>2023</v>
      </c>
      <c r="C2707" t="str">
        <f t="shared" si="128"/>
        <v>2023-2024</v>
      </c>
      <c r="D2707" t="s">
        <v>147</v>
      </c>
      <c r="E2707" t="s">
        <v>92</v>
      </c>
      <c r="F2707" t="str">
        <f t="shared" si="126"/>
        <v>Queensland</v>
      </c>
      <c r="G2707" t="s">
        <v>35</v>
      </c>
      <c r="H2707">
        <v>4068</v>
      </c>
      <c r="I2707" t="s">
        <v>11</v>
      </c>
      <c r="J2707" t="s">
        <v>43</v>
      </c>
      <c r="K2707" t="s">
        <v>151</v>
      </c>
      <c r="L2707" t="s">
        <v>21</v>
      </c>
      <c r="M2707" s="5">
        <v>321.52999999999997</v>
      </c>
    </row>
    <row r="2708" spans="1:13" x14ac:dyDescent="0.25">
      <c r="A2708" s="2">
        <v>45195</v>
      </c>
      <c r="B2708" s="3">
        <f t="shared" si="127"/>
        <v>2024</v>
      </c>
      <c r="C2708" t="str">
        <f t="shared" si="128"/>
        <v>2023-2024</v>
      </c>
      <c r="D2708" t="s">
        <v>147</v>
      </c>
      <c r="E2708" t="s">
        <v>85</v>
      </c>
      <c r="F2708" t="str">
        <f t="shared" si="126"/>
        <v>Queensland</v>
      </c>
      <c r="G2708" t="s">
        <v>35</v>
      </c>
      <c r="H2708">
        <v>4883</v>
      </c>
      <c r="I2708" t="s">
        <v>11</v>
      </c>
      <c r="J2708" t="s">
        <v>36</v>
      </c>
      <c r="K2708" t="s">
        <v>154</v>
      </c>
      <c r="L2708" t="s">
        <v>14</v>
      </c>
      <c r="M2708" s="5">
        <v>321.62</v>
      </c>
    </row>
    <row r="2709" spans="1:13" x14ac:dyDescent="0.25">
      <c r="A2709" s="2">
        <v>45250</v>
      </c>
      <c r="B2709" s="3">
        <f t="shared" si="127"/>
        <v>2024</v>
      </c>
      <c r="C2709" t="str">
        <f t="shared" si="128"/>
        <v>2023-2024</v>
      </c>
      <c r="D2709" t="s">
        <v>147</v>
      </c>
      <c r="E2709" t="s">
        <v>113</v>
      </c>
      <c r="F2709" t="str">
        <f t="shared" si="126"/>
        <v>Queensland</v>
      </c>
      <c r="G2709" t="s">
        <v>35</v>
      </c>
      <c r="H2709">
        <v>4215</v>
      </c>
      <c r="I2709" t="s">
        <v>11</v>
      </c>
      <c r="J2709" t="s">
        <v>104</v>
      </c>
      <c r="K2709" t="s">
        <v>155</v>
      </c>
      <c r="L2709" t="s">
        <v>20</v>
      </c>
      <c r="M2709" s="5">
        <v>323.08999999999997</v>
      </c>
    </row>
    <row r="2710" spans="1:13" x14ac:dyDescent="0.25">
      <c r="A2710" s="2">
        <v>45628</v>
      </c>
      <c r="B2710" s="3">
        <f t="shared" si="127"/>
        <v>2025</v>
      </c>
      <c r="C2710" t="str">
        <f t="shared" si="128"/>
        <v>2024-2025</v>
      </c>
      <c r="D2710" t="s">
        <v>147</v>
      </c>
      <c r="E2710" t="s">
        <v>143</v>
      </c>
      <c r="F2710" t="str">
        <f t="shared" si="126"/>
        <v>New South Wales</v>
      </c>
      <c r="G2710" t="s">
        <v>10</v>
      </c>
      <c r="H2710">
        <v>2154</v>
      </c>
      <c r="I2710" t="s">
        <v>11</v>
      </c>
      <c r="J2710" t="s">
        <v>27</v>
      </c>
      <c r="K2710" t="s">
        <v>155</v>
      </c>
      <c r="L2710" t="s">
        <v>20</v>
      </c>
      <c r="M2710" s="5">
        <v>323.19</v>
      </c>
    </row>
    <row r="2711" spans="1:13" x14ac:dyDescent="0.25">
      <c r="A2711" s="2">
        <v>45391</v>
      </c>
      <c r="B2711" s="3">
        <f t="shared" si="127"/>
        <v>2024</v>
      </c>
      <c r="C2711" t="str">
        <f t="shared" si="128"/>
        <v>2024-2025</v>
      </c>
      <c r="D2711" t="s">
        <v>147</v>
      </c>
      <c r="E2711" t="s">
        <v>92</v>
      </c>
      <c r="F2711" t="str">
        <f t="shared" si="126"/>
        <v>Queensland</v>
      </c>
      <c r="G2711" t="s">
        <v>35</v>
      </c>
      <c r="H2711">
        <v>4068</v>
      </c>
      <c r="I2711" t="s">
        <v>11</v>
      </c>
      <c r="J2711" t="s">
        <v>43</v>
      </c>
      <c r="K2711" t="s">
        <v>154</v>
      </c>
      <c r="L2711" t="s">
        <v>14</v>
      </c>
      <c r="M2711" s="5">
        <v>324.33</v>
      </c>
    </row>
    <row r="2712" spans="1:13" x14ac:dyDescent="0.25">
      <c r="A2712" s="2">
        <v>45458</v>
      </c>
      <c r="B2712" s="3">
        <f t="shared" si="127"/>
        <v>2024</v>
      </c>
      <c r="C2712" t="str">
        <f t="shared" si="128"/>
        <v>2024-2025</v>
      </c>
      <c r="D2712" t="s">
        <v>148</v>
      </c>
      <c r="E2712" t="s">
        <v>41</v>
      </c>
      <c r="F2712" t="str">
        <f t="shared" si="126"/>
        <v>New South Wales</v>
      </c>
      <c r="G2712" t="s">
        <v>10</v>
      </c>
      <c r="H2712">
        <v>2830</v>
      </c>
      <c r="I2712" t="s">
        <v>11</v>
      </c>
      <c r="J2712" t="s">
        <v>25</v>
      </c>
      <c r="K2712" t="s">
        <v>19</v>
      </c>
      <c r="L2712" t="s">
        <v>23</v>
      </c>
      <c r="M2712" s="5">
        <v>324.38</v>
      </c>
    </row>
    <row r="2713" spans="1:13" x14ac:dyDescent="0.25">
      <c r="A2713" s="2">
        <v>45232</v>
      </c>
      <c r="B2713" s="3">
        <f t="shared" si="127"/>
        <v>2024</v>
      </c>
      <c r="C2713" t="str">
        <f t="shared" si="128"/>
        <v>2023-2024</v>
      </c>
      <c r="D2713" t="s">
        <v>147</v>
      </c>
      <c r="E2713" t="s">
        <v>146</v>
      </c>
      <c r="F2713" t="str">
        <f t="shared" si="126"/>
        <v>Victoria</v>
      </c>
      <c r="G2713" t="s">
        <v>45</v>
      </c>
      <c r="H2713">
        <v>3353</v>
      </c>
      <c r="I2713" t="s">
        <v>11</v>
      </c>
      <c r="J2713" t="s">
        <v>60</v>
      </c>
      <c r="K2713" t="s">
        <v>149</v>
      </c>
      <c r="L2713" t="s">
        <v>15</v>
      </c>
      <c r="M2713" s="5">
        <v>324.63</v>
      </c>
    </row>
    <row r="2714" spans="1:13" x14ac:dyDescent="0.25">
      <c r="A2714" s="2">
        <v>45509</v>
      </c>
      <c r="B2714" s="3">
        <f t="shared" si="127"/>
        <v>2025</v>
      </c>
      <c r="C2714" t="str">
        <f t="shared" si="128"/>
        <v>2024-2025</v>
      </c>
      <c r="D2714" t="s">
        <v>147</v>
      </c>
      <c r="E2714" t="s">
        <v>28</v>
      </c>
      <c r="F2714" t="str">
        <f t="shared" si="126"/>
        <v>Northern Territory</v>
      </c>
      <c r="G2714" t="s">
        <v>29</v>
      </c>
      <c r="H2714">
        <v>800</v>
      </c>
      <c r="I2714" t="s">
        <v>11</v>
      </c>
      <c r="J2714" t="s">
        <v>30</v>
      </c>
      <c r="K2714" t="s">
        <v>149</v>
      </c>
      <c r="L2714" t="s">
        <v>15</v>
      </c>
      <c r="M2714" s="5">
        <v>325.47000000000003</v>
      </c>
    </row>
    <row r="2715" spans="1:13" x14ac:dyDescent="0.25">
      <c r="A2715" s="2">
        <v>45613</v>
      </c>
      <c r="B2715" s="3">
        <f t="shared" si="127"/>
        <v>2025</v>
      </c>
      <c r="C2715" t="str">
        <f t="shared" si="128"/>
        <v>2024-2025</v>
      </c>
      <c r="D2715" t="s">
        <v>147</v>
      </c>
      <c r="E2715" t="s">
        <v>124</v>
      </c>
      <c r="F2715" t="str">
        <f t="shared" si="126"/>
        <v>New South Wales</v>
      </c>
      <c r="G2715" t="s">
        <v>10</v>
      </c>
      <c r="H2715">
        <v>2015</v>
      </c>
      <c r="I2715" t="s">
        <v>11</v>
      </c>
      <c r="J2715" t="s">
        <v>12</v>
      </c>
      <c r="K2715" t="s">
        <v>149</v>
      </c>
      <c r="L2715" t="s">
        <v>15</v>
      </c>
      <c r="M2715" s="5">
        <v>325.5</v>
      </c>
    </row>
    <row r="2716" spans="1:13" x14ac:dyDescent="0.25">
      <c r="A2716" s="2">
        <v>45629</v>
      </c>
      <c r="B2716" s="3">
        <f t="shared" si="127"/>
        <v>2025</v>
      </c>
      <c r="C2716" t="str">
        <f t="shared" si="128"/>
        <v>2024-2025</v>
      </c>
      <c r="D2716" t="s">
        <v>147</v>
      </c>
      <c r="E2716" t="s">
        <v>130</v>
      </c>
      <c r="F2716" t="str">
        <f t="shared" si="126"/>
        <v>South Australia</v>
      </c>
      <c r="G2716" t="s">
        <v>32</v>
      </c>
      <c r="H2716">
        <v>5290</v>
      </c>
      <c r="I2716" t="s">
        <v>11</v>
      </c>
      <c r="J2716" t="s">
        <v>38</v>
      </c>
      <c r="K2716" t="s">
        <v>151</v>
      </c>
      <c r="L2716" t="s">
        <v>21</v>
      </c>
      <c r="M2716" s="5">
        <v>326.10000000000002</v>
      </c>
    </row>
    <row r="2717" spans="1:13" x14ac:dyDescent="0.25">
      <c r="A2717" s="2">
        <v>45189</v>
      </c>
      <c r="B2717" s="3">
        <f t="shared" si="127"/>
        <v>2024</v>
      </c>
      <c r="C2717" t="str">
        <f t="shared" si="128"/>
        <v>2023-2024</v>
      </c>
      <c r="D2717" t="s">
        <v>147</v>
      </c>
      <c r="E2717" t="s">
        <v>133</v>
      </c>
      <c r="F2717" t="str">
        <f t="shared" si="126"/>
        <v>Queensland</v>
      </c>
      <c r="G2717" t="s">
        <v>35</v>
      </c>
      <c r="H2717">
        <v>4305</v>
      </c>
      <c r="I2717" t="s">
        <v>11</v>
      </c>
      <c r="J2717" t="s">
        <v>104</v>
      </c>
      <c r="K2717" t="s">
        <v>150</v>
      </c>
      <c r="L2717" t="s">
        <v>18</v>
      </c>
      <c r="M2717" s="5">
        <v>326.76</v>
      </c>
    </row>
    <row r="2718" spans="1:13" x14ac:dyDescent="0.25">
      <c r="A2718" s="2">
        <v>45211</v>
      </c>
      <c r="B2718" s="3">
        <f t="shared" si="127"/>
        <v>2024</v>
      </c>
      <c r="C2718" t="str">
        <f t="shared" si="128"/>
        <v>2023-2024</v>
      </c>
      <c r="D2718" t="s">
        <v>147</v>
      </c>
      <c r="E2718" t="s">
        <v>28</v>
      </c>
      <c r="F2718" t="str">
        <f t="shared" si="126"/>
        <v>Northern Territory</v>
      </c>
      <c r="G2718" t="s">
        <v>29</v>
      </c>
      <c r="H2718">
        <v>800</v>
      </c>
      <c r="I2718" t="s">
        <v>11</v>
      </c>
      <c r="J2718" t="s">
        <v>30</v>
      </c>
      <c r="K2718" t="s">
        <v>157</v>
      </c>
      <c r="L2718" t="s">
        <v>22</v>
      </c>
      <c r="M2718" s="5">
        <v>327.33999999999997</v>
      </c>
    </row>
    <row r="2719" spans="1:13" x14ac:dyDescent="0.25">
      <c r="A2719" s="2">
        <v>45557</v>
      </c>
      <c r="B2719" s="3">
        <f t="shared" si="127"/>
        <v>2025</v>
      </c>
      <c r="C2719" t="str">
        <f t="shared" si="128"/>
        <v>2024-2025</v>
      </c>
      <c r="D2719" t="s">
        <v>147</v>
      </c>
      <c r="E2719" t="s">
        <v>113</v>
      </c>
      <c r="F2719" t="str">
        <f t="shared" si="126"/>
        <v>Queensland</v>
      </c>
      <c r="G2719" t="s">
        <v>35</v>
      </c>
      <c r="H2719">
        <v>4215</v>
      </c>
      <c r="I2719" t="s">
        <v>11</v>
      </c>
      <c r="J2719" t="s">
        <v>104</v>
      </c>
      <c r="K2719" t="s">
        <v>154</v>
      </c>
      <c r="L2719" t="s">
        <v>14</v>
      </c>
      <c r="M2719" s="5">
        <v>327.45000000000005</v>
      </c>
    </row>
    <row r="2720" spans="1:13" x14ac:dyDescent="0.25">
      <c r="A2720" s="2">
        <v>45080</v>
      </c>
      <c r="B2720" s="3">
        <f t="shared" si="127"/>
        <v>2023</v>
      </c>
      <c r="C2720" t="str">
        <f t="shared" si="128"/>
        <v>2023-2024</v>
      </c>
      <c r="D2720" t="s">
        <v>148</v>
      </c>
      <c r="E2720" t="s">
        <v>81</v>
      </c>
      <c r="F2720" t="str">
        <f t="shared" si="126"/>
        <v>New South Wales</v>
      </c>
      <c r="G2720" t="s">
        <v>10</v>
      </c>
      <c r="H2720">
        <v>2485</v>
      </c>
      <c r="I2720" t="s">
        <v>11</v>
      </c>
      <c r="J2720" t="s">
        <v>68</v>
      </c>
      <c r="K2720" t="s">
        <v>152</v>
      </c>
      <c r="L2720" t="s">
        <v>13</v>
      </c>
      <c r="M2720" s="5">
        <v>327.47000000000003</v>
      </c>
    </row>
    <row r="2721" spans="1:13" x14ac:dyDescent="0.25">
      <c r="A2721" s="2">
        <v>45256</v>
      </c>
      <c r="B2721" s="3">
        <f t="shared" si="127"/>
        <v>2024</v>
      </c>
      <c r="C2721" t="str">
        <f t="shared" si="128"/>
        <v>2023-2024</v>
      </c>
      <c r="D2721" t="s">
        <v>147</v>
      </c>
      <c r="E2721" t="s">
        <v>88</v>
      </c>
      <c r="F2721" t="str">
        <f t="shared" si="126"/>
        <v>South Australia</v>
      </c>
      <c r="G2721" t="s">
        <v>32</v>
      </c>
      <c r="H2721">
        <v>5011</v>
      </c>
      <c r="I2721" t="s">
        <v>11</v>
      </c>
      <c r="J2721" t="s">
        <v>33</v>
      </c>
      <c r="K2721" t="s">
        <v>150</v>
      </c>
      <c r="L2721" t="s">
        <v>18</v>
      </c>
      <c r="M2721" s="5">
        <v>327.70000000000005</v>
      </c>
    </row>
    <row r="2722" spans="1:13" x14ac:dyDescent="0.25">
      <c r="A2722" s="2">
        <v>45136</v>
      </c>
      <c r="B2722" s="3">
        <f t="shared" si="127"/>
        <v>2024</v>
      </c>
      <c r="C2722" t="str">
        <f t="shared" si="128"/>
        <v>2023-2024</v>
      </c>
      <c r="D2722" t="s">
        <v>147</v>
      </c>
      <c r="E2722" t="s">
        <v>128</v>
      </c>
      <c r="F2722" t="str">
        <f t="shared" si="126"/>
        <v>Western Australia</v>
      </c>
      <c r="G2722" t="s">
        <v>48</v>
      </c>
      <c r="H2722">
        <v>6027</v>
      </c>
      <c r="I2722" t="s">
        <v>11</v>
      </c>
      <c r="J2722" t="s">
        <v>49</v>
      </c>
      <c r="K2722" t="s">
        <v>19</v>
      </c>
      <c r="L2722" t="s">
        <v>23</v>
      </c>
      <c r="M2722" s="5">
        <v>327.74</v>
      </c>
    </row>
    <row r="2723" spans="1:13" x14ac:dyDescent="0.25">
      <c r="A2723" s="2">
        <v>45090</v>
      </c>
      <c r="B2723" s="3">
        <f t="shared" si="127"/>
        <v>2023</v>
      </c>
      <c r="C2723" t="str">
        <f t="shared" si="128"/>
        <v>2023-2024</v>
      </c>
      <c r="D2723" t="s">
        <v>147</v>
      </c>
      <c r="E2723" t="s">
        <v>96</v>
      </c>
      <c r="F2723" t="str">
        <f t="shared" si="126"/>
        <v>Western Australia</v>
      </c>
      <c r="G2723" t="s">
        <v>48</v>
      </c>
      <c r="H2723">
        <v>6330</v>
      </c>
      <c r="I2723" t="s">
        <v>11</v>
      </c>
      <c r="J2723" t="s">
        <v>94</v>
      </c>
      <c r="K2723" t="s">
        <v>150</v>
      </c>
      <c r="L2723" t="s">
        <v>18</v>
      </c>
      <c r="M2723" s="5">
        <v>327.77</v>
      </c>
    </row>
    <row r="2724" spans="1:13" x14ac:dyDescent="0.25">
      <c r="A2724" s="2">
        <v>45145</v>
      </c>
      <c r="B2724" s="3">
        <f t="shared" si="127"/>
        <v>2024</v>
      </c>
      <c r="C2724" t="str">
        <f t="shared" si="128"/>
        <v>2023-2024</v>
      </c>
      <c r="D2724" t="s">
        <v>147</v>
      </c>
      <c r="E2724" t="s">
        <v>118</v>
      </c>
      <c r="F2724" t="str">
        <f t="shared" si="126"/>
        <v>New South Wales</v>
      </c>
      <c r="G2724" t="s">
        <v>10</v>
      </c>
      <c r="H2724">
        <v>2158</v>
      </c>
      <c r="I2724" t="s">
        <v>11</v>
      </c>
      <c r="J2724" t="s">
        <v>27</v>
      </c>
      <c r="K2724" t="s">
        <v>150</v>
      </c>
      <c r="L2724" t="s">
        <v>18</v>
      </c>
      <c r="M2724" s="5">
        <v>327.77</v>
      </c>
    </row>
    <row r="2725" spans="1:13" x14ac:dyDescent="0.25">
      <c r="A2725" s="2">
        <v>45432</v>
      </c>
      <c r="B2725" s="3">
        <f t="shared" si="127"/>
        <v>2024</v>
      </c>
      <c r="C2725" t="str">
        <f t="shared" si="128"/>
        <v>2024-2025</v>
      </c>
      <c r="D2725" t="s">
        <v>147</v>
      </c>
      <c r="E2725" t="s">
        <v>143</v>
      </c>
      <c r="F2725" t="str">
        <f t="shared" si="126"/>
        <v>New South Wales</v>
      </c>
      <c r="G2725" t="s">
        <v>10</v>
      </c>
      <c r="H2725">
        <v>2154</v>
      </c>
      <c r="I2725" t="s">
        <v>11</v>
      </c>
      <c r="J2725" t="s">
        <v>27</v>
      </c>
      <c r="K2725" t="s">
        <v>156</v>
      </c>
      <c r="L2725" t="s">
        <v>17</v>
      </c>
      <c r="M2725" s="5">
        <v>328.29</v>
      </c>
    </row>
    <row r="2726" spans="1:13" x14ac:dyDescent="0.25">
      <c r="A2726" s="2">
        <v>45643</v>
      </c>
      <c r="B2726" s="3">
        <f t="shared" si="127"/>
        <v>2025</v>
      </c>
      <c r="C2726" t="str">
        <f t="shared" si="128"/>
        <v>2024-2025</v>
      </c>
      <c r="D2726" t="s">
        <v>147</v>
      </c>
      <c r="E2726" t="s">
        <v>128</v>
      </c>
      <c r="F2726" t="str">
        <f t="shared" si="126"/>
        <v>Western Australia</v>
      </c>
      <c r="G2726" t="s">
        <v>48</v>
      </c>
      <c r="H2726">
        <v>6027</v>
      </c>
      <c r="I2726" t="s">
        <v>11</v>
      </c>
      <c r="J2726" t="s">
        <v>49</v>
      </c>
      <c r="K2726" t="s">
        <v>150</v>
      </c>
      <c r="L2726" t="s">
        <v>18</v>
      </c>
      <c r="M2726" s="5">
        <v>328.71</v>
      </c>
    </row>
    <row r="2727" spans="1:13" x14ac:dyDescent="0.25">
      <c r="A2727" s="2">
        <v>45285</v>
      </c>
      <c r="B2727" s="3">
        <f t="shared" si="127"/>
        <v>2024</v>
      </c>
      <c r="C2727" t="str">
        <f t="shared" si="128"/>
        <v>2023-2024</v>
      </c>
      <c r="D2727" t="s">
        <v>147</v>
      </c>
      <c r="E2727" t="s">
        <v>73</v>
      </c>
      <c r="F2727" t="str">
        <f t="shared" si="126"/>
        <v>Victoria</v>
      </c>
      <c r="G2727" t="s">
        <v>45</v>
      </c>
      <c r="H2727">
        <v>3136</v>
      </c>
      <c r="I2727" t="s">
        <v>11</v>
      </c>
      <c r="J2727" t="s">
        <v>63</v>
      </c>
      <c r="K2727" t="s">
        <v>155</v>
      </c>
      <c r="L2727" t="s">
        <v>20</v>
      </c>
      <c r="M2727" s="5">
        <v>329.27000000000004</v>
      </c>
    </row>
    <row r="2728" spans="1:13" x14ac:dyDescent="0.25">
      <c r="A2728" s="2">
        <v>45401</v>
      </c>
      <c r="B2728" s="3">
        <f t="shared" si="127"/>
        <v>2024</v>
      </c>
      <c r="C2728" t="str">
        <f t="shared" si="128"/>
        <v>2024-2025</v>
      </c>
      <c r="D2728" t="s">
        <v>147</v>
      </c>
      <c r="E2728" t="s">
        <v>78</v>
      </c>
      <c r="F2728" t="str">
        <f t="shared" si="126"/>
        <v>New South Wales</v>
      </c>
      <c r="G2728" t="s">
        <v>10</v>
      </c>
      <c r="H2728">
        <v>2350</v>
      </c>
      <c r="I2728" t="s">
        <v>11</v>
      </c>
      <c r="J2728" t="s">
        <v>68</v>
      </c>
      <c r="K2728" t="s">
        <v>151</v>
      </c>
      <c r="L2728" t="s">
        <v>21</v>
      </c>
      <c r="M2728" s="5">
        <v>329.48</v>
      </c>
    </row>
    <row r="2729" spans="1:13" x14ac:dyDescent="0.25">
      <c r="A2729" s="2">
        <v>44984</v>
      </c>
      <c r="B2729" s="3">
        <f t="shared" si="127"/>
        <v>2023</v>
      </c>
      <c r="C2729" t="str">
        <f t="shared" si="128"/>
        <v>2022-2023</v>
      </c>
      <c r="D2729" t="s">
        <v>147</v>
      </c>
      <c r="E2729" t="s">
        <v>78</v>
      </c>
      <c r="F2729" t="str">
        <f t="shared" si="126"/>
        <v>New South Wales</v>
      </c>
      <c r="G2729" t="s">
        <v>10</v>
      </c>
      <c r="H2729">
        <v>2350</v>
      </c>
      <c r="I2729" t="s">
        <v>11</v>
      </c>
      <c r="J2729" t="s">
        <v>68</v>
      </c>
      <c r="K2729" t="s">
        <v>149</v>
      </c>
      <c r="L2729" t="s">
        <v>15</v>
      </c>
      <c r="M2729" s="5">
        <v>330.32</v>
      </c>
    </row>
    <row r="2730" spans="1:13" x14ac:dyDescent="0.25">
      <c r="A2730" s="2">
        <v>45563</v>
      </c>
      <c r="B2730" s="3">
        <f t="shared" si="127"/>
        <v>2025</v>
      </c>
      <c r="C2730" t="str">
        <f t="shared" si="128"/>
        <v>2024-2025</v>
      </c>
      <c r="D2730" t="s">
        <v>148</v>
      </c>
      <c r="E2730" t="s">
        <v>136</v>
      </c>
      <c r="F2730" t="str">
        <f t="shared" si="126"/>
        <v>Victoria</v>
      </c>
      <c r="G2730" t="s">
        <v>45</v>
      </c>
      <c r="H2730">
        <v>3175</v>
      </c>
      <c r="I2730" t="s">
        <v>11</v>
      </c>
      <c r="J2730" t="s">
        <v>63</v>
      </c>
      <c r="K2730" t="s">
        <v>155</v>
      </c>
      <c r="L2730" t="s">
        <v>20</v>
      </c>
      <c r="M2730" s="5">
        <v>331.33</v>
      </c>
    </row>
    <row r="2731" spans="1:13" x14ac:dyDescent="0.25">
      <c r="A2731" s="2">
        <v>45171</v>
      </c>
      <c r="B2731" s="3">
        <f t="shared" si="127"/>
        <v>2024</v>
      </c>
      <c r="C2731" t="str">
        <f t="shared" si="128"/>
        <v>2023-2024</v>
      </c>
      <c r="D2731" t="s">
        <v>148</v>
      </c>
      <c r="E2731" t="s">
        <v>64</v>
      </c>
      <c r="F2731" t="str">
        <f t="shared" si="126"/>
        <v>Victoria</v>
      </c>
      <c r="G2731" t="s">
        <v>45</v>
      </c>
      <c r="H2731">
        <v>3199</v>
      </c>
      <c r="I2731" t="s">
        <v>11</v>
      </c>
      <c r="J2731" t="s">
        <v>63</v>
      </c>
      <c r="K2731" t="s">
        <v>149</v>
      </c>
      <c r="L2731" t="s">
        <v>15</v>
      </c>
      <c r="M2731" s="5">
        <v>331.47999999999996</v>
      </c>
    </row>
    <row r="2732" spans="1:13" x14ac:dyDescent="0.25">
      <c r="A2732" s="2">
        <v>45375</v>
      </c>
      <c r="B2732" s="3">
        <f t="shared" si="127"/>
        <v>2024</v>
      </c>
      <c r="C2732" t="str">
        <f t="shared" si="128"/>
        <v>2023-2024</v>
      </c>
      <c r="D2732" t="s">
        <v>148</v>
      </c>
      <c r="E2732" t="s">
        <v>90</v>
      </c>
      <c r="F2732" t="str">
        <f t="shared" si="126"/>
        <v>Victoria</v>
      </c>
      <c r="G2732" t="s">
        <v>45</v>
      </c>
      <c r="H2732">
        <v>3179</v>
      </c>
      <c r="I2732" t="s">
        <v>11</v>
      </c>
      <c r="J2732" t="s">
        <v>63</v>
      </c>
      <c r="K2732" t="s">
        <v>155</v>
      </c>
      <c r="L2732" t="s">
        <v>20</v>
      </c>
      <c r="M2732" s="5">
        <v>332.25000000000006</v>
      </c>
    </row>
    <row r="2733" spans="1:13" x14ac:dyDescent="0.25">
      <c r="A2733" s="2">
        <v>45579</v>
      </c>
      <c r="B2733" s="3">
        <f t="shared" si="127"/>
        <v>2025</v>
      </c>
      <c r="C2733" t="str">
        <f t="shared" si="128"/>
        <v>2024-2025</v>
      </c>
      <c r="D2733" t="s">
        <v>147</v>
      </c>
      <c r="E2733" t="s">
        <v>24</v>
      </c>
      <c r="F2733" t="str">
        <f t="shared" si="126"/>
        <v>New South Wales</v>
      </c>
      <c r="G2733" t="s">
        <v>10</v>
      </c>
      <c r="H2733">
        <v>2795</v>
      </c>
      <c r="I2733" t="s">
        <v>11</v>
      </c>
      <c r="J2733" t="s">
        <v>25</v>
      </c>
      <c r="K2733" t="s">
        <v>154</v>
      </c>
      <c r="L2733" t="s">
        <v>14</v>
      </c>
      <c r="M2733" s="5">
        <v>332.64</v>
      </c>
    </row>
    <row r="2734" spans="1:13" x14ac:dyDescent="0.25">
      <c r="A2734" s="2">
        <v>44948</v>
      </c>
      <c r="B2734" s="3">
        <f t="shared" si="127"/>
        <v>2023</v>
      </c>
      <c r="C2734" t="str">
        <f t="shared" si="128"/>
        <v>2022-2023</v>
      </c>
      <c r="D2734" t="s">
        <v>147</v>
      </c>
      <c r="E2734" t="s">
        <v>142</v>
      </c>
      <c r="F2734" t="str">
        <f t="shared" si="126"/>
        <v>Australian Capital Territory</v>
      </c>
      <c r="G2734" t="s">
        <v>80</v>
      </c>
      <c r="H2734">
        <v>2609</v>
      </c>
      <c r="I2734" t="s">
        <v>11</v>
      </c>
      <c r="J2734" t="s">
        <v>58</v>
      </c>
      <c r="K2734" t="s">
        <v>19</v>
      </c>
      <c r="L2734" t="s">
        <v>23</v>
      </c>
      <c r="M2734" s="5">
        <v>332.75</v>
      </c>
    </row>
    <row r="2735" spans="1:13" x14ac:dyDescent="0.25">
      <c r="A2735" s="2">
        <v>45226</v>
      </c>
      <c r="B2735" s="3">
        <f t="shared" si="127"/>
        <v>2024</v>
      </c>
      <c r="C2735" t="str">
        <f t="shared" si="128"/>
        <v>2023-2024</v>
      </c>
      <c r="D2735" t="s">
        <v>147</v>
      </c>
      <c r="E2735" t="s">
        <v>26</v>
      </c>
      <c r="F2735" t="str">
        <f t="shared" si="126"/>
        <v>New South Wales</v>
      </c>
      <c r="G2735" t="s">
        <v>10</v>
      </c>
      <c r="H2735">
        <v>2141</v>
      </c>
      <c r="I2735" t="s">
        <v>11</v>
      </c>
      <c r="J2735" t="s">
        <v>27</v>
      </c>
      <c r="K2735" t="s">
        <v>19</v>
      </c>
      <c r="L2735" t="s">
        <v>23</v>
      </c>
      <c r="M2735" s="5">
        <v>333.7</v>
      </c>
    </row>
    <row r="2736" spans="1:13" x14ac:dyDescent="0.25">
      <c r="A2736" s="2">
        <v>45146</v>
      </c>
      <c r="B2736" s="3">
        <f t="shared" si="127"/>
        <v>2024</v>
      </c>
      <c r="C2736" t="str">
        <f t="shared" si="128"/>
        <v>2023-2024</v>
      </c>
      <c r="D2736" t="s">
        <v>147</v>
      </c>
      <c r="E2736" t="s">
        <v>9</v>
      </c>
      <c r="F2736" t="str">
        <f t="shared" si="126"/>
        <v>New South Wales</v>
      </c>
      <c r="G2736" t="s">
        <v>10</v>
      </c>
      <c r="H2736">
        <v>2067</v>
      </c>
      <c r="I2736" t="s">
        <v>11</v>
      </c>
      <c r="J2736" t="s">
        <v>12</v>
      </c>
      <c r="K2736" t="s">
        <v>156</v>
      </c>
      <c r="L2736" t="s">
        <v>17</v>
      </c>
      <c r="M2736" s="5">
        <v>334.33</v>
      </c>
    </row>
    <row r="2737" spans="1:13" x14ac:dyDescent="0.25">
      <c r="A2737" s="2">
        <v>45215</v>
      </c>
      <c r="B2737" s="3">
        <f t="shared" si="127"/>
        <v>2024</v>
      </c>
      <c r="C2737" t="str">
        <f t="shared" si="128"/>
        <v>2023-2024</v>
      </c>
      <c r="D2737" t="s">
        <v>147</v>
      </c>
      <c r="E2737" t="s">
        <v>47</v>
      </c>
      <c r="F2737" t="str">
        <f t="shared" si="126"/>
        <v>Western Australia</v>
      </c>
      <c r="G2737" t="s">
        <v>48</v>
      </c>
      <c r="H2737">
        <v>6030</v>
      </c>
      <c r="I2737" t="s">
        <v>11</v>
      </c>
      <c r="J2737" t="s">
        <v>49</v>
      </c>
      <c r="K2737" t="s">
        <v>19</v>
      </c>
      <c r="L2737" t="s">
        <v>23</v>
      </c>
      <c r="M2737" s="5">
        <v>334.37</v>
      </c>
    </row>
    <row r="2738" spans="1:13" x14ac:dyDescent="0.25">
      <c r="A2738" s="2">
        <v>44994</v>
      </c>
      <c r="B2738" s="3">
        <f t="shared" si="127"/>
        <v>2023</v>
      </c>
      <c r="C2738" t="str">
        <f t="shared" si="128"/>
        <v>2022-2023</v>
      </c>
      <c r="D2738" t="s">
        <v>148</v>
      </c>
      <c r="E2738" t="s">
        <v>59</v>
      </c>
      <c r="F2738" t="str">
        <f t="shared" si="126"/>
        <v>Victoria</v>
      </c>
      <c r="G2738" t="s">
        <v>45</v>
      </c>
      <c r="H2738">
        <v>3280</v>
      </c>
      <c r="I2738" t="s">
        <v>11</v>
      </c>
      <c r="J2738" t="s">
        <v>60</v>
      </c>
      <c r="K2738" t="s">
        <v>156</v>
      </c>
      <c r="L2738" t="s">
        <v>17</v>
      </c>
      <c r="M2738" s="5">
        <v>335.34999999999997</v>
      </c>
    </row>
    <row r="2739" spans="1:13" x14ac:dyDescent="0.25">
      <c r="A2739" s="2">
        <v>45583</v>
      </c>
      <c r="B2739" s="3">
        <f t="shared" si="127"/>
        <v>2025</v>
      </c>
      <c r="C2739" t="str">
        <f t="shared" si="128"/>
        <v>2024-2025</v>
      </c>
      <c r="D2739" t="s">
        <v>148</v>
      </c>
      <c r="E2739" t="s">
        <v>82</v>
      </c>
      <c r="F2739" t="str">
        <f t="shared" si="126"/>
        <v>Queensland</v>
      </c>
      <c r="G2739" t="s">
        <v>35</v>
      </c>
      <c r="H2739">
        <v>4012</v>
      </c>
      <c r="I2739" t="s">
        <v>11</v>
      </c>
      <c r="J2739" t="s">
        <v>43</v>
      </c>
      <c r="K2739" t="s">
        <v>152</v>
      </c>
      <c r="L2739" t="s">
        <v>13</v>
      </c>
      <c r="M2739" s="5">
        <v>335.40999999999997</v>
      </c>
    </row>
    <row r="2740" spans="1:13" x14ac:dyDescent="0.25">
      <c r="A2740" s="2">
        <v>45610</v>
      </c>
      <c r="B2740" s="3">
        <f t="shared" si="127"/>
        <v>2025</v>
      </c>
      <c r="C2740" t="str">
        <f t="shared" si="128"/>
        <v>2024-2025</v>
      </c>
      <c r="D2740" t="s">
        <v>147</v>
      </c>
      <c r="E2740" t="s">
        <v>93</v>
      </c>
      <c r="F2740" t="str">
        <f t="shared" si="126"/>
        <v>Western Australia</v>
      </c>
      <c r="G2740" t="s">
        <v>48</v>
      </c>
      <c r="H2740">
        <v>6112</v>
      </c>
      <c r="I2740" t="s">
        <v>11</v>
      </c>
      <c r="J2740" t="s">
        <v>94</v>
      </c>
      <c r="K2740" t="s">
        <v>155</v>
      </c>
      <c r="L2740" t="s">
        <v>20</v>
      </c>
      <c r="M2740" s="5">
        <v>335.42</v>
      </c>
    </row>
    <row r="2741" spans="1:13" x14ac:dyDescent="0.25">
      <c r="A2741" s="2">
        <v>44991</v>
      </c>
      <c r="B2741" s="3">
        <f t="shared" si="127"/>
        <v>2023</v>
      </c>
      <c r="C2741" t="str">
        <f t="shared" si="128"/>
        <v>2022-2023</v>
      </c>
      <c r="D2741" t="s">
        <v>147</v>
      </c>
      <c r="E2741" t="s">
        <v>26</v>
      </c>
      <c r="F2741" t="str">
        <f t="shared" si="126"/>
        <v>New South Wales</v>
      </c>
      <c r="G2741" t="s">
        <v>10</v>
      </c>
      <c r="H2741">
        <v>2141</v>
      </c>
      <c r="I2741" t="s">
        <v>11</v>
      </c>
      <c r="J2741" t="s">
        <v>27</v>
      </c>
      <c r="K2741" t="s">
        <v>152</v>
      </c>
      <c r="L2741" t="s">
        <v>13</v>
      </c>
      <c r="M2741" s="5">
        <v>335.48</v>
      </c>
    </row>
    <row r="2742" spans="1:13" x14ac:dyDescent="0.25">
      <c r="A2742" s="2">
        <v>45591</v>
      </c>
      <c r="B2742" s="3">
        <f t="shared" si="127"/>
        <v>2025</v>
      </c>
      <c r="C2742" t="str">
        <f t="shared" si="128"/>
        <v>2024-2025</v>
      </c>
      <c r="D2742" t="s">
        <v>148</v>
      </c>
      <c r="E2742" t="s">
        <v>122</v>
      </c>
      <c r="F2742" t="str">
        <f t="shared" si="126"/>
        <v>New South Wales</v>
      </c>
      <c r="G2742" t="s">
        <v>10</v>
      </c>
      <c r="H2742">
        <v>2650</v>
      </c>
      <c r="I2742" t="s">
        <v>11</v>
      </c>
      <c r="J2742" t="s">
        <v>25</v>
      </c>
      <c r="K2742" t="s">
        <v>157</v>
      </c>
      <c r="L2742" t="s">
        <v>22</v>
      </c>
      <c r="M2742" s="5">
        <v>336.40999999999997</v>
      </c>
    </row>
    <row r="2743" spans="1:13" x14ac:dyDescent="0.25">
      <c r="A2743" s="2">
        <v>45595</v>
      </c>
      <c r="B2743" s="3">
        <f t="shared" si="127"/>
        <v>2025</v>
      </c>
      <c r="C2743" t="str">
        <f t="shared" si="128"/>
        <v>2024-2025</v>
      </c>
      <c r="D2743" t="s">
        <v>147</v>
      </c>
      <c r="E2743" t="s">
        <v>42</v>
      </c>
      <c r="F2743" t="str">
        <f t="shared" si="126"/>
        <v>Queensland</v>
      </c>
      <c r="G2743" t="s">
        <v>35</v>
      </c>
      <c r="H2743">
        <v>4053</v>
      </c>
      <c r="I2743" t="s">
        <v>11</v>
      </c>
      <c r="J2743" t="s">
        <v>43</v>
      </c>
      <c r="K2743" t="s">
        <v>150</v>
      </c>
      <c r="L2743" t="s">
        <v>18</v>
      </c>
      <c r="M2743" s="5">
        <v>337.69</v>
      </c>
    </row>
    <row r="2744" spans="1:13" x14ac:dyDescent="0.25">
      <c r="A2744" s="2">
        <v>45323</v>
      </c>
      <c r="B2744" s="3">
        <f t="shared" si="127"/>
        <v>2024</v>
      </c>
      <c r="C2744" t="str">
        <f t="shared" si="128"/>
        <v>2023-2024</v>
      </c>
      <c r="D2744" t="s">
        <v>147</v>
      </c>
      <c r="E2744" t="s">
        <v>56</v>
      </c>
      <c r="F2744" t="str">
        <f t="shared" si="126"/>
        <v>Northern Territory</v>
      </c>
      <c r="G2744" t="s">
        <v>29</v>
      </c>
      <c r="H2744">
        <v>870</v>
      </c>
      <c r="I2744" t="s">
        <v>11</v>
      </c>
      <c r="J2744" t="s">
        <v>30</v>
      </c>
      <c r="K2744" t="s">
        <v>155</v>
      </c>
      <c r="L2744" t="s">
        <v>20</v>
      </c>
      <c r="M2744" s="5">
        <v>339.19</v>
      </c>
    </row>
    <row r="2745" spans="1:13" x14ac:dyDescent="0.25">
      <c r="A2745" s="2">
        <v>45266</v>
      </c>
      <c r="B2745" s="3">
        <f t="shared" si="127"/>
        <v>2024</v>
      </c>
      <c r="C2745" t="str">
        <f t="shared" si="128"/>
        <v>2023-2024</v>
      </c>
      <c r="D2745" t="s">
        <v>147</v>
      </c>
      <c r="E2745" t="s">
        <v>119</v>
      </c>
      <c r="F2745" t="str">
        <f t="shared" si="126"/>
        <v>Queensland</v>
      </c>
      <c r="G2745" t="s">
        <v>35</v>
      </c>
      <c r="H2745">
        <v>4570</v>
      </c>
      <c r="I2745" t="s">
        <v>11</v>
      </c>
      <c r="J2745" t="s">
        <v>120</v>
      </c>
      <c r="K2745" t="s">
        <v>154</v>
      </c>
      <c r="L2745" t="s">
        <v>14</v>
      </c>
      <c r="M2745" s="5">
        <v>339.24</v>
      </c>
    </row>
    <row r="2746" spans="1:13" x14ac:dyDescent="0.25">
      <c r="A2746" s="2">
        <v>45155</v>
      </c>
      <c r="B2746" s="3">
        <f t="shared" si="127"/>
        <v>2024</v>
      </c>
      <c r="C2746" t="str">
        <f t="shared" si="128"/>
        <v>2023-2024</v>
      </c>
      <c r="D2746" t="s">
        <v>147</v>
      </c>
      <c r="E2746" t="s">
        <v>137</v>
      </c>
      <c r="F2746" t="str">
        <f t="shared" si="126"/>
        <v>New South Wales</v>
      </c>
      <c r="G2746" t="s">
        <v>10</v>
      </c>
      <c r="H2746">
        <v>2031</v>
      </c>
      <c r="I2746" t="s">
        <v>11</v>
      </c>
      <c r="J2746" t="s">
        <v>12</v>
      </c>
      <c r="K2746" t="s">
        <v>19</v>
      </c>
      <c r="L2746" t="s">
        <v>23</v>
      </c>
      <c r="M2746" s="5">
        <v>339.38</v>
      </c>
    </row>
    <row r="2747" spans="1:13" x14ac:dyDescent="0.25">
      <c r="A2747" s="2">
        <v>45154</v>
      </c>
      <c r="B2747" s="3">
        <f t="shared" si="127"/>
        <v>2024</v>
      </c>
      <c r="C2747" t="str">
        <f t="shared" si="128"/>
        <v>2023-2024</v>
      </c>
      <c r="D2747" t="s">
        <v>147</v>
      </c>
      <c r="E2747" t="s">
        <v>101</v>
      </c>
      <c r="F2747" t="str">
        <f t="shared" si="126"/>
        <v>Victoria</v>
      </c>
      <c r="G2747" t="s">
        <v>45</v>
      </c>
      <c r="H2747">
        <v>3131</v>
      </c>
      <c r="I2747" t="s">
        <v>11</v>
      </c>
      <c r="J2747" t="s">
        <v>63</v>
      </c>
      <c r="K2747" t="s">
        <v>152</v>
      </c>
      <c r="L2747" t="s">
        <v>13</v>
      </c>
      <c r="M2747" s="5">
        <v>339.47</v>
      </c>
    </row>
    <row r="2748" spans="1:13" x14ac:dyDescent="0.25">
      <c r="A2748" s="2">
        <v>45311</v>
      </c>
      <c r="B2748" s="3">
        <f t="shared" si="127"/>
        <v>2024</v>
      </c>
      <c r="C2748" t="str">
        <f t="shared" si="128"/>
        <v>2023-2024</v>
      </c>
      <c r="D2748" t="s">
        <v>147</v>
      </c>
      <c r="E2748" t="s">
        <v>24</v>
      </c>
      <c r="F2748" t="str">
        <f t="shared" si="126"/>
        <v>New South Wales</v>
      </c>
      <c r="G2748" t="s">
        <v>10</v>
      </c>
      <c r="H2748">
        <v>2795</v>
      </c>
      <c r="I2748" t="s">
        <v>11</v>
      </c>
      <c r="J2748" t="s">
        <v>25</v>
      </c>
      <c r="K2748" t="s">
        <v>151</v>
      </c>
      <c r="L2748" t="s">
        <v>21</v>
      </c>
      <c r="M2748" s="5">
        <v>339.68999999999994</v>
      </c>
    </row>
    <row r="2749" spans="1:13" x14ac:dyDescent="0.25">
      <c r="A2749" s="2">
        <v>45204</v>
      </c>
      <c r="B2749" s="3">
        <f t="shared" si="127"/>
        <v>2024</v>
      </c>
      <c r="C2749" t="str">
        <f t="shared" si="128"/>
        <v>2023-2024</v>
      </c>
      <c r="D2749" t="s">
        <v>148</v>
      </c>
      <c r="E2749" t="s">
        <v>84</v>
      </c>
      <c r="F2749" t="str">
        <f t="shared" si="126"/>
        <v>Queensland</v>
      </c>
      <c r="G2749" t="s">
        <v>35</v>
      </c>
      <c r="H2749">
        <v>4740</v>
      </c>
      <c r="I2749" t="s">
        <v>11</v>
      </c>
      <c r="J2749" t="s">
        <v>51</v>
      </c>
      <c r="K2749" t="s">
        <v>150</v>
      </c>
      <c r="L2749" t="s">
        <v>18</v>
      </c>
      <c r="M2749" s="5">
        <v>339.77</v>
      </c>
    </row>
    <row r="2750" spans="1:13" x14ac:dyDescent="0.25">
      <c r="A2750" s="2">
        <v>45312</v>
      </c>
      <c r="B2750" s="3">
        <f t="shared" si="127"/>
        <v>2024</v>
      </c>
      <c r="C2750" t="str">
        <f t="shared" si="128"/>
        <v>2023-2024</v>
      </c>
      <c r="D2750" t="s">
        <v>147</v>
      </c>
      <c r="E2750" t="s">
        <v>128</v>
      </c>
      <c r="F2750" t="str">
        <f t="shared" si="126"/>
        <v>Western Australia</v>
      </c>
      <c r="G2750" t="s">
        <v>48</v>
      </c>
      <c r="H2750">
        <v>6027</v>
      </c>
      <c r="I2750" t="s">
        <v>11</v>
      </c>
      <c r="J2750" t="s">
        <v>49</v>
      </c>
      <c r="K2750" t="s">
        <v>153</v>
      </c>
      <c r="L2750" t="s">
        <v>16</v>
      </c>
      <c r="M2750" s="5">
        <v>340.21000000000004</v>
      </c>
    </row>
    <row r="2751" spans="1:13" x14ac:dyDescent="0.25">
      <c r="A2751" s="2">
        <v>45296</v>
      </c>
      <c r="B2751" s="3">
        <f t="shared" si="127"/>
        <v>2024</v>
      </c>
      <c r="C2751" t="str">
        <f t="shared" si="128"/>
        <v>2023-2024</v>
      </c>
      <c r="D2751" t="s">
        <v>148</v>
      </c>
      <c r="E2751" t="s">
        <v>100</v>
      </c>
      <c r="F2751" t="str">
        <f t="shared" si="126"/>
        <v>Western Australia</v>
      </c>
      <c r="G2751" t="s">
        <v>48</v>
      </c>
      <c r="H2751">
        <v>6021</v>
      </c>
      <c r="I2751" t="s">
        <v>11</v>
      </c>
      <c r="J2751" t="s">
        <v>49</v>
      </c>
      <c r="K2751" t="s">
        <v>155</v>
      </c>
      <c r="L2751" t="s">
        <v>20</v>
      </c>
      <c r="M2751" s="5">
        <v>340.33</v>
      </c>
    </row>
    <row r="2752" spans="1:13" x14ac:dyDescent="0.25">
      <c r="A2752" s="2">
        <v>45494</v>
      </c>
      <c r="B2752" s="3">
        <f t="shared" si="127"/>
        <v>2025</v>
      </c>
      <c r="C2752" t="str">
        <f t="shared" si="128"/>
        <v>2024-2025</v>
      </c>
      <c r="D2752" t="s">
        <v>147</v>
      </c>
      <c r="E2752" t="s">
        <v>65</v>
      </c>
      <c r="F2752" t="str">
        <f t="shared" si="126"/>
        <v>New South Wales</v>
      </c>
      <c r="G2752" t="s">
        <v>10</v>
      </c>
      <c r="H2752">
        <v>2541</v>
      </c>
      <c r="I2752" t="s">
        <v>11</v>
      </c>
      <c r="J2752" t="s">
        <v>58</v>
      </c>
      <c r="K2752" t="s">
        <v>19</v>
      </c>
      <c r="L2752" t="s">
        <v>23</v>
      </c>
      <c r="M2752" s="5">
        <v>340.43</v>
      </c>
    </row>
    <row r="2753" spans="1:13" x14ac:dyDescent="0.25">
      <c r="A2753" s="2">
        <v>45412</v>
      </c>
      <c r="B2753" s="3">
        <f t="shared" si="127"/>
        <v>2024</v>
      </c>
      <c r="C2753" t="str">
        <f t="shared" si="128"/>
        <v>2024-2025</v>
      </c>
      <c r="D2753" t="s">
        <v>147</v>
      </c>
      <c r="E2753" t="s">
        <v>115</v>
      </c>
      <c r="F2753" t="str">
        <f t="shared" si="126"/>
        <v>Western Australia</v>
      </c>
      <c r="G2753" t="s">
        <v>48</v>
      </c>
      <c r="H2753">
        <v>6280</v>
      </c>
      <c r="I2753" t="s">
        <v>11</v>
      </c>
      <c r="J2753" t="s">
        <v>94</v>
      </c>
      <c r="K2753" t="s">
        <v>155</v>
      </c>
      <c r="L2753" t="s">
        <v>20</v>
      </c>
      <c r="M2753" s="5">
        <v>341.15</v>
      </c>
    </row>
    <row r="2754" spans="1:13" x14ac:dyDescent="0.25">
      <c r="A2754" s="2">
        <v>44936</v>
      </c>
      <c r="B2754" s="3">
        <f t="shared" si="127"/>
        <v>2023</v>
      </c>
      <c r="C2754" t="str">
        <f t="shared" si="128"/>
        <v>2022-2023</v>
      </c>
      <c r="D2754" t="s">
        <v>147</v>
      </c>
      <c r="E2754" t="s">
        <v>126</v>
      </c>
      <c r="F2754" t="str">
        <f t="shared" ref="F2754:F2817" si="129">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0">IF(MONTH(A2755)&gt;=7,YEAR(A2755)+1,YEAR(A2755))</f>
        <v>2024</v>
      </c>
      <c r="C2755" t="str">
        <f t="shared" ref="C2755:C2818" si="131">IF(MONTH(A2755) &gt;= 4, YEAR(A2755) &amp; "-" &amp; YEAR(A2755) + 1, YEAR(A2755) - 1 &amp; "-" &amp; YEAR(A2755))</f>
        <v>2023-2024</v>
      </c>
      <c r="D2755" t="s">
        <v>147</v>
      </c>
      <c r="E2755" t="s">
        <v>90</v>
      </c>
      <c r="F2755" t="str">
        <f t="shared" si="129"/>
        <v>Victoria</v>
      </c>
      <c r="G2755" t="s">
        <v>45</v>
      </c>
      <c r="H2755">
        <v>3179</v>
      </c>
      <c r="I2755" t="s">
        <v>11</v>
      </c>
      <c r="J2755" t="s">
        <v>63</v>
      </c>
      <c r="K2755" t="s">
        <v>152</v>
      </c>
      <c r="L2755" t="s">
        <v>13</v>
      </c>
      <c r="M2755" s="5">
        <v>341.86</v>
      </c>
    </row>
    <row r="2756" spans="1:13" x14ac:dyDescent="0.25">
      <c r="A2756" s="2">
        <v>45399</v>
      </c>
      <c r="B2756" s="3">
        <f t="shared" si="130"/>
        <v>2024</v>
      </c>
      <c r="C2756" t="str">
        <f t="shared" si="131"/>
        <v>2024-2025</v>
      </c>
      <c r="D2756" t="s">
        <v>147</v>
      </c>
      <c r="E2756" t="s">
        <v>145</v>
      </c>
      <c r="F2756" t="str">
        <f t="shared" si="129"/>
        <v>New South Wales</v>
      </c>
      <c r="G2756" t="s">
        <v>10</v>
      </c>
      <c r="H2756">
        <v>2101</v>
      </c>
      <c r="I2756" t="s">
        <v>11</v>
      </c>
      <c r="J2756" t="s">
        <v>27</v>
      </c>
      <c r="K2756" t="s">
        <v>154</v>
      </c>
      <c r="L2756" t="s">
        <v>14</v>
      </c>
      <c r="M2756" s="5">
        <v>342.09999999999997</v>
      </c>
    </row>
    <row r="2757" spans="1:13" x14ac:dyDescent="0.25">
      <c r="A2757" s="2">
        <v>45245</v>
      </c>
      <c r="B2757" s="3">
        <f t="shared" si="130"/>
        <v>2024</v>
      </c>
      <c r="C2757" t="str">
        <f t="shared" si="131"/>
        <v>2023-2024</v>
      </c>
      <c r="D2757" t="s">
        <v>147</v>
      </c>
      <c r="E2757" t="s">
        <v>103</v>
      </c>
      <c r="F2757" t="str">
        <f t="shared" si="129"/>
        <v>Queensland</v>
      </c>
      <c r="G2757" t="s">
        <v>35</v>
      </c>
      <c r="H2757">
        <v>4509</v>
      </c>
      <c r="I2757" t="s">
        <v>11</v>
      </c>
      <c r="J2757" t="s">
        <v>104</v>
      </c>
      <c r="K2757" t="s">
        <v>19</v>
      </c>
      <c r="L2757" t="s">
        <v>23</v>
      </c>
      <c r="M2757" s="5">
        <v>342.24</v>
      </c>
    </row>
    <row r="2758" spans="1:13" x14ac:dyDescent="0.25">
      <c r="A2758" s="2">
        <v>45251</v>
      </c>
      <c r="B2758" s="3">
        <f t="shared" si="130"/>
        <v>2024</v>
      </c>
      <c r="C2758" t="str">
        <f t="shared" si="131"/>
        <v>2023-2024</v>
      </c>
      <c r="D2758" t="s">
        <v>148</v>
      </c>
      <c r="E2758" t="s">
        <v>81</v>
      </c>
      <c r="F2758" t="str">
        <f t="shared" si="129"/>
        <v>New South Wales</v>
      </c>
      <c r="G2758" t="s">
        <v>10</v>
      </c>
      <c r="H2758">
        <v>2485</v>
      </c>
      <c r="I2758" t="s">
        <v>11</v>
      </c>
      <c r="J2758" t="s">
        <v>68</v>
      </c>
      <c r="K2758" t="s">
        <v>154</v>
      </c>
      <c r="L2758" t="s">
        <v>14</v>
      </c>
      <c r="M2758" s="5">
        <v>342.82</v>
      </c>
    </row>
    <row r="2759" spans="1:13" x14ac:dyDescent="0.25">
      <c r="A2759" s="2">
        <v>45473</v>
      </c>
      <c r="B2759" s="3">
        <f t="shared" si="130"/>
        <v>2024</v>
      </c>
      <c r="C2759" t="str">
        <f t="shared" si="131"/>
        <v>2024-2025</v>
      </c>
      <c r="D2759" t="s">
        <v>147</v>
      </c>
      <c r="E2759" t="s">
        <v>117</v>
      </c>
      <c r="F2759" t="str">
        <f t="shared" si="129"/>
        <v>Queensland</v>
      </c>
      <c r="G2759" t="s">
        <v>35</v>
      </c>
      <c r="H2759">
        <v>4119</v>
      </c>
      <c r="I2759" t="s">
        <v>11</v>
      </c>
      <c r="J2759" t="s">
        <v>43</v>
      </c>
      <c r="K2759" t="s">
        <v>151</v>
      </c>
      <c r="L2759" t="s">
        <v>21</v>
      </c>
      <c r="M2759" s="5">
        <v>343.61</v>
      </c>
    </row>
    <row r="2760" spans="1:13" x14ac:dyDescent="0.25">
      <c r="A2760" s="2">
        <v>45304</v>
      </c>
      <c r="B2760" s="3">
        <f t="shared" si="130"/>
        <v>2024</v>
      </c>
      <c r="C2760" t="str">
        <f t="shared" si="131"/>
        <v>2023-2024</v>
      </c>
      <c r="D2760" t="s">
        <v>147</v>
      </c>
      <c r="E2760" t="s">
        <v>121</v>
      </c>
      <c r="F2760" t="str">
        <f t="shared" si="129"/>
        <v>Queensland</v>
      </c>
      <c r="G2760" t="s">
        <v>35</v>
      </c>
      <c r="H2760">
        <v>4700</v>
      </c>
      <c r="I2760" t="s">
        <v>11</v>
      </c>
      <c r="J2760" t="s">
        <v>51</v>
      </c>
      <c r="K2760" t="s">
        <v>149</v>
      </c>
      <c r="L2760" t="s">
        <v>15</v>
      </c>
      <c r="M2760" s="5">
        <v>344.17</v>
      </c>
    </row>
    <row r="2761" spans="1:13" x14ac:dyDescent="0.25">
      <c r="A2761" s="2">
        <v>45008</v>
      </c>
      <c r="B2761" s="3">
        <f t="shared" si="130"/>
        <v>2023</v>
      </c>
      <c r="C2761" t="str">
        <f t="shared" si="131"/>
        <v>2022-2023</v>
      </c>
      <c r="D2761" t="s">
        <v>147</v>
      </c>
      <c r="E2761" t="s">
        <v>73</v>
      </c>
      <c r="F2761" t="str">
        <f t="shared" si="129"/>
        <v>Victoria</v>
      </c>
      <c r="G2761" t="s">
        <v>45</v>
      </c>
      <c r="H2761">
        <v>3136</v>
      </c>
      <c r="I2761" t="s">
        <v>11</v>
      </c>
      <c r="J2761" t="s">
        <v>63</v>
      </c>
      <c r="K2761" t="s">
        <v>149</v>
      </c>
      <c r="L2761" t="s">
        <v>15</v>
      </c>
      <c r="M2761" s="5">
        <v>344.23</v>
      </c>
    </row>
    <row r="2762" spans="1:13" x14ac:dyDescent="0.25">
      <c r="A2762" s="2">
        <v>45111</v>
      </c>
      <c r="B2762" s="3">
        <f t="shared" si="130"/>
        <v>2024</v>
      </c>
      <c r="C2762" t="str">
        <f t="shared" si="131"/>
        <v>2023-2024</v>
      </c>
      <c r="D2762" t="s">
        <v>147</v>
      </c>
      <c r="E2762" t="s">
        <v>142</v>
      </c>
      <c r="F2762" t="str">
        <f t="shared" si="129"/>
        <v>Australian Capital Territory</v>
      </c>
      <c r="G2762" t="s">
        <v>80</v>
      </c>
      <c r="H2762">
        <v>2609</v>
      </c>
      <c r="I2762" t="s">
        <v>11</v>
      </c>
      <c r="J2762" t="s">
        <v>58</v>
      </c>
      <c r="K2762" t="s">
        <v>150</v>
      </c>
      <c r="L2762" t="s">
        <v>18</v>
      </c>
      <c r="M2762" s="5">
        <v>345.15</v>
      </c>
    </row>
    <row r="2763" spans="1:13" x14ac:dyDescent="0.25">
      <c r="A2763" s="2">
        <v>45350</v>
      </c>
      <c r="B2763" s="3">
        <f t="shared" si="130"/>
        <v>2024</v>
      </c>
      <c r="C2763" t="str">
        <f t="shared" si="131"/>
        <v>2023-2024</v>
      </c>
      <c r="D2763" t="s">
        <v>147</v>
      </c>
      <c r="E2763" t="s">
        <v>117</v>
      </c>
      <c r="F2763" t="str">
        <f t="shared" si="129"/>
        <v>Queensland</v>
      </c>
      <c r="G2763" t="s">
        <v>35</v>
      </c>
      <c r="H2763">
        <v>4119</v>
      </c>
      <c r="I2763" t="s">
        <v>11</v>
      </c>
      <c r="J2763" t="s">
        <v>43</v>
      </c>
      <c r="K2763" t="s">
        <v>156</v>
      </c>
      <c r="L2763" t="s">
        <v>17</v>
      </c>
      <c r="M2763" s="5">
        <v>345.52</v>
      </c>
    </row>
    <row r="2764" spans="1:13" x14ac:dyDescent="0.25">
      <c r="A2764" s="2">
        <v>44933</v>
      </c>
      <c r="B2764" s="3">
        <f t="shared" si="130"/>
        <v>2023</v>
      </c>
      <c r="C2764" t="str">
        <f t="shared" si="131"/>
        <v>2022-2023</v>
      </c>
      <c r="D2764" t="s">
        <v>147</v>
      </c>
      <c r="E2764" t="s">
        <v>112</v>
      </c>
      <c r="F2764" t="str">
        <f t="shared" si="129"/>
        <v>Victoria</v>
      </c>
      <c r="G2764" t="s">
        <v>45</v>
      </c>
      <c r="H2764">
        <v>3076</v>
      </c>
      <c r="I2764" t="s">
        <v>11</v>
      </c>
      <c r="J2764" t="s">
        <v>46</v>
      </c>
      <c r="K2764" t="s">
        <v>150</v>
      </c>
      <c r="L2764" t="s">
        <v>18</v>
      </c>
      <c r="M2764" s="5">
        <v>346.11</v>
      </c>
    </row>
    <row r="2765" spans="1:13" x14ac:dyDescent="0.25">
      <c r="A2765" s="2">
        <v>45629</v>
      </c>
      <c r="B2765" s="3">
        <f t="shared" si="130"/>
        <v>2025</v>
      </c>
      <c r="C2765" t="str">
        <f t="shared" si="131"/>
        <v>2024-2025</v>
      </c>
      <c r="D2765" t="s">
        <v>148</v>
      </c>
      <c r="E2765" t="s">
        <v>136</v>
      </c>
      <c r="F2765" t="str">
        <f t="shared" si="129"/>
        <v>Victoria</v>
      </c>
      <c r="G2765" t="s">
        <v>45</v>
      </c>
      <c r="H2765">
        <v>3175</v>
      </c>
      <c r="I2765" t="s">
        <v>11</v>
      </c>
      <c r="J2765" t="s">
        <v>63</v>
      </c>
      <c r="K2765" t="s">
        <v>156</v>
      </c>
      <c r="L2765" t="s">
        <v>17</v>
      </c>
      <c r="M2765" s="5">
        <v>346.13</v>
      </c>
    </row>
    <row r="2766" spans="1:13" x14ac:dyDescent="0.25">
      <c r="A2766" s="2">
        <v>45349</v>
      </c>
      <c r="B2766" s="3">
        <f t="shared" si="130"/>
        <v>2024</v>
      </c>
      <c r="C2766" t="str">
        <f t="shared" si="131"/>
        <v>2023-2024</v>
      </c>
      <c r="D2766" t="s">
        <v>148</v>
      </c>
      <c r="E2766" t="s">
        <v>34</v>
      </c>
      <c r="F2766" t="str">
        <f t="shared" si="129"/>
        <v>Queensland</v>
      </c>
      <c r="G2766" t="s">
        <v>35</v>
      </c>
      <c r="H2766">
        <v>4802</v>
      </c>
      <c r="I2766" t="s">
        <v>11</v>
      </c>
      <c r="J2766" t="s">
        <v>36</v>
      </c>
      <c r="K2766" t="s">
        <v>156</v>
      </c>
      <c r="L2766" t="s">
        <v>17</v>
      </c>
      <c r="M2766" s="5">
        <v>346.88</v>
      </c>
    </row>
    <row r="2767" spans="1:13" x14ac:dyDescent="0.25">
      <c r="A2767" s="2">
        <v>45161</v>
      </c>
      <c r="B2767" s="3">
        <f t="shared" si="130"/>
        <v>2024</v>
      </c>
      <c r="C2767" t="str">
        <f t="shared" si="131"/>
        <v>2023-2024</v>
      </c>
      <c r="D2767" t="s">
        <v>147</v>
      </c>
      <c r="E2767" t="s">
        <v>127</v>
      </c>
      <c r="F2767" t="str">
        <f t="shared" si="129"/>
        <v>New South Wales</v>
      </c>
      <c r="G2767" t="s">
        <v>10</v>
      </c>
      <c r="H2767">
        <v>2131</v>
      </c>
      <c r="I2767" t="s">
        <v>11</v>
      </c>
      <c r="J2767" t="s">
        <v>27</v>
      </c>
      <c r="K2767" t="s">
        <v>150</v>
      </c>
      <c r="L2767" t="s">
        <v>18</v>
      </c>
      <c r="M2767" s="5">
        <v>347.49</v>
      </c>
    </row>
    <row r="2768" spans="1:13" x14ac:dyDescent="0.25">
      <c r="A2768" s="2">
        <v>45346</v>
      </c>
      <c r="B2768" s="3">
        <f t="shared" si="130"/>
        <v>2024</v>
      </c>
      <c r="C2768" t="str">
        <f t="shared" si="131"/>
        <v>2023-2024</v>
      </c>
      <c r="D2768" t="s">
        <v>147</v>
      </c>
      <c r="E2768" t="s">
        <v>126</v>
      </c>
      <c r="F2768" t="str">
        <f t="shared" si="129"/>
        <v>Queensland</v>
      </c>
      <c r="G2768" t="s">
        <v>35</v>
      </c>
      <c r="H2768">
        <v>4551</v>
      </c>
      <c r="I2768" t="s">
        <v>11</v>
      </c>
      <c r="J2768" t="s">
        <v>120</v>
      </c>
      <c r="K2768" t="s">
        <v>154</v>
      </c>
      <c r="L2768" t="s">
        <v>14</v>
      </c>
      <c r="M2768" s="5">
        <v>348.15</v>
      </c>
    </row>
    <row r="2769" spans="1:13" x14ac:dyDescent="0.25">
      <c r="A2769" s="2">
        <v>45371</v>
      </c>
      <c r="B2769" s="3">
        <f t="shared" si="130"/>
        <v>2024</v>
      </c>
      <c r="C2769" t="str">
        <f t="shared" si="131"/>
        <v>2023-2024</v>
      </c>
      <c r="D2769" t="s">
        <v>147</v>
      </c>
      <c r="E2769" t="s">
        <v>83</v>
      </c>
      <c r="F2769" t="str">
        <f t="shared" si="129"/>
        <v>New South Wales</v>
      </c>
      <c r="G2769" t="s">
        <v>10</v>
      </c>
      <c r="H2769">
        <v>2750</v>
      </c>
      <c r="I2769" t="s">
        <v>11</v>
      </c>
      <c r="J2769" t="s">
        <v>25</v>
      </c>
      <c r="K2769" t="s">
        <v>156</v>
      </c>
      <c r="L2769" t="s">
        <v>17</v>
      </c>
      <c r="M2769" s="5">
        <v>349.17999999999995</v>
      </c>
    </row>
    <row r="2770" spans="1:13" x14ac:dyDescent="0.25">
      <c r="A2770" s="2">
        <v>45379</v>
      </c>
      <c r="B2770" s="3">
        <f t="shared" si="130"/>
        <v>2024</v>
      </c>
      <c r="C2770" t="str">
        <f t="shared" si="131"/>
        <v>2023-2024</v>
      </c>
      <c r="D2770" t="s">
        <v>147</v>
      </c>
      <c r="E2770" t="s">
        <v>116</v>
      </c>
      <c r="F2770" t="str">
        <f t="shared" si="129"/>
        <v>Western Australia</v>
      </c>
      <c r="G2770" t="s">
        <v>48</v>
      </c>
      <c r="H2770">
        <v>6725</v>
      </c>
      <c r="I2770" t="s">
        <v>11</v>
      </c>
      <c r="J2770" t="s">
        <v>77</v>
      </c>
      <c r="K2770" t="s">
        <v>151</v>
      </c>
      <c r="L2770" t="s">
        <v>21</v>
      </c>
      <c r="M2770" s="5">
        <v>349.97</v>
      </c>
    </row>
    <row r="2771" spans="1:13" x14ac:dyDescent="0.25">
      <c r="A2771" s="2">
        <v>45314</v>
      </c>
      <c r="B2771" s="3">
        <f t="shared" si="130"/>
        <v>2024</v>
      </c>
      <c r="C2771" t="str">
        <f t="shared" si="131"/>
        <v>2023-2024</v>
      </c>
      <c r="D2771" t="s">
        <v>147</v>
      </c>
      <c r="E2771" t="s">
        <v>138</v>
      </c>
      <c r="F2771" t="str">
        <f t="shared" si="129"/>
        <v>Queensland</v>
      </c>
      <c r="G2771" t="s">
        <v>35</v>
      </c>
      <c r="H2771">
        <v>4558</v>
      </c>
      <c r="I2771" t="s">
        <v>11</v>
      </c>
      <c r="J2771" t="s">
        <v>120</v>
      </c>
      <c r="K2771" t="s">
        <v>154</v>
      </c>
      <c r="L2771" t="s">
        <v>14</v>
      </c>
      <c r="M2771" s="5">
        <v>350.21999999999997</v>
      </c>
    </row>
    <row r="2772" spans="1:13" x14ac:dyDescent="0.25">
      <c r="A2772" s="2">
        <v>45261</v>
      </c>
      <c r="B2772" s="3">
        <f t="shared" si="130"/>
        <v>2024</v>
      </c>
      <c r="C2772" t="str">
        <f t="shared" si="131"/>
        <v>2023-2024</v>
      </c>
      <c r="D2772" t="s">
        <v>147</v>
      </c>
      <c r="E2772" t="s">
        <v>140</v>
      </c>
      <c r="F2772" t="str">
        <f t="shared" si="129"/>
        <v>Tasmania</v>
      </c>
      <c r="G2772" t="s">
        <v>70</v>
      </c>
      <c r="H2772">
        <v>7320</v>
      </c>
      <c r="I2772" t="s">
        <v>11</v>
      </c>
      <c r="J2772" t="s">
        <v>71</v>
      </c>
      <c r="K2772" t="s">
        <v>152</v>
      </c>
      <c r="L2772" t="s">
        <v>13</v>
      </c>
      <c r="M2772" s="5">
        <v>350.41000000000008</v>
      </c>
    </row>
    <row r="2773" spans="1:13" x14ac:dyDescent="0.25">
      <c r="A2773" s="2">
        <v>45531</v>
      </c>
      <c r="B2773" s="3">
        <f t="shared" si="130"/>
        <v>2025</v>
      </c>
      <c r="C2773" t="str">
        <f t="shared" si="131"/>
        <v>2024-2025</v>
      </c>
      <c r="D2773" t="s">
        <v>147</v>
      </c>
      <c r="E2773" t="s">
        <v>99</v>
      </c>
      <c r="F2773" t="str">
        <f t="shared" si="129"/>
        <v>Victoria</v>
      </c>
      <c r="G2773" t="s">
        <v>45</v>
      </c>
      <c r="H2773">
        <v>3148</v>
      </c>
      <c r="I2773" t="s">
        <v>11</v>
      </c>
      <c r="J2773" t="s">
        <v>63</v>
      </c>
      <c r="K2773" t="s">
        <v>149</v>
      </c>
      <c r="L2773" t="s">
        <v>15</v>
      </c>
      <c r="M2773" s="5">
        <v>350.75</v>
      </c>
    </row>
    <row r="2774" spans="1:13" x14ac:dyDescent="0.25">
      <c r="A2774" s="2">
        <v>45153</v>
      </c>
      <c r="B2774" s="3">
        <f t="shared" si="130"/>
        <v>2024</v>
      </c>
      <c r="C2774" t="str">
        <f t="shared" si="131"/>
        <v>2023-2024</v>
      </c>
      <c r="D2774" t="s">
        <v>147</v>
      </c>
      <c r="E2774" t="s">
        <v>92</v>
      </c>
      <c r="F2774" t="str">
        <f t="shared" si="129"/>
        <v>Queensland</v>
      </c>
      <c r="G2774" t="s">
        <v>35</v>
      </c>
      <c r="H2774">
        <v>4068</v>
      </c>
      <c r="I2774" t="s">
        <v>11</v>
      </c>
      <c r="J2774" t="s">
        <v>43</v>
      </c>
      <c r="K2774" t="s">
        <v>149</v>
      </c>
      <c r="L2774" t="s">
        <v>15</v>
      </c>
      <c r="M2774" s="5">
        <v>353.4</v>
      </c>
    </row>
    <row r="2775" spans="1:13" x14ac:dyDescent="0.25">
      <c r="A2775" s="2">
        <v>45131</v>
      </c>
      <c r="B2775" s="3">
        <f t="shared" si="130"/>
        <v>2024</v>
      </c>
      <c r="C2775" t="str">
        <f t="shared" si="131"/>
        <v>2023-2024</v>
      </c>
      <c r="D2775" t="s">
        <v>147</v>
      </c>
      <c r="E2775" t="s">
        <v>86</v>
      </c>
      <c r="F2775" t="str">
        <f t="shared" si="129"/>
        <v>New South Wales</v>
      </c>
      <c r="G2775" t="s">
        <v>10</v>
      </c>
      <c r="H2775">
        <v>2064</v>
      </c>
      <c r="I2775" t="s">
        <v>11</v>
      </c>
      <c r="J2775" t="s">
        <v>12</v>
      </c>
      <c r="K2775" t="s">
        <v>152</v>
      </c>
      <c r="L2775" t="s">
        <v>13</v>
      </c>
      <c r="M2775" s="5">
        <v>354.44</v>
      </c>
    </row>
    <row r="2776" spans="1:13" x14ac:dyDescent="0.25">
      <c r="A2776" s="2">
        <v>45153</v>
      </c>
      <c r="B2776" s="3">
        <f t="shared" si="130"/>
        <v>2024</v>
      </c>
      <c r="C2776" t="str">
        <f t="shared" si="131"/>
        <v>2023-2024</v>
      </c>
      <c r="D2776" t="s">
        <v>147</v>
      </c>
      <c r="E2776" t="s">
        <v>99</v>
      </c>
      <c r="F2776" t="str">
        <f t="shared" si="129"/>
        <v>Victoria</v>
      </c>
      <c r="G2776" t="s">
        <v>45</v>
      </c>
      <c r="H2776">
        <v>3148</v>
      </c>
      <c r="I2776" t="s">
        <v>11</v>
      </c>
      <c r="J2776" t="s">
        <v>63</v>
      </c>
      <c r="K2776" t="s">
        <v>154</v>
      </c>
      <c r="L2776" t="s">
        <v>14</v>
      </c>
      <c r="M2776" s="5">
        <v>354.67</v>
      </c>
    </row>
    <row r="2777" spans="1:13" x14ac:dyDescent="0.25">
      <c r="A2777" s="2">
        <v>45506</v>
      </c>
      <c r="B2777" s="3">
        <f t="shared" si="130"/>
        <v>2025</v>
      </c>
      <c r="C2777" t="str">
        <f t="shared" si="131"/>
        <v>2024-2025</v>
      </c>
      <c r="D2777" t="s">
        <v>147</v>
      </c>
      <c r="E2777" t="s">
        <v>54</v>
      </c>
      <c r="F2777" t="str">
        <f t="shared" si="129"/>
        <v>Victoria</v>
      </c>
      <c r="G2777" t="s">
        <v>45</v>
      </c>
      <c r="H2777">
        <v>3977</v>
      </c>
      <c r="I2777" t="s">
        <v>11</v>
      </c>
      <c r="J2777" t="s">
        <v>55</v>
      </c>
      <c r="K2777" t="s">
        <v>155</v>
      </c>
      <c r="L2777" t="s">
        <v>20</v>
      </c>
      <c r="M2777" s="5">
        <v>355.16999999999996</v>
      </c>
    </row>
    <row r="2778" spans="1:13" x14ac:dyDescent="0.25">
      <c r="A2778" s="2">
        <v>45381</v>
      </c>
      <c r="B2778" s="3">
        <f t="shared" si="130"/>
        <v>2024</v>
      </c>
      <c r="C2778" t="str">
        <f t="shared" si="131"/>
        <v>2023-2024</v>
      </c>
      <c r="D2778" t="s">
        <v>147</v>
      </c>
      <c r="E2778" t="s">
        <v>130</v>
      </c>
      <c r="F2778" t="str">
        <f t="shared" si="129"/>
        <v>South Australia</v>
      </c>
      <c r="G2778" t="s">
        <v>32</v>
      </c>
      <c r="H2778">
        <v>5290</v>
      </c>
      <c r="I2778" t="s">
        <v>11</v>
      </c>
      <c r="J2778" t="s">
        <v>38</v>
      </c>
      <c r="K2778" t="s">
        <v>150</v>
      </c>
      <c r="L2778" t="s">
        <v>18</v>
      </c>
      <c r="M2778" s="5">
        <v>355.88999999999993</v>
      </c>
    </row>
    <row r="2779" spans="1:13" x14ac:dyDescent="0.25">
      <c r="A2779" s="2">
        <v>45543</v>
      </c>
      <c r="B2779" s="3">
        <f t="shared" si="130"/>
        <v>2025</v>
      </c>
      <c r="C2779" t="str">
        <f t="shared" si="131"/>
        <v>2024-2025</v>
      </c>
      <c r="D2779" t="s">
        <v>147</v>
      </c>
      <c r="E2779" t="s">
        <v>69</v>
      </c>
      <c r="F2779" t="str">
        <f t="shared" si="129"/>
        <v>Tasmania</v>
      </c>
      <c r="G2779" t="s">
        <v>70</v>
      </c>
      <c r="H2779">
        <v>7018</v>
      </c>
      <c r="I2779" t="s">
        <v>11</v>
      </c>
      <c r="J2779" t="s">
        <v>71</v>
      </c>
      <c r="K2779" t="s">
        <v>151</v>
      </c>
      <c r="L2779" t="s">
        <v>21</v>
      </c>
      <c r="M2779" s="5">
        <v>356.27</v>
      </c>
    </row>
    <row r="2780" spans="1:13" x14ac:dyDescent="0.25">
      <c r="A2780" s="2">
        <v>45323</v>
      </c>
      <c r="B2780" s="3">
        <f t="shared" si="130"/>
        <v>2024</v>
      </c>
      <c r="C2780" t="str">
        <f t="shared" si="131"/>
        <v>2023-2024</v>
      </c>
      <c r="D2780" t="s">
        <v>148</v>
      </c>
      <c r="E2780" t="s">
        <v>76</v>
      </c>
      <c r="F2780" t="str">
        <f t="shared" si="129"/>
        <v>Western Australia</v>
      </c>
      <c r="G2780" t="s">
        <v>48</v>
      </c>
      <c r="H2780">
        <v>6450</v>
      </c>
      <c r="I2780" t="s">
        <v>11</v>
      </c>
      <c r="J2780" t="s">
        <v>77</v>
      </c>
      <c r="K2780" t="s">
        <v>152</v>
      </c>
      <c r="L2780" t="s">
        <v>13</v>
      </c>
      <c r="M2780" s="5">
        <v>356.68</v>
      </c>
    </row>
    <row r="2781" spans="1:13" x14ac:dyDescent="0.25">
      <c r="A2781" s="2">
        <v>45318</v>
      </c>
      <c r="B2781" s="3">
        <f t="shared" si="130"/>
        <v>2024</v>
      </c>
      <c r="C2781" t="str">
        <f t="shared" si="131"/>
        <v>2023-2024</v>
      </c>
      <c r="D2781" t="s">
        <v>147</v>
      </c>
      <c r="E2781" t="s">
        <v>121</v>
      </c>
      <c r="F2781" t="str">
        <f t="shared" si="129"/>
        <v>Queensland</v>
      </c>
      <c r="G2781" t="s">
        <v>35</v>
      </c>
      <c r="H2781">
        <v>4700</v>
      </c>
      <c r="I2781" t="s">
        <v>11</v>
      </c>
      <c r="J2781" t="s">
        <v>51</v>
      </c>
      <c r="K2781" t="s">
        <v>150</v>
      </c>
      <c r="L2781" t="s">
        <v>18</v>
      </c>
      <c r="M2781" s="5">
        <v>357.74</v>
      </c>
    </row>
    <row r="2782" spans="1:13" x14ac:dyDescent="0.25">
      <c r="A2782" s="2">
        <v>45141</v>
      </c>
      <c r="B2782" s="3">
        <f t="shared" si="130"/>
        <v>2024</v>
      </c>
      <c r="C2782" t="str">
        <f t="shared" si="131"/>
        <v>2023-2024</v>
      </c>
      <c r="D2782" t="s">
        <v>147</v>
      </c>
      <c r="E2782" t="s">
        <v>142</v>
      </c>
      <c r="F2782" t="str">
        <f t="shared" si="129"/>
        <v>Australian Capital Territory</v>
      </c>
      <c r="G2782" t="s">
        <v>80</v>
      </c>
      <c r="H2782">
        <v>2609</v>
      </c>
      <c r="I2782" t="s">
        <v>11</v>
      </c>
      <c r="J2782" t="s">
        <v>58</v>
      </c>
      <c r="K2782" t="s">
        <v>154</v>
      </c>
      <c r="L2782" t="s">
        <v>14</v>
      </c>
      <c r="M2782" s="5">
        <v>357.79</v>
      </c>
    </row>
    <row r="2783" spans="1:13" x14ac:dyDescent="0.25">
      <c r="A2783" s="2">
        <v>45597</v>
      </c>
      <c r="B2783" s="3">
        <f t="shared" si="130"/>
        <v>2025</v>
      </c>
      <c r="C2783" t="str">
        <f t="shared" si="131"/>
        <v>2024-2025</v>
      </c>
      <c r="D2783" t="s">
        <v>147</v>
      </c>
      <c r="E2783" t="s">
        <v>109</v>
      </c>
      <c r="F2783" t="str">
        <f t="shared" si="129"/>
        <v>New South Wales</v>
      </c>
      <c r="G2783" t="s">
        <v>10</v>
      </c>
      <c r="H2783">
        <v>2480</v>
      </c>
      <c r="I2783" t="s">
        <v>11</v>
      </c>
      <c r="J2783" t="s">
        <v>68</v>
      </c>
      <c r="K2783" t="s">
        <v>154</v>
      </c>
      <c r="L2783" t="s">
        <v>14</v>
      </c>
      <c r="M2783" s="5">
        <v>358.05</v>
      </c>
    </row>
    <row r="2784" spans="1:13" x14ac:dyDescent="0.25">
      <c r="A2784" s="2">
        <v>45355</v>
      </c>
      <c r="B2784" s="3">
        <f t="shared" si="130"/>
        <v>2024</v>
      </c>
      <c r="C2784" t="str">
        <f t="shared" si="131"/>
        <v>2023-2024</v>
      </c>
      <c r="D2784" t="s">
        <v>147</v>
      </c>
      <c r="E2784" t="s">
        <v>40</v>
      </c>
      <c r="F2784" t="str">
        <f t="shared" si="129"/>
        <v>New South Wales</v>
      </c>
      <c r="G2784" t="s">
        <v>10</v>
      </c>
      <c r="H2784">
        <v>2116</v>
      </c>
      <c r="I2784" t="s">
        <v>11</v>
      </c>
      <c r="J2784" t="s">
        <v>27</v>
      </c>
      <c r="K2784" t="s">
        <v>149</v>
      </c>
      <c r="L2784" t="s">
        <v>15</v>
      </c>
      <c r="M2784" s="5">
        <v>358.43</v>
      </c>
    </row>
    <row r="2785" spans="1:13" x14ac:dyDescent="0.25">
      <c r="A2785" s="2">
        <v>45569</v>
      </c>
      <c r="B2785" s="3">
        <f t="shared" si="130"/>
        <v>2025</v>
      </c>
      <c r="C2785" t="str">
        <f t="shared" si="131"/>
        <v>2024-2025</v>
      </c>
      <c r="D2785" t="s">
        <v>147</v>
      </c>
      <c r="E2785" t="s">
        <v>141</v>
      </c>
      <c r="F2785" t="str">
        <f t="shared" si="129"/>
        <v>Western Australia</v>
      </c>
      <c r="G2785" t="s">
        <v>48</v>
      </c>
      <c r="H2785">
        <v>6052</v>
      </c>
      <c r="I2785" t="s">
        <v>11</v>
      </c>
      <c r="J2785" t="s">
        <v>49</v>
      </c>
      <c r="K2785" t="s">
        <v>149</v>
      </c>
      <c r="L2785" t="s">
        <v>15</v>
      </c>
      <c r="M2785" s="5">
        <v>358.71000000000004</v>
      </c>
    </row>
    <row r="2786" spans="1:13" x14ac:dyDescent="0.25">
      <c r="A2786" s="2">
        <v>45232</v>
      </c>
      <c r="B2786" s="3">
        <f t="shared" si="130"/>
        <v>2024</v>
      </c>
      <c r="C2786" t="str">
        <f t="shared" si="131"/>
        <v>2023-2024</v>
      </c>
      <c r="D2786" t="s">
        <v>148</v>
      </c>
      <c r="E2786" t="s">
        <v>131</v>
      </c>
      <c r="F2786" t="str">
        <f t="shared" si="129"/>
        <v>Western Australia</v>
      </c>
      <c r="G2786" t="s">
        <v>48</v>
      </c>
      <c r="H2786">
        <v>6530</v>
      </c>
      <c r="I2786" t="s">
        <v>11</v>
      </c>
      <c r="J2786" t="s">
        <v>77</v>
      </c>
      <c r="K2786" t="s">
        <v>155</v>
      </c>
      <c r="L2786" t="s">
        <v>20</v>
      </c>
      <c r="M2786" s="5">
        <v>358.81999999999994</v>
      </c>
    </row>
    <row r="2787" spans="1:13" x14ac:dyDescent="0.25">
      <c r="A2787" s="2">
        <v>45109</v>
      </c>
      <c r="B2787" s="3">
        <f t="shared" si="130"/>
        <v>2024</v>
      </c>
      <c r="C2787" t="str">
        <f t="shared" si="131"/>
        <v>2023-2024</v>
      </c>
      <c r="D2787" t="s">
        <v>147</v>
      </c>
      <c r="E2787" t="s">
        <v>122</v>
      </c>
      <c r="F2787" t="str">
        <f t="shared" si="129"/>
        <v>New South Wales</v>
      </c>
      <c r="G2787" t="s">
        <v>10</v>
      </c>
      <c r="H2787">
        <v>2650</v>
      </c>
      <c r="I2787" t="s">
        <v>11</v>
      </c>
      <c r="J2787" t="s">
        <v>25</v>
      </c>
      <c r="K2787" t="s">
        <v>150</v>
      </c>
      <c r="L2787" t="s">
        <v>18</v>
      </c>
      <c r="M2787" s="5">
        <v>359.03999999999996</v>
      </c>
    </row>
    <row r="2788" spans="1:13" x14ac:dyDescent="0.25">
      <c r="A2788" s="2">
        <v>45098</v>
      </c>
      <c r="B2788" s="3">
        <f t="shared" si="130"/>
        <v>2023</v>
      </c>
      <c r="C2788" t="str">
        <f t="shared" si="131"/>
        <v>2023-2024</v>
      </c>
      <c r="D2788" t="s">
        <v>147</v>
      </c>
      <c r="E2788" t="s">
        <v>146</v>
      </c>
      <c r="F2788" t="str">
        <f t="shared" si="129"/>
        <v>Victoria</v>
      </c>
      <c r="G2788" t="s">
        <v>45</v>
      </c>
      <c r="H2788">
        <v>3353</v>
      </c>
      <c r="I2788" t="s">
        <v>11</v>
      </c>
      <c r="J2788" t="s">
        <v>60</v>
      </c>
      <c r="K2788" t="s">
        <v>19</v>
      </c>
      <c r="L2788" t="s">
        <v>23</v>
      </c>
      <c r="M2788" s="5">
        <v>359.22</v>
      </c>
    </row>
    <row r="2789" spans="1:13" x14ac:dyDescent="0.25">
      <c r="A2789" s="2">
        <v>45386</v>
      </c>
      <c r="B2789" s="3">
        <f t="shared" si="130"/>
        <v>2024</v>
      </c>
      <c r="C2789" t="str">
        <f t="shared" si="131"/>
        <v>2024-2025</v>
      </c>
      <c r="D2789" t="s">
        <v>148</v>
      </c>
      <c r="E2789" t="s">
        <v>107</v>
      </c>
      <c r="F2789" t="str">
        <f t="shared" si="129"/>
        <v>Queensland</v>
      </c>
      <c r="G2789" t="s">
        <v>35</v>
      </c>
      <c r="H2789">
        <v>4220</v>
      </c>
      <c r="I2789" t="s">
        <v>11</v>
      </c>
      <c r="J2789" t="s">
        <v>104</v>
      </c>
      <c r="K2789" t="s">
        <v>153</v>
      </c>
      <c r="L2789" t="s">
        <v>16</v>
      </c>
      <c r="M2789" s="5">
        <v>359.29</v>
      </c>
    </row>
    <row r="2790" spans="1:13" x14ac:dyDescent="0.25">
      <c r="A2790" s="2">
        <v>45173</v>
      </c>
      <c r="B2790" s="3">
        <f t="shared" si="130"/>
        <v>2024</v>
      </c>
      <c r="C2790" t="str">
        <f t="shared" si="131"/>
        <v>2023-2024</v>
      </c>
      <c r="D2790" t="s">
        <v>147</v>
      </c>
      <c r="E2790" t="s">
        <v>125</v>
      </c>
      <c r="F2790" t="str">
        <f t="shared" si="129"/>
        <v>Victoria</v>
      </c>
      <c r="G2790" t="s">
        <v>45</v>
      </c>
      <c r="H2790">
        <v>3400</v>
      </c>
      <c r="I2790" t="s">
        <v>11</v>
      </c>
      <c r="J2790" t="s">
        <v>60</v>
      </c>
      <c r="K2790" t="s">
        <v>151</v>
      </c>
      <c r="L2790" t="s">
        <v>21</v>
      </c>
      <c r="M2790" s="5">
        <v>359.63</v>
      </c>
    </row>
    <row r="2791" spans="1:13" x14ac:dyDescent="0.25">
      <c r="A2791" s="2">
        <v>45419</v>
      </c>
      <c r="B2791" s="3">
        <f t="shared" si="130"/>
        <v>2024</v>
      </c>
      <c r="C2791" t="str">
        <f t="shared" si="131"/>
        <v>2024-2025</v>
      </c>
      <c r="D2791" t="s">
        <v>147</v>
      </c>
      <c r="E2791" t="s">
        <v>53</v>
      </c>
      <c r="F2791" t="str">
        <f t="shared" si="129"/>
        <v>South Australia</v>
      </c>
      <c r="G2791" t="s">
        <v>32</v>
      </c>
      <c r="H2791">
        <v>5082</v>
      </c>
      <c r="I2791" t="s">
        <v>11</v>
      </c>
      <c r="J2791" t="s">
        <v>33</v>
      </c>
      <c r="K2791" t="s">
        <v>152</v>
      </c>
      <c r="L2791" t="s">
        <v>13</v>
      </c>
      <c r="M2791" s="5">
        <v>359.75</v>
      </c>
    </row>
    <row r="2792" spans="1:13" x14ac:dyDescent="0.25">
      <c r="A2792" s="2">
        <v>45332</v>
      </c>
      <c r="B2792" s="3">
        <f t="shared" si="130"/>
        <v>2024</v>
      </c>
      <c r="C2792" t="str">
        <f t="shared" si="131"/>
        <v>2023-2024</v>
      </c>
      <c r="D2792" t="s">
        <v>147</v>
      </c>
      <c r="E2792" t="s">
        <v>121</v>
      </c>
      <c r="F2792" t="str">
        <f t="shared" si="129"/>
        <v>Queensland</v>
      </c>
      <c r="G2792" t="s">
        <v>35</v>
      </c>
      <c r="H2792">
        <v>4700</v>
      </c>
      <c r="I2792" t="s">
        <v>11</v>
      </c>
      <c r="J2792" t="s">
        <v>51</v>
      </c>
      <c r="K2792" t="s">
        <v>153</v>
      </c>
      <c r="L2792" t="s">
        <v>16</v>
      </c>
      <c r="M2792" s="5">
        <v>359.89</v>
      </c>
    </row>
    <row r="2793" spans="1:13" x14ac:dyDescent="0.25">
      <c r="A2793" s="2">
        <v>45137</v>
      </c>
      <c r="B2793" s="3">
        <f t="shared" si="130"/>
        <v>2024</v>
      </c>
      <c r="C2793" t="str">
        <f t="shared" si="131"/>
        <v>2023-2024</v>
      </c>
      <c r="D2793" t="s">
        <v>147</v>
      </c>
      <c r="E2793" t="s">
        <v>67</v>
      </c>
      <c r="F2793" t="str">
        <f t="shared" si="129"/>
        <v>New South Wales</v>
      </c>
      <c r="G2793" t="s">
        <v>10</v>
      </c>
      <c r="H2793">
        <v>2478</v>
      </c>
      <c r="I2793" t="s">
        <v>11</v>
      </c>
      <c r="J2793" t="s">
        <v>68</v>
      </c>
      <c r="K2793" t="s">
        <v>154</v>
      </c>
      <c r="L2793" t="s">
        <v>14</v>
      </c>
      <c r="M2793" s="5">
        <v>360.52</v>
      </c>
    </row>
    <row r="2794" spans="1:13" x14ac:dyDescent="0.25">
      <c r="A2794" s="2">
        <v>45480</v>
      </c>
      <c r="B2794" s="3">
        <f t="shared" si="130"/>
        <v>2025</v>
      </c>
      <c r="C2794" t="str">
        <f t="shared" si="131"/>
        <v>2024-2025</v>
      </c>
      <c r="D2794" t="s">
        <v>148</v>
      </c>
      <c r="E2794" t="s">
        <v>82</v>
      </c>
      <c r="F2794" t="str">
        <f t="shared" si="129"/>
        <v>Queensland</v>
      </c>
      <c r="G2794" t="s">
        <v>35</v>
      </c>
      <c r="H2794">
        <v>4012</v>
      </c>
      <c r="I2794" t="s">
        <v>11</v>
      </c>
      <c r="J2794" t="s">
        <v>43</v>
      </c>
      <c r="K2794" t="s">
        <v>150</v>
      </c>
      <c r="L2794" t="s">
        <v>18</v>
      </c>
      <c r="M2794" s="5">
        <v>360.75</v>
      </c>
    </row>
    <row r="2795" spans="1:13" x14ac:dyDescent="0.25">
      <c r="A2795" s="2">
        <v>44953</v>
      </c>
      <c r="B2795" s="3">
        <f t="shared" si="130"/>
        <v>2023</v>
      </c>
      <c r="C2795" t="str">
        <f t="shared" si="131"/>
        <v>2022-2023</v>
      </c>
      <c r="D2795" t="s">
        <v>147</v>
      </c>
      <c r="E2795" t="s">
        <v>123</v>
      </c>
      <c r="F2795" t="str">
        <f t="shared" si="129"/>
        <v>Western Australia</v>
      </c>
      <c r="G2795" t="s">
        <v>48</v>
      </c>
      <c r="H2795">
        <v>6109</v>
      </c>
      <c r="I2795" t="s">
        <v>11</v>
      </c>
      <c r="J2795" t="s">
        <v>94</v>
      </c>
      <c r="K2795" t="s">
        <v>152</v>
      </c>
      <c r="L2795" t="s">
        <v>13</v>
      </c>
      <c r="M2795" s="5">
        <v>361.15000000000003</v>
      </c>
    </row>
    <row r="2796" spans="1:13" x14ac:dyDescent="0.25">
      <c r="A2796" s="2">
        <v>45145</v>
      </c>
      <c r="B2796" s="3">
        <f t="shared" si="130"/>
        <v>2024</v>
      </c>
      <c r="C2796" t="str">
        <f t="shared" si="131"/>
        <v>2023-2024</v>
      </c>
      <c r="D2796" t="s">
        <v>147</v>
      </c>
      <c r="E2796" t="s">
        <v>108</v>
      </c>
      <c r="F2796" t="str">
        <f t="shared" si="129"/>
        <v>Victoria</v>
      </c>
      <c r="G2796" t="s">
        <v>45</v>
      </c>
      <c r="H2796">
        <v>3018</v>
      </c>
      <c r="I2796" t="s">
        <v>11</v>
      </c>
      <c r="J2796" t="s">
        <v>46</v>
      </c>
      <c r="K2796" t="s">
        <v>154</v>
      </c>
      <c r="L2796" t="s">
        <v>14</v>
      </c>
      <c r="M2796" s="5">
        <v>361.7</v>
      </c>
    </row>
    <row r="2797" spans="1:13" x14ac:dyDescent="0.25">
      <c r="A2797" s="2">
        <v>45395</v>
      </c>
      <c r="B2797" s="3">
        <f t="shared" si="130"/>
        <v>2024</v>
      </c>
      <c r="C2797" t="str">
        <f t="shared" si="131"/>
        <v>2024-2025</v>
      </c>
      <c r="D2797" t="s">
        <v>147</v>
      </c>
      <c r="E2797" t="s">
        <v>132</v>
      </c>
      <c r="F2797" t="str">
        <f t="shared" si="129"/>
        <v>New South Wales</v>
      </c>
      <c r="G2797" t="s">
        <v>10</v>
      </c>
      <c r="H2797">
        <v>2800</v>
      </c>
      <c r="I2797" t="s">
        <v>11</v>
      </c>
      <c r="J2797" t="s">
        <v>25</v>
      </c>
      <c r="K2797" t="s">
        <v>149</v>
      </c>
      <c r="L2797" t="s">
        <v>15</v>
      </c>
      <c r="M2797" s="5">
        <v>361.81</v>
      </c>
    </row>
    <row r="2798" spans="1:13" x14ac:dyDescent="0.25">
      <c r="A2798" s="2">
        <v>45358</v>
      </c>
      <c r="B2798" s="3">
        <f t="shared" si="130"/>
        <v>2024</v>
      </c>
      <c r="C2798" t="str">
        <f t="shared" si="131"/>
        <v>2023-2024</v>
      </c>
      <c r="D2798" t="s">
        <v>147</v>
      </c>
      <c r="E2798" t="s">
        <v>132</v>
      </c>
      <c r="F2798" t="str">
        <f t="shared" si="129"/>
        <v>New South Wales</v>
      </c>
      <c r="G2798" t="s">
        <v>10</v>
      </c>
      <c r="H2798">
        <v>2800</v>
      </c>
      <c r="I2798" t="s">
        <v>11</v>
      </c>
      <c r="J2798" t="s">
        <v>25</v>
      </c>
      <c r="K2798" t="s">
        <v>155</v>
      </c>
      <c r="L2798" t="s">
        <v>20</v>
      </c>
      <c r="M2798" s="5">
        <v>362.14000000000004</v>
      </c>
    </row>
    <row r="2799" spans="1:13" x14ac:dyDescent="0.25">
      <c r="A2799" s="2">
        <v>45107</v>
      </c>
      <c r="B2799" s="3">
        <f t="shared" si="130"/>
        <v>2023</v>
      </c>
      <c r="C2799" t="str">
        <f t="shared" si="131"/>
        <v>2023-2024</v>
      </c>
      <c r="D2799" t="s">
        <v>148</v>
      </c>
      <c r="E2799" t="s">
        <v>76</v>
      </c>
      <c r="F2799" t="str">
        <f t="shared" si="129"/>
        <v>Western Australia</v>
      </c>
      <c r="G2799" t="s">
        <v>48</v>
      </c>
      <c r="H2799">
        <v>6450</v>
      </c>
      <c r="I2799" t="s">
        <v>11</v>
      </c>
      <c r="J2799" t="s">
        <v>77</v>
      </c>
      <c r="K2799" t="s">
        <v>154</v>
      </c>
      <c r="L2799" t="s">
        <v>14</v>
      </c>
      <c r="M2799" s="5">
        <v>362.64</v>
      </c>
    </row>
    <row r="2800" spans="1:13" x14ac:dyDescent="0.25">
      <c r="A2800" s="2">
        <v>45262</v>
      </c>
      <c r="B2800" s="3">
        <f t="shared" si="130"/>
        <v>2024</v>
      </c>
      <c r="C2800" t="str">
        <f t="shared" si="131"/>
        <v>2023-2024</v>
      </c>
      <c r="D2800" t="s">
        <v>147</v>
      </c>
      <c r="E2800" t="s">
        <v>127</v>
      </c>
      <c r="F2800" t="str">
        <f t="shared" si="129"/>
        <v>New South Wales</v>
      </c>
      <c r="G2800" t="s">
        <v>10</v>
      </c>
      <c r="H2800">
        <v>2131</v>
      </c>
      <c r="I2800" t="s">
        <v>11</v>
      </c>
      <c r="J2800" t="s">
        <v>27</v>
      </c>
      <c r="K2800" t="s">
        <v>152</v>
      </c>
      <c r="L2800" t="s">
        <v>13</v>
      </c>
      <c r="M2800" s="5">
        <v>363.16</v>
      </c>
    </row>
    <row r="2801" spans="1:13" x14ac:dyDescent="0.25">
      <c r="A2801" s="2">
        <v>45229</v>
      </c>
      <c r="B2801" s="3">
        <f t="shared" si="130"/>
        <v>2024</v>
      </c>
      <c r="C2801" t="str">
        <f t="shared" si="131"/>
        <v>2023-2024</v>
      </c>
      <c r="D2801" t="s">
        <v>148</v>
      </c>
      <c r="E2801" t="s">
        <v>110</v>
      </c>
      <c r="F2801" t="str">
        <f t="shared" si="129"/>
        <v>Queensland</v>
      </c>
      <c r="G2801" t="s">
        <v>35</v>
      </c>
      <c r="H2801">
        <v>4680</v>
      </c>
      <c r="I2801" t="s">
        <v>11</v>
      </c>
      <c r="J2801" t="s">
        <v>51</v>
      </c>
      <c r="K2801" t="s">
        <v>153</v>
      </c>
      <c r="L2801" t="s">
        <v>16</v>
      </c>
      <c r="M2801" s="5">
        <v>363.72</v>
      </c>
    </row>
    <row r="2802" spans="1:13" x14ac:dyDescent="0.25">
      <c r="A2802" s="2">
        <v>45195</v>
      </c>
      <c r="B2802" s="3">
        <f t="shared" si="130"/>
        <v>2024</v>
      </c>
      <c r="C2802" t="str">
        <f t="shared" si="131"/>
        <v>2023-2024</v>
      </c>
      <c r="D2802" t="s">
        <v>147</v>
      </c>
      <c r="E2802" t="s">
        <v>78</v>
      </c>
      <c r="F2802" t="str">
        <f t="shared" si="129"/>
        <v>New South Wales</v>
      </c>
      <c r="G2802" t="s">
        <v>10</v>
      </c>
      <c r="H2802">
        <v>2350</v>
      </c>
      <c r="I2802" t="s">
        <v>11</v>
      </c>
      <c r="J2802" t="s">
        <v>68</v>
      </c>
      <c r="K2802" t="s">
        <v>154</v>
      </c>
      <c r="L2802" t="s">
        <v>14</v>
      </c>
      <c r="M2802" s="5">
        <v>364.21999999999997</v>
      </c>
    </row>
    <row r="2803" spans="1:13" x14ac:dyDescent="0.25">
      <c r="A2803" s="2">
        <v>45125</v>
      </c>
      <c r="B2803" s="3">
        <f t="shared" si="130"/>
        <v>2024</v>
      </c>
      <c r="C2803" t="str">
        <f t="shared" si="131"/>
        <v>2023-2024</v>
      </c>
      <c r="D2803" t="s">
        <v>147</v>
      </c>
      <c r="E2803" t="s">
        <v>24</v>
      </c>
      <c r="F2803" t="str">
        <f t="shared" si="129"/>
        <v>New South Wales</v>
      </c>
      <c r="G2803" t="s">
        <v>10</v>
      </c>
      <c r="H2803">
        <v>2795</v>
      </c>
      <c r="I2803" t="s">
        <v>11</v>
      </c>
      <c r="J2803" t="s">
        <v>25</v>
      </c>
      <c r="K2803" t="s">
        <v>156</v>
      </c>
      <c r="L2803" t="s">
        <v>17</v>
      </c>
      <c r="M2803" s="5">
        <v>364.51</v>
      </c>
    </row>
    <row r="2804" spans="1:13" x14ac:dyDescent="0.25">
      <c r="A2804" s="2">
        <v>45341</v>
      </c>
      <c r="B2804" s="3">
        <f t="shared" si="130"/>
        <v>2024</v>
      </c>
      <c r="C2804" t="str">
        <f t="shared" si="131"/>
        <v>2023-2024</v>
      </c>
      <c r="D2804" t="s">
        <v>147</v>
      </c>
      <c r="E2804" t="s">
        <v>144</v>
      </c>
      <c r="F2804" t="str">
        <f t="shared" si="129"/>
        <v>Queensland</v>
      </c>
      <c r="G2804" t="s">
        <v>35</v>
      </c>
      <c r="H2804">
        <v>4566</v>
      </c>
      <c r="I2804" t="s">
        <v>11</v>
      </c>
      <c r="J2804" t="s">
        <v>120</v>
      </c>
      <c r="K2804" t="s">
        <v>149</v>
      </c>
      <c r="L2804" t="s">
        <v>15</v>
      </c>
      <c r="M2804" s="5">
        <v>364.65</v>
      </c>
    </row>
    <row r="2805" spans="1:13" x14ac:dyDescent="0.25">
      <c r="A2805" s="2">
        <v>45473</v>
      </c>
      <c r="B2805" s="3">
        <f t="shared" si="130"/>
        <v>2024</v>
      </c>
      <c r="C2805" t="str">
        <f t="shared" si="131"/>
        <v>2024-2025</v>
      </c>
      <c r="D2805" t="s">
        <v>148</v>
      </c>
      <c r="E2805" t="s">
        <v>131</v>
      </c>
      <c r="F2805" t="str">
        <f t="shared" si="129"/>
        <v>Western Australia</v>
      </c>
      <c r="G2805" t="s">
        <v>48</v>
      </c>
      <c r="H2805">
        <v>6530</v>
      </c>
      <c r="I2805" t="s">
        <v>11</v>
      </c>
      <c r="J2805" t="s">
        <v>77</v>
      </c>
      <c r="K2805" t="s">
        <v>153</v>
      </c>
      <c r="L2805" t="s">
        <v>16</v>
      </c>
      <c r="M2805" s="5">
        <v>364.90000000000003</v>
      </c>
    </row>
    <row r="2806" spans="1:13" x14ac:dyDescent="0.25">
      <c r="A2806" s="2">
        <v>45367</v>
      </c>
      <c r="B2806" s="3">
        <f t="shared" si="130"/>
        <v>2024</v>
      </c>
      <c r="C2806" t="str">
        <f t="shared" si="131"/>
        <v>2023-2024</v>
      </c>
      <c r="D2806" t="s">
        <v>147</v>
      </c>
      <c r="E2806" t="s">
        <v>103</v>
      </c>
      <c r="F2806" t="str">
        <f t="shared" si="129"/>
        <v>Queensland</v>
      </c>
      <c r="G2806" t="s">
        <v>35</v>
      </c>
      <c r="H2806">
        <v>4509</v>
      </c>
      <c r="I2806" t="s">
        <v>11</v>
      </c>
      <c r="J2806" t="s">
        <v>104</v>
      </c>
      <c r="K2806" t="s">
        <v>155</v>
      </c>
      <c r="L2806" t="s">
        <v>20</v>
      </c>
      <c r="M2806" s="5">
        <v>366.19000000000005</v>
      </c>
    </row>
    <row r="2807" spans="1:13" x14ac:dyDescent="0.25">
      <c r="A2807" s="2">
        <v>45249</v>
      </c>
      <c r="B2807" s="3">
        <f t="shared" si="130"/>
        <v>2024</v>
      </c>
      <c r="C2807" t="str">
        <f t="shared" si="131"/>
        <v>2023-2024</v>
      </c>
      <c r="D2807" t="s">
        <v>147</v>
      </c>
      <c r="E2807" t="s">
        <v>79</v>
      </c>
      <c r="F2807" t="str">
        <f t="shared" si="129"/>
        <v>Australian Capital Territory</v>
      </c>
      <c r="G2807" t="s">
        <v>80</v>
      </c>
      <c r="H2807">
        <v>2617</v>
      </c>
      <c r="I2807" t="s">
        <v>11</v>
      </c>
      <c r="J2807" t="s">
        <v>58</v>
      </c>
      <c r="K2807" t="s">
        <v>154</v>
      </c>
      <c r="L2807" t="s">
        <v>14</v>
      </c>
      <c r="M2807" s="5">
        <v>366.24</v>
      </c>
    </row>
    <row r="2808" spans="1:13" x14ac:dyDescent="0.25">
      <c r="A2808" s="2">
        <v>45239</v>
      </c>
      <c r="B2808" s="3">
        <f t="shared" si="130"/>
        <v>2024</v>
      </c>
      <c r="C2808" t="str">
        <f t="shared" si="131"/>
        <v>2023-2024</v>
      </c>
      <c r="D2808" t="s">
        <v>148</v>
      </c>
      <c r="E2808" t="s">
        <v>142</v>
      </c>
      <c r="F2808" t="str">
        <f t="shared" si="129"/>
        <v>Australian Capital Territory</v>
      </c>
      <c r="G2808" t="s">
        <v>80</v>
      </c>
      <c r="H2808">
        <v>2609</v>
      </c>
      <c r="I2808" t="s">
        <v>11</v>
      </c>
      <c r="J2808" t="s">
        <v>58</v>
      </c>
      <c r="K2808" t="s">
        <v>149</v>
      </c>
      <c r="L2808" t="s">
        <v>15</v>
      </c>
      <c r="M2808" s="5">
        <v>366.37</v>
      </c>
    </row>
    <row r="2809" spans="1:13" x14ac:dyDescent="0.25">
      <c r="A2809" s="2">
        <v>45168</v>
      </c>
      <c r="B2809" s="3">
        <f t="shared" si="130"/>
        <v>2024</v>
      </c>
      <c r="C2809" t="str">
        <f t="shared" si="131"/>
        <v>2023-2024</v>
      </c>
      <c r="D2809" t="s">
        <v>147</v>
      </c>
      <c r="E2809" t="s">
        <v>114</v>
      </c>
      <c r="F2809" t="str">
        <f t="shared" si="129"/>
        <v>Victoria</v>
      </c>
      <c r="G2809" t="s">
        <v>45</v>
      </c>
      <c r="H2809">
        <v>3551</v>
      </c>
      <c r="I2809" t="s">
        <v>11</v>
      </c>
      <c r="J2809" t="s">
        <v>60</v>
      </c>
      <c r="K2809" t="s">
        <v>19</v>
      </c>
      <c r="L2809" t="s">
        <v>23</v>
      </c>
      <c r="M2809" s="5">
        <v>366.39</v>
      </c>
    </row>
    <row r="2810" spans="1:13" x14ac:dyDescent="0.25">
      <c r="A2810" s="2">
        <v>45087</v>
      </c>
      <c r="B2810" s="3">
        <f t="shared" si="130"/>
        <v>2023</v>
      </c>
      <c r="C2810" t="str">
        <f t="shared" si="131"/>
        <v>2023-2024</v>
      </c>
      <c r="D2810" t="s">
        <v>148</v>
      </c>
      <c r="E2810" t="s">
        <v>143</v>
      </c>
      <c r="F2810" t="str">
        <f t="shared" si="129"/>
        <v>New South Wales</v>
      </c>
      <c r="G2810" t="s">
        <v>10</v>
      </c>
      <c r="H2810">
        <v>2154</v>
      </c>
      <c r="I2810" t="s">
        <v>11</v>
      </c>
      <c r="J2810" t="s">
        <v>27</v>
      </c>
      <c r="K2810" t="s">
        <v>155</v>
      </c>
      <c r="L2810" t="s">
        <v>20</v>
      </c>
      <c r="M2810" s="5">
        <v>367.08000000000004</v>
      </c>
    </row>
    <row r="2811" spans="1:13" x14ac:dyDescent="0.25">
      <c r="A2811" s="2">
        <v>45272</v>
      </c>
      <c r="B2811" s="3">
        <f t="shared" si="130"/>
        <v>2024</v>
      </c>
      <c r="C2811" t="str">
        <f t="shared" si="131"/>
        <v>2023-2024</v>
      </c>
      <c r="D2811" t="s">
        <v>148</v>
      </c>
      <c r="E2811" t="s">
        <v>81</v>
      </c>
      <c r="F2811" t="str">
        <f t="shared" si="129"/>
        <v>New South Wales</v>
      </c>
      <c r="G2811" t="s">
        <v>10</v>
      </c>
      <c r="H2811">
        <v>2485</v>
      </c>
      <c r="I2811" t="s">
        <v>11</v>
      </c>
      <c r="J2811" t="s">
        <v>68</v>
      </c>
      <c r="K2811" t="s">
        <v>150</v>
      </c>
      <c r="L2811" t="s">
        <v>18</v>
      </c>
      <c r="M2811" s="5">
        <v>367.46000000000004</v>
      </c>
    </row>
    <row r="2812" spans="1:13" x14ac:dyDescent="0.25">
      <c r="A2812" s="2">
        <v>45006</v>
      </c>
      <c r="B2812" s="3">
        <f t="shared" si="130"/>
        <v>2023</v>
      </c>
      <c r="C2812" t="str">
        <f t="shared" si="131"/>
        <v>2022-2023</v>
      </c>
      <c r="D2812" t="s">
        <v>148</v>
      </c>
      <c r="E2812" t="s">
        <v>143</v>
      </c>
      <c r="F2812" t="str">
        <f t="shared" si="129"/>
        <v>New South Wales</v>
      </c>
      <c r="G2812" t="s">
        <v>10</v>
      </c>
      <c r="H2812">
        <v>2154</v>
      </c>
      <c r="I2812" t="s">
        <v>11</v>
      </c>
      <c r="J2812" t="s">
        <v>27</v>
      </c>
      <c r="K2812" t="s">
        <v>19</v>
      </c>
      <c r="L2812" t="s">
        <v>23</v>
      </c>
      <c r="M2812" s="5">
        <v>367.59000000000003</v>
      </c>
    </row>
    <row r="2813" spans="1:13" x14ac:dyDescent="0.25">
      <c r="A2813" s="2">
        <v>45286</v>
      </c>
      <c r="B2813" s="3">
        <f t="shared" si="130"/>
        <v>2024</v>
      </c>
      <c r="C2813" t="str">
        <f t="shared" si="131"/>
        <v>2023-2024</v>
      </c>
      <c r="D2813" t="s">
        <v>147</v>
      </c>
      <c r="E2813" t="s">
        <v>85</v>
      </c>
      <c r="F2813" t="str">
        <f t="shared" si="129"/>
        <v>Queensland</v>
      </c>
      <c r="G2813" t="s">
        <v>35</v>
      </c>
      <c r="H2813">
        <v>4883</v>
      </c>
      <c r="I2813" t="s">
        <v>11</v>
      </c>
      <c r="J2813" t="s">
        <v>36</v>
      </c>
      <c r="K2813" t="s">
        <v>152</v>
      </c>
      <c r="L2813" t="s">
        <v>13</v>
      </c>
      <c r="M2813" s="5">
        <v>368.1</v>
      </c>
    </row>
    <row r="2814" spans="1:13" x14ac:dyDescent="0.25">
      <c r="A2814" s="2">
        <v>45133</v>
      </c>
      <c r="B2814" s="3">
        <f t="shared" si="130"/>
        <v>2024</v>
      </c>
      <c r="C2814" t="str">
        <f t="shared" si="131"/>
        <v>2023-2024</v>
      </c>
      <c r="D2814" t="s">
        <v>148</v>
      </c>
      <c r="E2814" t="s">
        <v>82</v>
      </c>
      <c r="F2814" t="str">
        <f t="shared" si="129"/>
        <v>Queensland</v>
      </c>
      <c r="G2814" t="s">
        <v>35</v>
      </c>
      <c r="H2814">
        <v>4012</v>
      </c>
      <c r="I2814" t="s">
        <v>11</v>
      </c>
      <c r="J2814" t="s">
        <v>43</v>
      </c>
      <c r="K2814" t="s">
        <v>19</v>
      </c>
      <c r="L2814" t="s">
        <v>23</v>
      </c>
      <c r="M2814" s="5">
        <v>368.3</v>
      </c>
    </row>
    <row r="2815" spans="1:13" x14ac:dyDescent="0.25">
      <c r="A2815" s="2">
        <v>45318</v>
      </c>
      <c r="B2815" s="3">
        <f t="shared" si="130"/>
        <v>2024</v>
      </c>
      <c r="C2815" t="str">
        <f t="shared" si="131"/>
        <v>2023-2024</v>
      </c>
      <c r="D2815" t="s">
        <v>147</v>
      </c>
      <c r="E2815" t="s">
        <v>116</v>
      </c>
      <c r="F2815" t="str">
        <f t="shared" si="129"/>
        <v>Western Australia</v>
      </c>
      <c r="G2815" t="s">
        <v>48</v>
      </c>
      <c r="H2815">
        <v>6725</v>
      </c>
      <c r="I2815" t="s">
        <v>11</v>
      </c>
      <c r="J2815" t="s">
        <v>77</v>
      </c>
      <c r="K2815" t="s">
        <v>152</v>
      </c>
      <c r="L2815" t="s">
        <v>13</v>
      </c>
      <c r="M2815" s="5">
        <v>369.26000000000005</v>
      </c>
    </row>
    <row r="2816" spans="1:13" x14ac:dyDescent="0.25">
      <c r="A2816" s="2">
        <v>45317</v>
      </c>
      <c r="B2816" s="3">
        <f t="shared" si="130"/>
        <v>2024</v>
      </c>
      <c r="C2816" t="str">
        <f t="shared" si="131"/>
        <v>2023-2024</v>
      </c>
      <c r="D2816" t="s">
        <v>147</v>
      </c>
      <c r="E2816" t="s">
        <v>117</v>
      </c>
      <c r="F2816" t="str">
        <f t="shared" si="129"/>
        <v>Queensland</v>
      </c>
      <c r="G2816" t="s">
        <v>35</v>
      </c>
      <c r="H2816">
        <v>4119</v>
      </c>
      <c r="I2816" t="s">
        <v>11</v>
      </c>
      <c r="J2816" t="s">
        <v>43</v>
      </c>
      <c r="K2816" t="s">
        <v>149</v>
      </c>
      <c r="L2816" t="s">
        <v>15</v>
      </c>
      <c r="M2816" s="5">
        <v>369.36</v>
      </c>
    </row>
    <row r="2817" spans="1:13" x14ac:dyDescent="0.25">
      <c r="A2817" s="2">
        <v>45046</v>
      </c>
      <c r="B2817" s="3">
        <f t="shared" si="130"/>
        <v>2023</v>
      </c>
      <c r="C2817" t="str">
        <f t="shared" si="131"/>
        <v>2023-2024</v>
      </c>
      <c r="D2817" t="s">
        <v>147</v>
      </c>
      <c r="E2817" t="s">
        <v>107</v>
      </c>
      <c r="F2817" t="str">
        <f t="shared" si="129"/>
        <v>Queensland</v>
      </c>
      <c r="G2817" t="s">
        <v>35</v>
      </c>
      <c r="H2817">
        <v>4220</v>
      </c>
      <c r="I2817" t="s">
        <v>11</v>
      </c>
      <c r="J2817" t="s">
        <v>104</v>
      </c>
      <c r="K2817" t="s">
        <v>154</v>
      </c>
      <c r="L2817" t="s">
        <v>14</v>
      </c>
      <c r="M2817" s="5">
        <v>369.64</v>
      </c>
    </row>
    <row r="2818" spans="1:13" x14ac:dyDescent="0.25">
      <c r="A2818" s="2">
        <v>45289</v>
      </c>
      <c r="B2818" s="3">
        <f t="shared" si="130"/>
        <v>2024</v>
      </c>
      <c r="C2818" t="str">
        <f t="shared" si="131"/>
        <v>2023-2024</v>
      </c>
      <c r="D2818" t="s">
        <v>148</v>
      </c>
      <c r="E2818" t="s">
        <v>28</v>
      </c>
      <c r="F2818" t="str">
        <f t="shared" ref="F2818:F2881" si="132">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3">IF(MONTH(A2819)&gt;=7,YEAR(A2819)+1,YEAR(A2819))</f>
        <v>2024</v>
      </c>
      <c r="C2819" t="str">
        <f t="shared" ref="C2819:C2882" si="134">IF(MONTH(A2819) &gt;= 4, YEAR(A2819) &amp; "-" &amp; YEAR(A2819) + 1, YEAR(A2819) - 1 &amp; "-" &amp; YEAR(A2819))</f>
        <v>2024-2025</v>
      </c>
      <c r="D2819" t="s">
        <v>148</v>
      </c>
      <c r="E2819" t="s">
        <v>112</v>
      </c>
      <c r="F2819" t="str">
        <f t="shared" si="132"/>
        <v>Victoria</v>
      </c>
      <c r="G2819" t="s">
        <v>45</v>
      </c>
      <c r="H2819">
        <v>3076</v>
      </c>
      <c r="I2819" t="s">
        <v>11</v>
      </c>
      <c r="J2819" t="s">
        <v>46</v>
      </c>
      <c r="K2819" t="s">
        <v>157</v>
      </c>
      <c r="L2819" t="s">
        <v>22</v>
      </c>
      <c r="M2819" s="5">
        <v>370.91</v>
      </c>
    </row>
    <row r="2820" spans="1:13" x14ac:dyDescent="0.25">
      <c r="A2820" s="2">
        <v>45538</v>
      </c>
      <c r="B2820" s="3">
        <f t="shared" si="133"/>
        <v>2025</v>
      </c>
      <c r="C2820" t="str">
        <f t="shared" si="134"/>
        <v>2024-2025</v>
      </c>
      <c r="D2820" t="s">
        <v>147</v>
      </c>
      <c r="E2820" t="s">
        <v>124</v>
      </c>
      <c r="F2820" t="str">
        <f t="shared" si="132"/>
        <v>New South Wales</v>
      </c>
      <c r="G2820" t="s">
        <v>10</v>
      </c>
      <c r="H2820">
        <v>2015</v>
      </c>
      <c r="I2820" t="s">
        <v>11</v>
      </c>
      <c r="J2820" t="s">
        <v>12</v>
      </c>
      <c r="K2820" t="s">
        <v>154</v>
      </c>
      <c r="L2820" t="s">
        <v>14</v>
      </c>
      <c r="M2820" s="5">
        <v>371.1</v>
      </c>
    </row>
    <row r="2821" spans="1:13" x14ac:dyDescent="0.25">
      <c r="A2821" s="2">
        <v>45184</v>
      </c>
      <c r="B2821" s="3">
        <f t="shared" si="133"/>
        <v>2024</v>
      </c>
      <c r="C2821" t="str">
        <f t="shared" si="134"/>
        <v>2023-2024</v>
      </c>
      <c r="D2821" t="s">
        <v>147</v>
      </c>
      <c r="E2821" t="s">
        <v>133</v>
      </c>
      <c r="F2821" t="str">
        <f t="shared" si="132"/>
        <v>Queensland</v>
      </c>
      <c r="G2821" t="s">
        <v>35</v>
      </c>
      <c r="H2821">
        <v>4305</v>
      </c>
      <c r="I2821" t="s">
        <v>11</v>
      </c>
      <c r="J2821" t="s">
        <v>104</v>
      </c>
      <c r="K2821" t="s">
        <v>149</v>
      </c>
      <c r="L2821" t="s">
        <v>15</v>
      </c>
      <c r="M2821" s="5">
        <v>371.23</v>
      </c>
    </row>
    <row r="2822" spans="1:13" x14ac:dyDescent="0.25">
      <c r="A2822" s="2">
        <v>45474</v>
      </c>
      <c r="B2822" s="3">
        <f t="shared" si="133"/>
        <v>2025</v>
      </c>
      <c r="C2822" t="str">
        <f t="shared" si="134"/>
        <v>2024-2025</v>
      </c>
      <c r="D2822" t="s">
        <v>148</v>
      </c>
      <c r="E2822" t="s">
        <v>129</v>
      </c>
      <c r="F2822" t="str">
        <f t="shared" si="132"/>
        <v>Tasmania</v>
      </c>
      <c r="G2822" t="s">
        <v>70</v>
      </c>
      <c r="H2822">
        <v>7010</v>
      </c>
      <c r="I2822" t="s">
        <v>11</v>
      </c>
      <c r="J2822" t="s">
        <v>71</v>
      </c>
      <c r="K2822" t="s">
        <v>153</v>
      </c>
      <c r="L2822" t="s">
        <v>16</v>
      </c>
      <c r="M2822" s="5">
        <v>371.64</v>
      </c>
    </row>
    <row r="2823" spans="1:13" x14ac:dyDescent="0.25">
      <c r="A2823" s="2">
        <v>45332</v>
      </c>
      <c r="B2823" s="3">
        <f t="shared" si="133"/>
        <v>2024</v>
      </c>
      <c r="C2823" t="str">
        <f t="shared" si="134"/>
        <v>2023-2024</v>
      </c>
      <c r="D2823" t="s">
        <v>147</v>
      </c>
      <c r="E2823" t="s">
        <v>145</v>
      </c>
      <c r="F2823" t="str">
        <f t="shared" si="132"/>
        <v>New South Wales</v>
      </c>
      <c r="G2823" t="s">
        <v>10</v>
      </c>
      <c r="H2823">
        <v>2101</v>
      </c>
      <c r="I2823" t="s">
        <v>11</v>
      </c>
      <c r="J2823" t="s">
        <v>27</v>
      </c>
      <c r="K2823" t="s">
        <v>149</v>
      </c>
      <c r="L2823" t="s">
        <v>15</v>
      </c>
      <c r="M2823" s="5">
        <v>371.73</v>
      </c>
    </row>
    <row r="2824" spans="1:13" x14ac:dyDescent="0.25">
      <c r="A2824" s="2">
        <v>45241</v>
      </c>
      <c r="B2824" s="3">
        <f t="shared" si="133"/>
        <v>2024</v>
      </c>
      <c r="C2824" t="str">
        <f t="shared" si="134"/>
        <v>2023-2024</v>
      </c>
      <c r="D2824" t="s">
        <v>148</v>
      </c>
      <c r="E2824" t="s">
        <v>111</v>
      </c>
      <c r="F2824" t="str">
        <f t="shared" si="132"/>
        <v>New South Wales</v>
      </c>
      <c r="G2824" t="s">
        <v>10</v>
      </c>
      <c r="H2824">
        <v>2120</v>
      </c>
      <c r="I2824" t="s">
        <v>11</v>
      </c>
      <c r="J2824" t="s">
        <v>27</v>
      </c>
      <c r="K2824" t="s">
        <v>152</v>
      </c>
      <c r="L2824" t="s">
        <v>13</v>
      </c>
      <c r="M2824" s="5">
        <v>372.48000000000008</v>
      </c>
    </row>
    <row r="2825" spans="1:13" x14ac:dyDescent="0.25">
      <c r="A2825" s="2">
        <v>45598</v>
      </c>
      <c r="B2825" s="3">
        <f t="shared" si="133"/>
        <v>2025</v>
      </c>
      <c r="C2825" t="str">
        <f t="shared" si="134"/>
        <v>2024-2025</v>
      </c>
      <c r="D2825" t="s">
        <v>147</v>
      </c>
      <c r="E2825" t="s">
        <v>86</v>
      </c>
      <c r="F2825" t="str">
        <f t="shared" si="132"/>
        <v>New South Wales</v>
      </c>
      <c r="G2825" t="s">
        <v>10</v>
      </c>
      <c r="H2825">
        <v>2064</v>
      </c>
      <c r="I2825" t="s">
        <v>11</v>
      </c>
      <c r="J2825" t="s">
        <v>12</v>
      </c>
      <c r="K2825" t="s">
        <v>153</v>
      </c>
      <c r="L2825" t="s">
        <v>16</v>
      </c>
      <c r="M2825" s="5">
        <v>372.65</v>
      </c>
    </row>
    <row r="2826" spans="1:13" x14ac:dyDescent="0.25">
      <c r="A2826" s="2">
        <v>45641</v>
      </c>
      <c r="B2826" s="3">
        <f t="shared" si="133"/>
        <v>2025</v>
      </c>
      <c r="C2826" t="str">
        <f t="shared" si="134"/>
        <v>2024-2025</v>
      </c>
      <c r="D2826" t="s">
        <v>147</v>
      </c>
      <c r="E2826" t="s">
        <v>137</v>
      </c>
      <c r="F2826" t="str">
        <f t="shared" si="132"/>
        <v>New South Wales</v>
      </c>
      <c r="G2826" t="s">
        <v>10</v>
      </c>
      <c r="H2826">
        <v>2031</v>
      </c>
      <c r="I2826" t="s">
        <v>11</v>
      </c>
      <c r="J2826" t="s">
        <v>12</v>
      </c>
      <c r="K2826" t="s">
        <v>154</v>
      </c>
      <c r="L2826" t="s">
        <v>14</v>
      </c>
      <c r="M2826" s="5">
        <v>372.74</v>
      </c>
    </row>
    <row r="2827" spans="1:13" x14ac:dyDescent="0.25">
      <c r="A2827" s="2">
        <v>45292</v>
      </c>
      <c r="B2827" s="3">
        <f t="shared" si="133"/>
        <v>2024</v>
      </c>
      <c r="C2827" t="str">
        <f t="shared" si="134"/>
        <v>2023-2024</v>
      </c>
      <c r="D2827" t="s">
        <v>147</v>
      </c>
      <c r="E2827" t="s">
        <v>99</v>
      </c>
      <c r="F2827" t="str">
        <f t="shared" si="132"/>
        <v>Victoria</v>
      </c>
      <c r="G2827" t="s">
        <v>45</v>
      </c>
      <c r="H2827">
        <v>3148</v>
      </c>
      <c r="I2827" t="s">
        <v>11</v>
      </c>
      <c r="J2827" t="s">
        <v>63</v>
      </c>
      <c r="K2827" t="s">
        <v>153</v>
      </c>
      <c r="L2827" t="s">
        <v>16</v>
      </c>
      <c r="M2827" s="5">
        <v>372.78</v>
      </c>
    </row>
    <row r="2828" spans="1:13" x14ac:dyDescent="0.25">
      <c r="A2828" s="2">
        <v>45048</v>
      </c>
      <c r="B2828" s="3">
        <f t="shared" si="133"/>
        <v>2023</v>
      </c>
      <c r="C2828" t="str">
        <f t="shared" si="134"/>
        <v>2023-2024</v>
      </c>
      <c r="D2828" t="s">
        <v>148</v>
      </c>
      <c r="E2828" t="s">
        <v>143</v>
      </c>
      <c r="F2828" t="str">
        <f t="shared" si="132"/>
        <v>New South Wales</v>
      </c>
      <c r="G2828" t="s">
        <v>10</v>
      </c>
      <c r="H2828">
        <v>2154</v>
      </c>
      <c r="I2828" t="s">
        <v>11</v>
      </c>
      <c r="J2828" t="s">
        <v>27</v>
      </c>
      <c r="K2828" t="s">
        <v>151</v>
      </c>
      <c r="L2828" t="s">
        <v>21</v>
      </c>
      <c r="M2828" s="5">
        <v>373.36</v>
      </c>
    </row>
    <row r="2829" spans="1:13" x14ac:dyDescent="0.25">
      <c r="A2829" s="2">
        <v>45247</v>
      </c>
      <c r="B2829" s="3">
        <f t="shared" si="133"/>
        <v>2024</v>
      </c>
      <c r="C2829" t="str">
        <f t="shared" si="134"/>
        <v>2023-2024</v>
      </c>
      <c r="D2829" t="s">
        <v>147</v>
      </c>
      <c r="E2829" t="s">
        <v>117</v>
      </c>
      <c r="F2829" t="str">
        <f t="shared" si="132"/>
        <v>Queensland</v>
      </c>
      <c r="G2829" t="s">
        <v>35</v>
      </c>
      <c r="H2829">
        <v>4119</v>
      </c>
      <c r="I2829" t="s">
        <v>11</v>
      </c>
      <c r="J2829" t="s">
        <v>43</v>
      </c>
      <c r="K2829" t="s">
        <v>155</v>
      </c>
      <c r="L2829" t="s">
        <v>20</v>
      </c>
      <c r="M2829" s="5">
        <v>374.38</v>
      </c>
    </row>
    <row r="2830" spans="1:13" x14ac:dyDescent="0.25">
      <c r="A2830" s="2">
        <v>45375</v>
      </c>
      <c r="B2830" s="3">
        <f t="shared" si="133"/>
        <v>2024</v>
      </c>
      <c r="C2830" t="str">
        <f t="shared" si="134"/>
        <v>2023-2024</v>
      </c>
      <c r="D2830" t="s">
        <v>148</v>
      </c>
      <c r="E2830" t="s">
        <v>41</v>
      </c>
      <c r="F2830" t="str">
        <f t="shared" si="132"/>
        <v>New South Wales</v>
      </c>
      <c r="G2830" t="s">
        <v>10</v>
      </c>
      <c r="H2830">
        <v>2830</v>
      </c>
      <c r="I2830" t="s">
        <v>11</v>
      </c>
      <c r="J2830" t="s">
        <v>25</v>
      </c>
      <c r="K2830" t="s">
        <v>154</v>
      </c>
      <c r="L2830" t="s">
        <v>14</v>
      </c>
      <c r="M2830" s="5">
        <v>374.61</v>
      </c>
    </row>
    <row r="2831" spans="1:13" x14ac:dyDescent="0.25">
      <c r="A2831" s="2">
        <v>45150</v>
      </c>
      <c r="B2831" s="3">
        <f t="shared" si="133"/>
        <v>2024</v>
      </c>
      <c r="C2831" t="str">
        <f t="shared" si="134"/>
        <v>2023-2024</v>
      </c>
      <c r="D2831" t="s">
        <v>147</v>
      </c>
      <c r="E2831" t="s">
        <v>37</v>
      </c>
      <c r="F2831" t="str">
        <f t="shared" si="132"/>
        <v>South Australia</v>
      </c>
      <c r="G2831" t="s">
        <v>32</v>
      </c>
      <c r="H2831">
        <v>5607</v>
      </c>
      <c r="I2831" t="s">
        <v>11</v>
      </c>
      <c r="J2831" t="s">
        <v>38</v>
      </c>
      <c r="K2831" t="s">
        <v>153</v>
      </c>
      <c r="L2831" t="s">
        <v>16</v>
      </c>
      <c r="M2831" s="5">
        <v>374.75</v>
      </c>
    </row>
    <row r="2832" spans="1:13" x14ac:dyDescent="0.25">
      <c r="A2832" s="2">
        <v>45174</v>
      </c>
      <c r="B2832" s="3">
        <f t="shared" si="133"/>
        <v>2024</v>
      </c>
      <c r="C2832" t="str">
        <f t="shared" si="134"/>
        <v>2023-2024</v>
      </c>
      <c r="D2832" t="s">
        <v>147</v>
      </c>
      <c r="E2832" t="s">
        <v>145</v>
      </c>
      <c r="F2832" t="str">
        <f t="shared" si="132"/>
        <v>New South Wales</v>
      </c>
      <c r="G2832" t="s">
        <v>10</v>
      </c>
      <c r="H2832">
        <v>2101</v>
      </c>
      <c r="I2832" t="s">
        <v>11</v>
      </c>
      <c r="J2832" t="s">
        <v>27</v>
      </c>
      <c r="K2832" t="s">
        <v>156</v>
      </c>
      <c r="L2832" t="s">
        <v>17</v>
      </c>
      <c r="M2832" s="5">
        <v>374.93999999999994</v>
      </c>
    </row>
    <row r="2833" spans="1:13" x14ac:dyDescent="0.25">
      <c r="A2833" s="2">
        <v>45158</v>
      </c>
      <c r="B2833" s="3">
        <f t="shared" si="133"/>
        <v>2024</v>
      </c>
      <c r="C2833" t="str">
        <f t="shared" si="134"/>
        <v>2023-2024</v>
      </c>
      <c r="D2833" t="s">
        <v>147</v>
      </c>
      <c r="E2833" t="s">
        <v>50</v>
      </c>
      <c r="F2833" t="str">
        <f t="shared" si="132"/>
        <v>Queensland</v>
      </c>
      <c r="G2833" t="s">
        <v>35</v>
      </c>
      <c r="H2833">
        <v>4703</v>
      </c>
      <c r="I2833" t="s">
        <v>11</v>
      </c>
      <c r="J2833" t="s">
        <v>51</v>
      </c>
      <c r="K2833" t="s">
        <v>154</v>
      </c>
      <c r="L2833" t="s">
        <v>14</v>
      </c>
      <c r="M2833" s="5">
        <v>375.65</v>
      </c>
    </row>
    <row r="2834" spans="1:13" x14ac:dyDescent="0.25">
      <c r="A2834" s="2">
        <v>45178</v>
      </c>
      <c r="B2834" s="3">
        <f t="shared" si="133"/>
        <v>2024</v>
      </c>
      <c r="C2834" t="str">
        <f t="shared" si="134"/>
        <v>2023-2024</v>
      </c>
      <c r="D2834" t="s">
        <v>147</v>
      </c>
      <c r="E2834" t="s">
        <v>52</v>
      </c>
      <c r="F2834" t="str">
        <f t="shared" si="132"/>
        <v>Victoria</v>
      </c>
      <c r="G2834" t="s">
        <v>45</v>
      </c>
      <c r="H2834">
        <v>3030</v>
      </c>
      <c r="I2834" t="s">
        <v>11</v>
      </c>
      <c r="J2834" t="s">
        <v>46</v>
      </c>
      <c r="K2834" t="s">
        <v>150</v>
      </c>
      <c r="L2834" t="s">
        <v>18</v>
      </c>
      <c r="M2834" s="5">
        <v>376.09000000000003</v>
      </c>
    </row>
    <row r="2835" spans="1:13" x14ac:dyDescent="0.25">
      <c r="A2835" s="2">
        <v>45507</v>
      </c>
      <c r="B2835" s="3">
        <f t="shared" si="133"/>
        <v>2025</v>
      </c>
      <c r="C2835" t="str">
        <f t="shared" si="134"/>
        <v>2024-2025</v>
      </c>
      <c r="D2835" t="s">
        <v>147</v>
      </c>
      <c r="E2835" t="s">
        <v>40</v>
      </c>
      <c r="F2835" t="str">
        <f t="shared" si="132"/>
        <v>New South Wales</v>
      </c>
      <c r="G2835" t="s">
        <v>10</v>
      </c>
      <c r="H2835">
        <v>2116</v>
      </c>
      <c r="I2835" t="s">
        <v>11</v>
      </c>
      <c r="J2835" t="s">
        <v>27</v>
      </c>
      <c r="K2835" t="s">
        <v>154</v>
      </c>
      <c r="L2835" t="s">
        <v>14</v>
      </c>
      <c r="M2835" s="5">
        <v>376.5</v>
      </c>
    </row>
    <row r="2836" spans="1:13" x14ac:dyDescent="0.25">
      <c r="A2836" s="2">
        <v>45508</v>
      </c>
      <c r="B2836" s="3">
        <f t="shared" si="133"/>
        <v>2025</v>
      </c>
      <c r="C2836" t="str">
        <f t="shared" si="134"/>
        <v>2024-2025</v>
      </c>
      <c r="D2836" t="s">
        <v>147</v>
      </c>
      <c r="E2836" t="s">
        <v>109</v>
      </c>
      <c r="F2836" t="str">
        <f t="shared" si="132"/>
        <v>New South Wales</v>
      </c>
      <c r="G2836" t="s">
        <v>10</v>
      </c>
      <c r="H2836">
        <v>2480</v>
      </c>
      <c r="I2836" t="s">
        <v>11</v>
      </c>
      <c r="J2836" t="s">
        <v>68</v>
      </c>
      <c r="K2836" t="s">
        <v>149</v>
      </c>
      <c r="L2836" t="s">
        <v>15</v>
      </c>
      <c r="M2836" s="5">
        <v>376.57</v>
      </c>
    </row>
    <row r="2837" spans="1:13" x14ac:dyDescent="0.25">
      <c r="A2837" s="2">
        <v>44935</v>
      </c>
      <c r="B2837" s="3">
        <f t="shared" si="133"/>
        <v>2023</v>
      </c>
      <c r="C2837" t="str">
        <f t="shared" si="134"/>
        <v>2022-2023</v>
      </c>
      <c r="D2837" t="s">
        <v>148</v>
      </c>
      <c r="E2837" t="s">
        <v>61</v>
      </c>
      <c r="F2837" t="str">
        <f t="shared" si="132"/>
        <v>New South Wales</v>
      </c>
      <c r="G2837" t="s">
        <v>10</v>
      </c>
      <c r="H2837">
        <v>2539</v>
      </c>
      <c r="I2837" t="s">
        <v>11</v>
      </c>
      <c r="J2837" t="s">
        <v>58</v>
      </c>
      <c r="K2837" t="s">
        <v>150</v>
      </c>
      <c r="L2837" t="s">
        <v>18</v>
      </c>
      <c r="M2837" s="5">
        <v>376.58000000000004</v>
      </c>
    </row>
    <row r="2838" spans="1:13" x14ac:dyDescent="0.25">
      <c r="A2838" s="2">
        <v>45646</v>
      </c>
      <c r="B2838" s="3">
        <f t="shared" si="133"/>
        <v>2025</v>
      </c>
      <c r="C2838" t="str">
        <f t="shared" si="134"/>
        <v>2024-2025</v>
      </c>
      <c r="D2838" t="s">
        <v>147</v>
      </c>
      <c r="E2838" t="s">
        <v>24</v>
      </c>
      <c r="F2838" t="str">
        <f t="shared" si="132"/>
        <v>New South Wales</v>
      </c>
      <c r="G2838" t="s">
        <v>10</v>
      </c>
      <c r="H2838">
        <v>2795</v>
      </c>
      <c r="I2838" t="s">
        <v>11</v>
      </c>
      <c r="J2838" t="s">
        <v>25</v>
      </c>
      <c r="K2838" t="s">
        <v>149</v>
      </c>
      <c r="L2838" t="s">
        <v>15</v>
      </c>
      <c r="M2838" s="5">
        <v>376.85</v>
      </c>
    </row>
    <row r="2839" spans="1:13" x14ac:dyDescent="0.25">
      <c r="A2839" s="2">
        <v>45277</v>
      </c>
      <c r="B2839" s="3">
        <f t="shared" si="133"/>
        <v>2024</v>
      </c>
      <c r="C2839" t="str">
        <f t="shared" si="134"/>
        <v>2023-2024</v>
      </c>
      <c r="D2839" t="s">
        <v>147</v>
      </c>
      <c r="E2839" t="s">
        <v>144</v>
      </c>
      <c r="F2839" t="str">
        <f t="shared" si="132"/>
        <v>Queensland</v>
      </c>
      <c r="G2839" t="s">
        <v>35</v>
      </c>
      <c r="H2839">
        <v>4566</v>
      </c>
      <c r="I2839" t="s">
        <v>11</v>
      </c>
      <c r="J2839" t="s">
        <v>120</v>
      </c>
      <c r="K2839" t="s">
        <v>151</v>
      </c>
      <c r="L2839" t="s">
        <v>21</v>
      </c>
      <c r="M2839" s="5">
        <v>377.12</v>
      </c>
    </row>
    <row r="2840" spans="1:13" x14ac:dyDescent="0.25">
      <c r="A2840" s="2">
        <v>45130</v>
      </c>
      <c r="B2840" s="3">
        <f t="shared" si="133"/>
        <v>2024</v>
      </c>
      <c r="C2840" t="str">
        <f t="shared" si="134"/>
        <v>2023-2024</v>
      </c>
      <c r="D2840" t="s">
        <v>148</v>
      </c>
      <c r="E2840" t="s">
        <v>91</v>
      </c>
      <c r="F2840" t="str">
        <f t="shared" si="132"/>
        <v>Victoria</v>
      </c>
      <c r="G2840" t="s">
        <v>45</v>
      </c>
      <c r="H2840">
        <v>3690</v>
      </c>
      <c r="I2840" t="s">
        <v>11</v>
      </c>
      <c r="J2840" t="s">
        <v>55</v>
      </c>
      <c r="K2840" t="s">
        <v>150</v>
      </c>
      <c r="L2840" t="s">
        <v>18</v>
      </c>
      <c r="M2840" s="5">
        <v>377.44</v>
      </c>
    </row>
    <row r="2841" spans="1:13" x14ac:dyDescent="0.25">
      <c r="A2841" s="2">
        <v>45172</v>
      </c>
      <c r="B2841" s="3">
        <f t="shared" si="133"/>
        <v>2024</v>
      </c>
      <c r="C2841" t="str">
        <f t="shared" si="134"/>
        <v>2023-2024</v>
      </c>
      <c r="D2841" t="s">
        <v>147</v>
      </c>
      <c r="E2841" t="s">
        <v>67</v>
      </c>
      <c r="F2841" t="str">
        <f t="shared" si="132"/>
        <v>New South Wales</v>
      </c>
      <c r="G2841" t="s">
        <v>10</v>
      </c>
      <c r="H2841">
        <v>2478</v>
      </c>
      <c r="I2841" t="s">
        <v>11</v>
      </c>
      <c r="J2841" t="s">
        <v>68</v>
      </c>
      <c r="K2841" t="s">
        <v>155</v>
      </c>
      <c r="L2841" t="s">
        <v>20</v>
      </c>
      <c r="M2841" s="5">
        <v>377.54</v>
      </c>
    </row>
    <row r="2842" spans="1:13" x14ac:dyDescent="0.25">
      <c r="A2842" s="2">
        <v>45193</v>
      </c>
      <c r="B2842" s="3">
        <f t="shared" si="133"/>
        <v>2024</v>
      </c>
      <c r="C2842" t="str">
        <f t="shared" si="134"/>
        <v>2023-2024</v>
      </c>
      <c r="D2842" t="s">
        <v>147</v>
      </c>
      <c r="E2842" t="s">
        <v>66</v>
      </c>
      <c r="F2842" t="str">
        <f t="shared" si="132"/>
        <v>South Australia</v>
      </c>
      <c r="G2842" t="s">
        <v>32</v>
      </c>
      <c r="H2842">
        <v>5169</v>
      </c>
      <c r="I2842" t="s">
        <v>11</v>
      </c>
      <c r="J2842" t="s">
        <v>33</v>
      </c>
      <c r="K2842" t="s">
        <v>151</v>
      </c>
      <c r="L2842" t="s">
        <v>21</v>
      </c>
      <c r="M2842" s="5">
        <v>378.07000000000005</v>
      </c>
    </row>
    <row r="2843" spans="1:13" x14ac:dyDescent="0.25">
      <c r="A2843" s="2">
        <v>45608</v>
      </c>
      <c r="B2843" s="3">
        <f t="shared" si="133"/>
        <v>2025</v>
      </c>
      <c r="C2843" t="str">
        <f t="shared" si="134"/>
        <v>2024-2025</v>
      </c>
      <c r="D2843" t="s">
        <v>147</v>
      </c>
      <c r="E2843" t="s">
        <v>26</v>
      </c>
      <c r="F2843" t="str">
        <f t="shared" si="132"/>
        <v>New South Wales</v>
      </c>
      <c r="G2843" t="s">
        <v>10</v>
      </c>
      <c r="H2843">
        <v>2141</v>
      </c>
      <c r="I2843" t="s">
        <v>11</v>
      </c>
      <c r="J2843" t="s">
        <v>27</v>
      </c>
      <c r="K2843" t="s">
        <v>154</v>
      </c>
      <c r="L2843" t="s">
        <v>14</v>
      </c>
      <c r="M2843" s="5">
        <v>378.7</v>
      </c>
    </row>
    <row r="2844" spans="1:13" x14ac:dyDescent="0.25">
      <c r="A2844" s="2">
        <v>45453</v>
      </c>
      <c r="B2844" s="3">
        <f t="shared" si="133"/>
        <v>2024</v>
      </c>
      <c r="C2844" t="str">
        <f t="shared" si="134"/>
        <v>2024-2025</v>
      </c>
      <c r="D2844" t="s">
        <v>147</v>
      </c>
      <c r="E2844" t="s">
        <v>44</v>
      </c>
      <c r="F2844" t="str">
        <f t="shared" si="132"/>
        <v>Victoria</v>
      </c>
      <c r="G2844" t="s">
        <v>45</v>
      </c>
      <c r="H2844">
        <v>3066</v>
      </c>
      <c r="I2844" t="s">
        <v>11</v>
      </c>
      <c r="J2844" t="s">
        <v>46</v>
      </c>
      <c r="K2844" t="s">
        <v>155</v>
      </c>
      <c r="L2844" t="s">
        <v>20</v>
      </c>
      <c r="M2844" s="5">
        <v>378.71999999999997</v>
      </c>
    </row>
    <row r="2845" spans="1:13" x14ac:dyDescent="0.25">
      <c r="A2845" s="2">
        <v>45583</v>
      </c>
      <c r="B2845" s="3">
        <f t="shared" si="133"/>
        <v>2025</v>
      </c>
      <c r="C2845" t="str">
        <f t="shared" si="134"/>
        <v>2024-2025</v>
      </c>
      <c r="D2845" t="s">
        <v>147</v>
      </c>
      <c r="E2845" t="s">
        <v>65</v>
      </c>
      <c r="F2845" t="str">
        <f t="shared" si="132"/>
        <v>New South Wales</v>
      </c>
      <c r="G2845" t="s">
        <v>10</v>
      </c>
      <c r="H2845">
        <v>2541</v>
      </c>
      <c r="I2845" t="s">
        <v>11</v>
      </c>
      <c r="J2845" t="s">
        <v>58</v>
      </c>
      <c r="K2845" t="s">
        <v>149</v>
      </c>
      <c r="L2845" t="s">
        <v>15</v>
      </c>
      <c r="M2845" s="5">
        <v>379.01</v>
      </c>
    </row>
    <row r="2846" spans="1:13" x14ac:dyDescent="0.25">
      <c r="A2846" s="2">
        <v>45372</v>
      </c>
      <c r="B2846" s="3">
        <f t="shared" si="133"/>
        <v>2024</v>
      </c>
      <c r="C2846" t="str">
        <f t="shared" si="134"/>
        <v>2023-2024</v>
      </c>
      <c r="D2846" t="s">
        <v>148</v>
      </c>
      <c r="E2846" t="s">
        <v>137</v>
      </c>
      <c r="F2846" t="str">
        <f t="shared" si="132"/>
        <v>New South Wales</v>
      </c>
      <c r="G2846" t="s">
        <v>10</v>
      </c>
      <c r="H2846">
        <v>2031</v>
      </c>
      <c r="I2846" t="s">
        <v>11</v>
      </c>
      <c r="J2846" t="s">
        <v>12</v>
      </c>
      <c r="K2846" t="s">
        <v>149</v>
      </c>
      <c r="L2846" t="s">
        <v>15</v>
      </c>
      <c r="M2846" s="5">
        <v>379.43</v>
      </c>
    </row>
    <row r="2847" spans="1:13" x14ac:dyDescent="0.25">
      <c r="A2847" s="2">
        <v>45342</v>
      </c>
      <c r="B2847" s="3">
        <f t="shared" si="133"/>
        <v>2024</v>
      </c>
      <c r="C2847" t="str">
        <f t="shared" si="134"/>
        <v>2023-2024</v>
      </c>
      <c r="D2847" t="s">
        <v>147</v>
      </c>
      <c r="E2847" t="s">
        <v>113</v>
      </c>
      <c r="F2847" t="str">
        <f t="shared" si="132"/>
        <v>Queensland</v>
      </c>
      <c r="G2847" t="s">
        <v>35</v>
      </c>
      <c r="H2847">
        <v>4215</v>
      </c>
      <c r="I2847" t="s">
        <v>11</v>
      </c>
      <c r="J2847" t="s">
        <v>104</v>
      </c>
      <c r="K2847" t="s">
        <v>152</v>
      </c>
      <c r="L2847" t="s">
        <v>13</v>
      </c>
      <c r="M2847" s="5">
        <v>379.5200000000001</v>
      </c>
    </row>
    <row r="2848" spans="1:13" x14ac:dyDescent="0.25">
      <c r="A2848" s="2">
        <v>45241</v>
      </c>
      <c r="B2848" s="3">
        <f t="shared" si="133"/>
        <v>2024</v>
      </c>
      <c r="C2848" t="str">
        <f t="shared" si="134"/>
        <v>2023-2024</v>
      </c>
      <c r="D2848" t="s">
        <v>148</v>
      </c>
      <c r="E2848" t="s">
        <v>111</v>
      </c>
      <c r="F2848" t="str">
        <f t="shared" si="132"/>
        <v>New South Wales</v>
      </c>
      <c r="G2848" t="s">
        <v>10</v>
      </c>
      <c r="H2848">
        <v>2120</v>
      </c>
      <c r="I2848" t="s">
        <v>11</v>
      </c>
      <c r="J2848" t="s">
        <v>27</v>
      </c>
      <c r="K2848" t="s">
        <v>153</v>
      </c>
      <c r="L2848" t="s">
        <v>16</v>
      </c>
      <c r="M2848" s="5">
        <v>379.57000000000005</v>
      </c>
    </row>
    <row r="2849" spans="1:13" x14ac:dyDescent="0.25">
      <c r="A2849" s="2">
        <v>45563</v>
      </c>
      <c r="B2849" s="3">
        <f t="shared" si="133"/>
        <v>2025</v>
      </c>
      <c r="C2849" t="str">
        <f t="shared" si="134"/>
        <v>2024-2025</v>
      </c>
      <c r="D2849" t="s">
        <v>147</v>
      </c>
      <c r="E2849" t="s">
        <v>65</v>
      </c>
      <c r="F2849" t="str">
        <f t="shared" si="132"/>
        <v>New South Wales</v>
      </c>
      <c r="G2849" t="s">
        <v>10</v>
      </c>
      <c r="H2849">
        <v>2541</v>
      </c>
      <c r="I2849" t="s">
        <v>11</v>
      </c>
      <c r="J2849" t="s">
        <v>58</v>
      </c>
      <c r="K2849" t="s">
        <v>152</v>
      </c>
      <c r="L2849" t="s">
        <v>13</v>
      </c>
      <c r="M2849" s="5">
        <v>380.3</v>
      </c>
    </row>
    <row r="2850" spans="1:13" x14ac:dyDescent="0.25">
      <c r="A2850" s="2">
        <v>45467</v>
      </c>
      <c r="B2850" s="3">
        <f t="shared" si="133"/>
        <v>2024</v>
      </c>
      <c r="C2850" t="str">
        <f t="shared" si="134"/>
        <v>2024-2025</v>
      </c>
      <c r="D2850" t="s">
        <v>147</v>
      </c>
      <c r="E2850" t="s">
        <v>145</v>
      </c>
      <c r="F2850" t="str">
        <f t="shared" si="132"/>
        <v>New South Wales</v>
      </c>
      <c r="G2850" t="s">
        <v>10</v>
      </c>
      <c r="H2850">
        <v>2101</v>
      </c>
      <c r="I2850" t="s">
        <v>11</v>
      </c>
      <c r="J2850" t="s">
        <v>27</v>
      </c>
      <c r="K2850" t="s">
        <v>19</v>
      </c>
      <c r="L2850" t="s">
        <v>23</v>
      </c>
      <c r="M2850" s="5">
        <v>380.59000000000003</v>
      </c>
    </row>
    <row r="2851" spans="1:13" x14ac:dyDescent="0.25">
      <c r="A2851" s="2">
        <v>45285</v>
      </c>
      <c r="B2851" s="3">
        <f t="shared" si="133"/>
        <v>2024</v>
      </c>
      <c r="C2851" t="str">
        <f t="shared" si="134"/>
        <v>2023-2024</v>
      </c>
      <c r="D2851" t="s">
        <v>148</v>
      </c>
      <c r="E2851" t="s">
        <v>146</v>
      </c>
      <c r="F2851" t="str">
        <f t="shared" si="132"/>
        <v>Victoria</v>
      </c>
      <c r="G2851" t="s">
        <v>45</v>
      </c>
      <c r="H2851">
        <v>3353</v>
      </c>
      <c r="I2851" t="s">
        <v>11</v>
      </c>
      <c r="J2851" t="s">
        <v>60</v>
      </c>
      <c r="K2851" t="s">
        <v>154</v>
      </c>
      <c r="L2851" t="s">
        <v>14</v>
      </c>
      <c r="M2851" s="5">
        <v>380.96999999999997</v>
      </c>
    </row>
    <row r="2852" spans="1:13" x14ac:dyDescent="0.25">
      <c r="A2852" s="2">
        <v>45061</v>
      </c>
      <c r="B2852" s="3">
        <f t="shared" si="133"/>
        <v>2023</v>
      </c>
      <c r="C2852" t="str">
        <f t="shared" si="134"/>
        <v>2023-2024</v>
      </c>
      <c r="D2852" t="s">
        <v>147</v>
      </c>
      <c r="E2852" t="s">
        <v>132</v>
      </c>
      <c r="F2852" t="str">
        <f t="shared" si="132"/>
        <v>New South Wales</v>
      </c>
      <c r="G2852" t="s">
        <v>10</v>
      </c>
      <c r="H2852">
        <v>2800</v>
      </c>
      <c r="I2852" t="s">
        <v>11</v>
      </c>
      <c r="J2852" t="s">
        <v>25</v>
      </c>
      <c r="K2852" t="s">
        <v>154</v>
      </c>
      <c r="L2852" t="s">
        <v>14</v>
      </c>
      <c r="M2852" s="5">
        <v>381.15</v>
      </c>
    </row>
    <row r="2853" spans="1:13" x14ac:dyDescent="0.25">
      <c r="A2853" s="2">
        <v>44990</v>
      </c>
      <c r="B2853" s="3">
        <f t="shared" si="133"/>
        <v>2023</v>
      </c>
      <c r="C2853" t="str">
        <f t="shared" si="134"/>
        <v>2022-2023</v>
      </c>
      <c r="D2853" t="s">
        <v>147</v>
      </c>
      <c r="E2853" t="s">
        <v>146</v>
      </c>
      <c r="F2853" t="str">
        <f t="shared" si="132"/>
        <v>Victoria</v>
      </c>
      <c r="G2853" t="s">
        <v>45</v>
      </c>
      <c r="H2853">
        <v>3353</v>
      </c>
      <c r="I2853" t="s">
        <v>11</v>
      </c>
      <c r="J2853" t="s">
        <v>60</v>
      </c>
      <c r="K2853" t="s">
        <v>149</v>
      </c>
      <c r="L2853" t="s">
        <v>15</v>
      </c>
      <c r="M2853" s="5">
        <v>381.49</v>
      </c>
    </row>
    <row r="2854" spans="1:13" x14ac:dyDescent="0.25">
      <c r="A2854" s="2">
        <v>45068</v>
      </c>
      <c r="B2854" s="3">
        <f t="shared" si="133"/>
        <v>2023</v>
      </c>
      <c r="C2854" t="str">
        <f t="shared" si="134"/>
        <v>2023-2024</v>
      </c>
      <c r="D2854" t="s">
        <v>147</v>
      </c>
      <c r="E2854" t="s">
        <v>122</v>
      </c>
      <c r="F2854" t="str">
        <f t="shared" si="132"/>
        <v>New South Wales</v>
      </c>
      <c r="G2854" t="s">
        <v>10</v>
      </c>
      <c r="H2854">
        <v>2650</v>
      </c>
      <c r="I2854" t="s">
        <v>11</v>
      </c>
      <c r="J2854" t="s">
        <v>25</v>
      </c>
      <c r="K2854" t="s">
        <v>156</v>
      </c>
      <c r="L2854" t="s">
        <v>17</v>
      </c>
      <c r="M2854" s="5">
        <v>382.07</v>
      </c>
    </row>
    <row r="2855" spans="1:13" x14ac:dyDescent="0.25">
      <c r="A2855" s="2">
        <v>45580</v>
      </c>
      <c r="B2855" s="3">
        <f t="shared" si="133"/>
        <v>2025</v>
      </c>
      <c r="C2855" t="str">
        <f t="shared" si="134"/>
        <v>2024-2025</v>
      </c>
      <c r="D2855" t="s">
        <v>148</v>
      </c>
      <c r="E2855" t="s">
        <v>127</v>
      </c>
      <c r="F2855" t="str">
        <f t="shared" si="132"/>
        <v>New South Wales</v>
      </c>
      <c r="G2855" t="s">
        <v>10</v>
      </c>
      <c r="H2855">
        <v>2131</v>
      </c>
      <c r="I2855" t="s">
        <v>11</v>
      </c>
      <c r="J2855" t="s">
        <v>27</v>
      </c>
      <c r="K2855" t="s">
        <v>155</v>
      </c>
      <c r="L2855" t="s">
        <v>20</v>
      </c>
      <c r="M2855" s="5">
        <v>382.42000000000007</v>
      </c>
    </row>
    <row r="2856" spans="1:13" x14ac:dyDescent="0.25">
      <c r="A2856" s="2">
        <v>45555</v>
      </c>
      <c r="B2856" s="3">
        <f t="shared" si="133"/>
        <v>2025</v>
      </c>
      <c r="C2856" t="str">
        <f t="shared" si="134"/>
        <v>2024-2025</v>
      </c>
      <c r="D2856" t="s">
        <v>147</v>
      </c>
      <c r="E2856" t="s">
        <v>137</v>
      </c>
      <c r="F2856" t="str">
        <f t="shared" si="132"/>
        <v>New South Wales</v>
      </c>
      <c r="G2856" t="s">
        <v>10</v>
      </c>
      <c r="H2856">
        <v>2031</v>
      </c>
      <c r="I2856" t="s">
        <v>11</v>
      </c>
      <c r="J2856" t="s">
        <v>12</v>
      </c>
      <c r="K2856" t="s">
        <v>151</v>
      </c>
      <c r="L2856" t="s">
        <v>21</v>
      </c>
      <c r="M2856" s="5">
        <v>383.53</v>
      </c>
    </row>
    <row r="2857" spans="1:13" x14ac:dyDescent="0.25">
      <c r="A2857" s="2">
        <v>45523</v>
      </c>
      <c r="B2857" s="3">
        <f t="shared" si="133"/>
        <v>2025</v>
      </c>
      <c r="C2857" t="str">
        <f t="shared" si="134"/>
        <v>2024-2025</v>
      </c>
      <c r="D2857" t="s">
        <v>147</v>
      </c>
      <c r="E2857" t="s">
        <v>26</v>
      </c>
      <c r="F2857" t="str">
        <f t="shared" si="132"/>
        <v>New South Wales</v>
      </c>
      <c r="G2857" t="s">
        <v>10</v>
      </c>
      <c r="H2857">
        <v>2141</v>
      </c>
      <c r="I2857" t="s">
        <v>11</v>
      </c>
      <c r="J2857" t="s">
        <v>27</v>
      </c>
      <c r="K2857" t="s">
        <v>149</v>
      </c>
      <c r="L2857" t="s">
        <v>15</v>
      </c>
      <c r="M2857" s="5">
        <v>384.1</v>
      </c>
    </row>
    <row r="2858" spans="1:13" x14ac:dyDescent="0.25">
      <c r="A2858" s="2">
        <v>44999</v>
      </c>
      <c r="B2858" s="3">
        <f t="shared" si="133"/>
        <v>2023</v>
      </c>
      <c r="C2858" t="str">
        <f t="shared" si="134"/>
        <v>2022-2023</v>
      </c>
      <c r="D2858" t="s">
        <v>147</v>
      </c>
      <c r="E2858" t="s">
        <v>121</v>
      </c>
      <c r="F2858" t="str">
        <f t="shared" si="132"/>
        <v>Queensland</v>
      </c>
      <c r="G2858" t="s">
        <v>35</v>
      </c>
      <c r="H2858">
        <v>4700</v>
      </c>
      <c r="I2858" t="s">
        <v>11</v>
      </c>
      <c r="J2858" t="s">
        <v>51</v>
      </c>
      <c r="K2858" t="s">
        <v>154</v>
      </c>
      <c r="L2858" t="s">
        <v>14</v>
      </c>
      <c r="M2858" s="5">
        <v>385.87</v>
      </c>
    </row>
    <row r="2859" spans="1:13" x14ac:dyDescent="0.25">
      <c r="A2859" s="2">
        <v>45364</v>
      </c>
      <c r="B2859" s="3">
        <f t="shared" si="133"/>
        <v>2024</v>
      </c>
      <c r="C2859" t="str">
        <f t="shared" si="134"/>
        <v>2023-2024</v>
      </c>
      <c r="D2859" t="s">
        <v>147</v>
      </c>
      <c r="E2859" t="s">
        <v>67</v>
      </c>
      <c r="F2859" t="str">
        <f t="shared" si="132"/>
        <v>New South Wales</v>
      </c>
      <c r="G2859" t="s">
        <v>10</v>
      </c>
      <c r="H2859">
        <v>2478</v>
      </c>
      <c r="I2859" t="s">
        <v>11</v>
      </c>
      <c r="J2859" t="s">
        <v>68</v>
      </c>
      <c r="K2859" t="s">
        <v>156</v>
      </c>
      <c r="L2859" t="s">
        <v>17</v>
      </c>
      <c r="M2859" s="5">
        <v>386.15</v>
      </c>
    </row>
    <row r="2860" spans="1:13" x14ac:dyDescent="0.25">
      <c r="A2860" s="2">
        <v>45254</v>
      </c>
      <c r="B2860" s="3">
        <f t="shared" si="133"/>
        <v>2024</v>
      </c>
      <c r="C2860" t="str">
        <f t="shared" si="134"/>
        <v>2023-2024</v>
      </c>
      <c r="D2860" t="s">
        <v>148</v>
      </c>
      <c r="E2860" t="s">
        <v>105</v>
      </c>
      <c r="F2860" t="str">
        <f t="shared" si="132"/>
        <v>Victoria</v>
      </c>
      <c r="G2860" t="s">
        <v>45</v>
      </c>
      <c r="H2860">
        <v>3500</v>
      </c>
      <c r="I2860" t="s">
        <v>11</v>
      </c>
      <c r="J2860" t="s">
        <v>60</v>
      </c>
      <c r="K2860" t="s">
        <v>154</v>
      </c>
      <c r="L2860" t="s">
        <v>14</v>
      </c>
      <c r="M2860" s="5">
        <v>386.16999999999996</v>
      </c>
    </row>
    <row r="2861" spans="1:13" x14ac:dyDescent="0.25">
      <c r="A2861" s="2">
        <v>45045</v>
      </c>
      <c r="B2861" s="3">
        <f t="shared" si="133"/>
        <v>2023</v>
      </c>
      <c r="C2861" t="str">
        <f t="shared" si="134"/>
        <v>2023-2024</v>
      </c>
      <c r="D2861" t="s">
        <v>148</v>
      </c>
      <c r="E2861" t="s">
        <v>129</v>
      </c>
      <c r="F2861" t="str">
        <f t="shared" si="132"/>
        <v>Tasmania</v>
      </c>
      <c r="G2861" t="s">
        <v>70</v>
      </c>
      <c r="H2861">
        <v>7010</v>
      </c>
      <c r="I2861" t="s">
        <v>11</v>
      </c>
      <c r="J2861" t="s">
        <v>71</v>
      </c>
      <c r="K2861" t="s">
        <v>150</v>
      </c>
      <c r="L2861" t="s">
        <v>18</v>
      </c>
      <c r="M2861" s="5">
        <v>386.58000000000004</v>
      </c>
    </row>
    <row r="2862" spans="1:13" x14ac:dyDescent="0.25">
      <c r="A2862" s="2">
        <v>45244</v>
      </c>
      <c r="B2862" s="3">
        <f t="shared" si="133"/>
        <v>2024</v>
      </c>
      <c r="C2862" t="str">
        <f t="shared" si="134"/>
        <v>2023-2024</v>
      </c>
      <c r="D2862" t="s">
        <v>147</v>
      </c>
      <c r="E2862" t="s">
        <v>24</v>
      </c>
      <c r="F2862" t="str">
        <f t="shared" si="132"/>
        <v>New South Wales</v>
      </c>
      <c r="G2862" t="s">
        <v>10</v>
      </c>
      <c r="H2862">
        <v>2795</v>
      </c>
      <c r="I2862" t="s">
        <v>11</v>
      </c>
      <c r="J2862" t="s">
        <v>25</v>
      </c>
      <c r="K2862" t="s">
        <v>149</v>
      </c>
      <c r="L2862" t="s">
        <v>15</v>
      </c>
      <c r="M2862" s="5">
        <v>386.64</v>
      </c>
    </row>
    <row r="2863" spans="1:13" x14ac:dyDescent="0.25">
      <c r="A2863" s="2">
        <v>45150</v>
      </c>
      <c r="B2863" s="3">
        <f t="shared" si="133"/>
        <v>2024</v>
      </c>
      <c r="C2863" t="str">
        <f t="shared" si="134"/>
        <v>2023-2024</v>
      </c>
      <c r="D2863" t="s">
        <v>147</v>
      </c>
      <c r="E2863" t="s">
        <v>123</v>
      </c>
      <c r="F2863" t="str">
        <f t="shared" si="132"/>
        <v>Western Australia</v>
      </c>
      <c r="G2863" t="s">
        <v>48</v>
      </c>
      <c r="H2863">
        <v>6109</v>
      </c>
      <c r="I2863" t="s">
        <v>11</v>
      </c>
      <c r="J2863" t="s">
        <v>94</v>
      </c>
      <c r="K2863" t="s">
        <v>154</v>
      </c>
      <c r="L2863" t="s">
        <v>14</v>
      </c>
      <c r="M2863" s="5">
        <v>386.95</v>
      </c>
    </row>
    <row r="2864" spans="1:13" x14ac:dyDescent="0.25">
      <c r="A2864" s="2">
        <v>45477</v>
      </c>
      <c r="B2864" s="3">
        <f t="shared" si="133"/>
        <v>2025</v>
      </c>
      <c r="C2864" t="str">
        <f t="shared" si="134"/>
        <v>2024-2025</v>
      </c>
      <c r="D2864" t="s">
        <v>147</v>
      </c>
      <c r="E2864" t="s">
        <v>96</v>
      </c>
      <c r="F2864" t="str">
        <f t="shared" si="132"/>
        <v>Western Australia</v>
      </c>
      <c r="G2864" t="s">
        <v>48</v>
      </c>
      <c r="H2864">
        <v>6330</v>
      </c>
      <c r="I2864" t="s">
        <v>11</v>
      </c>
      <c r="J2864" t="s">
        <v>94</v>
      </c>
      <c r="K2864" t="s">
        <v>150</v>
      </c>
      <c r="L2864" t="s">
        <v>18</v>
      </c>
      <c r="M2864" s="5">
        <v>387.33</v>
      </c>
    </row>
    <row r="2865" spans="1:13" x14ac:dyDescent="0.25">
      <c r="A2865" s="2">
        <v>45653</v>
      </c>
      <c r="B2865" s="3">
        <f t="shared" si="133"/>
        <v>2025</v>
      </c>
      <c r="C2865" t="str">
        <f t="shared" si="134"/>
        <v>2024-2025</v>
      </c>
      <c r="D2865" t="s">
        <v>147</v>
      </c>
      <c r="E2865" t="s">
        <v>125</v>
      </c>
      <c r="F2865" t="str">
        <f t="shared" si="132"/>
        <v>Victoria</v>
      </c>
      <c r="G2865" t="s">
        <v>45</v>
      </c>
      <c r="H2865">
        <v>3400</v>
      </c>
      <c r="I2865" t="s">
        <v>11</v>
      </c>
      <c r="J2865" t="s">
        <v>60</v>
      </c>
      <c r="K2865" t="s">
        <v>150</v>
      </c>
      <c r="L2865" t="s">
        <v>18</v>
      </c>
      <c r="M2865" s="5">
        <v>387.6</v>
      </c>
    </row>
    <row r="2866" spans="1:13" x14ac:dyDescent="0.25">
      <c r="A2866" s="2">
        <v>45466</v>
      </c>
      <c r="B2866" s="3">
        <f t="shared" si="133"/>
        <v>2024</v>
      </c>
      <c r="C2866" t="str">
        <f t="shared" si="134"/>
        <v>2024-2025</v>
      </c>
      <c r="D2866" t="s">
        <v>147</v>
      </c>
      <c r="E2866" t="s">
        <v>75</v>
      </c>
      <c r="F2866" t="str">
        <f t="shared" si="132"/>
        <v>Victoria</v>
      </c>
      <c r="G2866" t="s">
        <v>45</v>
      </c>
      <c r="H2866">
        <v>3630</v>
      </c>
      <c r="I2866" t="s">
        <v>11</v>
      </c>
      <c r="J2866" t="s">
        <v>55</v>
      </c>
      <c r="K2866" t="s">
        <v>151</v>
      </c>
      <c r="L2866" t="s">
        <v>21</v>
      </c>
      <c r="M2866" s="5">
        <v>388.59</v>
      </c>
    </row>
    <row r="2867" spans="1:13" x14ac:dyDescent="0.25">
      <c r="A2867" s="2">
        <v>45061</v>
      </c>
      <c r="B2867" s="3">
        <f t="shared" si="133"/>
        <v>2023</v>
      </c>
      <c r="C2867" t="str">
        <f t="shared" si="134"/>
        <v>2023-2024</v>
      </c>
      <c r="D2867" t="s">
        <v>148</v>
      </c>
      <c r="E2867" t="s">
        <v>127</v>
      </c>
      <c r="F2867" t="str">
        <f t="shared" si="132"/>
        <v>New South Wales</v>
      </c>
      <c r="G2867" t="s">
        <v>10</v>
      </c>
      <c r="H2867">
        <v>2131</v>
      </c>
      <c r="I2867" t="s">
        <v>11</v>
      </c>
      <c r="J2867" t="s">
        <v>27</v>
      </c>
      <c r="K2867" t="s">
        <v>154</v>
      </c>
      <c r="L2867" t="s">
        <v>14</v>
      </c>
      <c r="M2867" s="5">
        <v>389.97</v>
      </c>
    </row>
    <row r="2868" spans="1:13" x14ac:dyDescent="0.25">
      <c r="A2868" s="2">
        <v>45631</v>
      </c>
      <c r="B2868" s="3">
        <f t="shared" si="133"/>
        <v>2025</v>
      </c>
      <c r="C2868" t="str">
        <f t="shared" si="134"/>
        <v>2024-2025</v>
      </c>
      <c r="D2868" t="s">
        <v>147</v>
      </c>
      <c r="E2868" t="s">
        <v>44</v>
      </c>
      <c r="F2868" t="str">
        <f t="shared" si="132"/>
        <v>Victoria</v>
      </c>
      <c r="G2868" t="s">
        <v>45</v>
      </c>
      <c r="H2868">
        <v>3066</v>
      </c>
      <c r="I2868" t="s">
        <v>11</v>
      </c>
      <c r="J2868" t="s">
        <v>46</v>
      </c>
      <c r="K2868" t="s">
        <v>154</v>
      </c>
      <c r="L2868" t="s">
        <v>14</v>
      </c>
      <c r="M2868" s="5">
        <v>390.13000000000005</v>
      </c>
    </row>
    <row r="2869" spans="1:13" x14ac:dyDescent="0.25">
      <c r="A2869" s="2">
        <v>45068</v>
      </c>
      <c r="B2869" s="3">
        <f t="shared" si="133"/>
        <v>2023</v>
      </c>
      <c r="C2869" t="str">
        <f t="shared" si="134"/>
        <v>2023-2024</v>
      </c>
      <c r="D2869" t="s">
        <v>147</v>
      </c>
      <c r="E2869" t="s">
        <v>50</v>
      </c>
      <c r="F2869" t="str">
        <f t="shared" si="132"/>
        <v>Queensland</v>
      </c>
      <c r="G2869" t="s">
        <v>35</v>
      </c>
      <c r="H2869">
        <v>4703</v>
      </c>
      <c r="I2869" t="s">
        <v>11</v>
      </c>
      <c r="J2869" t="s">
        <v>51</v>
      </c>
      <c r="K2869" t="s">
        <v>151</v>
      </c>
      <c r="L2869" t="s">
        <v>21</v>
      </c>
      <c r="M2869" s="5">
        <v>390.86</v>
      </c>
    </row>
    <row r="2870" spans="1:13" x14ac:dyDescent="0.25">
      <c r="A2870" s="2">
        <v>45511</v>
      </c>
      <c r="B2870" s="3">
        <f t="shared" si="133"/>
        <v>2025</v>
      </c>
      <c r="C2870" t="str">
        <f t="shared" si="134"/>
        <v>2024-2025</v>
      </c>
      <c r="D2870" t="s">
        <v>148</v>
      </c>
      <c r="E2870" t="s">
        <v>82</v>
      </c>
      <c r="F2870" t="str">
        <f t="shared" si="132"/>
        <v>Queensland</v>
      </c>
      <c r="G2870" t="s">
        <v>35</v>
      </c>
      <c r="H2870">
        <v>4012</v>
      </c>
      <c r="I2870" t="s">
        <v>11</v>
      </c>
      <c r="J2870" t="s">
        <v>43</v>
      </c>
      <c r="K2870" t="s">
        <v>150</v>
      </c>
      <c r="L2870" t="s">
        <v>18</v>
      </c>
      <c r="M2870" s="5">
        <v>391.47</v>
      </c>
    </row>
    <row r="2871" spans="1:13" x14ac:dyDescent="0.25">
      <c r="A2871" s="2">
        <v>45623</v>
      </c>
      <c r="B2871" s="3">
        <f t="shared" si="133"/>
        <v>2025</v>
      </c>
      <c r="C2871" t="str">
        <f t="shared" si="134"/>
        <v>2024-2025</v>
      </c>
      <c r="D2871" t="s">
        <v>147</v>
      </c>
      <c r="E2871" t="s">
        <v>139</v>
      </c>
      <c r="F2871" t="str">
        <f t="shared" si="132"/>
        <v>New South Wales</v>
      </c>
      <c r="G2871" t="s">
        <v>10</v>
      </c>
      <c r="H2871">
        <v>2020</v>
      </c>
      <c r="I2871" t="s">
        <v>11</v>
      </c>
      <c r="J2871" t="s">
        <v>12</v>
      </c>
      <c r="K2871" t="s">
        <v>19</v>
      </c>
      <c r="L2871" t="s">
        <v>23</v>
      </c>
      <c r="M2871" s="5">
        <v>391.5</v>
      </c>
    </row>
    <row r="2872" spans="1:13" x14ac:dyDescent="0.25">
      <c r="A2872" s="2">
        <v>44945</v>
      </c>
      <c r="B2872" s="3">
        <f t="shared" si="133"/>
        <v>2023</v>
      </c>
      <c r="C2872" t="str">
        <f t="shared" si="134"/>
        <v>2022-2023</v>
      </c>
      <c r="D2872" t="s">
        <v>147</v>
      </c>
      <c r="E2872" t="s">
        <v>139</v>
      </c>
      <c r="F2872" t="str">
        <f t="shared" si="132"/>
        <v>New South Wales</v>
      </c>
      <c r="G2872" t="s">
        <v>10</v>
      </c>
      <c r="H2872">
        <v>2020</v>
      </c>
      <c r="I2872" t="s">
        <v>11</v>
      </c>
      <c r="J2872" t="s">
        <v>12</v>
      </c>
      <c r="K2872" t="s">
        <v>152</v>
      </c>
      <c r="L2872" t="s">
        <v>13</v>
      </c>
      <c r="M2872" s="5">
        <v>393.64</v>
      </c>
    </row>
    <row r="2873" spans="1:13" x14ac:dyDescent="0.25">
      <c r="A2873" s="2">
        <v>45160</v>
      </c>
      <c r="B2873" s="3">
        <f t="shared" si="133"/>
        <v>2024</v>
      </c>
      <c r="C2873" t="str">
        <f t="shared" si="134"/>
        <v>2023-2024</v>
      </c>
      <c r="D2873" t="s">
        <v>148</v>
      </c>
      <c r="E2873" t="s">
        <v>76</v>
      </c>
      <c r="F2873" t="str">
        <f t="shared" si="132"/>
        <v>Western Australia</v>
      </c>
      <c r="G2873" t="s">
        <v>48</v>
      </c>
      <c r="H2873">
        <v>6450</v>
      </c>
      <c r="I2873" t="s">
        <v>11</v>
      </c>
      <c r="J2873" t="s">
        <v>77</v>
      </c>
      <c r="K2873" t="s">
        <v>153</v>
      </c>
      <c r="L2873" t="s">
        <v>16</v>
      </c>
      <c r="M2873" s="5">
        <v>393.67999999999995</v>
      </c>
    </row>
    <row r="2874" spans="1:13" x14ac:dyDescent="0.25">
      <c r="A2874" s="2">
        <v>45547</v>
      </c>
      <c r="B2874" s="3">
        <f t="shared" si="133"/>
        <v>2025</v>
      </c>
      <c r="C2874" t="str">
        <f t="shared" si="134"/>
        <v>2024-2025</v>
      </c>
      <c r="D2874" t="s">
        <v>147</v>
      </c>
      <c r="E2874" t="s">
        <v>123</v>
      </c>
      <c r="F2874" t="str">
        <f t="shared" si="132"/>
        <v>Western Australia</v>
      </c>
      <c r="G2874" t="s">
        <v>48</v>
      </c>
      <c r="H2874">
        <v>6109</v>
      </c>
      <c r="I2874" t="s">
        <v>11</v>
      </c>
      <c r="J2874" t="s">
        <v>94</v>
      </c>
      <c r="K2874" t="s">
        <v>150</v>
      </c>
      <c r="L2874" t="s">
        <v>18</v>
      </c>
      <c r="M2874" s="5">
        <v>393.69</v>
      </c>
    </row>
    <row r="2875" spans="1:13" x14ac:dyDescent="0.25">
      <c r="A2875" s="2">
        <v>45554</v>
      </c>
      <c r="B2875" s="3">
        <f t="shared" si="133"/>
        <v>2025</v>
      </c>
      <c r="C2875" t="str">
        <f t="shared" si="134"/>
        <v>2024-2025</v>
      </c>
      <c r="D2875" t="s">
        <v>147</v>
      </c>
      <c r="E2875" t="s">
        <v>66</v>
      </c>
      <c r="F2875" t="str">
        <f t="shared" si="132"/>
        <v>South Australia</v>
      </c>
      <c r="G2875" t="s">
        <v>32</v>
      </c>
      <c r="H2875">
        <v>5169</v>
      </c>
      <c r="I2875" t="s">
        <v>11</v>
      </c>
      <c r="J2875" t="s">
        <v>33</v>
      </c>
      <c r="K2875" t="s">
        <v>154</v>
      </c>
      <c r="L2875" t="s">
        <v>14</v>
      </c>
      <c r="M2875" s="5">
        <v>394.43</v>
      </c>
    </row>
    <row r="2876" spans="1:13" x14ac:dyDescent="0.25">
      <c r="A2876" s="2">
        <v>45340</v>
      </c>
      <c r="B2876" s="3">
        <f t="shared" si="133"/>
        <v>2024</v>
      </c>
      <c r="C2876" t="str">
        <f t="shared" si="134"/>
        <v>2023-2024</v>
      </c>
      <c r="D2876" t="s">
        <v>148</v>
      </c>
      <c r="E2876" t="s">
        <v>129</v>
      </c>
      <c r="F2876" t="str">
        <f t="shared" si="132"/>
        <v>Tasmania</v>
      </c>
      <c r="G2876" t="s">
        <v>70</v>
      </c>
      <c r="H2876">
        <v>7010</v>
      </c>
      <c r="I2876" t="s">
        <v>11</v>
      </c>
      <c r="J2876" t="s">
        <v>71</v>
      </c>
      <c r="K2876" t="s">
        <v>151</v>
      </c>
      <c r="L2876" t="s">
        <v>21</v>
      </c>
      <c r="M2876" s="5">
        <v>394.56</v>
      </c>
    </row>
    <row r="2877" spans="1:13" x14ac:dyDescent="0.25">
      <c r="A2877" s="2">
        <v>45624</v>
      </c>
      <c r="B2877" s="3">
        <f t="shared" si="133"/>
        <v>2025</v>
      </c>
      <c r="C2877" t="str">
        <f t="shared" si="134"/>
        <v>2024-2025</v>
      </c>
      <c r="D2877" t="s">
        <v>147</v>
      </c>
      <c r="E2877" t="s">
        <v>69</v>
      </c>
      <c r="F2877" t="str">
        <f t="shared" si="132"/>
        <v>Tasmania</v>
      </c>
      <c r="G2877" t="s">
        <v>70</v>
      </c>
      <c r="H2877">
        <v>7018</v>
      </c>
      <c r="I2877" t="s">
        <v>11</v>
      </c>
      <c r="J2877" t="s">
        <v>71</v>
      </c>
      <c r="K2877" t="s">
        <v>150</v>
      </c>
      <c r="L2877" t="s">
        <v>18</v>
      </c>
      <c r="M2877" s="5">
        <v>395.26</v>
      </c>
    </row>
    <row r="2878" spans="1:13" x14ac:dyDescent="0.25">
      <c r="A2878" s="2">
        <v>45613</v>
      </c>
      <c r="B2878" s="3">
        <f t="shared" si="133"/>
        <v>2025</v>
      </c>
      <c r="C2878" t="str">
        <f t="shared" si="134"/>
        <v>2024-2025</v>
      </c>
      <c r="D2878" t="s">
        <v>148</v>
      </c>
      <c r="E2878" t="s">
        <v>105</v>
      </c>
      <c r="F2878" t="str">
        <f t="shared" si="132"/>
        <v>Victoria</v>
      </c>
      <c r="G2878" t="s">
        <v>45</v>
      </c>
      <c r="H2878">
        <v>3500</v>
      </c>
      <c r="I2878" t="s">
        <v>11</v>
      </c>
      <c r="J2878" t="s">
        <v>60</v>
      </c>
      <c r="K2878" t="s">
        <v>153</v>
      </c>
      <c r="L2878" t="s">
        <v>16</v>
      </c>
      <c r="M2878" s="5">
        <v>395.43999999999994</v>
      </c>
    </row>
    <row r="2879" spans="1:13" x14ac:dyDescent="0.25">
      <c r="A2879" s="2">
        <v>45480</v>
      </c>
      <c r="B2879" s="3">
        <f t="shared" si="133"/>
        <v>2025</v>
      </c>
      <c r="C2879" t="str">
        <f t="shared" si="134"/>
        <v>2024-2025</v>
      </c>
      <c r="D2879" t="s">
        <v>148</v>
      </c>
      <c r="E2879" t="s">
        <v>87</v>
      </c>
      <c r="F2879" t="str">
        <f t="shared" si="132"/>
        <v>New South Wales</v>
      </c>
      <c r="G2879" t="s">
        <v>10</v>
      </c>
      <c r="H2879">
        <v>2790</v>
      </c>
      <c r="I2879" t="s">
        <v>11</v>
      </c>
      <c r="J2879" t="s">
        <v>25</v>
      </c>
      <c r="K2879" t="s">
        <v>150</v>
      </c>
      <c r="L2879" t="s">
        <v>18</v>
      </c>
      <c r="M2879" s="5">
        <v>395.53</v>
      </c>
    </row>
    <row r="2880" spans="1:13" x14ac:dyDescent="0.25">
      <c r="A2880" s="2">
        <v>45082</v>
      </c>
      <c r="B2880" s="3">
        <f t="shared" si="133"/>
        <v>2023</v>
      </c>
      <c r="C2880" t="str">
        <f t="shared" si="134"/>
        <v>2023-2024</v>
      </c>
      <c r="D2880" t="s">
        <v>147</v>
      </c>
      <c r="E2880" t="s">
        <v>90</v>
      </c>
      <c r="F2880" t="str">
        <f t="shared" si="132"/>
        <v>Victoria</v>
      </c>
      <c r="G2880" t="s">
        <v>45</v>
      </c>
      <c r="H2880">
        <v>3179</v>
      </c>
      <c r="I2880" t="s">
        <v>11</v>
      </c>
      <c r="J2880" t="s">
        <v>63</v>
      </c>
      <c r="K2880" t="s">
        <v>154</v>
      </c>
      <c r="L2880" t="s">
        <v>14</v>
      </c>
      <c r="M2880" s="5">
        <v>395.63000000000005</v>
      </c>
    </row>
    <row r="2881" spans="1:13" x14ac:dyDescent="0.25">
      <c r="A2881" s="2">
        <v>45607</v>
      </c>
      <c r="B2881" s="3">
        <f t="shared" si="133"/>
        <v>2025</v>
      </c>
      <c r="C2881" t="str">
        <f t="shared" si="134"/>
        <v>2024-2025</v>
      </c>
      <c r="D2881" t="s">
        <v>147</v>
      </c>
      <c r="E2881" t="s">
        <v>119</v>
      </c>
      <c r="F2881" t="str">
        <f t="shared" si="132"/>
        <v>Queensland</v>
      </c>
      <c r="G2881" t="s">
        <v>35</v>
      </c>
      <c r="H2881">
        <v>4570</v>
      </c>
      <c r="I2881" t="s">
        <v>11</v>
      </c>
      <c r="J2881" t="s">
        <v>120</v>
      </c>
      <c r="K2881" t="s">
        <v>151</v>
      </c>
      <c r="L2881" t="s">
        <v>21</v>
      </c>
      <c r="M2881" s="5">
        <v>395.74</v>
      </c>
    </row>
    <row r="2882" spans="1:13" x14ac:dyDescent="0.25">
      <c r="A2882" s="2">
        <v>45385</v>
      </c>
      <c r="B2882" s="3">
        <f t="shared" si="133"/>
        <v>2024</v>
      </c>
      <c r="C2882" t="str">
        <f t="shared" si="134"/>
        <v>2024-2025</v>
      </c>
      <c r="D2882" t="s">
        <v>147</v>
      </c>
      <c r="E2882" t="s">
        <v>119</v>
      </c>
      <c r="F2882" t="str">
        <f t="shared" ref="F2882:F2945" si="135">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6">IF(MONTH(A2883)&gt;=7,YEAR(A2883)+1,YEAR(A2883))</f>
        <v>2023</v>
      </c>
      <c r="C2883" t="str">
        <f t="shared" ref="C2883:C2946" si="137">IF(MONTH(A2883) &gt;= 4, YEAR(A2883) &amp; "-" &amp; YEAR(A2883) + 1, YEAR(A2883) - 1 &amp; "-" &amp; YEAR(A2883))</f>
        <v>2022-2023</v>
      </c>
      <c r="D2883" t="s">
        <v>147</v>
      </c>
      <c r="E2883" t="s">
        <v>97</v>
      </c>
      <c r="F2883" t="str">
        <f t="shared" si="135"/>
        <v>Tasmania</v>
      </c>
      <c r="G2883" t="s">
        <v>70</v>
      </c>
      <c r="H2883">
        <v>7250</v>
      </c>
      <c r="I2883" t="s">
        <v>11</v>
      </c>
      <c r="J2883" t="s">
        <v>71</v>
      </c>
      <c r="K2883" t="s">
        <v>152</v>
      </c>
      <c r="L2883" t="s">
        <v>13</v>
      </c>
      <c r="M2883" s="5">
        <v>396.54000000000008</v>
      </c>
    </row>
    <row r="2884" spans="1:13" x14ac:dyDescent="0.25">
      <c r="A2884" s="2">
        <v>45471</v>
      </c>
      <c r="B2884" s="3">
        <f t="shared" si="136"/>
        <v>2024</v>
      </c>
      <c r="C2884" t="str">
        <f t="shared" si="137"/>
        <v>2024-2025</v>
      </c>
      <c r="D2884" t="s">
        <v>147</v>
      </c>
      <c r="E2884" t="s">
        <v>123</v>
      </c>
      <c r="F2884" t="str">
        <f t="shared" si="135"/>
        <v>Western Australia</v>
      </c>
      <c r="G2884" t="s">
        <v>48</v>
      </c>
      <c r="H2884">
        <v>6109</v>
      </c>
      <c r="I2884" t="s">
        <v>11</v>
      </c>
      <c r="J2884" t="s">
        <v>94</v>
      </c>
      <c r="K2884" t="s">
        <v>155</v>
      </c>
      <c r="L2884" t="s">
        <v>20</v>
      </c>
      <c r="M2884" s="5">
        <v>397.83</v>
      </c>
    </row>
    <row r="2885" spans="1:13" x14ac:dyDescent="0.25">
      <c r="A2885" s="2">
        <v>45363</v>
      </c>
      <c r="B2885" s="3">
        <f t="shared" si="136"/>
        <v>2024</v>
      </c>
      <c r="C2885" t="str">
        <f t="shared" si="137"/>
        <v>2023-2024</v>
      </c>
      <c r="D2885" t="s">
        <v>147</v>
      </c>
      <c r="E2885" t="s">
        <v>65</v>
      </c>
      <c r="F2885" t="str">
        <f t="shared" si="135"/>
        <v>New South Wales</v>
      </c>
      <c r="G2885" t="s">
        <v>10</v>
      </c>
      <c r="H2885">
        <v>2541</v>
      </c>
      <c r="I2885" t="s">
        <v>11</v>
      </c>
      <c r="J2885" t="s">
        <v>58</v>
      </c>
      <c r="K2885" t="s">
        <v>155</v>
      </c>
      <c r="L2885" t="s">
        <v>20</v>
      </c>
      <c r="M2885" s="5">
        <v>398.48</v>
      </c>
    </row>
    <row r="2886" spans="1:13" x14ac:dyDescent="0.25">
      <c r="A2886" s="2">
        <v>45261</v>
      </c>
      <c r="B2886" s="3">
        <f t="shared" si="136"/>
        <v>2024</v>
      </c>
      <c r="C2886" t="str">
        <f t="shared" si="137"/>
        <v>2023-2024</v>
      </c>
      <c r="D2886" t="s">
        <v>147</v>
      </c>
      <c r="E2886" t="s">
        <v>78</v>
      </c>
      <c r="F2886" t="str">
        <f t="shared" si="135"/>
        <v>New South Wales</v>
      </c>
      <c r="G2886" t="s">
        <v>10</v>
      </c>
      <c r="H2886">
        <v>2350</v>
      </c>
      <c r="I2886" t="s">
        <v>11</v>
      </c>
      <c r="J2886" t="s">
        <v>68</v>
      </c>
      <c r="K2886" t="s">
        <v>156</v>
      </c>
      <c r="L2886" t="s">
        <v>17</v>
      </c>
      <c r="M2886" s="5">
        <v>398.57000000000005</v>
      </c>
    </row>
    <row r="2887" spans="1:13" x14ac:dyDescent="0.25">
      <c r="A2887" s="2">
        <v>45161</v>
      </c>
      <c r="B2887" s="3">
        <f t="shared" si="136"/>
        <v>2024</v>
      </c>
      <c r="C2887" t="str">
        <f t="shared" si="137"/>
        <v>2023-2024</v>
      </c>
      <c r="D2887" t="s">
        <v>147</v>
      </c>
      <c r="E2887" t="s">
        <v>124</v>
      </c>
      <c r="F2887" t="str">
        <f t="shared" si="135"/>
        <v>New South Wales</v>
      </c>
      <c r="G2887" t="s">
        <v>10</v>
      </c>
      <c r="H2887">
        <v>2015</v>
      </c>
      <c r="I2887" t="s">
        <v>11</v>
      </c>
      <c r="J2887" t="s">
        <v>12</v>
      </c>
      <c r="K2887" t="s">
        <v>156</v>
      </c>
      <c r="L2887" t="s">
        <v>17</v>
      </c>
      <c r="M2887" s="5">
        <v>398.90999999999997</v>
      </c>
    </row>
    <row r="2888" spans="1:13" x14ac:dyDescent="0.25">
      <c r="A2888" s="2">
        <v>45633</v>
      </c>
      <c r="B2888" s="3">
        <f t="shared" si="136"/>
        <v>2025</v>
      </c>
      <c r="C2888" t="str">
        <f t="shared" si="137"/>
        <v>2024-2025</v>
      </c>
      <c r="D2888" t="s">
        <v>148</v>
      </c>
      <c r="E2888" t="s">
        <v>91</v>
      </c>
      <c r="F2888" t="str">
        <f t="shared" si="135"/>
        <v>Victoria</v>
      </c>
      <c r="G2888" t="s">
        <v>45</v>
      </c>
      <c r="H2888">
        <v>3690</v>
      </c>
      <c r="I2888" t="s">
        <v>11</v>
      </c>
      <c r="J2888" t="s">
        <v>55</v>
      </c>
      <c r="K2888" t="s">
        <v>154</v>
      </c>
      <c r="L2888" t="s">
        <v>14</v>
      </c>
      <c r="M2888" s="5">
        <v>399.65999999999997</v>
      </c>
    </row>
    <row r="2889" spans="1:13" x14ac:dyDescent="0.25">
      <c r="A2889" s="2">
        <v>45487</v>
      </c>
      <c r="B2889" s="3">
        <f t="shared" si="136"/>
        <v>2025</v>
      </c>
      <c r="C2889" t="str">
        <f t="shared" si="137"/>
        <v>2024-2025</v>
      </c>
      <c r="D2889" t="s">
        <v>147</v>
      </c>
      <c r="E2889" t="s">
        <v>128</v>
      </c>
      <c r="F2889" t="str">
        <f t="shared" si="135"/>
        <v>Western Australia</v>
      </c>
      <c r="G2889" t="s">
        <v>48</v>
      </c>
      <c r="H2889">
        <v>6027</v>
      </c>
      <c r="I2889" t="s">
        <v>11</v>
      </c>
      <c r="J2889" t="s">
        <v>49</v>
      </c>
      <c r="K2889" t="s">
        <v>154</v>
      </c>
      <c r="L2889" t="s">
        <v>14</v>
      </c>
      <c r="M2889" s="5">
        <v>401.65999999999997</v>
      </c>
    </row>
    <row r="2890" spans="1:13" x14ac:dyDescent="0.25">
      <c r="A2890" s="2">
        <v>45270</v>
      </c>
      <c r="B2890" s="3">
        <f t="shared" si="136"/>
        <v>2024</v>
      </c>
      <c r="C2890" t="str">
        <f t="shared" si="137"/>
        <v>2023-2024</v>
      </c>
      <c r="D2890" t="s">
        <v>147</v>
      </c>
      <c r="E2890" t="s">
        <v>69</v>
      </c>
      <c r="F2890" t="str">
        <f t="shared" si="135"/>
        <v>Tasmania</v>
      </c>
      <c r="G2890" t="s">
        <v>70</v>
      </c>
      <c r="H2890">
        <v>7018</v>
      </c>
      <c r="I2890" t="s">
        <v>11</v>
      </c>
      <c r="J2890" t="s">
        <v>71</v>
      </c>
      <c r="K2890" t="s">
        <v>153</v>
      </c>
      <c r="L2890" t="s">
        <v>16</v>
      </c>
      <c r="M2890" s="5">
        <v>401.71</v>
      </c>
    </row>
    <row r="2891" spans="1:13" x14ac:dyDescent="0.25">
      <c r="A2891" s="2">
        <v>45016</v>
      </c>
      <c r="B2891" s="3">
        <f t="shared" si="136"/>
        <v>2023</v>
      </c>
      <c r="C2891" t="str">
        <f t="shared" si="137"/>
        <v>2022-2023</v>
      </c>
      <c r="D2891" t="s">
        <v>147</v>
      </c>
      <c r="E2891" t="s">
        <v>93</v>
      </c>
      <c r="F2891" t="str">
        <f t="shared" si="135"/>
        <v>Western Australia</v>
      </c>
      <c r="G2891" t="s">
        <v>48</v>
      </c>
      <c r="H2891">
        <v>6112</v>
      </c>
      <c r="I2891" t="s">
        <v>11</v>
      </c>
      <c r="J2891" t="s">
        <v>94</v>
      </c>
      <c r="K2891" t="s">
        <v>153</v>
      </c>
      <c r="L2891" t="s">
        <v>16</v>
      </c>
      <c r="M2891" s="5">
        <v>402.07000000000005</v>
      </c>
    </row>
    <row r="2892" spans="1:13" x14ac:dyDescent="0.25">
      <c r="A2892" s="2">
        <v>45625</v>
      </c>
      <c r="B2892" s="3">
        <f t="shared" si="136"/>
        <v>2025</v>
      </c>
      <c r="C2892" t="str">
        <f t="shared" si="137"/>
        <v>2024-2025</v>
      </c>
      <c r="D2892" t="s">
        <v>148</v>
      </c>
      <c r="E2892" t="s">
        <v>146</v>
      </c>
      <c r="F2892" t="str">
        <f t="shared" si="135"/>
        <v>Victoria</v>
      </c>
      <c r="G2892" t="s">
        <v>45</v>
      </c>
      <c r="H2892">
        <v>3353</v>
      </c>
      <c r="I2892" t="s">
        <v>11</v>
      </c>
      <c r="J2892" t="s">
        <v>60</v>
      </c>
      <c r="K2892" t="s">
        <v>155</v>
      </c>
      <c r="L2892" t="s">
        <v>20</v>
      </c>
      <c r="M2892" s="5">
        <v>402.18000000000006</v>
      </c>
    </row>
    <row r="2893" spans="1:13" x14ac:dyDescent="0.25">
      <c r="A2893" s="2">
        <v>45339</v>
      </c>
      <c r="B2893" s="3">
        <f t="shared" si="136"/>
        <v>2024</v>
      </c>
      <c r="C2893" t="str">
        <f t="shared" si="137"/>
        <v>2023-2024</v>
      </c>
      <c r="D2893" t="s">
        <v>147</v>
      </c>
      <c r="E2893" t="s">
        <v>117</v>
      </c>
      <c r="F2893" t="str">
        <f t="shared" si="135"/>
        <v>Queensland</v>
      </c>
      <c r="G2893" t="s">
        <v>35</v>
      </c>
      <c r="H2893">
        <v>4119</v>
      </c>
      <c r="I2893" t="s">
        <v>11</v>
      </c>
      <c r="J2893" t="s">
        <v>43</v>
      </c>
      <c r="K2893" t="s">
        <v>19</v>
      </c>
      <c r="L2893" t="s">
        <v>23</v>
      </c>
      <c r="M2893" s="5">
        <v>403.25</v>
      </c>
    </row>
    <row r="2894" spans="1:13" x14ac:dyDescent="0.25">
      <c r="A2894" s="2">
        <v>45360</v>
      </c>
      <c r="B2894" s="3">
        <f t="shared" si="136"/>
        <v>2024</v>
      </c>
      <c r="C2894" t="str">
        <f t="shared" si="137"/>
        <v>2023-2024</v>
      </c>
      <c r="D2894" t="s">
        <v>148</v>
      </c>
      <c r="E2894" t="s">
        <v>135</v>
      </c>
      <c r="F2894" t="str">
        <f t="shared" si="135"/>
        <v>Victoria</v>
      </c>
      <c r="G2894" t="s">
        <v>45</v>
      </c>
      <c r="H2894">
        <v>3550</v>
      </c>
      <c r="I2894" t="s">
        <v>11</v>
      </c>
      <c r="J2894" t="s">
        <v>60</v>
      </c>
      <c r="K2894" t="s">
        <v>19</v>
      </c>
      <c r="L2894" t="s">
        <v>23</v>
      </c>
      <c r="M2894" s="5">
        <v>403.37</v>
      </c>
    </row>
    <row r="2895" spans="1:13" x14ac:dyDescent="0.25">
      <c r="A2895" s="2">
        <v>45088</v>
      </c>
      <c r="B2895" s="3">
        <f t="shared" si="136"/>
        <v>2023</v>
      </c>
      <c r="C2895" t="str">
        <f t="shared" si="137"/>
        <v>2023-2024</v>
      </c>
      <c r="D2895" t="s">
        <v>147</v>
      </c>
      <c r="E2895" t="s">
        <v>57</v>
      </c>
      <c r="F2895" t="str">
        <f t="shared" si="135"/>
        <v>New South Wales</v>
      </c>
      <c r="G2895" t="s">
        <v>10</v>
      </c>
      <c r="H2895">
        <v>2560</v>
      </c>
      <c r="I2895" t="s">
        <v>11</v>
      </c>
      <c r="J2895" t="s">
        <v>58</v>
      </c>
      <c r="K2895" t="s">
        <v>155</v>
      </c>
      <c r="L2895" t="s">
        <v>20</v>
      </c>
      <c r="M2895" s="5">
        <v>403.98</v>
      </c>
    </row>
    <row r="2896" spans="1:13" x14ac:dyDescent="0.25">
      <c r="A2896" s="2">
        <v>45041</v>
      </c>
      <c r="B2896" s="3">
        <f t="shared" si="136"/>
        <v>2023</v>
      </c>
      <c r="C2896" t="str">
        <f t="shared" si="137"/>
        <v>2023-2024</v>
      </c>
      <c r="D2896" t="s">
        <v>147</v>
      </c>
      <c r="E2896" t="s">
        <v>114</v>
      </c>
      <c r="F2896" t="str">
        <f t="shared" si="135"/>
        <v>Victoria</v>
      </c>
      <c r="G2896" t="s">
        <v>45</v>
      </c>
      <c r="H2896">
        <v>3551</v>
      </c>
      <c r="I2896" t="s">
        <v>11</v>
      </c>
      <c r="J2896" t="s">
        <v>60</v>
      </c>
      <c r="K2896" t="s">
        <v>152</v>
      </c>
      <c r="L2896" t="s">
        <v>13</v>
      </c>
      <c r="M2896" s="5">
        <v>404.72000000000008</v>
      </c>
    </row>
    <row r="2897" spans="1:13" x14ac:dyDescent="0.25">
      <c r="A2897" s="2">
        <v>45165</v>
      </c>
      <c r="B2897" s="3">
        <f t="shared" si="136"/>
        <v>2024</v>
      </c>
      <c r="C2897" t="str">
        <f t="shared" si="137"/>
        <v>2023-2024</v>
      </c>
      <c r="D2897" t="s">
        <v>148</v>
      </c>
      <c r="E2897" t="s">
        <v>131</v>
      </c>
      <c r="F2897" t="str">
        <f t="shared" si="135"/>
        <v>Western Australia</v>
      </c>
      <c r="G2897" t="s">
        <v>48</v>
      </c>
      <c r="H2897">
        <v>6530</v>
      </c>
      <c r="I2897" t="s">
        <v>11</v>
      </c>
      <c r="J2897" t="s">
        <v>77</v>
      </c>
      <c r="K2897" t="s">
        <v>152</v>
      </c>
      <c r="L2897" t="s">
        <v>13</v>
      </c>
      <c r="M2897" s="5">
        <v>405.1</v>
      </c>
    </row>
    <row r="2898" spans="1:13" x14ac:dyDescent="0.25">
      <c r="A2898" s="2">
        <v>45518</v>
      </c>
      <c r="B2898" s="3">
        <f t="shared" si="136"/>
        <v>2025</v>
      </c>
      <c r="C2898" t="str">
        <f t="shared" si="137"/>
        <v>2024-2025</v>
      </c>
      <c r="D2898" t="s">
        <v>148</v>
      </c>
      <c r="E2898" t="s">
        <v>112</v>
      </c>
      <c r="F2898" t="str">
        <f t="shared" si="135"/>
        <v>Victoria</v>
      </c>
      <c r="G2898" t="s">
        <v>45</v>
      </c>
      <c r="H2898">
        <v>3076</v>
      </c>
      <c r="I2898" t="s">
        <v>11</v>
      </c>
      <c r="J2898" t="s">
        <v>46</v>
      </c>
      <c r="K2898" t="s">
        <v>154</v>
      </c>
      <c r="L2898" t="s">
        <v>14</v>
      </c>
      <c r="M2898" s="5">
        <v>405.41999999999996</v>
      </c>
    </row>
    <row r="2899" spans="1:13" x14ac:dyDescent="0.25">
      <c r="A2899" s="2">
        <v>44975</v>
      </c>
      <c r="B2899" s="3">
        <f t="shared" si="136"/>
        <v>2023</v>
      </c>
      <c r="C2899" t="str">
        <f t="shared" si="137"/>
        <v>2022-2023</v>
      </c>
      <c r="D2899" t="s">
        <v>148</v>
      </c>
      <c r="E2899" t="s">
        <v>88</v>
      </c>
      <c r="F2899" t="str">
        <f t="shared" si="135"/>
        <v>South Australia</v>
      </c>
      <c r="G2899" t="s">
        <v>32</v>
      </c>
      <c r="H2899">
        <v>5011</v>
      </c>
      <c r="I2899" t="s">
        <v>11</v>
      </c>
      <c r="J2899" t="s">
        <v>33</v>
      </c>
      <c r="K2899" t="s">
        <v>153</v>
      </c>
      <c r="L2899" t="s">
        <v>16</v>
      </c>
      <c r="M2899" s="5">
        <v>405.67999999999995</v>
      </c>
    </row>
    <row r="2900" spans="1:13" x14ac:dyDescent="0.25">
      <c r="A2900" s="2">
        <v>45541</v>
      </c>
      <c r="B2900" s="3">
        <f t="shared" si="136"/>
        <v>2025</v>
      </c>
      <c r="C2900" t="str">
        <f t="shared" si="137"/>
        <v>2024-2025</v>
      </c>
      <c r="D2900" t="s">
        <v>147</v>
      </c>
      <c r="E2900" t="s">
        <v>108</v>
      </c>
      <c r="F2900" t="str">
        <f t="shared" si="135"/>
        <v>Victoria</v>
      </c>
      <c r="G2900" t="s">
        <v>45</v>
      </c>
      <c r="H2900">
        <v>3018</v>
      </c>
      <c r="I2900" t="s">
        <v>11</v>
      </c>
      <c r="J2900" t="s">
        <v>46</v>
      </c>
      <c r="K2900" t="s">
        <v>149</v>
      </c>
      <c r="L2900" t="s">
        <v>15</v>
      </c>
      <c r="M2900" s="5">
        <v>405.97</v>
      </c>
    </row>
    <row r="2901" spans="1:13" x14ac:dyDescent="0.25">
      <c r="A2901" s="2">
        <v>45619</v>
      </c>
      <c r="B2901" s="3">
        <f t="shared" si="136"/>
        <v>2025</v>
      </c>
      <c r="C2901" t="str">
        <f t="shared" si="137"/>
        <v>2024-2025</v>
      </c>
      <c r="D2901" t="s">
        <v>147</v>
      </c>
      <c r="E2901" t="s">
        <v>117</v>
      </c>
      <c r="F2901" t="str">
        <f t="shared" si="135"/>
        <v>Queensland</v>
      </c>
      <c r="G2901" t="s">
        <v>35</v>
      </c>
      <c r="H2901">
        <v>4119</v>
      </c>
      <c r="I2901" t="s">
        <v>11</v>
      </c>
      <c r="J2901" t="s">
        <v>43</v>
      </c>
      <c r="K2901" t="s">
        <v>149</v>
      </c>
      <c r="L2901" t="s">
        <v>15</v>
      </c>
      <c r="M2901" s="5">
        <v>407.3</v>
      </c>
    </row>
    <row r="2902" spans="1:13" x14ac:dyDescent="0.25">
      <c r="A2902" s="2">
        <v>45178</v>
      </c>
      <c r="B2902" s="3">
        <f t="shared" si="136"/>
        <v>2024</v>
      </c>
      <c r="C2902" t="str">
        <f t="shared" si="137"/>
        <v>2023-2024</v>
      </c>
      <c r="D2902" t="s">
        <v>147</v>
      </c>
      <c r="E2902" t="s">
        <v>56</v>
      </c>
      <c r="F2902" t="str">
        <f t="shared" si="135"/>
        <v>Northern Territory</v>
      </c>
      <c r="G2902" t="s">
        <v>29</v>
      </c>
      <c r="H2902">
        <v>870</v>
      </c>
      <c r="I2902" t="s">
        <v>11</v>
      </c>
      <c r="J2902" t="s">
        <v>30</v>
      </c>
      <c r="K2902" t="s">
        <v>153</v>
      </c>
      <c r="L2902" t="s">
        <v>16</v>
      </c>
      <c r="M2902" s="5">
        <v>407.71</v>
      </c>
    </row>
    <row r="2903" spans="1:13" x14ac:dyDescent="0.25">
      <c r="A2903" s="2">
        <v>45583</v>
      </c>
      <c r="B2903" s="3">
        <f t="shared" si="136"/>
        <v>2025</v>
      </c>
      <c r="C2903" t="str">
        <f t="shared" si="137"/>
        <v>2024-2025</v>
      </c>
      <c r="D2903" t="s">
        <v>148</v>
      </c>
      <c r="E2903" t="s">
        <v>112</v>
      </c>
      <c r="F2903" t="str">
        <f t="shared" si="135"/>
        <v>Victoria</v>
      </c>
      <c r="G2903" t="s">
        <v>45</v>
      </c>
      <c r="H2903">
        <v>3076</v>
      </c>
      <c r="I2903" t="s">
        <v>11</v>
      </c>
      <c r="J2903" t="s">
        <v>46</v>
      </c>
      <c r="K2903" t="s">
        <v>154</v>
      </c>
      <c r="L2903" t="s">
        <v>14</v>
      </c>
      <c r="M2903" s="5">
        <v>408.49</v>
      </c>
    </row>
    <row r="2904" spans="1:13" x14ac:dyDescent="0.25">
      <c r="A2904" s="2">
        <v>45233</v>
      </c>
      <c r="B2904" s="3">
        <f t="shared" si="136"/>
        <v>2024</v>
      </c>
      <c r="C2904" t="str">
        <f t="shared" si="137"/>
        <v>2023-2024</v>
      </c>
      <c r="D2904" t="s">
        <v>147</v>
      </c>
      <c r="E2904" t="s">
        <v>124</v>
      </c>
      <c r="F2904" t="str">
        <f t="shared" si="135"/>
        <v>New South Wales</v>
      </c>
      <c r="G2904" t="s">
        <v>10</v>
      </c>
      <c r="H2904">
        <v>2015</v>
      </c>
      <c r="I2904" t="s">
        <v>11</v>
      </c>
      <c r="J2904" t="s">
        <v>12</v>
      </c>
      <c r="K2904" t="s">
        <v>154</v>
      </c>
      <c r="L2904" t="s">
        <v>14</v>
      </c>
      <c r="M2904" s="5">
        <v>409.29999999999995</v>
      </c>
    </row>
    <row r="2905" spans="1:13" x14ac:dyDescent="0.25">
      <c r="A2905" s="2">
        <v>45291</v>
      </c>
      <c r="B2905" s="3">
        <f t="shared" si="136"/>
        <v>2024</v>
      </c>
      <c r="C2905" t="str">
        <f t="shared" si="137"/>
        <v>2023-2024</v>
      </c>
      <c r="D2905" t="s">
        <v>148</v>
      </c>
      <c r="E2905" t="s">
        <v>129</v>
      </c>
      <c r="F2905" t="str">
        <f t="shared" si="135"/>
        <v>Tasmania</v>
      </c>
      <c r="G2905" t="s">
        <v>70</v>
      </c>
      <c r="H2905">
        <v>7010</v>
      </c>
      <c r="I2905" t="s">
        <v>11</v>
      </c>
      <c r="J2905" t="s">
        <v>71</v>
      </c>
      <c r="K2905" t="s">
        <v>19</v>
      </c>
      <c r="L2905" t="s">
        <v>23</v>
      </c>
      <c r="M2905" s="5">
        <v>410.28</v>
      </c>
    </row>
    <row r="2906" spans="1:13" x14ac:dyDescent="0.25">
      <c r="A2906" s="2">
        <v>45290</v>
      </c>
      <c r="B2906" s="3">
        <f t="shared" si="136"/>
        <v>2024</v>
      </c>
      <c r="C2906" t="str">
        <f t="shared" si="137"/>
        <v>2023-2024</v>
      </c>
      <c r="D2906" t="s">
        <v>147</v>
      </c>
      <c r="E2906" t="s">
        <v>42</v>
      </c>
      <c r="F2906" t="str">
        <f t="shared" si="135"/>
        <v>Queensland</v>
      </c>
      <c r="G2906" t="s">
        <v>35</v>
      </c>
      <c r="H2906">
        <v>4053</v>
      </c>
      <c r="I2906" t="s">
        <v>11</v>
      </c>
      <c r="J2906" t="s">
        <v>43</v>
      </c>
      <c r="K2906" t="s">
        <v>154</v>
      </c>
      <c r="L2906" t="s">
        <v>14</v>
      </c>
      <c r="M2906" s="5">
        <v>410.50000000000006</v>
      </c>
    </row>
    <row r="2907" spans="1:13" x14ac:dyDescent="0.25">
      <c r="A2907" s="2">
        <v>45021</v>
      </c>
      <c r="B2907" s="3">
        <f t="shared" si="136"/>
        <v>2023</v>
      </c>
      <c r="C2907" t="str">
        <f t="shared" si="137"/>
        <v>2023-2024</v>
      </c>
      <c r="D2907" t="s">
        <v>147</v>
      </c>
      <c r="E2907" t="s">
        <v>69</v>
      </c>
      <c r="F2907" t="str">
        <f t="shared" si="135"/>
        <v>Tasmania</v>
      </c>
      <c r="G2907" t="s">
        <v>70</v>
      </c>
      <c r="H2907">
        <v>7018</v>
      </c>
      <c r="I2907" t="s">
        <v>11</v>
      </c>
      <c r="J2907" t="s">
        <v>71</v>
      </c>
      <c r="K2907" t="s">
        <v>155</v>
      </c>
      <c r="L2907" t="s">
        <v>20</v>
      </c>
      <c r="M2907" s="5">
        <v>411.59000000000003</v>
      </c>
    </row>
    <row r="2908" spans="1:13" x14ac:dyDescent="0.25">
      <c r="A2908" s="2">
        <v>44989</v>
      </c>
      <c r="B2908" s="3">
        <f t="shared" si="136"/>
        <v>2023</v>
      </c>
      <c r="C2908" t="str">
        <f t="shared" si="137"/>
        <v>2022-2023</v>
      </c>
      <c r="D2908" t="s">
        <v>147</v>
      </c>
      <c r="E2908" t="s">
        <v>90</v>
      </c>
      <c r="F2908" t="str">
        <f t="shared" si="135"/>
        <v>Victoria</v>
      </c>
      <c r="G2908" t="s">
        <v>45</v>
      </c>
      <c r="H2908">
        <v>3179</v>
      </c>
      <c r="I2908" t="s">
        <v>11</v>
      </c>
      <c r="J2908" t="s">
        <v>63</v>
      </c>
      <c r="K2908" t="s">
        <v>149</v>
      </c>
      <c r="L2908" t="s">
        <v>15</v>
      </c>
      <c r="M2908" s="5">
        <v>411.6</v>
      </c>
    </row>
    <row r="2909" spans="1:13" x14ac:dyDescent="0.25">
      <c r="A2909" s="2">
        <v>45019</v>
      </c>
      <c r="B2909" s="3">
        <f t="shared" si="136"/>
        <v>2023</v>
      </c>
      <c r="C2909" t="str">
        <f t="shared" si="137"/>
        <v>2023-2024</v>
      </c>
      <c r="D2909" t="s">
        <v>147</v>
      </c>
      <c r="E2909" t="s">
        <v>103</v>
      </c>
      <c r="F2909" t="str">
        <f t="shared" si="135"/>
        <v>Queensland</v>
      </c>
      <c r="G2909" t="s">
        <v>35</v>
      </c>
      <c r="H2909">
        <v>4509</v>
      </c>
      <c r="I2909" t="s">
        <v>11</v>
      </c>
      <c r="J2909" t="s">
        <v>104</v>
      </c>
      <c r="K2909" t="s">
        <v>153</v>
      </c>
      <c r="L2909" t="s">
        <v>16</v>
      </c>
      <c r="M2909" s="5">
        <v>411.78</v>
      </c>
    </row>
    <row r="2910" spans="1:13" x14ac:dyDescent="0.25">
      <c r="A2910" s="2">
        <v>45045</v>
      </c>
      <c r="B2910" s="3">
        <f t="shared" si="136"/>
        <v>2023</v>
      </c>
      <c r="C2910" t="str">
        <f t="shared" si="137"/>
        <v>2023-2024</v>
      </c>
      <c r="D2910" t="s">
        <v>147</v>
      </c>
      <c r="E2910" t="s">
        <v>108</v>
      </c>
      <c r="F2910" t="str">
        <f t="shared" si="135"/>
        <v>Victoria</v>
      </c>
      <c r="G2910" t="s">
        <v>45</v>
      </c>
      <c r="H2910">
        <v>3018</v>
      </c>
      <c r="I2910" t="s">
        <v>11</v>
      </c>
      <c r="J2910" t="s">
        <v>46</v>
      </c>
      <c r="K2910" t="s">
        <v>152</v>
      </c>
      <c r="L2910" t="s">
        <v>13</v>
      </c>
      <c r="M2910" s="5">
        <v>412.16000000000008</v>
      </c>
    </row>
    <row r="2911" spans="1:13" x14ac:dyDescent="0.25">
      <c r="A2911" s="2">
        <v>45469</v>
      </c>
      <c r="B2911" s="3">
        <f t="shared" si="136"/>
        <v>2024</v>
      </c>
      <c r="C2911" t="str">
        <f t="shared" si="137"/>
        <v>2024-2025</v>
      </c>
      <c r="D2911" t="s">
        <v>147</v>
      </c>
      <c r="E2911" t="s">
        <v>64</v>
      </c>
      <c r="F2911" t="str">
        <f t="shared" si="135"/>
        <v>Victoria</v>
      </c>
      <c r="G2911" t="s">
        <v>45</v>
      </c>
      <c r="H2911">
        <v>3199</v>
      </c>
      <c r="I2911" t="s">
        <v>11</v>
      </c>
      <c r="J2911" t="s">
        <v>63</v>
      </c>
      <c r="K2911" t="s">
        <v>156</v>
      </c>
      <c r="L2911" t="s">
        <v>17</v>
      </c>
      <c r="M2911" s="5">
        <v>413.14</v>
      </c>
    </row>
    <row r="2912" spans="1:13" x14ac:dyDescent="0.25">
      <c r="A2912" s="2">
        <v>45526</v>
      </c>
      <c r="B2912" s="3">
        <f t="shared" si="136"/>
        <v>2025</v>
      </c>
      <c r="C2912" t="str">
        <f t="shared" si="137"/>
        <v>2024-2025</v>
      </c>
      <c r="D2912" t="s">
        <v>147</v>
      </c>
      <c r="E2912" t="s">
        <v>40</v>
      </c>
      <c r="F2912" t="str">
        <f t="shared" si="135"/>
        <v>New South Wales</v>
      </c>
      <c r="G2912" t="s">
        <v>10</v>
      </c>
      <c r="H2912">
        <v>2116</v>
      </c>
      <c r="I2912" t="s">
        <v>11</v>
      </c>
      <c r="J2912" t="s">
        <v>27</v>
      </c>
      <c r="K2912" t="s">
        <v>19</v>
      </c>
      <c r="L2912" t="s">
        <v>23</v>
      </c>
      <c r="M2912" s="5">
        <v>413.26000000000005</v>
      </c>
    </row>
    <row r="2913" spans="1:13" x14ac:dyDescent="0.25">
      <c r="A2913" s="2">
        <v>45320</v>
      </c>
      <c r="B2913" s="3">
        <f t="shared" si="136"/>
        <v>2024</v>
      </c>
      <c r="C2913" t="str">
        <f t="shared" si="137"/>
        <v>2023-2024</v>
      </c>
      <c r="D2913" t="s">
        <v>147</v>
      </c>
      <c r="E2913" t="s">
        <v>130</v>
      </c>
      <c r="F2913" t="str">
        <f t="shared" si="135"/>
        <v>South Australia</v>
      </c>
      <c r="G2913" t="s">
        <v>32</v>
      </c>
      <c r="H2913">
        <v>5290</v>
      </c>
      <c r="I2913" t="s">
        <v>11</v>
      </c>
      <c r="J2913" t="s">
        <v>38</v>
      </c>
      <c r="K2913" t="s">
        <v>149</v>
      </c>
      <c r="L2913" t="s">
        <v>15</v>
      </c>
      <c r="M2913" s="5">
        <v>413.48</v>
      </c>
    </row>
    <row r="2914" spans="1:13" x14ac:dyDescent="0.25">
      <c r="A2914" s="2">
        <v>45340</v>
      </c>
      <c r="B2914" s="3">
        <f t="shared" si="136"/>
        <v>2024</v>
      </c>
      <c r="C2914" t="str">
        <f t="shared" si="137"/>
        <v>2023-2024</v>
      </c>
      <c r="D2914" t="s">
        <v>148</v>
      </c>
      <c r="E2914" t="s">
        <v>118</v>
      </c>
      <c r="F2914" t="str">
        <f t="shared" si="135"/>
        <v>New South Wales</v>
      </c>
      <c r="G2914" t="s">
        <v>10</v>
      </c>
      <c r="H2914">
        <v>2158</v>
      </c>
      <c r="I2914" t="s">
        <v>11</v>
      </c>
      <c r="J2914" t="s">
        <v>27</v>
      </c>
      <c r="K2914" t="s">
        <v>152</v>
      </c>
      <c r="L2914" t="s">
        <v>13</v>
      </c>
      <c r="M2914" s="5">
        <v>414.34000000000003</v>
      </c>
    </row>
    <row r="2915" spans="1:13" x14ac:dyDescent="0.25">
      <c r="A2915" s="2">
        <v>45336</v>
      </c>
      <c r="B2915" s="3">
        <f t="shared" si="136"/>
        <v>2024</v>
      </c>
      <c r="C2915" t="str">
        <f t="shared" si="137"/>
        <v>2023-2024</v>
      </c>
      <c r="D2915" t="s">
        <v>147</v>
      </c>
      <c r="E2915" t="s">
        <v>144</v>
      </c>
      <c r="F2915" t="str">
        <f t="shared" si="135"/>
        <v>Queensland</v>
      </c>
      <c r="G2915" t="s">
        <v>35</v>
      </c>
      <c r="H2915">
        <v>4566</v>
      </c>
      <c r="I2915" t="s">
        <v>11</v>
      </c>
      <c r="J2915" t="s">
        <v>120</v>
      </c>
      <c r="K2915" t="s">
        <v>149</v>
      </c>
      <c r="L2915" t="s">
        <v>15</v>
      </c>
      <c r="M2915" s="5">
        <v>414.75</v>
      </c>
    </row>
    <row r="2916" spans="1:13" x14ac:dyDescent="0.25">
      <c r="A2916" s="2">
        <v>45054</v>
      </c>
      <c r="B2916" s="3">
        <f t="shared" si="136"/>
        <v>2023</v>
      </c>
      <c r="C2916" t="str">
        <f t="shared" si="137"/>
        <v>2023-2024</v>
      </c>
      <c r="D2916" t="s">
        <v>147</v>
      </c>
      <c r="E2916" t="s">
        <v>93</v>
      </c>
      <c r="F2916" t="str">
        <f t="shared" si="135"/>
        <v>Western Australia</v>
      </c>
      <c r="G2916" t="s">
        <v>48</v>
      </c>
      <c r="H2916">
        <v>6112</v>
      </c>
      <c r="I2916" t="s">
        <v>11</v>
      </c>
      <c r="J2916" t="s">
        <v>94</v>
      </c>
      <c r="K2916" t="s">
        <v>152</v>
      </c>
      <c r="L2916" t="s">
        <v>13</v>
      </c>
      <c r="M2916" s="5">
        <v>414.84</v>
      </c>
    </row>
    <row r="2917" spans="1:13" x14ac:dyDescent="0.25">
      <c r="A2917" s="2">
        <v>44954</v>
      </c>
      <c r="B2917" s="3">
        <f t="shared" si="136"/>
        <v>2023</v>
      </c>
      <c r="C2917" t="str">
        <f t="shared" si="137"/>
        <v>2022-2023</v>
      </c>
      <c r="D2917" t="s">
        <v>147</v>
      </c>
      <c r="E2917" t="s">
        <v>47</v>
      </c>
      <c r="F2917" t="str">
        <f t="shared" si="135"/>
        <v>Western Australia</v>
      </c>
      <c r="G2917" t="s">
        <v>48</v>
      </c>
      <c r="H2917">
        <v>6030</v>
      </c>
      <c r="I2917" t="s">
        <v>11</v>
      </c>
      <c r="J2917" t="s">
        <v>49</v>
      </c>
      <c r="K2917" t="s">
        <v>153</v>
      </c>
      <c r="L2917" t="s">
        <v>16</v>
      </c>
      <c r="M2917" s="5">
        <v>415.52</v>
      </c>
    </row>
    <row r="2918" spans="1:13" x14ac:dyDescent="0.25">
      <c r="A2918" s="2">
        <v>45539</v>
      </c>
      <c r="B2918" s="3">
        <f t="shared" si="136"/>
        <v>2025</v>
      </c>
      <c r="C2918" t="str">
        <f t="shared" si="137"/>
        <v>2024-2025</v>
      </c>
      <c r="D2918" t="s">
        <v>147</v>
      </c>
      <c r="E2918" t="s">
        <v>9</v>
      </c>
      <c r="F2918" t="str">
        <f t="shared" si="135"/>
        <v>New South Wales</v>
      </c>
      <c r="G2918" t="s">
        <v>10</v>
      </c>
      <c r="H2918">
        <v>2067</v>
      </c>
      <c r="I2918" t="s">
        <v>11</v>
      </c>
      <c r="J2918" t="s">
        <v>12</v>
      </c>
      <c r="K2918" t="s">
        <v>150</v>
      </c>
      <c r="L2918" t="s">
        <v>18</v>
      </c>
      <c r="M2918" s="5">
        <v>415.68</v>
      </c>
    </row>
    <row r="2919" spans="1:13" x14ac:dyDescent="0.25">
      <c r="A2919" s="2">
        <v>45082</v>
      </c>
      <c r="B2919" s="3">
        <f t="shared" si="136"/>
        <v>2023</v>
      </c>
      <c r="C2919" t="str">
        <f t="shared" si="137"/>
        <v>2023-2024</v>
      </c>
      <c r="D2919" t="s">
        <v>148</v>
      </c>
      <c r="E2919" t="s">
        <v>91</v>
      </c>
      <c r="F2919" t="str">
        <f t="shared" si="135"/>
        <v>Victoria</v>
      </c>
      <c r="G2919" t="s">
        <v>45</v>
      </c>
      <c r="H2919">
        <v>3690</v>
      </c>
      <c r="I2919" t="s">
        <v>11</v>
      </c>
      <c r="J2919" t="s">
        <v>55</v>
      </c>
      <c r="K2919" t="s">
        <v>153</v>
      </c>
      <c r="L2919" t="s">
        <v>16</v>
      </c>
      <c r="M2919" s="5">
        <v>415.96000000000004</v>
      </c>
    </row>
    <row r="2920" spans="1:13" x14ac:dyDescent="0.25">
      <c r="A2920" s="2">
        <v>45366</v>
      </c>
      <c r="B2920" s="3">
        <f t="shared" si="136"/>
        <v>2024</v>
      </c>
      <c r="C2920" t="str">
        <f t="shared" si="137"/>
        <v>2023-2024</v>
      </c>
      <c r="D2920" t="s">
        <v>148</v>
      </c>
      <c r="E2920" t="s">
        <v>135</v>
      </c>
      <c r="F2920" t="str">
        <f t="shared" si="135"/>
        <v>Victoria</v>
      </c>
      <c r="G2920" t="s">
        <v>45</v>
      </c>
      <c r="H2920">
        <v>3550</v>
      </c>
      <c r="I2920" t="s">
        <v>11</v>
      </c>
      <c r="J2920" t="s">
        <v>60</v>
      </c>
      <c r="K2920" t="s">
        <v>156</v>
      </c>
      <c r="L2920" t="s">
        <v>17</v>
      </c>
      <c r="M2920" s="5">
        <v>417.07000000000005</v>
      </c>
    </row>
    <row r="2921" spans="1:13" x14ac:dyDescent="0.25">
      <c r="A2921" s="2">
        <v>45220</v>
      </c>
      <c r="B2921" s="3">
        <f t="shared" si="136"/>
        <v>2024</v>
      </c>
      <c r="C2921" t="str">
        <f t="shared" si="137"/>
        <v>2023-2024</v>
      </c>
      <c r="D2921" t="s">
        <v>147</v>
      </c>
      <c r="E2921" t="s">
        <v>101</v>
      </c>
      <c r="F2921" t="str">
        <f t="shared" si="135"/>
        <v>Victoria</v>
      </c>
      <c r="G2921" t="s">
        <v>45</v>
      </c>
      <c r="H2921">
        <v>3131</v>
      </c>
      <c r="I2921" t="s">
        <v>11</v>
      </c>
      <c r="J2921" t="s">
        <v>63</v>
      </c>
      <c r="K2921" t="s">
        <v>151</v>
      </c>
      <c r="L2921" t="s">
        <v>21</v>
      </c>
      <c r="M2921" s="5">
        <v>417.98</v>
      </c>
    </row>
    <row r="2922" spans="1:13" x14ac:dyDescent="0.25">
      <c r="A2922" s="2">
        <v>45227</v>
      </c>
      <c r="B2922" s="3">
        <f t="shared" si="136"/>
        <v>2024</v>
      </c>
      <c r="C2922" t="str">
        <f t="shared" si="137"/>
        <v>2023-2024</v>
      </c>
      <c r="D2922" t="s">
        <v>147</v>
      </c>
      <c r="E2922" t="s">
        <v>138</v>
      </c>
      <c r="F2922" t="str">
        <f t="shared" si="135"/>
        <v>Queensland</v>
      </c>
      <c r="G2922" t="s">
        <v>35</v>
      </c>
      <c r="H2922">
        <v>4558</v>
      </c>
      <c r="I2922" t="s">
        <v>11</v>
      </c>
      <c r="J2922" t="s">
        <v>120</v>
      </c>
      <c r="K2922" t="s">
        <v>156</v>
      </c>
      <c r="L2922" t="s">
        <v>17</v>
      </c>
      <c r="M2922" s="5">
        <v>418.53999999999996</v>
      </c>
    </row>
    <row r="2923" spans="1:13" x14ac:dyDescent="0.25">
      <c r="A2923" s="2">
        <v>45249</v>
      </c>
      <c r="B2923" s="3">
        <f t="shared" si="136"/>
        <v>2024</v>
      </c>
      <c r="C2923" t="str">
        <f t="shared" si="137"/>
        <v>2023-2024</v>
      </c>
      <c r="D2923" t="s">
        <v>147</v>
      </c>
      <c r="E2923" t="s">
        <v>114</v>
      </c>
      <c r="F2923" t="str">
        <f t="shared" si="135"/>
        <v>Victoria</v>
      </c>
      <c r="G2923" t="s">
        <v>45</v>
      </c>
      <c r="H2923">
        <v>3551</v>
      </c>
      <c r="I2923" t="s">
        <v>11</v>
      </c>
      <c r="J2923" t="s">
        <v>60</v>
      </c>
      <c r="K2923" t="s">
        <v>154</v>
      </c>
      <c r="L2923" t="s">
        <v>14</v>
      </c>
      <c r="M2923" s="5">
        <v>419.26000000000005</v>
      </c>
    </row>
    <row r="2924" spans="1:13" x14ac:dyDescent="0.25">
      <c r="A2924" s="2">
        <v>45062</v>
      </c>
      <c r="B2924" s="3">
        <f t="shared" si="136"/>
        <v>2023</v>
      </c>
      <c r="C2924" t="str">
        <f t="shared" si="137"/>
        <v>2023-2024</v>
      </c>
      <c r="D2924" t="s">
        <v>147</v>
      </c>
      <c r="E2924" t="s">
        <v>92</v>
      </c>
      <c r="F2924" t="str">
        <f t="shared" si="135"/>
        <v>Queensland</v>
      </c>
      <c r="G2924" t="s">
        <v>35</v>
      </c>
      <c r="H2924">
        <v>4068</v>
      </c>
      <c r="I2924" t="s">
        <v>11</v>
      </c>
      <c r="J2924" t="s">
        <v>43</v>
      </c>
      <c r="K2924" t="s">
        <v>149</v>
      </c>
      <c r="L2924" t="s">
        <v>15</v>
      </c>
      <c r="M2924" s="5">
        <v>419.45</v>
      </c>
    </row>
    <row r="2925" spans="1:13" x14ac:dyDescent="0.25">
      <c r="A2925" s="2">
        <v>45385</v>
      </c>
      <c r="B2925" s="3">
        <f t="shared" si="136"/>
        <v>2024</v>
      </c>
      <c r="C2925" t="str">
        <f t="shared" si="137"/>
        <v>2024-2025</v>
      </c>
      <c r="D2925" t="s">
        <v>147</v>
      </c>
      <c r="E2925" t="s">
        <v>44</v>
      </c>
      <c r="F2925" t="str">
        <f t="shared" si="135"/>
        <v>Victoria</v>
      </c>
      <c r="G2925" t="s">
        <v>45</v>
      </c>
      <c r="H2925">
        <v>3066</v>
      </c>
      <c r="I2925" t="s">
        <v>11</v>
      </c>
      <c r="J2925" t="s">
        <v>46</v>
      </c>
      <c r="K2925" t="s">
        <v>154</v>
      </c>
      <c r="L2925" t="s">
        <v>14</v>
      </c>
      <c r="M2925" s="5">
        <v>419.62</v>
      </c>
    </row>
    <row r="2926" spans="1:13" x14ac:dyDescent="0.25">
      <c r="A2926" s="2">
        <v>45647</v>
      </c>
      <c r="B2926" s="3">
        <f t="shared" si="136"/>
        <v>2025</v>
      </c>
      <c r="C2926" t="str">
        <f t="shared" si="137"/>
        <v>2024-2025</v>
      </c>
      <c r="D2926" t="s">
        <v>148</v>
      </c>
      <c r="E2926" t="s">
        <v>110</v>
      </c>
      <c r="F2926" t="str">
        <f t="shared" si="135"/>
        <v>Queensland</v>
      </c>
      <c r="G2926" t="s">
        <v>35</v>
      </c>
      <c r="H2926">
        <v>4680</v>
      </c>
      <c r="I2926" t="s">
        <v>11</v>
      </c>
      <c r="J2926" t="s">
        <v>51</v>
      </c>
      <c r="K2926" t="s">
        <v>19</v>
      </c>
      <c r="L2926" t="s">
        <v>23</v>
      </c>
      <c r="M2926" s="5">
        <v>420.28</v>
      </c>
    </row>
    <row r="2927" spans="1:13" x14ac:dyDescent="0.25">
      <c r="A2927" s="2">
        <v>45492</v>
      </c>
      <c r="B2927" s="3">
        <f t="shared" si="136"/>
        <v>2025</v>
      </c>
      <c r="C2927" t="str">
        <f t="shared" si="137"/>
        <v>2024-2025</v>
      </c>
      <c r="D2927" t="s">
        <v>147</v>
      </c>
      <c r="E2927" t="s">
        <v>83</v>
      </c>
      <c r="F2927" t="str">
        <f t="shared" si="135"/>
        <v>New South Wales</v>
      </c>
      <c r="G2927" t="s">
        <v>10</v>
      </c>
      <c r="H2927">
        <v>2750</v>
      </c>
      <c r="I2927" t="s">
        <v>11</v>
      </c>
      <c r="J2927" t="s">
        <v>25</v>
      </c>
      <c r="K2927" t="s">
        <v>152</v>
      </c>
      <c r="L2927" t="s">
        <v>13</v>
      </c>
      <c r="M2927" s="5">
        <v>420.39</v>
      </c>
    </row>
    <row r="2928" spans="1:13" x14ac:dyDescent="0.25">
      <c r="A2928" s="2">
        <v>45446</v>
      </c>
      <c r="B2928" s="3">
        <f t="shared" si="136"/>
        <v>2024</v>
      </c>
      <c r="C2928" t="str">
        <f t="shared" si="137"/>
        <v>2024-2025</v>
      </c>
      <c r="D2928" t="s">
        <v>147</v>
      </c>
      <c r="E2928" t="s">
        <v>139</v>
      </c>
      <c r="F2928" t="str">
        <f t="shared" si="135"/>
        <v>New South Wales</v>
      </c>
      <c r="G2928" t="s">
        <v>10</v>
      </c>
      <c r="H2928">
        <v>2020</v>
      </c>
      <c r="I2928" t="s">
        <v>11</v>
      </c>
      <c r="J2928" t="s">
        <v>12</v>
      </c>
      <c r="K2928" t="s">
        <v>154</v>
      </c>
      <c r="L2928" t="s">
        <v>14</v>
      </c>
      <c r="M2928" s="5">
        <v>420.66</v>
      </c>
    </row>
    <row r="2929" spans="1:13" x14ac:dyDescent="0.25">
      <c r="A2929" s="2">
        <v>45622</v>
      </c>
      <c r="B2929" s="3">
        <f t="shared" si="136"/>
        <v>2025</v>
      </c>
      <c r="C2929" t="str">
        <f t="shared" si="137"/>
        <v>2024-2025</v>
      </c>
      <c r="D2929" t="s">
        <v>147</v>
      </c>
      <c r="E2929" t="s">
        <v>138</v>
      </c>
      <c r="F2929" t="str">
        <f t="shared" si="135"/>
        <v>Queensland</v>
      </c>
      <c r="G2929" t="s">
        <v>35</v>
      </c>
      <c r="H2929">
        <v>4558</v>
      </c>
      <c r="I2929" t="s">
        <v>11</v>
      </c>
      <c r="J2929" t="s">
        <v>120</v>
      </c>
      <c r="K2929" t="s">
        <v>149</v>
      </c>
      <c r="L2929" t="s">
        <v>15</v>
      </c>
      <c r="M2929" s="5">
        <v>421.01000000000005</v>
      </c>
    </row>
    <row r="2930" spans="1:13" x14ac:dyDescent="0.25">
      <c r="A2930" s="2">
        <v>45388</v>
      </c>
      <c r="B2930" s="3">
        <f t="shared" si="136"/>
        <v>2024</v>
      </c>
      <c r="C2930" t="str">
        <f t="shared" si="137"/>
        <v>2024-2025</v>
      </c>
      <c r="D2930" t="s">
        <v>148</v>
      </c>
      <c r="E2930" t="s">
        <v>110</v>
      </c>
      <c r="F2930" t="str">
        <f t="shared" si="135"/>
        <v>Queensland</v>
      </c>
      <c r="G2930" t="s">
        <v>35</v>
      </c>
      <c r="H2930">
        <v>4680</v>
      </c>
      <c r="I2930" t="s">
        <v>11</v>
      </c>
      <c r="J2930" t="s">
        <v>51</v>
      </c>
      <c r="K2930" t="s">
        <v>152</v>
      </c>
      <c r="L2930" t="s">
        <v>13</v>
      </c>
      <c r="M2930" s="5">
        <v>421.9</v>
      </c>
    </row>
    <row r="2931" spans="1:13" x14ac:dyDescent="0.25">
      <c r="A2931" s="2">
        <v>45045</v>
      </c>
      <c r="B2931" s="3">
        <f t="shared" si="136"/>
        <v>2023</v>
      </c>
      <c r="C2931" t="str">
        <f t="shared" si="137"/>
        <v>2023-2024</v>
      </c>
      <c r="D2931" t="s">
        <v>147</v>
      </c>
      <c r="E2931" t="s">
        <v>114</v>
      </c>
      <c r="F2931" t="str">
        <f t="shared" si="135"/>
        <v>Victoria</v>
      </c>
      <c r="G2931" t="s">
        <v>45</v>
      </c>
      <c r="H2931">
        <v>3551</v>
      </c>
      <c r="I2931" t="s">
        <v>11</v>
      </c>
      <c r="J2931" t="s">
        <v>60</v>
      </c>
      <c r="K2931" t="s">
        <v>150</v>
      </c>
      <c r="L2931" t="s">
        <v>18</v>
      </c>
      <c r="M2931" s="5">
        <v>422.3</v>
      </c>
    </row>
    <row r="2932" spans="1:13" x14ac:dyDescent="0.25">
      <c r="A2932" s="2">
        <v>45621</v>
      </c>
      <c r="B2932" s="3">
        <f t="shared" si="136"/>
        <v>2025</v>
      </c>
      <c r="C2932" t="str">
        <f t="shared" si="137"/>
        <v>2024-2025</v>
      </c>
      <c r="D2932" t="s">
        <v>147</v>
      </c>
      <c r="E2932" t="s">
        <v>24</v>
      </c>
      <c r="F2932" t="str">
        <f t="shared" si="135"/>
        <v>New South Wales</v>
      </c>
      <c r="G2932" t="s">
        <v>10</v>
      </c>
      <c r="H2932">
        <v>2795</v>
      </c>
      <c r="I2932" t="s">
        <v>11</v>
      </c>
      <c r="J2932" t="s">
        <v>25</v>
      </c>
      <c r="K2932" t="s">
        <v>19</v>
      </c>
      <c r="L2932" t="s">
        <v>23</v>
      </c>
      <c r="M2932" s="5">
        <v>422.37</v>
      </c>
    </row>
    <row r="2933" spans="1:13" x14ac:dyDescent="0.25">
      <c r="A2933" s="2">
        <v>45129</v>
      </c>
      <c r="B2933" s="3">
        <f t="shared" si="136"/>
        <v>2024</v>
      </c>
      <c r="C2933" t="str">
        <f t="shared" si="137"/>
        <v>2023-2024</v>
      </c>
      <c r="D2933" t="s">
        <v>148</v>
      </c>
      <c r="E2933" t="s">
        <v>88</v>
      </c>
      <c r="F2933" t="str">
        <f t="shared" si="135"/>
        <v>South Australia</v>
      </c>
      <c r="G2933" t="s">
        <v>32</v>
      </c>
      <c r="H2933">
        <v>5011</v>
      </c>
      <c r="I2933" t="s">
        <v>11</v>
      </c>
      <c r="J2933" t="s">
        <v>33</v>
      </c>
      <c r="K2933" t="s">
        <v>155</v>
      </c>
      <c r="L2933" t="s">
        <v>20</v>
      </c>
      <c r="M2933" s="5">
        <v>422.74</v>
      </c>
    </row>
    <row r="2934" spans="1:13" x14ac:dyDescent="0.25">
      <c r="A2934" s="2">
        <v>45111</v>
      </c>
      <c r="B2934" s="3">
        <f t="shared" si="136"/>
        <v>2024</v>
      </c>
      <c r="C2934" t="str">
        <f t="shared" si="137"/>
        <v>2023-2024</v>
      </c>
      <c r="D2934" t="s">
        <v>147</v>
      </c>
      <c r="E2934" t="s">
        <v>41</v>
      </c>
      <c r="F2934" t="str">
        <f t="shared" si="135"/>
        <v>New South Wales</v>
      </c>
      <c r="G2934" t="s">
        <v>10</v>
      </c>
      <c r="H2934">
        <v>2830</v>
      </c>
      <c r="I2934" t="s">
        <v>11</v>
      </c>
      <c r="J2934" t="s">
        <v>25</v>
      </c>
      <c r="K2934" t="s">
        <v>149</v>
      </c>
      <c r="L2934" t="s">
        <v>15</v>
      </c>
      <c r="M2934" s="5">
        <v>423.90999999999997</v>
      </c>
    </row>
    <row r="2935" spans="1:13" x14ac:dyDescent="0.25">
      <c r="A2935" s="2">
        <v>45086</v>
      </c>
      <c r="B2935" s="3">
        <f t="shared" si="136"/>
        <v>2023</v>
      </c>
      <c r="C2935" t="str">
        <f t="shared" si="137"/>
        <v>2023-2024</v>
      </c>
      <c r="D2935" t="s">
        <v>148</v>
      </c>
      <c r="E2935" t="s">
        <v>50</v>
      </c>
      <c r="F2935" t="str">
        <f t="shared" si="135"/>
        <v>Queensland</v>
      </c>
      <c r="G2935" t="s">
        <v>35</v>
      </c>
      <c r="H2935">
        <v>4703</v>
      </c>
      <c r="I2935" t="s">
        <v>11</v>
      </c>
      <c r="J2935" t="s">
        <v>51</v>
      </c>
      <c r="K2935" t="s">
        <v>150</v>
      </c>
      <c r="L2935" t="s">
        <v>18</v>
      </c>
      <c r="M2935" s="5">
        <v>425.11</v>
      </c>
    </row>
    <row r="2936" spans="1:13" x14ac:dyDescent="0.25">
      <c r="A2936" s="2">
        <v>44940</v>
      </c>
      <c r="B2936" s="3">
        <f t="shared" si="136"/>
        <v>2023</v>
      </c>
      <c r="C2936" t="str">
        <f t="shared" si="137"/>
        <v>2022-2023</v>
      </c>
      <c r="D2936" t="s">
        <v>147</v>
      </c>
      <c r="E2936" t="s">
        <v>107</v>
      </c>
      <c r="F2936" t="str">
        <f t="shared" si="135"/>
        <v>Queensland</v>
      </c>
      <c r="G2936" t="s">
        <v>35</v>
      </c>
      <c r="H2936">
        <v>4220</v>
      </c>
      <c r="I2936" t="s">
        <v>11</v>
      </c>
      <c r="J2936" t="s">
        <v>104</v>
      </c>
      <c r="K2936" t="s">
        <v>150</v>
      </c>
      <c r="L2936" t="s">
        <v>18</v>
      </c>
      <c r="M2936" s="5">
        <v>425.46999999999997</v>
      </c>
    </row>
    <row r="2937" spans="1:13" x14ac:dyDescent="0.25">
      <c r="A2937" s="2">
        <v>45500</v>
      </c>
      <c r="B2937" s="3">
        <f t="shared" si="136"/>
        <v>2025</v>
      </c>
      <c r="C2937" t="str">
        <f t="shared" si="137"/>
        <v>2024-2025</v>
      </c>
      <c r="D2937" t="s">
        <v>147</v>
      </c>
      <c r="E2937" t="s">
        <v>72</v>
      </c>
      <c r="F2937" t="str">
        <f t="shared" si="135"/>
        <v>Western Australia</v>
      </c>
      <c r="G2937" t="s">
        <v>48</v>
      </c>
      <c r="H2937">
        <v>6010</v>
      </c>
      <c r="I2937" t="s">
        <v>11</v>
      </c>
      <c r="J2937" t="s">
        <v>49</v>
      </c>
      <c r="K2937" t="s">
        <v>152</v>
      </c>
      <c r="L2937" t="s">
        <v>13</v>
      </c>
      <c r="M2937" s="5">
        <v>425.74</v>
      </c>
    </row>
    <row r="2938" spans="1:13" x14ac:dyDescent="0.25">
      <c r="A2938" s="2">
        <v>45042</v>
      </c>
      <c r="B2938" s="3">
        <f t="shared" si="136"/>
        <v>2023</v>
      </c>
      <c r="C2938" t="str">
        <f t="shared" si="137"/>
        <v>2023-2024</v>
      </c>
      <c r="D2938" t="s">
        <v>148</v>
      </c>
      <c r="E2938" t="s">
        <v>89</v>
      </c>
      <c r="F2938" t="str">
        <f t="shared" si="135"/>
        <v>Queensland</v>
      </c>
      <c r="G2938" t="s">
        <v>35</v>
      </c>
      <c r="H2938">
        <v>4655</v>
      </c>
      <c r="I2938" t="s">
        <v>11</v>
      </c>
      <c r="J2938" t="s">
        <v>51</v>
      </c>
      <c r="K2938" t="s">
        <v>152</v>
      </c>
      <c r="L2938" t="s">
        <v>13</v>
      </c>
      <c r="M2938" s="5">
        <v>425.76999999999992</v>
      </c>
    </row>
    <row r="2939" spans="1:13" x14ac:dyDescent="0.25">
      <c r="A2939" s="2">
        <v>44964</v>
      </c>
      <c r="B2939" s="3">
        <f t="shared" si="136"/>
        <v>2023</v>
      </c>
      <c r="C2939" t="str">
        <f t="shared" si="137"/>
        <v>2022-2023</v>
      </c>
      <c r="D2939" t="s">
        <v>147</v>
      </c>
      <c r="E2939" t="s">
        <v>59</v>
      </c>
      <c r="F2939" t="str">
        <f t="shared" si="135"/>
        <v>Victoria</v>
      </c>
      <c r="G2939" t="s">
        <v>45</v>
      </c>
      <c r="H2939">
        <v>3280</v>
      </c>
      <c r="I2939" t="s">
        <v>11</v>
      </c>
      <c r="J2939" t="s">
        <v>60</v>
      </c>
      <c r="K2939" t="s">
        <v>155</v>
      </c>
      <c r="L2939" t="s">
        <v>20</v>
      </c>
      <c r="M2939" s="5">
        <v>427.52000000000004</v>
      </c>
    </row>
    <row r="2940" spans="1:13" x14ac:dyDescent="0.25">
      <c r="A2940" s="2">
        <v>45118</v>
      </c>
      <c r="B2940" s="3">
        <f t="shared" si="136"/>
        <v>2024</v>
      </c>
      <c r="C2940" t="str">
        <f t="shared" si="137"/>
        <v>2023-2024</v>
      </c>
      <c r="D2940" t="s">
        <v>147</v>
      </c>
      <c r="E2940" t="s">
        <v>122</v>
      </c>
      <c r="F2940" t="str">
        <f t="shared" si="135"/>
        <v>New South Wales</v>
      </c>
      <c r="G2940" t="s">
        <v>10</v>
      </c>
      <c r="H2940">
        <v>2650</v>
      </c>
      <c r="I2940" t="s">
        <v>11</v>
      </c>
      <c r="J2940" t="s">
        <v>25</v>
      </c>
      <c r="K2940" t="s">
        <v>151</v>
      </c>
      <c r="L2940" t="s">
        <v>21</v>
      </c>
      <c r="M2940" s="5">
        <v>427.56000000000006</v>
      </c>
    </row>
    <row r="2941" spans="1:13" x14ac:dyDescent="0.25">
      <c r="A2941" s="2">
        <v>45159</v>
      </c>
      <c r="B2941" s="3">
        <f t="shared" si="136"/>
        <v>2024</v>
      </c>
      <c r="C2941" t="str">
        <f t="shared" si="137"/>
        <v>2023-2024</v>
      </c>
      <c r="D2941" t="s">
        <v>147</v>
      </c>
      <c r="E2941" t="s">
        <v>72</v>
      </c>
      <c r="F2941" t="str">
        <f t="shared" si="135"/>
        <v>Western Australia</v>
      </c>
      <c r="G2941" t="s">
        <v>48</v>
      </c>
      <c r="H2941">
        <v>6010</v>
      </c>
      <c r="I2941" t="s">
        <v>11</v>
      </c>
      <c r="J2941" t="s">
        <v>49</v>
      </c>
      <c r="K2941" t="s">
        <v>150</v>
      </c>
      <c r="L2941" t="s">
        <v>18</v>
      </c>
      <c r="M2941" s="5">
        <v>427.57</v>
      </c>
    </row>
    <row r="2942" spans="1:13" x14ac:dyDescent="0.25">
      <c r="A2942" s="2">
        <v>45248</v>
      </c>
      <c r="B2942" s="3">
        <f t="shared" si="136"/>
        <v>2024</v>
      </c>
      <c r="C2942" t="str">
        <f t="shared" si="137"/>
        <v>2023-2024</v>
      </c>
      <c r="D2942" t="s">
        <v>147</v>
      </c>
      <c r="E2942" t="s">
        <v>92</v>
      </c>
      <c r="F2942" t="str">
        <f t="shared" si="135"/>
        <v>Queensland</v>
      </c>
      <c r="G2942" t="s">
        <v>35</v>
      </c>
      <c r="H2942">
        <v>4068</v>
      </c>
      <c r="I2942" t="s">
        <v>11</v>
      </c>
      <c r="J2942" t="s">
        <v>43</v>
      </c>
      <c r="K2942" t="s">
        <v>155</v>
      </c>
      <c r="L2942" t="s">
        <v>20</v>
      </c>
      <c r="M2942" s="5">
        <v>427.82999999999993</v>
      </c>
    </row>
    <row r="2943" spans="1:13" x14ac:dyDescent="0.25">
      <c r="A2943" s="2">
        <v>44979</v>
      </c>
      <c r="B2943" s="3">
        <f t="shared" si="136"/>
        <v>2023</v>
      </c>
      <c r="C2943" t="str">
        <f t="shared" si="137"/>
        <v>2022-2023</v>
      </c>
      <c r="D2943" t="s">
        <v>147</v>
      </c>
      <c r="E2943" t="s">
        <v>137</v>
      </c>
      <c r="F2943" t="str">
        <f t="shared" si="135"/>
        <v>New South Wales</v>
      </c>
      <c r="G2943" t="s">
        <v>10</v>
      </c>
      <c r="H2943">
        <v>2031</v>
      </c>
      <c r="I2943" t="s">
        <v>11</v>
      </c>
      <c r="J2943" t="s">
        <v>12</v>
      </c>
      <c r="K2943" t="s">
        <v>152</v>
      </c>
      <c r="L2943" t="s">
        <v>13</v>
      </c>
      <c r="M2943" s="5">
        <v>428.13999999999993</v>
      </c>
    </row>
    <row r="2944" spans="1:13" x14ac:dyDescent="0.25">
      <c r="A2944" s="2">
        <v>44949</v>
      </c>
      <c r="B2944" s="3">
        <f t="shared" si="136"/>
        <v>2023</v>
      </c>
      <c r="C2944" t="str">
        <f t="shared" si="137"/>
        <v>2022-2023</v>
      </c>
      <c r="D2944" t="s">
        <v>147</v>
      </c>
      <c r="E2944" t="s">
        <v>109</v>
      </c>
      <c r="F2944" t="str">
        <f t="shared" si="135"/>
        <v>New South Wales</v>
      </c>
      <c r="G2944" t="s">
        <v>10</v>
      </c>
      <c r="H2944">
        <v>2480</v>
      </c>
      <c r="I2944" t="s">
        <v>11</v>
      </c>
      <c r="J2944" t="s">
        <v>68</v>
      </c>
      <c r="K2944" t="s">
        <v>154</v>
      </c>
      <c r="L2944" t="s">
        <v>14</v>
      </c>
      <c r="M2944" s="5">
        <v>428.18</v>
      </c>
    </row>
    <row r="2945" spans="1:13" x14ac:dyDescent="0.25">
      <c r="A2945" s="2">
        <v>45029</v>
      </c>
      <c r="B2945" s="3">
        <f t="shared" si="136"/>
        <v>2023</v>
      </c>
      <c r="C2945" t="str">
        <f t="shared" si="137"/>
        <v>2023-2024</v>
      </c>
      <c r="D2945" t="s">
        <v>147</v>
      </c>
      <c r="E2945" t="s">
        <v>44</v>
      </c>
      <c r="F2945" t="str">
        <f t="shared" si="135"/>
        <v>Victoria</v>
      </c>
      <c r="G2945" t="s">
        <v>45</v>
      </c>
      <c r="H2945">
        <v>3066</v>
      </c>
      <c r="I2945" t="s">
        <v>11</v>
      </c>
      <c r="J2945" t="s">
        <v>46</v>
      </c>
      <c r="K2945" t="s">
        <v>157</v>
      </c>
      <c r="L2945" t="s">
        <v>22</v>
      </c>
      <c r="M2945" s="5">
        <v>428.30999999999995</v>
      </c>
    </row>
    <row r="2946" spans="1:13" x14ac:dyDescent="0.25">
      <c r="A2946" s="2">
        <v>45631</v>
      </c>
      <c r="B2946" s="3">
        <f t="shared" si="136"/>
        <v>2025</v>
      </c>
      <c r="C2946" t="str">
        <f t="shared" si="137"/>
        <v>2024-2025</v>
      </c>
      <c r="D2946" t="s">
        <v>147</v>
      </c>
      <c r="E2946" t="s">
        <v>97</v>
      </c>
      <c r="F2946" t="str">
        <f t="shared" ref="F2946:F3009" si="138">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39">IF(MONTH(A2947)&gt;=7,YEAR(A2947)+1,YEAR(A2947))</f>
        <v>2023</v>
      </c>
      <c r="C2947" t="str">
        <f t="shared" ref="C2947:C3010" si="140">IF(MONTH(A2947) &gt;= 4, YEAR(A2947) &amp; "-" &amp; YEAR(A2947) + 1, YEAR(A2947) - 1 &amp; "-" &amp; YEAR(A2947))</f>
        <v>2022-2023</v>
      </c>
      <c r="D2947" t="s">
        <v>147</v>
      </c>
      <c r="E2947" t="s">
        <v>133</v>
      </c>
      <c r="F2947" t="str">
        <f t="shared" si="138"/>
        <v>Queensland</v>
      </c>
      <c r="G2947" t="s">
        <v>35</v>
      </c>
      <c r="H2947">
        <v>4305</v>
      </c>
      <c r="I2947" t="s">
        <v>11</v>
      </c>
      <c r="J2947" t="s">
        <v>104</v>
      </c>
      <c r="K2947" t="s">
        <v>155</v>
      </c>
      <c r="L2947" t="s">
        <v>20</v>
      </c>
      <c r="M2947" s="5">
        <v>428.84</v>
      </c>
    </row>
    <row r="2948" spans="1:13" x14ac:dyDescent="0.25">
      <c r="A2948" s="2">
        <v>45078</v>
      </c>
      <c r="B2948" s="3">
        <f t="shared" si="139"/>
        <v>2023</v>
      </c>
      <c r="C2948" t="str">
        <f t="shared" si="140"/>
        <v>2023-2024</v>
      </c>
      <c r="D2948" t="s">
        <v>148</v>
      </c>
      <c r="E2948" t="s">
        <v>28</v>
      </c>
      <c r="F2948" t="str">
        <f t="shared" si="138"/>
        <v>Northern Territory</v>
      </c>
      <c r="G2948" t="s">
        <v>29</v>
      </c>
      <c r="H2948">
        <v>800</v>
      </c>
      <c r="I2948" t="s">
        <v>11</v>
      </c>
      <c r="J2948" t="s">
        <v>30</v>
      </c>
      <c r="K2948" t="s">
        <v>149</v>
      </c>
      <c r="L2948" t="s">
        <v>15</v>
      </c>
      <c r="M2948" s="5">
        <v>429.02</v>
      </c>
    </row>
    <row r="2949" spans="1:13" x14ac:dyDescent="0.25">
      <c r="A2949" s="2">
        <v>45516</v>
      </c>
      <c r="B2949" s="3">
        <f t="shared" si="139"/>
        <v>2025</v>
      </c>
      <c r="C2949" t="str">
        <f t="shared" si="140"/>
        <v>2024-2025</v>
      </c>
      <c r="D2949" t="s">
        <v>147</v>
      </c>
      <c r="E2949" t="s">
        <v>26</v>
      </c>
      <c r="F2949" t="str">
        <f t="shared" si="138"/>
        <v>New South Wales</v>
      </c>
      <c r="G2949" t="s">
        <v>10</v>
      </c>
      <c r="H2949">
        <v>2141</v>
      </c>
      <c r="I2949" t="s">
        <v>11</v>
      </c>
      <c r="J2949" t="s">
        <v>27</v>
      </c>
      <c r="K2949" t="s">
        <v>19</v>
      </c>
      <c r="L2949" t="s">
        <v>23</v>
      </c>
      <c r="M2949" s="5">
        <v>429.35</v>
      </c>
    </row>
    <row r="2950" spans="1:13" x14ac:dyDescent="0.25">
      <c r="A2950" s="2">
        <v>45152</v>
      </c>
      <c r="B2950" s="3">
        <f t="shared" si="139"/>
        <v>2024</v>
      </c>
      <c r="C2950" t="str">
        <f t="shared" si="140"/>
        <v>2023-2024</v>
      </c>
      <c r="D2950" t="s">
        <v>147</v>
      </c>
      <c r="E2950" t="s">
        <v>62</v>
      </c>
      <c r="F2950" t="str">
        <f t="shared" si="138"/>
        <v>Victoria</v>
      </c>
      <c r="G2950" t="s">
        <v>45</v>
      </c>
      <c r="H2950">
        <v>3134</v>
      </c>
      <c r="I2950" t="s">
        <v>11</v>
      </c>
      <c r="J2950" t="s">
        <v>63</v>
      </c>
      <c r="K2950" t="s">
        <v>150</v>
      </c>
      <c r="L2950" t="s">
        <v>18</v>
      </c>
      <c r="M2950" s="5">
        <v>430.63</v>
      </c>
    </row>
    <row r="2951" spans="1:13" x14ac:dyDescent="0.25">
      <c r="A2951" s="2">
        <v>45275</v>
      </c>
      <c r="B2951" s="3">
        <f t="shared" si="139"/>
        <v>2024</v>
      </c>
      <c r="C2951" t="str">
        <f t="shared" si="140"/>
        <v>2023-2024</v>
      </c>
      <c r="D2951" t="s">
        <v>147</v>
      </c>
      <c r="E2951" t="s">
        <v>93</v>
      </c>
      <c r="F2951" t="str">
        <f t="shared" si="138"/>
        <v>Western Australia</v>
      </c>
      <c r="G2951" t="s">
        <v>48</v>
      </c>
      <c r="H2951">
        <v>6112</v>
      </c>
      <c r="I2951" t="s">
        <v>11</v>
      </c>
      <c r="J2951" t="s">
        <v>94</v>
      </c>
      <c r="K2951" t="s">
        <v>151</v>
      </c>
      <c r="L2951" t="s">
        <v>21</v>
      </c>
      <c r="M2951" s="5">
        <v>430.81000000000006</v>
      </c>
    </row>
    <row r="2952" spans="1:13" x14ac:dyDescent="0.25">
      <c r="A2952" s="2">
        <v>45076</v>
      </c>
      <c r="B2952" s="3">
        <f t="shared" si="139"/>
        <v>2023</v>
      </c>
      <c r="C2952" t="str">
        <f t="shared" si="140"/>
        <v>2023-2024</v>
      </c>
      <c r="D2952" t="s">
        <v>147</v>
      </c>
      <c r="E2952" t="s">
        <v>123</v>
      </c>
      <c r="F2952" t="str">
        <f t="shared" si="138"/>
        <v>Western Australia</v>
      </c>
      <c r="G2952" t="s">
        <v>48</v>
      </c>
      <c r="H2952">
        <v>6109</v>
      </c>
      <c r="I2952" t="s">
        <v>11</v>
      </c>
      <c r="J2952" t="s">
        <v>94</v>
      </c>
      <c r="K2952" t="s">
        <v>149</v>
      </c>
      <c r="L2952" t="s">
        <v>15</v>
      </c>
      <c r="M2952" s="5">
        <v>431.25</v>
      </c>
    </row>
    <row r="2953" spans="1:13" x14ac:dyDescent="0.25">
      <c r="A2953" s="2">
        <v>45039</v>
      </c>
      <c r="B2953" s="3">
        <f t="shared" si="139"/>
        <v>2023</v>
      </c>
      <c r="C2953" t="str">
        <f t="shared" si="140"/>
        <v>2023-2024</v>
      </c>
      <c r="D2953" t="s">
        <v>147</v>
      </c>
      <c r="E2953" t="s">
        <v>26</v>
      </c>
      <c r="F2953" t="str">
        <f t="shared" si="138"/>
        <v>New South Wales</v>
      </c>
      <c r="G2953" t="s">
        <v>10</v>
      </c>
      <c r="H2953">
        <v>2141</v>
      </c>
      <c r="I2953" t="s">
        <v>11</v>
      </c>
      <c r="J2953" t="s">
        <v>27</v>
      </c>
      <c r="K2953" t="s">
        <v>155</v>
      </c>
      <c r="L2953" t="s">
        <v>20</v>
      </c>
      <c r="M2953" s="5">
        <v>431.38000000000005</v>
      </c>
    </row>
    <row r="2954" spans="1:13" x14ac:dyDescent="0.25">
      <c r="A2954" s="2">
        <v>45646</v>
      </c>
      <c r="B2954" s="3">
        <f t="shared" si="139"/>
        <v>2025</v>
      </c>
      <c r="C2954" t="str">
        <f t="shared" si="140"/>
        <v>2024-2025</v>
      </c>
      <c r="D2954" t="s">
        <v>147</v>
      </c>
      <c r="E2954" t="s">
        <v>139</v>
      </c>
      <c r="F2954" t="str">
        <f t="shared" si="138"/>
        <v>New South Wales</v>
      </c>
      <c r="G2954" t="s">
        <v>10</v>
      </c>
      <c r="H2954">
        <v>2020</v>
      </c>
      <c r="I2954" t="s">
        <v>11</v>
      </c>
      <c r="J2954" t="s">
        <v>12</v>
      </c>
      <c r="K2954" t="s">
        <v>154</v>
      </c>
      <c r="L2954" t="s">
        <v>14</v>
      </c>
      <c r="M2954" s="5">
        <v>432.34000000000003</v>
      </c>
    </row>
    <row r="2955" spans="1:13" x14ac:dyDescent="0.25">
      <c r="A2955" s="2">
        <v>45220</v>
      </c>
      <c r="B2955" s="3">
        <f t="shared" si="139"/>
        <v>2024</v>
      </c>
      <c r="C2955" t="str">
        <f t="shared" si="140"/>
        <v>2023-2024</v>
      </c>
      <c r="D2955" t="s">
        <v>147</v>
      </c>
      <c r="E2955" t="s">
        <v>102</v>
      </c>
      <c r="F2955" t="str">
        <f t="shared" si="138"/>
        <v>Queensland</v>
      </c>
      <c r="G2955" t="s">
        <v>35</v>
      </c>
      <c r="H2955">
        <v>4870</v>
      </c>
      <c r="I2955" t="s">
        <v>11</v>
      </c>
      <c r="J2955" t="s">
        <v>36</v>
      </c>
      <c r="K2955" t="s">
        <v>149</v>
      </c>
      <c r="L2955" t="s">
        <v>15</v>
      </c>
      <c r="M2955" s="5">
        <v>432.5</v>
      </c>
    </row>
    <row r="2956" spans="1:13" x14ac:dyDescent="0.25">
      <c r="A2956" s="2">
        <v>45500</v>
      </c>
      <c r="B2956" s="3">
        <f t="shared" si="139"/>
        <v>2025</v>
      </c>
      <c r="C2956" t="str">
        <f t="shared" si="140"/>
        <v>2024-2025</v>
      </c>
      <c r="D2956" t="s">
        <v>147</v>
      </c>
      <c r="E2956" t="s">
        <v>64</v>
      </c>
      <c r="F2956" t="str">
        <f t="shared" si="138"/>
        <v>Victoria</v>
      </c>
      <c r="G2956" t="s">
        <v>45</v>
      </c>
      <c r="H2956">
        <v>3199</v>
      </c>
      <c r="I2956" t="s">
        <v>11</v>
      </c>
      <c r="J2956" t="s">
        <v>63</v>
      </c>
      <c r="K2956" t="s">
        <v>149</v>
      </c>
      <c r="L2956" t="s">
        <v>15</v>
      </c>
      <c r="M2956" s="5">
        <v>432.91</v>
      </c>
    </row>
    <row r="2957" spans="1:13" x14ac:dyDescent="0.25">
      <c r="A2957" s="2">
        <v>45511</v>
      </c>
      <c r="B2957" s="3">
        <f t="shared" si="139"/>
        <v>2025</v>
      </c>
      <c r="C2957" t="str">
        <f t="shared" si="140"/>
        <v>2024-2025</v>
      </c>
      <c r="D2957" t="s">
        <v>147</v>
      </c>
      <c r="E2957" t="s">
        <v>96</v>
      </c>
      <c r="F2957" t="str">
        <f t="shared" si="138"/>
        <v>Western Australia</v>
      </c>
      <c r="G2957" t="s">
        <v>48</v>
      </c>
      <c r="H2957">
        <v>6330</v>
      </c>
      <c r="I2957" t="s">
        <v>11</v>
      </c>
      <c r="J2957" t="s">
        <v>94</v>
      </c>
      <c r="K2957" t="s">
        <v>156</v>
      </c>
      <c r="L2957" t="s">
        <v>17</v>
      </c>
      <c r="M2957" s="5">
        <v>433</v>
      </c>
    </row>
    <row r="2958" spans="1:13" x14ac:dyDescent="0.25">
      <c r="A2958" s="2">
        <v>45006</v>
      </c>
      <c r="B2958" s="3">
        <f t="shared" si="139"/>
        <v>2023</v>
      </c>
      <c r="C2958" t="str">
        <f t="shared" si="140"/>
        <v>2022-2023</v>
      </c>
      <c r="D2958" t="s">
        <v>147</v>
      </c>
      <c r="E2958" t="s">
        <v>40</v>
      </c>
      <c r="F2958" t="str">
        <f t="shared" si="138"/>
        <v>New South Wales</v>
      </c>
      <c r="G2958" t="s">
        <v>10</v>
      </c>
      <c r="H2958">
        <v>2116</v>
      </c>
      <c r="I2958" t="s">
        <v>11</v>
      </c>
      <c r="J2958" t="s">
        <v>27</v>
      </c>
      <c r="K2958" t="s">
        <v>153</v>
      </c>
      <c r="L2958" t="s">
        <v>16</v>
      </c>
      <c r="M2958" s="5">
        <v>433.03999999999996</v>
      </c>
    </row>
    <row r="2959" spans="1:13" x14ac:dyDescent="0.25">
      <c r="A2959" s="2">
        <v>45553</v>
      </c>
      <c r="B2959" s="3">
        <f t="shared" si="139"/>
        <v>2025</v>
      </c>
      <c r="C2959" t="str">
        <f t="shared" si="140"/>
        <v>2024-2025</v>
      </c>
      <c r="D2959" t="s">
        <v>148</v>
      </c>
      <c r="E2959" t="s">
        <v>118</v>
      </c>
      <c r="F2959" t="str">
        <f t="shared" si="138"/>
        <v>New South Wales</v>
      </c>
      <c r="G2959" t="s">
        <v>10</v>
      </c>
      <c r="H2959">
        <v>2158</v>
      </c>
      <c r="I2959" t="s">
        <v>11</v>
      </c>
      <c r="J2959" t="s">
        <v>27</v>
      </c>
      <c r="K2959" t="s">
        <v>153</v>
      </c>
      <c r="L2959" t="s">
        <v>16</v>
      </c>
      <c r="M2959" s="5">
        <v>433.6</v>
      </c>
    </row>
    <row r="2960" spans="1:13" x14ac:dyDescent="0.25">
      <c r="A2960" s="2">
        <v>44947</v>
      </c>
      <c r="B2960" s="3">
        <f t="shared" si="139"/>
        <v>2023</v>
      </c>
      <c r="C2960" t="str">
        <f t="shared" si="140"/>
        <v>2022-2023</v>
      </c>
      <c r="D2960" t="s">
        <v>147</v>
      </c>
      <c r="E2960" t="s">
        <v>124</v>
      </c>
      <c r="F2960" t="str">
        <f t="shared" si="138"/>
        <v>New South Wales</v>
      </c>
      <c r="G2960" t="s">
        <v>10</v>
      </c>
      <c r="H2960">
        <v>2015</v>
      </c>
      <c r="I2960" t="s">
        <v>11</v>
      </c>
      <c r="J2960" t="s">
        <v>12</v>
      </c>
      <c r="K2960" t="s">
        <v>153</v>
      </c>
      <c r="L2960" t="s">
        <v>16</v>
      </c>
      <c r="M2960" s="5">
        <v>435.28999999999996</v>
      </c>
    </row>
    <row r="2961" spans="1:13" x14ac:dyDescent="0.25">
      <c r="A2961" s="2">
        <v>45277</v>
      </c>
      <c r="B2961" s="3">
        <f t="shared" si="139"/>
        <v>2024</v>
      </c>
      <c r="C2961" t="str">
        <f t="shared" si="140"/>
        <v>2023-2024</v>
      </c>
      <c r="D2961" t="s">
        <v>148</v>
      </c>
      <c r="E2961" t="s">
        <v>73</v>
      </c>
      <c r="F2961" t="str">
        <f t="shared" si="138"/>
        <v>Victoria</v>
      </c>
      <c r="G2961" t="s">
        <v>45</v>
      </c>
      <c r="H2961">
        <v>3136</v>
      </c>
      <c r="I2961" t="s">
        <v>11</v>
      </c>
      <c r="J2961" t="s">
        <v>63</v>
      </c>
      <c r="K2961" t="s">
        <v>149</v>
      </c>
      <c r="L2961" t="s">
        <v>15</v>
      </c>
      <c r="M2961" s="5">
        <v>435.35</v>
      </c>
    </row>
    <row r="2962" spans="1:13" x14ac:dyDescent="0.25">
      <c r="A2962" s="2">
        <v>45469</v>
      </c>
      <c r="B2962" s="3">
        <f t="shared" si="139"/>
        <v>2024</v>
      </c>
      <c r="C2962" t="str">
        <f t="shared" si="140"/>
        <v>2024-2025</v>
      </c>
      <c r="D2962" t="s">
        <v>147</v>
      </c>
      <c r="E2962" t="s">
        <v>138</v>
      </c>
      <c r="F2962" t="str">
        <f t="shared" si="138"/>
        <v>Queensland</v>
      </c>
      <c r="G2962" t="s">
        <v>35</v>
      </c>
      <c r="H2962">
        <v>4558</v>
      </c>
      <c r="I2962" t="s">
        <v>11</v>
      </c>
      <c r="J2962" t="s">
        <v>120</v>
      </c>
      <c r="K2962" t="s">
        <v>19</v>
      </c>
      <c r="L2962" t="s">
        <v>23</v>
      </c>
      <c r="M2962" s="5">
        <v>435.52</v>
      </c>
    </row>
    <row r="2963" spans="1:13" x14ac:dyDescent="0.25">
      <c r="A2963" s="2">
        <v>45250</v>
      </c>
      <c r="B2963" s="3">
        <f t="shared" si="139"/>
        <v>2024</v>
      </c>
      <c r="C2963" t="str">
        <f t="shared" si="140"/>
        <v>2023-2024</v>
      </c>
      <c r="D2963" t="s">
        <v>147</v>
      </c>
      <c r="E2963" t="s">
        <v>40</v>
      </c>
      <c r="F2963" t="str">
        <f t="shared" si="138"/>
        <v>New South Wales</v>
      </c>
      <c r="G2963" t="s">
        <v>10</v>
      </c>
      <c r="H2963">
        <v>2116</v>
      </c>
      <c r="I2963" t="s">
        <v>11</v>
      </c>
      <c r="J2963" t="s">
        <v>27</v>
      </c>
      <c r="K2963" t="s">
        <v>154</v>
      </c>
      <c r="L2963" t="s">
        <v>14</v>
      </c>
      <c r="M2963" s="5">
        <v>435.71</v>
      </c>
    </row>
    <row r="2964" spans="1:13" x14ac:dyDescent="0.25">
      <c r="A2964" s="2">
        <v>45457</v>
      </c>
      <c r="B2964" s="3">
        <f t="shared" si="139"/>
        <v>2024</v>
      </c>
      <c r="C2964" t="str">
        <f t="shared" si="140"/>
        <v>2024-2025</v>
      </c>
      <c r="D2964" t="s">
        <v>148</v>
      </c>
      <c r="E2964" t="s">
        <v>135</v>
      </c>
      <c r="F2964" t="str">
        <f t="shared" si="138"/>
        <v>Victoria</v>
      </c>
      <c r="G2964" t="s">
        <v>45</v>
      </c>
      <c r="H2964">
        <v>3550</v>
      </c>
      <c r="I2964" t="s">
        <v>11</v>
      </c>
      <c r="J2964" t="s">
        <v>60</v>
      </c>
      <c r="K2964" t="s">
        <v>154</v>
      </c>
      <c r="L2964" t="s">
        <v>14</v>
      </c>
      <c r="M2964" s="5">
        <v>436.11</v>
      </c>
    </row>
    <row r="2965" spans="1:13" x14ac:dyDescent="0.25">
      <c r="A2965" s="2">
        <v>45497</v>
      </c>
      <c r="B2965" s="3">
        <f t="shared" si="139"/>
        <v>2025</v>
      </c>
      <c r="C2965" t="str">
        <f t="shared" si="140"/>
        <v>2024-2025</v>
      </c>
      <c r="D2965" t="s">
        <v>148</v>
      </c>
      <c r="E2965" t="s">
        <v>110</v>
      </c>
      <c r="F2965" t="str">
        <f t="shared" si="138"/>
        <v>Queensland</v>
      </c>
      <c r="G2965" t="s">
        <v>35</v>
      </c>
      <c r="H2965">
        <v>4680</v>
      </c>
      <c r="I2965" t="s">
        <v>11</v>
      </c>
      <c r="J2965" t="s">
        <v>51</v>
      </c>
      <c r="K2965" t="s">
        <v>150</v>
      </c>
      <c r="L2965" t="s">
        <v>18</v>
      </c>
      <c r="M2965" s="5">
        <v>436.96000000000004</v>
      </c>
    </row>
    <row r="2966" spans="1:13" x14ac:dyDescent="0.25">
      <c r="A2966" s="2">
        <v>45299</v>
      </c>
      <c r="B2966" s="3">
        <f t="shared" si="139"/>
        <v>2024</v>
      </c>
      <c r="C2966" t="str">
        <f t="shared" si="140"/>
        <v>2023-2024</v>
      </c>
      <c r="D2966" t="s">
        <v>147</v>
      </c>
      <c r="E2966" t="s">
        <v>142</v>
      </c>
      <c r="F2966" t="str">
        <f t="shared" si="138"/>
        <v>Australian Capital Territory</v>
      </c>
      <c r="G2966" t="s">
        <v>80</v>
      </c>
      <c r="H2966">
        <v>2609</v>
      </c>
      <c r="I2966" t="s">
        <v>11</v>
      </c>
      <c r="J2966" t="s">
        <v>58</v>
      </c>
      <c r="K2966" t="s">
        <v>152</v>
      </c>
      <c r="L2966" t="s">
        <v>13</v>
      </c>
      <c r="M2966" s="5">
        <v>437.61</v>
      </c>
    </row>
    <row r="2967" spans="1:13" x14ac:dyDescent="0.25">
      <c r="A2967" s="2">
        <v>44976</v>
      </c>
      <c r="B2967" s="3">
        <f t="shared" si="139"/>
        <v>2023</v>
      </c>
      <c r="C2967" t="str">
        <f t="shared" si="140"/>
        <v>2022-2023</v>
      </c>
      <c r="D2967" t="s">
        <v>147</v>
      </c>
      <c r="E2967" t="s">
        <v>130</v>
      </c>
      <c r="F2967" t="str">
        <f t="shared" si="138"/>
        <v>South Australia</v>
      </c>
      <c r="G2967" t="s">
        <v>32</v>
      </c>
      <c r="H2967">
        <v>5290</v>
      </c>
      <c r="I2967" t="s">
        <v>11</v>
      </c>
      <c r="J2967" t="s">
        <v>38</v>
      </c>
      <c r="K2967" t="s">
        <v>149</v>
      </c>
      <c r="L2967" t="s">
        <v>15</v>
      </c>
      <c r="M2967" s="5">
        <v>438.20999999999992</v>
      </c>
    </row>
    <row r="2968" spans="1:13" x14ac:dyDescent="0.25">
      <c r="A2968" s="2">
        <v>44958</v>
      </c>
      <c r="B2968" s="3">
        <f t="shared" si="139"/>
        <v>2023</v>
      </c>
      <c r="C2968" t="str">
        <f t="shared" si="140"/>
        <v>2022-2023</v>
      </c>
      <c r="D2968" t="s">
        <v>147</v>
      </c>
      <c r="E2968" t="s">
        <v>92</v>
      </c>
      <c r="F2968" t="str">
        <f t="shared" si="138"/>
        <v>Queensland</v>
      </c>
      <c r="G2968" t="s">
        <v>35</v>
      </c>
      <c r="H2968">
        <v>4068</v>
      </c>
      <c r="I2968" t="s">
        <v>11</v>
      </c>
      <c r="J2968" t="s">
        <v>43</v>
      </c>
      <c r="K2968" t="s">
        <v>19</v>
      </c>
      <c r="L2968" t="s">
        <v>23</v>
      </c>
      <c r="M2968" s="5">
        <v>439.62</v>
      </c>
    </row>
    <row r="2969" spans="1:13" x14ac:dyDescent="0.25">
      <c r="A2969" s="2">
        <v>45075</v>
      </c>
      <c r="B2969" s="3">
        <f t="shared" si="139"/>
        <v>2023</v>
      </c>
      <c r="C2969" t="str">
        <f t="shared" si="140"/>
        <v>2023-2024</v>
      </c>
      <c r="D2969" t="s">
        <v>147</v>
      </c>
      <c r="E2969" t="s">
        <v>97</v>
      </c>
      <c r="F2969" t="str">
        <f t="shared" si="138"/>
        <v>Tasmania</v>
      </c>
      <c r="G2969" t="s">
        <v>70</v>
      </c>
      <c r="H2969">
        <v>7250</v>
      </c>
      <c r="I2969" t="s">
        <v>11</v>
      </c>
      <c r="J2969" t="s">
        <v>71</v>
      </c>
      <c r="K2969" t="s">
        <v>156</v>
      </c>
      <c r="L2969" t="s">
        <v>17</v>
      </c>
      <c r="M2969" s="5">
        <v>440.28999999999996</v>
      </c>
    </row>
    <row r="2970" spans="1:13" x14ac:dyDescent="0.25">
      <c r="A2970" s="2">
        <v>45513</v>
      </c>
      <c r="B2970" s="3">
        <f t="shared" si="139"/>
        <v>2025</v>
      </c>
      <c r="C2970" t="str">
        <f t="shared" si="140"/>
        <v>2024-2025</v>
      </c>
      <c r="D2970" t="s">
        <v>147</v>
      </c>
      <c r="E2970" t="s">
        <v>139</v>
      </c>
      <c r="F2970" t="str">
        <f t="shared" si="138"/>
        <v>New South Wales</v>
      </c>
      <c r="G2970" t="s">
        <v>10</v>
      </c>
      <c r="H2970">
        <v>2020</v>
      </c>
      <c r="I2970" t="s">
        <v>11</v>
      </c>
      <c r="J2970" t="s">
        <v>12</v>
      </c>
      <c r="K2970" t="s">
        <v>155</v>
      </c>
      <c r="L2970" t="s">
        <v>20</v>
      </c>
      <c r="M2970" s="5">
        <v>440.3</v>
      </c>
    </row>
    <row r="2971" spans="1:13" x14ac:dyDescent="0.25">
      <c r="A2971" s="2">
        <v>45153</v>
      </c>
      <c r="B2971" s="3">
        <f t="shared" si="139"/>
        <v>2024</v>
      </c>
      <c r="C2971" t="str">
        <f t="shared" si="140"/>
        <v>2023-2024</v>
      </c>
      <c r="D2971" t="s">
        <v>148</v>
      </c>
      <c r="E2971" t="s">
        <v>129</v>
      </c>
      <c r="F2971" t="str">
        <f t="shared" si="138"/>
        <v>Tasmania</v>
      </c>
      <c r="G2971" t="s">
        <v>70</v>
      </c>
      <c r="H2971">
        <v>7010</v>
      </c>
      <c r="I2971" t="s">
        <v>11</v>
      </c>
      <c r="J2971" t="s">
        <v>71</v>
      </c>
      <c r="K2971" t="s">
        <v>152</v>
      </c>
      <c r="L2971" t="s">
        <v>13</v>
      </c>
      <c r="M2971" s="5">
        <v>440.39</v>
      </c>
    </row>
    <row r="2972" spans="1:13" x14ac:dyDescent="0.25">
      <c r="A2972" s="2">
        <v>45236</v>
      </c>
      <c r="B2972" s="3">
        <f t="shared" si="139"/>
        <v>2024</v>
      </c>
      <c r="C2972" t="str">
        <f t="shared" si="140"/>
        <v>2023-2024</v>
      </c>
      <c r="D2972" t="s">
        <v>147</v>
      </c>
      <c r="E2972" t="s">
        <v>140</v>
      </c>
      <c r="F2972" t="str">
        <f t="shared" si="138"/>
        <v>Tasmania</v>
      </c>
      <c r="G2972" t="s">
        <v>70</v>
      </c>
      <c r="H2972">
        <v>7320</v>
      </c>
      <c r="I2972" t="s">
        <v>11</v>
      </c>
      <c r="J2972" t="s">
        <v>71</v>
      </c>
      <c r="K2972" t="s">
        <v>150</v>
      </c>
      <c r="L2972" t="s">
        <v>18</v>
      </c>
      <c r="M2972" s="5">
        <v>441.41</v>
      </c>
    </row>
    <row r="2973" spans="1:13" x14ac:dyDescent="0.25">
      <c r="A2973" s="2">
        <v>45300</v>
      </c>
      <c r="B2973" s="3">
        <f t="shared" si="139"/>
        <v>2024</v>
      </c>
      <c r="C2973" t="str">
        <f t="shared" si="140"/>
        <v>2023-2024</v>
      </c>
      <c r="D2973" t="s">
        <v>147</v>
      </c>
      <c r="E2973" t="s">
        <v>130</v>
      </c>
      <c r="F2973" t="str">
        <f t="shared" si="138"/>
        <v>South Australia</v>
      </c>
      <c r="G2973" t="s">
        <v>32</v>
      </c>
      <c r="H2973">
        <v>5290</v>
      </c>
      <c r="I2973" t="s">
        <v>11</v>
      </c>
      <c r="J2973" t="s">
        <v>38</v>
      </c>
      <c r="K2973" t="s">
        <v>153</v>
      </c>
      <c r="L2973" t="s">
        <v>16</v>
      </c>
      <c r="M2973" s="5">
        <v>441.67</v>
      </c>
    </row>
    <row r="2974" spans="1:13" x14ac:dyDescent="0.25">
      <c r="A2974" s="2">
        <v>45341</v>
      </c>
      <c r="B2974" s="3">
        <f t="shared" si="139"/>
        <v>2024</v>
      </c>
      <c r="C2974" t="str">
        <f t="shared" si="140"/>
        <v>2023-2024</v>
      </c>
      <c r="D2974" t="s">
        <v>147</v>
      </c>
      <c r="E2974" t="s">
        <v>126</v>
      </c>
      <c r="F2974" t="str">
        <f t="shared" si="138"/>
        <v>Queensland</v>
      </c>
      <c r="G2974" t="s">
        <v>35</v>
      </c>
      <c r="H2974">
        <v>4551</v>
      </c>
      <c r="I2974" t="s">
        <v>11</v>
      </c>
      <c r="J2974" t="s">
        <v>120</v>
      </c>
      <c r="K2974" t="s">
        <v>155</v>
      </c>
      <c r="L2974" t="s">
        <v>20</v>
      </c>
      <c r="M2974" s="5">
        <v>442.54</v>
      </c>
    </row>
    <row r="2975" spans="1:13" x14ac:dyDescent="0.25">
      <c r="A2975" s="2">
        <v>45195</v>
      </c>
      <c r="B2975" s="3">
        <f t="shared" si="139"/>
        <v>2024</v>
      </c>
      <c r="C2975" t="str">
        <f t="shared" si="140"/>
        <v>2023-2024</v>
      </c>
      <c r="D2975" t="s">
        <v>147</v>
      </c>
      <c r="E2975" t="s">
        <v>97</v>
      </c>
      <c r="F2975" t="str">
        <f t="shared" si="138"/>
        <v>Tasmania</v>
      </c>
      <c r="G2975" t="s">
        <v>70</v>
      </c>
      <c r="H2975">
        <v>7250</v>
      </c>
      <c r="I2975" t="s">
        <v>11</v>
      </c>
      <c r="J2975" t="s">
        <v>71</v>
      </c>
      <c r="K2975" t="s">
        <v>150</v>
      </c>
      <c r="L2975" t="s">
        <v>18</v>
      </c>
      <c r="M2975" s="5">
        <v>442.94</v>
      </c>
    </row>
    <row r="2976" spans="1:13" x14ac:dyDescent="0.25">
      <c r="A2976" s="2">
        <v>45028</v>
      </c>
      <c r="B2976" s="3">
        <f t="shared" si="139"/>
        <v>2023</v>
      </c>
      <c r="C2976" t="str">
        <f t="shared" si="140"/>
        <v>2023-2024</v>
      </c>
      <c r="D2976" t="s">
        <v>147</v>
      </c>
      <c r="E2976" t="s">
        <v>67</v>
      </c>
      <c r="F2976" t="str">
        <f t="shared" si="138"/>
        <v>New South Wales</v>
      </c>
      <c r="G2976" t="s">
        <v>10</v>
      </c>
      <c r="H2976">
        <v>2478</v>
      </c>
      <c r="I2976" t="s">
        <v>11</v>
      </c>
      <c r="J2976" t="s">
        <v>68</v>
      </c>
      <c r="K2976" t="s">
        <v>154</v>
      </c>
      <c r="L2976" t="s">
        <v>14</v>
      </c>
      <c r="M2976" s="5">
        <v>443.18</v>
      </c>
    </row>
    <row r="2977" spans="1:13" x14ac:dyDescent="0.25">
      <c r="A2977" s="2">
        <v>45090</v>
      </c>
      <c r="B2977" s="3">
        <f t="shared" si="139"/>
        <v>2023</v>
      </c>
      <c r="C2977" t="str">
        <f t="shared" si="140"/>
        <v>2023-2024</v>
      </c>
      <c r="D2977" t="s">
        <v>147</v>
      </c>
      <c r="E2977" t="s">
        <v>112</v>
      </c>
      <c r="F2977" t="str">
        <f t="shared" si="138"/>
        <v>Victoria</v>
      </c>
      <c r="G2977" t="s">
        <v>45</v>
      </c>
      <c r="H2977">
        <v>3076</v>
      </c>
      <c r="I2977" t="s">
        <v>11</v>
      </c>
      <c r="J2977" t="s">
        <v>46</v>
      </c>
      <c r="K2977" t="s">
        <v>19</v>
      </c>
      <c r="L2977" t="s">
        <v>23</v>
      </c>
      <c r="M2977" s="5">
        <v>443.37</v>
      </c>
    </row>
    <row r="2978" spans="1:13" x14ac:dyDescent="0.25">
      <c r="A2978" s="2">
        <v>45548</v>
      </c>
      <c r="B2978" s="3">
        <f t="shared" si="139"/>
        <v>2025</v>
      </c>
      <c r="C2978" t="str">
        <f t="shared" si="140"/>
        <v>2024-2025</v>
      </c>
      <c r="D2978" t="s">
        <v>147</v>
      </c>
      <c r="E2978" t="s">
        <v>113</v>
      </c>
      <c r="F2978" t="str">
        <f t="shared" si="138"/>
        <v>Queensland</v>
      </c>
      <c r="G2978" t="s">
        <v>35</v>
      </c>
      <c r="H2978">
        <v>4215</v>
      </c>
      <c r="I2978" t="s">
        <v>11</v>
      </c>
      <c r="J2978" t="s">
        <v>104</v>
      </c>
      <c r="K2978" t="s">
        <v>154</v>
      </c>
      <c r="L2978" t="s">
        <v>14</v>
      </c>
      <c r="M2978" s="5">
        <v>443.53999999999996</v>
      </c>
    </row>
    <row r="2979" spans="1:13" x14ac:dyDescent="0.25">
      <c r="A2979" s="2">
        <v>45395</v>
      </c>
      <c r="B2979" s="3">
        <f t="shared" si="139"/>
        <v>2024</v>
      </c>
      <c r="C2979" t="str">
        <f t="shared" si="140"/>
        <v>2024-2025</v>
      </c>
      <c r="D2979" t="s">
        <v>147</v>
      </c>
      <c r="E2979" t="s">
        <v>97</v>
      </c>
      <c r="F2979" t="str">
        <f t="shared" si="138"/>
        <v>Tasmania</v>
      </c>
      <c r="G2979" t="s">
        <v>70</v>
      </c>
      <c r="H2979">
        <v>7250</v>
      </c>
      <c r="I2979" t="s">
        <v>11</v>
      </c>
      <c r="J2979" t="s">
        <v>71</v>
      </c>
      <c r="K2979" t="s">
        <v>151</v>
      </c>
      <c r="L2979" t="s">
        <v>21</v>
      </c>
      <c r="M2979" s="5">
        <v>444.56</v>
      </c>
    </row>
    <row r="2980" spans="1:13" x14ac:dyDescent="0.25">
      <c r="A2980" s="2">
        <v>45612</v>
      </c>
      <c r="B2980" s="3">
        <f t="shared" si="139"/>
        <v>2025</v>
      </c>
      <c r="C2980" t="str">
        <f t="shared" si="140"/>
        <v>2024-2025</v>
      </c>
      <c r="D2980" t="s">
        <v>148</v>
      </c>
      <c r="E2980" t="s">
        <v>73</v>
      </c>
      <c r="F2980" t="str">
        <f t="shared" si="138"/>
        <v>Victoria</v>
      </c>
      <c r="G2980" t="s">
        <v>45</v>
      </c>
      <c r="H2980">
        <v>3136</v>
      </c>
      <c r="I2980" t="s">
        <v>11</v>
      </c>
      <c r="J2980" t="s">
        <v>63</v>
      </c>
      <c r="K2980" t="s">
        <v>154</v>
      </c>
      <c r="L2980" t="s">
        <v>14</v>
      </c>
      <c r="M2980" s="5">
        <v>444.64</v>
      </c>
    </row>
    <row r="2981" spans="1:13" x14ac:dyDescent="0.25">
      <c r="A2981" s="2">
        <v>45587</v>
      </c>
      <c r="B2981" s="3">
        <f t="shared" si="139"/>
        <v>2025</v>
      </c>
      <c r="C2981" t="str">
        <f t="shared" si="140"/>
        <v>2024-2025</v>
      </c>
      <c r="D2981" t="s">
        <v>147</v>
      </c>
      <c r="E2981" t="s">
        <v>144</v>
      </c>
      <c r="F2981" t="str">
        <f t="shared" si="138"/>
        <v>Queensland</v>
      </c>
      <c r="G2981" t="s">
        <v>35</v>
      </c>
      <c r="H2981">
        <v>4566</v>
      </c>
      <c r="I2981" t="s">
        <v>11</v>
      </c>
      <c r="J2981" t="s">
        <v>120</v>
      </c>
      <c r="K2981" t="s">
        <v>150</v>
      </c>
      <c r="L2981" t="s">
        <v>18</v>
      </c>
      <c r="M2981" s="5">
        <v>445.42</v>
      </c>
    </row>
    <row r="2982" spans="1:13" x14ac:dyDescent="0.25">
      <c r="A2982" s="2">
        <v>45133</v>
      </c>
      <c r="B2982" s="3">
        <f t="shared" si="139"/>
        <v>2024</v>
      </c>
      <c r="C2982" t="str">
        <f t="shared" si="140"/>
        <v>2023-2024</v>
      </c>
      <c r="D2982" t="s">
        <v>148</v>
      </c>
      <c r="E2982" t="s">
        <v>106</v>
      </c>
      <c r="F2982" t="str">
        <f t="shared" si="138"/>
        <v>Victoria</v>
      </c>
      <c r="G2982" t="s">
        <v>45</v>
      </c>
      <c r="H2982">
        <v>3915</v>
      </c>
      <c r="I2982" t="s">
        <v>11</v>
      </c>
      <c r="J2982" t="s">
        <v>55</v>
      </c>
      <c r="K2982" t="s">
        <v>150</v>
      </c>
      <c r="L2982" t="s">
        <v>18</v>
      </c>
      <c r="M2982" s="5">
        <v>445.52</v>
      </c>
    </row>
    <row r="2983" spans="1:13" x14ac:dyDescent="0.25">
      <c r="A2983" s="2">
        <v>45225</v>
      </c>
      <c r="B2983" s="3">
        <f t="shared" si="139"/>
        <v>2024</v>
      </c>
      <c r="C2983" t="str">
        <f t="shared" si="140"/>
        <v>2023-2024</v>
      </c>
      <c r="D2983" t="s">
        <v>147</v>
      </c>
      <c r="E2983" t="s">
        <v>133</v>
      </c>
      <c r="F2983" t="str">
        <f t="shared" si="138"/>
        <v>Queensland</v>
      </c>
      <c r="G2983" t="s">
        <v>35</v>
      </c>
      <c r="H2983">
        <v>4305</v>
      </c>
      <c r="I2983" t="s">
        <v>11</v>
      </c>
      <c r="J2983" t="s">
        <v>104</v>
      </c>
      <c r="K2983" t="s">
        <v>151</v>
      </c>
      <c r="L2983" t="s">
        <v>21</v>
      </c>
      <c r="M2983" s="5">
        <v>445.52</v>
      </c>
    </row>
    <row r="2984" spans="1:13" x14ac:dyDescent="0.25">
      <c r="A2984" s="2">
        <v>45501</v>
      </c>
      <c r="B2984" s="3">
        <f t="shared" si="139"/>
        <v>2025</v>
      </c>
      <c r="C2984" t="str">
        <f t="shared" si="140"/>
        <v>2024-2025</v>
      </c>
      <c r="D2984" t="s">
        <v>147</v>
      </c>
      <c r="E2984" t="s">
        <v>143</v>
      </c>
      <c r="F2984" t="str">
        <f t="shared" si="138"/>
        <v>New South Wales</v>
      </c>
      <c r="G2984" t="s">
        <v>10</v>
      </c>
      <c r="H2984">
        <v>2154</v>
      </c>
      <c r="I2984" t="s">
        <v>11</v>
      </c>
      <c r="J2984" t="s">
        <v>27</v>
      </c>
      <c r="K2984" t="s">
        <v>154</v>
      </c>
      <c r="L2984" t="s">
        <v>14</v>
      </c>
      <c r="M2984" s="5">
        <v>445.5200000000001</v>
      </c>
    </row>
    <row r="2985" spans="1:13" x14ac:dyDescent="0.25">
      <c r="A2985" s="2">
        <v>45471</v>
      </c>
      <c r="B2985" s="3">
        <f t="shared" si="139"/>
        <v>2024</v>
      </c>
      <c r="C2985" t="str">
        <f t="shared" si="140"/>
        <v>2024-2025</v>
      </c>
      <c r="D2985" t="s">
        <v>147</v>
      </c>
      <c r="E2985" t="s">
        <v>98</v>
      </c>
      <c r="F2985" t="str">
        <f t="shared" si="138"/>
        <v>Victoria</v>
      </c>
      <c r="G2985" t="s">
        <v>45</v>
      </c>
      <c r="H2985">
        <v>3429</v>
      </c>
      <c r="I2985" t="s">
        <v>11</v>
      </c>
      <c r="J2985" t="s">
        <v>60</v>
      </c>
      <c r="K2985" t="s">
        <v>19</v>
      </c>
      <c r="L2985" t="s">
        <v>23</v>
      </c>
      <c r="M2985" s="5">
        <v>445.87</v>
      </c>
    </row>
    <row r="2986" spans="1:13" x14ac:dyDescent="0.25">
      <c r="A2986" s="2">
        <v>45632</v>
      </c>
      <c r="B2986" s="3">
        <f t="shared" si="139"/>
        <v>2025</v>
      </c>
      <c r="C2986" t="str">
        <f t="shared" si="140"/>
        <v>2024-2025</v>
      </c>
      <c r="D2986" t="s">
        <v>148</v>
      </c>
      <c r="E2986" t="s">
        <v>105</v>
      </c>
      <c r="F2986" t="str">
        <f t="shared" si="138"/>
        <v>Victoria</v>
      </c>
      <c r="G2986" t="s">
        <v>45</v>
      </c>
      <c r="H2986">
        <v>3500</v>
      </c>
      <c r="I2986" t="s">
        <v>11</v>
      </c>
      <c r="J2986" t="s">
        <v>60</v>
      </c>
      <c r="K2986" t="s">
        <v>152</v>
      </c>
      <c r="L2986" t="s">
        <v>13</v>
      </c>
      <c r="M2986" s="5">
        <v>445.95</v>
      </c>
    </row>
    <row r="2987" spans="1:13" x14ac:dyDescent="0.25">
      <c r="A2987" s="2">
        <v>45017</v>
      </c>
      <c r="B2987" s="3">
        <f t="shared" si="139"/>
        <v>2023</v>
      </c>
      <c r="C2987" t="str">
        <f t="shared" si="140"/>
        <v>2023-2024</v>
      </c>
      <c r="D2987" t="s">
        <v>147</v>
      </c>
      <c r="E2987" t="s">
        <v>31</v>
      </c>
      <c r="F2987" t="str">
        <f t="shared" si="138"/>
        <v>South Australia</v>
      </c>
      <c r="G2987" t="s">
        <v>32</v>
      </c>
      <c r="H2987">
        <v>5168</v>
      </c>
      <c r="I2987" t="s">
        <v>11</v>
      </c>
      <c r="J2987" t="s">
        <v>33</v>
      </c>
      <c r="K2987" t="s">
        <v>153</v>
      </c>
      <c r="L2987" t="s">
        <v>16</v>
      </c>
      <c r="M2987" s="5">
        <v>447.42999999999995</v>
      </c>
    </row>
    <row r="2988" spans="1:13" x14ac:dyDescent="0.25">
      <c r="A2988" s="2">
        <v>45426</v>
      </c>
      <c r="B2988" s="3">
        <f t="shared" si="139"/>
        <v>2024</v>
      </c>
      <c r="C2988" t="str">
        <f t="shared" si="140"/>
        <v>2024-2025</v>
      </c>
      <c r="D2988" t="s">
        <v>147</v>
      </c>
      <c r="E2988" t="s">
        <v>112</v>
      </c>
      <c r="F2988" t="str">
        <f t="shared" si="138"/>
        <v>Victoria</v>
      </c>
      <c r="G2988" t="s">
        <v>45</v>
      </c>
      <c r="H2988">
        <v>3076</v>
      </c>
      <c r="I2988" t="s">
        <v>11</v>
      </c>
      <c r="J2988" t="s">
        <v>46</v>
      </c>
      <c r="K2988" t="s">
        <v>156</v>
      </c>
      <c r="L2988" t="s">
        <v>17</v>
      </c>
      <c r="M2988" s="5">
        <v>447.43999999999994</v>
      </c>
    </row>
    <row r="2989" spans="1:13" x14ac:dyDescent="0.25">
      <c r="A2989" s="2">
        <v>45629</v>
      </c>
      <c r="B2989" s="3">
        <f t="shared" si="139"/>
        <v>2025</v>
      </c>
      <c r="C2989" t="str">
        <f t="shared" si="140"/>
        <v>2024-2025</v>
      </c>
      <c r="D2989" t="s">
        <v>148</v>
      </c>
      <c r="E2989" t="s">
        <v>127</v>
      </c>
      <c r="F2989" t="str">
        <f t="shared" si="138"/>
        <v>New South Wales</v>
      </c>
      <c r="G2989" t="s">
        <v>10</v>
      </c>
      <c r="H2989">
        <v>2131</v>
      </c>
      <c r="I2989" t="s">
        <v>11</v>
      </c>
      <c r="J2989" t="s">
        <v>27</v>
      </c>
      <c r="K2989" t="s">
        <v>151</v>
      </c>
      <c r="L2989" t="s">
        <v>21</v>
      </c>
      <c r="M2989" s="5">
        <v>447.63</v>
      </c>
    </row>
    <row r="2990" spans="1:13" x14ac:dyDescent="0.25">
      <c r="A2990" s="2">
        <v>45536</v>
      </c>
      <c r="B2990" s="3">
        <f t="shared" si="139"/>
        <v>2025</v>
      </c>
      <c r="C2990" t="str">
        <f t="shared" si="140"/>
        <v>2024-2025</v>
      </c>
      <c r="D2990" t="s">
        <v>148</v>
      </c>
      <c r="E2990" t="s">
        <v>135</v>
      </c>
      <c r="F2990" t="str">
        <f t="shared" si="138"/>
        <v>Victoria</v>
      </c>
      <c r="G2990" t="s">
        <v>45</v>
      </c>
      <c r="H2990">
        <v>3550</v>
      </c>
      <c r="I2990" t="s">
        <v>11</v>
      </c>
      <c r="J2990" t="s">
        <v>60</v>
      </c>
      <c r="K2990" t="s">
        <v>155</v>
      </c>
      <c r="L2990" t="s">
        <v>20</v>
      </c>
      <c r="M2990" s="5">
        <v>447.95</v>
      </c>
    </row>
    <row r="2991" spans="1:13" x14ac:dyDescent="0.25">
      <c r="A2991" s="2">
        <v>44933</v>
      </c>
      <c r="B2991" s="3">
        <f t="shared" si="139"/>
        <v>2023</v>
      </c>
      <c r="C2991" t="str">
        <f t="shared" si="140"/>
        <v>2022-2023</v>
      </c>
      <c r="D2991" t="s">
        <v>147</v>
      </c>
      <c r="E2991" t="s">
        <v>144</v>
      </c>
      <c r="F2991" t="str">
        <f t="shared" si="138"/>
        <v>Queensland</v>
      </c>
      <c r="G2991" t="s">
        <v>35</v>
      </c>
      <c r="H2991">
        <v>4566</v>
      </c>
      <c r="I2991" t="s">
        <v>11</v>
      </c>
      <c r="J2991" t="s">
        <v>120</v>
      </c>
      <c r="K2991" t="s">
        <v>152</v>
      </c>
      <c r="L2991" t="s">
        <v>13</v>
      </c>
      <c r="M2991" s="5">
        <v>449.75</v>
      </c>
    </row>
    <row r="2992" spans="1:13" x14ac:dyDescent="0.25">
      <c r="A2992" s="2">
        <v>45009</v>
      </c>
      <c r="B2992" s="3">
        <f t="shared" si="139"/>
        <v>2023</v>
      </c>
      <c r="C2992" t="str">
        <f t="shared" si="140"/>
        <v>2022-2023</v>
      </c>
      <c r="D2992" t="s">
        <v>148</v>
      </c>
      <c r="E2992" t="s">
        <v>87</v>
      </c>
      <c r="F2992" t="str">
        <f t="shared" si="138"/>
        <v>New South Wales</v>
      </c>
      <c r="G2992" t="s">
        <v>10</v>
      </c>
      <c r="H2992">
        <v>2790</v>
      </c>
      <c r="I2992" t="s">
        <v>11</v>
      </c>
      <c r="J2992" t="s">
        <v>25</v>
      </c>
      <c r="K2992" t="s">
        <v>150</v>
      </c>
      <c r="L2992" t="s">
        <v>18</v>
      </c>
      <c r="M2992" s="5">
        <v>450.03</v>
      </c>
    </row>
    <row r="2993" spans="1:13" x14ac:dyDescent="0.25">
      <c r="A2993" s="2">
        <v>45554</v>
      </c>
      <c r="B2993" s="3">
        <f t="shared" si="139"/>
        <v>2025</v>
      </c>
      <c r="C2993" t="str">
        <f t="shared" si="140"/>
        <v>2024-2025</v>
      </c>
      <c r="D2993" t="s">
        <v>147</v>
      </c>
      <c r="E2993" t="s">
        <v>136</v>
      </c>
      <c r="F2993" t="str">
        <f t="shared" si="138"/>
        <v>Victoria</v>
      </c>
      <c r="G2993" t="s">
        <v>45</v>
      </c>
      <c r="H2993">
        <v>3175</v>
      </c>
      <c r="I2993" t="s">
        <v>11</v>
      </c>
      <c r="J2993" t="s">
        <v>63</v>
      </c>
      <c r="K2993" t="s">
        <v>156</v>
      </c>
      <c r="L2993" t="s">
        <v>17</v>
      </c>
      <c r="M2993" s="5">
        <v>450.11</v>
      </c>
    </row>
    <row r="2994" spans="1:13" x14ac:dyDescent="0.25">
      <c r="A2994" s="2">
        <v>45078</v>
      </c>
      <c r="B2994" s="3">
        <f t="shared" si="139"/>
        <v>2023</v>
      </c>
      <c r="C2994" t="str">
        <f t="shared" si="140"/>
        <v>2023-2024</v>
      </c>
      <c r="D2994" t="s">
        <v>147</v>
      </c>
      <c r="E2994" t="s">
        <v>124</v>
      </c>
      <c r="F2994" t="str">
        <f t="shared" si="138"/>
        <v>New South Wales</v>
      </c>
      <c r="G2994" t="s">
        <v>10</v>
      </c>
      <c r="H2994">
        <v>2015</v>
      </c>
      <c r="I2994" t="s">
        <v>11</v>
      </c>
      <c r="J2994" t="s">
        <v>12</v>
      </c>
      <c r="K2994" t="s">
        <v>19</v>
      </c>
      <c r="L2994" t="s">
        <v>23</v>
      </c>
      <c r="M2994" s="5">
        <v>450.48</v>
      </c>
    </row>
    <row r="2995" spans="1:13" x14ac:dyDescent="0.25">
      <c r="A2995" s="2">
        <v>45038</v>
      </c>
      <c r="B2995" s="3">
        <f t="shared" si="139"/>
        <v>2023</v>
      </c>
      <c r="C2995" t="str">
        <f t="shared" si="140"/>
        <v>2023-2024</v>
      </c>
      <c r="D2995" t="s">
        <v>147</v>
      </c>
      <c r="E2995" t="s">
        <v>144</v>
      </c>
      <c r="F2995" t="str">
        <f t="shared" si="138"/>
        <v>Queensland</v>
      </c>
      <c r="G2995" t="s">
        <v>35</v>
      </c>
      <c r="H2995">
        <v>4566</v>
      </c>
      <c r="I2995" t="s">
        <v>11</v>
      </c>
      <c r="J2995" t="s">
        <v>120</v>
      </c>
      <c r="K2995" t="s">
        <v>151</v>
      </c>
      <c r="L2995" t="s">
        <v>21</v>
      </c>
      <c r="M2995" s="5">
        <v>451.26</v>
      </c>
    </row>
    <row r="2996" spans="1:13" x14ac:dyDescent="0.25">
      <c r="A2996" s="2">
        <v>44974</v>
      </c>
      <c r="B2996" s="3">
        <f t="shared" si="139"/>
        <v>2023</v>
      </c>
      <c r="C2996" t="str">
        <f t="shared" si="140"/>
        <v>2022-2023</v>
      </c>
      <c r="D2996" t="s">
        <v>147</v>
      </c>
      <c r="E2996" t="s">
        <v>132</v>
      </c>
      <c r="F2996" t="str">
        <f t="shared" si="138"/>
        <v>New South Wales</v>
      </c>
      <c r="G2996" t="s">
        <v>10</v>
      </c>
      <c r="H2996">
        <v>2800</v>
      </c>
      <c r="I2996" t="s">
        <v>11</v>
      </c>
      <c r="J2996" t="s">
        <v>25</v>
      </c>
      <c r="K2996" t="s">
        <v>153</v>
      </c>
      <c r="L2996" t="s">
        <v>16</v>
      </c>
      <c r="M2996" s="5">
        <v>451.41</v>
      </c>
    </row>
    <row r="2997" spans="1:13" x14ac:dyDescent="0.25">
      <c r="A2997" s="2">
        <v>45082</v>
      </c>
      <c r="B2997" s="3">
        <f t="shared" si="139"/>
        <v>2023</v>
      </c>
      <c r="C2997" t="str">
        <f t="shared" si="140"/>
        <v>2023-2024</v>
      </c>
      <c r="D2997" t="s">
        <v>147</v>
      </c>
      <c r="E2997" t="s">
        <v>116</v>
      </c>
      <c r="F2997" t="str">
        <f t="shared" si="138"/>
        <v>Western Australia</v>
      </c>
      <c r="G2997" t="s">
        <v>48</v>
      </c>
      <c r="H2997">
        <v>6725</v>
      </c>
      <c r="I2997" t="s">
        <v>11</v>
      </c>
      <c r="J2997" t="s">
        <v>77</v>
      </c>
      <c r="K2997" t="s">
        <v>150</v>
      </c>
      <c r="L2997" t="s">
        <v>18</v>
      </c>
      <c r="M2997" s="5">
        <v>451.99</v>
      </c>
    </row>
    <row r="2998" spans="1:13" x14ac:dyDescent="0.25">
      <c r="A2998" s="2">
        <v>45541</v>
      </c>
      <c r="B2998" s="3">
        <f t="shared" si="139"/>
        <v>2025</v>
      </c>
      <c r="C2998" t="str">
        <f t="shared" si="140"/>
        <v>2024-2025</v>
      </c>
      <c r="D2998" t="s">
        <v>147</v>
      </c>
      <c r="E2998" t="s">
        <v>44</v>
      </c>
      <c r="F2998" t="str">
        <f t="shared" si="138"/>
        <v>Victoria</v>
      </c>
      <c r="G2998" t="s">
        <v>45</v>
      </c>
      <c r="H2998">
        <v>3066</v>
      </c>
      <c r="I2998" t="s">
        <v>11</v>
      </c>
      <c r="J2998" t="s">
        <v>46</v>
      </c>
      <c r="K2998" t="s">
        <v>150</v>
      </c>
      <c r="L2998" t="s">
        <v>18</v>
      </c>
      <c r="M2998" s="5">
        <v>452.17</v>
      </c>
    </row>
    <row r="2999" spans="1:13" x14ac:dyDescent="0.25">
      <c r="A2999" s="2">
        <v>45304</v>
      </c>
      <c r="B2999" s="3">
        <f t="shared" si="139"/>
        <v>2024</v>
      </c>
      <c r="C2999" t="str">
        <f t="shared" si="140"/>
        <v>2023-2024</v>
      </c>
      <c r="D2999" t="s">
        <v>148</v>
      </c>
      <c r="E2999" t="s">
        <v>110</v>
      </c>
      <c r="F2999" t="str">
        <f t="shared" si="138"/>
        <v>Queensland</v>
      </c>
      <c r="G2999" t="s">
        <v>35</v>
      </c>
      <c r="H2999">
        <v>4680</v>
      </c>
      <c r="I2999" t="s">
        <v>11</v>
      </c>
      <c r="J2999" t="s">
        <v>51</v>
      </c>
      <c r="K2999" t="s">
        <v>150</v>
      </c>
      <c r="L2999" t="s">
        <v>18</v>
      </c>
      <c r="M2999" s="5">
        <v>452.36</v>
      </c>
    </row>
    <row r="3000" spans="1:13" x14ac:dyDescent="0.25">
      <c r="A3000" s="2">
        <v>44957</v>
      </c>
      <c r="B3000" s="3">
        <f t="shared" si="139"/>
        <v>2023</v>
      </c>
      <c r="C3000" t="str">
        <f t="shared" si="140"/>
        <v>2022-2023</v>
      </c>
      <c r="D3000" t="s">
        <v>148</v>
      </c>
      <c r="E3000" t="s">
        <v>87</v>
      </c>
      <c r="F3000" t="str">
        <f t="shared" si="138"/>
        <v>New South Wales</v>
      </c>
      <c r="G3000" t="s">
        <v>10</v>
      </c>
      <c r="H3000">
        <v>2790</v>
      </c>
      <c r="I3000" t="s">
        <v>11</v>
      </c>
      <c r="J3000" t="s">
        <v>25</v>
      </c>
      <c r="K3000" t="s">
        <v>151</v>
      </c>
      <c r="L3000" t="s">
        <v>21</v>
      </c>
      <c r="M3000" s="5">
        <v>452.57000000000005</v>
      </c>
    </row>
    <row r="3001" spans="1:13" x14ac:dyDescent="0.25">
      <c r="A3001" s="2">
        <v>45067</v>
      </c>
      <c r="B3001" s="3">
        <f t="shared" si="139"/>
        <v>2023</v>
      </c>
      <c r="C3001" t="str">
        <f t="shared" si="140"/>
        <v>2023-2024</v>
      </c>
      <c r="D3001" t="s">
        <v>147</v>
      </c>
      <c r="E3001" t="s">
        <v>132</v>
      </c>
      <c r="F3001" t="str">
        <f t="shared" si="138"/>
        <v>New South Wales</v>
      </c>
      <c r="G3001" t="s">
        <v>10</v>
      </c>
      <c r="H3001">
        <v>2800</v>
      </c>
      <c r="I3001" t="s">
        <v>11</v>
      </c>
      <c r="J3001" t="s">
        <v>25</v>
      </c>
      <c r="K3001" t="s">
        <v>154</v>
      </c>
      <c r="L3001" t="s">
        <v>14</v>
      </c>
      <c r="M3001" s="5">
        <v>452.96999999999997</v>
      </c>
    </row>
    <row r="3002" spans="1:13" x14ac:dyDescent="0.25">
      <c r="A3002" s="2">
        <v>45335</v>
      </c>
      <c r="B3002" s="3">
        <f t="shared" si="139"/>
        <v>2024</v>
      </c>
      <c r="C3002" t="str">
        <f t="shared" si="140"/>
        <v>2023-2024</v>
      </c>
      <c r="D3002" t="s">
        <v>147</v>
      </c>
      <c r="E3002" t="s">
        <v>26</v>
      </c>
      <c r="F3002" t="str">
        <f t="shared" si="138"/>
        <v>New South Wales</v>
      </c>
      <c r="G3002" t="s">
        <v>10</v>
      </c>
      <c r="H3002">
        <v>2141</v>
      </c>
      <c r="I3002" t="s">
        <v>11</v>
      </c>
      <c r="J3002" t="s">
        <v>27</v>
      </c>
      <c r="K3002" t="s">
        <v>154</v>
      </c>
      <c r="L3002" t="s">
        <v>14</v>
      </c>
      <c r="M3002" s="5">
        <v>453.55</v>
      </c>
    </row>
    <row r="3003" spans="1:13" x14ac:dyDescent="0.25">
      <c r="A3003" s="2">
        <v>45298</v>
      </c>
      <c r="B3003" s="3">
        <f t="shared" si="139"/>
        <v>2024</v>
      </c>
      <c r="C3003" t="str">
        <f t="shared" si="140"/>
        <v>2023-2024</v>
      </c>
      <c r="D3003" t="s">
        <v>147</v>
      </c>
      <c r="E3003" t="s">
        <v>78</v>
      </c>
      <c r="F3003" t="str">
        <f t="shared" si="138"/>
        <v>New South Wales</v>
      </c>
      <c r="G3003" t="s">
        <v>10</v>
      </c>
      <c r="H3003">
        <v>2350</v>
      </c>
      <c r="I3003" t="s">
        <v>11</v>
      </c>
      <c r="J3003" t="s">
        <v>68</v>
      </c>
      <c r="K3003" t="s">
        <v>149</v>
      </c>
      <c r="L3003" t="s">
        <v>15</v>
      </c>
      <c r="M3003" s="5">
        <v>454.25</v>
      </c>
    </row>
    <row r="3004" spans="1:13" x14ac:dyDescent="0.25">
      <c r="A3004" s="2">
        <v>45175</v>
      </c>
      <c r="B3004" s="3">
        <f t="shared" si="139"/>
        <v>2024</v>
      </c>
      <c r="C3004" t="str">
        <f t="shared" si="140"/>
        <v>2023-2024</v>
      </c>
      <c r="D3004" t="s">
        <v>147</v>
      </c>
      <c r="E3004" t="s">
        <v>142</v>
      </c>
      <c r="F3004" t="str">
        <f t="shared" si="138"/>
        <v>Australian Capital Territory</v>
      </c>
      <c r="G3004" t="s">
        <v>80</v>
      </c>
      <c r="H3004">
        <v>2609</v>
      </c>
      <c r="I3004" t="s">
        <v>11</v>
      </c>
      <c r="J3004" t="s">
        <v>58</v>
      </c>
      <c r="K3004" t="s">
        <v>154</v>
      </c>
      <c r="L3004" t="s">
        <v>14</v>
      </c>
      <c r="M3004" s="5">
        <v>454.59000000000003</v>
      </c>
    </row>
    <row r="3005" spans="1:13" x14ac:dyDescent="0.25">
      <c r="A3005" s="2">
        <v>45116</v>
      </c>
      <c r="B3005" s="3">
        <f t="shared" si="139"/>
        <v>2024</v>
      </c>
      <c r="C3005" t="str">
        <f t="shared" si="140"/>
        <v>2023-2024</v>
      </c>
      <c r="D3005" t="s">
        <v>147</v>
      </c>
      <c r="E3005" t="s">
        <v>137</v>
      </c>
      <c r="F3005" t="str">
        <f t="shared" si="138"/>
        <v>New South Wales</v>
      </c>
      <c r="G3005" t="s">
        <v>10</v>
      </c>
      <c r="H3005">
        <v>2031</v>
      </c>
      <c r="I3005" t="s">
        <v>11</v>
      </c>
      <c r="J3005" t="s">
        <v>12</v>
      </c>
      <c r="K3005" t="s">
        <v>155</v>
      </c>
      <c r="L3005" t="s">
        <v>20</v>
      </c>
      <c r="M3005" s="5">
        <v>454.86000000000007</v>
      </c>
    </row>
    <row r="3006" spans="1:13" x14ac:dyDescent="0.25">
      <c r="A3006" s="2">
        <v>45038</v>
      </c>
      <c r="B3006" s="3">
        <f t="shared" si="139"/>
        <v>2023</v>
      </c>
      <c r="C3006" t="str">
        <f t="shared" si="140"/>
        <v>2023-2024</v>
      </c>
      <c r="D3006" t="s">
        <v>148</v>
      </c>
      <c r="E3006" t="s">
        <v>110</v>
      </c>
      <c r="F3006" t="str">
        <f t="shared" si="138"/>
        <v>Queensland</v>
      </c>
      <c r="G3006" t="s">
        <v>35</v>
      </c>
      <c r="H3006">
        <v>4680</v>
      </c>
      <c r="I3006" t="s">
        <v>11</v>
      </c>
      <c r="J3006" t="s">
        <v>51</v>
      </c>
      <c r="K3006" t="s">
        <v>156</v>
      </c>
      <c r="L3006" t="s">
        <v>17</v>
      </c>
      <c r="M3006" s="5">
        <v>454.93</v>
      </c>
    </row>
    <row r="3007" spans="1:13" x14ac:dyDescent="0.25">
      <c r="A3007" s="2">
        <v>45477</v>
      </c>
      <c r="B3007" s="3">
        <f t="shared" si="139"/>
        <v>2025</v>
      </c>
      <c r="C3007" t="str">
        <f t="shared" si="140"/>
        <v>2024-2025</v>
      </c>
      <c r="D3007" t="s">
        <v>147</v>
      </c>
      <c r="E3007" t="s">
        <v>117</v>
      </c>
      <c r="F3007" t="str">
        <f t="shared" si="138"/>
        <v>Queensland</v>
      </c>
      <c r="G3007" t="s">
        <v>35</v>
      </c>
      <c r="H3007">
        <v>4119</v>
      </c>
      <c r="I3007" t="s">
        <v>11</v>
      </c>
      <c r="J3007" t="s">
        <v>43</v>
      </c>
      <c r="K3007" t="s">
        <v>152</v>
      </c>
      <c r="L3007" t="s">
        <v>13</v>
      </c>
      <c r="M3007" s="5">
        <v>455.02</v>
      </c>
    </row>
    <row r="3008" spans="1:13" x14ac:dyDescent="0.25">
      <c r="A3008" s="2">
        <v>45589</v>
      </c>
      <c r="B3008" s="3">
        <f t="shared" si="139"/>
        <v>2025</v>
      </c>
      <c r="C3008" t="str">
        <f t="shared" si="140"/>
        <v>2024-2025</v>
      </c>
      <c r="D3008" t="s">
        <v>147</v>
      </c>
      <c r="E3008" t="s">
        <v>101</v>
      </c>
      <c r="F3008" t="str">
        <f t="shared" si="138"/>
        <v>Victoria</v>
      </c>
      <c r="G3008" t="s">
        <v>45</v>
      </c>
      <c r="H3008">
        <v>3131</v>
      </c>
      <c r="I3008" t="s">
        <v>11</v>
      </c>
      <c r="J3008" t="s">
        <v>63</v>
      </c>
      <c r="K3008" t="s">
        <v>149</v>
      </c>
      <c r="L3008" t="s">
        <v>15</v>
      </c>
      <c r="M3008" s="5">
        <v>455.37000000000006</v>
      </c>
    </row>
    <row r="3009" spans="1:13" x14ac:dyDescent="0.25">
      <c r="A3009" s="2">
        <v>45439</v>
      </c>
      <c r="B3009" s="3">
        <f t="shared" si="139"/>
        <v>2024</v>
      </c>
      <c r="C3009" t="str">
        <f t="shared" si="140"/>
        <v>2024-2025</v>
      </c>
      <c r="D3009" t="s">
        <v>147</v>
      </c>
      <c r="E3009" t="s">
        <v>97</v>
      </c>
      <c r="F3009" t="str">
        <f t="shared" si="138"/>
        <v>Tasmania</v>
      </c>
      <c r="G3009" t="s">
        <v>70</v>
      </c>
      <c r="H3009">
        <v>7250</v>
      </c>
      <c r="I3009" t="s">
        <v>11</v>
      </c>
      <c r="J3009" t="s">
        <v>71</v>
      </c>
      <c r="K3009" t="s">
        <v>151</v>
      </c>
      <c r="L3009" t="s">
        <v>21</v>
      </c>
      <c r="M3009" s="5">
        <v>455.39</v>
      </c>
    </row>
    <row r="3010" spans="1:13" x14ac:dyDescent="0.25">
      <c r="A3010" s="2">
        <v>45654</v>
      </c>
      <c r="B3010" s="3">
        <f t="shared" si="139"/>
        <v>2025</v>
      </c>
      <c r="C3010" t="str">
        <f t="shared" si="140"/>
        <v>2024-2025</v>
      </c>
      <c r="D3010" t="s">
        <v>148</v>
      </c>
      <c r="E3010" t="s">
        <v>28</v>
      </c>
      <c r="F3010" t="str">
        <f t="shared" ref="F3010:F3073" si="141">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2">IF(MONTH(A3011)&gt;=7,YEAR(A3011)+1,YEAR(A3011))</f>
        <v>2023</v>
      </c>
      <c r="C3011" t="str">
        <f t="shared" ref="C3011:C3074" si="143">IF(MONTH(A3011) &gt;= 4, YEAR(A3011) &amp; "-" &amp; YEAR(A3011) + 1, YEAR(A3011) - 1 &amp; "-" &amp; YEAR(A3011))</f>
        <v>2022-2023</v>
      </c>
      <c r="D3011" t="s">
        <v>148</v>
      </c>
      <c r="E3011" t="s">
        <v>34</v>
      </c>
      <c r="F3011" t="str">
        <f t="shared" si="141"/>
        <v>Queensland</v>
      </c>
      <c r="G3011" t="s">
        <v>35</v>
      </c>
      <c r="H3011">
        <v>4802</v>
      </c>
      <c r="I3011" t="s">
        <v>11</v>
      </c>
      <c r="J3011" t="s">
        <v>36</v>
      </c>
      <c r="K3011" t="s">
        <v>151</v>
      </c>
      <c r="L3011" t="s">
        <v>21</v>
      </c>
      <c r="M3011" s="5">
        <v>457.41</v>
      </c>
    </row>
    <row r="3012" spans="1:13" x14ac:dyDescent="0.25">
      <c r="A3012" s="2">
        <v>44961</v>
      </c>
      <c r="B3012" s="3">
        <f t="shared" si="142"/>
        <v>2023</v>
      </c>
      <c r="C3012" t="str">
        <f t="shared" si="143"/>
        <v>2022-2023</v>
      </c>
      <c r="D3012" t="s">
        <v>147</v>
      </c>
      <c r="E3012" t="s">
        <v>95</v>
      </c>
      <c r="F3012" t="str">
        <f t="shared" si="141"/>
        <v>Victoria</v>
      </c>
      <c r="G3012" t="s">
        <v>45</v>
      </c>
      <c r="H3012">
        <v>3931</v>
      </c>
      <c r="I3012" t="s">
        <v>11</v>
      </c>
      <c r="J3012" t="s">
        <v>55</v>
      </c>
      <c r="K3012" t="s">
        <v>150</v>
      </c>
      <c r="L3012" t="s">
        <v>18</v>
      </c>
      <c r="M3012" s="5">
        <v>457.87</v>
      </c>
    </row>
    <row r="3013" spans="1:13" x14ac:dyDescent="0.25">
      <c r="A3013" s="2">
        <v>45589</v>
      </c>
      <c r="B3013" s="3">
        <f t="shared" si="142"/>
        <v>2025</v>
      </c>
      <c r="C3013" t="str">
        <f t="shared" si="143"/>
        <v>2024-2025</v>
      </c>
      <c r="D3013" t="s">
        <v>147</v>
      </c>
      <c r="E3013" t="s">
        <v>53</v>
      </c>
      <c r="F3013" t="str">
        <f t="shared" si="141"/>
        <v>South Australia</v>
      </c>
      <c r="G3013" t="s">
        <v>32</v>
      </c>
      <c r="H3013">
        <v>5082</v>
      </c>
      <c r="I3013" t="s">
        <v>11</v>
      </c>
      <c r="J3013" t="s">
        <v>33</v>
      </c>
      <c r="K3013" t="s">
        <v>152</v>
      </c>
      <c r="L3013" t="s">
        <v>13</v>
      </c>
      <c r="M3013" s="5">
        <v>458.33000000000004</v>
      </c>
    </row>
    <row r="3014" spans="1:13" x14ac:dyDescent="0.25">
      <c r="A3014" s="2">
        <v>45071</v>
      </c>
      <c r="B3014" s="3">
        <f t="shared" si="142"/>
        <v>2023</v>
      </c>
      <c r="C3014" t="str">
        <f t="shared" si="143"/>
        <v>2023-2024</v>
      </c>
      <c r="D3014" t="s">
        <v>147</v>
      </c>
      <c r="E3014" t="s">
        <v>89</v>
      </c>
      <c r="F3014" t="str">
        <f t="shared" si="141"/>
        <v>Queensland</v>
      </c>
      <c r="G3014" t="s">
        <v>35</v>
      </c>
      <c r="H3014">
        <v>4655</v>
      </c>
      <c r="I3014" t="s">
        <v>11</v>
      </c>
      <c r="J3014" t="s">
        <v>51</v>
      </c>
      <c r="K3014" t="s">
        <v>19</v>
      </c>
      <c r="L3014" t="s">
        <v>23</v>
      </c>
      <c r="M3014" s="5">
        <v>458.36</v>
      </c>
    </row>
    <row r="3015" spans="1:13" x14ac:dyDescent="0.25">
      <c r="A3015" s="2">
        <v>45212</v>
      </c>
      <c r="B3015" s="3">
        <f t="shared" si="142"/>
        <v>2024</v>
      </c>
      <c r="C3015" t="str">
        <f t="shared" si="143"/>
        <v>2023-2024</v>
      </c>
      <c r="D3015" t="s">
        <v>147</v>
      </c>
      <c r="E3015" t="s">
        <v>78</v>
      </c>
      <c r="F3015" t="str">
        <f t="shared" si="141"/>
        <v>New South Wales</v>
      </c>
      <c r="G3015" t="s">
        <v>10</v>
      </c>
      <c r="H3015">
        <v>2350</v>
      </c>
      <c r="I3015" t="s">
        <v>11</v>
      </c>
      <c r="J3015" t="s">
        <v>68</v>
      </c>
      <c r="K3015" t="s">
        <v>149</v>
      </c>
      <c r="L3015" t="s">
        <v>15</v>
      </c>
      <c r="M3015" s="5">
        <v>459.08</v>
      </c>
    </row>
    <row r="3016" spans="1:13" x14ac:dyDescent="0.25">
      <c r="A3016" s="2">
        <v>45290</v>
      </c>
      <c r="B3016" s="3">
        <f t="shared" si="142"/>
        <v>2024</v>
      </c>
      <c r="C3016" t="str">
        <f t="shared" si="143"/>
        <v>2023-2024</v>
      </c>
      <c r="D3016" t="s">
        <v>147</v>
      </c>
      <c r="E3016" t="s">
        <v>69</v>
      </c>
      <c r="F3016" t="str">
        <f t="shared" si="141"/>
        <v>Tasmania</v>
      </c>
      <c r="G3016" t="s">
        <v>70</v>
      </c>
      <c r="H3016">
        <v>7018</v>
      </c>
      <c r="I3016" t="s">
        <v>11</v>
      </c>
      <c r="J3016" t="s">
        <v>71</v>
      </c>
      <c r="K3016" t="s">
        <v>152</v>
      </c>
      <c r="L3016" t="s">
        <v>13</v>
      </c>
      <c r="M3016" s="5">
        <v>459.33</v>
      </c>
    </row>
    <row r="3017" spans="1:13" x14ac:dyDescent="0.25">
      <c r="A3017" s="2">
        <v>45035</v>
      </c>
      <c r="B3017" s="3">
        <f t="shared" si="142"/>
        <v>2023</v>
      </c>
      <c r="C3017" t="str">
        <f t="shared" si="143"/>
        <v>2023-2024</v>
      </c>
      <c r="D3017" t="s">
        <v>148</v>
      </c>
      <c r="E3017" t="s">
        <v>41</v>
      </c>
      <c r="F3017" t="str">
        <f t="shared" si="141"/>
        <v>New South Wales</v>
      </c>
      <c r="G3017" t="s">
        <v>10</v>
      </c>
      <c r="H3017">
        <v>2830</v>
      </c>
      <c r="I3017" t="s">
        <v>11</v>
      </c>
      <c r="J3017" t="s">
        <v>25</v>
      </c>
      <c r="K3017" t="s">
        <v>152</v>
      </c>
      <c r="L3017" t="s">
        <v>13</v>
      </c>
      <c r="M3017" s="5">
        <v>459.51</v>
      </c>
    </row>
    <row r="3018" spans="1:13" x14ac:dyDescent="0.25">
      <c r="A3018" s="2">
        <v>45250</v>
      </c>
      <c r="B3018" s="3">
        <f t="shared" si="142"/>
        <v>2024</v>
      </c>
      <c r="C3018" t="str">
        <f t="shared" si="143"/>
        <v>2023-2024</v>
      </c>
      <c r="D3018" t="s">
        <v>148</v>
      </c>
      <c r="E3018" t="s">
        <v>101</v>
      </c>
      <c r="F3018" t="str">
        <f t="shared" si="141"/>
        <v>Victoria</v>
      </c>
      <c r="G3018" t="s">
        <v>45</v>
      </c>
      <c r="H3018">
        <v>3131</v>
      </c>
      <c r="I3018" t="s">
        <v>11</v>
      </c>
      <c r="J3018" t="s">
        <v>63</v>
      </c>
      <c r="K3018" t="s">
        <v>151</v>
      </c>
      <c r="L3018" t="s">
        <v>21</v>
      </c>
      <c r="M3018" s="5">
        <v>459.93</v>
      </c>
    </row>
    <row r="3019" spans="1:13" x14ac:dyDescent="0.25">
      <c r="A3019" s="2">
        <v>45218</v>
      </c>
      <c r="B3019" s="3">
        <f t="shared" si="142"/>
        <v>2024</v>
      </c>
      <c r="C3019" t="str">
        <f t="shared" si="143"/>
        <v>2023-2024</v>
      </c>
      <c r="D3019" t="s">
        <v>147</v>
      </c>
      <c r="E3019" t="s">
        <v>83</v>
      </c>
      <c r="F3019" t="str">
        <f t="shared" si="141"/>
        <v>New South Wales</v>
      </c>
      <c r="G3019" t="s">
        <v>10</v>
      </c>
      <c r="H3019">
        <v>2750</v>
      </c>
      <c r="I3019" t="s">
        <v>11</v>
      </c>
      <c r="J3019" t="s">
        <v>25</v>
      </c>
      <c r="K3019" t="s">
        <v>153</v>
      </c>
      <c r="L3019" t="s">
        <v>16</v>
      </c>
      <c r="M3019" s="5">
        <v>460.20000000000005</v>
      </c>
    </row>
    <row r="3020" spans="1:13" x14ac:dyDescent="0.25">
      <c r="A3020" s="2">
        <v>45644</v>
      </c>
      <c r="B3020" s="3">
        <f t="shared" si="142"/>
        <v>2025</v>
      </c>
      <c r="C3020" t="str">
        <f t="shared" si="143"/>
        <v>2024-2025</v>
      </c>
      <c r="D3020" t="s">
        <v>148</v>
      </c>
      <c r="E3020" t="s">
        <v>135</v>
      </c>
      <c r="F3020" t="str">
        <f t="shared" si="141"/>
        <v>Victoria</v>
      </c>
      <c r="G3020" t="s">
        <v>45</v>
      </c>
      <c r="H3020">
        <v>3550</v>
      </c>
      <c r="I3020" t="s">
        <v>11</v>
      </c>
      <c r="J3020" t="s">
        <v>60</v>
      </c>
      <c r="K3020" t="s">
        <v>153</v>
      </c>
      <c r="L3020" t="s">
        <v>16</v>
      </c>
      <c r="M3020" s="5">
        <v>461.3</v>
      </c>
    </row>
    <row r="3021" spans="1:13" x14ac:dyDescent="0.25">
      <c r="A3021" s="2">
        <v>45348</v>
      </c>
      <c r="B3021" s="3">
        <f t="shared" si="142"/>
        <v>2024</v>
      </c>
      <c r="C3021" t="str">
        <f t="shared" si="143"/>
        <v>2023-2024</v>
      </c>
      <c r="D3021" t="s">
        <v>147</v>
      </c>
      <c r="E3021" t="s">
        <v>92</v>
      </c>
      <c r="F3021" t="str">
        <f t="shared" si="141"/>
        <v>Queensland</v>
      </c>
      <c r="G3021" t="s">
        <v>35</v>
      </c>
      <c r="H3021">
        <v>4068</v>
      </c>
      <c r="I3021" t="s">
        <v>11</v>
      </c>
      <c r="J3021" t="s">
        <v>43</v>
      </c>
      <c r="K3021" t="s">
        <v>154</v>
      </c>
      <c r="L3021" t="s">
        <v>14</v>
      </c>
      <c r="M3021" s="5">
        <v>462.24</v>
      </c>
    </row>
    <row r="3022" spans="1:13" x14ac:dyDescent="0.25">
      <c r="A3022" s="2">
        <v>45364</v>
      </c>
      <c r="B3022" s="3">
        <f t="shared" si="142"/>
        <v>2024</v>
      </c>
      <c r="C3022" t="str">
        <f t="shared" si="143"/>
        <v>2023-2024</v>
      </c>
      <c r="D3022" t="s">
        <v>147</v>
      </c>
      <c r="E3022" t="s">
        <v>107</v>
      </c>
      <c r="F3022" t="str">
        <f t="shared" si="141"/>
        <v>Queensland</v>
      </c>
      <c r="G3022" t="s">
        <v>35</v>
      </c>
      <c r="H3022">
        <v>4220</v>
      </c>
      <c r="I3022" t="s">
        <v>11</v>
      </c>
      <c r="J3022" t="s">
        <v>104</v>
      </c>
      <c r="K3022" t="s">
        <v>150</v>
      </c>
      <c r="L3022" t="s">
        <v>18</v>
      </c>
      <c r="M3022" s="5">
        <v>462.49</v>
      </c>
    </row>
    <row r="3023" spans="1:13" x14ac:dyDescent="0.25">
      <c r="A3023" s="2">
        <v>45014</v>
      </c>
      <c r="B3023" s="3">
        <f t="shared" si="142"/>
        <v>2023</v>
      </c>
      <c r="C3023" t="str">
        <f t="shared" si="143"/>
        <v>2022-2023</v>
      </c>
      <c r="D3023" t="s">
        <v>147</v>
      </c>
      <c r="E3023" t="s">
        <v>122</v>
      </c>
      <c r="F3023" t="str">
        <f t="shared" si="141"/>
        <v>New South Wales</v>
      </c>
      <c r="G3023" t="s">
        <v>10</v>
      </c>
      <c r="H3023">
        <v>2650</v>
      </c>
      <c r="I3023" t="s">
        <v>11</v>
      </c>
      <c r="J3023" t="s">
        <v>25</v>
      </c>
      <c r="K3023" t="s">
        <v>155</v>
      </c>
      <c r="L3023" t="s">
        <v>20</v>
      </c>
      <c r="M3023" s="5">
        <v>462.54999999999995</v>
      </c>
    </row>
    <row r="3024" spans="1:13" x14ac:dyDescent="0.25">
      <c r="A3024" s="2">
        <v>45023</v>
      </c>
      <c r="B3024" s="3">
        <f t="shared" si="142"/>
        <v>2023</v>
      </c>
      <c r="C3024" t="str">
        <f t="shared" si="143"/>
        <v>2023-2024</v>
      </c>
      <c r="D3024" t="s">
        <v>147</v>
      </c>
      <c r="E3024" t="s">
        <v>62</v>
      </c>
      <c r="F3024" t="str">
        <f t="shared" si="141"/>
        <v>Victoria</v>
      </c>
      <c r="G3024" t="s">
        <v>45</v>
      </c>
      <c r="H3024">
        <v>3134</v>
      </c>
      <c r="I3024" t="s">
        <v>11</v>
      </c>
      <c r="J3024" t="s">
        <v>63</v>
      </c>
      <c r="K3024" t="s">
        <v>154</v>
      </c>
      <c r="L3024" t="s">
        <v>14</v>
      </c>
      <c r="M3024" s="5">
        <v>462.74</v>
      </c>
    </row>
    <row r="3025" spans="1:13" x14ac:dyDescent="0.25">
      <c r="A3025" s="2">
        <v>45131</v>
      </c>
      <c r="B3025" s="3">
        <f t="shared" si="142"/>
        <v>2024</v>
      </c>
      <c r="C3025" t="str">
        <f t="shared" si="143"/>
        <v>2023-2024</v>
      </c>
      <c r="D3025" t="s">
        <v>147</v>
      </c>
      <c r="E3025" t="s">
        <v>40</v>
      </c>
      <c r="F3025" t="str">
        <f t="shared" si="141"/>
        <v>New South Wales</v>
      </c>
      <c r="G3025" t="s">
        <v>10</v>
      </c>
      <c r="H3025">
        <v>2116</v>
      </c>
      <c r="I3025" t="s">
        <v>11</v>
      </c>
      <c r="J3025" t="s">
        <v>27</v>
      </c>
      <c r="K3025" t="s">
        <v>19</v>
      </c>
      <c r="L3025" t="s">
        <v>23</v>
      </c>
      <c r="M3025" s="5">
        <v>462.74999999999994</v>
      </c>
    </row>
    <row r="3026" spans="1:13" x14ac:dyDescent="0.25">
      <c r="A3026" s="2">
        <v>45104</v>
      </c>
      <c r="B3026" s="3">
        <f t="shared" si="142"/>
        <v>2023</v>
      </c>
      <c r="C3026" t="str">
        <f t="shared" si="143"/>
        <v>2023-2024</v>
      </c>
      <c r="D3026" t="s">
        <v>147</v>
      </c>
      <c r="E3026" t="s">
        <v>146</v>
      </c>
      <c r="F3026" t="str">
        <f t="shared" si="141"/>
        <v>Victoria</v>
      </c>
      <c r="G3026" t="s">
        <v>45</v>
      </c>
      <c r="H3026">
        <v>3353</v>
      </c>
      <c r="I3026" t="s">
        <v>11</v>
      </c>
      <c r="J3026" t="s">
        <v>60</v>
      </c>
      <c r="K3026" t="s">
        <v>154</v>
      </c>
      <c r="L3026" t="s">
        <v>14</v>
      </c>
      <c r="M3026" s="5">
        <v>463.14</v>
      </c>
    </row>
    <row r="3027" spans="1:13" x14ac:dyDescent="0.25">
      <c r="A3027" s="2">
        <v>45378</v>
      </c>
      <c r="B3027" s="3">
        <f t="shared" si="142"/>
        <v>2024</v>
      </c>
      <c r="C3027" t="str">
        <f t="shared" si="143"/>
        <v>2023-2024</v>
      </c>
      <c r="D3027" t="s">
        <v>147</v>
      </c>
      <c r="E3027" t="s">
        <v>137</v>
      </c>
      <c r="F3027" t="str">
        <f t="shared" si="141"/>
        <v>New South Wales</v>
      </c>
      <c r="G3027" t="s">
        <v>10</v>
      </c>
      <c r="H3027">
        <v>2031</v>
      </c>
      <c r="I3027" t="s">
        <v>11</v>
      </c>
      <c r="J3027" t="s">
        <v>12</v>
      </c>
      <c r="K3027" t="s">
        <v>154</v>
      </c>
      <c r="L3027" t="s">
        <v>14</v>
      </c>
      <c r="M3027" s="5">
        <v>463.47999999999996</v>
      </c>
    </row>
    <row r="3028" spans="1:13" x14ac:dyDescent="0.25">
      <c r="A3028" s="2">
        <v>45454</v>
      </c>
      <c r="B3028" s="3">
        <f t="shared" si="142"/>
        <v>2024</v>
      </c>
      <c r="C3028" t="str">
        <f t="shared" si="143"/>
        <v>2024-2025</v>
      </c>
      <c r="D3028" t="s">
        <v>147</v>
      </c>
      <c r="E3028" t="s">
        <v>117</v>
      </c>
      <c r="F3028" t="str">
        <f t="shared" si="141"/>
        <v>Queensland</v>
      </c>
      <c r="G3028" t="s">
        <v>35</v>
      </c>
      <c r="H3028">
        <v>4119</v>
      </c>
      <c r="I3028" t="s">
        <v>11</v>
      </c>
      <c r="J3028" t="s">
        <v>43</v>
      </c>
      <c r="K3028" t="s">
        <v>154</v>
      </c>
      <c r="L3028" t="s">
        <v>14</v>
      </c>
      <c r="M3028" s="5">
        <v>463.95000000000005</v>
      </c>
    </row>
    <row r="3029" spans="1:13" x14ac:dyDescent="0.25">
      <c r="A3029" s="2">
        <v>45314</v>
      </c>
      <c r="B3029" s="3">
        <f t="shared" si="142"/>
        <v>2024</v>
      </c>
      <c r="C3029" t="str">
        <f t="shared" si="143"/>
        <v>2023-2024</v>
      </c>
      <c r="D3029" t="s">
        <v>148</v>
      </c>
      <c r="E3029" t="s">
        <v>61</v>
      </c>
      <c r="F3029" t="str">
        <f t="shared" si="141"/>
        <v>New South Wales</v>
      </c>
      <c r="G3029" t="s">
        <v>10</v>
      </c>
      <c r="H3029">
        <v>2539</v>
      </c>
      <c r="I3029" t="s">
        <v>11</v>
      </c>
      <c r="J3029" t="s">
        <v>58</v>
      </c>
      <c r="K3029" t="s">
        <v>153</v>
      </c>
      <c r="L3029" t="s">
        <v>16</v>
      </c>
      <c r="M3029" s="5">
        <v>464.53</v>
      </c>
    </row>
    <row r="3030" spans="1:13" x14ac:dyDescent="0.25">
      <c r="A3030" s="2">
        <v>45546</v>
      </c>
      <c r="B3030" s="3">
        <f t="shared" si="142"/>
        <v>2025</v>
      </c>
      <c r="C3030" t="str">
        <f t="shared" si="143"/>
        <v>2024-2025</v>
      </c>
      <c r="D3030" t="s">
        <v>147</v>
      </c>
      <c r="E3030" t="s">
        <v>133</v>
      </c>
      <c r="F3030" t="str">
        <f t="shared" si="141"/>
        <v>Queensland</v>
      </c>
      <c r="G3030" t="s">
        <v>35</v>
      </c>
      <c r="H3030">
        <v>4305</v>
      </c>
      <c r="I3030" t="s">
        <v>11</v>
      </c>
      <c r="J3030" t="s">
        <v>104</v>
      </c>
      <c r="K3030" t="s">
        <v>150</v>
      </c>
      <c r="L3030" t="s">
        <v>18</v>
      </c>
      <c r="M3030" s="5">
        <v>465.56</v>
      </c>
    </row>
    <row r="3031" spans="1:13" x14ac:dyDescent="0.25">
      <c r="A3031" s="2">
        <v>45529</v>
      </c>
      <c r="B3031" s="3">
        <f t="shared" si="142"/>
        <v>2025</v>
      </c>
      <c r="C3031" t="str">
        <f t="shared" si="143"/>
        <v>2024-2025</v>
      </c>
      <c r="D3031" t="s">
        <v>147</v>
      </c>
      <c r="E3031" t="s">
        <v>99</v>
      </c>
      <c r="F3031" t="str">
        <f t="shared" si="141"/>
        <v>Victoria</v>
      </c>
      <c r="G3031" t="s">
        <v>45</v>
      </c>
      <c r="H3031">
        <v>3148</v>
      </c>
      <c r="I3031" t="s">
        <v>11</v>
      </c>
      <c r="J3031" t="s">
        <v>63</v>
      </c>
      <c r="K3031" t="s">
        <v>155</v>
      </c>
      <c r="L3031" t="s">
        <v>20</v>
      </c>
      <c r="M3031" s="5">
        <v>465.92</v>
      </c>
    </row>
    <row r="3032" spans="1:13" x14ac:dyDescent="0.25">
      <c r="A3032" s="2">
        <v>45044</v>
      </c>
      <c r="B3032" s="3">
        <f t="shared" si="142"/>
        <v>2023</v>
      </c>
      <c r="C3032" t="str">
        <f t="shared" si="143"/>
        <v>2023-2024</v>
      </c>
      <c r="D3032" t="s">
        <v>147</v>
      </c>
      <c r="E3032" t="s">
        <v>90</v>
      </c>
      <c r="F3032" t="str">
        <f t="shared" si="141"/>
        <v>Victoria</v>
      </c>
      <c r="G3032" t="s">
        <v>45</v>
      </c>
      <c r="H3032">
        <v>3179</v>
      </c>
      <c r="I3032" t="s">
        <v>11</v>
      </c>
      <c r="J3032" t="s">
        <v>63</v>
      </c>
      <c r="K3032" t="s">
        <v>151</v>
      </c>
      <c r="L3032" t="s">
        <v>21</v>
      </c>
      <c r="M3032" s="5">
        <v>466.74</v>
      </c>
    </row>
    <row r="3033" spans="1:13" x14ac:dyDescent="0.25">
      <c r="A3033" s="2">
        <v>45425</v>
      </c>
      <c r="B3033" s="3">
        <f t="shared" si="142"/>
        <v>2024</v>
      </c>
      <c r="C3033" t="str">
        <f t="shared" si="143"/>
        <v>2024-2025</v>
      </c>
      <c r="D3033" t="s">
        <v>147</v>
      </c>
      <c r="E3033" t="s">
        <v>42</v>
      </c>
      <c r="F3033" t="str">
        <f t="shared" si="141"/>
        <v>Queensland</v>
      </c>
      <c r="G3033" t="s">
        <v>35</v>
      </c>
      <c r="H3033">
        <v>4053</v>
      </c>
      <c r="I3033" t="s">
        <v>11</v>
      </c>
      <c r="J3033" t="s">
        <v>43</v>
      </c>
      <c r="K3033" t="s">
        <v>153</v>
      </c>
      <c r="L3033" t="s">
        <v>16</v>
      </c>
      <c r="M3033" s="5">
        <v>466.78999999999996</v>
      </c>
    </row>
    <row r="3034" spans="1:13" x14ac:dyDescent="0.25">
      <c r="A3034" s="2">
        <v>45524</v>
      </c>
      <c r="B3034" s="3">
        <f t="shared" si="142"/>
        <v>2025</v>
      </c>
      <c r="C3034" t="str">
        <f t="shared" si="143"/>
        <v>2024-2025</v>
      </c>
      <c r="D3034" t="s">
        <v>147</v>
      </c>
      <c r="E3034" t="s">
        <v>145</v>
      </c>
      <c r="F3034" t="str">
        <f t="shared" si="141"/>
        <v>New South Wales</v>
      </c>
      <c r="G3034" t="s">
        <v>10</v>
      </c>
      <c r="H3034">
        <v>2101</v>
      </c>
      <c r="I3034" t="s">
        <v>11</v>
      </c>
      <c r="J3034" t="s">
        <v>27</v>
      </c>
      <c r="K3034" t="s">
        <v>154</v>
      </c>
      <c r="L3034" t="s">
        <v>14</v>
      </c>
      <c r="M3034" s="5">
        <v>467.03999999999996</v>
      </c>
    </row>
    <row r="3035" spans="1:13" x14ac:dyDescent="0.25">
      <c r="A3035" s="2">
        <v>45515</v>
      </c>
      <c r="B3035" s="3">
        <f t="shared" si="142"/>
        <v>2025</v>
      </c>
      <c r="C3035" t="str">
        <f t="shared" si="143"/>
        <v>2024-2025</v>
      </c>
      <c r="D3035" t="s">
        <v>148</v>
      </c>
      <c r="E3035" t="s">
        <v>112</v>
      </c>
      <c r="F3035" t="str">
        <f t="shared" si="141"/>
        <v>Victoria</v>
      </c>
      <c r="G3035" t="s">
        <v>45</v>
      </c>
      <c r="H3035">
        <v>3076</v>
      </c>
      <c r="I3035" t="s">
        <v>11</v>
      </c>
      <c r="J3035" t="s">
        <v>46</v>
      </c>
      <c r="K3035" t="s">
        <v>152</v>
      </c>
      <c r="L3035" t="s">
        <v>13</v>
      </c>
      <c r="M3035" s="5">
        <v>467.08000000000004</v>
      </c>
    </row>
    <row r="3036" spans="1:13" x14ac:dyDescent="0.25">
      <c r="A3036" s="2">
        <v>45336</v>
      </c>
      <c r="B3036" s="3">
        <f t="shared" si="142"/>
        <v>2024</v>
      </c>
      <c r="C3036" t="str">
        <f t="shared" si="143"/>
        <v>2023-2024</v>
      </c>
      <c r="D3036" t="s">
        <v>147</v>
      </c>
      <c r="E3036" t="s">
        <v>44</v>
      </c>
      <c r="F3036" t="str">
        <f t="shared" si="141"/>
        <v>Victoria</v>
      </c>
      <c r="G3036" t="s">
        <v>45</v>
      </c>
      <c r="H3036">
        <v>3066</v>
      </c>
      <c r="I3036" t="s">
        <v>11</v>
      </c>
      <c r="J3036" t="s">
        <v>46</v>
      </c>
      <c r="K3036" t="s">
        <v>149</v>
      </c>
      <c r="L3036" t="s">
        <v>15</v>
      </c>
      <c r="M3036" s="5">
        <v>467.8</v>
      </c>
    </row>
    <row r="3037" spans="1:13" x14ac:dyDescent="0.25">
      <c r="A3037" s="2">
        <v>44934</v>
      </c>
      <c r="B3037" s="3">
        <f t="shared" si="142"/>
        <v>2023</v>
      </c>
      <c r="C3037" t="str">
        <f t="shared" si="143"/>
        <v>2022-2023</v>
      </c>
      <c r="D3037" t="s">
        <v>147</v>
      </c>
      <c r="E3037" t="s">
        <v>142</v>
      </c>
      <c r="F3037" t="str">
        <f t="shared" si="141"/>
        <v>Australian Capital Territory</v>
      </c>
      <c r="G3037" t="s">
        <v>80</v>
      </c>
      <c r="H3037">
        <v>2609</v>
      </c>
      <c r="I3037" t="s">
        <v>11</v>
      </c>
      <c r="J3037" t="s">
        <v>58</v>
      </c>
      <c r="K3037" t="s">
        <v>149</v>
      </c>
      <c r="L3037" t="s">
        <v>15</v>
      </c>
      <c r="M3037" s="5">
        <v>468.84000000000003</v>
      </c>
    </row>
    <row r="3038" spans="1:13" x14ac:dyDescent="0.25">
      <c r="A3038" s="2">
        <v>44954</v>
      </c>
      <c r="B3038" s="3">
        <f t="shared" si="142"/>
        <v>2023</v>
      </c>
      <c r="C3038" t="str">
        <f t="shared" si="143"/>
        <v>2022-2023</v>
      </c>
      <c r="D3038" t="s">
        <v>147</v>
      </c>
      <c r="E3038" t="s">
        <v>40</v>
      </c>
      <c r="F3038" t="str">
        <f t="shared" si="141"/>
        <v>New South Wales</v>
      </c>
      <c r="G3038" t="s">
        <v>10</v>
      </c>
      <c r="H3038">
        <v>2116</v>
      </c>
      <c r="I3038" t="s">
        <v>11</v>
      </c>
      <c r="J3038" t="s">
        <v>27</v>
      </c>
      <c r="K3038" t="s">
        <v>19</v>
      </c>
      <c r="L3038" t="s">
        <v>23</v>
      </c>
      <c r="M3038" s="5">
        <v>469.28000000000003</v>
      </c>
    </row>
    <row r="3039" spans="1:13" x14ac:dyDescent="0.25">
      <c r="A3039" s="2">
        <v>45232</v>
      </c>
      <c r="B3039" s="3">
        <f t="shared" si="142"/>
        <v>2024</v>
      </c>
      <c r="C3039" t="str">
        <f t="shared" si="143"/>
        <v>2023-2024</v>
      </c>
      <c r="D3039" t="s">
        <v>147</v>
      </c>
      <c r="E3039" t="s">
        <v>41</v>
      </c>
      <c r="F3039" t="str">
        <f t="shared" si="141"/>
        <v>New South Wales</v>
      </c>
      <c r="G3039" t="s">
        <v>10</v>
      </c>
      <c r="H3039">
        <v>2830</v>
      </c>
      <c r="I3039" t="s">
        <v>11</v>
      </c>
      <c r="J3039" t="s">
        <v>25</v>
      </c>
      <c r="K3039" t="s">
        <v>19</v>
      </c>
      <c r="L3039" t="s">
        <v>23</v>
      </c>
      <c r="M3039" s="5">
        <v>469.70000000000005</v>
      </c>
    </row>
    <row r="3040" spans="1:13" x14ac:dyDescent="0.25">
      <c r="A3040" s="2">
        <v>45183</v>
      </c>
      <c r="B3040" s="3">
        <f t="shared" si="142"/>
        <v>2024</v>
      </c>
      <c r="C3040" t="str">
        <f t="shared" si="143"/>
        <v>2023-2024</v>
      </c>
      <c r="D3040" t="s">
        <v>147</v>
      </c>
      <c r="E3040" t="s">
        <v>114</v>
      </c>
      <c r="F3040" t="str">
        <f t="shared" si="141"/>
        <v>Victoria</v>
      </c>
      <c r="G3040" t="s">
        <v>45</v>
      </c>
      <c r="H3040">
        <v>3551</v>
      </c>
      <c r="I3040" t="s">
        <v>11</v>
      </c>
      <c r="J3040" t="s">
        <v>60</v>
      </c>
      <c r="K3040" t="s">
        <v>152</v>
      </c>
      <c r="L3040" t="s">
        <v>13</v>
      </c>
      <c r="M3040" s="5">
        <v>470.18</v>
      </c>
    </row>
    <row r="3041" spans="1:13" x14ac:dyDescent="0.25">
      <c r="A3041" s="2">
        <v>45065</v>
      </c>
      <c r="B3041" s="3">
        <f t="shared" si="142"/>
        <v>2023</v>
      </c>
      <c r="C3041" t="str">
        <f t="shared" si="143"/>
        <v>2023-2024</v>
      </c>
      <c r="D3041" t="s">
        <v>147</v>
      </c>
      <c r="E3041" t="s">
        <v>144</v>
      </c>
      <c r="F3041" t="str">
        <f t="shared" si="141"/>
        <v>Queensland</v>
      </c>
      <c r="G3041" t="s">
        <v>35</v>
      </c>
      <c r="H3041">
        <v>4566</v>
      </c>
      <c r="I3041" t="s">
        <v>11</v>
      </c>
      <c r="J3041" t="s">
        <v>120</v>
      </c>
      <c r="K3041" t="s">
        <v>151</v>
      </c>
      <c r="L3041" t="s">
        <v>21</v>
      </c>
      <c r="M3041" s="5">
        <v>470.95</v>
      </c>
    </row>
    <row r="3042" spans="1:13" x14ac:dyDescent="0.25">
      <c r="A3042" s="2">
        <v>45183</v>
      </c>
      <c r="B3042" s="3">
        <f t="shared" si="142"/>
        <v>2024</v>
      </c>
      <c r="C3042" t="str">
        <f t="shared" si="143"/>
        <v>2023-2024</v>
      </c>
      <c r="D3042" t="s">
        <v>147</v>
      </c>
      <c r="E3042" t="s">
        <v>44</v>
      </c>
      <c r="F3042" t="str">
        <f t="shared" si="141"/>
        <v>Victoria</v>
      </c>
      <c r="G3042" t="s">
        <v>45</v>
      </c>
      <c r="H3042">
        <v>3066</v>
      </c>
      <c r="I3042" t="s">
        <v>11</v>
      </c>
      <c r="J3042" t="s">
        <v>46</v>
      </c>
      <c r="K3042" t="s">
        <v>151</v>
      </c>
      <c r="L3042" t="s">
        <v>21</v>
      </c>
      <c r="M3042" s="5">
        <v>471.09999999999997</v>
      </c>
    </row>
    <row r="3043" spans="1:13" x14ac:dyDescent="0.25">
      <c r="A3043" s="2">
        <v>45481</v>
      </c>
      <c r="B3043" s="3">
        <f t="shared" si="142"/>
        <v>2025</v>
      </c>
      <c r="C3043" t="str">
        <f t="shared" si="143"/>
        <v>2024-2025</v>
      </c>
      <c r="D3043" t="s">
        <v>148</v>
      </c>
      <c r="E3043" t="s">
        <v>118</v>
      </c>
      <c r="F3043" t="str">
        <f t="shared" si="141"/>
        <v>New South Wales</v>
      </c>
      <c r="G3043" t="s">
        <v>10</v>
      </c>
      <c r="H3043">
        <v>2158</v>
      </c>
      <c r="I3043" t="s">
        <v>11</v>
      </c>
      <c r="J3043" t="s">
        <v>27</v>
      </c>
      <c r="K3043" t="s">
        <v>19</v>
      </c>
      <c r="L3043" t="s">
        <v>23</v>
      </c>
      <c r="M3043" s="5">
        <v>471.15</v>
      </c>
    </row>
    <row r="3044" spans="1:13" x14ac:dyDescent="0.25">
      <c r="A3044" s="2">
        <v>45004</v>
      </c>
      <c r="B3044" s="3">
        <f t="shared" si="142"/>
        <v>2023</v>
      </c>
      <c r="C3044" t="str">
        <f t="shared" si="143"/>
        <v>2022-2023</v>
      </c>
      <c r="D3044" t="s">
        <v>147</v>
      </c>
      <c r="E3044" t="s">
        <v>41</v>
      </c>
      <c r="F3044" t="str">
        <f t="shared" si="141"/>
        <v>New South Wales</v>
      </c>
      <c r="G3044" t="s">
        <v>10</v>
      </c>
      <c r="H3044">
        <v>2830</v>
      </c>
      <c r="I3044" t="s">
        <v>11</v>
      </c>
      <c r="J3044" t="s">
        <v>25</v>
      </c>
      <c r="K3044" t="s">
        <v>149</v>
      </c>
      <c r="L3044" t="s">
        <v>15</v>
      </c>
      <c r="M3044" s="5">
        <v>471.98999999999995</v>
      </c>
    </row>
    <row r="3045" spans="1:13" x14ac:dyDescent="0.25">
      <c r="A3045" s="2">
        <v>45004</v>
      </c>
      <c r="B3045" s="3">
        <f t="shared" si="142"/>
        <v>2023</v>
      </c>
      <c r="C3045" t="str">
        <f t="shared" si="143"/>
        <v>2022-2023</v>
      </c>
      <c r="D3045" t="s">
        <v>147</v>
      </c>
      <c r="E3045" t="s">
        <v>64</v>
      </c>
      <c r="F3045" t="str">
        <f t="shared" si="141"/>
        <v>Victoria</v>
      </c>
      <c r="G3045" t="s">
        <v>45</v>
      </c>
      <c r="H3045">
        <v>3199</v>
      </c>
      <c r="I3045" t="s">
        <v>11</v>
      </c>
      <c r="J3045" t="s">
        <v>63</v>
      </c>
      <c r="K3045" t="s">
        <v>151</v>
      </c>
      <c r="L3045" t="s">
        <v>21</v>
      </c>
      <c r="M3045" s="5">
        <v>472</v>
      </c>
    </row>
    <row r="3046" spans="1:13" x14ac:dyDescent="0.25">
      <c r="A3046" s="2">
        <v>45125</v>
      </c>
      <c r="B3046" s="3">
        <f t="shared" si="142"/>
        <v>2024</v>
      </c>
      <c r="C3046" t="str">
        <f t="shared" si="143"/>
        <v>2023-2024</v>
      </c>
      <c r="D3046" t="s">
        <v>147</v>
      </c>
      <c r="E3046" t="s">
        <v>9</v>
      </c>
      <c r="F3046" t="str">
        <f t="shared" si="141"/>
        <v>New South Wales</v>
      </c>
      <c r="G3046" t="s">
        <v>10</v>
      </c>
      <c r="H3046">
        <v>2067</v>
      </c>
      <c r="I3046" t="s">
        <v>11</v>
      </c>
      <c r="J3046" t="s">
        <v>12</v>
      </c>
      <c r="K3046" t="s">
        <v>156</v>
      </c>
      <c r="L3046" t="s">
        <v>17</v>
      </c>
      <c r="M3046" s="5">
        <v>472.71999999999997</v>
      </c>
    </row>
    <row r="3047" spans="1:13" x14ac:dyDescent="0.25">
      <c r="A3047" s="2">
        <v>45469</v>
      </c>
      <c r="B3047" s="3">
        <f t="shared" si="142"/>
        <v>2024</v>
      </c>
      <c r="C3047" t="str">
        <f t="shared" si="143"/>
        <v>2024-2025</v>
      </c>
      <c r="D3047" t="s">
        <v>148</v>
      </c>
      <c r="E3047" t="s">
        <v>61</v>
      </c>
      <c r="F3047" t="str">
        <f t="shared" si="141"/>
        <v>New South Wales</v>
      </c>
      <c r="G3047" t="s">
        <v>10</v>
      </c>
      <c r="H3047">
        <v>2539</v>
      </c>
      <c r="I3047" t="s">
        <v>11</v>
      </c>
      <c r="J3047" t="s">
        <v>58</v>
      </c>
      <c r="K3047" t="s">
        <v>152</v>
      </c>
      <c r="L3047" t="s">
        <v>13</v>
      </c>
      <c r="M3047" s="5">
        <v>472.74</v>
      </c>
    </row>
    <row r="3048" spans="1:13" x14ac:dyDescent="0.25">
      <c r="A3048" s="2">
        <v>45412</v>
      </c>
      <c r="B3048" s="3">
        <f t="shared" si="142"/>
        <v>2024</v>
      </c>
      <c r="C3048" t="str">
        <f t="shared" si="143"/>
        <v>2024-2025</v>
      </c>
      <c r="D3048" t="s">
        <v>147</v>
      </c>
      <c r="E3048" t="s">
        <v>125</v>
      </c>
      <c r="F3048" t="str">
        <f t="shared" si="141"/>
        <v>Victoria</v>
      </c>
      <c r="G3048" t="s">
        <v>45</v>
      </c>
      <c r="H3048">
        <v>3400</v>
      </c>
      <c r="I3048" t="s">
        <v>11</v>
      </c>
      <c r="J3048" t="s">
        <v>60</v>
      </c>
      <c r="K3048" t="s">
        <v>153</v>
      </c>
      <c r="L3048" t="s">
        <v>16</v>
      </c>
      <c r="M3048" s="5">
        <v>474.06999999999994</v>
      </c>
    </row>
    <row r="3049" spans="1:13" x14ac:dyDescent="0.25">
      <c r="A3049" s="2">
        <v>45375</v>
      </c>
      <c r="B3049" s="3">
        <f t="shared" si="142"/>
        <v>2024</v>
      </c>
      <c r="C3049" t="str">
        <f t="shared" si="143"/>
        <v>2023-2024</v>
      </c>
      <c r="D3049" t="s">
        <v>147</v>
      </c>
      <c r="E3049" t="s">
        <v>124</v>
      </c>
      <c r="F3049" t="str">
        <f t="shared" si="141"/>
        <v>New South Wales</v>
      </c>
      <c r="G3049" t="s">
        <v>10</v>
      </c>
      <c r="H3049">
        <v>2015</v>
      </c>
      <c r="I3049" t="s">
        <v>11</v>
      </c>
      <c r="J3049" t="s">
        <v>12</v>
      </c>
      <c r="K3049" t="s">
        <v>19</v>
      </c>
      <c r="L3049" t="s">
        <v>23</v>
      </c>
      <c r="M3049" s="5">
        <v>475.81000000000006</v>
      </c>
    </row>
    <row r="3050" spans="1:13" x14ac:dyDescent="0.25">
      <c r="A3050" s="2">
        <v>45115</v>
      </c>
      <c r="B3050" s="3">
        <f t="shared" si="142"/>
        <v>2024</v>
      </c>
      <c r="C3050" t="str">
        <f t="shared" si="143"/>
        <v>2023-2024</v>
      </c>
      <c r="D3050" t="s">
        <v>147</v>
      </c>
      <c r="E3050" t="s">
        <v>102</v>
      </c>
      <c r="F3050" t="str">
        <f t="shared" si="141"/>
        <v>Queensland</v>
      </c>
      <c r="G3050" t="s">
        <v>35</v>
      </c>
      <c r="H3050">
        <v>4870</v>
      </c>
      <c r="I3050" t="s">
        <v>11</v>
      </c>
      <c r="J3050" t="s">
        <v>36</v>
      </c>
      <c r="K3050" t="s">
        <v>152</v>
      </c>
      <c r="L3050" t="s">
        <v>13</v>
      </c>
      <c r="M3050" s="5">
        <v>476.36999999999995</v>
      </c>
    </row>
    <row r="3051" spans="1:13" x14ac:dyDescent="0.25">
      <c r="A3051" s="2">
        <v>45125</v>
      </c>
      <c r="B3051" s="3">
        <f t="shared" si="142"/>
        <v>2024</v>
      </c>
      <c r="C3051" t="str">
        <f t="shared" si="143"/>
        <v>2023-2024</v>
      </c>
      <c r="D3051" t="s">
        <v>147</v>
      </c>
      <c r="E3051" t="s">
        <v>136</v>
      </c>
      <c r="F3051" t="str">
        <f t="shared" si="141"/>
        <v>Victoria</v>
      </c>
      <c r="G3051" t="s">
        <v>45</v>
      </c>
      <c r="H3051">
        <v>3175</v>
      </c>
      <c r="I3051" t="s">
        <v>11</v>
      </c>
      <c r="J3051" t="s">
        <v>63</v>
      </c>
      <c r="K3051" t="s">
        <v>19</v>
      </c>
      <c r="L3051" t="s">
        <v>23</v>
      </c>
      <c r="M3051" s="5">
        <v>477.81</v>
      </c>
    </row>
    <row r="3052" spans="1:13" x14ac:dyDescent="0.25">
      <c r="A3052" s="2">
        <v>44990</v>
      </c>
      <c r="B3052" s="3">
        <f t="shared" si="142"/>
        <v>2023</v>
      </c>
      <c r="C3052" t="str">
        <f t="shared" si="143"/>
        <v>2022-2023</v>
      </c>
      <c r="D3052" t="s">
        <v>147</v>
      </c>
      <c r="E3052" t="s">
        <v>41</v>
      </c>
      <c r="F3052" t="str">
        <f t="shared" si="141"/>
        <v>New South Wales</v>
      </c>
      <c r="G3052" t="s">
        <v>10</v>
      </c>
      <c r="H3052">
        <v>2830</v>
      </c>
      <c r="I3052" t="s">
        <v>11</v>
      </c>
      <c r="J3052" t="s">
        <v>25</v>
      </c>
      <c r="K3052" t="s">
        <v>151</v>
      </c>
      <c r="L3052" t="s">
        <v>21</v>
      </c>
      <c r="M3052" s="5">
        <v>479.32</v>
      </c>
    </row>
    <row r="3053" spans="1:13" x14ac:dyDescent="0.25">
      <c r="A3053" s="2">
        <v>45519</v>
      </c>
      <c r="B3053" s="3">
        <f t="shared" si="142"/>
        <v>2025</v>
      </c>
      <c r="C3053" t="str">
        <f t="shared" si="143"/>
        <v>2024-2025</v>
      </c>
      <c r="D3053" t="s">
        <v>148</v>
      </c>
      <c r="E3053" t="s">
        <v>106</v>
      </c>
      <c r="F3053" t="str">
        <f t="shared" si="141"/>
        <v>Victoria</v>
      </c>
      <c r="G3053" t="s">
        <v>45</v>
      </c>
      <c r="H3053">
        <v>3915</v>
      </c>
      <c r="I3053" t="s">
        <v>11</v>
      </c>
      <c r="J3053" t="s">
        <v>55</v>
      </c>
      <c r="K3053" t="s">
        <v>153</v>
      </c>
      <c r="L3053" t="s">
        <v>16</v>
      </c>
      <c r="M3053" s="5">
        <v>479.47</v>
      </c>
    </row>
    <row r="3054" spans="1:13" x14ac:dyDescent="0.25">
      <c r="A3054" s="2">
        <v>45142</v>
      </c>
      <c r="B3054" s="3">
        <f t="shared" si="142"/>
        <v>2024</v>
      </c>
      <c r="C3054" t="str">
        <f t="shared" si="143"/>
        <v>2023-2024</v>
      </c>
      <c r="D3054" t="s">
        <v>147</v>
      </c>
      <c r="E3054" t="s">
        <v>124</v>
      </c>
      <c r="F3054" t="str">
        <f t="shared" si="141"/>
        <v>New South Wales</v>
      </c>
      <c r="G3054" t="s">
        <v>10</v>
      </c>
      <c r="H3054">
        <v>2015</v>
      </c>
      <c r="I3054" t="s">
        <v>11</v>
      </c>
      <c r="J3054" t="s">
        <v>12</v>
      </c>
      <c r="K3054" t="s">
        <v>149</v>
      </c>
      <c r="L3054" t="s">
        <v>15</v>
      </c>
      <c r="M3054" s="5">
        <v>480.2</v>
      </c>
    </row>
    <row r="3055" spans="1:13" x14ac:dyDescent="0.25">
      <c r="A3055" s="2">
        <v>45077</v>
      </c>
      <c r="B3055" s="3">
        <f t="shared" si="142"/>
        <v>2023</v>
      </c>
      <c r="C3055" t="str">
        <f t="shared" si="143"/>
        <v>2023-2024</v>
      </c>
      <c r="D3055" t="s">
        <v>147</v>
      </c>
      <c r="E3055" t="s">
        <v>85</v>
      </c>
      <c r="F3055" t="str">
        <f t="shared" si="141"/>
        <v>Queensland</v>
      </c>
      <c r="G3055" t="s">
        <v>35</v>
      </c>
      <c r="H3055">
        <v>4883</v>
      </c>
      <c r="I3055" t="s">
        <v>11</v>
      </c>
      <c r="J3055" t="s">
        <v>36</v>
      </c>
      <c r="K3055" t="s">
        <v>150</v>
      </c>
      <c r="L3055" t="s">
        <v>18</v>
      </c>
      <c r="M3055" s="5">
        <v>481.2</v>
      </c>
    </row>
    <row r="3056" spans="1:13" x14ac:dyDescent="0.25">
      <c r="A3056" s="2">
        <v>45518</v>
      </c>
      <c r="B3056" s="3">
        <f t="shared" si="142"/>
        <v>2025</v>
      </c>
      <c r="C3056" t="str">
        <f t="shared" si="143"/>
        <v>2024-2025</v>
      </c>
      <c r="D3056" t="s">
        <v>147</v>
      </c>
      <c r="E3056" t="s">
        <v>83</v>
      </c>
      <c r="F3056" t="str">
        <f t="shared" si="141"/>
        <v>New South Wales</v>
      </c>
      <c r="G3056" t="s">
        <v>10</v>
      </c>
      <c r="H3056">
        <v>2750</v>
      </c>
      <c r="I3056" t="s">
        <v>11</v>
      </c>
      <c r="J3056" t="s">
        <v>25</v>
      </c>
      <c r="K3056" t="s">
        <v>150</v>
      </c>
      <c r="L3056" t="s">
        <v>18</v>
      </c>
      <c r="M3056" s="5">
        <v>481.61</v>
      </c>
    </row>
    <row r="3057" spans="1:13" x14ac:dyDescent="0.25">
      <c r="A3057" s="2">
        <v>45037</v>
      </c>
      <c r="B3057" s="3">
        <f t="shared" si="142"/>
        <v>2023</v>
      </c>
      <c r="C3057" t="str">
        <f t="shared" si="143"/>
        <v>2023-2024</v>
      </c>
      <c r="D3057" t="s">
        <v>147</v>
      </c>
      <c r="E3057" t="s">
        <v>54</v>
      </c>
      <c r="F3057" t="str">
        <f t="shared" si="141"/>
        <v>Victoria</v>
      </c>
      <c r="G3057" t="s">
        <v>45</v>
      </c>
      <c r="H3057">
        <v>3977</v>
      </c>
      <c r="I3057" t="s">
        <v>11</v>
      </c>
      <c r="J3057" t="s">
        <v>55</v>
      </c>
      <c r="K3057" t="s">
        <v>151</v>
      </c>
      <c r="L3057" t="s">
        <v>21</v>
      </c>
      <c r="M3057" s="5">
        <v>481.89</v>
      </c>
    </row>
    <row r="3058" spans="1:13" x14ac:dyDescent="0.25">
      <c r="A3058" s="2">
        <v>45100</v>
      </c>
      <c r="B3058" s="3">
        <f t="shared" si="142"/>
        <v>2023</v>
      </c>
      <c r="C3058" t="str">
        <f t="shared" si="143"/>
        <v>2023-2024</v>
      </c>
      <c r="D3058" t="s">
        <v>147</v>
      </c>
      <c r="E3058" t="s">
        <v>66</v>
      </c>
      <c r="F3058" t="str">
        <f t="shared" si="141"/>
        <v>South Australia</v>
      </c>
      <c r="G3058" t="s">
        <v>32</v>
      </c>
      <c r="H3058">
        <v>5169</v>
      </c>
      <c r="I3058" t="s">
        <v>11</v>
      </c>
      <c r="J3058" t="s">
        <v>33</v>
      </c>
      <c r="K3058" t="s">
        <v>155</v>
      </c>
      <c r="L3058" t="s">
        <v>20</v>
      </c>
      <c r="M3058" s="5">
        <v>483.34</v>
      </c>
    </row>
    <row r="3059" spans="1:13" x14ac:dyDescent="0.25">
      <c r="A3059" s="2">
        <v>45606</v>
      </c>
      <c r="B3059" s="3">
        <f t="shared" si="142"/>
        <v>2025</v>
      </c>
      <c r="C3059" t="str">
        <f t="shared" si="143"/>
        <v>2024-2025</v>
      </c>
      <c r="D3059" t="s">
        <v>147</v>
      </c>
      <c r="E3059" t="s">
        <v>42</v>
      </c>
      <c r="F3059" t="str">
        <f t="shared" si="141"/>
        <v>Queensland</v>
      </c>
      <c r="G3059" t="s">
        <v>35</v>
      </c>
      <c r="H3059">
        <v>4053</v>
      </c>
      <c r="I3059" t="s">
        <v>11</v>
      </c>
      <c r="J3059" t="s">
        <v>43</v>
      </c>
      <c r="K3059" t="s">
        <v>150</v>
      </c>
      <c r="L3059" t="s">
        <v>18</v>
      </c>
      <c r="M3059" s="5">
        <v>484.14</v>
      </c>
    </row>
    <row r="3060" spans="1:13" x14ac:dyDescent="0.25">
      <c r="A3060" s="2">
        <v>44971</v>
      </c>
      <c r="B3060" s="3">
        <f t="shared" si="142"/>
        <v>2023</v>
      </c>
      <c r="C3060" t="str">
        <f t="shared" si="143"/>
        <v>2022-2023</v>
      </c>
      <c r="D3060" t="s">
        <v>148</v>
      </c>
      <c r="E3060" t="s">
        <v>28</v>
      </c>
      <c r="F3060" t="str">
        <f t="shared" si="141"/>
        <v>Northern Territory</v>
      </c>
      <c r="G3060" t="s">
        <v>29</v>
      </c>
      <c r="H3060">
        <v>800</v>
      </c>
      <c r="I3060" t="s">
        <v>11</v>
      </c>
      <c r="J3060" t="s">
        <v>30</v>
      </c>
      <c r="K3060" t="s">
        <v>154</v>
      </c>
      <c r="L3060" t="s">
        <v>14</v>
      </c>
      <c r="M3060" s="5">
        <v>484.4</v>
      </c>
    </row>
    <row r="3061" spans="1:13" x14ac:dyDescent="0.25">
      <c r="A3061" s="2">
        <v>45447</v>
      </c>
      <c r="B3061" s="3">
        <f t="shared" si="142"/>
        <v>2024</v>
      </c>
      <c r="C3061" t="str">
        <f t="shared" si="143"/>
        <v>2024-2025</v>
      </c>
      <c r="D3061" t="s">
        <v>148</v>
      </c>
      <c r="E3061" t="s">
        <v>106</v>
      </c>
      <c r="F3061" t="str">
        <f t="shared" si="141"/>
        <v>Victoria</v>
      </c>
      <c r="G3061" t="s">
        <v>45</v>
      </c>
      <c r="H3061">
        <v>3915</v>
      </c>
      <c r="I3061" t="s">
        <v>11</v>
      </c>
      <c r="J3061" t="s">
        <v>55</v>
      </c>
      <c r="K3061" t="s">
        <v>151</v>
      </c>
      <c r="L3061" t="s">
        <v>21</v>
      </c>
      <c r="M3061" s="5">
        <v>484.84</v>
      </c>
    </row>
    <row r="3062" spans="1:13" x14ac:dyDescent="0.25">
      <c r="A3062" s="2">
        <v>44951</v>
      </c>
      <c r="B3062" s="3">
        <f t="shared" si="142"/>
        <v>2023</v>
      </c>
      <c r="C3062" t="str">
        <f t="shared" si="143"/>
        <v>2022-2023</v>
      </c>
      <c r="D3062" t="s">
        <v>148</v>
      </c>
      <c r="E3062" t="s">
        <v>131</v>
      </c>
      <c r="F3062" t="str">
        <f t="shared" si="141"/>
        <v>Western Australia</v>
      </c>
      <c r="G3062" t="s">
        <v>48</v>
      </c>
      <c r="H3062">
        <v>6530</v>
      </c>
      <c r="I3062" t="s">
        <v>11</v>
      </c>
      <c r="J3062" t="s">
        <v>77</v>
      </c>
      <c r="K3062" t="s">
        <v>150</v>
      </c>
      <c r="L3062" t="s">
        <v>18</v>
      </c>
      <c r="M3062" s="5">
        <v>485.51</v>
      </c>
    </row>
    <row r="3063" spans="1:13" x14ac:dyDescent="0.25">
      <c r="A3063" s="2">
        <v>45271</v>
      </c>
      <c r="B3063" s="3">
        <f t="shared" si="142"/>
        <v>2024</v>
      </c>
      <c r="C3063" t="str">
        <f t="shared" si="143"/>
        <v>2023-2024</v>
      </c>
      <c r="D3063" t="s">
        <v>148</v>
      </c>
      <c r="E3063" t="s">
        <v>143</v>
      </c>
      <c r="F3063" t="str">
        <f t="shared" si="141"/>
        <v>New South Wales</v>
      </c>
      <c r="G3063" t="s">
        <v>10</v>
      </c>
      <c r="H3063">
        <v>2154</v>
      </c>
      <c r="I3063" t="s">
        <v>11</v>
      </c>
      <c r="J3063" t="s">
        <v>27</v>
      </c>
      <c r="K3063" t="s">
        <v>149</v>
      </c>
      <c r="L3063" t="s">
        <v>15</v>
      </c>
      <c r="M3063" s="5">
        <v>485.62</v>
      </c>
    </row>
    <row r="3064" spans="1:13" x14ac:dyDescent="0.25">
      <c r="A3064" s="2">
        <v>45373</v>
      </c>
      <c r="B3064" s="3">
        <f t="shared" si="142"/>
        <v>2024</v>
      </c>
      <c r="C3064" t="str">
        <f t="shared" si="143"/>
        <v>2023-2024</v>
      </c>
      <c r="D3064" t="s">
        <v>148</v>
      </c>
      <c r="E3064" t="s">
        <v>28</v>
      </c>
      <c r="F3064" t="str">
        <f t="shared" si="141"/>
        <v>Northern Territory</v>
      </c>
      <c r="G3064" t="s">
        <v>29</v>
      </c>
      <c r="H3064">
        <v>800</v>
      </c>
      <c r="I3064" t="s">
        <v>11</v>
      </c>
      <c r="J3064" t="s">
        <v>30</v>
      </c>
      <c r="K3064" t="s">
        <v>152</v>
      </c>
      <c r="L3064" t="s">
        <v>13</v>
      </c>
      <c r="M3064" s="5">
        <v>485.74</v>
      </c>
    </row>
    <row r="3065" spans="1:13" x14ac:dyDescent="0.25">
      <c r="A3065" s="2">
        <v>45592</v>
      </c>
      <c r="B3065" s="3">
        <f t="shared" si="142"/>
        <v>2025</v>
      </c>
      <c r="C3065" t="str">
        <f t="shared" si="143"/>
        <v>2024-2025</v>
      </c>
      <c r="D3065" t="s">
        <v>148</v>
      </c>
      <c r="E3065" t="s">
        <v>84</v>
      </c>
      <c r="F3065" t="str">
        <f t="shared" si="141"/>
        <v>Queensland</v>
      </c>
      <c r="G3065" t="s">
        <v>35</v>
      </c>
      <c r="H3065">
        <v>4740</v>
      </c>
      <c r="I3065" t="s">
        <v>11</v>
      </c>
      <c r="J3065" t="s">
        <v>51</v>
      </c>
      <c r="K3065" t="s">
        <v>153</v>
      </c>
      <c r="L3065" t="s">
        <v>16</v>
      </c>
      <c r="M3065" s="5">
        <v>486.94</v>
      </c>
    </row>
    <row r="3066" spans="1:13" x14ac:dyDescent="0.25">
      <c r="A3066" s="2">
        <v>45610</v>
      </c>
      <c r="B3066" s="3">
        <f t="shared" si="142"/>
        <v>2025</v>
      </c>
      <c r="C3066" t="str">
        <f t="shared" si="143"/>
        <v>2024-2025</v>
      </c>
      <c r="D3066" t="s">
        <v>148</v>
      </c>
      <c r="E3066" t="s">
        <v>105</v>
      </c>
      <c r="F3066" t="str">
        <f t="shared" si="141"/>
        <v>Victoria</v>
      </c>
      <c r="G3066" t="s">
        <v>45</v>
      </c>
      <c r="H3066">
        <v>3500</v>
      </c>
      <c r="I3066" t="s">
        <v>11</v>
      </c>
      <c r="J3066" t="s">
        <v>60</v>
      </c>
      <c r="K3066" t="s">
        <v>150</v>
      </c>
      <c r="L3066" t="s">
        <v>18</v>
      </c>
      <c r="M3066" s="5">
        <v>487.04000000000008</v>
      </c>
    </row>
    <row r="3067" spans="1:13" x14ac:dyDescent="0.25">
      <c r="A3067" s="2">
        <v>45575</v>
      </c>
      <c r="B3067" s="3">
        <f t="shared" si="142"/>
        <v>2025</v>
      </c>
      <c r="C3067" t="str">
        <f t="shared" si="143"/>
        <v>2024-2025</v>
      </c>
      <c r="D3067" t="s">
        <v>147</v>
      </c>
      <c r="E3067" t="s">
        <v>54</v>
      </c>
      <c r="F3067" t="str">
        <f t="shared" si="141"/>
        <v>Victoria</v>
      </c>
      <c r="G3067" t="s">
        <v>45</v>
      </c>
      <c r="H3067">
        <v>3977</v>
      </c>
      <c r="I3067" t="s">
        <v>11</v>
      </c>
      <c r="J3067" t="s">
        <v>55</v>
      </c>
      <c r="K3067" t="s">
        <v>149</v>
      </c>
      <c r="L3067" t="s">
        <v>15</v>
      </c>
      <c r="M3067" s="5">
        <v>487.23</v>
      </c>
    </row>
    <row r="3068" spans="1:13" x14ac:dyDescent="0.25">
      <c r="A3068" s="2">
        <v>45089</v>
      </c>
      <c r="B3068" s="3">
        <f t="shared" si="142"/>
        <v>2023</v>
      </c>
      <c r="C3068" t="str">
        <f t="shared" si="143"/>
        <v>2023-2024</v>
      </c>
      <c r="D3068" t="s">
        <v>148</v>
      </c>
      <c r="E3068" t="s">
        <v>28</v>
      </c>
      <c r="F3068" t="str">
        <f t="shared" si="141"/>
        <v>Northern Territory</v>
      </c>
      <c r="G3068" t="s">
        <v>29</v>
      </c>
      <c r="H3068">
        <v>800</v>
      </c>
      <c r="I3068" t="s">
        <v>11</v>
      </c>
      <c r="J3068" t="s">
        <v>30</v>
      </c>
      <c r="K3068" t="s">
        <v>153</v>
      </c>
      <c r="L3068" t="s">
        <v>16</v>
      </c>
      <c r="M3068" s="5">
        <v>487.56</v>
      </c>
    </row>
    <row r="3069" spans="1:13" x14ac:dyDescent="0.25">
      <c r="A3069" s="2">
        <v>45337</v>
      </c>
      <c r="B3069" s="3">
        <f t="shared" si="142"/>
        <v>2024</v>
      </c>
      <c r="C3069" t="str">
        <f t="shared" si="143"/>
        <v>2023-2024</v>
      </c>
      <c r="D3069" t="s">
        <v>147</v>
      </c>
      <c r="E3069" t="s">
        <v>102</v>
      </c>
      <c r="F3069" t="str">
        <f t="shared" si="141"/>
        <v>Queensland</v>
      </c>
      <c r="G3069" t="s">
        <v>35</v>
      </c>
      <c r="H3069">
        <v>4870</v>
      </c>
      <c r="I3069" t="s">
        <v>11</v>
      </c>
      <c r="J3069" t="s">
        <v>36</v>
      </c>
      <c r="K3069" t="s">
        <v>155</v>
      </c>
      <c r="L3069" t="s">
        <v>20</v>
      </c>
      <c r="M3069" s="5">
        <v>487.58</v>
      </c>
    </row>
    <row r="3070" spans="1:13" x14ac:dyDescent="0.25">
      <c r="A3070" s="2">
        <v>45164</v>
      </c>
      <c r="B3070" s="3">
        <f t="shared" si="142"/>
        <v>2024</v>
      </c>
      <c r="C3070" t="str">
        <f t="shared" si="143"/>
        <v>2023-2024</v>
      </c>
      <c r="D3070" t="s">
        <v>147</v>
      </c>
      <c r="E3070" t="s">
        <v>76</v>
      </c>
      <c r="F3070" t="str">
        <f t="shared" si="141"/>
        <v>Western Australia</v>
      </c>
      <c r="G3070" t="s">
        <v>48</v>
      </c>
      <c r="H3070">
        <v>6450</v>
      </c>
      <c r="I3070" t="s">
        <v>11</v>
      </c>
      <c r="J3070" t="s">
        <v>77</v>
      </c>
      <c r="K3070" t="s">
        <v>150</v>
      </c>
      <c r="L3070" t="s">
        <v>18</v>
      </c>
      <c r="M3070" s="5">
        <v>487.65999999999997</v>
      </c>
    </row>
    <row r="3071" spans="1:13" x14ac:dyDescent="0.25">
      <c r="A3071" s="2">
        <v>44986</v>
      </c>
      <c r="B3071" s="3">
        <f t="shared" si="142"/>
        <v>2023</v>
      </c>
      <c r="C3071" t="str">
        <f t="shared" si="143"/>
        <v>2022-2023</v>
      </c>
      <c r="D3071" t="s">
        <v>147</v>
      </c>
      <c r="E3071" t="s">
        <v>96</v>
      </c>
      <c r="F3071" t="str">
        <f t="shared" si="141"/>
        <v>Western Australia</v>
      </c>
      <c r="G3071" t="s">
        <v>48</v>
      </c>
      <c r="H3071">
        <v>6330</v>
      </c>
      <c r="I3071" t="s">
        <v>11</v>
      </c>
      <c r="J3071" t="s">
        <v>94</v>
      </c>
      <c r="K3071" t="s">
        <v>155</v>
      </c>
      <c r="L3071" t="s">
        <v>20</v>
      </c>
      <c r="M3071" s="5">
        <v>488.77</v>
      </c>
    </row>
    <row r="3072" spans="1:13" x14ac:dyDescent="0.25">
      <c r="A3072" s="2">
        <v>45436</v>
      </c>
      <c r="B3072" s="3">
        <f t="shared" si="142"/>
        <v>2024</v>
      </c>
      <c r="C3072" t="str">
        <f t="shared" si="143"/>
        <v>2024-2025</v>
      </c>
      <c r="D3072" t="s">
        <v>148</v>
      </c>
      <c r="E3072" t="s">
        <v>106</v>
      </c>
      <c r="F3072" t="str">
        <f t="shared" si="141"/>
        <v>Victoria</v>
      </c>
      <c r="G3072" t="s">
        <v>45</v>
      </c>
      <c r="H3072">
        <v>3915</v>
      </c>
      <c r="I3072" t="s">
        <v>11</v>
      </c>
      <c r="J3072" t="s">
        <v>55</v>
      </c>
      <c r="K3072" t="s">
        <v>151</v>
      </c>
      <c r="L3072" t="s">
        <v>21</v>
      </c>
      <c r="M3072" s="5">
        <v>489.06000000000006</v>
      </c>
    </row>
    <row r="3073" spans="1:13" x14ac:dyDescent="0.25">
      <c r="A3073" s="2">
        <v>45479</v>
      </c>
      <c r="B3073" s="3">
        <f t="shared" si="142"/>
        <v>2025</v>
      </c>
      <c r="C3073" t="str">
        <f t="shared" si="143"/>
        <v>2024-2025</v>
      </c>
      <c r="D3073" t="s">
        <v>147</v>
      </c>
      <c r="E3073" t="s">
        <v>132</v>
      </c>
      <c r="F3073" t="str">
        <f t="shared" si="141"/>
        <v>New South Wales</v>
      </c>
      <c r="G3073" t="s">
        <v>10</v>
      </c>
      <c r="H3073">
        <v>2800</v>
      </c>
      <c r="I3073" t="s">
        <v>11</v>
      </c>
      <c r="J3073" t="s">
        <v>25</v>
      </c>
      <c r="K3073" t="s">
        <v>154</v>
      </c>
      <c r="L3073" t="s">
        <v>14</v>
      </c>
      <c r="M3073" s="5">
        <v>489.69</v>
      </c>
    </row>
    <row r="3074" spans="1:13" x14ac:dyDescent="0.25">
      <c r="A3074" s="2">
        <v>45643</v>
      </c>
      <c r="B3074" s="3">
        <f t="shared" si="142"/>
        <v>2025</v>
      </c>
      <c r="C3074" t="str">
        <f t="shared" si="143"/>
        <v>2024-2025</v>
      </c>
      <c r="D3074" t="s">
        <v>147</v>
      </c>
      <c r="E3074" t="s">
        <v>125</v>
      </c>
      <c r="F3074" t="str">
        <f t="shared" ref="F3074:F3137" si="144">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5">IF(MONTH(A3075)&gt;=7,YEAR(A3075)+1,YEAR(A3075))</f>
        <v>2025</v>
      </c>
      <c r="C3075" t="str">
        <f t="shared" ref="C3075:C3138" si="146">IF(MONTH(A3075) &gt;= 4, YEAR(A3075) &amp; "-" &amp; YEAR(A3075) + 1, YEAR(A3075) - 1 &amp; "-" &amp; YEAR(A3075))</f>
        <v>2024-2025</v>
      </c>
      <c r="D3075" t="s">
        <v>147</v>
      </c>
      <c r="E3075" t="s">
        <v>132</v>
      </c>
      <c r="F3075" t="str">
        <f t="shared" si="144"/>
        <v>New South Wales</v>
      </c>
      <c r="G3075" t="s">
        <v>10</v>
      </c>
      <c r="H3075">
        <v>2800</v>
      </c>
      <c r="I3075" t="s">
        <v>11</v>
      </c>
      <c r="J3075" t="s">
        <v>25</v>
      </c>
      <c r="K3075" t="s">
        <v>19</v>
      </c>
      <c r="L3075" t="s">
        <v>23</v>
      </c>
      <c r="M3075" s="5">
        <v>491.43</v>
      </c>
    </row>
    <row r="3076" spans="1:13" x14ac:dyDescent="0.25">
      <c r="A3076" s="2">
        <v>45258</v>
      </c>
      <c r="B3076" s="3">
        <f t="shared" si="145"/>
        <v>2024</v>
      </c>
      <c r="C3076" t="str">
        <f t="shared" si="146"/>
        <v>2023-2024</v>
      </c>
      <c r="D3076" t="s">
        <v>147</v>
      </c>
      <c r="E3076" t="s">
        <v>56</v>
      </c>
      <c r="F3076" t="str">
        <f t="shared" si="144"/>
        <v>Northern Territory</v>
      </c>
      <c r="G3076" t="s">
        <v>29</v>
      </c>
      <c r="H3076">
        <v>870</v>
      </c>
      <c r="I3076" t="s">
        <v>11</v>
      </c>
      <c r="J3076" t="s">
        <v>30</v>
      </c>
      <c r="K3076" t="s">
        <v>149</v>
      </c>
      <c r="L3076" t="s">
        <v>15</v>
      </c>
      <c r="M3076" s="5">
        <v>493.06</v>
      </c>
    </row>
    <row r="3077" spans="1:13" x14ac:dyDescent="0.25">
      <c r="A3077" s="2">
        <v>45377</v>
      </c>
      <c r="B3077" s="3">
        <f t="shared" si="145"/>
        <v>2024</v>
      </c>
      <c r="C3077" t="str">
        <f t="shared" si="146"/>
        <v>2023-2024</v>
      </c>
      <c r="D3077" t="s">
        <v>147</v>
      </c>
      <c r="E3077" t="s">
        <v>52</v>
      </c>
      <c r="F3077" t="str">
        <f t="shared" si="144"/>
        <v>Victoria</v>
      </c>
      <c r="G3077" t="s">
        <v>45</v>
      </c>
      <c r="H3077">
        <v>3030</v>
      </c>
      <c r="I3077" t="s">
        <v>11</v>
      </c>
      <c r="J3077" t="s">
        <v>46</v>
      </c>
      <c r="K3077" t="s">
        <v>155</v>
      </c>
      <c r="L3077" t="s">
        <v>20</v>
      </c>
      <c r="M3077" s="5">
        <v>493.6</v>
      </c>
    </row>
    <row r="3078" spans="1:13" x14ac:dyDescent="0.25">
      <c r="A3078" s="2">
        <v>45566</v>
      </c>
      <c r="B3078" s="3">
        <f t="shared" si="145"/>
        <v>2025</v>
      </c>
      <c r="C3078" t="str">
        <f t="shared" si="146"/>
        <v>2024-2025</v>
      </c>
      <c r="D3078" t="s">
        <v>147</v>
      </c>
      <c r="E3078" t="s">
        <v>119</v>
      </c>
      <c r="F3078" t="str">
        <f t="shared" si="144"/>
        <v>Queensland</v>
      </c>
      <c r="G3078" t="s">
        <v>35</v>
      </c>
      <c r="H3078">
        <v>4570</v>
      </c>
      <c r="I3078" t="s">
        <v>11</v>
      </c>
      <c r="J3078" t="s">
        <v>120</v>
      </c>
      <c r="K3078" t="s">
        <v>150</v>
      </c>
      <c r="L3078" t="s">
        <v>18</v>
      </c>
      <c r="M3078" s="5">
        <v>494.04</v>
      </c>
    </row>
    <row r="3079" spans="1:13" x14ac:dyDescent="0.25">
      <c r="A3079" s="2">
        <v>45167</v>
      </c>
      <c r="B3079" s="3">
        <f t="shared" si="145"/>
        <v>2024</v>
      </c>
      <c r="C3079" t="str">
        <f t="shared" si="146"/>
        <v>2023-2024</v>
      </c>
      <c r="D3079" t="s">
        <v>148</v>
      </c>
      <c r="E3079" t="s">
        <v>143</v>
      </c>
      <c r="F3079" t="str">
        <f t="shared" si="144"/>
        <v>New South Wales</v>
      </c>
      <c r="G3079" t="s">
        <v>10</v>
      </c>
      <c r="H3079">
        <v>2154</v>
      </c>
      <c r="I3079" t="s">
        <v>11</v>
      </c>
      <c r="J3079" t="s">
        <v>27</v>
      </c>
      <c r="K3079" t="s">
        <v>154</v>
      </c>
      <c r="L3079" t="s">
        <v>14</v>
      </c>
      <c r="M3079" s="5">
        <v>494.34</v>
      </c>
    </row>
    <row r="3080" spans="1:13" x14ac:dyDescent="0.25">
      <c r="A3080" s="2">
        <v>45152</v>
      </c>
      <c r="B3080" s="3">
        <f t="shared" si="145"/>
        <v>2024</v>
      </c>
      <c r="C3080" t="str">
        <f t="shared" si="146"/>
        <v>2023-2024</v>
      </c>
      <c r="D3080" t="s">
        <v>147</v>
      </c>
      <c r="E3080" t="s">
        <v>52</v>
      </c>
      <c r="F3080" t="str">
        <f t="shared" si="144"/>
        <v>Victoria</v>
      </c>
      <c r="G3080" t="s">
        <v>45</v>
      </c>
      <c r="H3080">
        <v>3030</v>
      </c>
      <c r="I3080" t="s">
        <v>11</v>
      </c>
      <c r="J3080" t="s">
        <v>46</v>
      </c>
      <c r="K3080" t="s">
        <v>153</v>
      </c>
      <c r="L3080" t="s">
        <v>16</v>
      </c>
      <c r="M3080" s="5">
        <v>495.12</v>
      </c>
    </row>
    <row r="3081" spans="1:13" x14ac:dyDescent="0.25">
      <c r="A3081" s="2">
        <v>45107</v>
      </c>
      <c r="B3081" s="3">
        <f t="shared" si="145"/>
        <v>2023</v>
      </c>
      <c r="C3081" t="str">
        <f t="shared" si="146"/>
        <v>2023-2024</v>
      </c>
      <c r="D3081" t="s">
        <v>147</v>
      </c>
      <c r="E3081" t="s">
        <v>42</v>
      </c>
      <c r="F3081" t="str">
        <f t="shared" si="144"/>
        <v>Queensland</v>
      </c>
      <c r="G3081" t="s">
        <v>35</v>
      </c>
      <c r="H3081">
        <v>4053</v>
      </c>
      <c r="I3081" t="s">
        <v>11</v>
      </c>
      <c r="J3081" t="s">
        <v>43</v>
      </c>
      <c r="K3081" t="s">
        <v>156</v>
      </c>
      <c r="L3081" t="s">
        <v>17</v>
      </c>
      <c r="M3081" s="5">
        <v>495.85</v>
      </c>
    </row>
    <row r="3082" spans="1:13" x14ac:dyDescent="0.25">
      <c r="A3082" s="2">
        <v>45060</v>
      </c>
      <c r="B3082" s="3">
        <f t="shared" si="145"/>
        <v>2023</v>
      </c>
      <c r="C3082" t="str">
        <f t="shared" si="146"/>
        <v>2023-2024</v>
      </c>
      <c r="D3082" t="s">
        <v>147</v>
      </c>
      <c r="E3082" t="s">
        <v>122</v>
      </c>
      <c r="F3082" t="str">
        <f t="shared" si="144"/>
        <v>New South Wales</v>
      </c>
      <c r="G3082" t="s">
        <v>10</v>
      </c>
      <c r="H3082">
        <v>2650</v>
      </c>
      <c r="I3082" t="s">
        <v>11</v>
      </c>
      <c r="J3082" t="s">
        <v>25</v>
      </c>
      <c r="K3082" t="s">
        <v>154</v>
      </c>
      <c r="L3082" t="s">
        <v>14</v>
      </c>
      <c r="M3082" s="5">
        <v>496.84000000000003</v>
      </c>
    </row>
    <row r="3083" spans="1:13" x14ac:dyDescent="0.25">
      <c r="A3083" s="2">
        <v>45441</v>
      </c>
      <c r="B3083" s="3">
        <f t="shared" si="145"/>
        <v>2024</v>
      </c>
      <c r="C3083" t="str">
        <f t="shared" si="146"/>
        <v>2024-2025</v>
      </c>
      <c r="D3083" t="s">
        <v>147</v>
      </c>
      <c r="E3083" t="s">
        <v>56</v>
      </c>
      <c r="F3083" t="str">
        <f t="shared" si="144"/>
        <v>Northern Territory</v>
      </c>
      <c r="G3083" t="s">
        <v>29</v>
      </c>
      <c r="H3083">
        <v>870</v>
      </c>
      <c r="I3083" t="s">
        <v>11</v>
      </c>
      <c r="J3083" t="s">
        <v>30</v>
      </c>
      <c r="K3083" t="s">
        <v>150</v>
      </c>
      <c r="L3083" t="s">
        <v>18</v>
      </c>
      <c r="M3083" s="5">
        <v>497.17999999999995</v>
      </c>
    </row>
    <row r="3084" spans="1:13" x14ac:dyDescent="0.25">
      <c r="A3084" s="2">
        <v>45024</v>
      </c>
      <c r="B3084" s="3">
        <f t="shared" si="145"/>
        <v>2023</v>
      </c>
      <c r="C3084" t="str">
        <f t="shared" si="146"/>
        <v>2023-2024</v>
      </c>
      <c r="D3084" t="s">
        <v>148</v>
      </c>
      <c r="E3084" t="s">
        <v>118</v>
      </c>
      <c r="F3084" t="str">
        <f t="shared" si="144"/>
        <v>New South Wales</v>
      </c>
      <c r="G3084" t="s">
        <v>10</v>
      </c>
      <c r="H3084">
        <v>2158</v>
      </c>
      <c r="I3084" t="s">
        <v>11</v>
      </c>
      <c r="J3084" t="s">
        <v>27</v>
      </c>
      <c r="K3084" t="s">
        <v>155</v>
      </c>
      <c r="L3084" t="s">
        <v>20</v>
      </c>
      <c r="M3084" s="5">
        <v>498.38</v>
      </c>
    </row>
    <row r="3085" spans="1:13" x14ac:dyDescent="0.25">
      <c r="A3085" s="2">
        <v>45574</v>
      </c>
      <c r="B3085" s="3">
        <f t="shared" si="145"/>
        <v>2025</v>
      </c>
      <c r="C3085" t="str">
        <f t="shared" si="146"/>
        <v>2024-2025</v>
      </c>
      <c r="D3085" t="s">
        <v>147</v>
      </c>
      <c r="E3085" t="s">
        <v>37</v>
      </c>
      <c r="F3085" t="str">
        <f t="shared" si="144"/>
        <v>South Australia</v>
      </c>
      <c r="G3085" t="s">
        <v>32</v>
      </c>
      <c r="H3085">
        <v>5607</v>
      </c>
      <c r="I3085" t="s">
        <v>11</v>
      </c>
      <c r="J3085" t="s">
        <v>38</v>
      </c>
      <c r="K3085" t="s">
        <v>155</v>
      </c>
      <c r="L3085" t="s">
        <v>20</v>
      </c>
      <c r="M3085" s="5">
        <v>498.46000000000004</v>
      </c>
    </row>
    <row r="3086" spans="1:13" x14ac:dyDescent="0.25">
      <c r="A3086" s="2">
        <v>45427</v>
      </c>
      <c r="B3086" s="3">
        <f t="shared" si="145"/>
        <v>2024</v>
      </c>
      <c r="C3086" t="str">
        <f t="shared" si="146"/>
        <v>2024-2025</v>
      </c>
      <c r="D3086" t="s">
        <v>147</v>
      </c>
      <c r="E3086" t="s">
        <v>89</v>
      </c>
      <c r="F3086" t="str">
        <f t="shared" si="144"/>
        <v>Queensland</v>
      </c>
      <c r="G3086" t="s">
        <v>35</v>
      </c>
      <c r="H3086">
        <v>4655</v>
      </c>
      <c r="I3086" t="s">
        <v>11</v>
      </c>
      <c r="J3086" t="s">
        <v>51</v>
      </c>
      <c r="K3086" t="s">
        <v>150</v>
      </c>
      <c r="L3086" t="s">
        <v>18</v>
      </c>
      <c r="M3086" s="5">
        <v>498.64</v>
      </c>
    </row>
    <row r="3087" spans="1:13" x14ac:dyDescent="0.25">
      <c r="A3087" s="2">
        <v>45173</v>
      </c>
      <c r="B3087" s="3">
        <f t="shared" si="145"/>
        <v>2024</v>
      </c>
      <c r="C3087" t="str">
        <f t="shared" si="146"/>
        <v>2023-2024</v>
      </c>
      <c r="D3087" t="s">
        <v>147</v>
      </c>
      <c r="E3087" t="s">
        <v>74</v>
      </c>
      <c r="F3087" t="str">
        <f t="shared" si="144"/>
        <v>South Australia</v>
      </c>
      <c r="G3087" t="s">
        <v>32</v>
      </c>
      <c r="H3087">
        <v>5043</v>
      </c>
      <c r="I3087" t="s">
        <v>11</v>
      </c>
      <c r="J3087" t="s">
        <v>33</v>
      </c>
      <c r="K3087" t="s">
        <v>153</v>
      </c>
      <c r="L3087" t="s">
        <v>16</v>
      </c>
      <c r="M3087" s="5">
        <v>498.73999999999995</v>
      </c>
    </row>
    <row r="3088" spans="1:13" x14ac:dyDescent="0.25">
      <c r="A3088" s="2">
        <v>45304</v>
      </c>
      <c r="B3088" s="3">
        <f t="shared" si="145"/>
        <v>2024</v>
      </c>
      <c r="C3088" t="str">
        <f t="shared" si="146"/>
        <v>2023-2024</v>
      </c>
      <c r="D3088" t="s">
        <v>147</v>
      </c>
      <c r="E3088" t="s">
        <v>132</v>
      </c>
      <c r="F3088" t="str">
        <f t="shared" si="144"/>
        <v>New South Wales</v>
      </c>
      <c r="G3088" t="s">
        <v>10</v>
      </c>
      <c r="H3088">
        <v>2800</v>
      </c>
      <c r="I3088" t="s">
        <v>11</v>
      </c>
      <c r="J3088" t="s">
        <v>25</v>
      </c>
      <c r="K3088" t="s">
        <v>152</v>
      </c>
      <c r="L3088" t="s">
        <v>13</v>
      </c>
      <c r="M3088" s="5">
        <v>499.73000000000008</v>
      </c>
    </row>
    <row r="3089" spans="1:13" x14ac:dyDescent="0.25">
      <c r="A3089" s="2">
        <v>45341</v>
      </c>
      <c r="B3089" s="3">
        <f t="shared" si="145"/>
        <v>2024</v>
      </c>
      <c r="C3089" t="str">
        <f t="shared" si="146"/>
        <v>2023-2024</v>
      </c>
      <c r="D3089" t="s">
        <v>147</v>
      </c>
      <c r="E3089" t="s">
        <v>141</v>
      </c>
      <c r="F3089" t="str">
        <f t="shared" si="144"/>
        <v>Western Australia</v>
      </c>
      <c r="G3089" t="s">
        <v>48</v>
      </c>
      <c r="H3089">
        <v>6052</v>
      </c>
      <c r="I3089" t="s">
        <v>11</v>
      </c>
      <c r="J3089" t="s">
        <v>49</v>
      </c>
      <c r="K3089" t="s">
        <v>150</v>
      </c>
      <c r="L3089" t="s">
        <v>18</v>
      </c>
      <c r="M3089" s="5">
        <v>500.48</v>
      </c>
    </row>
    <row r="3090" spans="1:13" x14ac:dyDescent="0.25">
      <c r="A3090" s="2">
        <v>45568</v>
      </c>
      <c r="B3090" s="3">
        <f t="shared" si="145"/>
        <v>2025</v>
      </c>
      <c r="C3090" t="str">
        <f t="shared" si="146"/>
        <v>2024-2025</v>
      </c>
      <c r="D3090" t="s">
        <v>147</v>
      </c>
      <c r="E3090" t="s">
        <v>124</v>
      </c>
      <c r="F3090" t="str">
        <f t="shared" si="144"/>
        <v>New South Wales</v>
      </c>
      <c r="G3090" t="s">
        <v>10</v>
      </c>
      <c r="H3090">
        <v>2015</v>
      </c>
      <c r="I3090" t="s">
        <v>11</v>
      </c>
      <c r="J3090" t="s">
        <v>12</v>
      </c>
      <c r="K3090" t="s">
        <v>154</v>
      </c>
      <c r="L3090" t="s">
        <v>14</v>
      </c>
      <c r="M3090" s="5">
        <v>500.63</v>
      </c>
    </row>
    <row r="3091" spans="1:13" x14ac:dyDescent="0.25">
      <c r="A3091" s="2">
        <v>45361</v>
      </c>
      <c r="B3091" s="3">
        <f t="shared" si="145"/>
        <v>2024</v>
      </c>
      <c r="C3091" t="str">
        <f t="shared" si="146"/>
        <v>2023-2024</v>
      </c>
      <c r="D3091" t="s">
        <v>147</v>
      </c>
      <c r="E3091" t="s">
        <v>54</v>
      </c>
      <c r="F3091" t="str">
        <f t="shared" si="144"/>
        <v>Victoria</v>
      </c>
      <c r="G3091" t="s">
        <v>45</v>
      </c>
      <c r="H3091">
        <v>3977</v>
      </c>
      <c r="I3091" t="s">
        <v>11</v>
      </c>
      <c r="J3091" t="s">
        <v>55</v>
      </c>
      <c r="K3091" t="s">
        <v>150</v>
      </c>
      <c r="L3091" t="s">
        <v>18</v>
      </c>
      <c r="M3091" s="5">
        <v>501.01</v>
      </c>
    </row>
    <row r="3092" spans="1:13" x14ac:dyDescent="0.25">
      <c r="A3092" s="2">
        <v>45323</v>
      </c>
      <c r="B3092" s="3">
        <f t="shared" si="145"/>
        <v>2024</v>
      </c>
      <c r="C3092" t="str">
        <f t="shared" si="146"/>
        <v>2023-2024</v>
      </c>
      <c r="D3092" t="s">
        <v>147</v>
      </c>
      <c r="E3092" t="s">
        <v>75</v>
      </c>
      <c r="F3092" t="str">
        <f t="shared" si="144"/>
        <v>Victoria</v>
      </c>
      <c r="G3092" t="s">
        <v>45</v>
      </c>
      <c r="H3092">
        <v>3630</v>
      </c>
      <c r="I3092" t="s">
        <v>11</v>
      </c>
      <c r="J3092" t="s">
        <v>55</v>
      </c>
      <c r="K3092" t="s">
        <v>150</v>
      </c>
      <c r="L3092" t="s">
        <v>18</v>
      </c>
      <c r="M3092" s="5">
        <v>501.53000000000003</v>
      </c>
    </row>
    <row r="3093" spans="1:13" x14ac:dyDescent="0.25">
      <c r="A3093" s="2">
        <v>45350</v>
      </c>
      <c r="B3093" s="3">
        <f t="shared" si="145"/>
        <v>2024</v>
      </c>
      <c r="C3093" t="str">
        <f t="shared" si="146"/>
        <v>2023-2024</v>
      </c>
      <c r="D3093" t="s">
        <v>147</v>
      </c>
      <c r="E3093" t="s">
        <v>117</v>
      </c>
      <c r="F3093" t="str">
        <f t="shared" si="144"/>
        <v>Queensland</v>
      </c>
      <c r="G3093" t="s">
        <v>35</v>
      </c>
      <c r="H3093">
        <v>4119</v>
      </c>
      <c r="I3093" t="s">
        <v>11</v>
      </c>
      <c r="J3093" t="s">
        <v>43</v>
      </c>
      <c r="K3093" t="s">
        <v>155</v>
      </c>
      <c r="L3093" t="s">
        <v>20</v>
      </c>
      <c r="M3093" s="5">
        <v>503.37000000000006</v>
      </c>
    </row>
    <row r="3094" spans="1:13" x14ac:dyDescent="0.25">
      <c r="A3094" s="2">
        <v>45106</v>
      </c>
      <c r="B3094" s="3">
        <f t="shared" si="145"/>
        <v>2023</v>
      </c>
      <c r="C3094" t="str">
        <f t="shared" si="146"/>
        <v>2023-2024</v>
      </c>
      <c r="D3094" t="s">
        <v>147</v>
      </c>
      <c r="E3094" t="s">
        <v>79</v>
      </c>
      <c r="F3094" t="str">
        <f t="shared" si="144"/>
        <v>Australian Capital Territory</v>
      </c>
      <c r="G3094" t="s">
        <v>80</v>
      </c>
      <c r="H3094">
        <v>2617</v>
      </c>
      <c r="I3094" t="s">
        <v>11</v>
      </c>
      <c r="J3094" t="s">
        <v>58</v>
      </c>
      <c r="K3094" t="s">
        <v>153</v>
      </c>
      <c r="L3094" t="s">
        <v>16</v>
      </c>
      <c r="M3094" s="5">
        <v>503.57</v>
      </c>
    </row>
    <row r="3095" spans="1:13" x14ac:dyDescent="0.25">
      <c r="A3095" s="2">
        <v>45381</v>
      </c>
      <c r="B3095" s="3">
        <f t="shared" si="145"/>
        <v>2024</v>
      </c>
      <c r="C3095" t="str">
        <f t="shared" si="146"/>
        <v>2023-2024</v>
      </c>
      <c r="D3095" t="s">
        <v>147</v>
      </c>
      <c r="E3095" t="s">
        <v>59</v>
      </c>
      <c r="F3095" t="str">
        <f t="shared" si="144"/>
        <v>Victoria</v>
      </c>
      <c r="G3095" t="s">
        <v>45</v>
      </c>
      <c r="H3095">
        <v>3280</v>
      </c>
      <c r="I3095" t="s">
        <v>11</v>
      </c>
      <c r="J3095" t="s">
        <v>60</v>
      </c>
      <c r="K3095" t="s">
        <v>150</v>
      </c>
      <c r="L3095" t="s">
        <v>18</v>
      </c>
      <c r="M3095" s="5">
        <v>504.09</v>
      </c>
    </row>
    <row r="3096" spans="1:13" x14ac:dyDescent="0.25">
      <c r="A3096" s="2">
        <v>45041</v>
      </c>
      <c r="B3096" s="3">
        <f t="shared" si="145"/>
        <v>2023</v>
      </c>
      <c r="C3096" t="str">
        <f t="shared" si="146"/>
        <v>2023-2024</v>
      </c>
      <c r="D3096" t="s">
        <v>147</v>
      </c>
      <c r="E3096" t="s">
        <v>143</v>
      </c>
      <c r="F3096" t="str">
        <f t="shared" si="144"/>
        <v>New South Wales</v>
      </c>
      <c r="G3096" t="s">
        <v>10</v>
      </c>
      <c r="H3096">
        <v>2154</v>
      </c>
      <c r="I3096" t="s">
        <v>11</v>
      </c>
      <c r="J3096" t="s">
        <v>27</v>
      </c>
      <c r="K3096" t="s">
        <v>149</v>
      </c>
      <c r="L3096" t="s">
        <v>15</v>
      </c>
      <c r="M3096" s="5">
        <v>504.9</v>
      </c>
    </row>
    <row r="3097" spans="1:13" x14ac:dyDescent="0.25">
      <c r="A3097" s="2">
        <v>44981</v>
      </c>
      <c r="B3097" s="3">
        <f t="shared" si="145"/>
        <v>2023</v>
      </c>
      <c r="C3097" t="str">
        <f t="shared" si="146"/>
        <v>2022-2023</v>
      </c>
      <c r="D3097" t="s">
        <v>147</v>
      </c>
      <c r="E3097" t="s">
        <v>98</v>
      </c>
      <c r="F3097" t="str">
        <f t="shared" si="144"/>
        <v>Victoria</v>
      </c>
      <c r="G3097" t="s">
        <v>45</v>
      </c>
      <c r="H3097">
        <v>3429</v>
      </c>
      <c r="I3097" t="s">
        <v>11</v>
      </c>
      <c r="J3097" t="s">
        <v>60</v>
      </c>
      <c r="K3097" t="s">
        <v>153</v>
      </c>
      <c r="L3097" t="s">
        <v>16</v>
      </c>
      <c r="M3097" s="5">
        <v>504.95000000000005</v>
      </c>
    </row>
    <row r="3098" spans="1:13" x14ac:dyDescent="0.25">
      <c r="A3098" s="2">
        <v>45054</v>
      </c>
      <c r="B3098" s="3">
        <f t="shared" si="145"/>
        <v>2023</v>
      </c>
      <c r="C3098" t="str">
        <f t="shared" si="146"/>
        <v>2023-2024</v>
      </c>
      <c r="D3098" t="s">
        <v>147</v>
      </c>
      <c r="E3098" t="s">
        <v>109</v>
      </c>
      <c r="F3098" t="str">
        <f t="shared" si="144"/>
        <v>New South Wales</v>
      </c>
      <c r="G3098" t="s">
        <v>10</v>
      </c>
      <c r="H3098">
        <v>2480</v>
      </c>
      <c r="I3098" t="s">
        <v>11</v>
      </c>
      <c r="J3098" t="s">
        <v>68</v>
      </c>
      <c r="K3098" t="s">
        <v>154</v>
      </c>
      <c r="L3098" t="s">
        <v>14</v>
      </c>
      <c r="M3098" s="5">
        <v>506.49000000000007</v>
      </c>
    </row>
    <row r="3099" spans="1:13" x14ac:dyDescent="0.25">
      <c r="A3099" s="2">
        <v>45232</v>
      </c>
      <c r="B3099" s="3">
        <f t="shared" si="145"/>
        <v>2024</v>
      </c>
      <c r="C3099" t="str">
        <f t="shared" si="146"/>
        <v>2023-2024</v>
      </c>
      <c r="D3099" t="s">
        <v>147</v>
      </c>
      <c r="E3099" t="s">
        <v>92</v>
      </c>
      <c r="F3099" t="str">
        <f t="shared" si="144"/>
        <v>Queensland</v>
      </c>
      <c r="G3099" t="s">
        <v>35</v>
      </c>
      <c r="H3099">
        <v>4068</v>
      </c>
      <c r="I3099" t="s">
        <v>11</v>
      </c>
      <c r="J3099" t="s">
        <v>43</v>
      </c>
      <c r="K3099" t="s">
        <v>150</v>
      </c>
      <c r="L3099" t="s">
        <v>18</v>
      </c>
      <c r="M3099" s="5">
        <v>506.61</v>
      </c>
    </row>
    <row r="3100" spans="1:13" x14ac:dyDescent="0.25">
      <c r="A3100" s="2">
        <v>45492</v>
      </c>
      <c r="B3100" s="3">
        <f t="shared" si="145"/>
        <v>2025</v>
      </c>
      <c r="C3100" t="str">
        <f t="shared" si="146"/>
        <v>2024-2025</v>
      </c>
      <c r="D3100" t="s">
        <v>147</v>
      </c>
      <c r="E3100" t="s">
        <v>125</v>
      </c>
      <c r="F3100" t="str">
        <f t="shared" si="144"/>
        <v>Victoria</v>
      </c>
      <c r="G3100" t="s">
        <v>45</v>
      </c>
      <c r="H3100">
        <v>3400</v>
      </c>
      <c r="I3100" t="s">
        <v>11</v>
      </c>
      <c r="J3100" t="s">
        <v>60</v>
      </c>
      <c r="K3100" t="s">
        <v>155</v>
      </c>
      <c r="L3100" t="s">
        <v>20</v>
      </c>
      <c r="M3100" s="5">
        <v>507.3</v>
      </c>
    </row>
    <row r="3101" spans="1:13" x14ac:dyDescent="0.25">
      <c r="A3101" s="2">
        <v>45013</v>
      </c>
      <c r="B3101" s="3">
        <f t="shared" si="145"/>
        <v>2023</v>
      </c>
      <c r="C3101" t="str">
        <f t="shared" si="146"/>
        <v>2022-2023</v>
      </c>
      <c r="D3101" t="s">
        <v>147</v>
      </c>
      <c r="E3101" t="s">
        <v>59</v>
      </c>
      <c r="F3101" t="str">
        <f t="shared" si="144"/>
        <v>Victoria</v>
      </c>
      <c r="G3101" t="s">
        <v>45</v>
      </c>
      <c r="H3101">
        <v>3280</v>
      </c>
      <c r="I3101" t="s">
        <v>11</v>
      </c>
      <c r="J3101" t="s">
        <v>60</v>
      </c>
      <c r="K3101" t="s">
        <v>19</v>
      </c>
      <c r="L3101" t="s">
        <v>23</v>
      </c>
      <c r="M3101" s="5">
        <v>507.41999999999996</v>
      </c>
    </row>
    <row r="3102" spans="1:13" x14ac:dyDescent="0.25">
      <c r="A3102" s="2">
        <v>45461</v>
      </c>
      <c r="B3102" s="3">
        <f t="shared" si="145"/>
        <v>2024</v>
      </c>
      <c r="C3102" t="str">
        <f t="shared" si="146"/>
        <v>2024-2025</v>
      </c>
      <c r="D3102" t="s">
        <v>147</v>
      </c>
      <c r="E3102" t="s">
        <v>116</v>
      </c>
      <c r="F3102" t="str">
        <f t="shared" si="144"/>
        <v>Western Australia</v>
      </c>
      <c r="G3102" t="s">
        <v>48</v>
      </c>
      <c r="H3102">
        <v>6725</v>
      </c>
      <c r="I3102" t="s">
        <v>11</v>
      </c>
      <c r="J3102" t="s">
        <v>77</v>
      </c>
      <c r="K3102" t="s">
        <v>150</v>
      </c>
      <c r="L3102" t="s">
        <v>18</v>
      </c>
      <c r="M3102" s="5">
        <v>507.79</v>
      </c>
    </row>
    <row r="3103" spans="1:13" x14ac:dyDescent="0.25">
      <c r="A3103" s="2">
        <v>45092</v>
      </c>
      <c r="B3103" s="3">
        <f t="shared" si="145"/>
        <v>2023</v>
      </c>
      <c r="C3103" t="str">
        <f t="shared" si="146"/>
        <v>2023-2024</v>
      </c>
      <c r="D3103" t="s">
        <v>147</v>
      </c>
      <c r="E3103" t="s">
        <v>47</v>
      </c>
      <c r="F3103" t="str">
        <f t="shared" si="144"/>
        <v>Western Australia</v>
      </c>
      <c r="G3103" t="s">
        <v>48</v>
      </c>
      <c r="H3103">
        <v>6030</v>
      </c>
      <c r="I3103" t="s">
        <v>11</v>
      </c>
      <c r="J3103" t="s">
        <v>49</v>
      </c>
      <c r="K3103" t="s">
        <v>152</v>
      </c>
      <c r="L3103" t="s">
        <v>13</v>
      </c>
      <c r="M3103" s="5">
        <v>508.53000000000003</v>
      </c>
    </row>
    <row r="3104" spans="1:13" x14ac:dyDescent="0.25">
      <c r="A3104" s="2">
        <v>44933</v>
      </c>
      <c r="B3104" s="3">
        <f t="shared" si="145"/>
        <v>2023</v>
      </c>
      <c r="C3104" t="str">
        <f t="shared" si="146"/>
        <v>2022-2023</v>
      </c>
      <c r="D3104" t="s">
        <v>147</v>
      </c>
      <c r="E3104" t="s">
        <v>95</v>
      </c>
      <c r="F3104" t="str">
        <f t="shared" si="144"/>
        <v>Victoria</v>
      </c>
      <c r="G3104" t="s">
        <v>45</v>
      </c>
      <c r="H3104">
        <v>3931</v>
      </c>
      <c r="I3104" t="s">
        <v>11</v>
      </c>
      <c r="J3104" t="s">
        <v>55</v>
      </c>
      <c r="K3104" t="s">
        <v>155</v>
      </c>
      <c r="L3104" t="s">
        <v>20</v>
      </c>
      <c r="M3104" s="5">
        <v>510.02000000000004</v>
      </c>
    </row>
    <row r="3105" spans="1:13" x14ac:dyDescent="0.25">
      <c r="A3105" s="2">
        <v>45175</v>
      </c>
      <c r="B3105" s="3">
        <f t="shared" si="145"/>
        <v>2024</v>
      </c>
      <c r="C3105" t="str">
        <f t="shared" si="146"/>
        <v>2023-2024</v>
      </c>
      <c r="D3105" t="s">
        <v>148</v>
      </c>
      <c r="E3105" t="s">
        <v>146</v>
      </c>
      <c r="F3105" t="str">
        <f t="shared" si="144"/>
        <v>Victoria</v>
      </c>
      <c r="G3105" t="s">
        <v>45</v>
      </c>
      <c r="H3105">
        <v>3353</v>
      </c>
      <c r="I3105" t="s">
        <v>11</v>
      </c>
      <c r="J3105" t="s">
        <v>60</v>
      </c>
      <c r="K3105" t="s">
        <v>151</v>
      </c>
      <c r="L3105" t="s">
        <v>21</v>
      </c>
      <c r="M3105" s="5">
        <v>510.05</v>
      </c>
    </row>
    <row r="3106" spans="1:13" x14ac:dyDescent="0.25">
      <c r="A3106" s="2">
        <v>45521</v>
      </c>
      <c r="B3106" s="3">
        <f t="shared" si="145"/>
        <v>2025</v>
      </c>
      <c r="C3106" t="str">
        <f t="shared" si="146"/>
        <v>2024-2025</v>
      </c>
      <c r="D3106" t="s">
        <v>148</v>
      </c>
      <c r="E3106" t="s">
        <v>106</v>
      </c>
      <c r="F3106" t="str">
        <f t="shared" si="144"/>
        <v>Victoria</v>
      </c>
      <c r="G3106" t="s">
        <v>45</v>
      </c>
      <c r="H3106">
        <v>3915</v>
      </c>
      <c r="I3106" t="s">
        <v>11</v>
      </c>
      <c r="J3106" t="s">
        <v>55</v>
      </c>
      <c r="K3106" t="s">
        <v>152</v>
      </c>
      <c r="L3106" t="s">
        <v>13</v>
      </c>
      <c r="M3106" s="5">
        <v>510.09</v>
      </c>
    </row>
    <row r="3107" spans="1:13" x14ac:dyDescent="0.25">
      <c r="A3107" s="2">
        <v>45570</v>
      </c>
      <c r="B3107" s="3">
        <f t="shared" si="145"/>
        <v>2025</v>
      </c>
      <c r="C3107" t="str">
        <f t="shared" si="146"/>
        <v>2024-2025</v>
      </c>
      <c r="D3107" t="s">
        <v>147</v>
      </c>
      <c r="E3107" t="s">
        <v>122</v>
      </c>
      <c r="F3107" t="str">
        <f t="shared" si="144"/>
        <v>New South Wales</v>
      </c>
      <c r="G3107" t="s">
        <v>10</v>
      </c>
      <c r="H3107">
        <v>2650</v>
      </c>
      <c r="I3107" t="s">
        <v>11</v>
      </c>
      <c r="J3107" t="s">
        <v>25</v>
      </c>
      <c r="K3107" t="s">
        <v>154</v>
      </c>
      <c r="L3107" t="s">
        <v>14</v>
      </c>
      <c r="M3107" s="5">
        <v>510.34</v>
      </c>
    </row>
    <row r="3108" spans="1:13" x14ac:dyDescent="0.25">
      <c r="A3108" s="2">
        <v>44994</v>
      </c>
      <c r="B3108" s="3">
        <f t="shared" si="145"/>
        <v>2023</v>
      </c>
      <c r="C3108" t="str">
        <f t="shared" si="146"/>
        <v>2022-2023</v>
      </c>
      <c r="D3108" t="s">
        <v>148</v>
      </c>
      <c r="E3108" t="s">
        <v>129</v>
      </c>
      <c r="F3108" t="str">
        <f t="shared" si="144"/>
        <v>Tasmania</v>
      </c>
      <c r="G3108" t="s">
        <v>70</v>
      </c>
      <c r="H3108">
        <v>7010</v>
      </c>
      <c r="I3108" t="s">
        <v>11</v>
      </c>
      <c r="J3108" t="s">
        <v>71</v>
      </c>
      <c r="K3108" t="s">
        <v>150</v>
      </c>
      <c r="L3108" t="s">
        <v>18</v>
      </c>
      <c r="M3108" s="5">
        <v>510.4</v>
      </c>
    </row>
    <row r="3109" spans="1:13" x14ac:dyDescent="0.25">
      <c r="A3109" s="2">
        <v>45639</v>
      </c>
      <c r="B3109" s="3">
        <f t="shared" si="145"/>
        <v>2025</v>
      </c>
      <c r="C3109" t="str">
        <f t="shared" si="146"/>
        <v>2024-2025</v>
      </c>
      <c r="D3109" t="s">
        <v>147</v>
      </c>
      <c r="E3109" t="s">
        <v>142</v>
      </c>
      <c r="F3109" t="str">
        <f t="shared" si="144"/>
        <v>Australian Capital Territory</v>
      </c>
      <c r="G3109" t="s">
        <v>80</v>
      </c>
      <c r="H3109">
        <v>2609</v>
      </c>
      <c r="I3109" t="s">
        <v>11</v>
      </c>
      <c r="J3109" t="s">
        <v>58</v>
      </c>
      <c r="K3109" t="s">
        <v>151</v>
      </c>
      <c r="L3109" t="s">
        <v>21</v>
      </c>
      <c r="M3109" s="5">
        <v>510.53</v>
      </c>
    </row>
    <row r="3110" spans="1:13" x14ac:dyDescent="0.25">
      <c r="A3110" s="2">
        <v>45288</v>
      </c>
      <c r="B3110" s="3">
        <f t="shared" si="145"/>
        <v>2024</v>
      </c>
      <c r="C3110" t="str">
        <f t="shared" si="146"/>
        <v>2023-2024</v>
      </c>
      <c r="D3110" t="s">
        <v>147</v>
      </c>
      <c r="E3110" t="s">
        <v>52</v>
      </c>
      <c r="F3110" t="str">
        <f t="shared" si="144"/>
        <v>Victoria</v>
      </c>
      <c r="G3110" t="s">
        <v>45</v>
      </c>
      <c r="H3110">
        <v>3030</v>
      </c>
      <c r="I3110" t="s">
        <v>11</v>
      </c>
      <c r="J3110" t="s">
        <v>46</v>
      </c>
      <c r="K3110" t="s">
        <v>151</v>
      </c>
      <c r="L3110" t="s">
        <v>21</v>
      </c>
      <c r="M3110" s="5">
        <v>510.80000000000007</v>
      </c>
    </row>
    <row r="3111" spans="1:13" x14ac:dyDescent="0.25">
      <c r="A3111" s="2">
        <v>45327</v>
      </c>
      <c r="B3111" s="3">
        <f t="shared" si="145"/>
        <v>2024</v>
      </c>
      <c r="C3111" t="str">
        <f t="shared" si="146"/>
        <v>2023-2024</v>
      </c>
      <c r="D3111" t="s">
        <v>147</v>
      </c>
      <c r="E3111" t="s">
        <v>145</v>
      </c>
      <c r="F3111" t="str">
        <f t="shared" si="144"/>
        <v>New South Wales</v>
      </c>
      <c r="G3111" t="s">
        <v>10</v>
      </c>
      <c r="H3111">
        <v>2101</v>
      </c>
      <c r="I3111" t="s">
        <v>11</v>
      </c>
      <c r="J3111" t="s">
        <v>27</v>
      </c>
      <c r="K3111" t="s">
        <v>19</v>
      </c>
      <c r="L3111" t="s">
        <v>23</v>
      </c>
      <c r="M3111" s="5">
        <v>511.24</v>
      </c>
    </row>
    <row r="3112" spans="1:13" x14ac:dyDescent="0.25">
      <c r="A3112" s="2">
        <v>45115</v>
      </c>
      <c r="B3112" s="3">
        <f t="shared" si="145"/>
        <v>2024</v>
      </c>
      <c r="C3112" t="str">
        <f t="shared" si="146"/>
        <v>2023-2024</v>
      </c>
      <c r="D3112" t="s">
        <v>147</v>
      </c>
      <c r="E3112" t="s">
        <v>39</v>
      </c>
      <c r="F3112" t="str">
        <f t="shared" si="144"/>
        <v>South Australia</v>
      </c>
      <c r="G3112" t="s">
        <v>32</v>
      </c>
      <c r="H3112">
        <v>5343</v>
      </c>
      <c r="I3112" t="s">
        <v>11</v>
      </c>
      <c r="J3112" t="s">
        <v>38</v>
      </c>
      <c r="K3112" t="s">
        <v>153</v>
      </c>
      <c r="L3112" t="s">
        <v>16</v>
      </c>
      <c r="M3112" s="5">
        <v>511.34000000000003</v>
      </c>
    </row>
    <row r="3113" spans="1:13" x14ac:dyDescent="0.25">
      <c r="A3113" s="2">
        <v>45128</v>
      </c>
      <c r="B3113" s="3">
        <f t="shared" si="145"/>
        <v>2024</v>
      </c>
      <c r="C3113" t="str">
        <f t="shared" si="146"/>
        <v>2023-2024</v>
      </c>
      <c r="D3113" t="s">
        <v>147</v>
      </c>
      <c r="E3113" t="s">
        <v>117</v>
      </c>
      <c r="F3113" t="str">
        <f t="shared" si="144"/>
        <v>Queensland</v>
      </c>
      <c r="G3113" t="s">
        <v>35</v>
      </c>
      <c r="H3113">
        <v>4119</v>
      </c>
      <c r="I3113" t="s">
        <v>11</v>
      </c>
      <c r="J3113" t="s">
        <v>43</v>
      </c>
      <c r="K3113" t="s">
        <v>154</v>
      </c>
      <c r="L3113" t="s">
        <v>14</v>
      </c>
      <c r="M3113" s="5">
        <v>512.78</v>
      </c>
    </row>
    <row r="3114" spans="1:13" x14ac:dyDescent="0.25">
      <c r="A3114" s="2">
        <v>45394</v>
      </c>
      <c r="B3114" s="3">
        <f t="shared" si="145"/>
        <v>2024</v>
      </c>
      <c r="C3114" t="str">
        <f t="shared" si="146"/>
        <v>2024-2025</v>
      </c>
      <c r="D3114" t="s">
        <v>147</v>
      </c>
      <c r="E3114" t="s">
        <v>122</v>
      </c>
      <c r="F3114" t="str">
        <f t="shared" si="144"/>
        <v>New South Wales</v>
      </c>
      <c r="G3114" t="s">
        <v>10</v>
      </c>
      <c r="H3114">
        <v>2650</v>
      </c>
      <c r="I3114" t="s">
        <v>11</v>
      </c>
      <c r="J3114" t="s">
        <v>25</v>
      </c>
      <c r="K3114" t="s">
        <v>156</v>
      </c>
      <c r="L3114" t="s">
        <v>17</v>
      </c>
      <c r="M3114" s="5">
        <v>514.15</v>
      </c>
    </row>
    <row r="3115" spans="1:13" x14ac:dyDescent="0.25">
      <c r="A3115" s="2">
        <v>45040</v>
      </c>
      <c r="B3115" s="3">
        <f t="shared" si="145"/>
        <v>2023</v>
      </c>
      <c r="C3115" t="str">
        <f t="shared" si="146"/>
        <v>2023-2024</v>
      </c>
      <c r="D3115" t="s">
        <v>147</v>
      </c>
      <c r="E3115" t="s">
        <v>37</v>
      </c>
      <c r="F3115" t="str">
        <f t="shared" si="144"/>
        <v>South Australia</v>
      </c>
      <c r="G3115" t="s">
        <v>32</v>
      </c>
      <c r="H3115">
        <v>5607</v>
      </c>
      <c r="I3115" t="s">
        <v>11</v>
      </c>
      <c r="J3115" t="s">
        <v>38</v>
      </c>
      <c r="K3115" t="s">
        <v>152</v>
      </c>
      <c r="L3115" t="s">
        <v>13</v>
      </c>
      <c r="M3115" s="5">
        <v>514.5</v>
      </c>
    </row>
    <row r="3116" spans="1:13" x14ac:dyDescent="0.25">
      <c r="A3116" s="2">
        <v>44961</v>
      </c>
      <c r="B3116" s="3">
        <f t="shared" si="145"/>
        <v>2023</v>
      </c>
      <c r="C3116" t="str">
        <f t="shared" si="146"/>
        <v>2022-2023</v>
      </c>
      <c r="D3116" t="s">
        <v>147</v>
      </c>
      <c r="E3116" t="s">
        <v>97</v>
      </c>
      <c r="F3116" t="str">
        <f t="shared" si="144"/>
        <v>Tasmania</v>
      </c>
      <c r="G3116" t="s">
        <v>70</v>
      </c>
      <c r="H3116">
        <v>7250</v>
      </c>
      <c r="I3116" t="s">
        <v>11</v>
      </c>
      <c r="J3116" t="s">
        <v>71</v>
      </c>
      <c r="K3116" t="s">
        <v>155</v>
      </c>
      <c r="L3116" t="s">
        <v>20</v>
      </c>
      <c r="M3116" s="5">
        <v>514.98</v>
      </c>
    </row>
    <row r="3117" spans="1:13" x14ac:dyDescent="0.25">
      <c r="A3117" s="2">
        <v>45586</v>
      </c>
      <c r="B3117" s="3">
        <f t="shared" si="145"/>
        <v>2025</v>
      </c>
      <c r="C3117" t="str">
        <f t="shared" si="146"/>
        <v>2024-2025</v>
      </c>
      <c r="D3117" t="s">
        <v>147</v>
      </c>
      <c r="E3117" t="s">
        <v>99</v>
      </c>
      <c r="F3117" t="str">
        <f t="shared" si="144"/>
        <v>Victoria</v>
      </c>
      <c r="G3117" t="s">
        <v>45</v>
      </c>
      <c r="H3117">
        <v>3148</v>
      </c>
      <c r="I3117" t="s">
        <v>11</v>
      </c>
      <c r="J3117" t="s">
        <v>63</v>
      </c>
      <c r="K3117" t="s">
        <v>152</v>
      </c>
      <c r="L3117" t="s">
        <v>13</v>
      </c>
      <c r="M3117" s="5">
        <v>515.17000000000007</v>
      </c>
    </row>
    <row r="3118" spans="1:13" x14ac:dyDescent="0.25">
      <c r="A3118" s="2">
        <v>45026</v>
      </c>
      <c r="B3118" s="3">
        <f t="shared" si="145"/>
        <v>2023</v>
      </c>
      <c r="C3118" t="str">
        <f t="shared" si="146"/>
        <v>2023-2024</v>
      </c>
      <c r="D3118" t="s">
        <v>148</v>
      </c>
      <c r="E3118" t="s">
        <v>54</v>
      </c>
      <c r="F3118" t="str">
        <f t="shared" si="144"/>
        <v>Victoria</v>
      </c>
      <c r="G3118" t="s">
        <v>45</v>
      </c>
      <c r="H3118">
        <v>3977</v>
      </c>
      <c r="I3118" t="s">
        <v>11</v>
      </c>
      <c r="J3118" t="s">
        <v>55</v>
      </c>
      <c r="K3118" t="s">
        <v>154</v>
      </c>
      <c r="L3118" t="s">
        <v>14</v>
      </c>
      <c r="M3118" s="5">
        <v>516.29999999999995</v>
      </c>
    </row>
    <row r="3119" spans="1:13" x14ac:dyDescent="0.25">
      <c r="A3119" s="2">
        <v>45408</v>
      </c>
      <c r="B3119" s="3">
        <f t="shared" si="145"/>
        <v>2024</v>
      </c>
      <c r="C3119" t="str">
        <f t="shared" si="146"/>
        <v>2024-2025</v>
      </c>
      <c r="D3119" t="s">
        <v>147</v>
      </c>
      <c r="E3119" t="s">
        <v>108</v>
      </c>
      <c r="F3119" t="str">
        <f t="shared" si="144"/>
        <v>Victoria</v>
      </c>
      <c r="G3119" t="s">
        <v>45</v>
      </c>
      <c r="H3119">
        <v>3018</v>
      </c>
      <c r="I3119" t="s">
        <v>11</v>
      </c>
      <c r="J3119" t="s">
        <v>46</v>
      </c>
      <c r="K3119" t="s">
        <v>19</v>
      </c>
      <c r="L3119" t="s">
        <v>23</v>
      </c>
      <c r="M3119" s="5">
        <v>517.26</v>
      </c>
    </row>
    <row r="3120" spans="1:13" x14ac:dyDescent="0.25">
      <c r="A3120" s="2">
        <v>45057</v>
      </c>
      <c r="B3120" s="3">
        <f t="shared" si="145"/>
        <v>2023</v>
      </c>
      <c r="C3120" t="str">
        <f t="shared" si="146"/>
        <v>2023-2024</v>
      </c>
      <c r="D3120" t="s">
        <v>147</v>
      </c>
      <c r="E3120" t="s">
        <v>132</v>
      </c>
      <c r="F3120" t="str">
        <f t="shared" si="144"/>
        <v>New South Wales</v>
      </c>
      <c r="G3120" t="s">
        <v>10</v>
      </c>
      <c r="H3120">
        <v>2800</v>
      </c>
      <c r="I3120" t="s">
        <v>11</v>
      </c>
      <c r="J3120" t="s">
        <v>25</v>
      </c>
      <c r="K3120" t="s">
        <v>154</v>
      </c>
      <c r="L3120" t="s">
        <v>14</v>
      </c>
      <c r="M3120" s="5">
        <v>518.5</v>
      </c>
    </row>
    <row r="3121" spans="1:13" x14ac:dyDescent="0.25">
      <c r="A3121" s="2">
        <v>45432</v>
      </c>
      <c r="B3121" s="3">
        <f t="shared" si="145"/>
        <v>2024</v>
      </c>
      <c r="C3121" t="str">
        <f t="shared" si="146"/>
        <v>2024-2025</v>
      </c>
      <c r="D3121" t="s">
        <v>148</v>
      </c>
      <c r="E3121" t="s">
        <v>88</v>
      </c>
      <c r="F3121" t="str">
        <f t="shared" si="144"/>
        <v>South Australia</v>
      </c>
      <c r="G3121" t="s">
        <v>32</v>
      </c>
      <c r="H3121">
        <v>5011</v>
      </c>
      <c r="I3121" t="s">
        <v>11</v>
      </c>
      <c r="J3121" t="s">
        <v>33</v>
      </c>
      <c r="K3121" t="s">
        <v>152</v>
      </c>
      <c r="L3121" t="s">
        <v>13</v>
      </c>
      <c r="M3121" s="5">
        <v>519.22</v>
      </c>
    </row>
    <row r="3122" spans="1:13" x14ac:dyDescent="0.25">
      <c r="A3122" s="2">
        <v>45158</v>
      </c>
      <c r="B3122" s="3">
        <f t="shared" si="145"/>
        <v>2024</v>
      </c>
      <c r="C3122" t="str">
        <f t="shared" si="146"/>
        <v>2023-2024</v>
      </c>
      <c r="D3122" t="s">
        <v>147</v>
      </c>
      <c r="E3122" t="s">
        <v>44</v>
      </c>
      <c r="F3122" t="str">
        <f t="shared" si="144"/>
        <v>Victoria</v>
      </c>
      <c r="G3122" t="s">
        <v>45</v>
      </c>
      <c r="H3122">
        <v>3066</v>
      </c>
      <c r="I3122" t="s">
        <v>11</v>
      </c>
      <c r="J3122" t="s">
        <v>46</v>
      </c>
      <c r="K3122" t="s">
        <v>153</v>
      </c>
      <c r="L3122" t="s">
        <v>16</v>
      </c>
      <c r="M3122" s="5">
        <v>519.43000000000006</v>
      </c>
    </row>
    <row r="3123" spans="1:13" x14ac:dyDescent="0.25">
      <c r="A3123" s="2">
        <v>44954</v>
      </c>
      <c r="B3123" s="3">
        <f t="shared" si="145"/>
        <v>2023</v>
      </c>
      <c r="C3123" t="str">
        <f t="shared" si="146"/>
        <v>2022-2023</v>
      </c>
      <c r="D3123" t="s">
        <v>148</v>
      </c>
      <c r="E3123" t="s">
        <v>106</v>
      </c>
      <c r="F3123" t="str">
        <f t="shared" si="144"/>
        <v>Victoria</v>
      </c>
      <c r="G3123" t="s">
        <v>45</v>
      </c>
      <c r="H3123">
        <v>3915</v>
      </c>
      <c r="I3123" t="s">
        <v>11</v>
      </c>
      <c r="J3123" t="s">
        <v>55</v>
      </c>
      <c r="K3123" t="s">
        <v>149</v>
      </c>
      <c r="L3123" t="s">
        <v>15</v>
      </c>
      <c r="M3123" s="5">
        <v>520.21999999999991</v>
      </c>
    </row>
    <row r="3124" spans="1:13" x14ac:dyDescent="0.25">
      <c r="A3124" s="2">
        <v>45489</v>
      </c>
      <c r="B3124" s="3">
        <f t="shared" si="145"/>
        <v>2025</v>
      </c>
      <c r="C3124" t="str">
        <f t="shared" si="146"/>
        <v>2024-2025</v>
      </c>
      <c r="D3124" t="s">
        <v>147</v>
      </c>
      <c r="E3124" t="s">
        <v>65</v>
      </c>
      <c r="F3124" t="str">
        <f t="shared" si="144"/>
        <v>New South Wales</v>
      </c>
      <c r="G3124" t="s">
        <v>10</v>
      </c>
      <c r="H3124">
        <v>2541</v>
      </c>
      <c r="I3124" t="s">
        <v>11</v>
      </c>
      <c r="J3124" t="s">
        <v>58</v>
      </c>
      <c r="K3124" t="s">
        <v>154</v>
      </c>
      <c r="L3124" t="s">
        <v>14</v>
      </c>
      <c r="M3124" s="5">
        <v>521.34999999999991</v>
      </c>
    </row>
    <row r="3125" spans="1:13" x14ac:dyDescent="0.25">
      <c r="A3125" s="2">
        <v>44977</v>
      </c>
      <c r="B3125" s="3">
        <f t="shared" si="145"/>
        <v>2023</v>
      </c>
      <c r="C3125" t="str">
        <f t="shared" si="146"/>
        <v>2022-2023</v>
      </c>
      <c r="D3125" t="s">
        <v>147</v>
      </c>
      <c r="E3125" t="s">
        <v>114</v>
      </c>
      <c r="F3125" t="str">
        <f t="shared" si="144"/>
        <v>Victoria</v>
      </c>
      <c r="G3125" t="s">
        <v>45</v>
      </c>
      <c r="H3125">
        <v>3551</v>
      </c>
      <c r="I3125" t="s">
        <v>11</v>
      </c>
      <c r="J3125" t="s">
        <v>60</v>
      </c>
      <c r="K3125" t="s">
        <v>154</v>
      </c>
      <c r="L3125" t="s">
        <v>14</v>
      </c>
      <c r="M3125" s="5">
        <v>521.3900000000001</v>
      </c>
    </row>
    <row r="3126" spans="1:13" x14ac:dyDescent="0.25">
      <c r="A3126" s="2">
        <v>45143</v>
      </c>
      <c r="B3126" s="3">
        <f t="shared" si="145"/>
        <v>2024</v>
      </c>
      <c r="C3126" t="str">
        <f t="shared" si="146"/>
        <v>2023-2024</v>
      </c>
      <c r="D3126" t="s">
        <v>147</v>
      </c>
      <c r="E3126" t="s">
        <v>139</v>
      </c>
      <c r="F3126" t="str">
        <f t="shared" si="144"/>
        <v>New South Wales</v>
      </c>
      <c r="G3126" t="s">
        <v>10</v>
      </c>
      <c r="H3126">
        <v>2020</v>
      </c>
      <c r="I3126" t="s">
        <v>11</v>
      </c>
      <c r="J3126" t="s">
        <v>12</v>
      </c>
      <c r="K3126" t="s">
        <v>149</v>
      </c>
      <c r="L3126" t="s">
        <v>15</v>
      </c>
      <c r="M3126" s="5">
        <v>521.62999999999988</v>
      </c>
    </row>
    <row r="3127" spans="1:13" x14ac:dyDescent="0.25">
      <c r="A3127" s="2">
        <v>45333</v>
      </c>
      <c r="B3127" s="3">
        <f t="shared" si="145"/>
        <v>2024</v>
      </c>
      <c r="C3127" t="str">
        <f t="shared" si="146"/>
        <v>2023-2024</v>
      </c>
      <c r="D3127" t="s">
        <v>147</v>
      </c>
      <c r="E3127" t="s">
        <v>143</v>
      </c>
      <c r="F3127" t="str">
        <f t="shared" si="144"/>
        <v>New South Wales</v>
      </c>
      <c r="G3127" t="s">
        <v>10</v>
      </c>
      <c r="H3127">
        <v>2154</v>
      </c>
      <c r="I3127" t="s">
        <v>11</v>
      </c>
      <c r="J3127" t="s">
        <v>27</v>
      </c>
      <c r="K3127" t="s">
        <v>150</v>
      </c>
      <c r="L3127" t="s">
        <v>18</v>
      </c>
      <c r="M3127" s="5">
        <v>521.81999999999994</v>
      </c>
    </row>
    <row r="3128" spans="1:13" x14ac:dyDescent="0.25">
      <c r="A3128" s="2">
        <v>45434</v>
      </c>
      <c r="B3128" s="3">
        <f t="shared" si="145"/>
        <v>2024</v>
      </c>
      <c r="C3128" t="str">
        <f t="shared" si="146"/>
        <v>2024-2025</v>
      </c>
      <c r="D3128" t="s">
        <v>148</v>
      </c>
      <c r="E3128" t="s">
        <v>135</v>
      </c>
      <c r="F3128" t="str">
        <f t="shared" si="144"/>
        <v>Victoria</v>
      </c>
      <c r="G3128" t="s">
        <v>45</v>
      </c>
      <c r="H3128">
        <v>3550</v>
      </c>
      <c r="I3128" t="s">
        <v>11</v>
      </c>
      <c r="J3128" t="s">
        <v>60</v>
      </c>
      <c r="K3128" t="s">
        <v>154</v>
      </c>
      <c r="L3128" t="s">
        <v>14</v>
      </c>
      <c r="M3128" s="5">
        <v>521.99</v>
      </c>
    </row>
    <row r="3129" spans="1:13" x14ac:dyDescent="0.25">
      <c r="A3129" s="2">
        <v>45250</v>
      </c>
      <c r="B3129" s="3">
        <f t="shared" si="145"/>
        <v>2024</v>
      </c>
      <c r="C3129" t="str">
        <f t="shared" si="146"/>
        <v>2023-2024</v>
      </c>
      <c r="D3129" t="s">
        <v>147</v>
      </c>
      <c r="E3129" t="s">
        <v>121</v>
      </c>
      <c r="F3129" t="str">
        <f t="shared" si="144"/>
        <v>Queensland</v>
      </c>
      <c r="G3129" t="s">
        <v>35</v>
      </c>
      <c r="H3129">
        <v>4700</v>
      </c>
      <c r="I3129" t="s">
        <v>11</v>
      </c>
      <c r="J3129" t="s">
        <v>51</v>
      </c>
      <c r="K3129" t="s">
        <v>150</v>
      </c>
      <c r="L3129" t="s">
        <v>18</v>
      </c>
      <c r="M3129" s="5">
        <v>522.95000000000005</v>
      </c>
    </row>
    <row r="3130" spans="1:13" x14ac:dyDescent="0.25">
      <c r="A3130" s="2">
        <v>45570</v>
      </c>
      <c r="B3130" s="3">
        <f t="shared" si="145"/>
        <v>2025</v>
      </c>
      <c r="C3130" t="str">
        <f t="shared" si="146"/>
        <v>2024-2025</v>
      </c>
      <c r="D3130" t="s">
        <v>147</v>
      </c>
      <c r="E3130" t="s">
        <v>69</v>
      </c>
      <c r="F3130" t="str">
        <f t="shared" si="144"/>
        <v>Tasmania</v>
      </c>
      <c r="G3130" t="s">
        <v>70</v>
      </c>
      <c r="H3130">
        <v>7018</v>
      </c>
      <c r="I3130" t="s">
        <v>11</v>
      </c>
      <c r="J3130" t="s">
        <v>71</v>
      </c>
      <c r="K3130" t="s">
        <v>149</v>
      </c>
      <c r="L3130" t="s">
        <v>15</v>
      </c>
      <c r="M3130" s="5">
        <v>523.21</v>
      </c>
    </row>
    <row r="3131" spans="1:13" x14ac:dyDescent="0.25">
      <c r="A3131" s="2">
        <v>45255</v>
      </c>
      <c r="B3131" s="3">
        <f t="shared" si="145"/>
        <v>2024</v>
      </c>
      <c r="C3131" t="str">
        <f t="shared" si="146"/>
        <v>2023-2024</v>
      </c>
      <c r="D3131" t="s">
        <v>147</v>
      </c>
      <c r="E3131" t="s">
        <v>113</v>
      </c>
      <c r="F3131" t="str">
        <f t="shared" si="144"/>
        <v>Queensland</v>
      </c>
      <c r="G3131" t="s">
        <v>35</v>
      </c>
      <c r="H3131">
        <v>4215</v>
      </c>
      <c r="I3131" t="s">
        <v>11</v>
      </c>
      <c r="J3131" t="s">
        <v>104</v>
      </c>
      <c r="K3131" t="s">
        <v>151</v>
      </c>
      <c r="L3131" t="s">
        <v>21</v>
      </c>
      <c r="M3131" s="5">
        <v>523.76</v>
      </c>
    </row>
    <row r="3132" spans="1:13" x14ac:dyDescent="0.25">
      <c r="A3132" s="2">
        <v>45599</v>
      </c>
      <c r="B3132" s="3">
        <f t="shared" si="145"/>
        <v>2025</v>
      </c>
      <c r="C3132" t="str">
        <f t="shared" si="146"/>
        <v>2024-2025</v>
      </c>
      <c r="D3132" t="s">
        <v>147</v>
      </c>
      <c r="E3132" t="s">
        <v>116</v>
      </c>
      <c r="F3132" t="str">
        <f t="shared" si="144"/>
        <v>Western Australia</v>
      </c>
      <c r="G3132" t="s">
        <v>48</v>
      </c>
      <c r="H3132">
        <v>6725</v>
      </c>
      <c r="I3132" t="s">
        <v>11</v>
      </c>
      <c r="J3132" t="s">
        <v>77</v>
      </c>
      <c r="K3132" t="s">
        <v>153</v>
      </c>
      <c r="L3132" t="s">
        <v>16</v>
      </c>
      <c r="M3132" s="5">
        <v>523.91000000000008</v>
      </c>
    </row>
    <row r="3133" spans="1:13" x14ac:dyDescent="0.25">
      <c r="A3133" s="2">
        <v>45089</v>
      </c>
      <c r="B3133" s="3">
        <f t="shared" si="145"/>
        <v>2023</v>
      </c>
      <c r="C3133" t="str">
        <f t="shared" si="146"/>
        <v>2023-2024</v>
      </c>
      <c r="D3133" t="s">
        <v>147</v>
      </c>
      <c r="E3133" t="s">
        <v>141</v>
      </c>
      <c r="F3133" t="str">
        <f t="shared" si="144"/>
        <v>Western Australia</v>
      </c>
      <c r="G3133" t="s">
        <v>48</v>
      </c>
      <c r="H3133">
        <v>6052</v>
      </c>
      <c r="I3133" t="s">
        <v>11</v>
      </c>
      <c r="J3133" t="s">
        <v>49</v>
      </c>
      <c r="K3133" t="s">
        <v>152</v>
      </c>
      <c r="L3133" t="s">
        <v>13</v>
      </c>
      <c r="M3133" s="5">
        <v>525.13</v>
      </c>
    </row>
    <row r="3134" spans="1:13" x14ac:dyDescent="0.25">
      <c r="A3134" s="2">
        <v>45054</v>
      </c>
      <c r="B3134" s="3">
        <f t="shared" si="145"/>
        <v>2023</v>
      </c>
      <c r="C3134" t="str">
        <f t="shared" si="146"/>
        <v>2023-2024</v>
      </c>
      <c r="D3134" t="s">
        <v>147</v>
      </c>
      <c r="E3134" t="s">
        <v>93</v>
      </c>
      <c r="F3134" t="str">
        <f t="shared" si="144"/>
        <v>Western Australia</v>
      </c>
      <c r="G3134" t="s">
        <v>48</v>
      </c>
      <c r="H3134">
        <v>6112</v>
      </c>
      <c r="I3134" t="s">
        <v>11</v>
      </c>
      <c r="J3134" t="s">
        <v>94</v>
      </c>
      <c r="K3134" t="s">
        <v>150</v>
      </c>
      <c r="L3134" t="s">
        <v>18</v>
      </c>
      <c r="M3134" s="5">
        <v>525.1400000000001</v>
      </c>
    </row>
    <row r="3135" spans="1:13" x14ac:dyDescent="0.25">
      <c r="A3135" s="2">
        <v>44982</v>
      </c>
      <c r="B3135" s="3">
        <f t="shared" si="145"/>
        <v>2023</v>
      </c>
      <c r="C3135" t="str">
        <f t="shared" si="146"/>
        <v>2022-2023</v>
      </c>
      <c r="D3135" t="s">
        <v>147</v>
      </c>
      <c r="E3135" t="s">
        <v>42</v>
      </c>
      <c r="F3135" t="str">
        <f t="shared" si="144"/>
        <v>Queensland</v>
      </c>
      <c r="G3135" t="s">
        <v>35</v>
      </c>
      <c r="H3135">
        <v>4053</v>
      </c>
      <c r="I3135" t="s">
        <v>11</v>
      </c>
      <c r="J3135" t="s">
        <v>43</v>
      </c>
      <c r="K3135" t="s">
        <v>151</v>
      </c>
      <c r="L3135" t="s">
        <v>21</v>
      </c>
      <c r="M3135" s="5">
        <v>525.38000000000011</v>
      </c>
    </row>
    <row r="3136" spans="1:13" x14ac:dyDescent="0.25">
      <c r="A3136" s="2">
        <v>45455</v>
      </c>
      <c r="B3136" s="3">
        <f t="shared" si="145"/>
        <v>2024</v>
      </c>
      <c r="C3136" t="str">
        <f t="shared" si="146"/>
        <v>2024-2025</v>
      </c>
      <c r="D3136" t="s">
        <v>147</v>
      </c>
      <c r="E3136" t="s">
        <v>86</v>
      </c>
      <c r="F3136" t="str">
        <f t="shared" si="144"/>
        <v>New South Wales</v>
      </c>
      <c r="G3136" t="s">
        <v>10</v>
      </c>
      <c r="H3136">
        <v>2064</v>
      </c>
      <c r="I3136" t="s">
        <v>11</v>
      </c>
      <c r="J3136" t="s">
        <v>12</v>
      </c>
      <c r="K3136" t="s">
        <v>150</v>
      </c>
      <c r="L3136" t="s">
        <v>18</v>
      </c>
      <c r="M3136" s="5">
        <v>525.5</v>
      </c>
    </row>
    <row r="3137" spans="1:13" x14ac:dyDescent="0.25">
      <c r="A3137" s="2">
        <v>45156</v>
      </c>
      <c r="B3137" s="3">
        <f t="shared" si="145"/>
        <v>2024</v>
      </c>
      <c r="C3137" t="str">
        <f t="shared" si="146"/>
        <v>2023-2024</v>
      </c>
      <c r="D3137" t="s">
        <v>147</v>
      </c>
      <c r="E3137" t="s">
        <v>93</v>
      </c>
      <c r="F3137" t="str">
        <f t="shared" si="144"/>
        <v>Western Australia</v>
      </c>
      <c r="G3137" t="s">
        <v>48</v>
      </c>
      <c r="H3137">
        <v>6112</v>
      </c>
      <c r="I3137" t="s">
        <v>11</v>
      </c>
      <c r="J3137" t="s">
        <v>94</v>
      </c>
      <c r="K3137" t="s">
        <v>149</v>
      </c>
      <c r="L3137" t="s">
        <v>15</v>
      </c>
      <c r="M3137" s="5">
        <v>525.99</v>
      </c>
    </row>
    <row r="3138" spans="1:13" x14ac:dyDescent="0.25">
      <c r="A3138" s="2">
        <v>44928</v>
      </c>
      <c r="B3138" s="3">
        <f t="shared" si="145"/>
        <v>2023</v>
      </c>
      <c r="C3138" t="str">
        <f t="shared" si="146"/>
        <v>2022-2023</v>
      </c>
      <c r="D3138" t="s">
        <v>147</v>
      </c>
      <c r="E3138" t="s">
        <v>67</v>
      </c>
      <c r="F3138" t="str">
        <f t="shared" ref="F3138:F3201" si="147">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8">IF(MONTH(A3139)&gt;=7,YEAR(A3139)+1,YEAR(A3139))</f>
        <v>2024</v>
      </c>
      <c r="C3139" t="str">
        <f t="shared" ref="C3139:C3202" si="149">IF(MONTH(A3139) &gt;= 4, YEAR(A3139) &amp; "-" &amp; YEAR(A3139) + 1, YEAR(A3139) - 1 &amp; "-" &amp; YEAR(A3139))</f>
        <v>2024-2025</v>
      </c>
      <c r="D3139" t="s">
        <v>147</v>
      </c>
      <c r="E3139" t="s">
        <v>103</v>
      </c>
      <c r="F3139" t="str">
        <f t="shared" si="147"/>
        <v>Queensland</v>
      </c>
      <c r="G3139" t="s">
        <v>35</v>
      </c>
      <c r="H3139">
        <v>4509</v>
      </c>
      <c r="I3139" t="s">
        <v>11</v>
      </c>
      <c r="J3139" t="s">
        <v>104</v>
      </c>
      <c r="K3139" t="s">
        <v>154</v>
      </c>
      <c r="L3139" t="s">
        <v>14</v>
      </c>
      <c r="M3139" s="5">
        <v>528.55999999999995</v>
      </c>
    </row>
    <row r="3140" spans="1:13" x14ac:dyDescent="0.25">
      <c r="A3140" s="2">
        <v>45085</v>
      </c>
      <c r="B3140" s="3">
        <f t="shared" si="148"/>
        <v>2023</v>
      </c>
      <c r="C3140" t="str">
        <f t="shared" si="149"/>
        <v>2023-2024</v>
      </c>
      <c r="D3140" t="s">
        <v>147</v>
      </c>
      <c r="E3140" t="s">
        <v>42</v>
      </c>
      <c r="F3140" t="str">
        <f t="shared" si="147"/>
        <v>Queensland</v>
      </c>
      <c r="G3140" t="s">
        <v>35</v>
      </c>
      <c r="H3140">
        <v>4053</v>
      </c>
      <c r="I3140" t="s">
        <v>11</v>
      </c>
      <c r="J3140" t="s">
        <v>43</v>
      </c>
      <c r="K3140" t="s">
        <v>149</v>
      </c>
      <c r="L3140" t="s">
        <v>15</v>
      </c>
      <c r="M3140" s="5">
        <v>529.62</v>
      </c>
    </row>
    <row r="3141" spans="1:13" x14ac:dyDescent="0.25">
      <c r="A3141" s="2">
        <v>45187</v>
      </c>
      <c r="B3141" s="3">
        <f t="shared" si="148"/>
        <v>2024</v>
      </c>
      <c r="C3141" t="str">
        <f t="shared" si="149"/>
        <v>2023-2024</v>
      </c>
      <c r="D3141" t="s">
        <v>147</v>
      </c>
      <c r="E3141" t="s">
        <v>24</v>
      </c>
      <c r="F3141" t="str">
        <f t="shared" si="147"/>
        <v>New South Wales</v>
      </c>
      <c r="G3141" t="s">
        <v>10</v>
      </c>
      <c r="H3141">
        <v>2795</v>
      </c>
      <c r="I3141" t="s">
        <v>11</v>
      </c>
      <c r="J3141" t="s">
        <v>25</v>
      </c>
      <c r="K3141" t="s">
        <v>154</v>
      </c>
      <c r="L3141" t="s">
        <v>14</v>
      </c>
      <c r="M3141" s="5">
        <v>530.09</v>
      </c>
    </row>
    <row r="3142" spans="1:13" x14ac:dyDescent="0.25">
      <c r="A3142" s="2">
        <v>45049</v>
      </c>
      <c r="B3142" s="3">
        <f t="shared" si="148"/>
        <v>2023</v>
      </c>
      <c r="C3142" t="str">
        <f t="shared" si="149"/>
        <v>2023-2024</v>
      </c>
      <c r="D3142" t="s">
        <v>147</v>
      </c>
      <c r="E3142" t="s">
        <v>126</v>
      </c>
      <c r="F3142" t="str">
        <f t="shared" si="147"/>
        <v>Queensland</v>
      </c>
      <c r="G3142" t="s">
        <v>35</v>
      </c>
      <c r="H3142">
        <v>4551</v>
      </c>
      <c r="I3142" t="s">
        <v>11</v>
      </c>
      <c r="J3142" t="s">
        <v>120</v>
      </c>
      <c r="K3142" t="s">
        <v>154</v>
      </c>
      <c r="L3142" t="s">
        <v>14</v>
      </c>
      <c r="M3142" s="5">
        <v>530.36999999999989</v>
      </c>
    </row>
    <row r="3143" spans="1:13" x14ac:dyDescent="0.25">
      <c r="A3143" s="2">
        <v>45005</v>
      </c>
      <c r="B3143" s="3">
        <f t="shared" si="148"/>
        <v>2023</v>
      </c>
      <c r="C3143" t="str">
        <f t="shared" si="149"/>
        <v>2022-2023</v>
      </c>
      <c r="D3143" t="s">
        <v>147</v>
      </c>
      <c r="E3143" t="s">
        <v>53</v>
      </c>
      <c r="F3143" t="str">
        <f t="shared" si="147"/>
        <v>South Australia</v>
      </c>
      <c r="G3143" t="s">
        <v>32</v>
      </c>
      <c r="H3143">
        <v>5082</v>
      </c>
      <c r="I3143" t="s">
        <v>11</v>
      </c>
      <c r="J3143" t="s">
        <v>33</v>
      </c>
      <c r="K3143" t="s">
        <v>151</v>
      </c>
      <c r="L3143" t="s">
        <v>21</v>
      </c>
      <c r="M3143" s="5">
        <v>531.43000000000006</v>
      </c>
    </row>
    <row r="3144" spans="1:13" x14ac:dyDescent="0.25">
      <c r="A3144" s="2">
        <v>45031</v>
      </c>
      <c r="B3144" s="3">
        <f t="shared" si="148"/>
        <v>2023</v>
      </c>
      <c r="C3144" t="str">
        <f t="shared" si="149"/>
        <v>2023-2024</v>
      </c>
      <c r="D3144" t="s">
        <v>147</v>
      </c>
      <c r="E3144" t="s">
        <v>109</v>
      </c>
      <c r="F3144" t="str">
        <f t="shared" si="147"/>
        <v>New South Wales</v>
      </c>
      <c r="G3144" t="s">
        <v>10</v>
      </c>
      <c r="H3144">
        <v>2480</v>
      </c>
      <c r="I3144" t="s">
        <v>11</v>
      </c>
      <c r="J3144" t="s">
        <v>68</v>
      </c>
      <c r="K3144" t="s">
        <v>153</v>
      </c>
      <c r="L3144" t="s">
        <v>16</v>
      </c>
      <c r="M3144" s="5">
        <v>532.92000000000007</v>
      </c>
    </row>
    <row r="3145" spans="1:13" x14ac:dyDescent="0.25">
      <c r="A3145" s="2">
        <v>45162</v>
      </c>
      <c r="B3145" s="3">
        <f t="shared" si="148"/>
        <v>2024</v>
      </c>
      <c r="C3145" t="str">
        <f t="shared" si="149"/>
        <v>2023-2024</v>
      </c>
      <c r="D3145" t="s">
        <v>147</v>
      </c>
      <c r="E3145" t="s">
        <v>74</v>
      </c>
      <c r="F3145" t="str">
        <f t="shared" si="147"/>
        <v>South Australia</v>
      </c>
      <c r="G3145" t="s">
        <v>32</v>
      </c>
      <c r="H3145">
        <v>5043</v>
      </c>
      <c r="I3145" t="s">
        <v>11</v>
      </c>
      <c r="J3145" t="s">
        <v>33</v>
      </c>
      <c r="K3145" t="s">
        <v>152</v>
      </c>
      <c r="L3145" t="s">
        <v>13</v>
      </c>
      <c r="M3145" s="5">
        <v>533.44000000000005</v>
      </c>
    </row>
    <row r="3146" spans="1:13" x14ac:dyDescent="0.25">
      <c r="A3146" s="2">
        <v>45238</v>
      </c>
      <c r="B3146" s="3">
        <f t="shared" si="148"/>
        <v>2024</v>
      </c>
      <c r="C3146" t="str">
        <f t="shared" si="149"/>
        <v>2023-2024</v>
      </c>
      <c r="D3146" t="s">
        <v>147</v>
      </c>
      <c r="E3146" t="s">
        <v>99</v>
      </c>
      <c r="F3146" t="str">
        <f t="shared" si="147"/>
        <v>Victoria</v>
      </c>
      <c r="G3146" t="s">
        <v>45</v>
      </c>
      <c r="H3146">
        <v>3148</v>
      </c>
      <c r="I3146" t="s">
        <v>11</v>
      </c>
      <c r="J3146" t="s">
        <v>63</v>
      </c>
      <c r="K3146" t="s">
        <v>19</v>
      </c>
      <c r="L3146" t="s">
        <v>23</v>
      </c>
      <c r="M3146" s="5">
        <v>533.91</v>
      </c>
    </row>
    <row r="3147" spans="1:13" x14ac:dyDescent="0.25">
      <c r="A3147" s="2">
        <v>45159</v>
      </c>
      <c r="B3147" s="3">
        <f t="shared" si="148"/>
        <v>2024</v>
      </c>
      <c r="C3147" t="str">
        <f t="shared" si="149"/>
        <v>2023-2024</v>
      </c>
      <c r="D3147" t="s">
        <v>148</v>
      </c>
      <c r="E3147" t="s">
        <v>81</v>
      </c>
      <c r="F3147" t="str">
        <f t="shared" si="147"/>
        <v>New South Wales</v>
      </c>
      <c r="G3147" t="s">
        <v>10</v>
      </c>
      <c r="H3147">
        <v>2485</v>
      </c>
      <c r="I3147" t="s">
        <v>11</v>
      </c>
      <c r="J3147" t="s">
        <v>68</v>
      </c>
      <c r="K3147" t="s">
        <v>150</v>
      </c>
      <c r="L3147" t="s">
        <v>18</v>
      </c>
      <c r="M3147" s="5">
        <v>534.06999999999994</v>
      </c>
    </row>
    <row r="3148" spans="1:13" x14ac:dyDescent="0.25">
      <c r="A3148" s="2">
        <v>45214</v>
      </c>
      <c r="B3148" s="3">
        <f t="shared" si="148"/>
        <v>2024</v>
      </c>
      <c r="C3148" t="str">
        <f t="shared" si="149"/>
        <v>2023-2024</v>
      </c>
      <c r="D3148" t="s">
        <v>147</v>
      </c>
      <c r="E3148" t="s">
        <v>57</v>
      </c>
      <c r="F3148" t="str">
        <f t="shared" si="147"/>
        <v>New South Wales</v>
      </c>
      <c r="G3148" t="s">
        <v>10</v>
      </c>
      <c r="H3148">
        <v>2560</v>
      </c>
      <c r="I3148" t="s">
        <v>11</v>
      </c>
      <c r="J3148" t="s">
        <v>58</v>
      </c>
      <c r="K3148" t="s">
        <v>155</v>
      </c>
      <c r="L3148" t="s">
        <v>20</v>
      </c>
      <c r="M3148" s="5">
        <v>534.72</v>
      </c>
    </row>
    <row r="3149" spans="1:13" x14ac:dyDescent="0.25">
      <c r="A3149" s="2">
        <v>45171</v>
      </c>
      <c r="B3149" s="3">
        <f t="shared" si="148"/>
        <v>2024</v>
      </c>
      <c r="C3149" t="str">
        <f t="shared" si="149"/>
        <v>2023-2024</v>
      </c>
      <c r="D3149" t="s">
        <v>147</v>
      </c>
      <c r="E3149" t="s">
        <v>64</v>
      </c>
      <c r="F3149" t="str">
        <f t="shared" si="147"/>
        <v>Victoria</v>
      </c>
      <c r="G3149" t="s">
        <v>45</v>
      </c>
      <c r="H3149">
        <v>3199</v>
      </c>
      <c r="I3149" t="s">
        <v>11</v>
      </c>
      <c r="J3149" t="s">
        <v>63</v>
      </c>
      <c r="K3149" t="s">
        <v>149</v>
      </c>
      <c r="L3149" t="s">
        <v>15</v>
      </c>
      <c r="M3149" s="5">
        <v>534.94999999999993</v>
      </c>
    </row>
    <row r="3150" spans="1:13" x14ac:dyDescent="0.25">
      <c r="A3150" s="2">
        <v>45519</v>
      </c>
      <c r="B3150" s="3">
        <f t="shared" si="148"/>
        <v>2025</v>
      </c>
      <c r="C3150" t="str">
        <f t="shared" si="149"/>
        <v>2024-2025</v>
      </c>
      <c r="D3150" t="s">
        <v>147</v>
      </c>
      <c r="E3150" t="s">
        <v>119</v>
      </c>
      <c r="F3150" t="str">
        <f t="shared" si="147"/>
        <v>Queensland</v>
      </c>
      <c r="G3150" t="s">
        <v>35</v>
      </c>
      <c r="H3150">
        <v>4570</v>
      </c>
      <c r="I3150" t="s">
        <v>11</v>
      </c>
      <c r="J3150" t="s">
        <v>120</v>
      </c>
      <c r="K3150" t="s">
        <v>150</v>
      </c>
      <c r="L3150" t="s">
        <v>18</v>
      </c>
      <c r="M3150" s="5">
        <v>535.02</v>
      </c>
    </row>
    <row r="3151" spans="1:13" x14ac:dyDescent="0.25">
      <c r="A3151" s="2">
        <v>45086</v>
      </c>
      <c r="B3151" s="3">
        <f t="shared" si="148"/>
        <v>2023</v>
      </c>
      <c r="C3151" t="str">
        <f t="shared" si="149"/>
        <v>2023-2024</v>
      </c>
      <c r="D3151" t="s">
        <v>148</v>
      </c>
      <c r="E3151" t="s">
        <v>134</v>
      </c>
      <c r="F3151" t="str">
        <f t="shared" si="147"/>
        <v>Queensland</v>
      </c>
      <c r="G3151" t="s">
        <v>35</v>
      </c>
      <c r="H3151">
        <v>4825</v>
      </c>
      <c r="I3151" t="s">
        <v>11</v>
      </c>
      <c r="J3151" t="s">
        <v>36</v>
      </c>
      <c r="K3151" t="s">
        <v>150</v>
      </c>
      <c r="L3151" t="s">
        <v>18</v>
      </c>
      <c r="M3151" s="5">
        <v>535.56999999999994</v>
      </c>
    </row>
    <row r="3152" spans="1:13" x14ac:dyDescent="0.25">
      <c r="A3152" s="2">
        <v>45546</v>
      </c>
      <c r="B3152" s="3">
        <f t="shared" si="148"/>
        <v>2025</v>
      </c>
      <c r="C3152" t="str">
        <f t="shared" si="149"/>
        <v>2024-2025</v>
      </c>
      <c r="D3152" t="s">
        <v>147</v>
      </c>
      <c r="E3152" t="s">
        <v>78</v>
      </c>
      <c r="F3152" t="str">
        <f t="shared" si="147"/>
        <v>New South Wales</v>
      </c>
      <c r="G3152" t="s">
        <v>10</v>
      </c>
      <c r="H3152">
        <v>2350</v>
      </c>
      <c r="I3152" t="s">
        <v>11</v>
      </c>
      <c r="J3152" t="s">
        <v>68</v>
      </c>
      <c r="K3152" t="s">
        <v>19</v>
      </c>
      <c r="L3152" t="s">
        <v>23</v>
      </c>
      <c r="M3152" s="5">
        <v>535.75</v>
      </c>
    </row>
    <row r="3153" spans="1:13" x14ac:dyDescent="0.25">
      <c r="A3153" s="2">
        <v>45399</v>
      </c>
      <c r="B3153" s="3">
        <f t="shared" si="148"/>
        <v>2024</v>
      </c>
      <c r="C3153" t="str">
        <f t="shared" si="149"/>
        <v>2024-2025</v>
      </c>
      <c r="D3153" t="s">
        <v>147</v>
      </c>
      <c r="E3153" t="s">
        <v>84</v>
      </c>
      <c r="F3153" t="str">
        <f t="shared" si="147"/>
        <v>Queensland</v>
      </c>
      <c r="G3153" t="s">
        <v>35</v>
      </c>
      <c r="H3153">
        <v>4740</v>
      </c>
      <c r="I3153" t="s">
        <v>11</v>
      </c>
      <c r="J3153" t="s">
        <v>51</v>
      </c>
      <c r="K3153" t="s">
        <v>151</v>
      </c>
      <c r="L3153" t="s">
        <v>21</v>
      </c>
      <c r="M3153" s="5">
        <v>535.94000000000005</v>
      </c>
    </row>
    <row r="3154" spans="1:13" x14ac:dyDescent="0.25">
      <c r="A3154" s="2">
        <v>45579</v>
      </c>
      <c r="B3154" s="3">
        <f t="shared" si="148"/>
        <v>2025</v>
      </c>
      <c r="C3154" t="str">
        <f t="shared" si="149"/>
        <v>2024-2025</v>
      </c>
      <c r="D3154" t="s">
        <v>148</v>
      </c>
      <c r="E3154" t="s">
        <v>118</v>
      </c>
      <c r="F3154" t="str">
        <f t="shared" si="147"/>
        <v>New South Wales</v>
      </c>
      <c r="G3154" t="s">
        <v>10</v>
      </c>
      <c r="H3154">
        <v>2158</v>
      </c>
      <c r="I3154" t="s">
        <v>11</v>
      </c>
      <c r="J3154" t="s">
        <v>27</v>
      </c>
      <c r="K3154" t="s">
        <v>150</v>
      </c>
      <c r="L3154" t="s">
        <v>18</v>
      </c>
      <c r="M3154" s="5">
        <v>536.36</v>
      </c>
    </row>
    <row r="3155" spans="1:13" x14ac:dyDescent="0.25">
      <c r="A3155" s="2">
        <v>44983</v>
      </c>
      <c r="B3155" s="3">
        <f t="shared" si="148"/>
        <v>2023</v>
      </c>
      <c r="C3155" t="str">
        <f t="shared" si="149"/>
        <v>2022-2023</v>
      </c>
      <c r="D3155" t="s">
        <v>147</v>
      </c>
      <c r="E3155" t="s">
        <v>132</v>
      </c>
      <c r="F3155" t="str">
        <f t="shared" si="147"/>
        <v>New South Wales</v>
      </c>
      <c r="G3155" t="s">
        <v>10</v>
      </c>
      <c r="H3155">
        <v>2800</v>
      </c>
      <c r="I3155" t="s">
        <v>11</v>
      </c>
      <c r="J3155" t="s">
        <v>25</v>
      </c>
      <c r="K3155" t="s">
        <v>19</v>
      </c>
      <c r="L3155" t="s">
        <v>23</v>
      </c>
      <c r="M3155" s="5">
        <v>536.42000000000007</v>
      </c>
    </row>
    <row r="3156" spans="1:13" x14ac:dyDescent="0.25">
      <c r="A3156" s="2">
        <v>44970</v>
      </c>
      <c r="B3156" s="3">
        <f t="shared" si="148"/>
        <v>2023</v>
      </c>
      <c r="C3156" t="str">
        <f t="shared" si="149"/>
        <v>2022-2023</v>
      </c>
      <c r="D3156" t="s">
        <v>147</v>
      </c>
      <c r="E3156" t="s">
        <v>72</v>
      </c>
      <c r="F3156" t="str">
        <f t="shared" si="147"/>
        <v>Western Australia</v>
      </c>
      <c r="G3156" t="s">
        <v>48</v>
      </c>
      <c r="H3156">
        <v>6010</v>
      </c>
      <c r="I3156" t="s">
        <v>11</v>
      </c>
      <c r="J3156" t="s">
        <v>49</v>
      </c>
      <c r="K3156" t="s">
        <v>155</v>
      </c>
      <c r="L3156" t="s">
        <v>20</v>
      </c>
      <c r="M3156" s="5">
        <v>537.05000000000007</v>
      </c>
    </row>
    <row r="3157" spans="1:13" x14ac:dyDescent="0.25">
      <c r="A3157" s="2">
        <v>44962</v>
      </c>
      <c r="B3157" s="3">
        <f t="shared" si="148"/>
        <v>2023</v>
      </c>
      <c r="C3157" t="str">
        <f t="shared" si="149"/>
        <v>2022-2023</v>
      </c>
      <c r="D3157" t="s">
        <v>147</v>
      </c>
      <c r="E3157" t="s">
        <v>53</v>
      </c>
      <c r="F3157" t="str">
        <f t="shared" si="147"/>
        <v>South Australia</v>
      </c>
      <c r="G3157" t="s">
        <v>32</v>
      </c>
      <c r="H3157">
        <v>5082</v>
      </c>
      <c r="I3157" t="s">
        <v>11</v>
      </c>
      <c r="J3157" t="s">
        <v>33</v>
      </c>
      <c r="K3157" t="s">
        <v>153</v>
      </c>
      <c r="L3157" t="s">
        <v>16</v>
      </c>
      <c r="M3157" s="5">
        <v>537.24</v>
      </c>
    </row>
    <row r="3158" spans="1:13" x14ac:dyDescent="0.25">
      <c r="A3158" s="2">
        <v>45305</v>
      </c>
      <c r="B3158" s="3">
        <f t="shared" si="148"/>
        <v>2024</v>
      </c>
      <c r="C3158" t="str">
        <f t="shared" si="149"/>
        <v>2023-2024</v>
      </c>
      <c r="D3158" t="s">
        <v>147</v>
      </c>
      <c r="E3158" t="s">
        <v>130</v>
      </c>
      <c r="F3158" t="str">
        <f t="shared" si="147"/>
        <v>South Australia</v>
      </c>
      <c r="G3158" t="s">
        <v>32</v>
      </c>
      <c r="H3158">
        <v>5290</v>
      </c>
      <c r="I3158" t="s">
        <v>11</v>
      </c>
      <c r="J3158" t="s">
        <v>38</v>
      </c>
      <c r="K3158" t="s">
        <v>151</v>
      </c>
      <c r="L3158" t="s">
        <v>21</v>
      </c>
      <c r="M3158" s="5">
        <v>537.77</v>
      </c>
    </row>
    <row r="3159" spans="1:13" x14ac:dyDescent="0.25">
      <c r="A3159" s="2">
        <v>45222</v>
      </c>
      <c r="B3159" s="3">
        <f t="shared" si="148"/>
        <v>2024</v>
      </c>
      <c r="C3159" t="str">
        <f t="shared" si="149"/>
        <v>2023-2024</v>
      </c>
      <c r="D3159" t="s">
        <v>148</v>
      </c>
      <c r="E3159" t="s">
        <v>106</v>
      </c>
      <c r="F3159" t="str">
        <f t="shared" si="147"/>
        <v>Victoria</v>
      </c>
      <c r="G3159" t="s">
        <v>45</v>
      </c>
      <c r="H3159">
        <v>3915</v>
      </c>
      <c r="I3159" t="s">
        <v>11</v>
      </c>
      <c r="J3159" t="s">
        <v>55</v>
      </c>
      <c r="K3159" t="s">
        <v>155</v>
      </c>
      <c r="L3159" t="s">
        <v>20</v>
      </c>
      <c r="M3159" s="5">
        <v>538.76</v>
      </c>
    </row>
    <row r="3160" spans="1:13" x14ac:dyDescent="0.25">
      <c r="A3160" s="2">
        <v>45227</v>
      </c>
      <c r="B3160" s="3">
        <f t="shared" si="148"/>
        <v>2024</v>
      </c>
      <c r="C3160" t="str">
        <f t="shared" si="149"/>
        <v>2023-2024</v>
      </c>
      <c r="D3160" t="s">
        <v>147</v>
      </c>
      <c r="E3160" t="s">
        <v>66</v>
      </c>
      <c r="F3160" t="str">
        <f t="shared" si="147"/>
        <v>South Australia</v>
      </c>
      <c r="G3160" t="s">
        <v>32</v>
      </c>
      <c r="H3160">
        <v>5169</v>
      </c>
      <c r="I3160" t="s">
        <v>11</v>
      </c>
      <c r="J3160" t="s">
        <v>33</v>
      </c>
      <c r="K3160" t="s">
        <v>153</v>
      </c>
      <c r="L3160" t="s">
        <v>16</v>
      </c>
      <c r="M3160" s="5">
        <v>539.46</v>
      </c>
    </row>
    <row r="3161" spans="1:13" x14ac:dyDescent="0.25">
      <c r="A3161" s="2">
        <v>44993</v>
      </c>
      <c r="B3161" s="3">
        <f t="shared" si="148"/>
        <v>2023</v>
      </c>
      <c r="C3161" t="str">
        <f t="shared" si="149"/>
        <v>2022-2023</v>
      </c>
      <c r="D3161" t="s">
        <v>147</v>
      </c>
      <c r="E3161" t="s">
        <v>67</v>
      </c>
      <c r="F3161" t="str">
        <f t="shared" si="147"/>
        <v>New South Wales</v>
      </c>
      <c r="G3161" t="s">
        <v>10</v>
      </c>
      <c r="H3161">
        <v>2478</v>
      </c>
      <c r="I3161" t="s">
        <v>11</v>
      </c>
      <c r="J3161" t="s">
        <v>68</v>
      </c>
      <c r="K3161" t="s">
        <v>152</v>
      </c>
      <c r="L3161" t="s">
        <v>13</v>
      </c>
      <c r="M3161" s="5">
        <v>539.91000000000008</v>
      </c>
    </row>
    <row r="3162" spans="1:13" x14ac:dyDescent="0.25">
      <c r="A3162" s="2">
        <v>44997</v>
      </c>
      <c r="B3162" s="3">
        <f t="shared" si="148"/>
        <v>2023</v>
      </c>
      <c r="C3162" t="str">
        <f t="shared" si="149"/>
        <v>2022-2023</v>
      </c>
      <c r="D3162" t="s">
        <v>147</v>
      </c>
      <c r="E3162" t="s">
        <v>123</v>
      </c>
      <c r="F3162" t="str">
        <f t="shared" si="147"/>
        <v>Western Australia</v>
      </c>
      <c r="G3162" t="s">
        <v>48</v>
      </c>
      <c r="H3162">
        <v>6109</v>
      </c>
      <c r="I3162" t="s">
        <v>11</v>
      </c>
      <c r="J3162" t="s">
        <v>94</v>
      </c>
      <c r="K3162" t="s">
        <v>19</v>
      </c>
      <c r="L3162" t="s">
        <v>23</v>
      </c>
      <c r="M3162" s="5">
        <v>540.04</v>
      </c>
    </row>
    <row r="3163" spans="1:13" x14ac:dyDescent="0.25">
      <c r="A3163" s="2">
        <v>45502</v>
      </c>
      <c r="B3163" s="3">
        <f t="shared" si="148"/>
        <v>2025</v>
      </c>
      <c r="C3163" t="str">
        <f t="shared" si="149"/>
        <v>2024-2025</v>
      </c>
      <c r="D3163" t="s">
        <v>147</v>
      </c>
      <c r="E3163" t="s">
        <v>139</v>
      </c>
      <c r="F3163" t="str">
        <f t="shared" si="147"/>
        <v>New South Wales</v>
      </c>
      <c r="G3163" t="s">
        <v>10</v>
      </c>
      <c r="H3163">
        <v>2020</v>
      </c>
      <c r="I3163" t="s">
        <v>11</v>
      </c>
      <c r="J3163" t="s">
        <v>12</v>
      </c>
      <c r="K3163" t="s">
        <v>19</v>
      </c>
      <c r="L3163" t="s">
        <v>23</v>
      </c>
      <c r="M3163" s="5">
        <v>540.88</v>
      </c>
    </row>
    <row r="3164" spans="1:13" x14ac:dyDescent="0.25">
      <c r="A3164" s="2">
        <v>45326</v>
      </c>
      <c r="B3164" s="3">
        <f t="shared" si="148"/>
        <v>2024</v>
      </c>
      <c r="C3164" t="str">
        <f t="shared" si="149"/>
        <v>2023-2024</v>
      </c>
      <c r="D3164" t="s">
        <v>147</v>
      </c>
      <c r="E3164" t="s">
        <v>128</v>
      </c>
      <c r="F3164" t="str">
        <f t="shared" si="147"/>
        <v>Western Australia</v>
      </c>
      <c r="G3164" t="s">
        <v>48</v>
      </c>
      <c r="H3164">
        <v>6027</v>
      </c>
      <c r="I3164" t="s">
        <v>11</v>
      </c>
      <c r="J3164" t="s">
        <v>49</v>
      </c>
      <c r="K3164" t="s">
        <v>151</v>
      </c>
      <c r="L3164" t="s">
        <v>21</v>
      </c>
      <c r="M3164" s="5">
        <v>541.1400000000001</v>
      </c>
    </row>
    <row r="3165" spans="1:13" x14ac:dyDescent="0.25">
      <c r="A3165" s="2">
        <v>45097</v>
      </c>
      <c r="B3165" s="3">
        <f t="shared" si="148"/>
        <v>2023</v>
      </c>
      <c r="C3165" t="str">
        <f t="shared" si="149"/>
        <v>2023-2024</v>
      </c>
      <c r="D3165" t="s">
        <v>147</v>
      </c>
      <c r="E3165" t="s">
        <v>99</v>
      </c>
      <c r="F3165" t="str">
        <f t="shared" si="147"/>
        <v>Victoria</v>
      </c>
      <c r="G3165" t="s">
        <v>45</v>
      </c>
      <c r="H3165">
        <v>3148</v>
      </c>
      <c r="I3165" t="s">
        <v>11</v>
      </c>
      <c r="J3165" t="s">
        <v>63</v>
      </c>
      <c r="K3165" t="s">
        <v>154</v>
      </c>
      <c r="L3165" t="s">
        <v>14</v>
      </c>
      <c r="M3165" s="5">
        <v>541.25</v>
      </c>
    </row>
    <row r="3166" spans="1:13" x14ac:dyDescent="0.25">
      <c r="A3166" s="2">
        <v>45492</v>
      </c>
      <c r="B3166" s="3">
        <f t="shared" si="148"/>
        <v>2025</v>
      </c>
      <c r="C3166" t="str">
        <f t="shared" si="149"/>
        <v>2024-2025</v>
      </c>
      <c r="D3166" t="s">
        <v>147</v>
      </c>
      <c r="E3166" t="s">
        <v>128</v>
      </c>
      <c r="F3166" t="str">
        <f t="shared" si="147"/>
        <v>Western Australia</v>
      </c>
      <c r="G3166" t="s">
        <v>48</v>
      </c>
      <c r="H3166">
        <v>6027</v>
      </c>
      <c r="I3166" t="s">
        <v>11</v>
      </c>
      <c r="J3166" t="s">
        <v>49</v>
      </c>
      <c r="K3166" t="s">
        <v>155</v>
      </c>
      <c r="L3166" t="s">
        <v>20</v>
      </c>
      <c r="M3166" s="5">
        <v>541.59</v>
      </c>
    </row>
    <row r="3167" spans="1:13" x14ac:dyDescent="0.25">
      <c r="A3167" s="2">
        <v>45203</v>
      </c>
      <c r="B3167" s="3">
        <f t="shared" si="148"/>
        <v>2024</v>
      </c>
      <c r="C3167" t="str">
        <f t="shared" si="149"/>
        <v>2023-2024</v>
      </c>
      <c r="D3167" t="s">
        <v>147</v>
      </c>
      <c r="E3167" t="s">
        <v>24</v>
      </c>
      <c r="F3167" t="str">
        <f t="shared" si="147"/>
        <v>New South Wales</v>
      </c>
      <c r="G3167" t="s">
        <v>10</v>
      </c>
      <c r="H3167">
        <v>2795</v>
      </c>
      <c r="I3167" t="s">
        <v>11</v>
      </c>
      <c r="J3167" t="s">
        <v>25</v>
      </c>
      <c r="K3167" t="s">
        <v>19</v>
      </c>
      <c r="L3167" t="s">
        <v>23</v>
      </c>
      <c r="M3167" s="5">
        <v>541.61000000000013</v>
      </c>
    </row>
    <row r="3168" spans="1:13" x14ac:dyDescent="0.25">
      <c r="A3168" s="2">
        <v>45063</v>
      </c>
      <c r="B3168" s="3">
        <f t="shared" si="148"/>
        <v>2023</v>
      </c>
      <c r="C3168" t="str">
        <f t="shared" si="149"/>
        <v>2023-2024</v>
      </c>
      <c r="D3168" t="s">
        <v>148</v>
      </c>
      <c r="E3168" t="s">
        <v>111</v>
      </c>
      <c r="F3168" t="str">
        <f t="shared" si="147"/>
        <v>New South Wales</v>
      </c>
      <c r="G3168" t="s">
        <v>10</v>
      </c>
      <c r="H3168">
        <v>2120</v>
      </c>
      <c r="I3168" t="s">
        <v>11</v>
      </c>
      <c r="J3168" t="s">
        <v>27</v>
      </c>
      <c r="K3168" t="s">
        <v>149</v>
      </c>
      <c r="L3168" t="s">
        <v>15</v>
      </c>
      <c r="M3168" s="5">
        <v>541.79999999999995</v>
      </c>
    </row>
    <row r="3169" spans="1:13" x14ac:dyDescent="0.25">
      <c r="A3169" s="2">
        <v>45212</v>
      </c>
      <c r="B3169" s="3">
        <f t="shared" si="148"/>
        <v>2024</v>
      </c>
      <c r="C3169" t="str">
        <f t="shared" si="149"/>
        <v>2023-2024</v>
      </c>
      <c r="D3169" t="s">
        <v>148</v>
      </c>
      <c r="E3169" t="s">
        <v>105</v>
      </c>
      <c r="F3169" t="str">
        <f t="shared" si="147"/>
        <v>Victoria</v>
      </c>
      <c r="G3169" t="s">
        <v>45</v>
      </c>
      <c r="H3169">
        <v>3500</v>
      </c>
      <c r="I3169" t="s">
        <v>11</v>
      </c>
      <c r="J3169" t="s">
        <v>60</v>
      </c>
      <c r="K3169" t="s">
        <v>155</v>
      </c>
      <c r="L3169" t="s">
        <v>20</v>
      </c>
      <c r="M3169" s="5">
        <v>543.02</v>
      </c>
    </row>
    <row r="3170" spans="1:13" x14ac:dyDescent="0.25">
      <c r="A3170" s="2">
        <v>45068</v>
      </c>
      <c r="B3170" s="3">
        <f t="shared" si="148"/>
        <v>2023</v>
      </c>
      <c r="C3170" t="str">
        <f t="shared" si="149"/>
        <v>2023-2024</v>
      </c>
      <c r="D3170" t="s">
        <v>147</v>
      </c>
      <c r="E3170" t="s">
        <v>59</v>
      </c>
      <c r="F3170" t="str">
        <f t="shared" si="147"/>
        <v>Victoria</v>
      </c>
      <c r="G3170" t="s">
        <v>45</v>
      </c>
      <c r="H3170">
        <v>3280</v>
      </c>
      <c r="I3170" t="s">
        <v>11</v>
      </c>
      <c r="J3170" t="s">
        <v>60</v>
      </c>
      <c r="K3170" t="s">
        <v>153</v>
      </c>
      <c r="L3170" t="s">
        <v>16</v>
      </c>
      <c r="M3170" s="5">
        <v>544.09</v>
      </c>
    </row>
    <row r="3171" spans="1:13" x14ac:dyDescent="0.25">
      <c r="A3171" s="2">
        <v>44938</v>
      </c>
      <c r="B3171" s="3">
        <f t="shared" si="148"/>
        <v>2023</v>
      </c>
      <c r="C3171" t="str">
        <f t="shared" si="149"/>
        <v>2022-2023</v>
      </c>
      <c r="D3171" t="s">
        <v>147</v>
      </c>
      <c r="E3171" t="s">
        <v>9</v>
      </c>
      <c r="F3171" t="str">
        <f t="shared" si="147"/>
        <v>New South Wales</v>
      </c>
      <c r="G3171" t="s">
        <v>10</v>
      </c>
      <c r="H3171">
        <v>2067</v>
      </c>
      <c r="I3171" t="s">
        <v>11</v>
      </c>
      <c r="J3171" t="s">
        <v>12</v>
      </c>
      <c r="K3171" t="s">
        <v>19</v>
      </c>
      <c r="L3171" t="s">
        <v>23</v>
      </c>
      <c r="M3171" s="5">
        <v>544.26</v>
      </c>
    </row>
    <row r="3172" spans="1:13" x14ac:dyDescent="0.25">
      <c r="A3172" s="2">
        <v>45389</v>
      </c>
      <c r="B3172" s="3">
        <f t="shared" si="148"/>
        <v>2024</v>
      </c>
      <c r="C3172" t="str">
        <f t="shared" si="149"/>
        <v>2024-2025</v>
      </c>
      <c r="D3172" t="s">
        <v>147</v>
      </c>
      <c r="E3172" t="s">
        <v>53</v>
      </c>
      <c r="F3172" t="str">
        <f t="shared" si="147"/>
        <v>South Australia</v>
      </c>
      <c r="G3172" t="s">
        <v>32</v>
      </c>
      <c r="H3172">
        <v>5082</v>
      </c>
      <c r="I3172" t="s">
        <v>11</v>
      </c>
      <c r="J3172" t="s">
        <v>33</v>
      </c>
      <c r="K3172" t="s">
        <v>150</v>
      </c>
      <c r="L3172" t="s">
        <v>18</v>
      </c>
      <c r="M3172" s="5">
        <v>546.62</v>
      </c>
    </row>
    <row r="3173" spans="1:13" x14ac:dyDescent="0.25">
      <c r="A3173" s="2">
        <v>45395</v>
      </c>
      <c r="B3173" s="3">
        <f t="shared" si="148"/>
        <v>2024</v>
      </c>
      <c r="C3173" t="str">
        <f t="shared" si="149"/>
        <v>2024-2025</v>
      </c>
      <c r="D3173" t="s">
        <v>147</v>
      </c>
      <c r="E3173" t="s">
        <v>54</v>
      </c>
      <c r="F3173" t="str">
        <f t="shared" si="147"/>
        <v>Victoria</v>
      </c>
      <c r="G3173" t="s">
        <v>45</v>
      </c>
      <c r="H3173">
        <v>3977</v>
      </c>
      <c r="I3173" t="s">
        <v>11</v>
      </c>
      <c r="J3173" t="s">
        <v>55</v>
      </c>
      <c r="K3173" t="s">
        <v>149</v>
      </c>
      <c r="L3173" t="s">
        <v>15</v>
      </c>
      <c r="M3173" s="5">
        <v>547.33000000000004</v>
      </c>
    </row>
    <row r="3174" spans="1:13" x14ac:dyDescent="0.25">
      <c r="A3174" s="2">
        <v>45616</v>
      </c>
      <c r="B3174" s="3">
        <f t="shared" si="148"/>
        <v>2025</v>
      </c>
      <c r="C3174" t="str">
        <f t="shared" si="149"/>
        <v>2024-2025</v>
      </c>
      <c r="D3174" t="s">
        <v>147</v>
      </c>
      <c r="E3174" t="s">
        <v>53</v>
      </c>
      <c r="F3174" t="str">
        <f t="shared" si="147"/>
        <v>South Australia</v>
      </c>
      <c r="G3174" t="s">
        <v>32</v>
      </c>
      <c r="H3174">
        <v>5082</v>
      </c>
      <c r="I3174" t="s">
        <v>11</v>
      </c>
      <c r="J3174" t="s">
        <v>33</v>
      </c>
      <c r="K3174" t="s">
        <v>154</v>
      </c>
      <c r="L3174" t="s">
        <v>14</v>
      </c>
      <c r="M3174" s="5">
        <v>548.43000000000006</v>
      </c>
    </row>
    <row r="3175" spans="1:13" x14ac:dyDescent="0.25">
      <c r="A3175" s="2">
        <v>45551</v>
      </c>
      <c r="B3175" s="3">
        <f t="shared" si="148"/>
        <v>2025</v>
      </c>
      <c r="C3175" t="str">
        <f t="shared" si="149"/>
        <v>2024-2025</v>
      </c>
      <c r="D3175" t="s">
        <v>147</v>
      </c>
      <c r="E3175" t="s">
        <v>67</v>
      </c>
      <c r="F3175" t="str">
        <f t="shared" si="147"/>
        <v>New South Wales</v>
      </c>
      <c r="G3175" t="s">
        <v>10</v>
      </c>
      <c r="H3175">
        <v>2478</v>
      </c>
      <c r="I3175" t="s">
        <v>11</v>
      </c>
      <c r="J3175" t="s">
        <v>68</v>
      </c>
      <c r="K3175" t="s">
        <v>150</v>
      </c>
      <c r="L3175" t="s">
        <v>18</v>
      </c>
      <c r="M3175" s="5">
        <v>549.59</v>
      </c>
    </row>
    <row r="3176" spans="1:13" x14ac:dyDescent="0.25">
      <c r="A3176" s="2">
        <v>45634</v>
      </c>
      <c r="B3176" s="3">
        <f t="shared" si="148"/>
        <v>2025</v>
      </c>
      <c r="C3176" t="str">
        <f t="shared" si="149"/>
        <v>2024-2025</v>
      </c>
      <c r="D3176" t="s">
        <v>147</v>
      </c>
      <c r="E3176" t="s">
        <v>65</v>
      </c>
      <c r="F3176" t="str">
        <f t="shared" si="147"/>
        <v>New South Wales</v>
      </c>
      <c r="G3176" t="s">
        <v>10</v>
      </c>
      <c r="H3176">
        <v>2541</v>
      </c>
      <c r="I3176" t="s">
        <v>11</v>
      </c>
      <c r="J3176" t="s">
        <v>58</v>
      </c>
      <c r="K3176" t="s">
        <v>156</v>
      </c>
      <c r="L3176" t="s">
        <v>17</v>
      </c>
      <c r="M3176" s="5">
        <v>550.4</v>
      </c>
    </row>
    <row r="3177" spans="1:13" x14ac:dyDescent="0.25">
      <c r="A3177" s="2">
        <v>45654</v>
      </c>
      <c r="B3177" s="3">
        <f t="shared" si="148"/>
        <v>2025</v>
      </c>
      <c r="C3177" t="str">
        <f t="shared" si="149"/>
        <v>2024-2025</v>
      </c>
      <c r="D3177" t="s">
        <v>147</v>
      </c>
      <c r="E3177" t="s">
        <v>66</v>
      </c>
      <c r="F3177" t="str">
        <f t="shared" si="147"/>
        <v>South Australia</v>
      </c>
      <c r="G3177" t="s">
        <v>32</v>
      </c>
      <c r="H3177">
        <v>5169</v>
      </c>
      <c r="I3177" t="s">
        <v>11</v>
      </c>
      <c r="J3177" t="s">
        <v>33</v>
      </c>
      <c r="K3177" t="s">
        <v>150</v>
      </c>
      <c r="L3177" t="s">
        <v>18</v>
      </c>
      <c r="M3177" s="5">
        <v>550.46</v>
      </c>
    </row>
    <row r="3178" spans="1:13" x14ac:dyDescent="0.25">
      <c r="A3178" s="2">
        <v>45590</v>
      </c>
      <c r="B3178" s="3">
        <f t="shared" si="148"/>
        <v>2025</v>
      </c>
      <c r="C3178" t="str">
        <f t="shared" si="149"/>
        <v>2024-2025</v>
      </c>
      <c r="D3178" t="s">
        <v>147</v>
      </c>
      <c r="E3178" t="s">
        <v>117</v>
      </c>
      <c r="F3178" t="str">
        <f t="shared" si="147"/>
        <v>Queensland</v>
      </c>
      <c r="G3178" t="s">
        <v>35</v>
      </c>
      <c r="H3178">
        <v>4119</v>
      </c>
      <c r="I3178" t="s">
        <v>11</v>
      </c>
      <c r="J3178" t="s">
        <v>43</v>
      </c>
      <c r="K3178" t="s">
        <v>155</v>
      </c>
      <c r="L3178" t="s">
        <v>20</v>
      </c>
      <c r="M3178" s="5">
        <v>551.24</v>
      </c>
    </row>
    <row r="3179" spans="1:13" x14ac:dyDescent="0.25">
      <c r="A3179" s="2">
        <v>44928</v>
      </c>
      <c r="B3179" s="3">
        <f t="shared" si="148"/>
        <v>2023</v>
      </c>
      <c r="C3179" t="str">
        <f t="shared" si="149"/>
        <v>2022-2023</v>
      </c>
      <c r="D3179" t="s">
        <v>147</v>
      </c>
      <c r="E3179" t="s">
        <v>83</v>
      </c>
      <c r="F3179" t="str">
        <f t="shared" si="147"/>
        <v>New South Wales</v>
      </c>
      <c r="G3179" t="s">
        <v>10</v>
      </c>
      <c r="H3179">
        <v>2750</v>
      </c>
      <c r="I3179" t="s">
        <v>11</v>
      </c>
      <c r="J3179" t="s">
        <v>25</v>
      </c>
      <c r="K3179" t="s">
        <v>151</v>
      </c>
      <c r="L3179" t="s">
        <v>21</v>
      </c>
      <c r="M3179" s="5">
        <v>551.43000000000006</v>
      </c>
    </row>
    <row r="3180" spans="1:13" x14ac:dyDescent="0.25">
      <c r="A3180" s="2">
        <v>45302</v>
      </c>
      <c r="B3180" s="3">
        <f t="shared" si="148"/>
        <v>2024</v>
      </c>
      <c r="C3180" t="str">
        <f t="shared" si="149"/>
        <v>2023-2024</v>
      </c>
      <c r="D3180" t="s">
        <v>148</v>
      </c>
      <c r="E3180" t="s">
        <v>105</v>
      </c>
      <c r="F3180" t="str">
        <f t="shared" si="147"/>
        <v>Victoria</v>
      </c>
      <c r="G3180" t="s">
        <v>45</v>
      </c>
      <c r="H3180">
        <v>3500</v>
      </c>
      <c r="I3180" t="s">
        <v>11</v>
      </c>
      <c r="J3180" t="s">
        <v>60</v>
      </c>
      <c r="K3180" t="s">
        <v>154</v>
      </c>
      <c r="L3180" t="s">
        <v>14</v>
      </c>
      <c r="M3180" s="5">
        <v>551.44000000000005</v>
      </c>
    </row>
    <row r="3181" spans="1:13" x14ac:dyDescent="0.25">
      <c r="A3181" s="2">
        <v>45494</v>
      </c>
      <c r="B3181" s="3">
        <f t="shared" si="148"/>
        <v>2025</v>
      </c>
      <c r="C3181" t="str">
        <f t="shared" si="149"/>
        <v>2024-2025</v>
      </c>
      <c r="D3181" t="s">
        <v>147</v>
      </c>
      <c r="E3181" t="s">
        <v>115</v>
      </c>
      <c r="F3181" t="str">
        <f t="shared" si="147"/>
        <v>Western Australia</v>
      </c>
      <c r="G3181" t="s">
        <v>48</v>
      </c>
      <c r="H3181">
        <v>6280</v>
      </c>
      <c r="I3181" t="s">
        <v>11</v>
      </c>
      <c r="J3181" t="s">
        <v>94</v>
      </c>
      <c r="K3181" t="s">
        <v>154</v>
      </c>
      <c r="L3181" t="s">
        <v>14</v>
      </c>
      <c r="M3181" s="5">
        <v>551.75999999999988</v>
      </c>
    </row>
    <row r="3182" spans="1:13" x14ac:dyDescent="0.25">
      <c r="A3182" s="2">
        <v>45101</v>
      </c>
      <c r="B3182" s="3">
        <f t="shared" si="148"/>
        <v>2023</v>
      </c>
      <c r="C3182" t="str">
        <f t="shared" si="149"/>
        <v>2023-2024</v>
      </c>
      <c r="D3182" t="s">
        <v>147</v>
      </c>
      <c r="E3182" t="s">
        <v>74</v>
      </c>
      <c r="F3182" t="str">
        <f t="shared" si="147"/>
        <v>South Australia</v>
      </c>
      <c r="G3182" t="s">
        <v>32</v>
      </c>
      <c r="H3182">
        <v>5043</v>
      </c>
      <c r="I3182" t="s">
        <v>11</v>
      </c>
      <c r="J3182" t="s">
        <v>33</v>
      </c>
      <c r="K3182" t="s">
        <v>150</v>
      </c>
      <c r="L3182" t="s">
        <v>18</v>
      </c>
      <c r="M3182" s="5">
        <v>552.01</v>
      </c>
    </row>
    <row r="3183" spans="1:13" x14ac:dyDescent="0.25">
      <c r="A3183" s="2">
        <v>45649</v>
      </c>
      <c r="B3183" s="3">
        <f t="shared" si="148"/>
        <v>2025</v>
      </c>
      <c r="C3183" t="str">
        <f t="shared" si="149"/>
        <v>2024-2025</v>
      </c>
      <c r="D3183" t="s">
        <v>147</v>
      </c>
      <c r="E3183" t="s">
        <v>103</v>
      </c>
      <c r="F3183" t="str">
        <f t="shared" si="147"/>
        <v>Queensland</v>
      </c>
      <c r="G3183" t="s">
        <v>35</v>
      </c>
      <c r="H3183">
        <v>4509</v>
      </c>
      <c r="I3183" t="s">
        <v>11</v>
      </c>
      <c r="J3183" t="s">
        <v>104</v>
      </c>
      <c r="K3183" t="s">
        <v>154</v>
      </c>
      <c r="L3183" t="s">
        <v>14</v>
      </c>
      <c r="M3183" s="5">
        <v>552.23</v>
      </c>
    </row>
    <row r="3184" spans="1:13" x14ac:dyDescent="0.25">
      <c r="A3184" s="2">
        <v>45491</v>
      </c>
      <c r="B3184" s="3">
        <f t="shared" si="148"/>
        <v>2025</v>
      </c>
      <c r="C3184" t="str">
        <f t="shared" si="149"/>
        <v>2024-2025</v>
      </c>
      <c r="D3184" t="s">
        <v>147</v>
      </c>
      <c r="E3184" t="s">
        <v>79</v>
      </c>
      <c r="F3184" t="str">
        <f t="shared" si="147"/>
        <v>Australian Capital Territory</v>
      </c>
      <c r="G3184" t="s">
        <v>80</v>
      </c>
      <c r="H3184">
        <v>2617</v>
      </c>
      <c r="I3184" t="s">
        <v>11</v>
      </c>
      <c r="J3184" t="s">
        <v>58</v>
      </c>
      <c r="K3184" t="s">
        <v>150</v>
      </c>
      <c r="L3184" t="s">
        <v>18</v>
      </c>
      <c r="M3184" s="5">
        <v>552.62</v>
      </c>
    </row>
    <row r="3185" spans="1:13" x14ac:dyDescent="0.25">
      <c r="A3185" s="2">
        <v>45319</v>
      </c>
      <c r="B3185" s="3">
        <f t="shared" si="148"/>
        <v>2024</v>
      </c>
      <c r="C3185" t="str">
        <f t="shared" si="149"/>
        <v>2023-2024</v>
      </c>
      <c r="D3185" t="s">
        <v>147</v>
      </c>
      <c r="E3185" t="s">
        <v>78</v>
      </c>
      <c r="F3185" t="str">
        <f t="shared" si="147"/>
        <v>New South Wales</v>
      </c>
      <c r="G3185" t="s">
        <v>10</v>
      </c>
      <c r="H3185">
        <v>2350</v>
      </c>
      <c r="I3185" t="s">
        <v>11</v>
      </c>
      <c r="J3185" t="s">
        <v>68</v>
      </c>
      <c r="K3185" t="s">
        <v>19</v>
      </c>
      <c r="L3185" t="s">
        <v>23</v>
      </c>
      <c r="M3185" s="5">
        <v>555.23</v>
      </c>
    </row>
    <row r="3186" spans="1:13" x14ac:dyDescent="0.25">
      <c r="A3186" s="2">
        <v>45652</v>
      </c>
      <c r="B3186" s="3">
        <f t="shared" si="148"/>
        <v>2025</v>
      </c>
      <c r="C3186" t="str">
        <f t="shared" si="149"/>
        <v>2024-2025</v>
      </c>
      <c r="D3186" t="s">
        <v>147</v>
      </c>
      <c r="E3186" t="s">
        <v>44</v>
      </c>
      <c r="F3186" t="str">
        <f t="shared" si="147"/>
        <v>Victoria</v>
      </c>
      <c r="G3186" t="s">
        <v>45</v>
      </c>
      <c r="H3186">
        <v>3066</v>
      </c>
      <c r="I3186" t="s">
        <v>11</v>
      </c>
      <c r="J3186" t="s">
        <v>46</v>
      </c>
      <c r="K3186" t="s">
        <v>154</v>
      </c>
      <c r="L3186" t="s">
        <v>14</v>
      </c>
      <c r="M3186" s="5">
        <v>555.95000000000005</v>
      </c>
    </row>
    <row r="3187" spans="1:13" x14ac:dyDescent="0.25">
      <c r="A3187" s="2">
        <v>45494</v>
      </c>
      <c r="B3187" s="3">
        <f t="shared" si="148"/>
        <v>2025</v>
      </c>
      <c r="C3187" t="str">
        <f t="shared" si="149"/>
        <v>2024-2025</v>
      </c>
      <c r="D3187" t="s">
        <v>147</v>
      </c>
      <c r="E3187" t="s">
        <v>37</v>
      </c>
      <c r="F3187" t="str">
        <f t="shared" si="147"/>
        <v>South Australia</v>
      </c>
      <c r="G3187" t="s">
        <v>32</v>
      </c>
      <c r="H3187">
        <v>5607</v>
      </c>
      <c r="I3187" t="s">
        <v>11</v>
      </c>
      <c r="J3187" t="s">
        <v>38</v>
      </c>
      <c r="K3187" t="s">
        <v>149</v>
      </c>
      <c r="L3187" t="s">
        <v>15</v>
      </c>
      <c r="M3187" s="5">
        <v>559.35</v>
      </c>
    </row>
    <row r="3188" spans="1:13" x14ac:dyDescent="0.25">
      <c r="A3188" s="2">
        <v>45515</v>
      </c>
      <c r="B3188" s="3">
        <f t="shared" si="148"/>
        <v>2025</v>
      </c>
      <c r="C3188" t="str">
        <f t="shared" si="149"/>
        <v>2024-2025</v>
      </c>
      <c r="D3188" t="s">
        <v>147</v>
      </c>
      <c r="E3188" t="s">
        <v>93</v>
      </c>
      <c r="F3188" t="str">
        <f t="shared" si="147"/>
        <v>Western Australia</v>
      </c>
      <c r="G3188" t="s">
        <v>48</v>
      </c>
      <c r="H3188">
        <v>6112</v>
      </c>
      <c r="I3188" t="s">
        <v>11</v>
      </c>
      <c r="J3188" t="s">
        <v>94</v>
      </c>
      <c r="K3188" t="s">
        <v>150</v>
      </c>
      <c r="L3188" t="s">
        <v>18</v>
      </c>
      <c r="M3188" s="5">
        <v>560.37</v>
      </c>
    </row>
    <row r="3189" spans="1:13" x14ac:dyDescent="0.25">
      <c r="A3189" s="2">
        <v>45214</v>
      </c>
      <c r="B3189" s="3">
        <f t="shared" si="148"/>
        <v>2024</v>
      </c>
      <c r="C3189" t="str">
        <f t="shared" si="149"/>
        <v>2023-2024</v>
      </c>
      <c r="D3189" t="s">
        <v>147</v>
      </c>
      <c r="E3189" t="s">
        <v>9</v>
      </c>
      <c r="F3189" t="str">
        <f t="shared" si="147"/>
        <v>New South Wales</v>
      </c>
      <c r="G3189" t="s">
        <v>10</v>
      </c>
      <c r="H3189">
        <v>2067</v>
      </c>
      <c r="I3189" t="s">
        <v>11</v>
      </c>
      <c r="J3189" t="s">
        <v>12</v>
      </c>
      <c r="K3189" t="s">
        <v>152</v>
      </c>
      <c r="L3189" t="s">
        <v>13</v>
      </c>
      <c r="M3189" s="5">
        <v>561.29</v>
      </c>
    </row>
    <row r="3190" spans="1:13" x14ac:dyDescent="0.25">
      <c r="A3190" s="2">
        <v>45079</v>
      </c>
      <c r="B3190" s="3">
        <f t="shared" si="148"/>
        <v>2023</v>
      </c>
      <c r="C3190" t="str">
        <f t="shared" si="149"/>
        <v>2023-2024</v>
      </c>
      <c r="D3190" t="s">
        <v>147</v>
      </c>
      <c r="E3190" t="s">
        <v>119</v>
      </c>
      <c r="F3190" t="str">
        <f t="shared" si="147"/>
        <v>Queensland</v>
      </c>
      <c r="G3190" t="s">
        <v>35</v>
      </c>
      <c r="H3190">
        <v>4570</v>
      </c>
      <c r="I3190" t="s">
        <v>11</v>
      </c>
      <c r="J3190" t="s">
        <v>120</v>
      </c>
      <c r="K3190" t="s">
        <v>149</v>
      </c>
      <c r="L3190" t="s">
        <v>15</v>
      </c>
      <c r="M3190" s="5">
        <v>561.67000000000007</v>
      </c>
    </row>
    <row r="3191" spans="1:13" x14ac:dyDescent="0.25">
      <c r="A3191" s="2">
        <v>45235</v>
      </c>
      <c r="B3191" s="3">
        <f t="shared" si="148"/>
        <v>2024</v>
      </c>
      <c r="C3191" t="str">
        <f t="shared" si="149"/>
        <v>2023-2024</v>
      </c>
      <c r="D3191" t="s">
        <v>147</v>
      </c>
      <c r="E3191" t="s">
        <v>126</v>
      </c>
      <c r="F3191" t="str">
        <f t="shared" si="147"/>
        <v>Queensland</v>
      </c>
      <c r="G3191" t="s">
        <v>35</v>
      </c>
      <c r="H3191">
        <v>4551</v>
      </c>
      <c r="I3191" t="s">
        <v>11</v>
      </c>
      <c r="J3191" t="s">
        <v>120</v>
      </c>
      <c r="K3191" t="s">
        <v>19</v>
      </c>
      <c r="L3191" t="s">
        <v>23</v>
      </c>
      <c r="M3191" s="5">
        <v>562.51</v>
      </c>
    </row>
    <row r="3192" spans="1:13" x14ac:dyDescent="0.25">
      <c r="A3192" s="2">
        <v>45106</v>
      </c>
      <c r="B3192" s="3">
        <f t="shared" si="148"/>
        <v>2023</v>
      </c>
      <c r="C3192" t="str">
        <f t="shared" si="149"/>
        <v>2023-2024</v>
      </c>
      <c r="D3192" t="s">
        <v>147</v>
      </c>
      <c r="E3192" t="s">
        <v>122</v>
      </c>
      <c r="F3192" t="str">
        <f t="shared" si="147"/>
        <v>New South Wales</v>
      </c>
      <c r="G3192" t="s">
        <v>10</v>
      </c>
      <c r="H3192">
        <v>2650</v>
      </c>
      <c r="I3192" t="s">
        <v>11</v>
      </c>
      <c r="J3192" t="s">
        <v>25</v>
      </c>
      <c r="K3192" t="s">
        <v>19</v>
      </c>
      <c r="L3192" t="s">
        <v>23</v>
      </c>
      <c r="M3192" s="5">
        <v>563.32999999999993</v>
      </c>
    </row>
    <row r="3193" spans="1:13" x14ac:dyDescent="0.25">
      <c r="A3193" s="2">
        <v>45568</v>
      </c>
      <c r="B3193" s="3">
        <f t="shared" si="148"/>
        <v>2025</v>
      </c>
      <c r="C3193" t="str">
        <f t="shared" si="149"/>
        <v>2024-2025</v>
      </c>
      <c r="D3193" t="s">
        <v>147</v>
      </c>
      <c r="E3193" t="s">
        <v>107</v>
      </c>
      <c r="F3193" t="str">
        <f t="shared" si="147"/>
        <v>Queensland</v>
      </c>
      <c r="G3193" t="s">
        <v>35</v>
      </c>
      <c r="H3193">
        <v>4220</v>
      </c>
      <c r="I3193" t="s">
        <v>11</v>
      </c>
      <c r="J3193" t="s">
        <v>104</v>
      </c>
      <c r="K3193" t="s">
        <v>149</v>
      </c>
      <c r="L3193" t="s">
        <v>15</v>
      </c>
      <c r="M3193" s="5">
        <v>563.57999999999993</v>
      </c>
    </row>
    <row r="3194" spans="1:13" x14ac:dyDescent="0.25">
      <c r="A3194" s="2">
        <v>45342</v>
      </c>
      <c r="B3194" s="3">
        <f t="shared" si="148"/>
        <v>2024</v>
      </c>
      <c r="C3194" t="str">
        <f t="shared" si="149"/>
        <v>2023-2024</v>
      </c>
      <c r="D3194" t="s">
        <v>147</v>
      </c>
      <c r="E3194" t="s">
        <v>50</v>
      </c>
      <c r="F3194" t="str">
        <f t="shared" si="147"/>
        <v>Queensland</v>
      </c>
      <c r="G3194" t="s">
        <v>35</v>
      </c>
      <c r="H3194">
        <v>4703</v>
      </c>
      <c r="I3194" t="s">
        <v>11</v>
      </c>
      <c r="J3194" t="s">
        <v>51</v>
      </c>
      <c r="K3194" t="s">
        <v>155</v>
      </c>
      <c r="L3194" t="s">
        <v>20</v>
      </c>
      <c r="M3194" s="5">
        <v>565.22</v>
      </c>
    </row>
    <row r="3195" spans="1:13" x14ac:dyDescent="0.25">
      <c r="A3195" s="2">
        <v>45656</v>
      </c>
      <c r="B3195" s="3">
        <f t="shared" si="148"/>
        <v>2025</v>
      </c>
      <c r="C3195" t="str">
        <f t="shared" si="149"/>
        <v>2024-2025</v>
      </c>
      <c r="D3195" t="s">
        <v>147</v>
      </c>
      <c r="E3195" t="s">
        <v>42</v>
      </c>
      <c r="F3195" t="str">
        <f t="shared" si="147"/>
        <v>Queensland</v>
      </c>
      <c r="G3195" t="s">
        <v>35</v>
      </c>
      <c r="H3195">
        <v>4053</v>
      </c>
      <c r="I3195" t="s">
        <v>11</v>
      </c>
      <c r="J3195" t="s">
        <v>43</v>
      </c>
      <c r="K3195" t="s">
        <v>19</v>
      </c>
      <c r="L3195" t="s">
        <v>23</v>
      </c>
      <c r="M3195" s="5">
        <v>565.78</v>
      </c>
    </row>
    <row r="3196" spans="1:13" x14ac:dyDescent="0.25">
      <c r="A3196" s="2">
        <v>45119</v>
      </c>
      <c r="B3196" s="3">
        <f t="shared" si="148"/>
        <v>2024</v>
      </c>
      <c r="C3196" t="str">
        <f t="shared" si="149"/>
        <v>2023-2024</v>
      </c>
      <c r="D3196" t="s">
        <v>147</v>
      </c>
      <c r="E3196" t="s">
        <v>42</v>
      </c>
      <c r="F3196" t="str">
        <f t="shared" si="147"/>
        <v>Queensland</v>
      </c>
      <c r="G3196" t="s">
        <v>35</v>
      </c>
      <c r="H3196">
        <v>4053</v>
      </c>
      <c r="I3196" t="s">
        <v>11</v>
      </c>
      <c r="J3196" t="s">
        <v>43</v>
      </c>
      <c r="K3196" t="s">
        <v>152</v>
      </c>
      <c r="L3196" t="s">
        <v>13</v>
      </c>
      <c r="M3196" s="5">
        <v>566.33000000000015</v>
      </c>
    </row>
    <row r="3197" spans="1:13" x14ac:dyDescent="0.25">
      <c r="A3197" s="2">
        <v>45335</v>
      </c>
      <c r="B3197" s="3">
        <f t="shared" si="148"/>
        <v>2024</v>
      </c>
      <c r="C3197" t="str">
        <f t="shared" si="149"/>
        <v>2023-2024</v>
      </c>
      <c r="D3197" t="s">
        <v>148</v>
      </c>
      <c r="E3197" t="s">
        <v>81</v>
      </c>
      <c r="F3197" t="str">
        <f t="shared" si="147"/>
        <v>New South Wales</v>
      </c>
      <c r="G3197" t="s">
        <v>10</v>
      </c>
      <c r="H3197">
        <v>2485</v>
      </c>
      <c r="I3197" t="s">
        <v>11</v>
      </c>
      <c r="J3197" t="s">
        <v>68</v>
      </c>
      <c r="K3197" t="s">
        <v>155</v>
      </c>
      <c r="L3197" t="s">
        <v>20</v>
      </c>
      <c r="M3197" s="5">
        <v>566.74</v>
      </c>
    </row>
    <row r="3198" spans="1:13" x14ac:dyDescent="0.25">
      <c r="A3198" s="2">
        <v>45584</v>
      </c>
      <c r="B3198" s="3">
        <f t="shared" si="148"/>
        <v>2025</v>
      </c>
      <c r="C3198" t="str">
        <f t="shared" si="149"/>
        <v>2024-2025</v>
      </c>
      <c r="D3198" t="s">
        <v>147</v>
      </c>
      <c r="E3198" t="s">
        <v>83</v>
      </c>
      <c r="F3198" t="str">
        <f t="shared" si="147"/>
        <v>New South Wales</v>
      </c>
      <c r="G3198" t="s">
        <v>10</v>
      </c>
      <c r="H3198">
        <v>2750</v>
      </c>
      <c r="I3198" t="s">
        <v>11</v>
      </c>
      <c r="J3198" t="s">
        <v>25</v>
      </c>
      <c r="K3198" t="s">
        <v>149</v>
      </c>
      <c r="L3198" t="s">
        <v>15</v>
      </c>
      <c r="M3198" s="5">
        <v>568.37</v>
      </c>
    </row>
    <row r="3199" spans="1:13" x14ac:dyDescent="0.25">
      <c r="A3199" s="2">
        <v>45485</v>
      </c>
      <c r="B3199" s="3">
        <f t="shared" si="148"/>
        <v>2025</v>
      </c>
      <c r="C3199" t="str">
        <f t="shared" si="149"/>
        <v>2024-2025</v>
      </c>
      <c r="D3199" t="s">
        <v>147</v>
      </c>
      <c r="E3199" t="s">
        <v>125</v>
      </c>
      <c r="F3199" t="str">
        <f t="shared" si="147"/>
        <v>Victoria</v>
      </c>
      <c r="G3199" t="s">
        <v>45</v>
      </c>
      <c r="H3199">
        <v>3400</v>
      </c>
      <c r="I3199" t="s">
        <v>11</v>
      </c>
      <c r="J3199" t="s">
        <v>60</v>
      </c>
      <c r="K3199" t="s">
        <v>150</v>
      </c>
      <c r="L3199" t="s">
        <v>18</v>
      </c>
      <c r="M3199" s="5">
        <v>568.63000000000011</v>
      </c>
    </row>
    <row r="3200" spans="1:13" x14ac:dyDescent="0.25">
      <c r="A3200" s="2">
        <v>45203</v>
      </c>
      <c r="B3200" s="3">
        <f t="shared" si="148"/>
        <v>2024</v>
      </c>
      <c r="C3200" t="str">
        <f t="shared" si="149"/>
        <v>2023-2024</v>
      </c>
      <c r="D3200" t="s">
        <v>147</v>
      </c>
      <c r="E3200" t="s">
        <v>126</v>
      </c>
      <c r="F3200" t="str">
        <f t="shared" si="147"/>
        <v>Queensland</v>
      </c>
      <c r="G3200" t="s">
        <v>35</v>
      </c>
      <c r="H3200">
        <v>4551</v>
      </c>
      <c r="I3200" t="s">
        <v>11</v>
      </c>
      <c r="J3200" t="s">
        <v>120</v>
      </c>
      <c r="K3200" t="s">
        <v>19</v>
      </c>
      <c r="L3200" t="s">
        <v>23</v>
      </c>
      <c r="M3200" s="5">
        <v>568.81000000000006</v>
      </c>
    </row>
    <row r="3201" spans="1:13" x14ac:dyDescent="0.25">
      <c r="A3201" s="2">
        <v>45157</v>
      </c>
      <c r="B3201" s="3">
        <f t="shared" si="148"/>
        <v>2024</v>
      </c>
      <c r="C3201" t="str">
        <f t="shared" si="149"/>
        <v>2023-2024</v>
      </c>
      <c r="D3201" t="s">
        <v>147</v>
      </c>
      <c r="E3201" t="s">
        <v>95</v>
      </c>
      <c r="F3201" t="str">
        <f t="shared" si="147"/>
        <v>Victoria</v>
      </c>
      <c r="G3201" t="s">
        <v>45</v>
      </c>
      <c r="H3201">
        <v>3931</v>
      </c>
      <c r="I3201" t="s">
        <v>11</v>
      </c>
      <c r="J3201" t="s">
        <v>55</v>
      </c>
      <c r="K3201" t="s">
        <v>155</v>
      </c>
      <c r="L3201" t="s">
        <v>20</v>
      </c>
      <c r="M3201" s="5">
        <v>568.99</v>
      </c>
    </row>
    <row r="3202" spans="1:13" x14ac:dyDescent="0.25">
      <c r="A3202" s="2">
        <v>44971</v>
      </c>
      <c r="B3202" s="3">
        <f t="shared" si="148"/>
        <v>2023</v>
      </c>
      <c r="C3202" t="str">
        <f t="shared" si="149"/>
        <v>2022-2023</v>
      </c>
      <c r="D3202" t="s">
        <v>147</v>
      </c>
      <c r="E3202" t="s">
        <v>132</v>
      </c>
      <c r="F3202" t="str">
        <f t="shared" ref="F3202:F3265" si="150">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1">IF(MONTH(A3203)&gt;=7,YEAR(A3203)+1,YEAR(A3203))</f>
        <v>2023</v>
      </c>
      <c r="C3203" t="str">
        <f t="shared" ref="C3203:C3266" si="152">IF(MONTH(A3203) &gt;= 4, YEAR(A3203) &amp; "-" &amp; YEAR(A3203) + 1, YEAR(A3203) - 1 &amp; "-" &amp; YEAR(A3203))</f>
        <v>2023-2024</v>
      </c>
      <c r="D3203" t="s">
        <v>147</v>
      </c>
      <c r="E3203" t="s">
        <v>52</v>
      </c>
      <c r="F3203" t="str">
        <f t="shared" si="150"/>
        <v>Victoria</v>
      </c>
      <c r="G3203" t="s">
        <v>45</v>
      </c>
      <c r="H3203">
        <v>3030</v>
      </c>
      <c r="I3203" t="s">
        <v>11</v>
      </c>
      <c r="J3203" t="s">
        <v>46</v>
      </c>
      <c r="K3203" t="s">
        <v>150</v>
      </c>
      <c r="L3203" t="s">
        <v>18</v>
      </c>
      <c r="M3203" s="5">
        <v>570.93000000000006</v>
      </c>
    </row>
    <row r="3204" spans="1:13" x14ac:dyDescent="0.25">
      <c r="A3204" s="2">
        <v>45404</v>
      </c>
      <c r="B3204" s="3">
        <f t="shared" si="151"/>
        <v>2024</v>
      </c>
      <c r="C3204" t="str">
        <f t="shared" si="152"/>
        <v>2024-2025</v>
      </c>
      <c r="D3204" t="s">
        <v>147</v>
      </c>
      <c r="E3204" t="s">
        <v>123</v>
      </c>
      <c r="F3204" t="str">
        <f t="shared" si="150"/>
        <v>Western Australia</v>
      </c>
      <c r="G3204" t="s">
        <v>48</v>
      </c>
      <c r="H3204">
        <v>6109</v>
      </c>
      <c r="I3204" t="s">
        <v>11</v>
      </c>
      <c r="J3204" t="s">
        <v>94</v>
      </c>
      <c r="K3204" t="s">
        <v>153</v>
      </c>
      <c r="L3204" t="s">
        <v>16</v>
      </c>
      <c r="M3204" s="5">
        <v>570.94999999999993</v>
      </c>
    </row>
    <row r="3205" spans="1:13" x14ac:dyDescent="0.25">
      <c r="A3205" s="2">
        <v>45128</v>
      </c>
      <c r="B3205" s="3">
        <f t="shared" si="151"/>
        <v>2024</v>
      </c>
      <c r="C3205" t="str">
        <f t="shared" si="152"/>
        <v>2023-2024</v>
      </c>
      <c r="D3205" t="s">
        <v>148</v>
      </c>
      <c r="E3205" t="s">
        <v>106</v>
      </c>
      <c r="F3205" t="str">
        <f t="shared" si="150"/>
        <v>Victoria</v>
      </c>
      <c r="G3205" t="s">
        <v>45</v>
      </c>
      <c r="H3205">
        <v>3915</v>
      </c>
      <c r="I3205" t="s">
        <v>11</v>
      </c>
      <c r="J3205" t="s">
        <v>55</v>
      </c>
      <c r="K3205" t="s">
        <v>150</v>
      </c>
      <c r="L3205" t="s">
        <v>18</v>
      </c>
      <c r="M3205" s="5">
        <v>571</v>
      </c>
    </row>
    <row r="3206" spans="1:13" x14ac:dyDescent="0.25">
      <c r="A3206" s="2">
        <v>44980</v>
      </c>
      <c r="B3206" s="3">
        <f t="shared" si="151"/>
        <v>2023</v>
      </c>
      <c r="C3206" t="str">
        <f t="shared" si="152"/>
        <v>2022-2023</v>
      </c>
      <c r="D3206" t="s">
        <v>147</v>
      </c>
      <c r="E3206" t="s">
        <v>114</v>
      </c>
      <c r="F3206" t="str">
        <f t="shared" si="150"/>
        <v>Victoria</v>
      </c>
      <c r="G3206" t="s">
        <v>45</v>
      </c>
      <c r="H3206">
        <v>3551</v>
      </c>
      <c r="I3206" t="s">
        <v>11</v>
      </c>
      <c r="J3206" t="s">
        <v>60</v>
      </c>
      <c r="K3206" t="s">
        <v>156</v>
      </c>
      <c r="L3206" t="s">
        <v>17</v>
      </c>
      <c r="M3206" s="5">
        <v>571.45999999999992</v>
      </c>
    </row>
    <row r="3207" spans="1:13" x14ac:dyDescent="0.25">
      <c r="A3207" s="2">
        <v>45583</v>
      </c>
      <c r="B3207" s="3">
        <f t="shared" si="151"/>
        <v>2025</v>
      </c>
      <c r="C3207" t="str">
        <f t="shared" si="152"/>
        <v>2024-2025</v>
      </c>
      <c r="D3207" t="s">
        <v>147</v>
      </c>
      <c r="E3207" t="s">
        <v>26</v>
      </c>
      <c r="F3207" t="str">
        <f t="shared" si="150"/>
        <v>New South Wales</v>
      </c>
      <c r="G3207" t="s">
        <v>10</v>
      </c>
      <c r="H3207">
        <v>2141</v>
      </c>
      <c r="I3207" t="s">
        <v>11</v>
      </c>
      <c r="J3207" t="s">
        <v>27</v>
      </c>
      <c r="K3207" t="s">
        <v>151</v>
      </c>
      <c r="L3207" t="s">
        <v>21</v>
      </c>
      <c r="M3207" s="5">
        <v>571.76</v>
      </c>
    </row>
    <row r="3208" spans="1:13" x14ac:dyDescent="0.25">
      <c r="A3208" s="2">
        <v>45412</v>
      </c>
      <c r="B3208" s="3">
        <f t="shared" si="151"/>
        <v>2024</v>
      </c>
      <c r="C3208" t="str">
        <f t="shared" si="152"/>
        <v>2024-2025</v>
      </c>
      <c r="D3208" t="s">
        <v>148</v>
      </c>
      <c r="E3208" t="s">
        <v>28</v>
      </c>
      <c r="F3208" t="str">
        <f t="shared" si="150"/>
        <v>Northern Territory</v>
      </c>
      <c r="G3208" t="s">
        <v>29</v>
      </c>
      <c r="H3208">
        <v>800</v>
      </c>
      <c r="I3208" t="s">
        <v>11</v>
      </c>
      <c r="J3208" t="s">
        <v>30</v>
      </c>
      <c r="K3208" t="s">
        <v>151</v>
      </c>
      <c r="L3208" t="s">
        <v>21</v>
      </c>
      <c r="M3208" s="5">
        <v>571.99</v>
      </c>
    </row>
    <row r="3209" spans="1:13" x14ac:dyDescent="0.25">
      <c r="A3209" s="2">
        <v>44980</v>
      </c>
      <c r="B3209" s="3">
        <f t="shared" si="151"/>
        <v>2023</v>
      </c>
      <c r="C3209" t="str">
        <f t="shared" si="152"/>
        <v>2022-2023</v>
      </c>
      <c r="D3209" t="s">
        <v>147</v>
      </c>
      <c r="E3209" t="s">
        <v>65</v>
      </c>
      <c r="F3209" t="str">
        <f t="shared" si="150"/>
        <v>New South Wales</v>
      </c>
      <c r="G3209" t="s">
        <v>10</v>
      </c>
      <c r="H3209">
        <v>2541</v>
      </c>
      <c r="I3209" t="s">
        <v>11</v>
      </c>
      <c r="J3209" t="s">
        <v>58</v>
      </c>
      <c r="K3209" t="s">
        <v>153</v>
      </c>
      <c r="L3209" t="s">
        <v>16</v>
      </c>
      <c r="M3209" s="5">
        <v>573.83000000000004</v>
      </c>
    </row>
    <row r="3210" spans="1:13" x14ac:dyDescent="0.25">
      <c r="A3210" s="2">
        <v>45600</v>
      </c>
      <c r="B3210" s="3">
        <f t="shared" si="151"/>
        <v>2025</v>
      </c>
      <c r="C3210" t="str">
        <f t="shared" si="152"/>
        <v>2024-2025</v>
      </c>
      <c r="D3210" t="s">
        <v>148</v>
      </c>
      <c r="E3210" t="s">
        <v>146</v>
      </c>
      <c r="F3210" t="str">
        <f t="shared" si="150"/>
        <v>Victoria</v>
      </c>
      <c r="G3210" t="s">
        <v>45</v>
      </c>
      <c r="H3210">
        <v>3353</v>
      </c>
      <c r="I3210" t="s">
        <v>11</v>
      </c>
      <c r="J3210" t="s">
        <v>60</v>
      </c>
      <c r="K3210" t="s">
        <v>19</v>
      </c>
      <c r="L3210" t="s">
        <v>23</v>
      </c>
      <c r="M3210" s="5">
        <v>574.99</v>
      </c>
    </row>
    <row r="3211" spans="1:13" x14ac:dyDescent="0.25">
      <c r="A3211" s="2">
        <v>45616</v>
      </c>
      <c r="B3211" s="3">
        <f t="shared" si="151"/>
        <v>2025</v>
      </c>
      <c r="C3211" t="str">
        <f t="shared" si="152"/>
        <v>2024-2025</v>
      </c>
      <c r="D3211" t="s">
        <v>147</v>
      </c>
      <c r="E3211" t="s">
        <v>95</v>
      </c>
      <c r="F3211" t="str">
        <f t="shared" si="150"/>
        <v>Victoria</v>
      </c>
      <c r="G3211" t="s">
        <v>45</v>
      </c>
      <c r="H3211">
        <v>3931</v>
      </c>
      <c r="I3211" t="s">
        <v>11</v>
      </c>
      <c r="J3211" t="s">
        <v>55</v>
      </c>
      <c r="K3211" t="s">
        <v>151</v>
      </c>
      <c r="L3211" t="s">
        <v>21</v>
      </c>
      <c r="M3211" s="5">
        <v>574.99</v>
      </c>
    </row>
    <row r="3212" spans="1:13" x14ac:dyDescent="0.25">
      <c r="A3212" s="2">
        <v>45618</v>
      </c>
      <c r="B3212" s="3">
        <f t="shared" si="151"/>
        <v>2025</v>
      </c>
      <c r="C3212" t="str">
        <f t="shared" si="152"/>
        <v>2024-2025</v>
      </c>
      <c r="D3212" t="s">
        <v>147</v>
      </c>
      <c r="E3212" t="s">
        <v>44</v>
      </c>
      <c r="F3212" t="str">
        <f t="shared" si="150"/>
        <v>Victoria</v>
      </c>
      <c r="G3212" t="s">
        <v>45</v>
      </c>
      <c r="H3212">
        <v>3066</v>
      </c>
      <c r="I3212" t="s">
        <v>11</v>
      </c>
      <c r="J3212" t="s">
        <v>46</v>
      </c>
      <c r="K3212" t="s">
        <v>19</v>
      </c>
      <c r="L3212" t="s">
        <v>23</v>
      </c>
      <c r="M3212" s="5">
        <v>575.21</v>
      </c>
    </row>
    <row r="3213" spans="1:13" x14ac:dyDescent="0.25">
      <c r="A3213" s="2">
        <v>44961</v>
      </c>
      <c r="B3213" s="3">
        <f t="shared" si="151"/>
        <v>2023</v>
      </c>
      <c r="C3213" t="str">
        <f t="shared" si="152"/>
        <v>2022-2023</v>
      </c>
      <c r="D3213" t="s">
        <v>147</v>
      </c>
      <c r="E3213" t="s">
        <v>124</v>
      </c>
      <c r="F3213" t="str">
        <f t="shared" si="150"/>
        <v>New South Wales</v>
      </c>
      <c r="G3213" t="s">
        <v>10</v>
      </c>
      <c r="H3213">
        <v>2015</v>
      </c>
      <c r="I3213" t="s">
        <v>11</v>
      </c>
      <c r="J3213" t="s">
        <v>12</v>
      </c>
      <c r="K3213" t="s">
        <v>154</v>
      </c>
      <c r="L3213" t="s">
        <v>14</v>
      </c>
      <c r="M3213" s="5">
        <v>575.43000000000006</v>
      </c>
    </row>
    <row r="3214" spans="1:13" x14ac:dyDescent="0.25">
      <c r="A3214" s="2">
        <v>45253</v>
      </c>
      <c r="B3214" s="3">
        <f t="shared" si="151"/>
        <v>2024</v>
      </c>
      <c r="C3214" t="str">
        <f t="shared" si="152"/>
        <v>2023-2024</v>
      </c>
      <c r="D3214" t="s">
        <v>148</v>
      </c>
      <c r="E3214" t="s">
        <v>76</v>
      </c>
      <c r="F3214" t="str">
        <f t="shared" si="150"/>
        <v>Western Australia</v>
      </c>
      <c r="G3214" t="s">
        <v>48</v>
      </c>
      <c r="H3214">
        <v>6450</v>
      </c>
      <c r="I3214" t="s">
        <v>11</v>
      </c>
      <c r="J3214" t="s">
        <v>77</v>
      </c>
      <c r="K3214" t="s">
        <v>155</v>
      </c>
      <c r="L3214" t="s">
        <v>20</v>
      </c>
      <c r="M3214" s="5">
        <v>575.44000000000005</v>
      </c>
    </row>
    <row r="3215" spans="1:13" x14ac:dyDescent="0.25">
      <c r="A3215" s="2">
        <v>45115</v>
      </c>
      <c r="B3215" s="3">
        <f t="shared" si="151"/>
        <v>2024</v>
      </c>
      <c r="C3215" t="str">
        <f t="shared" si="152"/>
        <v>2023-2024</v>
      </c>
      <c r="D3215" t="s">
        <v>147</v>
      </c>
      <c r="E3215" t="s">
        <v>67</v>
      </c>
      <c r="F3215" t="str">
        <f t="shared" si="150"/>
        <v>New South Wales</v>
      </c>
      <c r="G3215" t="s">
        <v>10</v>
      </c>
      <c r="H3215">
        <v>2478</v>
      </c>
      <c r="I3215" t="s">
        <v>11</v>
      </c>
      <c r="J3215" t="s">
        <v>68</v>
      </c>
      <c r="K3215" t="s">
        <v>153</v>
      </c>
      <c r="L3215" t="s">
        <v>16</v>
      </c>
      <c r="M3215" s="5">
        <v>576.19000000000005</v>
      </c>
    </row>
    <row r="3216" spans="1:13" x14ac:dyDescent="0.25">
      <c r="A3216" s="2">
        <v>45047</v>
      </c>
      <c r="B3216" s="3">
        <f t="shared" si="151"/>
        <v>2023</v>
      </c>
      <c r="C3216" t="str">
        <f t="shared" si="152"/>
        <v>2023-2024</v>
      </c>
      <c r="D3216" t="s">
        <v>147</v>
      </c>
      <c r="E3216" t="s">
        <v>125</v>
      </c>
      <c r="F3216" t="str">
        <f t="shared" si="150"/>
        <v>Victoria</v>
      </c>
      <c r="G3216" t="s">
        <v>45</v>
      </c>
      <c r="H3216">
        <v>3400</v>
      </c>
      <c r="I3216" t="s">
        <v>11</v>
      </c>
      <c r="J3216" t="s">
        <v>60</v>
      </c>
      <c r="K3216" t="s">
        <v>149</v>
      </c>
      <c r="L3216" t="s">
        <v>15</v>
      </c>
      <c r="M3216" s="5">
        <v>576.84</v>
      </c>
    </row>
    <row r="3217" spans="1:13" x14ac:dyDescent="0.25">
      <c r="A3217" s="2">
        <v>44974</v>
      </c>
      <c r="B3217" s="3">
        <f t="shared" si="151"/>
        <v>2023</v>
      </c>
      <c r="C3217" t="str">
        <f t="shared" si="152"/>
        <v>2022-2023</v>
      </c>
      <c r="D3217" t="s">
        <v>147</v>
      </c>
      <c r="E3217" t="s">
        <v>135</v>
      </c>
      <c r="F3217" t="str">
        <f t="shared" si="150"/>
        <v>Victoria</v>
      </c>
      <c r="G3217" t="s">
        <v>45</v>
      </c>
      <c r="H3217">
        <v>3550</v>
      </c>
      <c r="I3217" t="s">
        <v>11</v>
      </c>
      <c r="J3217" t="s">
        <v>60</v>
      </c>
      <c r="K3217" t="s">
        <v>149</v>
      </c>
      <c r="L3217" t="s">
        <v>15</v>
      </c>
      <c r="M3217" s="5">
        <v>577.16999999999996</v>
      </c>
    </row>
    <row r="3218" spans="1:13" x14ac:dyDescent="0.25">
      <c r="A3218" s="2">
        <v>45655</v>
      </c>
      <c r="B3218" s="3">
        <f t="shared" si="151"/>
        <v>2025</v>
      </c>
      <c r="C3218" t="str">
        <f t="shared" si="152"/>
        <v>2024-2025</v>
      </c>
      <c r="D3218" t="s">
        <v>147</v>
      </c>
      <c r="E3218" t="s">
        <v>39</v>
      </c>
      <c r="F3218" t="str">
        <f t="shared" si="150"/>
        <v>South Australia</v>
      </c>
      <c r="G3218" t="s">
        <v>32</v>
      </c>
      <c r="H3218">
        <v>5343</v>
      </c>
      <c r="I3218" t="s">
        <v>11</v>
      </c>
      <c r="J3218" t="s">
        <v>38</v>
      </c>
      <c r="K3218" t="s">
        <v>150</v>
      </c>
      <c r="L3218" t="s">
        <v>18</v>
      </c>
      <c r="M3218" s="5">
        <v>577.27</v>
      </c>
    </row>
    <row r="3219" spans="1:13" x14ac:dyDescent="0.25">
      <c r="A3219" s="2">
        <v>45231</v>
      </c>
      <c r="B3219" s="3">
        <f t="shared" si="151"/>
        <v>2024</v>
      </c>
      <c r="C3219" t="str">
        <f t="shared" si="152"/>
        <v>2023-2024</v>
      </c>
      <c r="D3219" t="s">
        <v>147</v>
      </c>
      <c r="E3219" t="s">
        <v>121</v>
      </c>
      <c r="F3219" t="str">
        <f t="shared" si="150"/>
        <v>Queensland</v>
      </c>
      <c r="G3219" t="s">
        <v>35</v>
      </c>
      <c r="H3219">
        <v>4700</v>
      </c>
      <c r="I3219" t="s">
        <v>11</v>
      </c>
      <c r="J3219" t="s">
        <v>51</v>
      </c>
      <c r="K3219" t="s">
        <v>150</v>
      </c>
      <c r="L3219" t="s">
        <v>18</v>
      </c>
      <c r="M3219" s="5">
        <v>578.91000000000008</v>
      </c>
    </row>
    <row r="3220" spans="1:13" x14ac:dyDescent="0.25">
      <c r="A3220" s="2">
        <v>45322</v>
      </c>
      <c r="B3220" s="3">
        <f t="shared" si="151"/>
        <v>2024</v>
      </c>
      <c r="C3220" t="str">
        <f t="shared" si="152"/>
        <v>2023-2024</v>
      </c>
      <c r="D3220" t="s">
        <v>147</v>
      </c>
      <c r="E3220" t="s">
        <v>98</v>
      </c>
      <c r="F3220" t="str">
        <f t="shared" si="150"/>
        <v>Victoria</v>
      </c>
      <c r="G3220" t="s">
        <v>45</v>
      </c>
      <c r="H3220">
        <v>3429</v>
      </c>
      <c r="I3220" t="s">
        <v>11</v>
      </c>
      <c r="J3220" t="s">
        <v>60</v>
      </c>
      <c r="K3220" t="s">
        <v>151</v>
      </c>
      <c r="L3220" t="s">
        <v>21</v>
      </c>
      <c r="M3220" s="5">
        <v>579.8900000000001</v>
      </c>
    </row>
    <row r="3221" spans="1:13" x14ac:dyDescent="0.25">
      <c r="A3221" s="2">
        <v>45034</v>
      </c>
      <c r="B3221" s="3">
        <f t="shared" si="151"/>
        <v>2023</v>
      </c>
      <c r="C3221" t="str">
        <f t="shared" si="152"/>
        <v>2023-2024</v>
      </c>
      <c r="D3221" t="s">
        <v>148</v>
      </c>
      <c r="E3221" t="s">
        <v>129</v>
      </c>
      <c r="F3221" t="str">
        <f t="shared" si="150"/>
        <v>Tasmania</v>
      </c>
      <c r="G3221" t="s">
        <v>70</v>
      </c>
      <c r="H3221">
        <v>7010</v>
      </c>
      <c r="I3221" t="s">
        <v>11</v>
      </c>
      <c r="J3221" t="s">
        <v>71</v>
      </c>
      <c r="K3221" t="s">
        <v>155</v>
      </c>
      <c r="L3221" t="s">
        <v>20</v>
      </c>
      <c r="M3221" s="5">
        <v>580.65</v>
      </c>
    </row>
    <row r="3222" spans="1:13" x14ac:dyDescent="0.25">
      <c r="A3222" s="2">
        <v>45587</v>
      </c>
      <c r="B3222" s="3">
        <f t="shared" si="151"/>
        <v>2025</v>
      </c>
      <c r="C3222" t="str">
        <f t="shared" si="152"/>
        <v>2024-2025</v>
      </c>
      <c r="D3222" t="s">
        <v>147</v>
      </c>
      <c r="E3222" t="s">
        <v>141</v>
      </c>
      <c r="F3222" t="str">
        <f t="shared" si="150"/>
        <v>Western Australia</v>
      </c>
      <c r="G3222" t="s">
        <v>48</v>
      </c>
      <c r="H3222">
        <v>6052</v>
      </c>
      <c r="I3222" t="s">
        <v>11</v>
      </c>
      <c r="J3222" t="s">
        <v>49</v>
      </c>
      <c r="K3222" t="s">
        <v>149</v>
      </c>
      <c r="L3222" t="s">
        <v>15</v>
      </c>
      <c r="M3222" s="5">
        <v>580.80000000000007</v>
      </c>
    </row>
    <row r="3223" spans="1:13" x14ac:dyDescent="0.25">
      <c r="A3223" s="2">
        <v>45103</v>
      </c>
      <c r="B3223" s="3">
        <f t="shared" si="151"/>
        <v>2023</v>
      </c>
      <c r="C3223" t="str">
        <f t="shared" si="152"/>
        <v>2023-2024</v>
      </c>
      <c r="D3223" t="s">
        <v>148</v>
      </c>
      <c r="E3223" t="s">
        <v>73</v>
      </c>
      <c r="F3223" t="str">
        <f t="shared" si="150"/>
        <v>Victoria</v>
      </c>
      <c r="G3223" t="s">
        <v>45</v>
      </c>
      <c r="H3223">
        <v>3136</v>
      </c>
      <c r="I3223" t="s">
        <v>11</v>
      </c>
      <c r="J3223" t="s">
        <v>63</v>
      </c>
      <c r="K3223" t="s">
        <v>153</v>
      </c>
      <c r="L3223" t="s">
        <v>16</v>
      </c>
      <c r="M3223" s="5">
        <v>581.9</v>
      </c>
    </row>
    <row r="3224" spans="1:13" x14ac:dyDescent="0.25">
      <c r="A3224" s="2">
        <v>45458</v>
      </c>
      <c r="B3224" s="3">
        <f t="shared" si="151"/>
        <v>2024</v>
      </c>
      <c r="C3224" t="str">
        <f t="shared" si="152"/>
        <v>2024-2025</v>
      </c>
      <c r="D3224" t="s">
        <v>148</v>
      </c>
      <c r="E3224" t="s">
        <v>135</v>
      </c>
      <c r="F3224" t="str">
        <f t="shared" si="150"/>
        <v>Victoria</v>
      </c>
      <c r="G3224" t="s">
        <v>45</v>
      </c>
      <c r="H3224">
        <v>3550</v>
      </c>
      <c r="I3224" t="s">
        <v>11</v>
      </c>
      <c r="J3224" t="s">
        <v>60</v>
      </c>
      <c r="K3224" t="s">
        <v>152</v>
      </c>
      <c r="L3224" t="s">
        <v>13</v>
      </c>
      <c r="M3224" s="5">
        <v>583.53</v>
      </c>
    </row>
    <row r="3225" spans="1:13" x14ac:dyDescent="0.25">
      <c r="A3225" s="2">
        <v>44966</v>
      </c>
      <c r="B3225" s="3">
        <f t="shared" si="151"/>
        <v>2023</v>
      </c>
      <c r="C3225" t="str">
        <f t="shared" si="152"/>
        <v>2022-2023</v>
      </c>
      <c r="D3225" t="s">
        <v>147</v>
      </c>
      <c r="E3225" t="s">
        <v>139</v>
      </c>
      <c r="F3225" t="str">
        <f t="shared" si="150"/>
        <v>New South Wales</v>
      </c>
      <c r="G3225" t="s">
        <v>10</v>
      </c>
      <c r="H3225">
        <v>2020</v>
      </c>
      <c r="I3225" t="s">
        <v>11</v>
      </c>
      <c r="J3225" t="s">
        <v>12</v>
      </c>
      <c r="K3225" t="s">
        <v>152</v>
      </c>
      <c r="L3225" t="s">
        <v>13</v>
      </c>
      <c r="M3225" s="5">
        <v>584.04</v>
      </c>
    </row>
    <row r="3226" spans="1:13" x14ac:dyDescent="0.25">
      <c r="A3226" s="2">
        <v>45204</v>
      </c>
      <c r="B3226" s="3">
        <f t="shared" si="151"/>
        <v>2024</v>
      </c>
      <c r="C3226" t="str">
        <f t="shared" si="152"/>
        <v>2023-2024</v>
      </c>
      <c r="D3226" t="s">
        <v>147</v>
      </c>
      <c r="E3226" t="s">
        <v>125</v>
      </c>
      <c r="F3226" t="str">
        <f t="shared" si="150"/>
        <v>Victoria</v>
      </c>
      <c r="G3226" t="s">
        <v>45</v>
      </c>
      <c r="H3226">
        <v>3400</v>
      </c>
      <c r="I3226" t="s">
        <v>11</v>
      </c>
      <c r="J3226" t="s">
        <v>60</v>
      </c>
      <c r="K3226" t="s">
        <v>153</v>
      </c>
      <c r="L3226" t="s">
        <v>16</v>
      </c>
      <c r="M3226" s="5">
        <v>584.13</v>
      </c>
    </row>
    <row r="3227" spans="1:13" x14ac:dyDescent="0.25">
      <c r="A3227" s="2">
        <v>45412</v>
      </c>
      <c r="B3227" s="3">
        <f t="shared" si="151"/>
        <v>2024</v>
      </c>
      <c r="C3227" t="str">
        <f t="shared" si="152"/>
        <v>2024-2025</v>
      </c>
      <c r="D3227" t="s">
        <v>148</v>
      </c>
      <c r="E3227" t="s">
        <v>108</v>
      </c>
      <c r="F3227" t="str">
        <f t="shared" si="150"/>
        <v>Victoria</v>
      </c>
      <c r="G3227" t="s">
        <v>45</v>
      </c>
      <c r="H3227">
        <v>3018</v>
      </c>
      <c r="I3227" t="s">
        <v>11</v>
      </c>
      <c r="J3227" t="s">
        <v>46</v>
      </c>
      <c r="K3227" t="s">
        <v>149</v>
      </c>
      <c r="L3227" t="s">
        <v>15</v>
      </c>
      <c r="M3227" s="5">
        <v>584.95999999999992</v>
      </c>
    </row>
    <row r="3228" spans="1:13" x14ac:dyDescent="0.25">
      <c r="A3228" s="2">
        <v>45110</v>
      </c>
      <c r="B3228" s="3">
        <f t="shared" si="151"/>
        <v>2024</v>
      </c>
      <c r="C3228" t="str">
        <f t="shared" si="152"/>
        <v>2023-2024</v>
      </c>
      <c r="D3228" t="s">
        <v>147</v>
      </c>
      <c r="E3228" t="s">
        <v>116</v>
      </c>
      <c r="F3228" t="str">
        <f t="shared" si="150"/>
        <v>Western Australia</v>
      </c>
      <c r="G3228" t="s">
        <v>48</v>
      </c>
      <c r="H3228">
        <v>6725</v>
      </c>
      <c r="I3228" t="s">
        <v>11</v>
      </c>
      <c r="J3228" t="s">
        <v>77</v>
      </c>
      <c r="K3228" t="s">
        <v>150</v>
      </c>
      <c r="L3228" t="s">
        <v>18</v>
      </c>
      <c r="M3228" s="5">
        <v>588</v>
      </c>
    </row>
    <row r="3229" spans="1:13" x14ac:dyDescent="0.25">
      <c r="A3229" s="2">
        <v>45401</v>
      </c>
      <c r="B3229" s="3">
        <f t="shared" si="151"/>
        <v>2024</v>
      </c>
      <c r="C3229" t="str">
        <f t="shared" si="152"/>
        <v>2024-2025</v>
      </c>
      <c r="D3229" t="s">
        <v>148</v>
      </c>
      <c r="E3229" t="s">
        <v>73</v>
      </c>
      <c r="F3229" t="str">
        <f t="shared" si="150"/>
        <v>Victoria</v>
      </c>
      <c r="G3229" t="s">
        <v>45</v>
      </c>
      <c r="H3229">
        <v>3136</v>
      </c>
      <c r="I3229" t="s">
        <v>11</v>
      </c>
      <c r="J3229" t="s">
        <v>63</v>
      </c>
      <c r="K3229" t="s">
        <v>151</v>
      </c>
      <c r="L3229" t="s">
        <v>21</v>
      </c>
      <c r="M3229" s="5">
        <v>589.81999999999994</v>
      </c>
    </row>
    <row r="3230" spans="1:13" x14ac:dyDescent="0.25">
      <c r="A3230" s="2">
        <v>45344</v>
      </c>
      <c r="B3230" s="3">
        <f t="shared" si="151"/>
        <v>2024</v>
      </c>
      <c r="C3230" t="str">
        <f t="shared" si="152"/>
        <v>2023-2024</v>
      </c>
      <c r="D3230" t="s">
        <v>147</v>
      </c>
      <c r="E3230" t="s">
        <v>96</v>
      </c>
      <c r="F3230" t="str">
        <f t="shared" si="150"/>
        <v>Western Australia</v>
      </c>
      <c r="G3230" t="s">
        <v>48</v>
      </c>
      <c r="H3230">
        <v>6330</v>
      </c>
      <c r="I3230" t="s">
        <v>11</v>
      </c>
      <c r="J3230" t="s">
        <v>94</v>
      </c>
      <c r="K3230" t="s">
        <v>157</v>
      </c>
      <c r="L3230" t="s">
        <v>22</v>
      </c>
      <c r="M3230" s="5">
        <v>591.76</v>
      </c>
    </row>
    <row r="3231" spans="1:13" x14ac:dyDescent="0.25">
      <c r="A3231" s="2">
        <v>45500</v>
      </c>
      <c r="B3231" s="3">
        <f t="shared" si="151"/>
        <v>2025</v>
      </c>
      <c r="C3231" t="str">
        <f t="shared" si="152"/>
        <v>2024-2025</v>
      </c>
      <c r="D3231" t="s">
        <v>147</v>
      </c>
      <c r="E3231" t="s">
        <v>40</v>
      </c>
      <c r="F3231" t="str">
        <f t="shared" si="150"/>
        <v>New South Wales</v>
      </c>
      <c r="G3231" t="s">
        <v>10</v>
      </c>
      <c r="H3231">
        <v>2116</v>
      </c>
      <c r="I3231" t="s">
        <v>11</v>
      </c>
      <c r="J3231" t="s">
        <v>27</v>
      </c>
      <c r="K3231" t="s">
        <v>152</v>
      </c>
      <c r="L3231" t="s">
        <v>13</v>
      </c>
      <c r="M3231" s="5">
        <v>592.05999999999995</v>
      </c>
    </row>
    <row r="3232" spans="1:13" x14ac:dyDescent="0.25">
      <c r="A3232" s="2">
        <v>45315</v>
      </c>
      <c r="B3232" s="3">
        <f t="shared" si="151"/>
        <v>2024</v>
      </c>
      <c r="C3232" t="str">
        <f t="shared" si="152"/>
        <v>2023-2024</v>
      </c>
      <c r="D3232" t="s">
        <v>147</v>
      </c>
      <c r="E3232" t="s">
        <v>140</v>
      </c>
      <c r="F3232" t="str">
        <f t="shared" si="150"/>
        <v>Tasmania</v>
      </c>
      <c r="G3232" t="s">
        <v>70</v>
      </c>
      <c r="H3232">
        <v>7320</v>
      </c>
      <c r="I3232" t="s">
        <v>11</v>
      </c>
      <c r="J3232" t="s">
        <v>71</v>
      </c>
      <c r="K3232" t="s">
        <v>155</v>
      </c>
      <c r="L3232" t="s">
        <v>20</v>
      </c>
      <c r="M3232" s="5">
        <v>592.30999999999995</v>
      </c>
    </row>
    <row r="3233" spans="1:13" x14ac:dyDescent="0.25">
      <c r="A3233" s="2">
        <v>45064</v>
      </c>
      <c r="B3233" s="3">
        <f t="shared" si="151"/>
        <v>2023</v>
      </c>
      <c r="C3233" t="str">
        <f t="shared" si="152"/>
        <v>2023-2024</v>
      </c>
      <c r="D3233" t="s">
        <v>147</v>
      </c>
      <c r="E3233" t="s">
        <v>117</v>
      </c>
      <c r="F3233" t="str">
        <f t="shared" si="150"/>
        <v>Queensland</v>
      </c>
      <c r="G3233" t="s">
        <v>35</v>
      </c>
      <c r="H3233">
        <v>4119</v>
      </c>
      <c r="I3233" t="s">
        <v>11</v>
      </c>
      <c r="J3233" t="s">
        <v>43</v>
      </c>
      <c r="K3233" t="s">
        <v>154</v>
      </c>
      <c r="L3233" t="s">
        <v>14</v>
      </c>
      <c r="M3233" s="5">
        <v>592.80999999999995</v>
      </c>
    </row>
    <row r="3234" spans="1:13" x14ac:dyDescent="0.25">
      <c r="A3234" s="2">
        <v>45018</v>
      </c>
      <c r="B3234" s="3">
        <f t="shared" si="151"/>
        <v>2023</v>
      </c>
      <c r="C3234" t="str">
        <f t="shared" si="152"/>
        <v>2023-2024</v>
      </c>
      <c r="D3234" t="s">
        <v>148</v>
      </c>
      <c r="E3234" t="s">
        <v>73</v>
      </c>
      <c r="F3234" t="str">
        <f t="shared" si="150"/>
        <v>Victoria</v>
      </c>
      <c r="G3234" t="s">
        <v>45</v>
      </c>
      <c r="H3234">
        <v>3136</v>
      </c>
      <c r="I3234" t="s">
        <v>11</v>
      </c>
      <c r="J3234" t="s">
        <v>63</v>
      </c>
      <c r="K3234" t="s">
        <v>154</v>
      </c>
      <c r="L3234" t="s">
        <v>14</v>
      </c>
      <c r="M3234" s="5">
        <v>593.6</v>
      </c>
    </row>
    <row r="3235" spans="1:13" x14ac:dyDescent="0.25">
      <c r="A3235" s="2">
        <v>45406</v>
      </c>
      <c r="B3235" s="3">
        <f t="shared" si="151"/>
        <v>2024</v>
      </c>
      <c r="C3235" t="str">
        <f t="shared" si="152"/>
        <v>2024-2025</v>
      </c>
      <c r="D3235" t="s">
        <v>147</v>
      </c>
      <c r="E3235" t="s">
        <v>136</v>
      </c>
      <c r="F3235" t="str">
        <f t="shared" si="150"/>
        <v>Victoria</v>
      </c>
      <c r="G3235" t="s">
        <v>45</v>
      </c>
      <c r="H3235">
        <v>3175</v>
      </c>
      <c r="I3235" t="s">
        <v>11</v>
      </c>
      <c r="J3235" t="s">
        <v>63</v>
      </c>
      <c r="K3235" t="s">
        <v>151</v>
      </c>
      <c r="L3235" t="s">
        <v>21</v>
      </c>
      <c r="M3235" s="5">
        <v>594.3900000000001</v>
      </c>
    </row>
    <row r="3236" spans="1:13" x14ac:dyDescent="0.25">
      <c r="A3236" s="2">
        <v>45570</v>
      </c>
      <c r="B3236" s="3">
        <f t="shared" si="151"/>
        <v>2025</v>
      </c>
      <c r="C3236" t="str">
        <f t="shared" si="152"/>
        <v>2024-2025</v>
      </c>
      <c r="D3236" t="s">
        <v>148</v>
      </c>
      <c r="E3236" t="s">
        <v>105</v>
      </c>
      <c r="F3236" t="str">
        <f t="shared" si="150"/>
        <v>Victoria</v>
      </c>
      <c r="G3236" t="s">
        <v>45</v>
      </c>
      <c r="H3236">
        <v>3500</v>
      </c>
      <c r="I3236" t="s">
        <v>11</v>
      </c>
      <c r="J3236" t="s">
        <v>60</v>
      </c>
      <c r="K3236" t="s">
        <v>153</v>
      </c>
      <c r="L3236" t="s">
        <v>16</v>
      </c>
      <c r="M3236" s="5">
        <v>594.49</v>
      </c>
    </row>
    <row r="3237" spans="1:13" x14ac:dyDescent="0.25">
      <c r="A3237" s="2">
        <v>45080</v>
      </c>
      <c r="B3237" s="3">
        <f t="shared" si="151"/>
        <v>2023</v>
      </c>
      <c r="C3237" t="str">
        <f t="shared" si="152"/>
        <v>2023-2024</v>
      </c>
      <c r="D3237" t="s">
        <v>147</v>
      </c>
      <c r="E3237" t="s">
        <v>112</v>
      </c>
      <c r="F3237" t="str">
        <f t="shared" si="150"/>
        <v>Victoria</v>
      </c>
      <c r="G3237" t="s">
        <v>45</v>
      </c>
      <c r="H3237">
        <v>3076</v>
      </c>
      <c r="I3237" t="s">
        <v>11</v>
      </c>
      <c r="J3237" t="s">
        <v>46</v>
      </c>
      <c r="K3237" t="s">
        <v>154</v>
      </c>
      <c r="L3237" t="s">
        <v>14</v>
      </c>
      <c r="M3237" s="5">
        <v>595.03</v>
      </c>
    </row>
    <row r="3238" spans="1:13" x14ac:dyDescent="0.25">
      <c r="A3238" s="2">
        <v>44952</v>
      </c>
      <c r="B3238" s="3">
        <f t="shared" si="151"/>
        <v>2023</v>
      </c>
      <c r="C3238" t="str">
        <f t="shared" si="152"/>
        <v>2022-2023</v>
      </c>
      <c r="D3238" t="s">
        <v>147</v>
      </c>
      <c r="E3238" t="s">
        <v>9</v>
      </c>
      <c r="F3238" t="str">
        <f t="shared" si="150"/>
        <v>New South Wales</v>
      </c>
      <c r="G3238" t="s">
        <v>10</v>
      </c>
      <c r="H3238">
        <v>2067</v>
      </c>
      <c r="I3238" t="s">
        <v>11</v>
      </c>
      <c r="J3238" t="s">
        <v>12</v>
      </c>
      <c r="K3238" t="s">
        <v>157</v>
      </c>
      <c r="L3238" t="s">
        <v>22</v>
      </c>
      <c r="M3238" s="5">
        <v>595.94000000000005</v>
      </c>
    </row>
    <row r="3239" spans="1:13" x14ac:dyDescent="0.25">
      <c r="A3239" s="2">
        <v>45193</v>
      </c>
      <c r="B3239" s="3">
        <f t="shared" si="151"/>
        <v>2024</v>
      </c>
      <c r="C3239" t="str">
        <f t="shared" si="152"/>
        <v>2023-2024</v>
      </c>
      <c r="D3239" t="s">
        <v>147</v>
      </c>
      <c r="E3239" t="s">
        <v>37</v>
      </c>
      <c r="F3239" t="str">
        <f t="shared" si="150"/>
        <v>South Australia</v>
      </c>
      <c r="G3239" t="s">
        <v>32</v>
      </c>
      <c r="H3239">
        <v>5607</v>
      </c>
      <c r="I3239" t="s">
        <v>11</v>
      </c>
      <c r="J3239" t="s">
        <v>38</v>
      </c>
      <c r="K3239" t="s">
        <v>150</v>
      </c>
      <c r="L3239" t="s">
        <v>18</v>
      </c>
      <c r="M3239" s="5">
        <v>596.99</v>
      </c>
    </row>
    <row r="3240" spans="1:13" x14ac:dyDescent="0.25">
      <c r="A3240" s="2">
        <v>44928</v>
      </c>
      <c r="B3240" s="3">
        <f t="shared" si="151"/>
        <v>2023</v>
      </c>
      <c r="C3240" t="str">
        <f t="shared" si="152"/>
        <v>2022-2023</v>
      </c>
      <c r="D3240" t="s">
        <v>147</v>
      </c>
      <c r="E3240" t="s">
        <v>85</v>
      </c>
      <c r="F3240" t="str">
        <f t="shared" si="150"/>
        <v>Queensland</v>
      </c>
      <c r="G3240" t="s">
        <v>35</v>
      </c>
      <c r="H3240">
        <v>4883</v>
      </c>
      <c r="I3240" t="s">
        <v>11</v>
      </c>
      <c r="J3240" t="s">
        <v>36</v>
      </c>
      <c r="K3240" t="s">
        <v>155</v>
      </c>
      <c r="L3240" t="s">
        <v>20</v>
      </c>
      <c r="M3240" s="5">
        <v>597.02</v>
      </c>
    </row>
    <row r="3241" spans="1:13" x14ac:dyDescent="0.25">
      <c r="A3241" s="2">
        <v>45486</v>
      </c>
      <c r="B3241" s="3">
        <f t="shared" si="151"/>
        <v>2025</v>
      </c>
      <c r="C3241" t="str">
        <f t="shared" si="152"/>
        <v>2024-2025</v>
      </c>
      <c r="D3241" t="s">
        <v>148</v>
      </c>
      <c r="E3241" t="s">
        <v>24</v>
      </c>
      <c r="F3241" t="str">
        <f t="shared" si="150"/>
        <v>New South Wales</v>
      </c>
      <c r="G3241" t="s">
        <v>10</v>
      </c>
      <c r="H3241">
        <v>2795</v>
      </c>
      <c r="I3241" t="s">
        <v>11</v>
      </c>
      <c r="J3241" t="s">
        <v>25</v>
      </c>
      <c r="K3241" t="s">
        <v>152</v>
      </c>
      <c r="L3241" t="s">
        <v>13</v>
      </c>
      <c r="M3241" s="5">
        <v>597.21</v>
      </c>
    </row>
    <row r="3242" spans="1:13" x14ac:dyDescent="0.25">
      <c r="A3242" s="2">
        <v>45062</v>
      </c>
      <c r="B3242" s="3">
        <f t="shared" si="151"/>
        <v>2023</v>
      </c>
      <c r="C3242" t="str">
        <f t="shared" si="152"/>
        <v>2023-2024</v>
      </c>
      <c r="D3242" t="s">
        <v>147</v>
      </c>
      <c r="E3242" t="s">
        <v>85</v>
      </c>
      <c r="F3242" t="str">
        <f t="shared" si="150"/>
        <v>Queensland</v>
      </c>
      <c r="G3242" t="s">
        <v>35</v>
      </c>
      <c r="H3242">
        <v>4883</v>
      </c>
      <c r="I3242" t="s">
        <v>11</v>
      </c>
      <c r="J3242" t="s">
        <v>36</v>
      </c>
      <c r="K3242" t="s">
        <v>150</v>
      </c>
      <c r="L3242" t="s">
        <v>18</v>
      </c>
      <c r="M3242" s="5">
        <v>597.24</v>
      </c>
    </row>
    <row r="3243" spans="1:13" x14ac:dyDescent="0.25">
      <c r="A3243" s="2">
        <v>45645</v>
      </c>
      <c r="B3243" s="3">
        <f t="shared" si="151"/>
        <v>2025</v>
      </c>
      <c r="C3243" t="str">
        <f t="shared" si="152"/>
        <v>2024-2025</v>
      </c>
      <c r="D3243" t="s">
        <v>147</v>
      </c>
      <c r="E3243" t="s">
        <v>72</v>
      </c>
      <c r="F3243" t="str">
        <f t="shared" si="150"/>
        <v>Western Australia</v>
      </c>
      <c r="G3243" t="s">
        <v>48</v>
      </c>
      <c r="H3243">
        <v>6010</v>
      </c>
      <c r="I3243" t="s">
        <v>11</v>
      </c>
      <c r="J3243" t="s">
        <v>49</v>
      </c>
      <c r="K3243" t="s">
        <v>151</v>
      </c>
      <c r="L3243" t="s">
        <v>21</v>
      </c>
      <c r="M3243" s="5">
        <v>598.03</v>
      </c>
    </row>
    <row r="3244" spans="1:13" x14ac:dyDescent="0.25">
      <c r="A3244" s="2">
        <v>44962</v>
      </c>
      <c r="B3244" s="3">
        <f t="shared" si="151"/>
        <v>2023</v>
      </c>
      <c r="C3244" t="str">
        <f t="shared" si="152"/>
        <v>2022-2023</v>
      </c>
      <c r="D3244" t="s">
        <v>147</v>
      </c>
      <c r="E3244" t="s">
        <v>57</v>
      </c>
      <c r="F3244" t="str">
        <f t="shared" si="150"/>
        <v>New South Wales</v>
      </c>
      <c r="G3244" t="s">
        <v>10</v>
      </c>
      <c r="H3244">
        <v>2560</v>
      </c>
      <c r="I3244" t="s">
        <v>11</v>
      </c>
      <c r="J3244" t="s">
        <v>58</v>
      </c>
      <c r="K3244" t="s">
        <v>152</v>
      </c>
      <c r="L3244" t="s">
        <v>13</v>
      </c>
      <c r="M3244" s="5">
        <v>598.1</v>
      </c>
    </row>
    <row r="3245" spans="1:13" x14ac:dyDescent="0.25">
      <c r="A3245" s="2">
        <v>45063</v>
      </c>
      <c r="B3245" s="3">
        <f t="shared" si="151"/>
        <v>2023</v>
      </c>
      <c r="C3245" t="str">
        <f t="shared" si="152"/>
        <v>2023-2024</v>
      </c>
      <c r="D3245" t="s">
        <v>147</v>
      </c>
      <c r="E3245" t="s">
        <v>132</v>
      </c>
      <c r="F3245" t="str">
        <f t="shared" si="150"/>
        <v>New South Wales</v>
      </c>
      <c r="G3245" t="s">
        <v>10</v>
      </c>
      <c r="H3245">
        <v>2800</v>
      </c>
      <c r="I3245" t="s">
        <v>11</v>
      </c>
      <c r="J3245" t="s">
        <v>25</v>
      </c>
      <c r="K3245" t="s">
        <v>152</v>
      </c>
      <c r="L3245" t="s">
        <v>13</v>
      </c>
      <c r="M3245" s="5">
        <v>598.52</v>
      </c>
    </row>
    <row r="3246" spans="1:13" x14ac:dyDescent="0.25">
      <c r="A3246" s="2">
        <v>44965</v>
      </c>
      <c r="B3246" s="3">
        <f t="shared" si="151"/>
        <v>2023</v>
      </c>
      <c r="C3246" t="str">
        <f t="shared" si="152"/>
        <v>2022-2023</v>
      </c>
      <c r="D3246" t="s">
        <v>147</v>
      </c>
      <c r="E3246" t="s">
        <v>83</v>
      </c>
      <c r="F3246" t="str">
        <f t="shared" si="150"/>
        <v>New South Wales</v>
      </c>
      <c r="G3246" t="s">
        <v>10</v>
      </c>
      <c r="H3246">
        <v>2750</v>
      </c>
      <c r="I3246" t="s">
        <v>11</v>
      </c>
      <c r="J3246" t="s">
        <v>25</v>
      </c>
      <c r="K3246" t="s">
        <v>151</v>
      </c>
      <c r="L3246" t="s">
        <v>21</v>
      </c>
      <c r="M3246" s="5">
        <v>598.92999999999995</v>
      </c>
    </row>
    <row r="3247" spans="1:13" x14ac:dyDescent="0.25">
      <c r="A3247" s="2">
        <v>45453</v>
      </c>
      <c r="B3247" s="3">
        <f t="shared" si="151"/>
        <v>2024</v>
      </c>
      <c r="C3247" t="str">
        <f t="shared" si="152"/>
        <v>2024-2025</v>
      </c>
      <c r="D3247" t="s">
        <v>147</v>
      </c>
      <c r="E3247" t="s">
        <v>96</v>
      </c>
      <c r="F3247" t="str">
        <f t="shared" si="150"/>
        <v>Western Australia</v>
      </c>
      <c r="G3247" t="s">
        <v>48</v>
      </c>
      <c r="H3247">
        <v>6330</v>
      </c>
      <c r="I3247" t="s">
        <v>11</v>
      </c>
      <c r="J3247" t="s">
        <v>94</v>
      </c>
      <c r="K3247" t="s">
        <v>154</v>
      </c>
      <c r="L3247" t="s">
        <v>14</v>
      </c>
      <c r="M3247" s="5">
        <v>599.03</v>
      </c>
    </row>
    <row r="3248" spans="1:13" x14ac:dyDescent="0.25">
      <c r="A3248" s="2">
        <v>44992</v>
      </c>
      <c r="B3248" s="3">
        <f t="shared" si="151"/>
        <v>2023</v>
      </c>
      <c r="C3248" t="str">
        <f t="shared" si="152"/>
        <v>2022-2023</v>
      </c>
      <c r="D3248" t="s">
        <v>147</v>
      </c>
      <c r="E3248" t="s">
        <v>24</v>
      </c>
      <c r="F3248" t="str">
        <f t="shared" si="150"/>
        <v>New South Wales</v>
      </c>
      <c r="G3248" t="s">
        <v>10</v>
      </c>
      <c r="H3248">
        <v>2795</v>
      </c>
      <c r="I3248" t="s">
        <v>11</v>
      </c>
      <c r="J3248" t="s">
        <v>25</v>
      </c>
      <c r="K3248" t="s">
        <v>150</v>
      </c>
      <c r="L3248" t="s">
        <v>18</v>
      </c>
      <c r="M3248" s="5">
        <v>600.72</v>
      </c>
    </row>
    <row r="3249" spans="1:13" x14ac:dyDescent="0.25">
      <c r="A3249" s="2">
        <v>45654</v>
      </c>
      <c r="B3249" s="3">
        <f t="shared" si="151"/>
        <v>2025</v>
      </c>
      <c r="C3249" t="str">
        <f t="shared" si="152"/>
        <v>2024-2025</v>
      </c>
      <c r="D3249" t="s">
        <v>147</v>
      </c>
      <c r="E3249" t="s">
        <v>136</v>
      </c>
      <c r="F3249" t="str">
        <f t="shared" si="150"/>
        <v>Victoria</v>
      </c>
      <c r="G3249" t="s">
        <v>45</v>
      </c>
      <c r="H3249">
        <v>3175</v>
      </c>
      <c r="I3249" t="s">
        <v>11</v>
      </c>
      <c r="J3249" t="s">
        <v>63</v>
      </c>
      <c r="K3249" t="s">
        <v>19</v>
      </c>
      <c r="L3249" t="s">
        <v>23</v>
      </c>
      <c r="M3249" s="5">
        <v>600.96</v>
      </c>
    </row>
    <row r="3250" spans="1:13" x14ac:dyDescent="0.25">
      <c r="A3250" s="2">
        <v>45589</v>
      </c>
      <c r="B3250" s="3">
        <f t="shared" si="151"/>
        <v>2025</v>
      </c>
      <c r="C3250" t="str">
        <f t="shared" si="152"/>
        <v>2024-2025</v>
      </c>
      <c r="D3250" t="s">
        <v>147</v>
      </c>
      <c r="E3250" t="s">
        <v>79</v>
      </c>
      <c r="F3250" t="str">
        <f t="shared" si="150"/>
        <v>Australian Capital Territory</v>
      </c>
      <c r="G3250" t="s">
        <v>80</v>
      </c>
      <c r="H3250">
        <v>2617</v>
      </c>
      <c r="I3250" t="s">
        <v>11</v>
      </c>
      <c r="J3250" t="s">
        <v>58</v>
      </c>
      <c r="K3250" t="s">
        <v>155</v>
      </c>
      <c r="L3250" t="s">
        <v>20</v>
      </c>
      <c r="M3250" s="5">
        <v>601.51</v>
      </c>
    </row>
    <row r="3251" spans="1:13" x14ac:dyDescent="0.25">
      <c r="A3251" s="2">
        <v>45078</v>
      </c>
      <c r="B3251" s="3">
        <f t="shared" si="151"/>
        <v>2023</v>
      </c>
      <c r="C3251" t="str">
        <f t="shared" si="152"/>
        <v>2023-2024</v>
      </c>
      <c r="D3251" t="s">
        <v>147</v>
      </c>
      <c r="E3251" t="s">
        <v>106</v>
      </c>
      <c r="F3251" t="str">
        <f t="shared" si="150"/>
        <v>Victoria</v>
      </c>
      <c r="G3251" t="s">
        <v>45</v>
      </c>
      <c r="H3251">
        <v>3915</v>
      </c>
      <c r="I3251" t="s">
        <v>11</v>
      </c>
      <c r="J3251" t="s">
        <v>55</v>
      </c>
      <c r="K3251" t="s">
        <v>152</v>
      </c>
      <c r="L3251" t="s">
        <v>13</v>
      </c>
      <c r="M3251" s="5">
        <v>602.69999999999993</v>
      </c>
    </row>
    <row r="3252" spans="1:13" x14ac:dyDescent="0.25">
      <c r="A3252" s="2">
        <v>45296</v>
      </c>
      <c r="B3252" s="3">
        <f t="shared" si="151"/>
        <v>2024</v>
      </c>
      <c r="C3252" t="str">
        <f t="shared" si="152"/>
        <v>2023-2024</v>
      </c>
      <c r="D3252" t="s">
        <v>147</v>
      </c>
      <c r="E3252" t="s">
        <v>98</v>
      </c>
      <c r="F3252" t="str">
        <f t="shared" si="150"/>
        <v>Victoria</v>
      </c>
      <c r="G3252" t="s">
        <v>45</v>
      </c>
      <c r="H3252">
        <v>3429</v>
      </c>
      <c r="I3252" t="s">
        <v>11</v>
      </c>
      <c r="J3252" t="s">
        <v>60</v>
      </c>
      <c r="K3252" t="s">
        <v>154</v>
      </c>
      <c r="L3252" t="s">
        <v>14</v>
      </c>
      <c r="M3252" s="5">
        <v>603.43000000000006</v>
      </c>
    </row>
    <row r="3253" spans="1:13" x14ac:dyDescent="0.25">
      <c r="A3253" s="2">
        <v>45423</v>
      </c>
      <c r="B3253" s="3">
        <f t="shared" si="151"/>
        <v>2024</v>
      </c>
      <c r="C3253" t="str">
        <f t="shared" si="152"/>
        <v>2024-2025</v>
      </c>
      <c r="D3253" t="s">
        <v>147</v>
      </c>
      <c r="E3253" t="s">
        <v>128</v>
      </c>
      <c r="F3253" t="str">
        <f t="shared" si="150"/>
        <v>Western Australia</v>
      </c>
      <c r="G3253" t="s">
        <v>48</v>
      </c>
      <c r="H3253">
        <v>6027</v>
      </c>
      <c r="I3253" t="s">
        <v>11</v>
      </c>
      <c r="J3253" t="s">
        <v>49</v>
      </c>
      <c r="K3253" t="s">
        <v>149</v>
      </c>
      <c r="L3253" t="s">
        <v>15</v>
      </c>
      <c r="M3253" s="5">
        <v>604.06000000000006</v>
      </c>
    </row>
    <row r="3254" spans="1:13" x14ac:dyDescent="0.25">
      <c r="A3254" s="2">
        <v>45178</v>
      </c>
      <c r="B3254" s="3">
        <f t="shared" si="151"/>
        <v>2024</v>
      </c>
      <c r="C3254" t="str">
        <f t="shared" si="152"/>
        <v>2023-2024</v>
      </c>
      <c r="D3254" t="s">
        <v>148</v>
      </c>
      <c r="E3254" t="s">
        <v>100</v>
      </c>
      <c r="F3254" t="str">
        <f t="shared" si="150"/>
        <v>Western Australia</v>
      </c>
      <c r="G3254" t="s">
        <v>48</v>
      </c>
      <c r="H3254">
        <v>6021</v>
      </c>
      <c r="I3254" t="s">
        <v>11</v>
      </c>
      <c r="J3254" t="s">
        <v>49</v>
      </c>
      <c r="K3254" t="s">
        <v>149</v>
      </c>
      <c r="L3254" t="s">
        <v>15</v>
      </c>
      <c r="M3254" s="5">
        <v>604.12</v>
      </c>
    </row>
    <row r="3255" spans="1:13" x14ac:dyDescent="0.25">
      <c r="A3255" s="2">
        <v>45103</v>
      </c>
      <c r="B3255" s="3">
        <f t="shared" si="151"/>
        <v>2023</v>
      </c>
      <c r="C3255" t="str">
        <f t="shared" si="152"/>
        <v>2023-2024</v>
      </c>
      <c r="D3255" t="s">
        <v>147</v>
      </c>
      <c r="E3255" t="s">
        <v>40</v>
      </c>
      <c r="F3255" t="str">
        <f t="shared" si="150"/>
        <v>New South Wales</v>
      </c>
      <c r="G3255" t="s">
        <v>10</v>
      </c>
      <c r="H3255">
        <v>2116</v>
      </c>
      <c r="I3255" t="s">
        <v>11</v>
      </c>
      <c r="J3255" t="s">
        <v>27</v>
      </c>
      <c r="K3255" t="s">
        <v>156</v>
      </c>
      <c r="L3255" t="s">
        <v>17</v>
      </c>
      <c r="M3255" s="5">
        <v>604.28</v>
      </c>
    </row>
    <row r="3256" spans="1:13" x14ac:dyDescent="0.25">
      <c r="A3256" s="2">
        <v>45614</v>
      </c>
      <c r="B3256" s="3">
        <f t="shared" si="151"/>
        <v>2025</v>
      </c>
      <c r="C3256" t="str">
        <f t="shared" si="152"/>
        <v>2024-2025</v>
      </c>
      <c r="D3256" t="s">
        <v>147</v>
      </c>
      <c r="E3256" t="s">
        <v>39</v>
      </c>
      <c r="F3256" t="str">
        <f t="shared" si="150"/>
        <v>South Australia</v>
      </c>
      <c r="G3256" t="s">
        <v>32</v>
      </c>
      <c r="H3256">
        <v>5343</v>
      </c>
      <c r="I3256" t="s">
        <v>11</v>
      </c>
      <c r="J3256" t="s">
        <v>38</v>
      </c>
      <c r="K3256" t="s">
        <v>155</v>
      </c>
      <c r="L3256" t="s">
        <v>20</v>
      </c>
      <c r="M3256" s="5">
        <v>604.49000000000012</v>
      </c>
    </row>
    <row r="3257" spans="1:13" x14ac:dyDescent="0.25">
      <c r="A3257" s="2">
        <v>45486</v>
      </c>
      <c r="B3257" s="3">
        <f t="shared" si="151"/>
        <v>2025</v>
      </c>
      <c r="C3257" t="str">
        <f t="shared" si="152"/>
        <v>2024-2025</v>
      </c>
      <c r="D3257" t="s">
        <v>147</v>
      </c>
      <c r="E3257" t="s">
        <v>65</v>
      </c>
      <c r="F3257" t="str">
        <f t="shared" si="150"/>
        <v>New South Wales</v>
      </c>
      <c r="G3257" t="s">
        <v>10</v>
      </c>
      <c r="H3257">
        <v>2541</v>
      </c>
      <c r="I3257" t="s">
        <v>11</v>
      </c>
      <c r="J3257" t="s">
        <v>58</v>
      </c>
      <c r="K3257" t="s">
        <v>151</v>
      </c>
      <c r="L3257" t="s">
        <v>21</v>
      </c>
      <c r="M3257" s="5">
        <v>605.54000000000008</v>
      </c>
    </row>
    <row r="3258" spans="1:13" x14ac:dyDescent="0.25">
      <c r="A3258" s="2">
        <v>45272</v>
      </c>
      <c r="B3258" s="3">
        <f t="shared" si="151"/>
        <v>2024</v>
      </c>
      <c r="C3258" t="str">
        <f t="shared" si="152"/>
        <v>2023-2024</v>
      </c>
      <c r="D3258" t="s">
        <v>148</v>
      </c>
      <c r="E3258" t="s">
        <v>28</v>
      </c>
      <c r="F3258" t="str">
        <f t="shared" si="150"/>
        <v>Northern Territory</v>
      </c>
      <c r="G3258" t="s">
        <v>29</v>
      </c>
      <c r="H3258">
        <v>800</v>
      </c>
      <c r="I3258" t="s">
        <v>11</v>
      </c>
      <c r="J3258" t="s">
        <v>30</v>
      </c>
      <c r="K3258" t="s">
        <v>152</v>
      </c>
      <c r="L3258" t="s">
        <v>13</v>
      </c>
      <c r="M3258" s="5">
        <v>605.63000000000011</v>
      </c>
    </row>
    <row r="3259" spans="1:13" x14ac:dyDescent="0.25">
      <c r="A3259" s="2">
        <v>45602</v>
      </c>
      <c r="B3259" s="3">
        <f t="shared" si="151"/>
        <v>2025</v>
      </c>
      <c r="C3259" t="str">
        <f t="shared" si="152"/>
        <v>2024-2025</v>
      </c>
      <c r="D3259" t="s">
        <v>148</v>
      </c>
      <c r="E3259" t="s">
        <v>84</v>
      </c>
      <c r="F3259" t="str">
        <f t="shared" si="150"/>
        <v>Queensland</v>
      </c>
      <c r="G3259" t="s">
        <v>35</v>
      </c>
      <c r="H3259">
        <v>4740</v>
      </c>
      <c r="I3259" t="s">
        <v>11</v>
      </c>
      <c r="J3259" t="s">
        <v>51</v>
      </c>
      <c r="K3259" t="s">
        <v>151</v>
      </c>
      <c r="L3259" t="s">
        <v>21</v>
      </c>
      <c r="M3259" s="5">
        <v>605.91999999999996</v>
      </c>
    </row>
    <row r="3260" spans="1:13" x14ac:dyDescent="0.25">
      <c r="A3260" s="2">
        <v>45043</v>
      </c>
      <c r="B3260" s="3">
        <f t="shared" si="151"/>
        <v>2023</v>
      </c>
      <c r="C3260" t="str">
        <f t="shared" si="152"/>
        <v>2023-2024</v>
      </c>
      <c r="D3260" t="s">
        <v>147</v>
      </c>
      <c r="E3260" t="s">
        <v>40</v>
      </c>
      <c r="F3260" t="str">
        <f t="shared" si="150"/>
        <v>New South Wales</v>
      </c>
      <c r="G3260" t="s">
        <v>10</v>
      </c>
      <c r="H3260">
        <v>2116</v>
      </c>
      <c r="I3260" t="s">
        <v>11</v>
      </c>
      <c r="J3260" t="s">
        <v>27</v>
      </c>
      <c r="K3260" t="s">
        <v>154</v>
      </c>
      <c r="L3260" t="s">
        <v>14</v>
      </c>
      <c r="M3260" s="5">
        <v>606.07999999999993</v>
      </c>
    </row>
    <row r="3261" spans="1:13" x14ac:dyDescent="0.25">
      <c r="A3261" s="2">
        <v>45451</v>
      </c>
      <c r="B3261" s="3">
        <f t="shared" si="151"/>
        <v>2024</v>
      </c>
      <c r="C3261" t="str">
        <f t="shared" si="152"/>
        <v>2024-2025</v>
      </c>
      <c r="D3261" t="s">
        <v>147</v>
      </c>
      <c r="E3261" t="s">
        <v>41</v>
      </c>
      <c r="F3261" t="str">
        <f t="shared" si="150"/>
        <v>New South Wales</v>
      </c>
      <c r="G3261" t="s">
        <v>10</v>
      </c>
      <c r="H3261">
        <v>2830</v>
      </c>
      <c r="I3261" t="s">
        <v>11</v>
      </c>
      <c r="J3261" t="s">
        <v>25</v>
      </c>
      <c r="K3261" t="s">
        <v>154</v>
      </c>
      <c r="L3261" t="s">
        <v>14</v>
      </c>
      <c r="M3261" s="5">
        <v>606.91</v>
      </c>
    </row>
    <row r="3262" spans="1:13" x14ac:dyDescent="0.25">
      <c r="A3262" s="2">
        <v>45041</v>
      </c>
      <c r="B3262" s="3">
        <f t="shared" si="151"/>
        <v>2023</v>
      </c>
      <c r="C3262" t="str">
        <f t="shared" si="152"/>
        <v>2023-2024</v>
      </c>
      <c r="D3262" t="s">
        <v>147</v>
      </c>
      <c r="E3262" t="s">
        <v>112</v>
      </c>
      <c r="F3262" t="str">
        <f t="shared" si="150"/>
        <v>Victoria</v>
      </c>
      <c r="G3262" t="s">
        <v>45</v>
      </c>
      <c r="H3262">
        <v>3076</v>
      </c>
      <c r="I3262" t="s">
        <v>11</v>
      </c>
      <c r="J3262" t="s">
        <v>46</v>
      </c>
      <c r="K3262" t="s">
        <v>155</v>
      </c>
      <c r="L3262" t="s">
        <v>20</v>
      </c>
      <c r="M3262" s="5">
        <v>606.92999999999995</v>
      </c>
    </row>
    <row r="3263" spans="1:13" x14ac:dyDescent="0.25">
      <c r="A3263" s="2">
        <v>45258</v>
      </c>
      <c r="B3263" s="3">
        <f t="shared" si="151"/>
        <v>2024</v>
      </c>
      <c r="C3263" t="str">
        <f t="shared" si="152"/>
        <v>2023-2024</v>
      </c>
      <c r="D3263" t="s">
        <v>147</v>
      </c>
      <c r="E3263" t="s">
        <v>141</v>
      </c>
      <c r="F3263" t="str">
        <f t="shared" si="150"/>
        <v>Western Australia</v>
      </c>
      <c r="G3263" t="s">
        <v>48</v>
      </c>
      <c r="H3263">
        <v>6052</v>
      </c>
      <c r="I3263" t="s">
        <v>11</v>
      </c>
      <c r="J3263" t="s">
        <v>49</v>
      </c>
      <c r="K3263" t="s">
        <v>150</v>
      </c>
      <c r="L3263" t="s">
        <v>18</v>
      </c>
      <c r="M3263" s="5">
        <v>608.13</v>
      </c>
    </row>
    <row r="3264" spans="1:13" x14ac:dyDescent="0.25">
      <c r="A3264" s="2">
        <v>45264</v>
      </c>
      <c r="B3264" s="3">
        <f t="shared" si="151"/>
        <v>2024</v>
      </c>
      <c r="C3264" t="str">
        <f t="shared" si="152"/>
        <v>2023-2024</v>
      </c>
      <c r="D3264" t="s">
        <v>147</v>
      </c>
      <c r="E3264" t="s">
        <v>78</v>
      </c>
      <c r="F3264" t="str">
        <f t="shared" si="150"/>
        <v>New South Wales</v>
      </c>
      <c r="G3264" t="s">
        <v>10</v>
      </c>
      <c r="H3264">
        <v>2350</v>
      </c>
      <c r="I3264" t="s">
        <v>11</v>
      </c>
      <c r="J3264" t="s">
        <v>68</v>
      </c>
      <c r="K3264" t="s">
        <v>154</v>
      </c>
      <c r="L3264" t="s">
        <v>14</v>
      </c>
      <c r="M3264" s="5">
        <v>608.35</v>
      </c>
    </row>
    <row r="3265" spans="1:13" x14ac:dyDescent="0.25">
      <c r="A3265" s="2">
        <v>45628</v>
      </c>
      <c r="B3265" s="3">
        <f t="shared" si="151"/>
        <v>2025</v>
      </c>
      <c r="C3265" t="str">
        <f t="shared" si="152"/>
        <v>2024-2025</v>
      </c>
      <c r="D3265" t="s">
        <v>148</v>
      </c>
      <c r="E3265" t="s">
        <v>95</v>
      </c>
      <c r="F3265" t="str">
        <f t="shared" si="150"/>
        <v>Victoria</v>
      </c>
      <c r="G3265" t="s">
        <v>45</v>
      </c>
      <c r="H3265">
        <v>3931</v>
      </c>
      <c r="I3265" t="s">
        <v>11</v>
      </c>
      <c r="J3265" t="s">
        <v>55</v>
      </c>
      <c r="K3265" t="s">
        <v>150</v>
      </c>
      <c r="L3265" t="s">
        <v>18</v>
      </c>
      <c r="M3265" s="5">
        <v>609.24</v>
      </c>
    </row>
    <row r="3266" spans="1:13" x14ac:dyDescent="0.25">
      <c r="A3266" s="2">
        <v>45043</v>
      </c>
      <c r="B3266" s="3">
        <f t="shared" si="151"/>
        <v>2023</v>
      </c>
      <c r="C3266" t="str">
        <f t="shared" si="152"/>
        <v>2023-2024</v>
      </c>
      <c r="D3266" t="s">
        <v>147</v>
      </c>
      <c r="E3266" t="s">
        <v>74</v>
      </c>
      <c r="F3266" t="str">
        <f t="shared" ref="F3266:F3329" si="153">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4">IF(MONTH(A3267)&gt;=7,YEAR(A3267)+1,YEAR(A3267))</f>
        <v>2024</v>
      </c>
      <c r="C3267" t="str">
        <f t="shared" ref="C3267:C3330" si="155">IF(MONTH(A3267) &gt;= 4, YEAR(A3267) &amp; "-" &amp; YEAR(A3267) + 1, YEAR(A3267) - 1 &amp; "-" &amp; YEAR(A3267))</f>
        <v>2023-2024</v>
      </c>
      <c r="D3267" t="s">
        <v>147</v>
      </c>
      <c r="E3267" t="s">
        <v>122</v>
      </c>
      <c r="F3267" t="str">
        <f t="shared" si="153"/>
        <v>New South Wales</v>
      </c>
      <c r="G3267" t="s">
        <v>10</v>
      </c>
      <c r="H3267">
        <v>2650</v>
      </c>
      <c r="I3267" t="s">
        <v>11</v>
      </c>
      <c r="J3267" t="s">
        <v>25</v>
      </c>
      <c r="K3267" t="s">
        <v>154</v>
      </c>
      <c r="L3267" t="s">
        <v>14</v>
      </c>
      <c r="M3267" s="5">
        <v>610.64999999999986</v>
      </c>
    </row>
    <row r="3268" spans="1:13" x14ac:dyDescent="0.25">
      <c r="A3268" s="2">
        <v>45285</v>
      </c>
      <c r="B3268" s="3">
        <f t="shared" si="154"/>
        <v>2024</v>
      </c>
      <c r="C3268" t="str">
        <f t="shared" si="155"/>
        <v>2023-2024</v>
      </c>
      <c r="D3268" t="s">
        <v>147</v>
      </c>
      <c r="E3268" t="s">
        <v>79</v>
      </c>
      <c r="F3268" t="str">
        <f t="shared" si="153"/>
        <v>Australian Capital Territory</v>
      </c>
      <c r="G3268" t="s">
        <v>80</v>
      </c>
      <c r="H3268">
        <v>2617</v>
      </c>
      <c r="I3268" t="s">
        <v>11</v>
      </c>
      <c r="J3268" t="s">
        <v>58</v>
      </c>
      <c r="K3268" t="s">
        <v>154</v>
      </c>
      <c r="L3268" t="s">
        <v>14</v>
      </c>
      <c r="M3268" s="5">
        <v>611.34</v>
      </c>
    </row>
    <row r="3269" spans="1:13" x14ac:dyDescent="0.25">
      <c r="A3269" s="2">
        <v>45555</v>
      </c>
      <c r="B3269" s="3">
        <f t="shared" si="154"/>
        <v>2025</v>
      </c>
      <c r="C3269" t="str">
        <f t="shared" si="155"/>
        <v>2024-2025</v>
      </c>
      <c r="D3269" t="s">
        <v>148</v>
      </c>
      <c r="E3269" t="s">
        <v>82</v>
      </c>
      <c r="F3269" t="str">
        <f t="shared" si="153"/>
        <v>Queensland</v>
      </c>
      <c r="G3269" t="s">
        <v>35</v>
      </c>
      <c r="H3269">
        <v>4012</v>
      </c>
      <c r="I3269" t="s">
        <v>11</v>
      </c>
      <c r="J3269" t="s">
        <v>43</v>
      </c>
      <c r="K3269" t="s">
        <v>151</v>
      </c>
      <c r="L3269" t="s">
        <v>21</v>
      </c>
      <c r="M3269" s="5">
        <v>611.49999999999989</v>
      </c>
    </row>
    <row r="3270" spans="1:13" x14ac:dyDescent="0.25">
      <c r="A3270" s="2">
        <v>45476</v>
      </c>
      <c r="B3270" s="3">
        <f t="shared" si="154"/>
        <v>2025</v>
      </c>
      <c r="C3270" t="str">
        <f t="shared" si="155"/>
        <v>2024-2025</v>
      </c>
      <c r="D3270" t="s">
        <v>147</v>
      </c>
      <c r="E3270" t="s">
        <v>89</v>
      </c>
      <c r="F3270" t="str">
        <f t="shared" si="153"/>
        <v>Queensland</v>
      </c>
      <c r="G3270" t="s">
        <v>35</v>
      </c>
      <c r="H3270">
        <v>4655</v>
      </c>
      <c r="I3270" t="s">
        <v>11</v>
      </c>
      <c r="J3270" t="s">
        <v>51</v>
      </c>
      <c r="K3270" t="s">
        <v>150</v>
      </c>
      <c r="L3270" t="s">
        <v>18</v>
      </c>
      <c r="M3270" s="5">
        <v>611.59</v>
      </c>
    </row>
    <row r="3271" spans="1:13" x14ac:dyDescent="0.25">
      <c r="A3271" s="2">
        <v>45378</v>
      </c>
      <c r="B3271" s="3">
        <f t="shared" si="154"/>
        <v>2024</v>
      </c>
      <c r="C3271" t="str">
        <f t="shared" si="155"/>
        <v>2023-2024</v>
      </c>
      <c r="D3271" t="s">
        <v>147</v>
      </c>
      <c r="E3271" t="s">
        <v>42</v>
      </c>
      <c r="F3271" t="str">
        <f t="shared" si="153"/>
        <v>Queensland</v>
      </c>
      <c r="G3271" t="s">
        <v>35</v>
      </c>
      <c r="H3271">
        <v>4053</v>
      </c>
      <c r="I3271" t="s">
        <v>11</v>
      </c>
      <c r="J3271" t="s">
        <v>43</v>
      </c>
      <c r="K3271" t="s">
        <v>19</v>
      </c>
      <c r="L3271" t="s">
        <v>23</v>
      </c>
      <c r="M3271" s="5">
        <v>612.31999999999994</v>
      </c>
    </row>
    <row r="3272" spans="1:13" x14ac:dyDescent="0.25">
      <c r="A3272" s="2">
        <v>45311</v>
      </c>
      <c r="B3272" s="3">
        <f t="shared" si="154"/>
        <v>2024</v>
      </c>
      <c r="C3272" t="str">
        <f t="shared" si="155"/>
        <v>2023-2024</v>
      </c>
      <c r="D3272" t="s">
        <v>148</v>
      </c>
      <c r="E3272" t="s">
        <v>87</v>
      </c>
      <c r="F3272" t="str">
        <f t="shared" si="153"/>
        <v>New South Wales</v>
      </c>
      <c r="G3272" t="s">
        <v>10</v>
      </c>
      <c r="H3272">
        <v>2790</v>
      </c>
      <c r="I3272" t="s">
        <v>11</v>
      </c>
      <c r="J3272" t="s">
        <v>25</v>
      </c>
      <c r="K3272" t="s">
        <v>19</v>
      </c>
      <c r="L3272" t="s">
        <v>23</v>
      </c>
      <c r="M3272" s="5">
        <v>612.41999999999996</v>
      </c>
    </row>
    <row r="3273" spans="1:13" x14ac:dyDescent="0.25">
      <c r="A3273" s="2">
        <v>45167</v>
      </c>
      <c r="B3273" s="3">
        <f t="shared" si="154"/>
        <v>2024</v>
      </c>
      <c r="C3273" t="str">
        <f t="shared" si="155"/>
        <v>2023-2024</v>
      </c>
      <c r="D3273" t="s">
        <v>147</v>
      </c>
      <c r="E3273" t="s">
        <v>69</v>
      </c>
      <c r="F3273" t="str">
        <f t="shared" si="153"/>
        <v>Tasmania</v>
      </c>
      <c r="G3273" t="s">
        <v>70</v>
      </c>
      <c r="H3273">
        <v>7018</v>
      </c>
      <c r="I3273" t="s">
        <v>11</v>
      </c>
      <c r="J3273" t="s">
        <v>71</v>
      </c>
      <c r="K3273" t="s">
        <v>150</v>
      </c>
      <c r="L3273" t="s">
        <v>18</v>
      </c>
      <c r="M3273" s="5">
        <v>612.62</v>
      </c>
    </row>
    <row r="3274" spans="1:13" x14ac:dyDescent="0.25">
      <c r="A3274" s="2">
        <v>45600</v>
      </c>
      <c r="B3274" s="3">
        <f t="shared" si="154"/>
        <v>2025</v>
      </c>
      <c r="C3274" t="str">
        <f t="shared" si="155"/>
        <v>2024-2025</v>
      </c>
      <c r="D3274" t="s">
        <v>147</v>
      </c>
      <c r="E3274" t="s">
        <v>92</v>
      </c>
      <c r="F3274" t="str">
        <f t="shared" si="153"/>
        <v>Queensland</v>
      </c>
      <c r="G3274" t="s">
        <v>35</v>
      </c>
      <c r="H3274">
        <v>4068</v>
      </c>
      <c r="I3274" t="s">
        <v>11</v>
      </c>
      <c r="J3274" t="s">
        <v>43</v>
      </c>
      <c r="K3274" t="s">
        <v>19</v>
      </c>
      <c r="L3274" t="s">
        <v>23</v>
      </c>
      <c r="M3274" s="5">
        <v>615.93000000000006</v>
      </c>
    </row>
    <row r="3275" spans="1:13" x14ac:dyDescent="0.25">
      <c r="A3275" s="2">
        <v>45149</v>
      </c>
      <c r="B3275" s="3">
        <f t="shared" si="154"/>
        <v>2024</v>
      </c>
      <c r="C3275" t="str">
        <f t="shared" si="155"/>
        <v>2023-2024</v>
      </c>
      <c r="D3275" t="s">
        <v>148</v>
      </c>
      <c r="E3275" t="s">
        <v>88</v>
      </c>
      <c r="F3275" t="str">
        <f t="shared" si="153"/>
        <v>South Australia</v>
      </c>
      <c r="G3275" t="s">
        <v>32</v>
      </c>
      <c r="H3275">
        <v>5011</v>
      </c>
      <c r="I3275" t="s">
        <v>11</v>
      </c>
      <c r="J3275" t="s">
        <v>33</v>
      </c>
      <c r="K3275" t="s">
        <v>155</v>
      </c>
      <c r="L3275" t="s">
        <v>20</v>
      </c>
      <c r="M3275" s="5">
        <v>616.6400000000001</v>
      </c>
    </row>
    <row r="3276" spans="1:13" x14ac:dyDescent="0.25">
      <c r="A3276" s="2">
        <v>45191</v>
      </c>
      <c r="B3276" s="3">
        <f t="shared" si="154"/>
        <v>2024</v>
      </c>
      <c r="C3276" t="str">
        <f t="shared" si="155"/>
        <v>2023-2024</v>
      </c>
      <c r="D3276" t="s">
        <v>148</v>
      </c>
      <c r="E3276" t="s">
        <v>110</v>
      </c>
      <c r="F3276" t="str">
        <f t="shared" si="153"/>
        <v>Queensland</v>
      </c>
      <c r="G3276" t="s">
        <v>35</v>
      </c>
      <c r="H3276">
        <v>4680</v>
      </c>
      <c r="I3276" t="s">
        <v>11</v>
      </c>
      <c r="J3276" t="s">
        <v>51</v>
      </c>
      <c r="K3276" t="s">
        <v>151</v>
      </c>
      <c r="L3276" t="s">
        <v>21</v>
      </c>
      <c r="M3276" s="5">
        <v>616.92000000000007</v>
      </c>
    </row>
    <row r="3277" spans="1:13" x14ac:dyDescent="0.25">
      <c r="A3277" s="2">
        <v>45558</v>
      </c>
      <c r="B3277" s="3">
        <f t="shared" si="154"/>
        <v>2025</v>
      </c>
      <c r="C3277" t="str">
        <f t="shared" si="155"/>
        <v>2024-2025</v>
      </c>
      <c r="D3277" t="s">
        <v>147</v>
      </c>
      <c r="E3277" t="s">
        <v>62</v>
      </c>
      <c r="F3277" t="str">
        <f t="shared" si="153"/>
        <v>Victoria</v>
      </c>
      <c r="G3277" t="s">
        <v>45</v>
      </c>
      <c r="H3277">
        <v>3134</v>
      </c>
      <c r="I3277" t="s">
        <v>11</v>
      </c>
      <c r="J3277" t="s">
        <v>63</v>
      </c>
      <c r="K3277" t="s">
        <v>151</v>
      </c>
      <c r="L3277" t="s">
        <v>21</v>
      </c>
      <c r="M3277" s="5">
        <v>617.74</v>
      </c>
    </row>
    <row r="3278" spans="1:13" x14ac:dyDescent="0.25">
      <c r="A3278" s="2">
        <v>45625</v>
      </c>
      <c r="B3278" s="3">
        <f t="shared" si="154"/>
        <v>2025</v>
      </c>
      <c r="C3278" t="str">
        <f t="shared" si="155"/>
        <v>2024-2025</v>
      </c>
      <c r="D3278" t="s">
        <v>148</v>
      </c>
      <c r="E3278" t="s">
        <v>28</v>
      </c>
      <c r="F3278" t="str">
        <f t="shared" si="153"/>
        <v>Northern Territory</v>
      </c>
      <c r="G3278" t="s">
        <v>29</v>
      </c>
      <c r="H3278">
        <v>800</v>
      </c>
      <c r="I3278" t="s">
        <v>11</v>
      </c>
      <c r="J3278" t="s">
        <v>30</v>
      </c>
      <c r="K3278" t="s">
        <v>156</v>
      </c>
      <c r="L3278" t="s">
        <v>17</v>
      </c>
      <c r="M3278" s="5">
        <v>617.93000000000006</v>
      </c>
    </row>
    <row r="3279" spans="1:13" x14ac:dyDescent="0.25">
      <c r="A3279" s="2">
        <v>45482</v>
      </c>
      <c r="B3279" s="3">
        <f t="shared" si="154"/>
        <v>2025</v>
      </c>
      <c r="C3279" t="str">
        <f t="shared" si="155"/>
        <v>2024-2025</v>
      </c>
      <c r="D3279" t="s">
        <v>148</v>
      </c>
      <c r="E3279" t="s">
        <v>34</v>
      </c>
      <c r="F3279" t="str">
        <f t="shared" si="153"/>
        <v>Queensland</v>
      </c>
      <c r="G3279" t="s">
        <v>35</v>
      </c>
      <c r="H3279">
        <v>4802</v>
      </c>
      <c r="I3279" t="s">
        <v>11</v>
      </c>
      <c r="J3279" t="s">
        <v>36</v>
      </c>
      <c r="K3279" t="s">
        <v>150</v>
      </c>
      <c r="L3279" t="s">
        <v>18</v>
      </c>
      <c r="M3279" s="5">
        <v>618.4</v>
      </c>
    </row>
    <row r="3280" spans="1:13" x14ac:dyDescent="0.25">
      <c r="A3280" s="2">
        <v>45645</v>
      </c>
      <c r="B3280" s="3">
        <f t="shared" si="154"/>
        <v>2025</v>
      </c>
      <c r="C3280" t="str">
        <f t="shared" si="155"/>
        <v>2024-2025</v>
      </c>
      <c r="D3280" t="s">
        <v>147</v>
      </c>
      <c r="E3280" t="s">
        <v>86</v>
      </c>
      <c r="F3280" t="str">
        <f t="shared" si="153"/>
        <v>New South Wales</v>
      </c>
      <c r="G3280" t="s">
        <v>10</v>
      </c>
      <c r="H3280">
        <v>2064</v>
      </c>
      <c r="I3280" t="s">
        <v>11</v>
      </c>
      <c r="J3280" t="s">
        <v>12</v>
      </c>
      <c r="K3280" t="s">
        <v>150</v>
      </c>
      <c r="L3280" t="s">
        <v>18</v>
      </c>
      <c r="M3280" s="5">
        <v>621.74</v>
      </c>
    </row>
    <row r="3281" spans="1:13" x14ac:dyDescent="0.25">
      <c r="A3281" s="2">
        <v>45315</v>
      </c>
      <c r="B3281" s="3">
        <f t="shared" si="154"/>
        <v>2024</v>
      </c>
      <c r="C3281" t="str">
        <f t="shared" si="155"/>
        <v>2023-2024</v>
      </c>
      <c r="D3281" t="s">
        <v>147</v>
      </c>
      <c r="E3281" t="s">
        <v>126</v>
      </c>
      <c r="F3281" t="str">
        <f t="shared" si="153"/>
        <v>Queensland</v>
      </c>
      <c r="G3281" t="s">
        <v>35</v>
      </c>
      <c r="H3281">
        <v>4551</v>
      </c>
      <c r="I3281" t="s">
        <v>11</v>
      </c>
      <c r="J3281" t="s">
        <v>120</v>
      </c>
      <c r="K3281" t="s">
        <v>149</v>
      </c>
      <c r="L3281" t="s">
        <v>15</v>
      </c>
      <c r="M3281" s="5">
        <v>623.13</v>
      </c>
    </row>
    <row r="3282" spans="1:13" x14ac:dyDescent="0.25">
      <c r="A3282" s="2">
        <v>45231</v>
      </c>
      <c r="B3282" s="3">
        <f t="shared" si="154"/>
        <v>2024</v>
      </c>
      <c r="C3282" t="str">
        <f t="shared" si="155"/>
        <v>2023-2024</v>
      </c>
      <c r="D3282" t="s">
        <v>147</v>
      </c>
      <c r="E3282" t="s">
        <v>96</v>
      </c>
      <c r="F3282" t="str">
        <f t="shared" si="153"/>
        <v>Western Australia</v>
      </c>
      <c r="G3282" t="s">
        <v>48</v>
      </c>
      <c r="H3282">
        <v>6330</v>
      </c>
      <c r="I3282" t="s">
        <v>11</v>
      </c>
      <c r="J3282" t="s">
        <v>94</v>
      </c>
      <c r="K3282" t="s">
        <v>155</v>
      </c>
      <c r="L3282" t="s">
        <v>20</v>
      </c>
      <c r="M3282" s="5">
        <v>623.51</v>
      </c>
    </row>
    <row r="3283" spans="1:13" x14ac:dyDescent="0.25">
      <c r="A3283" s="2">
        <v>45502</v>
      </c>
      <c r="B3283" s="3">
        <f t="shared" si="154"/>
        <v>2025</v>
      </c>
      <c r="C3283" t="str">
        <f t="shared" si="155"/>
        <v>2024-2025</v>
      </c>
      <c r="D3283" t="s">
        <v>147</v>
      </c>
      <c r="E3283" t="s">
        <v>47</v>
      </c>
      <c r="F3283" t="str">
        <f t="shared" si="153"/>
        <v>Western Australia</v>
      </c>
      <c r="G3283" t="s">
        <v>48</v>
      </c>
      <c r="H3283">
        <v>6030</v>
      </c>
      <c r="I3283" t="s">
        <v>11</v>
      </c>
      <c r="J3283" t="s">
        <v>49</v>
      </c>
      <c r="K3283" t="s">
        <v>154</v>
      </c>
      <c r="L3283" t="s">
        <v>14</v>
      </c>
      <c r="M3283" s="5">
        <v>623.54999999999995</v>
      </c>
    </row>
    <row r="3284" spans="1:13" x14ac:dyDescent="0.25">
      <c r="A3284" s="2">
        <v>45094</v>
      </c>
      <c r="B3284" s="3">
        <f t="shared" si="154"/>
        <v>2023</v>
      </c>
      <c r="C3284" t="str">
        <f t="shared" si="155"/>
        <v>2023-2024</v>
      </c>
      <c r="D3284" t="s">
        <v>147</v>
      </c>
      <c r="E3284" t="s">
        <v>47</v>
      </c>
      <c r="F3284" t="str">
        <f t="shared" si="153"/>
        <v>Western Australia</v>
      </c>
      <c r="G3284" t="s">
        <v>48</v>
      </c>
      <c r="H3284">
        <v>6030</v>
      </c>
      <c r="I3284" t="s">
        <v>11</v>
      </c>
      <c r="J3284" t="s">
        <v>49</v>
      </c>
      <c r="K3284" t="s">
        <v>153</v>
      </c>
      <c r="L3284" t="s">
        <v>16</v>
      </c>
      <c r="M3284" s="5">
        <v>624.29</v>
      </c>
    </row>
    <row r="3285" spans="1:13" x14ac:dyDescent="0.25">
      <c r="A3285" s="2">
        <v>45296</v>
      </c>
      <c r="B3285" s="3">
        <f t="shared" si="154"/>
        <v>2024</v>
      </c>
      <c r="C3285" t="str">
        <f t="shared" si="155"/>
        <v>2023-2024</v>
      </c>
      <c r="D3285" t="s">
        <v>147</v>
      </c>
      <c r="E3285" t="s">
        <v>138</v>
      </c>
      <c r="F3285" t="str">
        <f t="shared" si="153"/>
        <v>Queensland</v>
      </c>
      <c r="G3285" t="s">
        <v>35</v>
      </c>
      <c r="H3285">
        <v>4558</v>
      </c>
      <c r="I3285" t="s">
        <v>11</v>
      </c>
      <c r="J3285" t="s">
        <v>120</v>
      </c>
      <c r="K3285" t="s">
        <v>155</v>
      </c>
      <c r="L3285" t="s">
        <v>20</v>
      </c>
      <c r="M3285" s="5">
        <v>624.81000000000006</v>
      </c>
    </row>
    <row r="3286" spans="1:13" x14ac:dyDescent="0.25">
      <c r="A3286" s="2">
        <v>45272</v>
      </c>
      <c r="B3286" s="3">
        <f t="shared" si="154"/>
        <v>2024</v>
      </c>
      <c r="C3286" t="str">
        <f t="shared" si="155"/>
        <v>2023-2024</v>
      </c>
      <c r="D3286" t="s">
        <v>147</v>
      </c>
      <c r="E3286" t="s">
        <v>69</v>
      </c>
      <c r="F3286" t="str">
        <f t="shared" si="153"/>
        <v>Tasmania</v>
      </c>
      <c r="G3286" t="s">
        <v>70</v>
      </c>
      <c r="H3286">
        <v>7018</v>
      </c>
      <c r="I3286" t="s">
        <v>11</v>
      </c>
      <c r="J3286" t="s">
        <v>71</v>
      </c>
      <c r="K3286" t="s">
        <v>149</v>
      </c>
      <c r="L3286" t="s">
        <v>15</v>
      </c>
      <c r="M3286" s="5">
        <v>625.03</v>
      </c>
    </row>
    <row r="3287" spans="1:13" x14ac:dyDescent="0.25">
      <c r="A3287" s="2">
        <v>45114</v>
      </c>
      <c r="B3287" s="3">
        <f t="shared" si="154"/>
        <v>2024</v>
      </c>
      <c r="C3287" t="str">
        <f t="shared" si="155"/>
        <v>2023-2024</v>
      </c>
      <c r="D3287" t="s">
        <v>147</v>
      </c>
      <c r="E3287" t="s">
        <v>85</v>
      </c>
      <c r="F3287" t="str">
        <f t="shared" si="153"/>
        <v>Queensland</v>
      </c>
      <c r="G3287" t="s">
        <v>35</v>
      </c>
      <c r="H3287">
        <v>4883</v>
      </c>
      <c r="I3287" t="s">
        <v>11</v>
      </c>
      <c r="J3287" t="s">
        <v>36</v>
      </c>
      <c r="K3287" t="s">
        <v>153</v>
      </c>
      <c r="L3287" t="s">
        <v>16</v>
      </c>
      <c r="M3287" s="5">
        <v>625.29</v>
      </c>
    </row>
    <row r="3288" spans="1:13" x14ac:dyDescent="0.25">
      <c r="A3288" s="2">
        <v>45009</v>
      </c>
      <c r="B3288" s="3">
        <f t="shared" si="154"/>
        <v>2023</v>
      </c>
      <c r="C3288" t="str">
        <f t="shared" si="155"/>
        <v>2022-2023</v>
      </c>
      <c r="D3288" t="s">
        <v>147</v>
      </c>
      <c r="E3288" t="s">
        <v>107</v>
      </c>
      <c r="F3288" t="str">
        <f t="shared" si="153"/>
        <v>Queensland</v>
      </c>
      <c r="G3288" t="s">
        <v>35</v>
      </c>
      <c r="H3288">
        <v>4220</v>
      </c>
      <c r="I3288" t="s">
        <v>11</v>
      </c>
      <c r="J3288" t="s">
        <v>104</v>
      </c>
      <c r="K3288" t="s">
        <v>152</v>
      </c>
      <c r="L3288" t="s">
        <v>13</v>
      </c>
      <c r="M3288" s="5">
        <v>625.7700000000001</v>
      </c>
    </row>
    <row r="3289" spans="1:13" x14ac:dyDescent="0.25">
      <c r="A3289" s="2">
        <v>45086</v>
      </c>
      <c r="B3289" s="3">
        <f t="shared" si="154"/>
        <v>2023</v>
      </c>
      <c r="C3289" t="str">
        <f t="shared" si="155"/>
        <v>2023-2024</v>
      </c>
      <c r="D3289" t="s">
        <v>148</v>
      </c>
      <c r="E3289" t="s">
        <v>88</v>
      </c>
      <c r="F3289" t="str">
        <f t="shared" si="153"/>
        <v>South Australia</v>
      </c>
      <c r="G3289" t="s">
        <v>32</v>
      </c>
      <c r="H3289">
        <v>5011</v>
      </c>
      <c r="I3289" t="s">
        <v>11</v>
      </c>
      <c r="J3289" t="s">
        <v>33</v>
      </c>
      <c r="K3289" t="s">
        <v>149</v>
      </c>
      <c r="L3289" t="s">
        <v>15</v>
      </c>
      <c r="M3289" s="5">
        <v>626.12</v>
      </c>
    </row>
    <row r="3290" spans="1:13" x14ac:dyDescent="0.25">
      <c r="A3290" s="2">
        <v>45104</v>
      </c>
      <c r="B3290" s="3">
        <f t="shared" si="154"/>
        <v>2023</v>
      </c>
      <c r="C3290" t="str">
        <f t="shared" si="155"/>
        <v>2023-2024</v>
      </c>
      <c r="D3290" t="s">
        <v>147</v>
      </c>
      <c r="E3290" t="s">
        <v>103</v>
      </c>
      <c r="F3290" t="str">
        <f t="shared" si="153"/>
        <v>Queensland</v>
      </c>
      <c r="G3290" t="s">
        <v>35</v>
      </c>
      <c r="H3290">
        <v>4509</v>
      </c>
      <c r="I3290" t="s">
        <v>11</v>
      </c>
      <c r="J3290" t="s">
        <v>104</v>
      </c>
      <c r="K3290" t="s">
        <v>19</v>
      </c>
      <c r="L3290" t="s">
        <v>23</v>
      </c>
      <c r="M3290" s="5">
        <v>627.13000000000011</v>
      </c>
    </row>
    <row r="3291" spans="1:13" x14ac:dyDescent="0.25">
      <c r="A3291" s="2">
        <v>45005</v>
      </c>
      <c r="B3291" s="3">
        <f t="shared" si="154"/>
        <v>2023</v>
      </c>
      <c r="C3291" t="str">
        <f t="shared" si="155"/>
        <v>2022-2023</v>
      </c>
      <c r="D3291" t="s">
        <v>147</v>
      </c>
      <c r="E3291" t="s">
        <v>119</v>
      </c>
      <c r="F3291" t="str">
        <f t="shared" si="153"/>
        <v>Queensland</v>
      </c>
      <c r="G3291" t="s">
        <v>35</v>
      </c>
      <c r="H3291">
        <v>4570</v>
      </c>
      <c r="I3291" t="s">
        <v>11</v>
      </c>
      <c r="J3291" t="s">
        <v>120</v>
      </c>
      <c r="K3291" t="s">
        <v>151</v>
      </c>
      <c r="L3291" t="s">
        <v>21</v>
      </c>
      <c r="M3291" s="5">
        <v>627.5100000000001</v>
      </c>
    </row>
    <row r="3292" spans="1:13" x14ac:dyDescent="0.25">
      <c r="A3292" s="2">
        <v>45165</v>
      </c>
      <c r="B3292" s="3">
        <f t="shared" si="154"/>
        <v>2024</v>
      </c>
      <c r="C3292" t="str">
        <f t="shared" si="155"/>
        <v>2023-2024</v>
      </c>
      <c r="D3292" t="s">
        <v>147</v>
      </c>
      <c r="E3292" t="s">
        <v>102</v>
      </c>
      <c r="F3292" t="str">
        <f t="shared" si="153"/>
        <v>Queensland</v>
      </c>
      <c r="G3292" t="s">
        <v>35</v>
      </c>
      <c r="H3292">
        <v>4870</v>
      </c>
      <c r="I3292" t="s">
        <v>11</v>
      </c>
      <c r="J3292" t="s">
        <v>36</v>
      </c>
      <c r="K3292" t="s">
        <v>153</v>
      </c>
      <c r="L3292" t="s">
        <v>16</v>
      </c>
      <c r="M3292" s="5">
        <v>627.57999999999993</v>
      </c>
    </row>
    <row r="3293" spans="1:13" x14ac:dyDescent="0.25">
      <c r="A3293" s="2">
        <v>45024</v>
      </c>
      <c r="B3293" s="3">
        <f t="shared" si="154"/>
        <v>2023</v>
      </c>
      <c r="C3293" t="str">
        <f t="shared" si="155"/>
        <v>2023-2024</v>
      </c>
      <c r="D3293" t="s">
        <v>147</v>
      </c>
      <c r="E3293" t="s">
        <v>108</v>
      </c>
      <c r="F3293" t="str">
        <f t="shared" si="153"/>
        <v>Victoria</v>
      </c>
      <c r="G3293" t="s">
        <v>45</v>
      </c>
      <c r="H3293">
        <v>3018</v>
      </c>
      <c r="I3293" t="s">
        <v>11</v>
      </c>
      <c r="J3293" t="s">
        <v>46</v>
      </c>
      <c r="K3293" t="s">
        <v>155</v>
      </c>
      <c r="L3293" t="s">
        <v>20</v>
      </c>
      <c r="M3293" s="5">
        <v>628.27</v>
      </c>
    </row>
    <row r="3294" spans="1:13" x14ac:dyDescent="0.25">
      <c r="A3294" s="2">
        <v>45288</v>
      </c>
      <c r="B3294" s="3">
        <f t="shared" si="154"/>
        <v>2024</v>
      </c>
      <c r="C3294" t="str">
        <f t="shared" si="155"/>
        <v>2023-2024</v>
      </c>
      <c r="D3294" t="s">
        <v>147</v>
      </c>
      <c r="E3294" t="s">
        <v>53</v>
      </c>
      <c r="F3294" t="str">
        <f t="shared" si="153"/>
        <v>South Australia</v>
      </c>
      <c r="G3294" t="s">
        <v>32</v>
      </c>
      <c r="H3294">
        <v>5082</v>
      </c>
      <c r="I3294" t="s">
        <v>11</v>
      </c>
      <c r="J3294" t="s">
        <v>33</v>
      </c>
      <c r="K3294" t="s">
        <v>155</v>
      </c>
      <c r="L3294" t="s">
        <v>20</v>
      </c>
      <c r="M3294" s="5">
        <v>628.34</v>
      </c>
    </row>
    <row r="3295" spans="1:13" x14ac:dyDescent="0.25">
      <c r="A3295" s="2">
        <v>45078</v>
      </c>
      <c r="B3295" s="3">
        <f t="shared" si="154"/>
        <v>2023</v>
      </c>
      <c r="C3295" t="str">
        <f t="shared" si="155"/>
        <v>2023-2024</v>
      </c>
      <c r="D3295" t="s">
        <v>147</v>
      </c>
      <c r="E3295" t="s">
        <v>107</v>
      </c>
      <c r="F3295" t="str">
        <f t="shared" si="153"/>
        <v>Queensland</v>
      </c>
      <c r="G3295" t="s">
        <v>35</v>
      </c>
      <c r="H3295">
        <v>4220</v>
      </c>
      <c r="I3295" t="s">
        <v>11</v>
      </c>
      <c r="J3295" t="s">
        <v>104</v>
      </c>
      <c r="K3295" t="s">
        <v>151</v>
      </c>
      <c r="L3295" t="s">
        <v>21</v>
      </c>
      <c r="M3295" s="5">
        <v>630.22</v>
      </c>
    </row>
    <row r="3296" spans="1:13" x14ac:dyDescent="0.25">
      <c r="A3296" s="2">
        <v>45103</v>
      </c>
      <c r="B3296" s="3">
        <f t="shared" si="154"/>
        <v>2023</v>
      </c>
      <c r="C3296" t="str">
        <f t="shared" si="155"/>
        <v>2023-2024</v>
      </c>
      <c r="D3296" t="s">
        <v>147</v>
      </c>
      <c r="E3296" t="s">
        <v>86</v>
      </c>
      <c r="F3296" t="str">
        <f t="shared" si="153"/>
        <v>New South Wales</v>
      </c>
      <c r="G3296" t="s">
        <v>10</v>
      </c>
      <c r="H3296">
        <v>2064</v>
      </c>
      <c r="I3296" t="s">
        <v>11</v>
      </c>
      <c r="J3296" t="s">
        <v>12</v>
      </c>
      <c r="K3296" t="s">
        <v>149</v>
      </c>
      <c r="L3296" t="s">
        <v>15</v>
      </c>
      <c r="M3296" s="5">
        <v>631.07000000000005</v>
      </c>
    </row>
    <row r="3297" spans="1:13" x14ac:dyDescent="0.25">
      <c r="A3297" s="2">
        <v>45051</v>
      </c>
      <c r="B3297" s="3">
        <f t="shared" si="154"/>
        <v>2023</v>
      </c>
      <c r="C3297" t="str">
        <f t="shared" si="155"/>
        <v>2023-2024</v>
      </c>
      <c r="D3297" t="s">
        <v>147</v>
      </c>
      <c r="E3297" t="s">
        <v>143</v>
      </c>
      <c r="F3297" t="str">
        <f t="shared" si="153"/>
        <v>New South Wales</v>
      </c>
      <c r="G3297" t="s">
        <v>10</v>
      </c>
      <c r="H3297">
        <v>2154</v>
      </c>
      <c r="I3297" t="s">
        <v>11</v>
      </c>
      <c r="J3297" t="s">
        <v>27</v>
      </c>
      <c r="K3297" t="s">
        <v>19</v>
      </c>
      <c r="L3297" t="s">
        <v>23</v>
      </c>
      <c r="M3297" s="5">
        <v>631.58000000000004</v>
      </c>
    </row>
    <row r="3298" spans="1:13" x14ac:dyDescent="0.25">
      <c r="A3298" s="2">
        <v>45090</v>
      </c>
      <c r="B3298" s="3">
        <f t="shared" si="154"/>
        <v>2023</v>
      </c>
      <c r="C3298" t="str">
        <f t="shared" si="155"/>
        <v>2023-2024</v>
      </c>
      <c r="D3298" t="s">
        <v>148</v>
      </c>
      <c r="E3298" t="s">
        <v>82</v>
      </c>
      <c r="F3298" t="str">
        <f t="shared" si="153"/>
        <v>Queensland</v>
      </c>
      <c r="G3298" t="s">
        <v>35</v>
      </c>
      <c r="H3298">
        <v>4012</v>
      </c>
      <c r="I3298" t="s">
        <v>11</v>
      </c>
      <c r="J3298" t="s">
        <v>43</v>
      </c>
      <c r="K3298" t="s">
        <v>153</v>
      </c>
      <c r="L3298" t="s">
        <v>16</v>
      </c>
      <c r="M3298" s="5">
        <v>632.49</v>
      </c>
    </row>
    <row r="3299" spans="1:13" x14ac:dyDescent="0.25">
      <c r="A3299" s="2">
        <v>45296</v>
      </c>
      <c r="B3299" s="3">
        <f t="shared" si="154"/>
        <v>2024</v>
      </c>
      <c r="C3299" t="str">
        <f t="shared" si="155"/>
        <v>2023-2024</v>
      </c>
      <c r="D3299" t="s">
        <v>148</v>
      </c>
      <c r="E3299" t="s">
        <v>28</v>
      </c>
      <c r="F3299" t="str">
        <f t="shared" si="153"/>
        <v>Northern Territory</v>
      </c>
      <c r="G3299" t="s">
        <v>29</v>
      </c>
      <c r="H3299">
        <v>800</v>
      </c>
      <c r="I3299" t="s">
        <v>11</v>
      </c>
      <c r="J3299" t="s">
        <v>30</v>
      </c>
      <c r="K3299" t="s">
        <v>154</v>
      </c>
      <c r="L3299" t="s">
        <v>14</v>
      </c>
      <c r="M3299" s="5">
        <v>632.67000000000007</v>
      </c>
    </row>
    <row r="3300" spans="1:13" x14ac:dyDescent="0.25">
      <c r="A3300" s="2">
        <v>44993</v>
      </c>
      <c r="B3300" s="3">
        <f t="shared" si="154"/>
        <v>2023</v>
      </c>
      <c r="C3300" t="str">
        <f t="shared" si="155"/>
        <v>2022-2023</v>
      </c>
      <c r="D3300" t="s">
        <v>147</v>
      </c>
      <c r="E3300" t="s">
        <v>144</v>
      </c>
      <c r="F3300" t="str">
        <f t="shared" si="153"/>
        <v>Queensland</v>
      </c>
      <c r="G3300" t="s">
        <v>35</v>
      </c>
      <c r="H3300">
        <v>4566</v>
      </c>
      <c r="I3300" t="s">
        <v>11</v>
      </c>
      <c r="J3300" t="s">
        <v>120</v>
      </c>
      <c r="K3300" t="s">
        <v>153</v>
      </c>
      <c r="L3300" t="s">
        <v>16</v>
      </c>
      <c r="M3300" s="5">
        <v>632.79</v>
      </c>
    </row>
    <row r="3301" spans="1:13" x14ac:dyDescent="0.25">
      <c r="A3301" s="2">
        <v>45228</v>
      </c>
      <c r="B3301" s="3">
        <f t="shared" si="154"/>
        <v>2024</v>
      </c>
      <c r="C3301" t="str">
        <f t="shared" si="155"/>
        <v>2023-2024</v>
      </c>
      <c r="D3301" t="s">
        <v>148</v>
      </c>
      <c r="E3301" t="s">
        <v>28</v>
      </c>
      <c r="F3301" t="str">
        <f t="shared" si="153"/>
        <v>Northern Territory</v>
      </c>
      <c r="G3301" t="s">
        <v>29</v>
      </c>
      <c r="H3301">
        <v>800</v>
      </c>
      <c r="I3301" t="s">
        <v>11</v>
      </c>
      <c r="J3301" t="s">
        <v>30</v>
      </c>
      <c r="K3301" t="s">
        <v>155</v>
      </c>
      <c r="L3301" t="s">
        <v>20</v>
      </c>
      <c r="M3301" s="5">
        <v>633.75</v>
      </c>
    </row>
    <row r="3302" spans="1:13" x14ac:dyDescent="0.25">
      <c r="A3302" s="2">
        <v>45350</v>
      </c>
      <c r="B3302" s="3">
        <f t="shared" si="154"/>
        <v>2024</v>
      </c>
      <c r="C3302" t="str">
        <f t="shared" si="155"/>
        <v>2023-2024</v>
      </c>
      <c r="D3302" t="s">
        <v>147</v>
      </c>
      <c r="E3302" t="s">
        <v>66</v>
      </c>
      <c r="F3302" t="str">
        <f t="shared" si="153"/>
        <v>South Australia</v>
      </c>
      <c r="G3302" t="s">
        <v>32</v>
      </c>
      <c r="H3302">
        <v>5169</v>
      </c>
      <c r="I3302" t="s">
        <v>11</v>
      </c>
      <c r="J3302" t="s">
        <v>33</v>
      </c>
      <c r="K3302" t="s">
        <v>149</v>
      </c>
      <c r="L3302" t="s">
        <v>15</v>
      </c>
      <c r="M3302" s="5">
        <v>634</v>
      </c>
    </row>
    <row r="3303" spans="1:13" x14ac:dyDescent="0.25">
      <c r="A3303" s="2">
        <v>44927</v>
      </c>
      <c r="B3303" s="3">
        <f t="shared" si="154"/>
        <v>2023</v>
      </c>
      <c r="C3303" t="str">
        <f t="shared" si="155"/>
        <v>2022-2023</v>
      </c>
      <c r="D3303" t="s">
        <v>147</v>
      </c>
      <c r="E3303" t="s">
        <v>116</v>
      </c>
      <c r="F3303" t="str">
        <f t="shared" si="153"/>
        <v>Western Australia</v>
      </c>
      <c r="G3303" t="s">
        <v>48</v>
      </c>
      <c r="H3303">
        <v>6725</v>
      </c>
      <c r="I3303" t="s">
        <v>11</v>
      </c>
      <c r="J3303" t="s">
        <v>77</v>
      </c>
      <c r="K3303" t="s">
        <v>155</v>
      </c>
      <c r="L3303" t="s">
        <v>20</v>
      </c>
      <c r="M3303" s="5">
        <v>635.04</v>
      </c>
    </row>
    <row r="3304" spans="1:13" x14ac:dyDescent="0.25">
      <c r="A3304" s="2">
        <v>45218</v>
      </c>
      <c r="B3304" s="3">
        <f t="shared" si="154"/>
        <v>2024</v>
      </c>
      <c r="C3304" t="str">
        <f t="shared" si="155"/>
        <v>2023-2024</v>
      </c>
      <c r="D3304" t="s">
        <v>147</v>
      </c>
      <c r="E3304" t="s">
        <v>109</v>
      </c>
      <c r="F3304" t="str">
        <f t="shared" si="153"/>
        <v>New South Wales</v>
      </c>
      <c r="G3304" t="s">
        <v>10</v>
      </c>
      <c r="H3304">
        <v>2480</v>
      </c>
      <c r="I3304" t="s">
        <v>11</v>
      </c>
      <c r="J3304" t="s">
        <v>68</v>
      </c>
      <c r="K3304" t="s">
        <v>154</v>
      </c>
      <c r="L3304" t="s">
        <v>14</v>
      </c>
      <c r="M3304" s="5">
        <v>635.62</v>
      </c>
    </row>
    <row r="3305" spans="1:13" x14ac:dyDescent="0.25">
      <c r="A3305" s="2">
        <v>45214</v>
      </c>
      <c r="B3305" s="3">
        <f t="shared" si="154"/>
        <v>2024</v>
      </c>
      <c r="C3305" t="str">
        <f t="shared" si="155"/>
        <v>2023-2024</v>
      </c>
      <c r="D3305" t="s">
        <v>147</v>
      </c>
      <c r="E3305" t="s">
        <v>137</v>
      </c>
      <c r="F3305" t="str">
        <f t="shared" si="153"/>
        <v>New South Wales</v>
      </c>
      <c r="G3305" t="s">
        <v>10</v>
      </c>
      <c r="H3305">
        <v>2031</v>
      </c>
      <c r="I3305" t="s">
        <v>11</v>
      </c>
      <c r="J3305" t="s">
        <v>12</v>
      </c>
      <c r="K3305" t="s">
        <v>150</v>
      </c>
      <c r="L3305" t="s">
        <v>18</v>
      </c>
      <c r="M3305" s="5">
        <v>636.04</v>
      </c>
    </row>
    <row r="3306" spans="1:13" x14ac:dyDescent="0.25">
      <c r="A3306" s="2">
        <v>45547</v>
      </c>
      <c r="B3306" s="3">
        <f t="shared" si="154"/>
        <v>2025</v>
      </c>
      <c r="C3306" t="str">
        <f t="shared" si="155"/>
        <v>2024-2025</v>
      </c>
      <c r="D3306" t="s">
        <v>148</v>
      </c>
      <c r="E3306" t="s">
        <v>87</v>
      </c>
      <c r="F3306" t="str">
        <f t="shared" si="153"/>
        <v>New South Wales</v>
      </c>
      <c r="G3306" t="s">
        <v>10</v>
      </c>
      <c r="H3306">
        <v>2790</v>
      </c>
      <c r="I3306" t="s">
        <v>11</v>
      </c>
      <c r="J3306" t="s">
        <v>25</v>
      </c>
      <c r="K3306" t="s">
        <v>152</v>
      </c>
      <c r="L3306" t="s">
        <v>13</v>
      </c>
      <c r="M3306" s="5">
        <v>636.20000000000005</v>
      </c>
    </row>
    <row r="3307" spans="1:13" x14ac:dyDescent="0.25">
      <c r="A3307" s="2">
        <v>45043</v>
      </c>
      <c r="B3307" s="3">
        <f t="shared" si="154"/>
        <v>2023</v>
      </c>
      <c r="C3307" t="str">
        <f t="shared" si="155"/>
        <v>2023-2024</v>
      </c>
      <c r="D3307" t="s">
        <v>148</v>
      </c>
      <c r="E3307" t="s">
        <v>112</v>
      </c>
      <c r="F3307" t="str">
        <f t="shared" si="153"/>
        <v>Victoria</v>
      </c>
      <c r="G3307" t="s">
        <v>45</v>
      </c>
      <c r="H3307">
        <v>3076</v>
      </c>
      <c r="I3307" t="s">
        <v>11</v>
      </c>
      <c r="J3307" t="s">
        <v>46</v>
      </c>
      <c r="K3307" t="s">
        <v>152</v>
      </c>
      <c r="L3307" t="s">
        <v>13</v>
      </c>
      <c r="M3307" s="5">
        <v>638.16999999999996</v>
      </c>
    </row>
    <row r="3308" spans="1:13" x14ac:dyDescent="0.25">
      <c r="A3308" s="2">
        <v>45206</v>
      </c>
      <c r="B3308" s="3">
        <f t="shared" si="154"/>
        <v>2024</v>
      </c>
      <c r="C3308" t="str">
        <f t="shared" si="155"/>
        <v>2023-2024</v>
      </c>
      <c r="D3308" t="s">
        <v>147</v>
      </c>
      <c r="E3308" t="s">
        <v>139</v>
      </c>
      <c r="F3308" t="str">
        <f t="shared" si="153"/>
        <v>New South Wales</v>
      </c>
      <c r="G3308" t="s">
        <v>10</v>
      </c>
      <c r="H3308">
        <v>2020</v>
      </c>
      <c r="I3308" t="s">
        <v>11</v>
      </c>
      <c r="J3308" t="s">
        <v>12</v>
      </c>
      <c r="K3308" t="s">
        <v>157</v>
      </c>
      <c r="L3308" t="s">
        <v>22</v>
      </c>
      <c r="M3308" s="5">
        <v>639.1400000000001</v>
      </c>
    </row>
    <row r="3309" spans="1:13" x14ac:dyDescent="0.25">
      <c r="A3309" s="2">
        <v>45225</v>
      </c>
      <c r="B3309" s="3">
        <f t="shared" si="154"/>
        <v>2024</v>
      </c>
      <c r="C3309" t="str">
        <f t="shared" si="155"/>
        <v>2023-2024</v>
      </c>
      <c r="D3309" t="s">
        <v>147</v>
      </c>
      <c r="E3309" t="s">
        <v>83</v>
      </c>
      <c r="F3309" t="str">
        <f t="shared" si="153"/>
        <v>New South Wales</v>
      </c>
      <c r="G3309" t="s">
        <v>10</v>
      </c>
      <c r="H3309">
        <v>2750</v>
      </c>
      <c r="I3309" t="s">
        <v>11</v>
      </c>
      <c r="J3309" t="s">
        <v>25</v>
      </c>
      <c r="K3309" t="s">
        <v>149</v>
      </c>
      <c r="L3309" t="s">
        <v>15</v>
      </c>
      <c r="M3309" s="5">
        <v>639.43000000000006</v>
      </c>
    </row>
    <row r="3310" spans="1:13" x14ac:dyDescent="0.25">
      <c r="A3310" s="2">
        <v>45186</v>
      </c>
      <c r="B3310" s="3">
        <f t="shared" si="154"/>
        <v>2024</v>
      </c>
      <c r="C3310" t="str">
        <f t="shared" si="155"/>
        <v>2023-2024</v>
      </c>
      <c r="D3310" t="s">
        <v>147</v>
      </c>
      <c r="E3310" t="s">
        <v>74</v>
      </c>
      <c r="F3310" t="str">
        <f t="shared" si="153"/>
        <v>South Australia</v>
      </c>
      <c r="G3310" t="s">
        <v>32</v>
      </c>
      <c r="H3310">
        <v>5043</v>
      </c>
      <c r="I3310" t="s">
        <v>11</v>
      </c>
      <c r="J3310" t="s">
        <v>33</v>
      </c>
      <c r="K3310" t="s">
        <v>151</v>
      </c>
      <c r="L3310" t="s">
        <v>21</v>
      </c>
      <c r="M3310" s="5">
        <v>639.89</v>
      </c>
    </row>
    <row r="3311" spans="1:13" x14ac:dyDescent="0.25">
      <c r="A3311" s="2">
        <v>45056</v>
      </c>
      <c r="B3311" s="3">
        <f t="shared" si="154"/>
        <v>2023</v>
      </c>
      <c r="C3311" t="str">
        <f t="shared" si="155"/>
        <v>2023-2024</v>
      </c>
      <c r="D3311" t="s">
        <v>147</v>
      </c>
      <c r="E3311" t="s">
        <v>112</v>
      </c>
      <c r="F3311" t="str">
        <f t="shared" si="153"/>
        <v>Victoria</v>
      </c>
      <c r="G3311" t="s">
        <v>45</v>
      </c>
      <c r="H3311">
        <v>3076</v>
      </c>
      <c r="I3311" t="s">
        <v>11</v>
      </c>
      <c r="J3311" t="s">
        <v>46</v>
      </c>
      <c r="K3311" t="s">
        <v>149</v>
      </c>
      <c r="L3311" t="s">
        <v>15</v>
      </c>
      <c r="M3311" s="5">
        <v>640.40000000000009</v>
      </c>
    </row>
    <row r="3312" spans="1:13" x14ac:dyDescent="0.25">
      <c r="A3312" s="2">
        <v>45101</v>
      </c>
      <c r="B3312" s="3">
        <f t="shared" si="154"/>
        <v>2023</v>
      </c>
      <c r="C3312" t="str">
        <f t="shared" si="155"/>
        <v>2023-2024</v>
      </c>
      <c r="D3312" t="s">
        <v>147</v>
      </c>
      <c r="E3312" t="s">
        <v>41</v>
      </c>
      <c r="F3312" t="str">
        <f t="shared" si="153"/>
        <v>New South Wales</v>
      </c>
      <c r="G3312" t="s">
        <v>10</v>
      </c>
      <c r="H3312">
        <v>2830</v>
      </c>
      <c r="I3312" t="s">
        <v>11</v>
      </c>
      <c r="J3312" t="s">
        <v>25</v>
      </c>
      <c r="K3312" t="s">
        <v>152</v>
      </c>
      <c r="L3312" t="s">
        <v>13</v>
      </c>
      <c r="M3312" s="5">
        <v>640.53</v>
      </c>
    </row>
    <row r="3313" spans="1:13" x14ac:dyDescent="0.25">
      <c r="A3313" s="2">
        <v>45248</v>
      </c>
      <c r="B3313" s="3">
        <f t="shared" si="154"/>
        <v>2024</v>
      </c>
      <c r="C3313" t="str">
        <f t="shared" si="155"/>
        <v>2023-2024</v>
      </c>
      <c r="D3313" t="s">
        <v>147</v>
      </c>
      <c r="E3313" t="s">
        <v>99</v>
      </c>
      <c r="F3313" t="str">
        <f t="shared" si="153"/>
        <v>Victoria</v>
      </c>
      <c r="G3313" t="s">
        <v>45</v>
      </c>
      <c r="H3313">
        <v>3148</v>
      </c>
      <c r="I3313" t="s">
        <v>11</v>
      </c>
      <c r="J3313" t="s">
        <v>63</v>
      </c>
      <c r="K3313" t="s">
        <v>154</v>
      </c>
      <c r="L3313" t="s">
        <v>14</v>
      </c>
      <c r="M3313" s="5">
        <v>641.57999999999993</v>
      </c>
    </row>
    <row r="3314" spans="1:13" x14ac:dyDescent="0.25">
      <c r="A3314" s="2">
        <v>45333</v>
      </c>
      <c r="B3314" s="3">
        <f t="shared" si="154"/>
        <v>2024</v>
      </c>
      <c r="C3314" t="str">
        <f t="shared" si="155"/>
        <v>2023-2024</v>
      </c>
      <c r="D3314" t="s">
        <v>147</v>
      </c>
      <c r="E3314" t="s">
        <v>113</v>
      </c>
      <c r="F3314" t="str">
        <f t="shared" si="153"/>
        <v>Queensland</v>
      </c>
      <c r="G3314" t="s">
        <v>35</v>
      </c>
      <c r="H3314">
        <v>4215</v>
      </c>
      <c r="I3314" t="s">
        <v>11</v>
      </c>
      <c r="J3314" t="s">
        <v>104</v>
      </c>
      <c r="K3314" t="s">
        <v>154</v>
      </c>
      <c r="L3314" t="s">
        <v>14</v>
      </c>
      <c r="M3314" s="5">
        <v>641.61</v>
      </c>
    </row>
    <row r="3315" spans="1:13" x14ac:dyDescent="0.25">
      <c r="A3315" s="2">
        <v>45253</v>
      </c>
      <c r="B3315" s="3">
        <f t="shared" si="154"/>
        <v>2024</v>
      </c>
      <c r="C3315" t="str">
        <f t="shared" si="155"/>
        <v>2023-2024</v>
      </c>
      <c r="D3315" t="s">
        <v>147</v>
      </c>
      <c r="E3315" t="s">
        <v>143</v>
      </c>
      <c r="F3315" t="str">
        <f t="shared" si="153"/>
        <v>New South Wales</v>
      </c>
      <c r="G3315" t="s">
        <v>10</v>
      </c>
      <c r="H3315">
        <v>2154</v>
      </c>
      <c r="I3315" t="s">
        <v>11</v>
      </c>
      <c r="J3315" t="s">
        <v>27</v>
      </c>
      <c r="K3315" t="s">
        <v>154</v>
      </c>
      <c r="L3315" t="s">
        <v>14</v>
      </c>
      <c r="M3315" s="5">
        <v>641.63</v>
      </c>
    </row>
    <row r="3316" spans="1:13" x14ac:dyDescent="0.25">
      <c r="A3316" s="2">
        <v>45633</v>
      </c>
      <c r="B3316" s="3">
        <f t="shared" si="154"/>
        <v>2025</v>
      </c>
      <c r="C3316" t="str">
        <f t="shared" si="155"/>
        <v>2024-2025</v>
      </c>
      <c r="D3316" t="s">
        <v>148</v>
      </c>
      <c r="E3316" t="s">
        <v>108</v>
      </c>
      <c r="F3316" t="str">
        <f t="shared" si="153"/>
        <v>Victoria</v>
      </c>
      <c r="G3316" t="s">
        <v>45</v>
      </c>
      <c r="H3316">
        <v>3018</v>
      </c>
      <c r="I3316" t="s">
        <v>11</v>
      </c>
      <c r="J3316" t="s">
        <v>46</v>
      </c>
      <c r="K3316" t="s">
        <v>19</v>
      </c>
      <c r="L3316" t="s">
        <v>23</v>
      </c>
      <c r="M3316" s="5">
        <v>642.30000000000007</v>
      </c>
    </row>
    <row r="3317" spans="1:13" x14ac:dyDescent="0.25">
      <c r="A3317" s="2">
        <v>45078</v>
      </c>
      <c r="B3317" s="3">
        <f t="shared" si="154"/>
        <v>2023</v>
      </c>
      <c r="C3317" t="str">
        <f t="shared" si="155"/>
        <v>2023-2024</v>
      </c>
      <c r="D3317" t="s">
        <v>147</v>
      </c>
      <c r="E3317" t="s">
        <v>95</v>
      </c>
      <c r="F3317" t="str">
        <f t="shared" si="153"/>
        <v>Victoria</v>
      </c>
      <c r="G3317" t="s">
        <v>45</v>
      </c>
      <c r="H3317">
        <v>3931</v>
      </c>
      <c r="I3317" t="s">
        <v>11</v>
      </c>
      <c r="J3317" t="s">
        <v>55</v>
      </c>
      <c r="K3317" t="s">
        <v>149</v>
      </c>
      <c r="L3317" t="s">
        <v>15</v>
      </c>
      <c r="M3317" s="5">
        <v>643.35</v>
      </c>
    </row>
    <row r="3318" spans="1:13" x14ac:dyDescent="0.25">
      <c r="A3318" s="2">
        <v>45023</v>
      </c>
      <c r="B3318" s="3">
        <f t="shared" si="154"/>
        <v>2023</v>
      </c>
      <c r="C3318" t="str">
        <f t="shared" si="155"/>
        <v>2023-2024</v>
      </c>
      <c r="D3318" t="s">
        <v>147</v>
      </c>
      <c r="E3318" t="s">
        <v>85</v>
      </c>
      <c r="F3318" t="str">
        <f t="shared" si="153"/>
        <v>Queensland</v>
      </c>
      <c r="G3318" t="s">
        <v>35</v>
      </c>
      <c r="H3318">
        <v>4883</v>
      </c>
      <c r="I3318" t="s">
        <v>11</v>
      </c>
      <c r="J3318" t="s">
        <v>36</v>
      </c>
      <c r="K3318" t="s">
        <v>153</v>
      </c>
      <c r="L3318" t="s">
        <v>16</v>
      </c>
      <c r="M3318" s="5">
        <v>643.77</v>
      </c>
    </row>
    <row r="3319" spans="1:13" x14ac:dyDescent="0.25">
      <c r="A3319" s="2">
        <v>45565</v>
      </c>
      <c r="B3319" s="3">
        <f t="shared" si="154"/>
        <v>2025</v>
      </c>
      <c r="C3319" t="str">
        <f t="shared" si="155"/>
        <v>2024-2025</v>
      </c>
      <c r="D3319" t="s">
        <v>148</v>
      </c>
      <c r="E3319" t="s">
        <v>100</v>
      </c>
      <c r="F3319" t="str">
        <f t="shared" si="153"/>
        <v>Western Australia</v>
      </c>
      <c r="G3319" t="s">
        <v>48</v>
      </c>
      <c r="H3319">
        <v>6021</v>
      </c>
      <c r="I3319" t="s">
        <v>11</v>
      </c>
      <c r="J3319" t="s">
        <v>49</v>
      </c>
      <c r="K3319" t="s">
        <v>150</v>
      </c>
      <c r="L3319" t="s">
        <v>18</v>
      </c>
      <c r="M3319" s="5">
        <v>646.71999999999991</v>
      </c>
    </row>
    <row r="3320" spans="1:13" x14ac:dyDescent="0.25">
      <c r="A3320" s="2">
        <v>45090</v>
      </c>
      <c r="B3320" s="3">
        <f t="shared" si="154"/>
        <v>2023</v>
      </c>
      <c r="C3320" t="str">
        <f t="shared" si="155"/>
        <v>2023-2024</v>
      </c>
      <c r="D3320" t="s">
        <v>147</v>
      </c>
      <c r="E3320" t="s">
        <v>125</v>
      </c>
      <c r="F3320" t="str">
        <f t="shared" si="153"/>
        <v>Victoria</v>
      </c>
      <c r="G3320" t="s">
        <v>45</v>
      </c>
      <c r="H3320">
        <v>3400</v>
      </c>
      <c r="I3320" t="s">
        <v>11</v>
      </c>
      <c r="J3320" t="s">
        <v>60</v>
      </c>
      <c r="K3320" t="s">
        <v>151</v>
      </c>
      <c r="L3320" t="s">
        <v>21</v>
      </c>
      <c r="M3320" s="5">
        <v>646.91000000000008</v>
      </c>
    </row>
    <row r="3321" spans="1:13" x14ac:dyDescent="0.25">
      <c r="A3321" s="2">
        <v>45062</v>
      </c>
      <c r="B3321" s="3">
        <f t="shared" si="154"/>
        <v>2023</v>
      </c>
      <c r="C3321" t="str">
        <f t="shared" si="155"/>
        <v>2023-2024</v>
      </c>
      <c r="D3321" t="s">
        <v>148</v>
      </c>
      <c r="E3321" t="s">
        <v>56</v>
      </c>
      <c r="F3321" t="str">
        <f t="shared" si="153"/>
        <v>Northern Territory</v>
      </c>
      <c r="G3321" t="s">
        <v>29</v>
      </c>
      <c r="H3321">
        <v>870</v>
      </c>
      <c r="I3321" t="s">
        <v>11</v>
      </c>
      <c r="J3321" t="s">
        <v>30</v>
      </c>
      <c r="K3321" t="s">
        <v>153</v>
      </c>
      <c r="L3321" t="s">
        <v>16</v>
      </c>
      <c r="M3321" s="5">
        <v>647.31000000000017</v>
      </c>
    </row>
    <row r="3322" spans="1:13" x14ac:dyDescent="0.25">
      <c r="A3322" s="2">
        <v>45529</v>
      </c>
      <c r="B3322" s="3">
        <f t="shared" si="154"/>
        <v>2025</v>
      </c>
      <c r="C3322" t="str">
        <f t="shared" si="155"/>
        <v>2024-2025</v>
      </c>
      <c r="D3322" t="s">
        <v>148</v>
      </c>
      <c r="E3322" t="s">
        <v>131</v>
      </c>
      <c r="F3322" t="str">
        <f t="shared" si="153"/>
        <v>Western Australia</v>
      </c>
      <c r="G3322" t="s">
        <v>48</v>
      </c>
      <c r="H3322">
        <v>6530</v>
      </c>
      <c r="I3322" t="s">
        <v>11</v>
      </c>
      <c r="J3322" t="s">
        <v>77</v>
      </c>
      <c r="K3322" t="s">
        <v>154</v>
      </c>
      <c r="L3322" t="s">
        <v>14</v>
      </c>
      <c r="M3322" s="5">
        <v>648.24</v>
      </c>
    </row>
    <row r="3323" spans="1:13" x14ac:dyDescent="0.25">
      <c r="A3323" s="2">
        <v>45534</v>
      </c>
      <c r="B3323" s="3">
        <f t="shared" si="154"/>
        <v>2025</v>
      </c>
      <c r="C3323" t="str">
        <f t="shared" si="155"/>
        <v>2024-2025</v>
      </c>
      <c r="D3323" t="s">
        <v>148</v>
      </c>
      <c r="E3323" t="s">
        <v>127</v>
      </c>
      <c r="F3323" t="str">
        <f t="shared" si="153"/>
        <v>New South Wales</v>
      </c>
      <c r="G3323" t="s">
        <v>10</v>
      </c>
      <c r="H3323">
        <v>2131</v>
      </c>
      <c r="I3323" t="s">
        <v>11</v>
      </c>
      <c r="J3323" t="s">
        <v>27</v>
      </c>
      <c r="K3323" t="s">
        <v>155</v>
      </c>
      <c r="L3323" t="s">
        <v>20</v>
      </c>
      <c r="M3323" s="5">
        <v>649.99</v>
      </c>
    </row>
    <row r="3324" spans="1:13" x14ac:dyDescent="0.25">
      <c r="A3324" s="2">
        <v>45054</v>
      </c>
      <c r="B3324" s="3">
        <f t="shared" si="154"/>
        <v>2023</v>
      </c>
      <c r="C3324" t="str">
        <f t="shared" si="155"/>
        <v>2023-2024</v>
      </c>
      <c r="D3324" t="s">
        <v>148</v>
      </c>
      <c r="E3324" t="s">
        <v>28</v>
      </c>
      <c r="F3324" t="str">
        <f t="shared" si="153"/>
        <v>Northern Territory</v>
      </c>
      <c r="G3324" t="s">
        <v>29</v>
      </c>
      <c r="H3324">
        <v>800</v>
      </c>
      <c r="I3324" t="s">
        <v>11</v>
      </c>
      <c r="J3324" t="s">
        <v>30</v>
      </c>
      <c r="K3324" t="s">
        <v>19</v>
      </c>
      <c r="L3324" t="s">
        <v>23</v>
      </c>
      <c r="M3324" s="5">
        <v>650.32000000000005</v>
      </c>
    </row>
    <row r="3325" spans="1:13" x14ac:dyDescent="0.25">
      <c r="A3325" s="2">
        <v>45115</v>
      </c>
      <c r="B3325" s="3">
        <f t="shared" si="154"/>
        <v>2024</v>
      </c>
      <c r="C3325" t="str">
        <f t="shared" si="155"/>
        <v>2023-2024</v>
      </c>
      <c r="D3325" t="s">
        <v>148</v>
      </c>
      <c r="E3325" t="s">
        <v>138</v>
      </c>
      <c r="F3325" t="str">
        <f t="shared" si="153"/>
        <v>Queensland</v>
      </c>
      <c r="G3325" t="s">
        <v>35</v>
      </c>
      <c r="H3325">
        <v>4558</v>
      </c>
      <c r="I3325" t="s">
        <v>11</v>
      </c>
      <c r="J3325" t="s">
        <v>120</v>
      </c>
      <c r="K3325" t="s">
        <v>150</v>
      </c>
      <c r="L3325" t="s">
        <v>18</v>
      </c>
      <c r="M3325" s="5">
        <v>650.62</v>
      </c>
    </row>
    <row r="3326" spans="1:13" x14ac:dyDescent="0.25">
      <c r="A3326" s="2">
        <v>45361</v>
      </c>
      <c r="B3326" s="3">
        <f t="shared" si="154"/>
        <v>2024</v>
      </c>
      <c r="C3326" t="str">
        <f t="shared" si="155"/>
        <v>2023-2024</v>
      </c>
      <c r="D3326" t="s">
        <v>147</v>
      </c>
      <c r="E3326" t="s">
        <v>75</v>
      </c>
      <c r="F3326" t="str">
        <f t="shared" si="153"/>
        <v>Victoria</v>
      </c>
      <c r="G3326" t="s">
        <v>45</v>
      </c>
      <c r="H3326">
        <v>3630</v>
      </c>
      <c r="I3326" t="s">
        <v>11</v>
      </c>
      <c r="J3326" t="s">
        <v>55</v>
      </c>
      <c r="K3326" t="s">
        <v>153</v>
      </c>
      <c r="L3326" t="s">
        <v>16</v>
      </c>
      <c r="M3326" s="5">
        <v>651.20000000000005</v>
      </c>
    </row>
    <row r="3327" spans="1:13" x14ac:dyDescent="0.25">
      <c r="A3327" s="2">
        <v>44965</v>
      </c>
      <c r="B3327" s="3">
        <f t="shared" si="154"/>
        <v>2023</v>
      </c>
      <c r="C3327" t="str">
        <f t="shared" si="155"/>
        <v>2022-2023</v>
      </c>
      <c r="D3327" t="s">
        <v>147</v>
      </c>
      <c r="E3327" t="s">
        <v>116</v>
      </c>
      <c r="F3327" t="str">
        <f t="shared" si="153"/>
        <v>Western Australia</v>
      </c>
      <c r="G3327" t="s">
        <v>48</v>
      </c>
      <c r="H3327">
        <v>6725</v>
      </c>
      <c r="I3327" t="s">
        <v>11</v>
      </c>
      <c r="J3327" t="s">
        <v>77</v>
      </c>
      <c r="K3327" t="s">
        <v>149</v>
      </c>
      <c r="L3327" t="s">
        <v>15</v>
      </c>
      <c r="M3327" s="5">
        <v>652.07000000000016</v>
      </c>
    </row>
    <row r="3328" spans="1:13" x14ac:dyDescent="0.25">
      <c r="A3328" s="2">
        <v>45506</v>
      </c>
      <c r="B3328" s="3">
        <f t="shared" si="154"/>
        <v>2025</v>
      </c>
      <c r="C3328" t="str">
        <f t="shared" si="155"/>
        <v>2024-2025</v>
      </c>
      <c r="D3328" t="s">
        <v>147</v>
      </c>
      <c r="E3328" t="s">
        <v>31</v>
      </c>
      <c r="F3328" t="str">
        <f t="shared" si="153"/>
        <v>South Australia</v>
      </c>
      <c r="G3328" t="s">
        <v>32</v>
      </c>
      <c r="H3328">
        <v>5168</v>
      </c>
      <c r="I3328" t="s">
        <v>11</v>
      </c>
      <c r="J3328" t="s">
        <v>33</v>
      </c>
      <c r="K3328" t="s">
        <v>150</v>
      </c>
      <c r="L3328" t="s">
        <v>18</v>
      </c>
      <c r="M3328" s="5">
        <v>652.14</v>
      </c>
    </row>
    <row r="3329" spans="1:13" x14ac:dyDescent="0.25">
      <c r="A3329" s="2">
        <v>45194</v>
      </c>
      <c r="B3329" s="3">
        <f t="shared" si="154"/>
        <v>2024</v>
      </c>
      <c r="C3329" t="str">
        <f t="shared" si="155"/>
        <v>2023-2024</v>
      </c>
      <c r="D3329" t="s">
        <v>147</v>
      </c>
      <c r="E3329" t="s">
        <v>136</v>
      </c>
      <c r="F3329" t="str">
        <f t="shared" si="153"/>
        <v>Victoria</v>
      </c>
      <c r="G3329" t="s">
        <v>45</v>
      </c>
      <c r="H3329">
        <v>3175</v>
      </c>
      <c r="I3329" t="s">
        <v>11</v>
      </c>
      <c r="J3329" t="s">
        <v>63</v>
      </c>
      <c r="K3329" t="s">
        <v>154</v>
      </c>
      <c r="L3329" t="s">
        <v>14</v>
      </c>
      <c r="M3329" s="5">
        <v>653.29999999999995</v>
      </c>
    </row>
    <row r="3330" spans="1:13" x14ac:dyDescent="0.25">
      <c r="A3330" s="2">
        <v>45003</v>
      </c>
      <c r="B3330" s="3">
        <f t="shared" si="154"/>
        <v>2023</v>
      </c>
      <c r="C3330" t="str">
        <f t="shared" si="155"/>
        <v>2022-2023</v>
      </c>
      <c r="D3330" t="s">
        <v>148</v>
      </c>
      <c r="E3330" t="s">
        <v>91</v>
      </c>
      <c r="F3330" t="str">
        <f t="shared" ref="F3330:F3393" si="156">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7">IF(MONTH(A3331)&gt;=7,YEAR(A3331)+1,YEAR(A3331))</f>
        <v>2023</v>
      </c>
      <c r="C3331" t="str">
        <f t="shared" ref="C3331:C3394" si="158">IF(MONTH(A3331) &gt;= 4, YEAR(A3331) &amp; "-" &amp; YEAR(A3331) + 1, YEAR(A3331) - 1 &amp; "-" &amp; YEAR(A3331))</f>
        <v>2023-2024</v>
      </c>
      <c r="D3331" t="s">
        <v>147</v>
      </c>
      <c r="E3331" t="s">
        <v>95</v>
      </c>
      <c r="F3331" t="str">
        <f t="shared" si="156"/>
        <v>Victoria</v>
      </c>
      <c r="G3331" t="s">
        <v>45</v>
      </c>
      <c r="H3331">
        <v>3931</v>
      </c>
      <c r="I3331" t="s">
        <v>11</v>
      </c>
      <c r="J3331" t="s">
        <v>55</v>
      </c>
      <c r="K3331" t="s">
        <v>151</v>
      </c>
      <c r="L3331" t="s">
        <v>21</v>
      </c>
      <c r="M3331" s="5">
        <v>653.88</v>
      </c>
    </row>
    <row r="3332" spans="1:13" x14ac:dyDescent="0.25">
      <c r="A3332" s="2">
        <v>45488</v>
      </c>
      <c r="B3332" s="3">
        <f t="shared" si="157"/>
        <v>2025</v>
      </c>
      <c r="C3332" t="str">
        <f t="shared" si="158"/>
        <v>2024-2025</v>
      </c>
      <c r="D3332" t="s">
        <v>148</v>
      </c>
      <c r="E3332" t="s">
        <v>85</v>
      </c>
      <c r="F3332" t="str">
        <f t="shared" si="156"/>
        <v>Queensland</v>
      </c>
      <c r="G3332" t="s">
        <v>35</v>
      </c>
      <c r="H3332">
        <v>4883</v>
      </c>
      <c r="I3332" t="s">
        <v>11</v>
      </c>
      <c r="J3332" t="s">
        <v>36</v>
      </c>
      <c r="K3332" t="s">
        <v>151</v>
      </c>
      <c r="L3332" t="s">
        <v>21</v>
      </c>
      <c r="M3332" s="5">
        <v>654.07000000000005</v>
      </c>
    </row>
    <row r="3333" spans="1:13" x14ac:dyDescent="0.25">
      <c r="A3333" s="2">
        <v>45403</v>
      </c>
      <c r="B3333" s="3">
        <f t="shared" si="157"/>
        <v>2024</v>
      </c>
      <c r="C3333" t="str">
        <f t="shared" si="158"/>
        <v>2024-2025</v>
      </c>
      <c r="D3333" t="s">
        <v>147</v>
      </c>
      <c r="E3333" t="s">
        <v>86</v>
      </c>
      <c r="F3333" t="str">
        <f t="shared" si="156"/>
        <v>New South Wales</v>
      </c>
      <c r="G3333" t="s">
        <v>10</v>
      </c>
      <c r="H3333">
        <v>2064</v>
      </c>
      <c r="I3333" t="s">
        <v>11</v>
      </c>
      <c r="J3333" t="s">
        <v>12</v>
      </c>
      <c r="K3333" t="s">
        <v>151</v>
      </c>
      <c r="L3333" t="s">
        <v>21</v>
      </c>
      <c r="M3333" s="5">
        <v>654.53</v>
      </c>
    </row>
    <row r="3334" spans="1:13" x14ac:dyDescent="0.25">
      <c r="A3334" s="2">
        <v>45110</v>
      </c>
      <c r="B3334" s="3">
        <f t="shared" si="157"/>
        <v>2024</v>
      </c>
      <c r="C3334" t="str">
        <f t="shared" si="158"/>
        <v>2023-2024</v>
      </c>
      <c r="D3334" t="s">
        <v>147</v>
      </c>
      <c r="E3334" t="s">
        <v>89</v>
      </c>
      <c r="F3334" t="str">
        <f t="shared" si="156"/>
        <v>Queensland</v>
      </c>
      <c r="G3334" t="s">
        <v>35</v>
      </c>
      <c r="H3334">
        <v>4655</v>
      </c>
      <c r="I3334" t="s">
        <v>11</v>
      </c>
      <c r="J3334" t="s">
        <v>51</v>
      </c>
      <c r="K3334" t="s">
        <v>155</v>
      </c>
      <c r="L3334" t="s">
        <v>20</v>
      </c>
      <c r="M3334" s="5">
        <v>655.29999999999995</v>
      </c>
    </row>
    <row r="3335" spans="1:13" x14ac:dyDescent="0.25">
      <c r="A3335" s="2">
        <v>45559</v>
      </c>
      <c r="B3335" s="3">
        <f t="shared" si="157"/>
        <v>2025</v>
      </c>
      <c r="C3335" t="str">
        <f t="shared" si="158"/>
        <v>2024-2025</v>
      </c>
      <c r="D3335" t="s">
        <v>148</v>
      </c>
      <c r="E3335" t="s">
        <v>138</v>
      </c>
      <c r="F3335" t="str">
        <f t="shared" si="156"/>
        <v>Queensland</v>
      </c>
      <c r="G3335" t="s">
        <v>35</v>
      </c>
      <c r="H3335">
        <v>4558</v>
      </c>
      <c r="I3335" t="s">
        <v>11</v>
      </c>
      <c r="J3335" t="s">
        <v>120</v>
      </c>
      <c r="K3335" t="s">
        <v>154</v>
      </c>
      <c r="L3335" t="s">
        <v>14</v>
      </c>
      <c r="M3335" s="5">
        <v>655.54</v>
      </c>
    </row>
    <row r="3336" spans="1:13" x14ac:dyDescent="0.25">
      <c r="A3336" s="2">
        <v>45031</v>
      </c>
      <c r="B3336" s="3">
        <f t="shared" si="157"/>
        <v>2023</v>
      </c>
      <c r="C3336" t="str">
        <f t="shared" si="158"/>
        <v>2023-2024</v>
      </c>
      <c r="D3336" t="s">
        <v>147</v>
      </c>
      <c r="E3336" t="s">
        <v>54</v>
      </c>
      <c r="F3336" t="str">
        <f t="shared" si="156"/>
        <v>Victoria</v>
      </c>
      <c r="G3336" t="s">
        <v>45</v>
      </c>
      <c r="H3336">
        <v>3977</v>
      </c>
      <c r="I3336" t="s">
        <v>11</v>
      </c>
      <c r="J3336" t="s">
        <v>55</v>
      </c>
      <c r="K3336" t="s">
        <v>151</v>
      </c>
      <c r="L3336" t="s">
        <v>21</v>
      </c>
      <c r="M3336" s="5">
        <v>655.78</v>
      </c>
    </row>
    <row r="3337" spans="1:13" x14ac:dyDescent="0.25">
      <c r="A3337" s="2">
        <v>45650</v>
      </c>
      <c r="B3337" s="3">
        <f t="shared" si="157"/>
        <v>2025</v>
      </c>
      <c r="C3337" t="str">
        <f t="shared" si="158"/>
        <v>2024-2025</v>
      </c>
      <c r="D3337" t="s">
        <v>147</v>
      </c>
      <c r="E3337" t="s">
        <v>121</v>
      </c>
      <c r="F3337" t="str">
        <f t="shared" si="156"/>
        <v>Queensland</v>
      </c>
      <c r="G3337" t="s">
        <v>35</v>
      </c>
      <c r="H3337">
        <v>4700</v>
      </c>
      <c r="I3337" t="s">
        <v>11</v>
      </c>
      <c r="J3337" t="s">
        <v>51</v>
      </c>
      <c r="K3337" t="s">
        <v>151</v>
      </c>
      <c r="L3337" t="s">
        <v>21</v>
      </c>
      <c r="M3337" s="5">
        <v>655.81</v>
      </c>
    </row>
    <row r="3338" spans="1:13" x14ac:dyDescent="0.25">
      <c r="A3338" s="2">
        <v>45402</v>
      </c>
      <c r="B3338" s="3">
        <f t="shared" si="157"/>
        <v>2024</v>
      </c>
      <c r="C3338" t="str">
        <f t="shared" si="158"/>
        <v>2024-2025</v>
      </c>
      <c r="D3338" t="s">
        <v>147</v>
      </c>
      <c r="E3338" t="s">
        <v>52</v>
      </c>
      <c r="F3338" t="str">
        <f t="shared" si="156"/>
        <v>Victoria</v>
      </c>
      <c r="G3338" t="s">
        <v>45</v>
      </c>
      <c r="H3338">
        <v>3030</v>
      </c>
      <c r="I3338" t="s">
        <v>11</v>
      </c>
      <c r="J3338" t="s">
        <v>46</v>
      </c>
      <c r="K3338" t="s">
        <v>151</v>
      </c>
      <c r="L3338" t="s">
        <v>21</v>
      </c>
      <c r="M3338" s="5">
        <v>658.26</v>
      </c>
    </row>
    <row r="3339" spans="1:13" x14ac:dyDescent="0.25">
      <c r="A3339" s="2">
        <v>45443</v>
      </c>
      <c r="B3339" s="3">
        <f t="shared" si="157"/>
        <v>2024</v>
      </c>
      <c r="C3339" t="str">
        <f t="shared" si="158"/>
        <v>2024-2025</v>
      </c>
      <c r="D3339" t="s">
        <v>147</v>
      </c>
      <c r="E3339" t="s">
        <v>132</v>
      </c>
      <c r="F3339" t="str">
        <f t="shared" si="156"/>
        <v>New South Wales</v>
      </c>
      <c r="G3339" t="s">
        <v>10</v>
      </c>
      <c r="H3339">
        <v>2800</v>
      </c>
      <c r="I3339" t="s">
        <v>11</v>
      </c>
      <c r="J3339" t="s">
        <v>25</v>
      </c>
      <c r="K3339" t="s">
        <v>151</v>
      </c>
      <c r="L3339" t="s">
        <v>21</v>
      </c>
      <c r="M3339" s="5">
        <v>658.82999999999993</v>
      </c>
    </row>
    <row r="3340" spans="1:13" x14ac:dyDescent="0.25">
      <c r="A3340" s="2">
        <v>45523</v>
      </c>
      <c r="B3340" s="3">
        <f t="shared" si="157"/>
        <v>2025</v>
      </c>
      <c r="C3340" t="str">
        <f t="shared" si="158"/>
        <v>2024-2025</v>
      </c>
      <c r="D3340" t="s">
        <v>147</v>
      </c>
      <c r="E3340" t="s">
        <v>53</v>
      </c>
      <c r="F3340" t="str">
        <f t="shared" si="156"/>
        <v>South Australia</v>
      </c>
      <c r="G3340" t="s">
        <v>32</v>
      </c>
      <c r="H3340">
        <v>5082</v>
      </c>
      <c r="I3340" t="s">
        <v>11</v>
      </c>
      <c r="J3340" t="s">
        <v>33</v>
      </c>
      <c r="K3340" t="s">
        <v>150</v>
      </c>
      <c r="L3340" t="s">
        <v>18</v>
      </c>
      <c r="M3340" s="5">
        <v>659.45</v>
      </c>
    </row>
    <row r="3341" spans="1:13" x14ac:dyDescent="0.25">
      <c r="A3341" s="2">
        <v>45015</v>
      </c>
      <c r="B3341" s="3">
        <f t="shared" si="157"/>
        <v>2023</v>
      </c>
      <c r="C3341" t="str">
        <f t="shared" si="158"/>
        <v>2022-2023</v>
      </c>
      <c r="D3341" t="s">
        <v>147</v>
      </c>
      <c r="E3341" t="s">
        <v>42</v>
      </c>
      <c r="F3341" t="str">
        <f t="shared" si="156"/>
        <v>Queensland</v>
      </c>
      <c r="G3341" t="s">
        <v>35</v>
      </c>
      <c r="H3341">
        <v>4053</v>
      </c>
      <c r="I3341" t="s">
        <v>11</v>
      </c>
      <c r="J3341" t="s">
        <v>43</v>
      </c>
      <c r="K3341" t="s">
        <v>156</v>
      </c>
      <c r="L3341" t="s">
        <v>17</v>
      </c>
      <c r="M3341" s="5">
        <v>659.70999999999992</v>
      </c>
    </row>
    <row r="3342" spans="1:13" x14ac:dyDescent="0.25">
      <c r="A3342" s="2">
        <v>45034</v>
      </c>
      <c r="B3342" s="3">
        <f t="shared" si="157"/>
        <v>2023</v>
      </c>
      <c r="C3342" t="str">
        <f t="shared" si="158"/>
        <v>2023-2024</v>
      </c>
      <c r="D3342" t="s">
        <v>147</v>
      </c>
      <c r="E3342" t="s">
        <v>118</v>
      </c>
      <c r="F3342" t="str">
        <f t="shared" si="156"/>
        <v>New South Wales</v>
      </c>
      <c r="G3342" t="s">
        <v>10</v>
      </c>
      <c r="H3342">
        <v>2158</v>
      </c>
      <c r="I3342" t="s">
        <v>11</v>
      </c>
      <c r="J3342" t="s">
        <v>27</v>
      </c>
      <c r="K3342" t="s">
        <v>154</v>
      </c>
      <c r="L3342" t="s">
        <v>14</v>
      </c>
      <c r="M3342" s="5">
        <v>660.34</v>
      </c>
    </row>
    <row r="3343" spans="1:13" x14ac:dyDescent="0.25">
      <c r="A3343" s="2">
        <v>45637</v>
      </c>
      <c r="B3343" s="3">
        <f t="shared" si="157"/>
        <v>2025</v>
      </c>
      <c r="C3343" t="str">
        <f t="shared" si="158"/>
        <v>2024-2025</v>
      </c>
      <c r="D3343" t="s">
        <v>147</v>
      </c>
      <c r="E3343" t="s">
        <v>101</v>
      </c>
      <c r="F3343" t="str">
        <f t="shared" si="156"/>
        <v>Victoria</v>
      </c>
      <c r="G3343" t="s">
        <v>45</v>
      </c>
      <c r="H3343">
        <v>3131</v>
      </c>
      <c r="I3343" t="s">
        <v>11</v>
      </c>
      <c r="J3343" t="s">
        <v>63</v>
      </c>
      <c r="K3343" t="s">
        <v>151</v>
      </c>
      <c r="L3343" t="s">
        <v>21</v>
      </c>
      <c r="M3343" s="5">
        <v>660.66000000000008</v>
      </c>
    </row>
    <row r="3344" spans="1:13" x14ac:dyDescent="0.25">
      <c r="A3344" s="2">
        <v>45094</v>
      </c>
      <c r="B3344" s="3">
        <f t="shared" si="157"/>
        <v>2023</v>
      </c>
      <c r="C3344" t="str">
        <f t="shared" si="158"/>
        <v>2023-2024</v>
      </c>
      <c r="D3344" t="s">
        <v>147</v>
      </c>
      <c r="E3344" t="s">
        <v>137</v>
      </c>
      <c r="F3344" t="str">
        <f t="shared" si="156"/>
        <v>New South Wales</v>
      </c>
      <c r="G3344" t="s">
        <v>10</v>
      </c>
      <c r="H3344">
        <v>2031</v>
      </c>
      <c r="I3344" t="s">
        <v>11</v>
      </c>
      <c r="J3344" t="s">
        <v>12</v>
      </c>
      <c r="K3344" t="s">
        <v>154</v>
      </c>
      <c r="L3344" t="s">
        <v>14</v>
      </c>
      <c r="M3344" s="5">
        <v>661.56000000000006</v>
      </c>
    </row>
    <row r="3345" spans="1:13" x14ac:dyDescent="0.25">
      <c r="A3345" s="2">
        <v>45291</v>
      </c>
      <c r="B3345" s="3">
        <f t="shared" si="157"/>
        <v>2024</v>
      </c>
      <c r="C3345" t="str">
        <f t="shared" si="158"/>
        <v>2023-2024</v>
      </c>
      <c r="D3345" t="s">
        <v>147</v>
      </c>
      <c r="E3345" t="s">
        <v>96</v>
      </c>
      <c r="F3345" t="str">
        <f t="shared" si="156"/>
        <v>Western Australia</v>
      </c>
      <c r="G3345" t="s">
        <v>48</v>
      </c>
      <c r="H3345">
        <v>6330</v>
      </c>
      <c r="I3345" t="s">
        <v>11</v>
      </c>
      <c r="J3345" t="s">
        <v>94</v>
      </c>
      <c r="K3345" t="s">
        <v>154</v>
      </c>
      <c r="L3345" t="s">
        <v>14</v>
      </c>
      <c r="M3345" s="5">
        <v>661.89</v>
      </c>
    </row>
    <row r="3346" spans="1:13" x14ac:dyDescent="0.25">
      <c r="A3346" s="2">
        <v>45257</v>
      </c>
      <c r="B3346" s="3">
        <f t="shared" si="157"/>
        <v>2024</v>
      </c>
      <c r="C3346" t="str">
        <f t="shared" si="158"/>
        <v>2023-2024</v>
      </c>
      <c r="D3346" t="s">
        <v>148</v>
      </c>
      <c r="E3346" t="s">
        <v>135</v>
      </c>
      <c r="F3346" t="str">
        <f t="shared" si="156"/>
        <v>Victoria</v>
      </c>
      <c r="G3346" t="s">
        <v>45</v>
      </c>
      <c r="H3346">
        <v>3550</v>
      </c>
      <c r="I3346" t="s">
        <v>11</v>
      </c>
      <c r="J3346" t="s">
        <v>60</v>
      </c>
      <c r="K3346" t="s">
        <v>154</v>
      </c>
      <c r="L3346" t="s">
        <v>14</v>
      </c>
      <c r="M3346" s="5">
        <v>662.09999999999991</v>
      </c>
    </row>
    <row r="3347" spans="1:13" x14ac:dyDescent="0.25">
      <c r="A3347" s="2">
        <v>44984</v>
      </c>
      <c r="B3347" s="3">
        <f t="shared" si="157"/>
        <v>2023</v>
      </c>
      <c r="C3347" t="str">
        <f t="shared" si="158"/>
        <v>2022-2023</v>
      </c>
      <c r="D3347" t="s">
        <v>148</v>
      </c>
      <c r="E3347" t="s">
        <v>85</v>
      </c>
      <c r="F3347" t="str">
        <f t="shared" si="156"/>
        <v>Queensland</v>
      </c>
      <c r="G3347" t="s">
        <v>35</v>
      </c>
      <c r="H3347">
        <v>4883</v>
      </c>
      <c r="I3347" t="s">
        <v>11</v>
      </c>
      <c r="J3347" t="s">
        <v>36</v>
      </c>
      <c r="K3347" t="s">
        <v>154</v>
      </c>
      <c r="L3347" t="s">
        <v>14</v>
      </c>
      <c r="M3347" s="5">
        <v>664.64</v>
      </c>
    </row>
    <row r="3348" spans="1:13" x14ac:dyDescent="0.25">
      <c r="A3348" s="2">
        <v>45574</v>
      </c>
      <c r="B3348" s="3">
        <f t="shared" si="157"/>
        <v>2025</v>
      </c>
      <c r="C3348" t="str">
        <f t="shared" si="158"/>
        <v>2024-2025</v>
      </c>
      <c r="D3348" t="s">
        <v>147</v>
      </c>
      <c r="E3348" t="s">
        <v>93</v>
      </c>
      <c r="F3348" t="str">
        <f t="shared" si="156"/>
        <v>Western Australia</v>
      </c>
      <c r="G3348" t="s">
        <v>48</v>
      </c>
      <c r="H3348">
        <v>6112</v>
      </c>
      <c r="I3348" t="s">
        <v>11</v>
      </c>
      <c r="J3348" t="s">
        <v>94</v>
      </c>
      <c r="K3348" t="s">
        <v>153</v>
      </c>
      <c r="L3348" t="s">
        <v>16</v>
      </c>
      <c r="M3348" s="5">
        <v>665.11000000000013</v>
      </c>
    </row>
    <row r="3349" spans="1:13" x14ac:dyDescent="0.25">
      <c r="A3349" s="2">
        <v>45045</v>
      </c>
      <c r="B3349" s="3">
        <f t="shared" si="157"/>
        <v>2023</v>
      </c>
      <c r="C3349" t="str">
        <f t="shared" si="158"/>
        <v>2023-2024</v>
      </c>
      <c r="D3349" t="s">
        <v>147</v>
      </c>
      <c r="E3349" t="s">
        <v>95</v>
      </c>
      <c r="F3349" t="str">
        <f t="shared" si="156"/>
        <v>Victoria</v>
      </c>
      <c r="G3349" t="s">
        <v>45</v>
      </c>
      <c r="H3349">
        <v>3931</v>
      </c>
      <c r="I3349" t="s">
        <v>11</v>
      </c>
      <c r="J3349" t="s">
        <v>55</v>
      </c>
      <c r="K3349" t="s">
        <v>153</v>
      </c>
      <c r="L3349" t="s">
        <v>16</v>
      </c>
      <c r="M3349" s="5">
        <v>665.34</v>
      </c>
    </row>
    <row r="3350" spans="1:13" x14ac:dyDescent="0.25">
      <c r="A3350" s="2">
        <v>45071</v>
      </c>
      <c r="B3350" s="3">
        <f t="shared" si="157"/>
        <v>2023</v>
      </c>
      <c r="C3350" t="str">
        <f t="shared" si="158"/>
        <v>2023-2024</v>
      </c>
      <c r="D3350" t="s">
        <v>147</v>
      </c>
      <c r="E3350" t="s">
        <v>102</v>
      </c>
      <c r="F3350" t="str">
        <f t="shared" si="156"/>
        <v>Queensland</v>
      </c>
      <c r="G3350" t="s">
        <v>35</v>
      </c>
      <c r="H3350">
        <v>4870</v>
      </c>
      <c r="I3350" t="s">
        <v>11</v>
      </c>
      <c r="J3350" t="s">
        <v>36</v>
      </c>
      <c r="K3350" t="s">
        <v>150</v>
      </c>
      <c r="L3350" t="s">
        <v>18</v>
      </c>
      <c r="M3350" s="5">
        <v>665.93000000000006</v>
      </c>
    </row>
    <row r="3351" spans="1:13" x14ac:dyDescent="0.25">
      <c r="A3351" s="2">
        <v>45295</v>
      </c>
      <c r="B3351" s="3">
        <f t="shared" si="157"/>
        <v>2024</v>
      </c>
      <c r="C3351" t="str">
        <f t="shared" si="158"/>
        <v>2023-2024</v>
      </c>
      <c r="D3351" t="s">
        <v>148</v>
      </c>
      <c r="E3351" t="s">
        <v>91</v>
      </c>
      <c r="F3351" t="str">
        <f t="shared" si="156"/>
        <v>Victoria</v>
      </c>
      <c r="G3351" t="s">
        <v>45</v>
      </c>
      <c r="H3351">
        <v>3690</v>
      </c>
      <c r="I3351" t="s">
        <v>11</v>
      </c>
      <c r="J3351" t="s">
        <v>55</v>
      </c>
      <c r="K3351" t="s">
        <v>155</v>
      </c>
      <c r="L3351" t="s">
        <v>20</v>
      </c>
      <c r="M3351" s="5">
        <v>667.46</v>
      </c>
    </row>
    <row r="3352" spans="1:13" x14ac:dyDescent="0.25">
      <c r="A3352" s="2">
        <v>45076</v>
      </c>
      <c r="B3352" s="3">
        <f t="shared" si="157"/>
        <v>2023</v>
      </c>
      <c r="C3352" t="str">
        <f t="shared" si="158"/>
        <v>2023-2024</v>
      </c>
      <c r="D3352" t="s">
        <v>147</v>
      </c>
      <c r="E3352" t="s">
        <v>86</v>
      </c>
      <c r="F3352" t="str">
        <f t="shared" si="156"/>
        <v>New South Wales</v>
      </c>
      <c r="G3352" t="s">
        <v>10</v>
      </c>
      <c r="H3352">
        <v>2064</v>
      </c>
      <c r="I3352" t="s">
        <v>11</v>
      </c>
      <c r="J3352" t="s">
        <v>12</v>
      </c>
      <c r="K3352" t="s">
        <v>150</v>
      </c>
      <c r="L3352" t="s">
        <v>18</v>
      </c>
      <c r="M3352" s="5">
        <v>671.42</v>
      </c>
    </row>
    <row r="3353" spans="1:13" x14ac:dyDescent="0.25">
      <c r="A3353" s="2">
        <v>45361</v>
      </c>
      <c r="B3353" s="3">
        <f t="shared" si="157"/>
        <v>2024</v>
      </c>
      <c r="C3353" t="str">
        <f t="shared" si="158"/>
        <v>2023-2024</v>
      </c>
      <c r="D3353" t="s">
        <v>147</v>
      </c>
      <c r="E3353" t="s">
        <v>65</v>
      </c>
      <c r="F3353" t="str">
        <f t="shared" si="156"/>
        <v>New South Wales</v>
      </c>
      <c r="G3353" t="s">
        <v>10</v>
      </c>
      <c r="H3353">
        <v>2541</v>
      </c>
      <c r="I3353" t="s">
        <v>11</v>
      </c>
      <c r="J3353" t="s">
        <v>58</v>
      </c>
      <c r="K3353" t="s">
        <v>154</v>
      </c>
      <c r="L3353" t="s">
        <v>14</v>
      </c>
      <c r="M3353" s="5">
        <v>671.75</v>
      </c>
    </row>
    <row r="3354" spans="1:13" x14ac:dyDescent="0.25">
      <c r="A3354" s="2">
        <v>45652</v>
      </c>
      <c r="B3354" s="3">
        <f t="shared" si="157"/>
        <v>2025</v>
      </c>
      <c r="C3354" t="str">
        <f t="shared" si="158"/>
        <v>2024-2025</v>
      </c>
      <c r="D3354" t="s">
        <v>148</v>
      </c>
      <c r="E3354" t="s">
        <v>28</v>
      </c>
      <c r="F3354" t="str">
        <f t="shared" si="156"/>
        <v>Northern Territory</v>
      </c>
      <c r="G3354" t="s">
        <v>29</v>
      </c>
      <c r="H3354">
        <v>800</v>
      </c>
      <c r="I3354" t="s">
        <v>11</v>
      </c>
      <c r="J3354" t="s">
        <v>30</v>
      </c>
      <c r="K3354" t="s">
        <v>150</v>
      </c>
      <c r="L3354" t="s">
        <v>18</v>
      </c>
      <c r="M3354" s="5">
        <v>672.34999999999991</v>
      </c>
    </row>
    <row r="3355" spans="1:13" x14ac:dyDescent="0.25">
      <c r="A3355" s="2">
        <v>44966</v>
      </c>
      <c r="B3355" s="3">
        <f t="shared" si="157"/>
        <v>2023</v>
      </c>
      <c r="C3355" t="str">
        <f t="shared" si="158"/>
        <v>2022-2023</v>
      </c>
      <c r="D3355" t="s">
        <v>147</v>
      </c>
      <c r="E3355" t="s">
        <v>54</v>
      </c>
      <c r="F3355" t="str">
        <f t="shared" si="156"/>
        <v>Victoria</v>
      </c>
      <c r="G3355" t="s">
        <v>45</v>
      </c>
      <c r="H3355">
        <v>3977</v>
      </c>
      <c r="I3355" t="s">
        <v>11</v>
      </c>
      <c r="J3355" t="s">
        <v>55</v>
      </c>
      <c r="K3355" t="s">
        <v>154</v>
      </c>
      <c r="L3355" t="s">
        <v>14</v>
      </c>
      <c r="M3355" s="5">
        <v>673.7299999999999</v>
      </c>
    </row>
    <row r="3356" spans="1:13" x14ac:dyDescent="0.25">
      <c r="A3356" s="2">
        <v>45524</v>
      </c>
      <c r="B3356" s="3">
        <f t="shared" si="157"/>
        <v>2025</v>
      </c>
      <c r="C3356" t="str">
        <f t="shared" si="158"/>
        <v>2024-2025</v>
      </c>
      <c r="D3356" t="s">
        <v>147</v>
      </c>
      <c r="E3356" t="s">
        <v>40</v>
      </c>
      <c r="F3356" t="str">
        <f t="shared" si="156"/>
        <v>New South Wales</v>
      </c>
      <c r="G3356" t="s">
        <v>10</v>
      </c>
      <c r="H3356">
        <v>2116</v>
      </c>
      <c r="I3356" t="s">
        <v>11</v>
      </c>
      <c r="J3356" t="s">
        <v>27</v>
      </c>
      <c r="K3356" t="s">
        <v>154</v>
      </c>
      <c r="L3356" t="s">
        <v>14</v>
      </c>
      <c r="M3356" s="5">
        <v>673.93</v>
      </c>
    </row>
    <row r="3357" spans="1:13" x14ac:dyDescent="0.25">
      <c r="A3357" s="2">
        <v>44974</v>
      </c>
      <c r="B3357" s="3">
        <f t="shared" si="157"/>
        <v>2023</v>
      </c>
      <c r="C3357" t="str">
        <f t="shared" si="158"/>
        <v>2022-2023</v>
      </c>
      <c r="D3357" t="s">
        <v>148</v>
      </c>
      <c r="E3357" t="s">
        <v>61</v>
      </c>
      <c r="F3357" t="str">
        <f t="shared" si="156"/>
        <v>New South Wales</v>
      </c>
      <c r="G3357" t="s">
        <v>10</v>
      </c>
      <c r="H3357">
        <v>2539</v>
      </c>
      <c r="I3357" t="s">
        <v>11</v>
      </c>
      <c r="J3357" t="s">
        <v>58</v>
      </c>
      <c r="K3357" t="s">
        <v>150</v>
      </c>
      <c r="L3357" t="s">
        <v>18</v>
      </c>
      <c r="M3357" s="5">
        <v>674.38</v>
      </c>
    </row>
    <row r="3358" spans="1:13" x14ac:dyDescent="0.25">
      <c r="A3358" s="2">
        <v>45311</v>
      </c>
      <c r="B3358" s="3">
        <f t="shared" si="157"/>
        <v>2024</v>
      </c>
      <c r="C3358" t="str">
        <f t="shared" si="158"/>
        <v>2023-2024</v>
      </c>
      <c r="D3358" t="s">
        <v>148</v>
      </c>
      <c r="E3358" t="s">
        <v>34</v>
      </c>
      <c r="F3358" t="str">
        <f t="shared" si="156"/>
        <v>Queensland</v>
      </c>
      <c r="G3358" t="s">
        <v>35</v>
      </c>
      <c r="H3358">
        <v>4802</v>
      </c>
      <c r="I3358" t="s">
        <v>11</v>
      </c>
      <c r="J3358" t="s">
        <v>36</v>
      </c>
      <c r="K3358" t="s">
        <v>151</v>
      </c>
      <c r="L3358" t="s">
        <v>21</v>
      </c>
      <c r="M3358" s="5">
        <v>674.89</v>
      </c>
    </row>
    <row r="3359" spans="1:13" x14ac:dyDescent="0.25">
      <c r="A3359" s="2">
        <v>45250</v>
      </c>
      <c r="B3359" s="3">
        <f t="shared" si="157"/>
        <v>2024</v>
      </c>
      <c r="C3359" t="str">
        <f t="shared" si="158"/>
        <v>2023-2024</v>
      </c>
      <c r="D3359" t="s">
        <v>147</v>
      </c>
      <c r="E3359" t="s">
        <v>50</v>
      </c>
      <c r="F3359" t="str">
        <f t="shared" si="156"/>
        <v>Queensland</v>
      </c>
      <c r="G3359" t="s">
        <v>35</v>
      </c>
      <c r="H3359">
        <v>4703</v>
      </c>
      <c r="I3359" t="s">
        <v>11</v>
      </c>
      <c r="J3359" t="s">
        <v>51</v>
      </c>
      <c r="K3359" t="s">
        <v>151</v>
      </c>
      <c r="L3359" t="s">
        <v>21</v>
      </c>
      <c r="M3359" s="5">
        <v>675.86</v>
      </c>
    </row>
    <row r="3360" spans="1:13" x14ac:dyDescent="0.25">
      <c r="A3360" s="2">
        <v>45365</v>
      </c>
      <c r="B3360" s="3">
        <f t="shared" si="157"/>
        <v>2024</v>
      </c>
      <c r="C3360" t="str">
        <f t="shared" si="158"/>
        <v>2023-2024</v>
      </c>
      <c r="D3360" t="s">
        <v>147</v>
      </c>
      <c r="E3360" t="s">
        <v>133</v>
      </c>
      <c r="F3360" t="str">
        <f t="shared" si="156"/>
        <v>Queensland</v>
      </c>
      <c r="G3360" t="s">
        <v>35</v>
      </c>
      <c r="H3360">
        <v>4305</v>
      </c>
      <c r="I3360" t="s">
        <v>11</v>
      </c>
      <c r="J3360" t="s">
        <v>104</v>
      </c>
      <c r="K3360" t="s">
        <v>151</v>
      </c>
      <c r="L3360" t="s">
        <v>21</v>
      </c>
      <c r="M3360" s="5">
        <v>678.63</v>
      </c>
    </row>
    <row r="3361" spans="1:13" x14ac:dyDescent="0.25">
      <c r="A3361" s="2">
        <v>45545</v>
      </c>
      <c r="B3361" s="3">
        <f t="shared" si="157"/>
        <v>2025</v>
      </c>
      <c r="C3361" t="str">
        <f t="shared" si="158"/>
        <v>2024-2025</v>
      </c>
      <c r="D3361" t="s">
        <v>148</v>
      </c>
      <c r="E3361" t="s">
        <v>135</v>
      </c>
      <c r="F3361" t="str">
        <f t="shared" si="156"/>
        <v>Victoria</v>
      </c>
      <c r="G3361" t="s">
        <v>45</v>
      </c>
      <c r="H3361">
        <v>3550</v>
      </c>
      <c r="I3361" t="s">
        <v>11</v>
      </c>
      <c r="J3361" t="s">
        <v>60</v>
      </c>
      <c r="K3361" t="s">
        <v>152</v>
      </c>
      <c r="L3361" t="s">
        <v>13</v>
      </c>
      <c r="M3361" s="5">
        <v>680.99000000000012</v>
      </c>
    </row>
    <row r="3362" spans="1:13" x14ac:dyDescent="0.25">
      <c r="A3362" s="2">
        <v>45109</v>
      </c>
      <c r="B3362" s="3">
        <f t="shared" si="157"/>
        <v>2024</v>
      </c>
      <c r="C3362" t="str">
        <f t="shared" si="158"/>
        <v>2023-2024</v>
      </c>
      <c r="D3362" t="s">
        <v>147</v>
      </c>
      <c r="E3362" t="s">
        <v>103</v>
      </c>
      <c r="F3362" t="str">
        <f t="shared" si="156"/>
        <v>Queensland</v>
      </c>
      <c r="G3362" t="s">
        <v>35</v>
      </c>
      <c r="H3362">
        <v>4509</v>
      </c>
      <c r="I3362" t="s">
        <v>11</v>
      </c>
      <c r="J3362" t="s">
        <v>104</v>
      </c>
      <c r="K3362" t="s">
        <v>154</v>
      </c>
      <c r="L3362" t="s">
        <v>14</v>
      </c>
      <c r="M3362" s="5">
        <v>682.06999999999994</v>
      </c>
    </row>
    <row r="3363" spans="1:13" x14ac:dyDescent="0.25">
      <c r="A3363" s="2">
        <v>45578</v>
      </c>
      <c r="B3363" s="3">
        <f t="shared" si="157"/>
        <v>2025</v>
      </c>
      <c r="C3363" t="str">
        <f t="shared" si="158"/>
        <v>2024-2025</v>
      </c>
      <c r="D3363" t="s">
        <v>147</v>
      </c>
      <c r="E3363" t="s">
        <v>99</v>
      </c>
      <c r="F3363" t="str">
        <f t="shared" si="156"/>
        <v>Victoria</v>
      </c>
      <c r="G3363" t="s">
        <v>45</v>
      </c>
      <c r="H3363">
        <v>3148</v>
      </c>
      <c r="I3363" t="s">
        <v>11</v>
      </c>
      <c r="J3363" t="s">
        <v>63</v>
      </c>
      <c r="K3363" t="s">
        <v>150</v>
      </c>
      <c r="L3363" t="s">
        <v>18</v>
      </c>
      <c r="M3363" s="5">
        <v>682.81</v>
      </c>
    </row>
    <row r="3364" spans="1:13" x14ac:dyDescent="0.25">
      <c r="A3364" s="2">
        <v>45462</v>
      </c>
      <c r="B3364" s="3">
        <f t="shared" si="157"/>
        <v>2024</v>
      </c>
      <c r="C3364" t="str">
        <f t="shared" si="158"/>
        <v>2024-2025</v>
      </c>
      <c r="D3364" t="s">
        <v>147</v>
      </c>
      <c r="E3364" t="s">
        <v>44</v>
      </c>
      <c r="F3364" t="str">
        <f t="shared" si="156"/>
        <v>Victoria</v>
      </c>
      <c r="G3364" t="s">
        <v>45</v>
      </c>
      <c r="H3364">
        <v>3066</v>
      </c>
      <c r="I3364" t="s">
        <v>11</v>
      </c>
      <c r="J3364" t="s">
        <v>46</v>
      </c>
      <c r="K3364" t="s">
        <v>152</v>
      </c>
      <c r="L3364" t="s">
        <v>13</v>
      </c>
      <c r="M3364" s="5">
        <v>684.44999999999993</v>
      </c>
    </row>
    <row r="3365" spans="1:13" x14ac:dyDescent="0.25">
      <c r="A3365" s="2">
        <v>45125</v>
      </c>
      <c r="B3365" s="3">
        <f t="shared" si="157"/>
        <v>2024</v>
      </c>
      <c r="C3365" t="str">
        <f t="shared" si="158"/>
        <v>2023-2024</v>
      </c>
      <c r="D3365" t="s">
        <v>147</v>
      </c>
      <c r="E3365" t="s">
        <v>89</v>
      </c>
      <c r="F3365" t="str">
        <f t="shared" si="156"/>
        <v>Queensland</v>
      </c>
      <c r="G3365" t="s">
        <v>35</v>
      </c>
      <c r="H3365">
        <v>4655</v>
      </c>
      <c r="I3365" t="s">
        <v>11</v>
      </c>
      <c r="J3365" t="s">
        <v>51</v>
      </c>
      <c r="K3365" t="s">
        <v>149</v>
      </c>
      <c r="L3365" t="s">
        <v>15</v>
      </c>
      <c r="M3365" s="5">
        <v>684.5</v>
      </c>
    </row>
    <row r="3366" spans="1:13" x14ac:dyDescent="0.25">
      <c r="A3366" s="2">
        <v>45030</v>
      </c>
      <c r="B3366" s="3">
        <f t="shared" si="157"/>
        <v>2023</v>
      </c>
      <c r="C3366" t="str">
        <f t="shared" si="158"/>
        <v>2023-2024</v>
      </c>
      <c r="D3366" t="s">
        <v>148</v>
      </c>
      <c r="E3366" t="s">
        <v>87</v>
      </c>
      <c r="F3366" t="str">
        <f t="shared" si="156"/>
        <v>New South Wales</v>
      </c>
      <c r="G3366" t="s">
        <v>10</v>
      </c>
      <c r="H3366">
        <v>2790</v>
      </c>
      <c r="I3366" t="s">
        <v>11</v>
      </c>
      <c r="J3366" t="s">
        <v>25</v>
      </c>
      <c r="K3366" t="s">
        <v>152</v>
      </c>
      <c r="L3366" t="s">
        <v>13</v>
      </c>
      <c r="M3366" s="5">
        <v>685.08</v>
      </c>
    </row>
    <row r="3367" spans="1:13" x14ac:dyDescent="0.25">
      <c r="A3367" s="2">
        <v>45031</v>
      </c>
      <c r="B3367" s="3">
        <f t="shared" si="157"/>
        <v>2023</v>
      </c>
      <c r="C3367" t="str">
        <f t="shared" si="158"/>
        <v>2023-2024</v>
      </c>
      <c r="D3367" t="s">
        <v>147</v>
      </c>
      <c r="E3367" t="s">
        <v>26</v>
      </c>
      <c r="F3367" t="str">
        <f t="shared" si="156"/>
        <v>New South Wales</v>
      </c>
      <c r="G3367" t="s">
        <v>10</v>
      </c>
      <c r="H3367">
        <v>2141</v>
      </c>
      <c r="I3367" t="s">
        <v>11</v>
      </c>
      <c r="J3367" t="s">
        <v>27</v>
      </c>
      <c r="K3367" t="s">
        <v>150</v>
      </c>
      <c r="L3367" t="s">
        <v>18</v>
      </c>
      <c r="M3367" s="5">
        <v>685.12</v>
      </c>
    </row>
    <row r="3368" spans="1:13" x14ac:dyDescent="0.25">
      <c r="A3368" s="2">
        <v>45395</v>
      </c>
      <c r="B3368" s="3">
        <f t="shared" si="157"/>
        <v>2024</v>
      </c>
      <c r="C3368" t="str">
        <f t="shared" si="158"/>
        <v>2024-2025</v>
      </c>
      <c r="D3368" t="s">
        <v>147</v>
      </c>
      <c r="E3368" t="s">
        <v>92</v>
      </c>
      <c r="F3368" t="str">
        <f t="shared" si="156"/>
        <v>Queensland</v>
      </c>
      <c r="G3368" t="s">
        <v>35</v>
      </c>
      <c r="H3368">
        <v>4068</v>
      </c>
      <c r="I3368" t="s">
        <v>11</v>
      </c>
      <c r="J3368" t="s">
        <v>43</v>
      </c>
      <c r="K3368" t="s">
        <v>152</v>
      </c>
      <c r="L3368" t="s">
        <v>13</v>
      </c>
      <c r="M3368" s="5">
        <v>686.7199999999998</v>
      </c>
    </row>
    <row r="3369" spans="1:13" x14ac:dyDescent="0.25">
      <c r="A3369" s="2">
        <v>45616</v>
      </c>
      <c r="B3369" s="3">
        <f t="shared" si="157"/>
        <v>2025</v>
      </c>
      <c r="C3369" t="str">
        <f t="shared" si="158"/>
        <v>2024-2025</v>
      </c>
      <c r="D3369" t="s">
        <v>147</v>
      </c>
      <c r="E3369" t="s">
        <v>115</v>
      </c>
      <c r="F3369" t="str">
        <f t="shared" si="156"/>
        <v>Western Australia</v>
      </c>
      <c r="G3369" t="s">
        <v>48</v>
      </c>
      <c r="H3369">
        <v>6280</v>
      </c>
      <c r="I3369" t="s">
        <v>11</v>
      </c>
      <c r="J3369" t="s">
        <v>94</v>
      </c>
      <c r="K3369" t="s">
        <v>152</v>
      </c>
      <c r="L3369" t="s">
        <v>13</v>
      </c>
      <c r="M3369" s="5">
        <v>686.93000000000006</v>
      </c>
    </row>
    <row r="3370" spans="1:13" x14ac:dyDescent="0.25">
      <c r="A3370" s="2">
        <v>45253</v>
      </c>
      <c r="B3370" s="3">
        <f t="shared" si="157"/>
        <v>2024</v>
      </c>
      <c r="C3370" t="str">
        <f t="shared" si="158"/>
        <v>2023-2024</v>
      </c>
      <c r="D3370" t="s">
        <v>148</v>
      </c>
      <c r="E3370" t="s">
        <v>96</v>
      </c>
      <c r="F3370" t="str">
        <f t="shared" si="156"/>
        <v>Western Australia</v>
      </c>
      <c r="G3370" t="s">
        <v>48</v>
      </c>
      <c r="H3370">
        <v>6330</v>
      </c>
      <c r="I3370" t="s">
        <v>11</v>
      </c>
      <c r="J3370" t="s">
        <v>94</v>
      </c>
      <c r="K3370" t="s">
        <v>149</v>
      </c>
      <c r="L3370" t="s">
        <v>15</v>
      </c>
      <c r="M3370" s="5">
        <v>687.45999999999992</v>
      </c>
    </row>
    <row r="3371" spans="1:13" x14ac:dyDescent="0.25">
      <c r="A3371" s="2">
        <v>45025</v>
      </c>
      <c r="B3371" s="3">
        <f t="shared" si="157"/>
        <v>2023</v>
      </c>
      <c r="C3371" t="str">
        <f t="shared" si="158"/>
        <v>2023-2024</v>
      </c>
      <c r="D3371" t="s">
        <v>147</v>
      </c>
      <c r="E3371" t="s">
        <v>40</v>
      </c>
      <c r="F3371" t="str">
        <f t="shared" si="156"/>
        <v>New South Wales</v>
      </c>
      <c r="G3371" t="s">
        <v>10</v>
      </c>
      <c r="H3371">
        <v>2116</v>
      </c>
      <c r="I3371" t="s">
        <v>11</v>
      </c>
      <c r="J3371" t="s">
        <v>27</v>
      </c>
      <c r="K3371" t="s">
        <v>154</v>
      </c>
      <c r="L3371" t="s">
        <v>14</v>
      </c>
      <c r="M3371" s="5">
        <v>688.07</v>
      </c>
    </row>
    <row r="3372" spans="1:13" x14ac:dyDescent="0.25">
      <c r="A3372" s="2">
        <v>45615</v>
      </c>
      <c r="B3372" s="3">
        <f t="shared" si="157"/>
        <v>2025</v>
      </c>
      <c r="C3372" t="str">
        <f t="shared" si="158"/>
        <v>2024-2025</v>
      </c>
      <c r="D3372" t="s">
        <v>147</v>
      </c>
      <c r="E3372" t="s">
        <v>42</v>
      </c>
      <c r="F3372" t="str">
        <f t="shared" si="156"/>
        <v>Queensland</v>
      </c>
      <c r="G3372" t="s">
        <v>35</v>
      </c>
      <c r="H3372">
        <v>4053</v>
      </c>
      <c r="I3372" t="s">
        <v>11</v>
      </c>
      <c r="J3372" t="s">
        <v>43</v>
      </c>
      <c r="K3372" t="s">
        <v>152</v>
      </c>
      <c r="L3372" t="s">
        <v>13</v>
      </c>
      <c r="M3372" s="5">
        <v>688.15000000000009</v>
      </c>
    </row>
    <row r="3373" spans="1:13" x14ac:dyDescent="0.25">
      <c r="A3373" s="2">
        <v>45082</v>
      </c>
      <c r="B3373" s="3">
        <f t="shared" si="157"/>
        <v>2023</v>
      </c>
      <c r="C3373" t="str">
        <f t="shared" si="158"/>
        <v>2023-2024</v>
      </c>
      <c r="D3373" t="s">
        <v>148</v>
      </c>
      <c r="E3373" t="s">
        <v>108</v>
      </c>
      <c r="F3373" t="str">
        <f t="shared" si="156"/>
        <v>Victoria</v>
      </c>
      <c r="G3373" t="s">
        <v>45</v>
      </c>
      <c r="H3373">
        <v>3018</v>
      </c>
      <c r="I3373" t="s">
        <v>11</v>
      </c>
      <c r="J3373" t="s">
        <v>46</v>
      </c>
      <c r="K3373" t="s">
        <v>156</v>
      </c>
      <c r="L3373" t="s">
        <v>17</v>
      </c>
      <c r="M3373" s="5">
        <v>690.15000000000009</v>
      </c>
    </row>
    <row r="3374" spans="1:13" x14ac:dyDescent="0.25">
      <c r="A3374" s="2">
        <v>45471</v>
      </c>
      <c r="B3374" s="3">
        <f t="shared" si="157"/>
        <v>2024</v>
      </c>
      <c r="C3374" t="str">
        <f t="shared" si="158"/>
        <v>2024-2025</v>
      </c>
      <c r="D3374" t="s">
        <v>147</v>
      </c>
      <c r="E3374" t="s">
        <v>37</v>
      </c>
      <c r="F3374" t="str">
        <f t="shared" si="156"/>
        <v>South Australia</v>
      </c>
      <c r="G3374" t="s">
        <v>32</v>
      </c>
      <c r="H3374">
        <v>5607</v>
      </c>
      <c r="I3374" t="s">
        <v>11</v>
      </c>
      <c r="J3374" t="s">
        <v>38</v>
      </c>
      <c r="K3374" t="s">
        <v>151</v>
      </c>
      <c r="L3374" t="s">
        <v>21</v>
      </c>
      <c r="M3374" s="5">
        <v>690.91</v>
      </c>
    </row>
    <row r="3375" spans="1:13" x14ac:dyDescent="0.25">
      <c r="A3375" s="2">
        <v>45333</v>
      </c>
      <c r="B3375" s="3">
        <f t="shared" si="157"/>
        <v>2024</v>
      </c>
      <c r="C3375" t="str">
        <f t="shared" si="158"/>
        <v>2023-2024</v>
      </c>
      <c r="D3375" t="s">
        <v>147</v>
      </c>
      <c r="E3375" t="s">
        <v>65</v>
      </c>
      <c r="F3375" t="str">
        <f t="shared" si="156"/>
        <v>New South Wales</v>
      </c>
      <c r="G3375" t="s">
        <v>10</v>
      </c>
      <c r="H3375">
        <v>2541</v>
      </c>
      <c r="I3375" t="s">
        <v>11</v>
      </c>
      <c r="J3375" t="s">
        <v>58</v>
      </c>
      <c r="K3375" t="s">
        <v>19</v>
      </c>
      <c r="L3375" t="s">
        <v>23</v>
      </c>
      <c r="M3375" s="5">
        <v>692.31</v>
      </c>
    </row>
    <row r="3376" spans="1:13" x14ac:dyDescent="0.25">
      <c r="A3376" s="2">
        <v>45551</v>
      </c>
      <c r="B3376" s="3">
        <f t="shared" si="157"/>
        <v>2025</v>
      </c>
      <c r="C3376" t="str">
        <f t="shared" si="158"/>
        <v>2024-2025</v>
      </c>
      <c r="D3376" t="s">
        <v>148</v>
      </c>
      <c r="E3376" t="s">
        <v>91</v>
      </c>
      <c r="F3376" t="str">
        <f t="shared" si="156"/>
        <v>Victoria</v>
      </c>
      <c r="G3376" t="s">
        <v>45</v>
      </c>
      <c r="H3376">
        <v>3690</v>
      </c>
      <c r="I3376" t="s">
        <v>11</v>
      </c>
      <c r="J3376" t="s">
        <v>55</v>
      </c>
      <c r="K3376" t="s">
        <v>150</v>
      </c>
      <c r="L3376" t="s">
        <v>18</v>
      </c>
      <c r="M3376" s="5">
        <v>693.95</v>
      </c>
    </row>
    <row r="3377" spans="1:13" x14ac:dyDescent="0.25">
      <c r="A3377" s="2">
        <v>45148</v>
      </c>
      <c r="B3377" s="3">
        <f t="shared" si="157"/>
        <v>2024</v>
      </c>
      <c r="C3377" t="str">
        <f t="shared" si="158"/>
        <v>2023-2024</v>
      </c>
      <c r="D3377" t="s">
        <v>147</v>
      </c>
      <c r="E3377" t="s">
        <v>122</v>
      </c>
      <c r="F3377" t="str">
        <f t="shared" si="156"/>
        <v>New South Wales</v>
      </c>
      <c r="G3377" t="s">
        <v>10</v>
      </c>
      <c r="H3377">
        <v>2650</v>
      </c>
      <c r="I3377" t="s">
        <v>11</v>
      </c>
      <c r="J3377" t="s">
        <v>25</v>
      </c>
      <c r="K3377" t="s">
        <v>19</v>
      </c>
      <c r="L3377" t="s">
        <v>23</v>
      </c>
      <c r="M3377" s="5">
        <v>694.9799999999999</v>
      </c>
    </row>
    <row r="3378" spans="1:13" x14ac:dyDescent="0.25">
      <c r="A3378" s="2">
        <v>45076</v>
      </c>
      <c r="B3378" s="3">
        <f t="shared" si="157"/>
        <v>2023</v>
      </c>
      <c r="C3378" t="str">
        <f t="shared" si="158"/>
        <v>2023-2024</v>
      </c>
      <c r="D3378" t="s">
        <v>147</v>
      </c>
      <c r="E3378" t="s">
        <v>64</v>
      </c>
      <c r="F3378" t="str">
        <f t="shared" si="156"/>
        <v>Victoria</v>
      </c>
      <c r="G3378" t="s">
        <v>45</v>
      </c>
      <c r="H3378">
        <v>3199</v>
      </c>
      <c r="I3378" t="s">
        <v>11</v>
      </c>
      <c r="J3378" t="s">
        <v>63</v>
      </c>
      <c r="K3378" t="s">
        <v>156</v>
      </c>
      <c r="L3378" t="s">
        <v>17</v>
      </c>
      <c r="M3378" s="5">
        <v>695.35</v>
      </c>
    </row>
    <row r="3379" spans="1:13" x14ac:dyDescent="0.25">
      <c r="A3379" s="2">
        <v>45187</v>
      </c>
      <c r="B3379" s="3">
        <f t="shared" si="157"/>
        <v>2024</v>
      </c>
      <c r="C3379" t="str">
        <f t="shared" si="158"/>
        <v>2023-2024</v>
      </c>
      <c r="D3379" t="s">
        <v>148</v>
      </c>
      <c r="E3379" t="s">
        <v>111</v>
      </c>
      <c r="F3379" t="str">
        <f t="shared" si="156"/>
        <v>New South Wales</v>
      </c>
      <c r="G3379" t="s">
        <v>10</v>
      </c>
      <c r="H3379">
        <v>2120</v>
      </c>
      <c r="I3379" t="s">
        <v>11</v>
      </c>
      <c r="J3379" t="s">
        <v>27</v>
      </c>
      <c r="K3379" t="s">
        <v>155</v>
      </c>
      <c r="L3379" t="s">
        <v>20</v>
      </c>
      <c r="M3379" s="5">
        <v>695.35</v>
      </c>
    </row>
    <row r="3380" spans="1:13" x14ac:dyDescent="0.25">
      <c r="A3380" s="2">
        <v>45525</v>
      </c>
      <c r="B3380" s="3">
        <f t="shared" si="157"/>
        <v>2025</v>
      </c>
      <c r="C3380" t="str">
        <f t="shared" si="158"/>
        <v>2024-2025</v>
      </c>
      <c r="D3380" t="s">
        <v>148</v>
      </c>
      <c r="E3380" t="s">
        <v>81</v>
      </c>
      <c r="F3380" t="str">
        <f t="shared" si="156"/>
        <v>New South Wales</v>
      </c>
      <c r="G3380" t="s">
        <v>10</v>
      </c>
      <c r="H3380">
        <v>2485</v>
      </c>
      <c r="I3380" t="s">
        <v>11</v>
      </c>
      <c r="J3380" t="s">
        <v>68</v>
      </c>
      <c r="K3380" t="s">
        <v>150</v>
      </c>
      <c r="L3380" t="s">
        <v>18</v>
      </c>
      <c r="M3380" s="5">
        <v>696.71</v>
      </c>
    </row>
    <row r="3381" spans="1:13" x14ac:dyDescent="0.25">
      <c r="A3381" s="2">
        <v>45491</v>
      </c>
      <c r="B3381" s="3">
        <f t="shared" si="157"/>
        <v>2025</v>
      </c>
      <c r="C3381" t="str">
        <f t="shared" si="158"/>
        <v>2024-2025</v>
      </c>
      <c r="D3381" t="s">
        <v>147</v>
      </c>
      <c r="E3381" t="s">
        <v>108</v>
      </c>
      <c r="F3381" t="str">
        <f t="shared" si="156"/>
        <v>Victoria</v>
      </c>
      <c r="G3381" t="s">
        <v>45</v>
      </c>
      <c r="H3381">
        <v>3018</v>
      </c>
      <c r="I3381" t="s">
        <v>11</v>
      </c>
      <c r="J3381" t="s">
        <v>46</v>
      </c>
      <c r="K3381" t="s">
        <v>154</v>
      </c>
      <c r="L3381" t="s">
        <v>14</v>
      </c>
      <c r="M3381" s="5">
        <v>698.61</v>
      </c>
    </row>
    <row r="3382" spans="1:13" x14ac:dyDescent="0.25">
      <c r="A3382" s="2">
        <v>45579</v>
      </c>
      <c r="B3382" s="3">
        <f t="shared" si="157"/>
        <v>2025</v>
      </c>
      <c r="C3382" t="str">
        <f t="shared" si="158"/>
        <v>2024-2025</v>
      </c>
      <c r="D3382" t="s">
        <v>147</v>
      </c>
      <c r="E3382" t="s">
        <v>114</v>
      </c>
      <c r="F3382" t="str">
        <f t="shared" si="156"/>
        <v>Victoria</v>
      </c>
      <c r="G3382" t="s">
        <v>45</v>
      </c>
      <c r="H3382">
        <v>3551</v>
      </c>
      <c r="I3382" t="s">
        <v>11</v>
      </c>
      <c r="J3382" t="s">
        <v>60</v>
      </c>
      <c r="K3382" t="s">
        <v>150</v>
      </c>
      <c r="L3382" t="s">
        <v>18</v>
      </c>
      <c r="M3382" s="5">
        <v>698.73</v>
      </c>
    </row>
    <row r="3383" spans="1:13" x14ac:dyDescent="0.25">
      <c r="A3383" s="2">
        <v>45421</v>
      </c>
      <c r="B3383" s="3">
        <f t="shared" si="157"/>
        <v>2024</v>
      </c>
      <c r="C3383" t="str">
        <f t="shared" si="158"/>
        <v>2024-2025</v>
      </c>
      <c r="D3383" t="s">
        <v>147</v>
      </c>
      <c r="E3383" t="s">
        <v>105</v>
      </c>
      <c r="F3383" t="str">
        <f t="shared" si="156"/>
        <v>Victoria</v>
      </c>
      <c r="G3383" t="s">
        <v>45</v>
      </c>
      <c r="H3383">
        <v>3500</v>
      </c>
      <c r="I3383" t="s">
        <v>11</v>
      </c>
      <c r="J3383" t="s">
        <v>60</v>
      </c>
      <c r="K3383" t="s">
        <v>151</v>
      </c>
      <c r="L3383" t="s">
        <v>21</v>
      </c>
      <c r="M3383" s="5">
        <v>698.73</v>
      </c>
    </row>
    <row r="3384" spans="1:13" x14ac:dyDescent="0.25">
      <c r="A3384" s="2">
        <v>45652</v>
      </c>
      <c r="B3384" s="3">
        <f t="shared" si="157"/>
        <v>2025</v>
      </c>
      <c r="C3384" t="str">
        <f t="shared" si="158"/>
        <v>2024-2025</v>
      </c>
      <c r="D3384" t="s">
        <v>147</v>
      </c>
      <c r="E3384" t="s">
        <v>102</v>
      </c>
      <c r="F3384" t="str">
        <f t="shared" si="156"/>
        <v>Queensland</v>
      </c>
      <c r="G3384" t="s">
        <v>35</v>
      </c>
      <c r="H3384">
        <v>4870</v>
      </c>
      <c r="I3384" t="s">
        <v>11</v>
      </c>
      <c r="J3384" t="s">
        <v>36</v>
      </c>
      <c r="K3384" t="s">
        <v>151</v>
      </c>
      <c r="L3384" t="s">
        <v>21</v>
      </c>
      <c r="M3384" s="5">
        <v>699.15000000000009</v>
      </c>
    </row>
    <row r="3385" spans="1:13" x14ac:dyDescent="0.25">
      <c r="A3385" s="2">
        <v>45231</v>
      </c>
      <c r="B3385" s="3">
        <f t="shared" si="157"/>
        <v>2024</v>
      </c>
      <c r="C3385" t="str">
        <f t="shared" si="158"/>
        <v>2023-2024</v>
      </c>
      <c r="D3385" t="s">
        <v>147</v>
      </c>
      <c r="E3385" t="s">
        <v>126</v>
      </c>
      <c r="F3385" t="str">
        <f t="shared" si="156"/>
        <v>Queensland</v>
      </c>
      <c r="G3385" t="s">
        <v>35</v>
      </c>
      <c r="H3385">
        <v>4551</v>
      </c>
      <c r="I3385" t="s">
        <v>11</v>
      </c>
      <c r="J3385" t="s">
        <v>120</v>
      </c>
      <c r="K3385" t="s">
        <v>154</v>
      </c>
      <c r="L3385" t="s">
        <v>14</v>
      </c>
      <c r="M3385" s="5">
        <v>699.94999999999993</v>
      </c>
    </row>
    <row r="3386" spans="1:13" x14ac:dyDescent="0.25">
      <c r="A3386" s="2">
        <v>45142</v>
      </c>
      <c r="B3386" s="3">
        <f t="shared" si="157"/>
        <v>2024</v>
      </c>
      <c r="C3386" t="str">
        <f t="shared" si="158"/>
        <v>2023-2024</v>
      </c>
      <c r="D3386" t="s">
        <v>147</v>
      </c>
      <c r="E3386" t="s">
        <v>74</v>
      </c>
      <c r="F3386" t="str">
        <f t="shared" si="156"/>
        <v>South Australia</v>
      </c>
      <c r="G3386" t="s">
        <v>32</v>
      </c>
      <c r="H3386">
        <v>5043</v>
      </c>
      <c r="I3386" t="s">
        <v>11</v>
      </c>
      <c r="J3386" t="s">
        <v>33</v>
      </c>
      <c r="K3386" t="s">
        <v>151</v>
      </c>
      <c r="L3386" t="s">
        <v>21</v>
      </c>
      <c r="M3386" s="5">
        <v>700.16</v>
      </c>
    </row>
    <row r="3387" spans="1:13" x14ac:dyDescent="0.25">
      <c r="A3387" s="2">
        <v>45345</v>
      </c>
      <c r="B3387" s="3">
        <f t="shared" si="157"/>
        <v>2024</v>
      </c>
      <c r="C3387" t="str">
        <f t="shared" si="158"/>
        <v>2023-2024</v>
      </c>
      <c r="D3387" t="s">
        <v>147</v>
      </c>
      <c r="E3387" t="s">
        <v>9</v>
      </c>
      <c r="F3387" t="str">
        <f t="shared" si="156"/>
        <v>New South Wales</v>
      </c>
      <c r="G3387" t="s">
        <v>10</v>
      </c>
      <c r="H3387">
        <v>2067</v>
      </c>
      <c r="I3387" t="s">
        <v>11</v>
      </c>
      <c r="J3387" t="s">
        <v>12</v>
      </c>
      <c r="K3387" t="s">
        <v>154</v>
      </c>
      <c r="L3387" t="s">
        <v>14</v>
      </c>
      <c r="M3387" s="5">
        <v>700.37999999999988</v>
      </c>
    </row>
    <row r="3388" spans="1:13" x14ac:dyDescent="0.25">
      <c r="A3388" s="2">
        <v>45122</v>
      </c>
      <c r="B3388" s="3">
        <f t="shared" si="157"/>
        <v>2024</v>
      </c>
      <c r="C3388" t="str">
        <f t="shared" si="158"/>
        <v>2023-2024</v>
      </c>
      <c r="D3388" t="s">
        <v>147</v>
      </c>
      <c r="E3388" t="s">
        <v>65</v>
      </c>
      <c r="F3388" t="str">
        <f t="shared" si="156"/>
        <v>New South Wales</v>
      </c>
      <c r="G3388" t="s">
        <v>10</v>
      </c>
      <c r="H3388">
        <v>2541</v>
      </c>
      <c r="I3388" t="s">
        <v>11</v>
      </c>
      <c r="J3388" t="s">
        <v>58</v>
      </c>
      <c r="K3388" t="s">
        <v>152</v>
      </c>
      <c r="L3388" t="s">
        <v>13</v>
      </c>
      <c r="M3388" s="5">
        <v>701.14999999999986</v>
      </c>
    </row>
    <row r="3389" spans="1:13" x14ac:dyDescent="0.25">
      <c r="A3389" s="2">
        <v>44968</v>
      </c>
      <c r="B3389" s="3">
        <f t="shared" si="157"/>
        <v>2023</v>
      </c>
      <c r="C3389" t="str">
        <f t="shared" si="158"/>
        <v>2022-2023</v>
      </c>
      <c r="D3389" t="s">
        <v>147</v>
      </c>
      <c r="E3389" t="s">
        <v>109</v>
      </c>
      <c r="F3389" t="str">
        <f t="shared" si="156"/>
        <v>New South Wales</v>
      </c>
      <c r="G3389" t="s">
        <v>10</v>
      </c>
      <c r="H3389">
        <v>2480</v>
      </c>
      <c r="I3389" t="s">
        <v>11</v>
      </c>
      <c r="J3389" t="s">
        <v>68</v>
      </c>
      <c r="K3389" t="s">
        <v>152</v>
      </c>
      <c r="L3389" t="s">
        <v>13</v>
      </c>
      <c r="M3389" s="5">
        <v>701.67000000000007</v>
      </c>
    </row>
    <row r="3390" spans="1:13" x14ac:dyDescent="0.25">
      <c r="A3390" s="2">
        <v>45152</v>
      </c>
      <c r="B3390" s="3">
        <f t="shared" si="157"/>
        <v>2024</v>
      </c>
      <c r="C3390" t="str">
        <f t="shared" si="158"/>
        <v>2023-2024</v>
      </c>
      <c r="D3390" t="s">
        <v>147</v>
      </c>
      <c r="E3390" t="s">
        <v>116</v>
      </c>
      <c r="F3390" t="str">
        <f t="shared" si="156"/>
        <v>Western Australia</v>
      </c>
      <c r="G3390" t="s">
        <v>48</v>
      </c>
      <c r="H3390">
        <v>6725</v>
      </c>
      <c r="I3390" t="s">
        <v>11</v>
      </c>
      <c r="J3390" t="s">
        <v>77</v>
      </c>
      <c r="K3390" t="s">
        <v>149</v>
      </c>
      <c r="L3390" t="s">
        <v>15</v>
      </c>
      <c r="M3390" s="5">
        <v>702.32999999999993</v>
      </c>
    </row>
    <row r="3391" spans="1:13" x14ac:dyDescent="0.25">
      <c r="A3391" s="2">
        <v>45615</v>
      </c>
      <c r="B3391" s="3">
        <f t="shared" si="157"/>
        <v>2025</v>
      </c>
      <c r="C3391" t="str">
        <f t="shared" si="158"/>
        <v>2024-2025</v>
      </c>
      <c r="D3391" t="s">
        <v>148</v>
      </c>
      <c r="E3391" t="s">
        <v>135</v>
      </c>
      <c r="F3391" t="str">
        <f t="shared" si="156"/>
        <v>Victoria</v>
      </c>
      <c r="G3391" t="s">
        <v>45</v>
      </c>
      <c r="H3391">
        <v>3550</v>
      </c>
      <c r="I3391" t="s">
        <v>11</v>
      </c>
      <c r="J3391" t="s">
        <v>60</v>
      </c>
      <c r="K3391" t="s">
        <v>154</v>
      </c>
      <c r="L3391" t="s">
        <v>14</v>
      </c>
      <c r="M3391" s="5">
        <v>702.54</v>
      </c>
    </row>
    <row r="3392" spans="1:13" x14ac:dyDescent="0.25">
      <c r="A3392" s="2">
        <v>44958</v>
      </c>
      <c r="B3392" s="3">
        <f t="shared" si="157"/>
        <v>2023</v>
      </c>
      <c r="C3392" t="str">
        <f t="shared" si="158"/>
        <v>2022-2023</v>
      </c>
      <c r="D3392" t="s">
        <v>147</v>
      </c>
      <c r="E3392" t="s">
        <v>123</v>
      </c>
      <c r="F3392" t="str">
        <f t="shared" si="156"/>
        <v>Western Australia</v>
      </c>
      <c r="G3392" t="s">
        <v>48</v>
      </c>
      <c r="H3392">
        <v>6109</v>
      </c>
      <c r="I3392" t="s">
        <v>11</v>
      </c>
      <c r="J3392" t="s">
        <v>94</v>
      </c>
      <c r="K3392" t="s">
        <v>149</v>
      </c>
      <c r="L3392" t="s">
        <v>15</v>
      </c>
      <c r="M3392" s="5">
        <v>703.34</v>
      </c>
    </row>
    <row r="3393" spans="1:13" x14ac:dyDescent="0.25">
      <c r="A3393" s="2">
        <v>45555</v>
      </c>
      <c r="B3393" s="3">
        <f t="shared" si="157"/>
        <v>2025</v>
      </c>
      <c r="C3393" t="str">
        <f t="shared" si="158"/>
        <v>2024-2025</v>
      </c>
      <c r="D3393" t="s">
        <v>147</v>
      </c>
      <c r="E3393" t="s">
        <v>84</v>
      </c>
      <c r="F3393" t="str">
        <f t="shared" si="156"/>
        <v>Queensland</v>
      </c>
      <c r="G3393" t="s">
        <v>35</v>
      </c>
      <c r="H3393">
        <v>4740</v>
      </c>
      <c r="I3393" t="s">
        <v>11</v>
      </c>
      <c r="J3393" t="s">
        <v>51</v>
      </c>
      <c r="K3393" t="s">
        <v>150</v>
      </c>
      <c r="L3393" t="s">
        <v>18</v>
      </c>
      <c r="M3393" s="5">
        <v>704.46</v>
      </c>
    </row>
    <row r="3394" spans="1:13" x14ac:dyDescent="0.25">
      <c r="A3394" s="2">
        <v>45437</v>
      </c>
      <c r="B3394" s="3">
        <f t="shared" si="157"/>
        <v>2024</v>
      </c>
      <c r="C3394" t="str">
        <f t="shared" si="158"/>
        <v>2024-2025</v>
      </c>
      <c r="D3394" t="s">
        <v>147</v>
      </c>
      <c r="E3394" t="s">
        <v>144</v>
      </c>
      <c r="F3394" t="str">
        <f t="shared" ref="F3394:F3457" si="159">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0">IF(MONTH(A3395)&gt;=7,YEAR(A3395)+1,YEAR(A3395))</f>
        <v>2024</v>
      </c>
      <c r="C3395" t="str">
        <f t="shared" ref="C3395:C3458" si="161">IF(MONTH(A3395) &gt;= 4, YEAR(A3395) &amp; "-" &amp; YEAR(A3395) + 1, YEAR(A3395) - 1 &amp; "-" &amp; YEAR(A3395))</f>
        <v>2024-2025</v>
      </c>
      <c r="D3395" t="s">
        <v>148</v>
      </c>
      <c r="E3395" t="s">
        <v>91</v>
      </c>
      <c r="F3395" t="str">
        <f t="shared" si="159"/>
        <v>Victoria</v>
      </c>
      <c r="G3395" t="s">
        <v>45</v>
      </c>
      <c r="H3395">
        <v>3690</v>
      </c>
      <c r="I3395" t="s">
        <v>11</v>
      </c>
      <c r="J3395" t="s">
        <v>55</v>
      </c>
      <c r="K3395" t="s">
        <v>150</v>
      </c>
      <c r="L3395" t="s">
        <v>18</v>
      </c>
      <c r="M3395" s="5">
        <v>706.39</v>
      </c>
    </row>
    <row r="3396" spans="1:13" x14ac:dyDescent="0.25">
      <c r="A3396" s="2">
        <v>45332</v>
      </c>
      <c r="B3396" s="3">
        <f t="shared" si="160"/>
        <v>2024</v>
      </c>
      <c r="C3396" t="str">
        <f t="shared" si="161"/>
        <v>2023-2024</v>
      </c>
      <c r="D3396" t="s">
        <v>148</v>
      </c>
      <c r="E3396" t="s">
        <v>108</v>
      </c>
      <c r="F3396" t="str">
        <f t="shared" si="159"/>
        <v>Victoria</v>
      </c>
      <c r="G3396" t="s">
        <v>45</v>
      </c>
      <c r="H3396">
        <v>3018</v>
      </c>
      <c r="I3396" t="s">
        <v>11</v>
      </c>
      <c r="J3396" t="s">
        <v>46</v>
      </c>
      <c r="K3396" t="s">
        <v>19</v>
      </c>
      <c r="L3396" t="s">
        <v>23</v>
      </c>
      <c r="M3396" s="5">
        <v>706.49</v>
      </c>
    </row>
    <row r="3397" spans="1:13" x14ac:dyDescent="0.25">
      <c r="A3397" s="2">
        <v>45066</v>
      </c>
      <c r="B3397" s="3">
        <f t="shared" si="160"/>
        <v>2023</v>
      </c>
      <c r="C3397" t="str">
        <f t="shared" si="161"/>
        <v>2023-2024</v>
      </c>
      <c r="D3397" t="s">
        <v>148</v>
      </c>
      <c r="E3397" t="s">
        <v>34</v>
      </c>
      <c r="F3397" t="str">
        <f t="shared" si="159"/>
        <v>Queensland</v>
      </c>
      <c r="G3397" t="s">
        <v>35</v>
      </c>
      <c r="H3397">
        <v>4802</v>
      </c>
      <c r="I3397" t="s">
        <v>11</v>
      </c>
      <c r="J3397" t="s">
        <v>36</v>
      </c>
      <c r="K3397" t="s">
        <v>149</v>
      </c>
      <c r="L3397" t="s">
        <v>15</v>
      </c>
      <c r="M3397" s="5">
        <v>710.89</v>
      </c>
    </row>
    <row r="3398" spans="1:13" x14ac:dyDescent="0.25">
      <c r="A3398" s="2">
        <v>45175</v>
      </c>
      <c r="B3398" s="3">
        <f t="shared" si="160"/>
        <v>2024</v>
      </c>
      <c r="C3398" t="str">
        <f t="shared" si="161"/>
        <v>2023-2024</v>
      </c>
      <c r="D3398" t="s">
        <v>147</v>
      </c>
      <c r="E3398" t="s">
        <v>131</v>
      </c>
      <c r="F3398" t="str">
        <f t="shared" si="159"/>
        <v>Western Australia</v>
      </c>
      <c r="G3398" t="s">
        <v>48</v>
      </c>
      <c r="H3398">
        <v>6530</v>
      </c>
      <c r="I3398" t="s">
        <v>11</v>
      </c>
      <c r="J3398" t="s">
        <v>77</v>
      </c>
      <c r="K3398" t="s">
        <v>19</v>
      </c>
      <c r="L3398" t="s">
        <v>23</v>
      </c>
      <c r="M3398" s="5">
        <v>715</v>
      </c>
    </row>
    <row r="3399" spans="1:13" x14ac:dyDescent="0.25">
      <c r="A3399" s="2">
        <v>45196</v>
      </c>
      <c r="B3399" s="3">
        <f t="shared" si="160"/>
        <v>2024</v>
      </c>
      <c r="C3399" t="str">
        <f t="shared" si="161"/>
        <v>2023-2024</v>
      </c>
      <c r="D3399" t="s">
        <v>147</v>
      </c>
      <c r="E3399" t="s">
        <v>62</v>
      </c>
      <c r="F3399" t="str">
        <f t="shared" si="159"/>
        <v>Victoria</v>
      </c>
      <c r="G3399" t="s">
        <v>45</v>
      </c>
      <c r="H3399">
        <v>3134</v>
      </c>
      <c r="I3399" t="s">
        <v>11</v>
      </c>
      <c r="J3399" t="s">
        <v>63</v>
      </c>
      <c r="K3399" t="s">
        <v>149</v>
      </c>
      <c r="L3399" t="s">
        <v>15</v>
      </c>
      <c r="M3399" s="5">
        <v>715.37</v>
      </c>
    </row>
    <row r="3400" spans="1:13" x14ac:dyDescent="0.25">
      <c r="A3400" s="2">
        <v>44981</v>
      </c>
      <c r="B3400" s="3">
        <f t="shared" si="160"/>
        <v>2023</v>
      </c>
      <c r="C3400" t="str">
        <f t="shared" si="161"/>
        <v>2022-2023</v>
      </c>
      <c r="D3400" t="s">
        <v>147</v>
      </c>
      <c r="E3400" t="s">
        <v>40</v>
      </c>
      <c r="F3400" t="str">
        <f t="shared" si="159"/>
        <v>New South Wales</v>
      </c>
      <c r="G3400" t="s">
        <v>10</v>
      </c>
      <c r="H3400">
        <v>2116</v>
      </c>
      <c r="I3400" t="s">
        <v>11</v>
      </c>
      <c r="J3400" t="s">
        <v>27</v>
      </c>
      <c r="K3400" t="s">
        <v>152</v>
      </c>
      <c r="L3400" t="s">
        <v>13</v>
      </c>
      <c r="M3400" s="5">
        <v>715.61999999999989</v>
      </c>
    </row>
    <row r="3401" spans="1:13" x14ac:dyDescent="0.25">
      <c r="A3401" s="2">
        <v>45540</v>
      </c>
      <c r="B3401" s="3">
        <f t="shared" si="160"/>
        <v>2025</v>
      </c>
      <c r="C3401" t="str">
        <f t="shared" si="161"/>
        <v>2024-2025</v>
      </c>
      <c r="D3401" t="s">
        <v>148</v>
      </c>
      <c r="E3401" t="s">
        <v>135</v>
      </c>
      <c r="F3401" t="str">
        <f t="shared" si="159"/>
        <v>Victoria</v>
      </c>
      <c r="G3401" t="s">
        <v>45</v>
      </c>
      <c r="H3401">
        <v>3550</v>
      </c>
      <c r="I3401" t="s">
        <v>11</v>
      </c>
      <c r="J3401" t="s">
        <v>60</v>
      </c>
      <c r="K3401" t="s">
        <v>151</v>
      </c>
      <c r="L3401" t="s">
        <v>21</v>
      </c>
      <c r="M3401" s="5">
        <v>715.88</v>
      </c>
    </row>
    <row r="3402" spans="1:13" x14ac:dyDescent="0.25">
      <c r="A3402" s="2">
        <v>44973</v>
      </c>
      <c r="B3402" s="3">
        <f t="shared" si="160"/>
        <v>2023</v>
      </c>
      <c r="C3402" t="str">
        <f t="shared" si="161"/>
        <v>2022-2023</v>
      </c>
      <c r="D3402" t="s">
        <v>147</v>
      </c>
      <c r="E3402" t="s">
        <v>50</v>
      </c>
      <c r="F3402" t="str">
        <f t="shared" si="159"/>
        <v>Queensland</v>
      </c>
      <c r="G3402" t="s">
        <v>35</v>
      </c>
      <c r="H3402">
        <v>4703</v>
      </c>
      <c r="I3402" t="s">
        <v>11</v>
      </c>
      <c r="J3402" t="s">
        <v>51</v>
      </c>
      <c r="K3402" t="s">
        <v>153</v>
      </c>
      <c r="L3402" t="s">
        <v>16</v>
      </c>
      <c r="M3402" s="5">
        <v>716.45</v>
      </c>
    </row>
    <row r="3403" spans="1:13" x14ac:dyDescent="0.25">
      <c r="A3403" s="2">
        <v>45213</v>
      </c>
      <c r="B3403" s="3">
        <f t="shared" si="160"/>
        <v>2024</v>
      </c>
      <c r="C3403" t="str">
        <f t="shared" si="161"/>
        <v>2023-2024</v>
      </c>
      <c r="D3403" t="s">
        <v>147</v>
      </c>
      <c r="E3403" t="s">
        <v>115</v>
      </c>
      <c r="F3403" t="str">
        <f t="shared" si="159"/>
        <v>Western Australia</v>
      </c>
      <c r="G3403" t="s">
        <v>48</v>
      </c>
      <c r="H3403">
        <v>6280</v>
      </c>
      <c r="I3403" t="s">
        <v>11</v>
      </c>
      <c r="J3403" t="s">
        <v>94</v>
      </c>
      <c r="K3403" t="s">
        <v>152</v>
      </c>
      <c r="L3403" t="s">
        <v>13</v>
      </c>
      <c r="M3403" s="5">
        <v>716.67000000000007</v>
      </c>
    </row>
    <row r="3404" spans="1:13" x14ac:dyDescent="0.25">
      <c r="A3404" s="2">
        <v>45464</v>
      </c>
      <c r="B3404" s="3">
        <f t="shared" si="160"/>
        <v>2024</v>
      </c>
      <c r="C3404" t="str">
        <f t="shared" si="161"/>
        <v>2024-2025</v>
      </c>
      <c r="D3404" t="s">
        <v>147</v>
      </c>
      <c r="E3404" t="s">
        <v>66</v>
      </c>
      <c r="F3404" t="str">
        <f t="shared" si="159"/>
        <v>South Australia</v>
      </c>
      <c r="G3404" t="s">
        <v>32</v>
      </c>
      <c r="H3404">
        <v>5169</v>
      </c>
      <c r="I3404" t="s">
        <v>11</v>
      </c>
      <c r="J3404" t="s">
        <v>33</v>
      </c>
      <c r="K3404" t="s">
        <v>150</v>
      </c>
      <c r="L3404" t="s">
        <v>18</v>
      </c>
      <c r="M3404" s="5">
        <v>717.45</v>
      </c>
    </row>
    <row r="3405" spans="1:13" x14ac:dyDescent="0.25">
      <c r="A3405" s="2">
        <v>45300</v>
      </c>
      <c r="B3405" s="3">
        <f t="shared" si="160"/>
        <v>2024</v>
      </c>
      <c r="C3405" t="str">
        <f t="shared" si="161"/>
        <v>2023-2024</v>
      </c>
      <c r="D3405" t="s">
        <v>147</v>
      </c>
      <c r="E3405" t="s">
        <v>74</v>
      </c>
      <c r="F3405" t="str">
        <f t="shared" si="159"/>
        <v>South Australia</v>
      </c>
      <c r="G3405" t="s">
        <v>32</v>
      </c>
      <c r="H3405">
        <v>5043</v>
      </c>
      <c r="I3405" t="s">
        <v>11</v>
      </c>
      <c r="J3405" t="s">
        <v>33</v>
      </c>
      <c r="K3405" t="s">
        <v>151</v>
      </c>
      <c r="L3405" t="s">
        <v>21</v>
      </c>
      <c r="M3405" s="5">
        <v>718.24</v>
      </c>
    </row>
    <row r="3406" spans="1:13" x14ac:dyDescent="0.25">
      <c r="A3406" s="2">
        <v>45260</v>
      </c>
      <c r="B3406" s="3">
        <f t="shared" si="160"/>
        <v>2024</v>
      </c>
      <c r="C3406" t="str">
        <f t="shared" si="161"/>
        <v>2023-2024</v>
      </c>
      <c r="D3406" t="s">
        <v>148</v>
      </c>
      <c r="E3406" t="s">
        <v>78</v>
      </c>
      <c r="F3406" t="str">
        <f t="shared" si="159"/>
        <v>New South Wales</v>
      </c>
      <c r="G3406" t="s">
        <v>10</v>
      </c>
      <c r="H3406">
        <v>2350</v>
      </c>
      <c r="I3406" t="s">
        <v>11</v>
      </c>
      <c r="J3406" t="s">
        <v>68</v>
      </c>
      <c r="K3406" t="s">
        <v>154</v>
      </c>
      <c r="L3406" t="s">
        <v>14</v>
      </c>
      <c r="M3406" s="5">
        <v>721.01999999999987</v>
      </c>
    </row>
    <row r="3407" spans="1:13" x14ac:dyDescent="0.25">
      <c r="A3407" s="2">
        <v>45148</v>
      </c>
      <c r="B3407" s="3">
        <f t="shared" si="160"/>
        <v>2024</v>
      </c>
      <c r="C3407" t="str">
        <f t="shared" si="161"/>
        <v>2023-2024</v>
      </c>
      <c r="D3407" t="s">
        <v>147</v>
      </c>
      <c r="E3407" t="s">
        <v>37</v>
      </c>
      <c r="F3407" t="str">
        <f t="shared" si="159"/>
        <v>South Australia</v>
      </c>
      <c r="G3407" t="s">
        <v>32</v>
      </c>
      <c r="H3407">
        <v>5607</v>
      </c>
      <c r="I3407" t="s">
        <v>11</v>
      </c>
      <c r="J3407" t="s">
        <v>38</v>
      </c>
      <c r="K3407" t="s">
        <v>149</v>
      </c>
      <c r="L3407" t="s">
        <v>15</v>
      </c>
      <c r="M3407" s="5">
        <v>721.04</v>
      </c>
    </row>
    <row r="3408" spans="1:13" x14ac:dyDescent="0.25">
      <c r="A3408" s="2">
        <v>45481</v>
      </c>
      <c r="B3408" s="3">
        <f t="shared" si="160"/>
        <v>2025</v>
      </c>
      <c r="C3408" t="str">
        <f t="shared" si="161"/>
        <v>2024-2025</v>
      </c>
      <c r="D3408" t="s">
        <v>147</v>
      </c>
      <c r="E3408" t="s">
        <v>143</v>
      </c>
      <c r="F3408" t="str">
        <f t="shared" si="159"/>
        <v>New South Wales</v>
      </c>
      <c r="G3408" t="s">
        <v>10</v>
      </c>
      <c r="H3408">
        <v>2154</v>
      </c>
      <c r="I3408" t="s">
        <v>11</v>
      </c>
      <c r="J3408" t="s">
        <v>27</v>
      </c>
      <c r="K3408" t="s">
        <v>154</v>
      </c>
      <c r="L3408" t="s">
        <v>14</v>
      </c>
      <c r="M3408" s="5">
        <v>721.23</v>
      </c>
    </row>
    <row r="3409" spans="1:13" x14ac:dyDescent="0.25">
      <c r="A3409" s="2">
        <v>45138</v>
      </c>
      <c r="B3409" s="3">
        <f t="shared" si="160"/>
        <v>2024</v>
      </c>
      <c r="C3409" t="str">
        <f t="shared" si="161"/>
        <v>2023-2024</v>
      </c>
      <c r="D3409" t="s">
        <v>147</v>
      </c>
      <c r="E3409" t="s">
        <v>132</v>
      </c>
      <c r="F3409" t="str">
        <f t="shared" si="159"/>
        <v>New South Wales</v>
      </c>
      <c r="G3409" t="s">
        <v>10</v>
      </c>
      <c r="H3409">
        <v>2800</v>
      </c>
      <c r="I3409" t="s">
        <v>11</v>
      </c>
      <c r="J3409" t="s">
        <v>25</v>
      </c>
      <c r="K3409" t="s">
        <v>150</v>
      </c>
      <c r="L3409" t="s">
        <v>18</v>
      </c>
      <c r="M3409" s="5">
        <v>721.40000000000009</v>
      </c>
    </row>
    <row r="3410" spans="1:13" x14ac:dyDescent="0.25">
      <c r="A3410" s="2">
        <v>45087</v>
      </c>
      <c r="B3410" s="3">
        <f t="shared" si="160"/>
        <v>2023</v>
      </c>
      <c r="C3410" t="str">
        <f t="shared" si="161"/>
        <v>2023-2024</v>
      </c>
      <c r="D3410" t="s">
        <v>147</v>
      </c>
      <c r="E3410" t="s">
        <v>65</v>
      </c>
      <c r="F3410" t="str">
        <f t="shared" si="159"/>
        <v>New South Wales</v>
      </c>
      <c r="G3410" t="s">
        <v>10</v>
      </c>
      <c r="H3410">
        <v>2541</v>
      </c>
      <c r="I3410" t="s">
        <v>11</v>
      </c>
      <c r="J3410" t="s">
        <v>58</v>
      </c>
      <c r="K3410" t="s">
        <v>154</v>
      </c>
      <c r="L3410" t="s">
        <v>14</v>
      </c>
      <c r="M3410" s="5">
        <v>721.7</v>
      </c>
    </row>
    <row r="3411" spans="1:13" x14ac:dyDescent="0.25">
      <c r="A3411" s="2">
        <v>45215</v>
      </c>
      <c r="B3411" s="3">
        <f t="shared" si="160"/>
        <v>2024</v>
      </c>
      <c r="C3411" t="str">
        <f t="shared" si="161"/>
        <v>2023-2024</v>
      </c>
      <c r="D3411" t="s">
        <v>147</v>
      </c>
      <c r="E3411" t="s">
        <v>105</v>
      </c>
      <c r="F3411" t="str">
        <f t="shared" si="159"/>
        <v>Victoria</v>
      </c>
      <c r="G3411" t="s">
        <v>45</v>
      </c>
      <c r="H3411">
        <v>3500</v>
      </c>
      <c r="I3411" t="s">
        <v>11</v>
      </c>
      <c r="J3411" t="s">
        <v>60</v>
      </c>
      <c r="K3411" t="s">
        <v>150</v>
      </c>
      <c r="L3411" t="s">
        <v>18</v>
      </c>
      <c r="M3411" s="5">
        <v>722.32999999999993</v>
      </c>
    </row>
    <row r="3412" spans="1:13" x14ac:dyDescent="0.25">
      <c r="A3412" s="2">
        <v>45342</v>
      </c>
      <c r="B3412" s="3">
        <f t="shared" si="160"/>
        <v>2024</v>
      </c>
      <c r="C3412" t="str">
        <f t="shared" si="161"/>
        <v>2023-2024</v>
      </c>
      <c r="D3412" t="s">
        <v>147</v>
      </c>
      <c r="E3412" t="s">
        <v>134</v>
      </c>
      <c r="F3412" t="str">
        <f t="shared" si="159"/>
        <v>Queensland</v>
      </c>
      <c r="G3412" t="s">
        <v>35</v>
      </c>
      <c r="H3412">
        <v>4825</v>
      </c>
      <c r="I3412" t="s">
        <v>11</v>
      </c>
      <c r="J3412" t="s">
        <v>36</v>
      </c>
      <c r="K3412" t="s">
        <v>151</v>
      </c>
      <c r="L3412" t="s">
        <v>21</v>
      </c>
      <c r="M3412" s="5">
        <v>723.53000000000009</v>
      </c>
    </row>
    <row r="3413" spans="1:13" x14ac:dyDescent="0.25">
      <c r="A3413" s="2">
        <v>45191</v>
      </c>
      <c r="B3413" s="3">
        <f t="shared" si="160"/>
        <v>2024</v>
      </c>
      <c r="C3413" t="str">
        <f t="shared" si="161"/>
        <v>2023-2024</v>
      </c>
      <c r="D3413" t="s">
        <v>147</v>
      </c>
      <c r="E3413" t="s">
        <v>31</v>
      </c>
      <c r="F3413" t="str">
        <f t="shared" si="159"/>
        <v>South Australia</v>
      </c>
      <c r="G3413" t="s">
        <v>32</v>
      </c>
      <c r="H3413">
        <v>5168</v>
      </c>
      <c r="I3413" t="s">
        <v>11</v>
      </c>
      <c r="J3413" t="s">
        <v>33</v>
      </c>
      <c r="K3413" t="s">
        <v>155</v>
      </c>
      <c r="L3413" t="s">
        <v>20</v>
      </c>
      <c r="M3413" s="5">
        <v>724.4</v>
      </c>
    </row>
    <row r="3414" spans="1:13" x14ac:dyDescent="0.25">
      <c r="A3414" s="2">
        <v>45363</v>
      </c>
      <c r="B3414" s="3">
        <f t="shared" si="160"/>
        <v>2024</v>
      </c>
      <c r="C3414" t="str">
        <f t="shared" si="161"/>
        <v>2023-2024</v>
      </c>
      <c r="D3414" t="s">
        <v>147</v>
      </c>
      <c r="E3414" t="s">
        <v>97</v>
      </c>
      <c r="F3414" t="str">
        <f t="shared" si="159"/>
        <v>Tasmania</v>
      </c>
      <c r="G3414" t="s">
        <v>70</v>
      </c>
      <c r="H3414">
        <v>7250</v>
      </c>
      <c r="I3414" t="s">
        <v>11</v>
      </c>
      <c r="J3414" t="s">
        <v>71</v>
      </c>
      <c r="K3414" t="s">
        <v>150</v>
      </c>
      <c r="L3414" t="s">
        <v>18</v>
      </c>
      <c r="M3414" s="5">
        <v>724.66000000000008</v>
      </c>
    </row>
    <row r="3415" spans="1:13" x14ac:dyDescent="0.25">
      <c r="A3415" s="2">
        <v>45567</v>
      </c>
      <c r="B3415" s="3">
        <f t="shared" si="160"/>
        <v>2025</v>
      </c>
      <c r="C3415" t="str">
        <f t="shared" si="161"/>
        <v>2024-2025</v>
      </c>
      <c r="D3415" t="s">
        <v>147</v>
      </c>
      <c r="E3415" t="s">
        <v>78</v>
      </c>
      <c r="F3415" t="str">
        <f t="shared" si="159"/>
        <v>New South Wales</v>
      </c>
      <c r="G3415" t="s">
        <v>10</v>
      </c>
      <c r="H3415">
        <v>2350</v>
      </c>
      <c r="I3415" t="s">
        <v>11</v>
      </c>
      <c r="J3415" t="s">
        <v>68</v>
      </c>
      <c r="K3415" t="s">
        <v>152</v>
      </c>
      <c r="L3415" t="s">
        <v>13</v>
      </c>
      <c r="M3415" s="5">
        <v>724.67999999999984</v>
      </c>
    </row>
    <row r="3416" spans="1:13" x14ac:dyDescent="0.25">
      <c r="A3416" s="2">
        <v>45585</v>
      </c>
      <c r="B3416" s="3">
        <f t="shared" si="160"/>
        <v>2025</v>
      </c>
      <c r="C3416" t="str">
        <f t="shared" si="161"/>
        <v>2024-2025</v>
      </c>
      <c r="D3416" t="s">
        <v>147</v>
      </c>
      <c r="E3416" t="s">
        <v>133</v>
      </c>
      <c r="F3416" t="str">
        <f t="shared" si="159"/>
        <v>Queensland</v>
      </c>
      <c r="G3416" t="s">
        <v>35</v>
      </c>
      <c r="H3416">
        <v>4305</v>
      </c>
      <c r="I3416" t="s">
        <v>11</v>
      </c>
      <c r="J3416" t="s">
        <v>104</v>
      </c>
      <c r="K3416" t="s">
        <v>151</v>
      </c>
      <c r="L3416" t="s">
        <v>21</v>
      </c>
      <c r="M3416" s="5">
        <v>724.75</v>
      </c>
    </row>
    <row r="3417" spans="1:13" x14ac:dyDescent="0.25">
      <c r="A3417" s="2">
        <v>45539</v>
      </c>
      <c r="B3417" s="3">
        <f t="shared" si="160"/>
        <v>2025</v>
      </c>
      <c r="C3417" t="str">
        <f t="shared" si="161"/>
        <v>2024-2025</v>
      </c>
      <c r="D3417" t="s">
        <v>148</v>
      </c>
      <c r="E3417" t="s">
        <v>61</v>
      </c>
      <c r="F3417" t="str">
        <f t="shared" si="159"/>
        <v>New South Wales</v>
      </c>
      <c r="G3417" t="s">
        <v>10</v>
      </c>
      <c r="H3417">
        <v>2539</v>
      </c>
      <c r="I3417" t="s">
        <v>11</v>
      </c>
      <c r="J3417" t="s">
        <v>58</v>
      </c>
      <c r="K3417" t="s">
        <v>149</v>
      </c>
      <c r="L3417" t="s">
        <v>15</v>
      </c>
      <c r="M3417" s="5">
        <v>726.35</v>
      </c>
    </row>
    <row r="3418" spans="1:13" x14ac:dyDescent="0.25">
      <c r="A3418" s="2">
        <v>44943</v>
      </c>
      <c r="B3418" s="3">
        <f t="shared" si="160"/>
        <v>2023</v>
      </c>
      <c r="C3418" t="str">
        <f t="shared" si="161"/>
        <v>2022-2023</v>
      </c>
      <c r="D3418" t="s">
        <v>147</v>
      </c>
      <c r="E3418" t="s">
        <v>64</v>
      </c>
      <c r="F3418" t="str">
        <f t="shared" si="159"/>
        <v>Victoria</v>
      </c>
      <c r="G3418" t="s">
        <v>45</v>
      </c>
      <c r="H3418">
        <v>3199</v>
      </c>
      <c r="I3418" t="s">
        <v>11</v>
      </c>
      <c r="J3418" t="s">
        <v>63</v>
      </c>
      <c r="K3418" t="s">
        <v>154</v>
      </c>
      <c r="L3418" t="s">
        <v>14</v>
      </c>
      <c r="M3418" s="5">
        <v>726.38</v>
      </c>
    </row>
    <row r="3419" spans="1:13" x14ac:dyDescent="0.25">
      <c r="A3419" s="2">
        <v>45333</v>
      </c>
      <c r="B3419" s="3">
        <f t="shared" si="160"/>
        <v>2024</v>
      </c>
      <c r="C3419" t="str">
        <f t="shared" si="161"/>
        <v>2023-2024</v>
      </c>
      <c r="D3419" t="s">
        <v>147</v>
      </c>
      <c r="E3419" t="s">
        <v>24</v>
      </c>
      <c r="F3419" t="str">
        <f t="shared" si="159"/>
        <v>New South Wales</v>
      </c>
      <c r="G3419" t="s">
        <v>10</v>
      </c>
      <c r="H3419">
        <v>2795</v>
      </c>
      <c r="I3419" t="s">
        <v>11</v>
      </c>
      <c r="J3419" t="s">
        <v>25</v>
      </c>
      <c r="K3419" t="s">
        <v>152</v>
      </c>
      <c r="L3419" t="s">
        <v>13</v>
      </c>
      <c r="M3419" s="5">
        <v>727.32999999999981</v>
      </c>
    </row>
    <row r="3420" spans="1:13" x14ac:dyDescent="0.25">
      <c r="A3420" s="2">
        <v>44989</v>
      </c>
      <c r="B3420" s="3">
        <f t="shared" si="160"/>
        <v>2023</v>
      </c>
      <c r="C3420" t="str">
        <f t="shared" si="161"/>
        <v>2022-2023</v>
      </c>
      <c r="D3420" t="s">
        <v>147</v>
      </c>
      <c r="E3420" t="s">
        <v>41</v>
      </c>
      <c r="F3420" t="str">
        <f t="shared" si="159"/>
        <v>New South Wales</v>
      </c>
      <c r="G3420" t="s">
        <v>10</v>
      </c>
      <c r="H3420">
        <v>2830</v>
      </c>
      <c r="I3420" t="s">
        <v>11</v>
      </c>
      <c r="J3420" t="s">
        <v>25</v>
      </c>
      <c r="K3420" t="s">
        <v>150</v>
      </c>
      <c r="L3420" t="s">
        <v>18</v>
      </c>
      <c r="M3420" s="5">
        <v>728.16000000000008</v>
      </c>
    </row>
    <row r="3421" spans="1:13" x14ac:dyDescent="0.25">
      <c r="A3421" s="2">
        <v>45019</v>
      </c>
      <c r="B3421" s="3">
        <f t="shared" si="160"/>
        <v>2023</v>
      </c>
      <c r="C3421" t="str">
        <f t="shared" si="161"/>
        <v>2023-2024</v>
      </c>
      <c r="D3421" t="s">
        <v>147</v>
      </c>
      <c r="E3421" t="s">
        <v>57</v>
      </c>
      <c r="F3421" t="str">
        <f t="shared" si="159"/>
        <v>New South Wales</v>
      </c>
      <c r="G3421" t="s">
        <v>10</v>
      </c>
      <c r="H3421">
        <v>2560</v>
      </c>
      <c r="I3421" t="s">
        <v>11</v>
      </c>
      <c r="J3421" t="s">
        <v>58</v>
      </c>
      <c r="K3421" t="s">
        <v>154</v>
      </c>
      <c r="L3421" t="s">
        <v>14</v>
      </c>
      <c r="M3421" s="5">
        <v>729.09</v>
      </c>
    </row>
    <row r="3422" spans="1:13" x14ac:dyDescent="0.25">
      <c r="A3422" s="2">
        <v>45108</v>
      </c>
      <c r="B3422" s="3">
        <f t="shared" si="160"/>
        <v>2024</v>
      </c>
      <c r="C3422" t="str">
        <f t="shared" si="161"/>
        <v>2023-2024</v>
      </c>
      <c r="D3422" t="s">
        <v>147</v>
      </c>
      <c r="E3422" t="s">
        <v>124</v>
      </c>
      <c r="F3422" t="str">
        <f t="shared" si="159"/>
        <v>New South Wales</v>
      </c>
      <c r="G3422" t="s">
        <v>10</v>
      </c>
      <c r="H3422">
        <v>2015</v>
      </c>
      <c r="I3422" t="s">
        <v>11</v>
      </c>
      <c r="J3422" t="s">
        <v>12</v>
      </c>
      <c r="K3422" t="s">
        <v>152</v>
      </c>
      <c r="L3422" t="s">
        <v>13</v>
      </c>
      <c r="M3422" s="5">
        <v>729.36</v>
      </c>
    </row>
    <row r="3423" spans="1:13" x14ac:dyDescent="0.25">
      <c r="A3423" s="2">
        <v>45405</v>
      </c>
      <c r="B3423" s="3">
        <f t="shared" si="160"/>
        <v>2024</v>
      </c>
      <c r="C3423" t="str">
        <f t="shared" si="161"/>
        <v>2024-2025</v>
      </c>
      <c r="D3423" t="s">
        <v>147</v>
      </c>
      <c r="E3423" t="s">
        <v>96</v>
      </c>
      <c r="F3423" t="str">
        <f t="shared" si="159"/>
        <v>Western Australia</v>
      </c>
      <c r="G3423" t="s">
        <v>48</v>
      </c>
      <c r="H3423">
        <v>6330</v>
      </c>
      <c r="I3423" t="s">
        <v>11</v>
      </c>
      <c r="J3423" t="s">
        <v>94</v>
      </c>
      <c r="K3423" t="s">
        <v>156</v>
      </c>
      <c r="L3423" t="s">
        <v>17</v>
      </c>
      <c r="M3423" s="5">
        <v>731.02</v>
      </c>
    </row>
    <row r="3424" spans="1:13" x14ac:dyDescent="0.25">
      <c r="A3424" s="2">
        <v>45557</v>
      </c>
      <c r="B3424" s="3">
        <f t="shared" si="160"/>
        <v>2025</v>
      </c>
      <c r="C3424" t="str">
        <f t="shared" si="161"/>
        <v>2024-2025</v>
      </c>
      <c r="D3424" t="s">
        <v>147</v>
      </c>
      <c r="E3424" t="s">
        <v>145</v>
      </c>
      <c r="F3424" t="str">
        <f t="shared" si="159"/>
        <v>New South Wales</v>
      </c>
      <c r="G3424" t="s">
        <v>10</v>
      </c>
      <c r="H3424">
        <v>2101</v>
      </c>
      <c r="I3424" t="s">
        <v>11</v>
      </c>
      <c r="J3424" t="s">
        <v>27</v>
      </c>
      <c r="K3424" t="s">
        <v>150</v>
      </c>
      <c r="L3424" t="s">
        <v>18</v>
      </c>
      <c r="M3424" s="5">
        <v>731.57999999999993</v>
      </c>
    </row>
    <row r="3425" spans="1:13" x14ac:dyDescent="0.25">
      <c r="A3425" s="2">
        <v>45034</v>
      </c>
      <c r="B3425" s="3">
        <f t="shared" si="160"/>
        <v>2023</v>
      </c>
      <c r="C3425" t="str">
        <f t="shared" si="161"/>
        <v>2023-2024</v>
      </c>
      <c r="D3425" t="s">
        <v>147</v>
      </c>
      <c r="E3425" t="s">
        <v>59</v>
      </c>
      <c r="F3425" t="str">
        <f t="shared" si="159"/>
        <v>Victoria</v>
      </c>
      <c r="G3425" t="s">
        <v>45</v>
      </c>
      <c r="H3425">
        <v>3280</v>
      </c>
      <c r="I3425" t="s">
        <v>11</v>
      </c>
      <c r="J3425" t="s">
        <v>60</v>
      </c>
      <c r="K3425" t="s">
        <v>153</v>
      </c>
      <c r="L3425" t="s">
        <v>16</v>
      </c>
      <c r="M3425" s="5">
        <v>733.47</v>
      </c>
    </row>
    <row r="3426" spans="1:13" x14ac:dyDescent="0.25">
      <c r="A3426" s="2">
        <v>45073</v>
      </c>
      <c r="B3426" s="3">
        <f t="shared" si="160"/>
        <v>2023</v>
      </c>
      <c r="C3426" t="str">
        <f t="shared" si="161"/>
        <v>2023-2024</v>
      </c>
      <c r="D3426" t="s">
        <v>148</v>
      </c>
      <c r="E3426" t="s">
        <v>138</v>
      </c>
      <c r="F3426" t="str">
        <f t="shared" si="159"/>
        <v>Queensland</v>
      </c>
      <c r="G3426" t="s">
        <v>35</v>
      </c>
      <c r="H3426">
        <v>4558</v>
      </c>
      <c r="I3426" t="s">
        <v>11</v>
      </c>
      <c r="J3426" t="s">
        <v>120</v>
      </c>
      <c r="K3426" t="s">
        <v>19</v>
      </c>
      <c r="L3426" t="s">
        <v>23</v>
      </c>
      <c r="M3426" s="5">
        <v>733.96</v>
      </c>
    </row>
    <row r="3427" spans="1:13" x14ac:dyDescent="0.25">
      <c r="A3427" s="2">
        <v>45577</v>
      </c>
      <c r="B3427" s="3">
        <f t="shared" si="160"/>
        <v>2025</v>
      </c>
      <c r="C3427" t="str">
        <f t="shared" si="161"/>
        <v>2024-2025</v>
      </c>
      <c r="D3427" t="s">
        <v>147</v>
      </c>
      <c r="E3427" t="s">
        <v>26</v>
      </c>
      <c r="F3427" t="str">
        <f t="shared" si="159"/>
        <v>New South Wales</v>
      </c>
      <c r="G3427" t="s">
        <v>10</v>
      </c>
      <c r="H3427">
        <v>2141</v>
      </c>
      <c r="I3427" t="s">
        <v>11</v>
      </c>
      <c r="J3427" t="s">
        <v>27</v>
      </c>
      <c r="K3427" t="s">
        <v>153</v>
      </c>
      <c r="L3427" t="s">
        <v>16</v>
      </c>
      <c r="M3427" s="5">
        <v>734.98</v>
      </c>
    </row>
    <row r="3428" spans="1:13" x14ac:dyDescent="0.25">
      <c r="A3428" s="2">
        <v>45177</v>
      </c>
      <c r="B3428" s="3">
        <f t="shared" si="160"/>
        <v>2024</v>
      </c>
      <c r="C3428" t="str">
        <f t="shared" si="161"/>
        <v>2023-2024</v>
      </c>
      <c r="D3428" t="s">
        <v>147</v>
      </c>
      <c r="E3428" t="s">
        <v>137</v>
      </c>
      <c r="F3428" t="str">
        <f t="shared" si="159"/>
        <v>New South Wales</v>
      </c>
      <c r="G3428" t="s">
        <v>10</v>
      </c>
      <c r="H3428">
        <v>2031</v>
      </c>
      <c r="I3428" t="s">
        <v>11</v>
      </c>
      <c r="J3428" t="s">
        <v>12</v>
      </c>
      <c r="K3428" t="s">
        <v>152</v>
      </c>
      <c r="L3428" t="s">
        <v>13</v>
      </c>
      <c r="M3428" s="5">
        <v>738.8599999999999</v>
      </c>
    </row>
    <row r="3429" spans="1:13" x14ac:dyDescent="0.25">
      <c r="A3429" s="2">
        <v>45616</v>
      </c>
      <c r="B3429" s="3">
        <f t="shared" si="160"/>
        <v>2025</v>
      </c>
      <c r="C3429" t="str">
        <f t="shared" si="161"/>
        <v>2024-2025</v>
      </c>
      <c r="D3429" t="s">
        <v>148</v>
      </c>
      <c r="E3429" t="s">
        <v>111</v>
      </c>
      <c r="F3429" t="str">
        <f t="shared" si="159"/>
        <v>New South Wales</v>
      </c>
      <c r="G3429" t="s">
        <v>10</v>
      </c>
      <c r="H3429">
        <v>2120</v>
      </c>
      <c r="I3429" t="s">
        <v>11</v>
      </c>
      <c r="J3429" t="s">
        <v>27</v>
      </c>
      <c r="K3429" t="s">
        <v>150</v>
      </c>
      <c r="L3429" t="s">
        <v>18</v>
      </c>
      <c r="M3429" s="5">
        <v>739.6099999999999</v>
      </c>
    </row>
    <row r="3430" spans="1:13" x14ac:dyDescent="0.25">
      <c r="A3430" s="2">
        <v>45339</v>
      </c>
      <c r="B3430" s="3">
        <f t="shared" si="160"/>
        <v>2024</v>
      </c>
      <c r="C3430" t="str">
        <f t="shared" si="161"/>
        <v>2023-2024</v>
      </c>
      <c r="D3430" t="s">
        <v>147</v>
      </c>
      <c r="E3430" t="s">
        <v>59</v>
      </c>
      <c r="F3430" t="str">
        <f t="shared" si="159"/>
        <v>Victoria</v>
      </c>
      <c r="G3430" t="s">
        <v>45</v>
      </c>
      <c r="H3430">
        <v>3280</v>
      </c>
      <c r="I3430" t="s">
        <v>11</v>
      </c>
      <c r="J3430" t="s">
        <v>60</v>
      </c>
      <c r="K3430" t="s">
        <v>152</v>
      </c>
      <c r="L3430" t="s">
        <v>13</v>
      </c>
      <c r="M3430" s="5">
        <v>739.65</v>
      </c>
    </row>
    <row r="3431" spans="1:13" x14ac:dyDescent="0.25">
      <c r="A3431" s="2">
        <v>44972</v>
      </c>
      <c r="B3431" s="3">
        <f t="shared" si="160"/>
        <v>2023</v>
      </c>
      <c r="C3431" t="str">
        <f t="shared" si="161"/>
        <v>2022-2023</v>
      </c>
      <c r="D3431" t="s">
        <v>147</v>
      </c>
      <c r="E3431" t="s">
        <v>114</v>
      </c>
      <c r="F3431" t="str">
        <f t="shared" si="159"/>
        <v>Victoria</v>
      </c>
      <c r="G3431" t="s">
        <v>45</v>
      </c>
      <c r="H3431">
        <v>3551</v>
      </c>
      <c r="I3431" t="s">
        <v>11</v>
      </c>
      <c r="J3431" t="s">
        <v>60</v>
      </c>
      <c r="K3431" t="s">
        <v>150</v>
      </c>
      <c r="L3431" t="s">
        <v>18</v>
      </c>
      <c r="M3431" s="5">
        <v>740.32</v>
      </c>
    </row>
    <row r="3432" spans="1:13" x14ac:dyDescent="0.25">
      <c r="A3432" s="2">
        <v>45291</v>
      </c>
      <c r="B3432" s="3">
        <f t="shared" si="160"/>
        <v>2024</v>
      </c>
      <c r="C3432" t="str">
        <f t="shared" si="161"/>
        <v>2023-2024</v>
      </c>
      <c r="D3432" t="s">
        <v>147</v>
      </c>
      <c r="E3432" t="s">
        <v>74</v>
      </c>
      <c r="F3432" t="str">
        <f t="shared" si="159"/>
        <v>South Australia</v>
      </c>
      <c r="G3432" t="s">
        <v>32</v>
      </c>
      <c r="H3432">
        <v>5043</v>
      </c>
      <c r="I3432" t="s">
        <v>11</v>
      </c>
      <c r="J3432" t="s">
        <v>33</v>
      </c>
      <c r="K3432" t="s">
        <v>149</v>
      </c>
      <c r="L3432" t="s">
        <v>15</v>
      </c>
      <c r="M3432" s="5">
        <v>741.28000000000009</v>
      </c>
    </row>
    <row r="3433" spans="1:13" x14ac:dyDescent="0.25">
      <c r="A3433" s="2">
        <v>45299</v>
      </c>
      <c r="B3433" s="3">
        <f t="shared" si="160"/>
        <v>2024</v>
      </c>
      <c r="C3433" t="str">
        <f t="shared" si="161"/>
        <v>2023-2024</v>
      </c>
      <c r="D3433" t="s">
        <v>148</v>
      </c>
      <c r="E3433" t="s">
        <v>142</v>
      </c>
      <c r="F3433" t="str">
        <f t="shared" si="159"/>
        <v>Australian Capital Territory</v>
      </c>
      <c r="G3433" t="s">
        <v>80</v>
      </c>
      <c r="H3433">
        <v>2609</v>
      </c>
      <c r="I3433" t="s">
        <v>11</v>
      </c>
      <c r="J3433" t="s">
        <v>58</v>
      </c>
      <c r="K3433" t="s">
        <v>151</v>
      </c>
      <c r="L3433" t="s">
        <v>21</v>
      </c>
      <c r="M3433" s="5">
        <v>741.83999999999992</v>
      </c>
    </row>
    <row r="3434" spans="1:13" x14ac:dyDescent="0.25">
      <c r="A3434" s="2">
        <v>45150</v>
      </c>
      <c r="B3434" s="3">
        <f t="shared" si="160"/>
        <v>2024</v>
      </c>
      <c r="C3434" t="str">
        <f t="shared" si="161"/>
        <v>2023-2024</v>
      </c>
      <c r="D3434" t="s">
        <v>148</v>
      </c>
      <c r="E3434" t="s">
        <v>28</v>
      </c>
      <c r="F3434" t="str">
        <f t="shared" si="159"/>
        <v>Northern Territory</v>
      </c>
      <c r="G3434" t="s">
        <v>29</v>
      </c>
      <c r="H3434">
        <v>800</v>
      </c>
      <c r="I3434" t="s">
        <v>11</v>
      </c>
      <c r="J3434" t="s">
        <v>30</v>
      </c>
      <c r="K3434" t="s">
        <v>154</v>
      </c>
      <c r="L3434" t="s">
        <v>14</v>
      </c>
      <c r="M3434" s="5">
        <v>742.08</v>
      </c>
    </row>
    <row r="3435" spans="1:13" x14ac:dyDescent="0.25">
      <c r="A3435" s="2">
        <v>45303</v>
      </c>
      <c r="B3435" s="3">
        <f t="shared" si="160"/>
        <v>2024</v>
      </c>
      <c r="C3435" t="str">
        <f t="shared" si="161"/>
        <v>2023-2024</v>
      </c>
      <c r="D3435" t="s">
        <v>147</v>
      </c>
      <c r="E3435" t="s">
        <v>83</v>
      </c>
      <c r="F3435" t="str">
        <f t="shared" si="159"/>
        <v>New South Wales</v>
      </c>
      <c r="G3435" t="s">
        <v>10</v>
      </c>
      <c r="H3435">
        <v>2750</v>
      </c>
      <c r="I3435" t="s">
        <v>11</v>
      </c>
      <c r="J3435" t="s">
        <v>25</v>
      </c>
      <c r="K3435" t="s">
        <v>150</v>
      </c>
      <c r="L3435" t="s">
        <v>18</v>
      </c>
      <c r="M3435" s="5">
        <v>742.91</v>
      </c>
    </row>
    <row r="3436" spans="1:13" x14ac:dyDescent="0.25">
      <c r="A3436" s="2">
        <v>45146</v>
      </c>
      <c r="B3436" s="3">
        <f t="shared" si="160"/>
        <v>2024</v>
      </c>
      <c r="C3436" t="str">
        <f t="shared" si="161"/>
        <v>2023-2024</v>
      </c>
      <c r="D3436" t="s">
        <v>147</v>
      </c>
      <c r="E3436" t="s">
        <v>112</v>
      </c>
      <c r="F3436" t="str">
        <f t="shared" si="159"/>
        <v>Victoria</v>
      </c>
      <c r="G3436" t="s">
        <v>45</v>
      </c>
      <c r="H3436">
        <v>3076</v>
      </c>
      <c r="I3436" t="s">
        <v>11</v>
      </c>
      <c r="J3436" t="s">
        <v>46</v>
      </c>
      <c r="K3436" t="s">
        <v>150</v>
      </c>
      <c r="L3436" t="s">
        <v>18</v>
      </c>
      <c r="M3436" s="5">
        <v>743.15</v>
      </c>
    </row>
    <row r="3437" spans="1:13" x14ac:dyDescent="0.25">
      <c r="A3437" s="2">
        <v>45186</v>
      </c>
      <c r="B3437" s="3">
        <f t="shared" si="160"/>
        <v>2024</v>
      </c>
      <c r="C3437" t="str">
        <f t="shared" si="161"/>
        <v>2023-2024</v>
      </c>
      <c r="D3437" t="s">
        <v>147</v>
      </c>
      <c r="E3437" t="s">
        <v>115</v>
      </c>
      <c r="F3437" t="str">
        <f t="shared" si="159"/>
        <v>Western Australia</v>
      </c>
      <c r="G3437" t="s">
        <v>48</v>
      </c>
      <c r="H3437">
        <v>6280</v>
      </c>
      <c r="I3437" t="s">
        <v>11</v>
      </c>
      <c r="J3437" t="s">
        <v>94</v>
      </c>
      <c r="K3437" t="s">
        <v>154</v>
      </c>
      <c r="L3437" t="s">
        <v>14</v>
      </c>
      <c r="M3437" s="5">
        <v>744.12</v>
      </c>
    </row>
    <row r="3438" spans="1:13" x14ac:dyDescent="0.25">
      <c r="A3438" s="2">
        <v>45172</v>
      </c>
      <c r="B3438" s="3">
        <f t="shared" si="160"/>
        <v>2024</v>
      </c>
      <c r="C3438" t="str">
        <f t="shared" si="161"/>
        <v>2023-2024</v>
      </c>
      <c r="D3438" t="s">
        <v>148</v>
      </c>
      <c r="E3438" t="s">
        <v>76</v>
      </c>
      <c r="F3438" t="str">
        <f t="shared" si="159"/>
        <v>Western Australia</v>
      </c>
      <c r="G3438" t="s">
        <v>48</v>
      </c>
      <c r="H3438">
        <v>6450</v>
      </c>
      <c r="I3438" t="s">
        <v>11</v>
      </c>
      <c r="J3438" t="s">
        <v>77</v>
      </c>
      <c r="K3438" t="s">
        <v>151</v>
      </c>
      <c r="L3438" t="s">
        <v>21</v>
      </c>
      <c r="M3438" s="5">
        <v>744.77</v>
      </c>
    </row>
    <row r="3439" spans="1:13" x14ac:dyDescent="0.25">
      <c r="A3439" s="2">
        <v>45451</v>
      </c>
      <c r="B3439" s="3">
        <f t="shared" si="160"/>
        <v>2024</v>
      </c>
      <c r="C3439" t="str">
        <f t="shared" si="161"/>
        <v>2024-2025</v>
      </c>
      <c r="D3439" t="s">
        <v>148</v>
      </c>
      <c r="E3439" t="s">
        <v>118</v>
      </c>
      <c r="F3439" t="str">
        <f t="shared" si="159"/>
        <v>New South Wales</v>
      </c>
      <c r="G3439" t="s">
        <v>10</v>
      </c>
      <c r="H3439">
        <v>2158</v>
      </c>
      <c r="I3439" t="s">
        <v>11</v>
      </c>
      <c r="J3439" t="s">
        <v>27</v>
      </c>
      <c r="K3439" t="s">
        <v>151</v>
      </c>
      <c r="L3439" t="s">
        <v>21</v>
      </c>
      <c r="M3439" s="5">
        <v>744.88</v>
      </c>
    </row>
    <row r="3440" spans="1:13" x14ac:dyDescent="0.25">
      <c r="A3440" s="2">
        <v>45176</v>
      </c>
      <c r="B3440" s="3">
        <f t="shared" si="160"/>
        <v>2024</v>
      </c>
      <c r="C3440" t="str">
        <f t="shared" si="161"/>
        <v>2023-2024</v>
      </c>
      <c r="D3440" t="s">
        <v>147</v>
      </c>
      <c r="E3440" t="s">
        <v>123</v>
      </c>
      <c r="F3440" t="str">
        <f t="shared" si="159"/>
        <v>Western Australia</v>
      </c>
      <c r="G3440" t="s">
        <v>48</v>
      </c>
      <c r="H3440">
        <v>6109</v>
      </c>
      <c r="I3440" t="s">
        <v>11</v>
      </c>
      <c r="J3440" t="s">
        <v>94</v>
      </c>
      <c r="K3440" t="s">
        <v>150</v>
      </c>
      <c r="L3440" t="s">
        <v>18</v>
      </c>
      <c r="M3440" s="5">
        <v>744.9899999999999</v>
      </c>
    </row>
    <row r="3441" spans="1:13" x14ac:dyDescent="0.25">
      <c r="A3441" s="2">
        <v>45211</v>
      </c>
      <c r="B3441" s="3">
        <f t="shared" si="160"/>
        <v>2024</v>
      </c>
      <c r="C3441" t="str">
        <f t="shared" si="161"/>
        <v>2023-2024</v>
      </c>
      <c r="D3441" t="s">
        <v>148</v>
      </c>
      <c r="E3441" t="s">
        <v>138</v>
      </c>
      <c r="F3441" t="str">
        <f t="shared" si="159"/>
        <v>Queensland</v>
      </c>
      <c r="G3441" t="s">
        <v>35</v>
      </c>
      <c r="H3441">
        <v>4558</v>
      </c>
      <c r="I3441" t="s">
        <v>11</v>
      </c>
      <c r="J3441" t="s">
        <v>120</v>
      </c>
      <c r="K3441" t="s">
        <v>19</v>
      </c>
      <c r="L3441" t="s">
        <v>23</v>
      </c>
      <c r="M3441" s="5">
        <v>745.32</v>
      </c>
    </row>
    <row r="3442" spans="1:13" x14ac:dyDescent="0.25">
      <c r="A3442" s="2">
        <v>45318</v>
      </c>
      <c r="B3442" s="3">
        <f t="shared" si="160"/>
        <v>2024</v>
      </c>
      <c r="C3442" t="str">
        <f t="shared" si="161"/>
        <v>2023-2024</v>
      </c>
      <c r="D3442" t="s">
        <v>148</v>
      </c>
      <c r="E3442" t="s">
        <v>118</v>
      </c>
      <c r="F3442" t="str">
        <f t="shared" si="159"/>
        <v>New South Wales</v>
      </c>
      <c r="G3442" t="s">
        <v>10</v>
      </c>
      <c r="H3442">
        <v>2158</v>
      </c>
      <c r="I3442" t="s">
        <v>11</v>
      </c>
      <c r="J3442" t="s">
        <v>27</v>
      </c>
      <c r="K3442" t="s">
        <v>151</v>
      </c>
      <c r="L3442" t="s">
        <v>21</v>
      </c>
      <c r="M3442" s="5">
        <v>746.06</v>
      </c>
    </row>
    <row r="3443" spans="1:13" x14ac:dyDescent="0.25">
      <c r="A3443" s="2">
        <v>44996</v>
      </c>
      <c r="B3443" s="3">
        <f t="shared" si="160"/>
        <v>2023</v>
      </c>
      <c r="C3443" t="str">
        <f t="shared" si="161"/>
        <v>2022-2023</v>
      </c>
      <c r="D3443" t="s">
        <v>147</v>
      </c>
      <c r="E3443" t="s">
        <v>113</v>
      </c>
      <c r="F3443" t="str">
        <f t="shared" si="159"/>
        <v>Queensland</v>
      </c>
      <c r="G3443" t="s">
        <v>35</v>
      </c>
      <c r="H3443">
        <v>4215</v>
      </c>
      <c r="I3443" t="s">
        <v>11</v>
      </c>
      <c r="J3443" t="s">
        <v>104</v>
      </c>
      <c r="K3443" t="s">
        <v>19</v>
      </c>
      <c r="L3443" t="s">
        <v>23</v>
      </c>
      <c r="M3443" s="5">
        <v>747.07</v>
      </c>
    </row>
    <row r="3444" spans="1:13" x14ac:dyDescent="0.25">
      <c r="A3444" s="2">
        <v>44981</v>
      </c>
      <c r="B3444" s="3">
        <f t="shared" si="160"/>
        <v>2023</v>
      </c>
      <c r="C3444" t="str">
        <f t="shared" si="161"/>
        <v>2022-2023</v>
      </c>
      <c r="D3444" t="s">
        <v>147</v>
      </c>
      <c r="E3444" t="s">
        <v>117</v>
      </c>
      <c r="F3444" t="str">
        <f t="shared" si="159"/>
        <v>Queensland</v>
      </c>
      <c r="G3444" t="s">
        <v>35</v>
      </c>
      <c r="H3444">
        <v>4119</v>
      </c>
      <c r="I3444" t="s">
        <v>11</v>
      </c>
      <c r="J3444" t="s">
        <v>43</v>
      </c>
      <c r="K3444" t="s">
        <v>151</v>
      </c>
      <c r="L3444" t="s">
        <v>21</v>
      </c>
      <c r="M3444" s="5">
        <v>747.11</v>
      </c>
    </row>
    <row r="3445" spans="1:13" x14ac:dyDescent="0.25">
      <c r="A3445" s="2">
        <v>45353</v>
      </c>
      <c r="B3445" s="3">
        <f t="shared" si="160"/>
        <v>2024</v>
      </c>
      <c r="C3445" t="str">
        <f t="shared" si="161"/>
        <v>2023-2024</v>
      </c>
      <c r="D3445" t="s">
        <v>147</v>
      </c>
      <c r="E3445" t="s">
        <v>93</v>
      </c>
      <c r="F3445" t="str">
        <f t="shared" si="159"/>
        <v>Western Australia</v>
      </c>
      <c r="G3445" t="s">
        <v>48</v>
      </c>
      <c r="H3445">
        <v>6112</v>
      </c>
      <c r="I3445" t="s">
        <v>11</v>
      </c>
      <c r="J3445" t="s">
        <v>94</v>
      </c>
      <c r="K3445" t="s">
        <v>152</v>
      </c>
      <c r="L3445" t="s">
        <v>13</v>
      </c>
      <c r="M3445" s="5">
        <v>747.30000000000007</v>
      </c>
    </row>
    <row r="3446" spans="1:13" x14ac:dyDescent="0.25">
      <c r="A3446" s="2">
        <v>45275</v>
      </c>
      <c r="B3446" s="3">
        <f t="shared" si="160"/>
        <v>2024</v>
      </c>
      <c r="C3446" t="str">
        <f t="shared" si="161"/>
        <v>2023-2024</v>
      </c>
      <c r="D3446" t="s">
        <v>147</v>
      </c>
      <c r="E3446" t="s">
        <v>79</v>
      </c>
      <c r="F3446" t="str">
        <f t="shared" si="159"/>
        <v>Australian Capital Territory</v>
      </c>
      <c r="G3446" t="s">
        <v>80</v>
      </c>
      <c r="H3446">
        <v>2617</v>
      </c>
      <c r="I3446" t="s">
        <v>11</v>
      </c>
      <c r="J3446" t="s">
        <v>58</v>
      </c>
      <c r="K3446" t="s">
        <v>153</v>
      </c>
      <c r="L3446" t="s">
        <v>16</v>
      </c>
      <c r="M3446" s="5">
        <v>747.34</v>
      </c>
    </row>
    <row r="3447" spans="1:13" x14ac:dyDescent="0.25">
      <c r="A3447" s="2">
        <v>45552</v>
      </c>
      <c r="B3447" s="3">
        <f t="shared" si="160"/>
        <v>2025</v>
      </c>
      <c r="C3447" t="str">
        <f t="shared" si="161"/>
        <v>2024-2025</v>
      </c>
      <c r="D3447" t="s">
        <v>147</v>
      </c>
      <c r="E3447" t="s">
        <v>53</v>
      </c>
      <c r="F3447" t="str">
        <f t="shared" si="159"/>
        <v>South Australia</v>
      </c>
      <c r="G3447" t="s">
        <v>32</v>
      </c>
      <c r="H3447">
        <v>5082</v>
      </c>
      <c r="I3447" t="s">
        <v>11</v>
      </c>
      <c r="J3447" t="s">
        <v>33</v>
      </c>
      <c r="K3447" t="s">
        <v>149</v>
      </c>
      <c r="L3447" t="s">
        <v>15</v>
      </c>
      <c r="M3447" s="5">
        <v>747.42000000000007</v>
      </c>
    </row>
    <row r="3448" spans="1:13" x14ac:dyDescent="0.25">
      <c r="A3448" s="2">
        <v>45386</v>
      </c>
      <c r="B3448" s="3">
        <f t="shared" si="160"/>
        <v>2024</v>
      </c>
      <c r="C3448" t="str">
        <f t="shared" si="161"/>
        <v>2024-2025</v>
      </c>
      <c r="D3448" t="s">
        <v>147</v>
      </c>
      <c r="E3448" t="s">
        <v>118</v>
      </c>
      <c r="F3448" t="str">
        <f t="shared" si="159"/>
        <v>New South Wales</v>
      </c>
      <c r="G3448" t="s">
        <v>10</v>
      </c>
      <c r="H3448">
        <v>2158</v>
      </c>
      <c r="I3448" t="s">
        <v>11</v>
      </c>
      <c r="J3448" t="s">
        <v>27</v>
      </c>
      <c r="K3448" t="s">
        <v>150</v>
      </c>
      <c r="L3448" t="s">
        <v>18</v>
      </c>
      <c r="M3448" s="5">
        <v>747.94</v>
      </c>
    </row>
    <row r="3449" spans="1:13" x14ac:dyDescent="0.25">
      <c r="A3449" s="2">
        <v>45317</v>
      </c>
      <c r="B3449" s="3">
        <f t="shared" si="160"/>
        <v>2024</v>
      </c>
      <c r="C3449" t="str">
        <f t="shared" si="161"/>
        <v>2023-2024</v>
      </c>
      <c r="D3449" t="s">
        <v>147</v>
      </c>
      <c r="E3449" t="s">
        <v>85</v>
      </c>
      <c r="F3449" t="str">
        <f t="shared" si="159"/>
        <v>Queensland</v>
      </c>
      <c r="G3449" t="s">
        <v>35</v>
      </c>
      <c r="H3449">
        <v>4883</v>
      </c>
      <c r="I3449" t="s">
        <v>11</v>
      </c>
      <c r="J3449" t="s">
        <v>36</v>
      </c>
      <c r="K3449" t="s">
        <v>149</v>
      </c>
      <c r="L3449" t="s">
        <v>15</v>
      </c>
      <c r="M3449" s="5">
        <v>748.43000000000006</v>
      </c>
    </row>
    <row r="3450" spans="1:13" x14ac:dyDescent="0.25">
      <c r="A3450" s="2">
        <v>45254</v>
      </c>
      <c r="B3450" s="3">
        <f t="shared" si="160"/>
        <v>2024</v>
      </c>
      <c r="C3450" t="str">
        <f t="shared" si="161"/>
        <v>2023-2024</v>
      </c>
      <c r="D3450" t="s">
        <v>147</v>
      </c>
      <c r="E3450" t="s">
        <v>121</v>
      </c>
      <c r="F3450" t="str">
        <f t="shared" si="159"/>
        <v>Queensland</v>
      </c>
      <c r="G3450" t="s">
        <v>35</v>
      </c>
      <c r="H3450">
        <v>4700</v>
      </c>
      <c r="I3450" t="s">
        <v>11</v>
      </c>
      <c r="J3450" t="s">
        <v>51</v>
      </c>
      <c r="K3450" t="s">
        <v>152</v>
      </c>
      <c r="L3450" t="s">
        <v>13</v>
      </c>
      <c r="M3450" s="5">
        <v>749.04</v>
      </c>
    </row>
    <row r="3451" spans="1:13" x14ac:dyDescent="0.25">
      <c r="A3451" s="2">
        <v>45464</v>
      </c>
      <c r="B3451" s="3">
        <f t="shared" si="160"/>
        <v>2024</v>
      </c>
      <c r="C3451" t="str">
        <f t="shared" si="161"/>
        <v>2024-2025</v>
      </c>
      <c r="D3451" t="s">
        <v>147</v>
      </c>
      <c r="E3451" t="s">
        <v>83</v>
      </c>
      <c r="F3451" t="str">
        <f t="shared" si="159"/>
        <v>New South Wales</v>
      </c>
      <c r="G3451" t="s">
        <v>10</v>
      </c>
      <c r="H3451">
        <v>2750</v>
      </c>
      <c r="I3451" t="s">
        <v>11</v>
      </c>
      <c r="J3451" t="s">
        <v>25</v>
      </c>
      <c r="K3451" t="s">
        <v>154</v>
      </c>
      <c r="L3451" t="s">
        <v>14</v>
      </c>
      <c r="M3451" s="5">
        <v>749.25</v>
      </c>
    </row>
    <row r="3452" spans="1:13" x14ac:dyDescent="0.25">
      <c r="A3452" s="2">
        <v>44963</v>
      </c>
      <c r="B3452" s="3">
        <f t="shared" si="160"/>
        <v>2023</v>
      </c>
      <c r="C3452" t="str">
        <f t="shared" si="161"/>
        <v>2022-2023</v>
      </c>
      <c r="D3452" t="s">
        <v>147</v>
      </c>
      <c r="E3452" t="s">
        <v>92</v>
      </c>
      <c r="F3452" t="str">
        <f t="shared" si="159"/>
        <v>Queensland</v>
      </c>
      <c r="G3452" t="s">
        <v>35</v>
      </c>
      <c r="H3452">
        <v>4068</v>
      </c>
      <c r="I3452" t="s">
        <v>11</v>
      </c>
      <c r="J3452" t="s">
        <v>43</v>
      </c>
      <c r="K3452" t="s">
        <v>154</v>
      </c>
      <c r="L3452" t="s">
        <v>14</v>
      </c>
      <c r="M3452" s="5">
        <v>749.56</v>
      </c>
    </row>
    <row r="3453" spans="1:13" x14ac:dyDescent="0.25">
      <c r="A3453" s="2">
        <v>44996</v>
      </c>
      <c r="B3453" s="3">
        <f t="shared" si="160"/>
        <v>2023</v>
      </c>
      <c r="C3453" t="str">
        <f t="shared" si="161"/>
        <v>2022-2023</v>
      </c>
      <c r="D3453" t="s">
        <v>147</v>
      </c>
      <c r="E3453" t="s">
        <v>84</v>
      </c>
      <c r="F3453" t="str">
        <f t="shared" si="159"/>
        <v>Queensland</v>
      </c>
      <c r="G3453" t="s">
        <v>35</v>
      </c>
      <c r="H3453">
        <v>4740</v>
      </c>
      <c r="I3453" t="s">
        <v>11</v>
      </c>
      <c r="J3453" t="s">
        <v>51</v>
      </c>
      <c r="K3453" t="s">
        <v>155</v>
      </c>
      <c r="L3453" t="s">
        <v>20</v>
      </c>
      <c r="M3453" s="5">
        <v>749.75</v>
      </c>
    </row>
    <row r="3454" spans="1:13" x14ac:dyDescent="0.25">
      <c r="A3454" s="2">
        <v>45087</v>
      </c>
      <c r="B3454" s="3">
        <f t="shared" si="160"/>
        <v>2023</v>
      </c>
      <c r="C3454" t="str">
        <f t="shared" si="161"/>
        <v>2023-2024</v>
      </c>
      <c r="D3454" t="s">
        <v>148</v>
      </c>
      <c r="E3454" t="s">
        <v>73</v>
      </c>
      <c r="F3454" t="str">
        <f t="shared" si="159"/>
        <v>Victoria</v>
      </c>
      <c r="G3454" t="s">
        <v>45</v>
      </c>
      <c r="H3454">
        <v>3136</v>
      </c>
      <c r="I3454" t="s">
        <v>11</v>
      </c>
      <c r="J3454" t="s">
        <v>63</v>
      </c>
      <c r="K3454" t="s">
        <v>155</v>
      </c>
      <c r="L3454" t="s">
        <v>20</v>
      </c>
      <c r="M3454" s="5">
        <v>750.6</v>
      </c>
    </row>
    <row r="3455" spans="1:13" x14ac:dyDescent="0.25">
      <c r="A3455" s="2">
        <v>45652</v>
      </c>
      <c r="B3455" s="3">
        <f t="shared" si="160"/>
        <v>2025</v>
      </c>
      <c r="C3455" t="str">
        <f t="shared" si="161"/>
        <v>2024-2025</v>
      </c>
      <c r="D3455" t="s">
        <v>147</v>
      </c>
      <c r="E3455" t="s">
        <v>146</v>
      </c>
      <c r="F3455" t="str">
        <f t="shared" si="159"/>
        <v>Victoria</v>
      </c>
      <c r="G3455" t="s">
        <v>45</v>
      </c>
      <c r="H3455">
        <v>3353</v>
      </c>
      <c r="I3455" t="s">
        <v>11</v>
      </c>
      <c r="J3455" t="s">
        <v>60</v>
      </c>
      <c r="K3455" t="s">
        <v>152</v>
      </c>
      <c r="L3455" t="s">
        <v>13</v>
      </c>
      <c r="M3455" s="5">
        <v>751.21</v>
      </c>
    </row>
    <row r="3456" spans="1:13" x14ac:dyDescent="0.25">
      <c r="A3456" s="2">
        <v>45542</v>
      </c>
      <c r="B3456" s="3">
        <f t="shared" si="160"/>
        <v>2025</v>
      </c>
      <c r="C3456" t="str">
        <f t="shared" si="161"/>
        <v>2024-2025</v>
      </c>
      <c r="D3456" t="s">
        <v>147</v>
      </c>
      <c r="E3456" t="s">
        <v>122</v>
      </c>
      <c r="F3456" t="str">
        <f t="shared" si="159"/>
        <v>New South Wales</v>
      </c>
      <c r="G3456" t="s">
        <v>10</v>
      </c>
      <c r="H3456">
        <v>2650</v>
      </c>
      <c r="I3456" t="s">
        <v>11</v>
      </c>
      <c r="J3456" t="s">
        <v>25</v>
      </c>
      <c r="K3456" t="s">
        <v>152</v>
      </c>
      <c r="L3456" t="s">
        <v>13</v>
      </c>
      <c r="M3456" s="5">
        <v>756.55000000000007</v>
      </c>
    </row>
    <row r="3457" spans="1:13" x14ac:dyDescent="0.25">
      <c r="A3457" s="2">
        <v>45409</v>
      </c>
      <c r="B3457" s="3">
        <f t="shared" si="160"/>
        <v>2024</v>
      </c>
      <c r="C3457" t="str">
        <f t="shared" si="161"/>
        <v>2024-2025</v>
      </c>
      <c r="D3457" t="s">
        <v>148</v>
      </c>
      <c r="E3457" t="s">
        <v>146</v>
      </c>
      <c r="F3457" t="str">
        <f t="shared" si="159"/>
        <v>Victoria</v>
      </c>
      <c r="G3457" t="s">
        <v>45</v>
      </c>
      <c r="H3457">
        <v>3353</v>
      </c>
      <c r="I3457" t="s">
        <v>11</v>
      </c>
      <c r="J3457" t="s">
        <v>60</v>
      </c>
      <c r="K3457" t="s">
        <v>19</v>
      </c>
      <c r="L3457" t="s">
        <v>23</v>
      </c>
      <c r="M3457" s="5">
        <v>756.94</v>
      </c>
    </row>
    <row r="3458" spans="1:13" x14ac:dyDescent="0.25">
      <c r="A3458" s="2">
        <v>45195</v>
      </c>
      <c r="B3458" s="3">
        <f t="shared" si="160"/>
        <v>2024</v>
      </c>
      <c r="C3458" t="str">
        <f t="shared" si="161"/>
        <v>2023-2024</v>
      </c>
      <c r="D3458" t="s">
        <v>147</v>
      </c>
      <c r="E3458" t="s">
        <v>109</v>
      </c>
      <c r="F3458" t="str">
        <f t="shared" ref="F3458:F3521" si="162">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3">IF(MONTH(A3459)&gt;=7,YEAR(A3459)+1,YEAR(A3459))</f>
        <v>2024</v>
      </c>
      <c r="C3459" t="str">
        <f t="shared" ref="C3459:C3522" si="164">IF(MONTH(A3459) &gt;= 4, YEAR(A3459) &amp; "-" &amp; YEAR(A3459) + 1, YEAR(A3459) - 1 &amp; "-" &amp; YEAR(A3459))</f>
        <v>2023-2024</v>
      </c>
      <c r="D3459" t="s">
        <v>147</v>
      </c>
      <c r="E3459" t="s">
        <v>57</v>
      </c>
      <c r="F3459" t="str">
        <f t="shared" si="162"/>
        <v>New South Wales</v>
      </c>
      <c r="G3459" t="s">
        <v>10</v>
      </c>
      <c r="H3459">
        <v>2560</v>
      </c>
      <c r="I3459" t="s">
        <v>11</v>
      </c>
      <c r="J3459" t="s">
        <v>58</v>
      </c>
      <c r="K3459" t="s">
        <v>19</v>
      </c>
      <c r="L3459" t="s">
        <v>23</v>
      </c>
      <c r="M3459" s="5">
        <v>761.5200000000001</v>
      </c>
    </row>
    <row r="3460" spans="1:13" x14ac:dyDescent="0.25">
      <c r="A3460" s="2">
        <v>45121</v>
      </c>
      <c r="B3460" s="3">
        <f t="shared" si="163"/>
        <v>2024</v>
      </c>
      <c r="C3460" t="str">
        <f t="shared" si="164"/>
        <v>2023-2024</v>
      </c>
      <c r="D3460" t="s">
        <v>147</v>
      </c>
      <c r="E3460" t="s">
        <v>57</v>
      </c>
      <c r="F3460" t="str">
        <f t="shared" si="162"/>
        <v>New South Wales</v>
      </c>
      <c r="G3460" t="s">
        <v>10</v>
      </c>
      <c r="H3460">
        <v>2560</v>
      </c>
      <c r="I3460" t="s">
        <v>11</v>
      </c>
      <c r="J3460" t="s">
        <v>58</v>
      </c>
      <c r="K3460" t="s">
        <v>154</v>
      </c>
      <c r="L3460" t="s">
        <v>14</v>
      </c>
      <c r="M3460" s="5">
        <v>761.66000000000008</v>
      </c>
    </row>
    <row r="3461" spans="1:13" x14ac:dyDescent="0.25">
      <c r="A3461" s="2">
        <v>45188</v>
      </c>
      <c r="B3461" s="3">
        <f t="shared" si="163"/>
        <v>2024</v>
      </c>
      <c r="C3461" t="str">
        <f t="shared" si="164"/>
        <v>2023-2024</v>
      </c>
      <c r="D3461" t="s">
        <v>147</v>
      </c>
      <c r="E3461" t="s">
        <v>59</v>
      </c>
      <c r="F3461" t="str">
        <f t="shared" si="162"/>
        <v>Victoria</v>
      </c>
      <c r="G3461" t="s">
        <v>45</v>
      </c>
      <c r="H3461">
        <v>3280</v>
      </c>
      <c r="I3461" t="s">
        <v>11</v>
      </c>
      <c r="J3461" t="s">
        <v>60</v>
      </c>
      <c r="K3461" t="s">
        <v>150</v>
      </c>
      <c r="L3461" t="s">
        <v>18</v>
      </c>
      <c r="M3461" s="5">
        <v>762.15000000000009</v>
      </c>
    </row>
    <row r="3462" spans="1:13" x14ac:dyDescent="0.25">
      <c r="A3462" s="2">
        <v>45638</v>
      </c>
      <c r="B3462" s="3">
        <f t="shared" si="163"/>
        <v>2025</v>
      </c>
      <c r="C3462" t="str">
        <f t="shared" si="164"/>
        <v>2024-2025</v>
      </c>
      <c r="D3462" t="s">
        <v>147</v>
      </c>
      <c r="E3462" t="s">
        <v>83</v>
      </c>
      <c r="F3462" t="str">
        <f t="shared" si="162"/>
        <v>New South Wales</v>
      </c>
      <c r="G3462" t="s">
        <v>10</v>
      </c>
      <c r="H3462">
        <v>2750</v>
      </c>
      <c r="I3462" t="s">
        <v>11</v>
      </c>
      <c r="J3462" t="s">
        <v>25</v>
      </c>
      <c r="K3462" t="s">
        <v>150</v>
      </c>
      <c r="L3462" t="s">
        <v>18</v>
      </c>
      <c r="M3462" s="5">
        <v>763.2700000000001</v>
      </c>
    </row>
    <row r="3463" spans="1:13" x14ac:dyDescent="0.25">
      <c r="A3463" s="2">
        <v>45385</v>
      </c>
      <c r="B3463" s="3">
        <f t="shared" si="163"/>
        <v>2024</v>
      </c>
      <c r="C3463" t="str">
        <f t="shared" si="164"/>
        <v>2024-2025</v>
      </c>
      <c r="D3463" t="s">
        <v>147</v>
      </c>
      <c r="E3463" t="s">
        <v>67</v>
      </c>
      <c r="F3463" t="str">
        <f t="shared" si="162"/>
        <v>New South Wales</v>
      </c>
      <c r="G3463" t="s">
        <v>10</v>
      </c>
      <c r="H3463">
        <v>2478</v>
      </c>
      <c r="I3463" t="s">
        <v>11</v>
      </c>
      <c r="J3463" t="s">
        <v>68</v>
      </c>
      <c r="K3463" t="s">
        <v>151</v>
      </c>
      <c r="L3463" t="s">
        <v>21</v>
      </c>
      <c r="M3463" s="5">
        <v>764.81</v>
      </c>
    </row>
    <row r="3464" spans="1:13" x14ac:dyDescent="0.25">
      <c r="A3464" s="2">
        <v>45200</v>
      </c>
      <c r="B3464" s="3">
        <f t="shared" si="163"/>
        <v>2024</v>
      </c>
      <c r="C3464" t="str">
        <f t="shared" si="164"/>
        <v>2023-2024</v>
      </c>
      <c r="D3464" t="s">
        <v>147</v>
      </c>
      <c r="E3464" t="s">
        <v>75</v>
      </c>
      <c r="F3464" t="str">
        <f t="shared" si="162"/>
        <v>Victoria</v>
      </c>
      <c r="G3464" t="s">
        <v>45</v>
      </c>
      <c r="H3464">
        <v>3630</v>
      </c>
      <c r="I3464" t="s">
        <v>11</v>
      </c>
      <c r="J3464" t="s">
        <v>55</v>
      </c>
      <c r="K3464" t="s">
        <v>151</v>
      </c>
      <c r="L3464" t="s">
        <v>21</v>
      </c>
      <c r="M3464" s="5">
        <v>764.92</v>
      </c>
    </row>
    <row r="3465" spans="1:13" x14ac:dyDescent="0.25">
      <c r="A3465" s="2">
        <v>45100</v>
      </c>
      <c r="B3465" s="3">
        <f t="shared" si="163"/>
        <v>2023</v>
      </c>
      <c r="C3465" t="str">
        <f t="shared" si="164"/>
        <v>2023-2024</v>
      </c>
      <c r="D3465" t="s">
        <v>147</v>
      </c>
      <c r="E3465" t="s">
        <v>78</v>
      </c>
      <c r="F3465" t="str">
        <f t="shared" si="162"/>
        <v>New South Wales</v>
      </c>
      <c r="G3465" t="s">
        <v>10</v>
      </c>
      <c r="H3465">
        <v>2350</v>
      </c>
      <c r="I3465" t="s">
        <v>11</v>
      </c>
      <c r="J3465" t="s">
        <v>68</v>
      </c>
      <c r="K3465" t="s">
        <v>149</v>
      </c>
      <c r="L3465" t="s">
        <v>15</v>
      </c>
      <c r="M3465" s="5">
        <v>767.44999999999993</v>
      </c>
    </row>
    <row r="3466" spans="1:13" x14ac:dyDescent="0.25">
      <c r="A3466" s="2">
        <v>45035</v>
      </c>
      <c r="B3466" s="3">
        <f t="shared" si="163"/>
        <v>2023</v>
      </c>
      <c r="C3466" t="str">
        <f t="shared" si="164"/>
        <v>2023-2024</v>
      </c>
      <c r="D3466" t="s">
        <v>147</v>
      </c>
      <c r="E3466" t="s">
        <v>97</v>
      </c>
      <c r="F3466" t="str">
        <f t="shared" si="162"/>
        <v>Tasmania</v>
      </c>
      <c r="G3466" t="s">
        <v>70</v>
      </c>
      <c r="H3466">
        <v>7250</v>
      </c>
      <c r="I3466" t="s">
        <v>11</v>
      </c>
      <c r="J3466" t="s">
        <v>71</v>
      </c>
      <c r="K3466" t="s">
        <v>152</v>
      </c>
      <c r="L3466" t="s">
        <v>13</v>
      </c>
      <c r="M3466" s="5">
        <v>768.2</v>
      </c>
    </row>
    <row r="3467" spans="1:13" x14ac:dyDescent="0.25">
      <c r="A3467" s="2">
        <v>45581</v>
      </c>
      <c r="B3467" s="3">
        <f t="shared" si="163"/>
        <v>2025</v>
      </c>
      <c r="C3467" t="str">
        <f t="shared" si="164"/>
        <v>2024-2025</v>
      </c>
      <c r="D3467" t="s">
        <v>147</v>
      </c>
      <c r="E3467" t="s">
        <v>109</v>
      </c>
      <c r="F3467" t="str">
        <f t="shared" si="162"/>
        <v>New South Wales</v>
      </c>
      <c r="G3467" t="s">
        <v>10</v>
      </c>
      <c r="H3467">
        <v>2480</v>
      </c>
      <c r="I3467" t="s">
        <v>11</v>
      </c>
      <c r="J3467" t="s">
        <v>68</v>
      </c>
      <c r="K3467" t="s">
        <v>152</v>
      </c>
      <c r="L3467" t="s">
        <v>13</v>
      </c>
      <c r="M3467" s="5">
        <v>769.59</v>
      </c>
    </row>
    <row r="3468" spans="1:13" x14ac:dyDescent="0.25">
      <c r="A3468" s="2">
        <v>45131</v>
      </c>
      <c r="B3468" s="3">
        <f t="shared" si="163"/>
        <v>2024</v>
      </c>
      <c r="C3468" t="str">
        <f t="shared" si="164"/>
        <v>2023-2024</v>
      </c>
      <c r="D3468" t="s">
        <v>147</v>
      </c>
      <c r="E3468" t="s">
        <v>136</v>
      </c>
      <c r="F3468" t="str">
        <f t="shared" si="162"/>
        <v>Victoria</v>
      </c>
      <c r="G3468" t="s">
        <v>45</v>
      </c>
      <c r="H3468">
        <v>3175</v>
      </c>
      <c r="I3468" t="s">
        <v>11</v>
      </c>
      <c r="J3468" t="s">
        <v>63</v>
      </c>
      <c r="K3468" t="s">
        <v>154</v>
      </c>
      <c r="L3468" t="s">
        <v>14</v>
      </c>
      <c r="M3468" s="5">
        <v>769.93</v>
      </c>
    </row>
    <row r="3469" spans="1:13" x14ac:dyDescent="0.25">
      <c r="A3469" s="2">
        <v>45113</v>
      </c>
      <c r="B3469" s="3">
        <f t="shared" si="163"/>
        <v>2024</v>
      </c>
      <c r="C3469" t="str">
        <f t="shared" si="164"/>
        <v>2023-2024</v>
      </c>
      <c r="D3469" t="s">
        <v>147</v>
      </c>
      <c r="E3469" t="s">
        <v>64</v>
      </c>
      <c r="F3469" t="str">
        <f t="shared" si="162"/>
        <v>Victoria</v>
      </c>
      <c r="G3469" t="s">
        <v>45</v>
      </c>
      <c r="H3469">
        <v>3199</v>
      </c>
      <c r="I3469" t="s">
        <v>11</v>
      </c>
      <c r="J3469" t="s">
        <v>63</v>
      </c>
      <c r="K3469" t="s">
        <v>155</v>
      </c>
      <c r="L3469" t="s">
        <v>20</v>
      </c>
      <c r="M3469" s="5">
        <v>770.33999999999992</v>
      </c>
    </row>
    <row r="3470" spans="1:13" x14ac:dyDescent="0.25">
      <c r="A3470" s="2">
        <v>45588</v>
      </c>
      <c r="B3470" s="3">
        <f t="shared" si="163"/>
        <v>2025</v>
      </c>
      <c r="C3470" t="str">
        <f t="shared" si="164"/>
        <v>2024-2025</v>
      </c>
      <c r="D3470" t="s">
        <v>147</v>
      </c>
      <c r="E3470" t="s">
        <v>93</v>
      </c>
      <c r="F3470" t="str">
        <f t="shared" si="162"/>
        <v>Western Australia</v>
      </c>
      <c r="G3470" t="s">
        <v>48</v>
      </c>
      <c r="H3470">
        <v>6112</v>
      </c>
      <c r="I3470" t="s">
        <v>11</v>
      </c>
      <c r="J3470" t="s">
        <v>94</v>
      </c>
      <c r="K3470" t="s">
        <v>151</v>
      </c>
      <c r="L3470" t="s">
        <v>21</v>
      </c>
      <c r="M3470" s="5">
        <v>771.18999999999994</v>
      </c>
    </row>
    <row r="3471" spans="1:13" x14ac:dyDescent="0.25">
      <c r="A3471" s="2">
        <v>45446</v>
      </c>
      <c r="B3471" s="3">
        <f t="shared" si="163"/>
        <v>2024</v>
      </c>
      <c r="C3471" t="str">
        <f t="shared" si="164"/>
        <v>2024-2025</v>
      </c>
      <c r="D3471" t="s">
        <v>147</v>
      </c>
      <c r="E3471" t="s">
        <v>136</v>
      </c>
      <c r="F3471" t="str">
        <f t="shared" si="162"/>
        <v>Victoria</v>
      </c>
      <c r="G3471" t="s">
        <v>45</v>
      </c>
      <c r="H3471">
        <v>3175</v>
      </c>
      <c r="I3471" t="s">
        <v>11</v>
      </c>
      <c r="J3471" t="s">
        <v>63</v>
      </c>
      <c r="K3471" t="s">
        <v>19</v>
      </c>
      <c r="L3471" t="s">
        <v>23</v>
      </c>
      <c r="M3471" s="5">
        <v>771.22</v>
      </c>
    </row>
    <row r="3472" spans="1:13" x14ac:dyDescent="0.25">
      <c r="A3472" s="2">
        <v>45335</v>
      </c>
      <c r="B3472" s="3">
        <f t="shared" si="163"/>
        <v>2024</v>
      </c>
      <c r="C3472" t="str">
        <f t="shared" si="164"/>
        <v>2023-2024</v>
      </c>
      <c r="D3472" t="s">
        <v>147</v>
      </c>
      <c r="E3472" t="s">
        <v>142</v>
      </c>
      <c r="F3472" t="str">
        <f t="shared" si="162"/>
        <v>Australian Capital Territory</v>
      </c>
      <c r="G3472" t="s">
        <v>80</v>
      </c>
      <c r="H3472">
        <v>2609</v>
      </c>
      <c r="I3472" t="s">
        <v>11</v>
      </c>
      <c r="J3472" t="s">
        <v>58</v>
      </c>
      <c r="K3472" t="s">
        <v>155</v>
      </c>
      <c r="L3472" t="s">
        <v>20</v>
      </c>
      <c r="M3472" s="5">
        <v>771.81000000000006</v>
      </c>
    </row>
    <row r="3473" spans="1:13" x14ac:dyDescent="0.25">
      <c r="A3473" s="2">
        <v>45138</v>
      </c>
      <c r="B3473" s="3">
        <f t="shared" si="163"/>
        <v>2024</v>
      </c>
      <c r="C3473" t="str">
        <f t="shared" si="164"/>
        <v>2023-2024</v>
      </c>
      <c r="D3473" t="s">
        <v>148</v>
      </c>
      <c r="E3473" t="s">
        <v>61</v>
      </c>
      <c r="F3473" t="str">
        <f t="shared" si="162"/>
        <v>New South Wales</v>
      </c>
      <c r="G3473" t="s">
        <v>10</v>
      </c>
      <c r="H3473">
        <v>2539</v>
      </c>
      <c r="I3473" t="s">
        <v>11</v>
      </c>
      <c r="J3473" t="s">
        <v>58</v>
      </c>
      <c r="K3473" t="s">
        <v>149</v>
      </c>
      <c r="L3473" t="s">
        <v>15</v>
      </c>
      <c r="M3473" s="5">
        <v>773.53</v>
      </c>
    </row>
    <row r="3474" spans="1:13" x14ac:dyDescent="0.25">
      <c r="A3474" s="2">
        <v>45564</v>
      </c>
      <c r="B3474" s="3">
        <f t="shared" si="163"/>
        <v>2025</v>
      </c>
      <c r="C3474" t="str">
        <f t="shared" si="164"/>
        <v>2024-2025</v>
      </c>
      <c r="D3474" t="s">
        <v>147</v>
      </c>
      <c r="E3474" t="s">
        <v>26</v>
      </c>
      <c r="F3474" t="str">
        <f t="shared" si="162"/>
        <v>New South Wales</v>
      </c>
      <c r="G3474" t="s">
        <v>10</v>
      </c>
      <c r="H3474">
        <v>2141</v>
      </c>
      <c r="I3474" t="s">
        <v>11</v>
      </c>
      <c r="J3474" t="s">
        <v>27</v>
      </c>
      <c r="K3474" t="s">
        <v>149</v>
      </c>
      <c r="L3474" t="s">
        <v>15</v>
      </c>
      <c r="M3474" s="5">
        <v>776.77</v>
      </c>
    </row>
    <row r="3475" spans="1:13" x14ac:dyDescent="0.25">
      <c r="A3475" s="2">
        <v>45478</v>
      </c>
      <c r="B3475" s="3">
        <f t="shared" si="163"/>
        <v>2025</v>
      </c>
      <c r="C3475" t="str">
        <f t="shared" si="164"/>
        <v>2024-2025</v>
      </c>
      <c r="D3475" t="s">
        <v>148</v>
      </c>
      <c r="E3475" t="s">
        <v>127</v>
      </c>
      <c r="F3475" t="str">
        <f t="shared" si="162"/>
        <v>New South Wales</v>
      </c>
      <c r="G3475" t="s">
        <v>10</v>
      </c>
      <c r="H3475">
        <v>2131</v>
      </c>
      <c r="I3475" t="s">
        <v>11</v>
      </c>
      <c r="J3475" t="s">
        <v>27</v>
      </c>
      <c r="K3475" t="s">
        <v>154</v>
      </c>
      <c r="L3475" t="s">
        <v>14</v>
      </c>
      <c r="M3475" s="5">
        <v>777.14</v>
      </c>
    </row>
    <row r="3476" spans="1:13" x14ac:dyDescent="0.25">
      <c r="A3476" s="2">
        <v>45278</v>
      </c>
      <c r="B3476" s="3">
        <f t="shared" si="163"/>
        <v>2024</v>
      </c>
      <c r="C3476" t="str">
        <f t="shared" si="164"/>
        <v>2023-2024</v>
      </c>
      <c r="D3476" t="s">
        <v>147</v>
      </c>
      <c r="E3476" t="s">
        <v>37</v>
      </c>
      <c r="F3476" t="str">
        <f t="shared" si="162"/>
        <v>South Australia</v>
      </c>
      <c r="G3476" t="s">
        <v>32</v>
      </c>
      <c r="H3476">
        <v>5607</v>
      </c>
      <c r="I3476" t="s">
        <v>11</v>
      </c>
      <c r="J3476" t="s">
        <v>38</v>
      </c>
      <c r="K3476" t="s">
        <v>153</v>
      </c>
      <c r="L3476" t="s">
        <v>16</v>
      </c>
      <c r="M3476" s="5">
        <v>777.87</v>
      </c>
    </row>
    <row r="3477" spans="1:13" x14ac:dyDescent="0.25">
      <c r="A3477" s="2">
        <v>45135</v>
      </c>
      <c r="B3477" s="3">
        <f t="shared" si="163"/>
        <v>2024</v>
      </c>
      <c r="C3477" t="str">
        <f t="shared" si="164"/>
        <v>2023-2024</v>
      </c>
      <c r="D3477" t="s">
        <v>148</v>
      </c>
      <c r="E3477" t="s">
        <v>131</v>
      </c>
      <c r="F3477" t="str">
        <f t="shared" si="162"/>
        <v>Western Australia</v>
      </c>
      <c r="G3477" t="s">
        <v>48</v>
      </c>
      <c r="H3477">
        <v>6530</v>
      </c>
      <c r="I3477" t="s">
        <v>11</v>
      </c>
      <c r="J3477" t="s">
        <v>77</v>
      </c>
      <c r="K3477" t="s">
        <v>156</v>
      </c>
      <c r="L3477" t="s">
        <v>17</v>
      </c>
      <c r="M3477" s="5">
        <v>778.56000000000006</v>
      </c>
    </row>
    <row r="3478" spans="1:13" x14ac:dyDescent="0.25">
      <c r="A3478" s="2">
        <v>45167</v>
      </c>
      <c r="B3478" s="3">
        <f t="shared" si="163"/>
        <v>2024</v>
      </c>
      <c r="C3478" t="str">
        <f t="shared" si="164"/>
        <v>2023-2024</v>
      </c>
      <c r="D3478" t="s">
        <v>147</v>
      </c>
      <c r="E3478" t="s">
        <v>92</v>
      </c>
      <c r="F3478" t="str">
        <f t="shared" si="162"/>
        <v>Queensland</v>
      </c>
      <c r="G3478" t="s">
        <v>35</v>
      </c>
      <c r="H3478">
        <v>4068</v>
      </c>
      <c r="I3478" t="s">
        <v>11</v>
      </c>
      <c r="J3478" t="s">
        <v>43</v>
      </c>
      <c r="K3478" t="s">
        <v>151</v>
      </c>
      <c r="L3478" t="s">
        <v>21</v>
      </c>
      <c r="M3478" s="5">
        <v>779.41</v>
      </c>
    </row>
    <row r="3479" spans="1:13" x14ac:dyDescent="0.25">
      <c r="A3479" s="2">
        <v>45228</v>
      </c>
      <c r="B3479" s="3">
        <f t="shared" si="163"/>
        <v>2024</v>
      </c>
      <c r="C3479" t="str">
        <f t="shared" si="164"/>
        <v>2023-2024</v>
      </c>
      <c r="D3479" t="s">
        <v>147</v>
      </c>
      <c r="E3479" t="s">
        <v>82</v>
      </c>
      <c r="F3479" t="str">
        <f t="shared" si="162"/>
        <v>Queensland</v>
      </c>
      <c r="G3479" t="s">
        <v>35</v>
      </c>
      <c r="H3479">
        <v>4012</v>
      </c>
      <c r="I3479" t="s">
        <v>11</v>
      </c>
      <c r="J3479" t="s">
        <v>43</v>
      </c>
      <c r="K3479" t="s">
        <v>155</v>
      </c>
      <c r="L3479" t="s">
        <v>20</v>
      </c>
      <c r="M3479" s="5">
        <v>779.49</v>
      </c>
    </row>
    <row r="3480" spans="1:13" x14ac:dyDescent="0.25">
      <c r="A3480" s="2">
        <v>45287</v>
      </c>
      <c r="B3480" s="3">
        <f t="shared" si="163"/>
        <v>2024</v>
      </c>
      <c r="C3480" t="str">
        <f t="shared" si="164"/>
        <v>2023-2024</v>
      </c>
      <c r="D3480" t="s">
        <v>147</v>
      </c>
      <c r="E3480" t="s">
        <v>105</v>
      </c>
      <c r="F3480" t="str">
        <f t="shared" si="162"/>
        <v>Victoria</v>
      </c>
      <c r="G3480" t="s">
        <v>45</v>
      </c>
      <c r="H3480">
        <v>3500</v>
      </c>
      <c r="I3480" t="s">
        <v>11</v>
      </c>
      <c r="J3480" t="s">
        <v>60</v>
      </c>
      <c r="K3480" t="s">
        <v>152</v>
      </c>
      <c r="L3480" t="s">
        <v>13</v>
      </c>
      <c r="M3480" s="5">
        <v>780.21999999999991</v>
      </c>
    </row>
    <row r="3481" spans="1:13" x14ac:dyDescent="0.25">
      <c r="A3481" s="2">
        <v>45136</v>
      </c>
      <c r="B3481" s="3">
        <f t="shared" si="163"/>
        <v>2024</v>
      </c>
      <c r="C3481" t="str">
        <f t="shared" si="164"/>
        <v>2023-2024</v>
      </c>
      <c r="D3481" t="s">
        <v>148</v>
      </c>
      <c r="E3481" t="s">
        <v>76</v>
      </c>
      <c r="F3481" t="str">
        <f t="shared" si="162"/>
        <v>Western Australia</v>
      </c>
      <c r="G3481" t="s">
        <v>48</v>
      </c>
      <c r="H3481">
        <v>6450</v>
      </c>
      <c r="I3481" t="s">
        <v>11</v>
      </c>
      <c r="J3481" t="s">
        <v>77</v>
      </c>
      <c r="K3481" t="s">
        <v>153</v>
      </c>
      <c r="L3481" t="s">
        <v>16</v>
      </c>
      <c r="M3481" s="5">
        <v>780.56000000000006</v>
      </c>
    </row>
    <row r="3482" spans="1:13" x14ac:dyDescent="0.25">
      <c r="A3482" s="2">
        <v>44960</v>
      </c>
      <c r="B3482" s="3">
        <f t="shared" si="163"/>
        <v>2023</v>
      </c>
      <c r="C3482" t="str">
        <f t="shared" si="164"/>
        <v>2022-2023</v>
      </c>
      <c r="D3482" t="s">
        <v>147</v>
      </c>
      <c r="E3482" t="s">
        <v>52</v>
      </c>
      <c r="F3482" t="str">
        <f t="shared" si="162"/>
        <v>Victoria</v>
      </c>
      <c r="G3482" t="s">
        <v>45</v>
      </c>
      <c r="H3482">
        <v>3030</v>
      </c>
      <c r="I3482" t="s">
        <v>11</v>
      </c>
      <c r="J3482" t="s">
        <v>46</v>
      </c>
      <c r="K3482" t="s">
        <v>149</v>
      </c>
      <c r="L3482" t="s">
        <v>15</v>
      </c>
      <c r="M3482" s="5">
        <v>786.16000000000008</v>
      </c>
    </row>
    <row r="3483" spans="1:13" x14ac:dyDescent="0.25">
      <c r="A3483" s="2">
        <v>45182</v>
      </c>
      <c r="B3483" s="3">
        <f t="shared" si="163"/>
        <v>2024</v>
      </c>
      <c r="C3483" t="str">
        <f t="shared" si="164"/>
        <v>2023-2024</v>
      </c>
      <c r="D3483" t="s">
        <v>147</v>
      </c>
      <c r="E3483" t="s">
        <v>42</v>
      </c>
      <c r="F3483" t="str">
        <f t="shared" si="162"/>
        <v>Queensland</v>
      </c>
      <c r="G3483" t="s">
        <v>35</v>
      </c>
      <c r="H3483">
        <v>4053</v>
      </c>
      <c r="I3483" t="s">
        <v>11</v>
      </c>
      <c r="J3483" t="s">
        <v>43</v>
      </c>
      <c r="K3483" t="s">
        <v>154</v>
      </c>
      <c r="L3483" t="s">
        <v>14</v>
      </c>
      <c r="M3483" s="5">
        <v>786.38000000000011</v>
      </c>
    </row>
    <row r="3484" spans="1:13" x14ac:dyDescent="0.25">
      <c r="A3484" s="2">
        <v>44985</v>
      </c>
      <c r="B3484" s="3">
        <f t="shared" si="163"/>
        <v>2023</v>
      </c>
      <c r="C3484" t="str">
        <f t="shared" si="164"/>
        <v>2022-2023</v>
      </c>
      <c r="D3484" t="s">
        <v>147</v>
      </c>
      <c r="E3484" t="s">
        <v>31</v>
      </c>
      <c r="F3484" t="str">
        <f t="shared" si="162"/>
        <v>South Australia</v>
      </c>
      <c r="G3484" t="s">
        <v>32</v>
      </c>
      <c r="H3484">
        <v>5168</v>
      </c>
      <c r="I3484" t="s">
        <v>11</v>
      </c>
      <c r="J3484" t="s">
        <v>33</v>
      </c>
      <c r="K3484" t="s">
        <v>151</v>
      </c>
      <c r="L3484" t="s">
        <v>21</v>
      </c>
      <c r="M3484" s="5">
        <v>786.86</v>
      </c>
    </row>
    <row r="3485" spans="1:13" x14ac:dyDescent="0.25">
      <c r="A3485" s="2">
        <v>45100</v>
      </c>
      <c r="B3485" s="3">
        <f t="shared" si="163"/>
        <v>2023</v>
      </c>
      <c r="C3485" t="str">
        <f t="shared" si="164"/>
        <v>2023-2024</v>
      </c>
      <c r="D3485" t="s">
        <v>148</v>
      </c>
      <c r="E3485" t="s">
        <v>131</v>
      </c>
      <c r="F3485" t="str">
        <f t="shared" si="162"/>
        <v>Western Australia</v>
      </c>
      <c r="G3485" t="s">
        <v>48</v>
      </c>
      <c r="H3485">
        <v>6530</v>
      </c>
      <c r="I3485" t="s">
        <v>11</v>
      </c>
      <c r="J3485" t="s">
        <v>77</v>
      </c>
      <c r="K3485" t="s">
        <v>152</v>
      </c>
      <c r="L3485" t="s">
        <v>13</v>
      </c>
      <c r="M3485" s="5">
        <v>787.08000000000015</v>
      </c>
    </row>
    <row r="3486" spans="1:13" x14ac:dyDescent="0.25">
      <c r="A3486" s="2">
        <v>44937</v>
      </c>
      <c r="B3486" s="3">
        <f t="shared" si="163"/>
        <v>2023</v>
      </c>
      <c r="C3486" t="str">
        <f t="shared" si="164"/>
        <v>2022-2023</v>
      </c>
      <c r="D3486" t="s">
        <v>147</v>
      </c>
      <c r="E3486" t="s">
        <v>115</v>
      </c>
      <c r="F3486" t="str">
        <f t="shared" si="162"/>
        <v>Western Australia</v>
      </c>
      <c r="G3486" t="s">
        <v>48</v>
      </c>
      <c r="H3486">
        <v>6280</v>
      </c>
      <c r="I3486" t="s">
        <v>11</v>
      </c>
      <c r="J3486" t="s">
        <v>94</v>
      </c>
      <c r="K3486" t="s">
        <v>154</v>
      </c>
      <c r="L3486" t="s">
        <v>14</v>
      </c>
      <c r="M3486" s="5">
        <v>787.31999999999994</v>
      </c>
    </row>
    <row r="3487" spans="1:13" x14ac:dyDescent="0.25">
      <c r="A3487" s="2">
        <v>45230</v>
      </c>
      <c r="B3487" s="3">
        <f t="shared" si="163"/>
        <v>2024</v>
      </c>
      <c r="C3487" t="str">
        <f t="shared" si="164"/>
        <v>2023-2024</v>
      </c>
      <c r="D3487" t="s">
        <v>147</v>
      </c>
      <c r="E3487" t="s">
        <v>81</v>
      </c>
      <c r="F3487" t="str">
        <f t="shared" si="162"/>
        <v>New South Wales</v>
      </c>
      <c r="G3487" t="s">
        <v>10</v>
      </c>
      <c r="H3487">
        <v>2485</v>
      </c>
      <c r="I3487" t="s">
        <v>11</v>
      </c>
      <c r="J3487" t="s">
        <v>68</v>
      </c>
      <c r="K3487" t="s">
        <v>153</v>
      </c>
      <c r="L3487" t="s">
        <v>16</v>
      </c>
      <c r="M3487" s="5">
        <v>787.88</v>
      </c>
    </row>
    <row r="3488" spans="1:13" x14ac:dyDescent="0.25">
      <c r="A3488" s="2">
        <v>45622</v>
      </c>
      <c r="B3488" s="3">
        <f t="shared" si="163"/>
        <v>2025</v>
      </c>
      <c r="C3488" t="str">
        <f t="shared" si="164"/>
        <v>2024-2025</v>
      </c>
      <c r="D3488" t="s">
        <v>147</v>
      </c>
      <c r="E3488" t="s">
        <v>124</v>
      </c>
      <c r="F3488" t="str">
        <f t="shared" si="162"/>
        <v>New South Wales</v>
      </c>
      <c r="G3488" t="s">
        <v>10</v>
      </c>
      <c r="H3488">
        <v>2015</v>
      </c>
      <c r="I3488" t="s">
        <v>11</v>
      </c>
      <c r="J3488" t="s">
        <v>12</v>
      </c>
      <c r="K3488" t="s">
        <v>152</v>
      </c>
      <c r="L3488" t="s">
        <v>13</v>
      </c>
      <c r="M3488" s="5">
        <v>789.65</v>
      </c>
    </row>
    <row r="3489" spans="1:13" x14ac:dyDescent="0.25">
      <c r="A3489" s="2">
        <v>45048</v>
      </c>
      <c r="B3489" s="3">
        <f t="shared" si="163"/>
        <v>2023</v>
      </c>
      <c r="C3489" t="str">
        <f t="shared" si="164"/>
        <v>2023-2024</v>
      </c>
      <c r="D3489" t="s">
        <v>148</v>
      </c>
      <c r="E3489" t="s">
        <v>127</v>
      </c>
      <c r="F3489" t="str">
        <f t="shared" si="162"/>
        <v>New South Wales</v>
      </c>
      <c r="G3489" t="s">
        <v>10</v>
      </c>
      <c r="H3489">
        <v>2131</v>
      </c>
      <c r="I3489" t="s">
        <v>11</v>
      </c>
      <c r="J3489" t="s">
        <v>27</v>
      </c>
      <c r="K3489" t="s">
        <v>152</v>
      </c>
      <c r="L3489" t="s">
        <v>13</v>
      </c>
      <c r="M3489" s="5">
        <v>791.38999999999987</v>
      </c>
    </row>
    <row r="3490" spans="1:13" x14ac:dyDescent="0.25">
      <c r="A3490" s="2">
        <v>45196</v>
      </c>
      <c r="B3490" s="3">
        <f t="shared" si="163"/>
        <v>2024</v>
      </c>
      <c r="C3490" t="str">
        <f t="shared" si="164"/>
        <v>2023-2024</v>
      </c>
      <c r="D3490" t="s">
        <v>147</v>
      </c>
      <c r="E3490" t="s">
        <v>99</v>
      </c>
      <c r="F3490" t="str">
        <f t="shared" si="162"/>
        <v>Victoria</v>
      </c>
      <c r="G3490" t="s">
        <v>45</v>
      </c>
      <c r="H3490">
        <v>3148</v>
      </c>
      <c r="I3490" t="s">
        <v>11</v>
      </c>
      <c r="J3490" t="s">
        <v>63</v>
      </c>
      <c r="K3490" t="s">
        <v>152</v>
      </c>
      <c r="L3490" t="s">
        <v>13</v>
      </c>
      <c r="M3490" s="5">
        <v>791.57</v>
      </c>
    </row>
    <row r="3491" spans="1:13" x14ac:dyDescent="0.25">
      <c r="A3491" s="2">
        <v>45121</v>
      </c>
      <c r="B3491" s="3">
        <f t="shared" si="163"/>
        <v>2024</v>
      </c>
      <c r="C3491" t="str">
        <f t="shared" si="164"/>
        <v>2023-2024</v>
      </c>
      <c r="D3491" t="s">
        <v>147</v>
      </c>
      <c r="E3491" t="s">
        <v>114</v>
      </c>
      <c r="F3491" t="str">
        <f t="shared" si="162"/>
        <v>Victoria</v>
      </c>
      <c r="G3491" t="s">
        <v>45</v>
      </c>
      <c r="H3491">
        <v>3551</v>
      </c>
      <c r="I3491" t="s">
        <v>11</v>
      </c>
      <c r="J3491" t="s">
        <v>60</v>
      </c>
      <c r="K3491" t="s">
        <v>150</v>
      </c>
      <c r="L3491" t="s">
        <v>18</v>
      </c>
      <c r="M3491" s="5">
        <v>792.04999999999984</v>
      </c>
    </row>
    <row r="3492" spans="1:13" x14ac:dyDescent="0.25">
      <c r="A3492" s="2">
        <v>45453</v>
      </c>
      <c r="B3492" s="3">
        <f t="shared" si="163"/>
        <v>2024</v>
      </c>
      <c r="C3492" t="str">
        <f t="shared" si="164"/>
        <v>2024-2025</v>
      </c>
      <c r="D3492" t="s">
        <v>147</v>
      </c>
      <c r="E3492" t="s">
        <v>126</v>
      </c>
      <c r="F3492" t="str">
        <f t="shared" si="162"/>
        <v>Queensland</v>
      </c>
      <c r="G3492" t="s">
        <v>35</v>
      </c>
      <c r="H3492">
        <v>4551</v>
      </c>
      <c r="I3492" t="s">
        <v>11</v>
      </c>
      <c r="J3492" t="s">
        <v>120</v>
      </c>
      <c r="K3492" t="s">
        <v>152</v>
      </c>
      <c r="L3492" t="s">
        <v>13</v>
      </c>
      <c r="M3492" s="5">
        <v>795.31000000000006</v>
      </c>
    </row>
    <row r="3493" spans="1:13" x14ac:dyDescent="0.25">
      <c r="A3493" s="2">
        <v>45482</v>
      </c>
      <c r="B3493" s="3">
        <f t="shared" si="163"/>
        <v>2025</v>
      </c>
      <c r="C3493" t="str">
        <f t="shared" si="164"/>
        <v>2024-2025</v>
      </c>
      <c r="D3493" t="s">
        <v>147</v>
      </c>
      <c r="E3493" t="s">
        <v>31</v>
      </c>
      <c r="F3493" t="str">
        <f t="shared" si="162"/>
        <v>South Australia</v>
      </c>
      <c r="G3493" t="s">
        <v>32</v>
      </c>
      <c r="H3493">
        <v>5168</v>
      </c>
      <c r="I3493" t="s">
        <v>11</v>
      </c>
      <c r="J3493" t="s">
        <v>33</v>
      </c>
      <c r="K3493" t="s">
        <v>152</v>
      </c>
      <c r="L3493" t="s">
        <v>13</v>
      </c>
      <c r="M3493" s="5">
        <v>795.65</v>
      </c>
    </row>
    <row r="3494" spans="1:13" x14ac:dyDescent="0.25">
      <c r="A3494" s="2">
        <v>45126</v>
      </c>
      <c r="B3494" s="3">
        <f t="shared" si="163"/>
        <v>2024</v>
      </c>
      <c r="C3494" t="str">
        <f t="shared" si="164"/>
        <v>2023-2024</v>
      </c>
      <c r="D3494" t="s">
        <v>148</v>
      </c>
      <c r="E3494" t="s">
        <v>110</v>
      </c>
      <c r="F3494" t="str">
        <f t="shared" si="162"/>
        <v>Queensland</v>
      </c>
      <c r="G3494" t="s">
        <v>35</v>
      </c>
      <c r="H3494">
        <v>4680</v>
      </c>
      <c r="I3494" t="s">
        <v>11</v>
      </c>
      <c r="J3494" t="s">
        <v>51</v>
      </c>
      <c r="K3494" t="s">
        <v>150</v>
      </c>
      <c r="L3494" t="s">
        <v>18</v>
      </c>
      <c r="M3494" s="5">
        <v>796.52</v>
      </c>
    </row>
    <row r="3495" spans="1:13" x14ac:dyDescent="0.25">
      <c r="A3495" s="2">
        <v>45649</v>
      </c>
      <c r="B3495" s="3">
        <f t="shared" si="163"/>
        <v>2025</v>
      </c>
      <c r="C3495" t="str">
        <f t="shared" si="164"/>
        <v>2024-2025</v>
      </c>
      <c r="D3495" t="s">
        <v>147</v>
      </c>
      <c r="E3495" t="s">
        <v>122</v>
      </c>
      <c r="F3495" t="str">
        <f t="shared" si="162"/>
        <v>New South Wales</v>
      </c>
      <c r="G3495" t="s">
        <v>10</v>
      </c>
      <c r="H3495">
        <v>2650</v>
      </c>
      <c r="I3495" t="s">
        <v>11</v>
      </c>
      <c r="J3495" t="s">
        <v>25</v>
      </c>
      <c r="K3495" t="s">
        <v>152</v>
      </c>
      <c r="L3495" t="s">
        <v>13</v>
      </c>
      <c r="M3495" s="5">
        <v>796.76000000000033</v>
      </c>
    </row>
    <row r="3496" spans="1:13" x14ac:dyDescent="0.25">
      <c r="A3496" s="2">
        <v>45514</v>
      </c>
      <c r="B3496" s="3">
        <f t="shared" si="163"/>
        <v>2025</v>
      </c>
      <c r="C3496" t="str">
        <f t="shared" si="164"/>
        <v>2024-2025</v>
      </c>
      <c r="D3496" t="s">
        <v>147</v>
      </c>
      <c r="E3496" t="s">
        <v>103</v>
      </c>
      <c r="F3496" t="str">
        <f t="shared" si="162"/>
        <v>Queensland</v>
      </c>
      <c r="G3496" t="s">
        <v>35</v>
      </c>
      <c r="H3496">
        <v>4509</v>
      </c>
      <c r="I3496" t="s">
        <v>11</v>
      </c>
      <c r="J3496" t="s">
        <v>104</v>
      </c>
      <c r="K3496" t="s">
        <v>154</v>
      </c>
      <c r="L3496" t="s">
        <v>14</v>
      </c>
      <c r="M3496" s="5">
        <v>797.2</v>
      </c>
    </row>
    <row r="3497" spans="1:13" x14ac:dyDescent="0.25">
      <c r="A3497" s="2">
        <v>45389</v>
      </c>
      <c r="B3497" s="3">
        <f t="shared" si="163"/>
        <v>2024</v>
      </c>
      <c r="C3497" t="str">
        <f t="shared" si="164"/>
        <v>2024-2025</v>
      </c>
      <c r="D3497" t="s">
        <v>148</v>
      </c>
      <c r="E3497" t="s">
        <v>73</v>
      </c>
      <c r="F3497" t="str">
        <f t="shared" si="162"/>
        <v>Victoria</v>
      </c>
      <c r="G3497" t="s">
        <v>45</v>
      </c>
      <c r="H3497">
        <v>3136</v>
      </c>
      <c r="I3497" t="s">
        <v>11</v>
      </c>
      <c r="J3497" t="s">
        <v>63</v>
      </c>
      <c r="K3497" t="s">
        <v>150</v>
      </c>
      <c r="L3497" t="s">
        <v>18</v>
      </c>
      <c r="M3497" s="5">
        <v>797.62</v>
      </c>
    </row>
    <row r="3498" spans="1:13" x14ac:dyDescent="0.25">
      <c r="A3498" s="2">
        <v>45026</v>
      </c>
      <c r="B3498" s="3">
        <f t="shared" si="163"/>
        <v>2023</v>
      </c>
      <c r="C3498" t="str">
        <f t="shared" si="164"/>
        <v>2023-2024</v>
      </c>
      <c r="D3498" t="s">
        <v>147</v>
      </c>
      <c r="E3498" t="s">
        <v>9</v>
      </c>
      <c r="F3498" t="str">
        <f t="shared" si="162"/>
        <v>New South Wales</v>
      </c>
      <c r="G3498" t="s">
        <v>10</v>
      </c>
      <c r="H3498">
        <v>2067</v>
      </c>
      <c r="I3498" t="s">
        <v>11</v>
      </c>
      <c r="J3498" t="s">
        <v>12</v>
      </c>
      <c r="K3498" t="s">
        <v>156</v>
      </c>
      <c r="L3498" t="s">
        <v>17</v>
      </c>
      <c r="M3498" s="5">
        <v>797.75000000000011</v>
      </c>
    </row>
    <row r="3499" spans="1:13" x14ac:dyDescent="0.25">
      <c r="A3499" s="2">
        <v>45307</v>
      </c>
      <c r="B3499" s="3">
        <f t="shared" si="163"/>
        <v>2024</v>
      </c>
      <c r="C3499" t="str">
        <f t="shared" si="164"/>
        <v>2023-2024</v>
      </c>
      <c r="D3499" t="s">
        <v>147</v>
      </c>
      <c r="E3499" t="s">
        <v>145</v>
      </c>
      <c r="F3499" t="str">
        <f t="shared" si="162"/>
        <v>New South Wales</v>
      </c>
      <c r="G3499" t="s">
        <v>10</v>
      </c>
      <c r="H3499">
        <v>2101</v>
      </c>
      <c r="I3499" t="s">
        <v>11</v>
      </c>
      <c r="J3499" t="s">
        <v>27</v>
      </c>
      <c r="K3499" t="s">
        <v>19</v>
      </c>
      <c r="L3499" t="s">
        <v>23</v>
      </c>
      <c r="M3499" s="5">
        <v>798.23</v>
      </c>
    </row>
    <row r="3500" spans="1:13" x14ac:dyDescent="0.25">
      <c r="A3500" s="2">
        <v>45193</v>
      </c>
      <c r="B3500" s="3">
        <f t="shared" si="163"/>
        <v>2024</v>
      </c>
      <c r="C3500" t="str">
        <f t="shared" si="164"/>
        <v>2023-2024</v>
      </c>
      <c r="D3500" t="s">
        <v>147</v>
      </c>
      <c r="E3500" t="s">
        <v>132</v>
      </c>
      <c r="F3500" t="str">
        <f t="shared" si="162"/>
        <v>New South Wales</v>
      </c>
      <c r="G3500" t="s">
        <v>10</v>
      </c>
      <c r="H3500">
        <v>2800</v>
      </c>
      <c r="I3500" t="s">
        <v>11</v>
      </c>
      <c r="J3500" t="s">
        <v>25</v>
      </c>
      <c r="K3500" t="s">
        <v>155</v>
      </c>
      <c r="L3500" t="s">
        <v>20</v>
      </c>
      <c r="M3500" s="5">
        <v>798.24</v>
      </c>
    </row>
    <row r="3501" spans="1:13" x14ac:dyDescent="0.25">
      <c r="A3501" s="2">
        <v>45084</v>
      </c>
      <c r="B3501" s="3">
        <f t="shared" si="163"/>
        <v>2023</v>
      </c>
      <c r="C3501" t="str">
        <f t="shared" si="164"/>
        <v>2023-2024</v>
      </c>
      <c r="D3501" t="s">
        <v>147</v>
      </c>
      <c r="E3501" t="s">
        <v>133</v>
      </c>
      <c r="F3501" t="str">
        <f t="shared" si="162"/>
        <v>Queensland</v>
      </c>
      <c r="G3501" t="s">
        <v>35</v>
      </c>
      <c r="H3501">
        <v>4305</v>
      </c>
      <c r="I3501" t="s">
        <v>11</v>
      </c>
      <c r="J3501" t="s">
        <v>104</v>
      </c>
      <c r="K3501" t="s">
        <v>149</v>
      </c>
      <c r="L3501" t="s">
        <v>15</v>
      </c>
      <c r="M3501" s="5">
        <v>798.52</v>
      </c>
    </row>
    <row r="3502" spans="1:13" x14ac:dyDescent="0.25">
      <c r="A3502" s="2">
        <v>45142</v>
      </c>
      <c r="B3502" s="3">
        <f t="shared" si="163"/>
        <v>2024</v>
      </c>
      <c r="C3502" t="str">
        <f t="shared" si="164"/>
        <v>2023-2024</v>
      </c>
      <c r="D3502" t="s">
        <v>148</v>
      </c>
      <c r="E3502" t="s">
        <v>143</v>
      </c>
      <c r="F3502" t="str">
        <f t="shared" si="162"/>
        <v>New South Wales</v>
      </c>
      <c r="G3502" t="s">
        <v>10</v>
      </c>
      <c r="H3502">
        <v>2154</v>
      </c>
      <c r="I3502" t="s">
        <v>11</v>
      </c>
      <c r="J3502" t="s">
        <v>27</v>
      </c>
      <c r="K3502" t="s">
        <v>152</v>
      </c>
      <c r="L3502" t="s">
        <v>13</v>
      </c>
      <c r="M3502" s="5">
        <v>799.67</v>
      </c>
    </row>
    <row r="3503" spans="1:13" x14ac:dyDescent="0.25">
      <c r="A3503" s="2">
        <v>45215</v>
      </c>
      <c r="B3503" s="3">
        <f t="shared" si="163"/>
        <v>2024</v>
      </c>
      <c r="C3503" t="str">
        <f t="shared" si="164"/>
        <v>2023-2024</v>
      </c>
      <c r="D3503" t="s">
        <v>147</v>
      </c>
      <c r="E3503" t="s">
        <v>24</v>
      </c>
      <c r="F3503" t="str">
        <f t="shared" si="162"/>
        <v>New South Wales</v>
      </c>
      <c r="G3503" t="s">
        <v>10</v>
      </c>
      <c r="H3503">
        <v>2795</v>
      </c>
      <c r="I3503" t="s">
        <v>11</v>
      </c>
      <c r="J3503" t="s">
        <v>25</v>
      </c>
      <c r="K3503" t="s">
        <v>150</v>
      </c>
      <c r="L3503" t="s">
        <v>18</v>
      </c>
      <c r="M3503" s="5">
        <v>800.1</v>
      </c>
    </row>
    <row r="3504" spans="1:13" x14ac:dyDescent="0.25">
      <c r="A3504" s="2">
        <v>45282</v>
      </c>
      <c r="B3504" s="3">
        <f t="shared" si="163"/>
        <v>2024</v>
      </c>
      <c r="C3504" t="str">
        <f t="shared" si="164"/>
        <v>2023-2024</v>
      </c>
      <c r="D3504" t="s">
        <v>147</v>
      </c>
      <c r="E3504" t="s">
        <v>99</v>
      </c>
      <c r="F3504" t="str">
        <f t="shared" si="162"/>
        <v>Victoria</v>
      </c>
      <c r="G3504" t="s">
        <v>45</v>
      </c>
      <c r="H3504">
        <v>3148</v>
      </c>
      <c r="I3504" t="s">
        <v>11</v>
      </c>
      <c r="J3504" t="s">
        <v>63</v>
      </c>
      <c r="K3504" t="s">
        <v>156</v>
      </c>
      <c r="L3504" t="s">
        <v>17</v>
      </c>
      <c r="M3504" s="5">
        <v>800.23</v>
      </c>
    </row>
    <row r="3505" spans="1:13" x14ac:dyDescent="0.25">
      <c r="A3505" s="2">
        <v>45515</v>
      </c>
      <c r="B3505" s="3">
        <f t="shared" si="163"/>
        <v>2025</v>
      </c>
      <c r="C3505" t="str">
        <f t="shared" si="164"/>
        <v>2024-2025</v>
      </c>
      <c r="D3505" t="s">
        <v>147</v>
      </c>
      <c r="E3505" t="s">
        <v>106</v>
      </c>
      <c r="F3505" t="str">
        <f t="shared" si="162"/>
        <v>Victoria</v>
      </c>
      <c r="G3505" t="s">
        <v>45</v>
      </c>
      <c r="H3505">
        <v>3915</v>
      </c>
      <c r="I3505" t="s">
        <v>11</v>
      </c>
      <c r="J3505" t="s">
        <v>55</v>
      </c>
      <c r="K3505" t="s">
        <v>149</v>
      </c>
      <c r="L3505" t="s">
        <v>15</v>
      </c>
      <c r="M3505" s="5">
        <v>801.37</v>
      </c>
    </row>
    <row r="3506" spans="1:13" x14ac:dyDescent="0.25">
      <c r="A3506" s="2">
        <v>45409</v>
      </c>
      <c r="B3506" s="3">
        <f t="shared" si="163"/>
        <v>2024</v>
      </c>
      <c r="C3506" t="str">
        <f t="shared" si="164"/>
        <v>2024-2025</v>
      </c>
      <c r="D3506" t="s">
        <v>147</v>
      </c>
      <c r="E3506" t="s">
        <v>115</v>
      </c>
      <c r="F3506" t="str">
        <f t="shared" si="162"/>
        <v>Western Australia</v>
      </c>
      <c r="G3506" t="s">
        <v>48</v>
      </c>
      <c r="H3506">
        <v>6280</v>
      </c>
      <c r="I3506" t="s">
        <v>11</v>
      </c>
      <c r="J3506" t="s">
        <v>94</v>
      </c>
      <c r="K3506" t="s">
        <v>156</v>
      </c>
      <c r="L3506" t="s">
        <v>17</v>
      </c>
      <c r="M3506" s="5">
        <v>801.48000000000013</v>
      </c>
    </row>
    <row r="3507" spans="1:13" x14ac:dyDescent="0.25">
      <c r="A3507" s="2">
        <v>44991</v>
      </c>
      <c r="B3507" s="3">
        <f t="shared" si="163"/>
        <v>2023</v>
      </c>
      <c r="C3507" t="str">
        <f t="shared" si="164"/>
        <v>2022-2023</v>
      </c>
      <c r="D3507" t="s">
        <v>147</v>
      </c>
      <c r="E3507" t="s">
        <v>98</v>
      </c>
      <c r="F3507" t="str">
        <f t="shared" si="162"/>
        <v>Victoria</v>
      </c>
      <c r="G3507" t="s">
        <v>45</v>
      </c>
      <c r="H3507">
        <v>3429</v>
      </c>
      <c r="I3507" t="s">
        <v>11</v>
      </c>
      <c r="J3507" t="s">
        <v>60</v>
      </c>
      <c r="K3507" t="s">
        <v>155</v>
      </c>
      <c r="L3507" t="s">
        <v>20</v>
      </c>
      <c r="M3507" s="5">
        <v>801.68000000000006</v>
      </c>
    </row>
    <row r="3508" spans="1:13" x14ac:dyDescent="0.25">
      <c r="A3508" s="2">
        <v>45480</v>
      </c>
      <c r="B3508" s="3">
        <f t="shared" si="163"/>
        <v>2025</v>
      </c>
      <c r="C3508" t="str">
        <f t="shared" si="164"/>
        <v>2024-2025</v>
      </c>
      <c r="D3508" t="s">
        <v>147</v>
      </c>
      <c r="E3508" t="s">
        <v>108</v>
      </c>
      <c r="F3508" t="str">
        <f t="shared" si="162"/>
        <v>Victoria</v>
      </c>
      <c r="G3508" t="s">
        <v>45</v>
      </c>
      <c r="H3508">
        <v>3018</v>
      </c>
      <c r="I3508" t="s">
        <v>11</v>
      </c>
      <c r="J3508" t="s">
        <v>46</v>
      </c>
      <c r="K3508" t="s">
        <v>152</v>
      </c>
      <c r="L3508" t="s">
        <v>13</v>
      </c>
      <c r="M3508" s="5">
        <v>801.97</v>
      </c>
    </row>
    <row r="3509" spans="1:13" x14ac:dyDescent="0.25">
      <c r="A3509" s="2">
        <v>45406</v>
      </c>
      <c r="B3509" s="3">
        <f t="shared" si="163"/>
        <v>2024</v>
      </c>
      <c r="C3509" t="str">
        <f t="shared" si="164"/>
        <v>2024-2025</v>
      </c>
      <c r="D3509" t="s">
        <v>147</v>
      </c>
      <c r="E3509" t="s">
        <v>142</v>
      </c>
      <c r="F3509" t="str">
        <f t="shared" si="162"/>
        <v>Australian Capital Territory</v>
      </c>
      <c r="G3509" t="s">
        <v>80</v>
      </c>
      <c r="H3509">
        <v>2609</v>
      </c>
      <c r="I3509" t="s">
        <v>11</v>
      </c>
      <c r="J3509" t="s">
        <v>58</v>
      </c>
      <c r="K3509" t="s">
        <v>150</v>
      </c>
      <c r="L3509" t="s">
        <v>18</v>
      </c>
      <c r="M3509" s="5">
        <v>802.67</v>
      </c>
    </row>
    <row r="3510" spans="1:13" x14ac:dyDescent="0.25">
      <c r="A3510" s="2">
        <v>45042</v>
      </c>
      <c r="B3510" s="3">
        <f t="shared" si="163"/>
        <v>2023</v>
      </c>
      <c r="C3510" t="str">
        <f t="shared" si="164"/>
        <v>2023-2024</v>
      </c>
      <c r="D3510" t="s">
        <v>148</v>
      </c>
      <c r="E3510" t="s">
        <v>72</v>
      </c>
      <c r="F3510" t="str">
        <f t="shared" si="162"/>
        <v>Western Australia</v>
      </c>
      <c r="G3510" t="s">
        <v>48</v>
      </c>
      <c r="H3510">
        <v>6010</v>
      </c>
      <c r="I3510" t="s">
        <v>11</v>
      </c>
      <c r="J3510" t="s">
        <v>49</v>
      </c>
      <c r="K3510" t="s">
        <v>150</v>
      </c>
      <c r="L3510" t="s">
        <v>18</v>
      </c>
      <c r="M3510" s="5">
        <v>802.75000000000011</v>
      </c>
    </row>
    <row r="3511" spans="1:13" x14ac:dyDescent="0.25">
      <c r="A3511" s="2">
        <v>45284</v>
      </c>
      <c r="B3511" s="3">
        <f t="shared" si="163"/>
        <v>2024</v>
      </c>
      <c r="C3511" t="str">
        <f t="shared" si="164"/>
        <v>2023-2024</v>
      </c>
      <c r="D3511" t="s">
        <v>148</v>
      </c>
      <c r="E3511" t="s">
        <v>138</v>
      </c>
      <c r="F3511" t="str">
        <f t="shared" si="162"/>
        <v>Queensland</v>
      </c>
      <c r="G3511" t="s">
        <v>35</v>
      </c>
      <c r="H3511">
        <v>4558</v>
      </c>
      <c r="I3511" t="s">
        <v>11</v>
      </c>
      <c r="J3511" t="s">
        <v>120</v>
      </c>
      <c r="K3511" t="s">
        <v>154</v>
      </c>
      <c r="L3511" t="s">
        <v>14</v>
      </c>
      <c r="M3511" s="5">
        <v>803.27</v>
      </c>
    </row>
    <row r="3512" spans="1:13" x14ac:dyDescent="0.25">
      <c r="A3512" s="2">
        <v>45177</v>
      </c>
      <c r="B3512" s="3">
        <f t="shared" si="163"/>
        <v>2024</v>
      </c>
      <c r="C3512" t="str">
        <f t="shared" si="164"/>
        <v>2023-2024</v>
      </c>
      <c r="D3512" t="s">
        <v>148</v>
      </c>
      <c r="E3512" t="s">
        <v>91</v>
      </c>
      <c r="F3512" t="str">
        <f t="shared" si="162"/>
        <v>Victoria</v>
      </c>
      <c r="G3512" t="s">
        <v>45</v>
      </c>
      <c r="H3512">
        <v>3690</v>
      </c>
      <c r="I3512" t="s">
        <v>11</v>
      </c>
      <c r="J3512" t="s">
        <v>55</v>
      </c>
      <c r="K3512" t="s">
        <v>151</v>
      </c>
      <c r="L3512" t="s">
        <v>21</v>
      </c>
      <c r="M3512" s="5">
        <v>803.61999999999989</v>
      </c>
    </row>
    <row r="3513" spans="1:13" x14ac:dyDescent="0.25">
      <c r="A3513" s="2">
        <v>45358</v>
      </c>
      <c r="B3513" s="3">
        <f t="shared" si="163"/>
        <v>2024</v>
      </c>
      <c r="C3513" t="str">
        <f t="shared" si="164"/>
        <v>2023-2024</v>
      </c>
      <c r="D3513" t="s">
        <v>147</v>
      </c>
      <c r="E3513" t="s">
        <v>117</v>
      </c>
      <c r="F3513" t="str">
        <f t="shared" si="162"/>
        <v>Queensland</v>
      </c>
      <c r="G3513" t="s">
        <v>35</v>
      </c>
      <c r="H3513">
        <v>4119</v>
      </c>
      <c r="I3513" t="s">
        <v>11</v>
      </c>
      <c r="J3513" t="s">
        <v>43</v>
      </c>
      <c r="K3513" t="s">
        <v>154</v>
      </c>
      <c r="L3513" t="s">
        <v>14</v>
      </c>
      <c r="M3513" s="5">
        <v>803.81</v>
      </c>
    </row>
    <row r="3514" spans="1:13" x14ac:dyDescent="0.25">
      <c r="A3514" s="2">
        <v>44976</v>
      </c>
      <c r="B3514" s="3">
        <f t="shared" si="163"/>
        <v>2023</v>
      </c>
      <c r="C3514" t="str">
        <f t="shared" si="164"/>
        <v>2022-2023</v>
      </c>
      <c r="D3514" t="s">
        <v>147</v>
      </c>
      <c r="E3514" t="s">
        <v>117</v>
      </c>
      <c r="F3514" t="str">
        <f t="shared" si="162"/>
        <v>Queensland</v>
      </c>
      <c r="G3514" t="s">
        <v>35</v>
      </c>
      <c r="H3514">
        <v>4119</v>
      </c>
      <c r="I3514" t="s">
        <v>11</v>
      </c>
      <c r="J3514" t="s">
        <v>43</v>
      </c>
      <c r="K3514" t="s">
        <v>152</v>
      </c>
      <c r="L3514" t="s">
        <v>13</v>
      </c>
      <c r="M3514" s="5">
        <v>807.66999999999985</v>
      </c>
    </row>
    <row r="3515" spans="1:13" x14ac:dyDescent="0.25">
      <c r="A3515" s="2">
        <v>45411</v>
      </c>
      <c r="B3515" s="3">
        <f t="shared" si="163"/>
        <v>2024</v>
      </c>
      <c r="C3515" t="str">
        <f t="shared" si="164"/>
        <v>2024-2025</v>
      </c>
      <c r="D3515" t="s">
        <v>147</v>
      </c>
      <c r="E3515" t="s">
        <v>112</v>
      </c>
      <c r="F3515" t="str">
        <f t="shared" si="162"/>
        <v>Victoria</v>
      </c>
      <c r="G3515" t="s">
        <v>45</v>
      </c>
      <c r="H3515">
        <v>3076</v>
      </c>
      <c r="I3515" t="s">
        <v>11</v>
      </c>
      <c r="J3515" t="s">
        <v>46</v>
      </c>
      <c r="K3515" t="s">
        <v>151</v>
      </c>
      <c r="L3515" t="s">
        <v>21</v>
      </c>
      <c r="M3515" s="5">
        <v>808.07</v>
      </c>
    </row>
    <row r="3516" spans="1:13" x14ac:dyDescent="0.25">
      <c r="A3516" s="2">
        <v>45635</v>
      </c>
      <c r="B3516" s="3">
        <f t="shared" si="163"/>
        <v>2025</v>
      </c>
      <c r="C3516" t="str">
        <f t="shared" si="164"/>
        <v>2024-2025</v>
      </c>
      <c r="D3516" t="s">
        <v>147</v>
      </c>
      <c r="E3516" t="s">
        <v>59</v>
      </c>
      <c r="F3516" t="str">
        <f t="shared" si="162"/>
        <v>Victoria</v>
      </c>
      <c r="G3516" t="s">
        <v>45</v>
      </c>
      <c r="H3516">
        <v>3280</v>
      </c>
      <c r="I3516" t="s">
        <v>11</v>
      </c>
      <c r="J3516" t="s">
        <v>60</v>
      </c>
      <c r="K3516" t="s">
        <v>154</v>
      </c>
      <c r="L3516" t="s">
        <v>14</v>
      </c>
      <c r="M3516" s="5">
        <v>809.27</v>
      </c>
    </row>
    <row r="3517" spans="1:13" x14ac:dyDescent="0.25">
      <c r="A3517" s="2">
        <v>45161</v>
      </c>
      <c r="B3517" s="3">
        <f t="shared" si="163"/>
        <v>2024</v>
      </c>
      <c r="C3517" t="str">
        <f t="shared" si="164"/>
        <v>2023-2024</v>
      </c>
      <c r="D3517" t="s">
        <v>147</v>
      </c>
      <c r="E3517" t="s">
        <v>52</v>
      </c>
      <c r="F3517" t="str">
        <f t="shared" si="162"/>
        <v>Victoria</v>
      </c>
      <c r="G3517" t="s">
        <v>45</v>
      </c>
      <c r="H3517">
        <v>3030</v>
      </c>
      <c r="I3517" t="s">
        <v>11</v>
      </c>
      <c r="J3517" t="s">
        <v>46</v>
      </c>
      <c r="K3517" t="s">
        <v>149</v>
      </c>
      <c r="L3517" t="s">
        <v>15</v>
      </c>
      <c r="M3517" s="5">
        <v>809.31000000000006</v>
      </c>
    </row>
    <row r="3518" spans="1:13" x14ac:dyDescent="0.25">
      <c r="A3518" s="2">
        <v>45310</v>
      </c>
      <c r="B3518" s="3">
        <f t="shared" si="163"/>
        <v>2024</v>
      </c>
      <c r="C3518" t="str">
        <f t="shared" si="164"/>
        <v>2023-2024</v>
      </c>
      <c r="D3518" t="s">
        <v>148</v>
      </c>
      <c r="E3518" t="s">
        <v>146</v>
      </c>
      <c r="F3518" t="str">
        <f t="shared" si="162"/>
        <v>Victoria</v>
      </c>
      <c r="G3518" t="s">
        <v>45</v>
      </c>
      <c r="H3518">
        <v>3353</v>
      </c>
      <c r="I3518" t="s">
        <v>11</v>
      </c>
      <c r="J3518" t="s">
        <v>60</v>
      </c>
      <c r="K3518" t="s">
        <v>154</v>
      </c>
      <c r="L3518" t="s">
        <v>14</v>
      </c>
      <c r="M3518" s="5">
        <v>809.47</v>
      </c>
    </row>
    <row r="3519" spans="1:13" x14ac:dyDescent="0.25">
      <c r="A3519" s="2">
        <v>44971</v>
      </c>
      <c r="B3519" s="3">
        <f t="shared" si="163"/>
        <v>2023</v>
      </c>
      <c r="C3519" t="str">
        <f t="shared" si="164"/>
        <v>2022-2023</v>
      </c>
      <c r="D3519" t="s">
        <v>147</v>
      </c>
      <c r="E3519" t="s">
        <v>84</v>
      </c>
      <c r="F3519" t="str">
        <f t="shared" si="162"/>
        <v>Queensland</v>
      </c>
      <c r="G3519" t="s">
        <v>35</v>
      </c>
      <c r="H3519">
        <v>4740</v>
      </c>
      <c r="I3519" t="s">
        <v>11</v>
      </c>
      <c r="J3519" t="s">
        <v>51</v>
      </c>
      <c r="K3519" t="s">
        <v>154</v>
      </c>
      <c r="L3519" t="s">
        <v>14</v>
      </c>
      <c r="M3519" s="5">
        <v>811.31</v>
      </c>
    </row>
    <row r="3520" spans="1:13" x14ac:dyDescent="0.25">
      <c r="A3520" s="2">
        <v>45602</v>
      </c>
      <c r="B3520" s="3">
        <f t="shared" si="163"/>
        <v>2025</v>
      </c>
      <c r="C3520" t="str">
        <f t="shared" si="164"/>
        <v>2024-2025</v>
      </c>
      <c r="D3520" t="s">
        <v>148</v>
      </c>
      <c r="E3520" t="s">
        <v>129</v>
      </c>
      <c r="F3520" t="str">
        <f t="shared" si="162"/>
        <v>Tasmania</v>
      </c>
      <c r="G3520" t="s">
        <v>70</v>
      </c>
      <c r="H3520">
        <v>7010</v>
      </c>
      <c r="I3520" t="s">
        <v>11</v>
      </c>
      <c r="J3520" t="s">
        <v>71</v>
      </c>
      <c r="K3520" t="s">
        <v>150</v>
      </c>
      <c r="L3520" t="s">
        <v>18</v>
      </c>
      <c r="M3520" s="5">
        <v>812.18999999999994</v>
      </c>
    </row>
    <row r="3521" spans="1:13" x14ac:dyDescent="0.25">
      <c r="A3521" s="2">
        <v>45042</v>
      </c>
      <c r="B3521" s="3">
        <f t="shared" si="163"/>
        <v>2023</v>
      </c>
      <c r="C3521" t="str">
        <f t="shared" si="164"/>
        <v>2023-2024</v>
      </c>
      <c r="D3521" t="s">
        <v>147</v>
      </c>
      <c r="E3521" t="s">
        <v>103</v>
      </c>
      <c r="F3521" t="str">
        <f t="shared" si="162"/>
        <v>Queensland</v>
      </c>
      <c r="G3521" t="s">
        <v>35</v>
      </c>
      <c r="H3521">
        <v>4509</v>
      </c>
      <c r="I3521" t="s">
        <v>11</v>
      </c>
      <c r="J3521" t="s">
        <v>104</v>
      </c>
      <c r="K3521" t="s">
        <v>150</v>
      </c>
      <c r="L3521" t="s">
        <v>18</v>
      </c>
      <c r="M3521" s="5">
        <v>813.89</v>
      </c>
    </row>
    <row r="3522" spans="1:13" x14ac:dyDescent="0.25">
      <c r="A3522" s="2">
        <v>45073</v>
      </c>
      <c r="B3522" s="3">
        <f t="shared" si="163"/>
        <v>2023</v>
      </c>
      <c r="C3522" t="str">
        <f t="shared" si="164"/>
        <v>2023-2024</v>
      </c>
      <c r="D3522" t="s">
        <v>147</v>
      </c>
      <c r="E3522" t="s">
        <v>105</v>
      </c>
      <c r="F3522" t="str">
        <f t="shared" ref="F3522:F3585" si="165">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6">IF(MONTH(A3523)&gt;=7,YEAR(A3523)+1,YEAR(A3523))</f>
        <v>2024</v>
      </c>
      <c r="C3523" t="str">
        <f t="shared" ref="C3523:C3586" si="167">IF(MONTH(A3523) &gt;= 4, YEAR(A3523) &amp; "-" &amp; YEAR(A3523) + 1, YEAR(A3523) - 1 &amp; "-" &amp; YEAR(A3523))</f>
        <v>2024-2025</v>
      </c>
      <c r="D3523" t="s">
        <v>147</v>
      </c>
      <c r="E3523" t="s">
        <v>113</v>
      </c>
      <c r="F3523" t="str">
        <f t="shared" si="165"/>
        <v>Queensland</v>
      </c>
      <c r="G3523" t="s">
        <v>35</v>
      </c>
      <c r="H3523">
        <v>4215</v>
      </c>
      <c r="I3523" t="s">
        <v>11</v>
      </c>
      <c r="J3523" t="s">
        <v>104</v>
      </c>
      <c r="K3523" t="s">
        <v>152</v>
      </c>
      <c r="L3523" t="s">
        <v>13</v>
      </c>
      <c r="M3523" s="5">
        <v>815.60999999999979</v>
      </c>
    </row>
    <row r="3524" spans="1:13" x14ac:dyDescent="0.25">
      <c r="A3524" s="2">
        <v>45191</v>
      </c>
      <c r="B3524" s="3">
        <f t="shared" si="166"/>
        <v>2024</v>
      </c>
      <c r="C3524" t="str">
        <f t="shared" si="167"/>
        <v>2023-2024</v>
      </c>
      <c r="D3524" t="s">
        <v>148</v>
      </c>
      <c r="E3524" t="s">
        <v>34</v>
      </c>
      <c r="F3524" t="str">
        <f t="shared" si="165"/>
        <v>Queensland</v>
      </c>
      <c r="G3524" t="s">
        <v>35</v>
      </c>
      <c r="H3524">
        <v>4802</v>
      </c>
      <c r="I3524" t="s">
        <v>11</v>
      </c>
      <c r="J3524" t="s">
        <v>36</v>
      </c>
      <c r="K3524" t="s">
        <v>150</v>
      </c>
      <c r="L3524" t="s">
        <v>18</v>
      </c>
      <c r="M3524" s="5">
        <v>816.8900000000001</v>
      </c>
    </row>
    <row r="3525" spans="1:13" x14ac:dyDescent="0.25">
      <c r="A3525" s="2">
        <v>45597</v>
      </c>
      <c r="B3525" s="3">
        <f t="shared" si="166"/>
        <v>2025</v>
      </c>
      <c r="C3525" t="str">
        <f t="shared" si="167"/>
        <v>2024-2025</v>
      </c>
      <c r="D3525" t="s">
        <v>148</v>
      </c>
      <c r="E3525" t="s">
        <v>96</v>
      </c>
      <c r="F3525" t="str">
        <f t="shared" si="165"/>
        <v>Western Australia</v>
      </c>
      <c r="G3525" t="s">
        <v>48</v>
      </c>
      <c r="H3525">
        <v>6330</v>
      </c>
      <c r="I3525" t="s">
        <v>11</v>
      </c>
      <c r="J3525" t="s">
        <v>94</v>
      </c>
      <c r="K3525" t="s">
        <v>19</v>
      </c>
      <c r="L3525" t="s">
        <v>23</v>
      </c>
      <c r="M3525" s="5">
        <v>816.98000000000013</v>
      </c>
    </row>
    <row r="3526" spans="1:13" x14ac:dyDescent="0.25">
      <c r="A3526" s="2">
        <v>45628</v>
      </c>
      <c r="B3526" s="3">
        <f t="shared" si="166"/>
        <v>2025</v>
      </c>
      <c r="C3526" t="str">
        <f t="shared" si="167"/>
        <v>2024-2025</v>
      </c>
      <c r="D3526" t="s">
        <v>147</v>
      </c>
      <c r="E3526" t="s">
        <v>126</v>
      </c>
      <c r="F3526" t="str">
        <f t="shared" si="165"/>
        <v>Queensland</v>
      </c>
      <c r="G3526" t="s">
        <v>35</v>
      </c>
      <c r="H3526">
        <v>4551</v>
      </c>
      <c r="I3526" t="s">
        <v>11</v>
      </c>
      <c r="J3526" t="s">
        <v>120</v>
      </c>
      <c r="K3526" t="s">
        <v>152</v>
      </c>
      <c r="L3526" t="s">
        <v>13</v>
      </c>
      <c r="M3526" s="5">
        <v>817.61000000000013</v>
      </c>
    </row>
    <row r="3527" spans="1:13" x14ac:dyDescent="0.25">
      <c r="A3527" s="2">
        <v>44997</v>
      </c>
      <c r="B3527" s="3">
        <f t="shared" si="166"/>
        <v>2023</v>
      </c>
      <c r="C3527" t="str">
        <f t="shared" si="167"/>
        <v>2022-2023</v>
      </c>
      <c r="D3527" t="s">
        <v>148</v>
      </c>
      <c r="E3527" t="s">
        <v>108</v>
      </c>
      <c r="F3527" t="str">
        <f t="shared" si="165"/>
        <v>Victoria</v>
      </c>
      <c r="G3527" t="s">
        <v>45</v>
      </c>
      <c r="H3527">
        <v>3018</v>
      </c>
      <c r="I3527" t="s">
        <v>11</v>
      </c>
      <c r="J3527" t="s">
        <v>46</v>
      </c>
      <c r="K3527" t="s">
        <v>151</v>
      </c>
      <c r="L3527" t="s">
        <v>21</v>
      </c>
      <c r="M3527" s="5">
        <v>817.70000000000016</v>
      </c>
    </row>
    <row r="3528" spans="1:13" x14ac:dyDescent="0.25">
      <c r="A3528" s="2">
        <v>44991</v>
      </c>
      <c r="B3528" s="3">
        <f t="shared" si="166"/>
        <v>2023</v>
      </c>
      <c r="C3528" t="str">
        <f t="shared" si="167"/>
        <v>2022-2023</v>
      </c>
      <c r="D3528" t="s">
        <v>147</v>
      </c>
      <c r="E3528" t="s">
        <v>42</v>
      </c>
      <c r="F3528" t="str">
        <f t="shared" si="165"/>
        <v>Queensland</v>
      </c>
      <c r="G3528" t="s">
        <v>35</v>
      </c>
      <c r="H3528">
        <v>4053</v>
      </c>
      <c r="I3528" t="s">
        <v>11</v>
      </c>
      <c r="J3528" t="s">
        <v>43</v>
      </c>
      <c r="K3528" t="s">
        <v>154</v>
      </c>
      <c r="L3528" t="s">
        <v>14</v>
      </c>
      <c r="M3528" s="5">
        <v>818.34</v>
      </c>
    </row>
    <row r="3529" spans="1:13" x14ac:dyDescent="0.25">
      <c r="A3529" s="2">
        <v>45584</v>
      </c>
      <c r="B3529" s="3">
        <f t="shared" si="166"/>
        <v>2025</v>
      </c>
      <c r="C3529" t="str">
        <f t="shared" si="167"/>
        <v>2024-2025</v>
      </c>
      <c r="D3529" t="s">
        <v>147</v>
      </c>
      <c r="E3529" t="s">
        <v>69</v>
      </c>
      <c r="F3529" t="str">
        <f t="shared" si="165"/>
        <v>Tasmania</v>
      </c>
      <c r="G3529" t="s">
        <v>70</v>
      </c>
      <c r="H3529">
        <v>7018</v>
      </c>
      <c r="I3529" t="s">
        <v>11</v>
      </c>
      <c r="J3529" t="s">
        <v>71</v>
      </c>
      <c r="K3529" t="s">
        <v>152</v>
      </c>
      <c r="L3529" t="s">
        <v>13</v>
      </c>
      <c r="M3529" s="5">
        <v>819.13</v>
      </c>
    </row>
    <row r="3530" spans="1:13" x14ac:dyDescent="0.25">
      <c r="A3530" s="2">
        <v>45510</v>
      </c>
      <c r="B3530" s="3">
        <f t="shared" si="166"/>
        <v>2025</v>
      </c>
      <c r="C3530" t="str">
        <f t="shared" si="167"/>
        <v>2024-2025</v>
      </c>
      <c r="D3530" t="s">
        <v>147</v>
      </c>
      <c r="E3530" t="s">
        <v>9</v>
      </c>
      <c r="F3530" t="str">
        <f t="shared" si="165"/>
        <v>New South Wales</v>
      </c>
      <c r="G3530" t="s">
        <v>10</v>
      </c>
      <c r="H3530">
        <v>2067</v>
      </c>
      <c r="I3530" t="s">
        <v>11</v>
      </c>
      <c r="J3530" t="s">
        <v>12</v>
      </c>
      <c r="K3530" t="s">
        <v>149</v>
      </c>
      <c r="L3530" t="s">
        <v>15</v>
      </c>
      <c r="M3530" s="5">
        <v>819.1400000000001</v>
      </c>
    </row>
    <row r="3531" spans="1:13" x14ac:dyDescent="0.25">
      <c r="A3531" s="2">
        <v>45588</v>
      </c>
      <c r="B3531" s="3">
        <f t="shared" si="166"/>
        <v>2025</v>
      </c>
      <c r="C3531" t="str">
        <f t="shared" si="167"/>
        <v>2024-2025</v>
      </c>
      <c r="D3531" t="s">
        <v>147</v>
      </c>
      <c r="E3531" t="s">
        <v>74</v>
      </c>
      <c r="F3531" t="str">
        <f t="shared" si="165"/>
        <v>South Australia</v>
      </c>
      <c r="G3531" t="s">
        <v>32</v>
      </c>
      <c r="H3531">
        <v>5043</v>
      </c>
      <c r="I3531" t="s">
        <v>11</v>
      </c>
      <c r="J3531" t="s">
        <v>33</v>
      </c>
      <c r="K3531" t="s">
        <v>150</v>
      </c>
      <c r="L3531" t="s">
        <v>18</v>
      </c>
      <c r="M3531" s="5">
        <v>819.16</v>
      </c>
    </row>
    <row r="3532" spans="1:13" x14ac:dyDescent="0.25">
      <c r="A3532" s="2">
        <v>45431</v>
      </c>
      <c r="B3532" s="3">
        <f t="shared" si="166"/>
        <v>2024</v>
      </c>
      <c r="C3532" t="str">
        <f t="shared" si="167"/>
        <v>2024-2025</v>
      </c>
      <c r="D3532" t="s">
        <v>147</v>
      </c>
      <c r="E3532" t="s">
        <v>115</v>
      </c>
      <c r="F3532" t="str">
        <f t="shared" si="165"/>
        <v>Western Australia</v>
      </c>
      <c r="G3532" t="s">
        <v>48</v>
      </c>
      <c r="H3532">
        <v>6280</v>
      </c>
      <c r="I3532" t="s">
        <v>11</v>
      </c>
      <c r="J3532" t="s">
        <v>94</v>
      </c>
      <c r="K3532" t="s">
        <v>157</v>
      </c>
      <c r="L3532" t="s">
        <v>22</v>
      </c>
      <c r="M3532" s="5">
        <v>821.3599999999999</v>
      </c>
    </row>
    <row r="3533" spans="1:13" x14ac:dyDescent="0.25">
      <c r="A3533" s="2">
        <v>44945</v>
      </c>
      <c r="B3533" s="3">
        <f t="shared" si="166"/>
        <v>2023</v>
      </c>
      <c r="C3533" t="str">
        <f t="shared" si="167"/>
        <v>2022-2023</v>
      </c>
      <c r="D3533" t="s">
        <v>147</v>
      </c>
      <c r="E3533" t="s">
        <v>121</v>
      </c>
      <c r="F3533" t="str">
        <f t="shared" si="165"/>
        <v>Queensland</v>
      </c>
      <c r="G3533" t="s">
        <v>35</v>
      </c>
      <c r="H3533">
        <v>4700</v>
      </c>
      <c r="I3533" t="s">
        <v>11</v>
      </c>
      <c r="J3533" t="s">
        <v>51</v>
      </c>
      <c r="K3533" t="s">
        <v>151</v>
      </c>
      <c r="L3533" t="s">
        <v>21</v>
      </c>
      <c r="M3533" s="5">
        <v>827.26</v>
      </c>
    </row>
    <row r="3534" spans="1:13" x14ac:dyDescent="0.25">
      <c r="A3534" s="2">
        <v>45577</v>
      </c>
      <c r="B3534" s="3">
        <f t="shared" si="166"/>
        <v>2025</v>
      </c>
      <c r="C3534" t="str">
        <f t="shared" si="167"/>
        <v>2024-2025</v>
      </c>
      <c r="D3534" t="s">
        <v>147</v>
      </c>
      <c r="E3534" t="s">
        <v>39</v>
      </c>
      <c r="F3534" t="str">
        <f t="shared" si="165"/>
        <v>South Australia</v>
      </c>
      <c r="G3534" t="s">
        <v>32</v>
      </c>
      <c r="H3534">
        <v>5343</v>
      </c>
      <c r="I3534" t="s">
        <v>11</v>
      </c>
      <c r="J3534" t="s">
        <v>38</v>
      </c>
      <c r="K3534" t="s">
        <v>149</v>
      </c>
      <c r="L3534" t="s">
        <v>15</v>
      </c>
      <c r="M3534" s="5">
        <v>829.82</v>
      </c>
    </row>
    <row r="3535" spans="1:13" x14ac:dyDescent="0.25">
      <c r="A3535" s="2">
        <v>45548</v>
      </c>
      <c r="B3535" s="3">
        <f t="shared" si="166"/>
        <v>2025</v>
      </c>
      <c r="C3535" t="str">
        <f t="shared" si="167"/>
        <v>2024-2025</v>
      </c>
      <c r="D3535" t="s">
        <v>147</v>
      </c>
      <c r="E3535" t="s">
        <v>66</v>
      </c>
      <c r="F3535" t="str">
        <f t="shared" si="165"/>
        <v>South Australia</v>
      </c>
      <c r="G3535" t="s">
        <v>32</v>
      </c>
      <c r="H3535">
        <v>5169</v>
      </c>
      <c r="I3535" t="s">
        <v>11</v>
      </c>
      <c r="J3535" t="s">
        <v>33</v>
      </c>
      <c r="K3535" t="s">
        <v>151</v>
      </c>
      <c r="L3535" t="s">
        <v>21</v>
      </c>
      <c r="M3535" s="5">
        <v>833.69999999999993</v>
      </c>
    </row>
    <row r="3536" spans="1:13" x14ac:dyDescent="0.25">
      <c r="A3536" s="2">
        <v>45393</v>
      </c>
      <c r="B3536" s="3">
        <f t="shared" si="166"/>
        <v>2024</v>
      </c>
      <c r="C3536" t="str">
        <f t="shared" si="167"/>
        <v>2024-2025</v>
      </c>
      <c r="D3536" t="s">
        <v>147</v>
      </c>
      <c r="E3536" t="s">
        <v>126</v>
      </c>
      <c r="F3536" t="str">
        <f t="shared" si="165"/>
        <v>Queensland</v>
      </c>
      <c r="G3536" t="s">
        <v>35</v>
      </c>
      <c r="H3536">
        <v>4551</v>
      </c>
      <c r="I3536" t="s">
        <v>11</v>
      </c>
      <c r="J3536" t="s">
        <v>120</v>
      </c>
      <c r="K3536" t="s">
        <v>156</v>
      </c>
      <c r="L3536" t="s">
        <v>17</v>
      </c>
      <c r="M3536" s="5">
        <v>833.85</v>
      </c>
    </row>
    <row r="3537" spans="1:13" x14ac:dyDescent="0.25">
      <c r="A3537" s="2">
        <v>45027</v>
      </c>
      <c r="B3537" s="3">
        <f t="shared" si="166"/>
        <v>2023</v>
      </c>
      <c r="C3537" t="str">
        <f t="shared" si="167"/>
        <v>2023-2024</v>
      </c>
      <c r="D3537" t="s">
        <v>147</v>
      </c>
      <c r="E3537" t="s">
        <v>47</v>
      </c>
      <c r="F3537" t="str">
        <f t="shared" si="165"/>
        <v>Western Australia</v>
      </c>
      <c r="G3537" t="s">
        <v>48</v>
      </c>
      <c r="H3537">
        <v>6030</v>
      </c>
      <c r="I3537" t="s">
        <v>11</v>
      </c>
      <c r="J3537" t="s">
        <v>49</v>
      </c>
      <c r="K3537" t="s">
        <v>151</v>
      </c>
      <c r="L3537" t="s">
        <v>21</v>
      </c>
      <c r="M3537" s="5">
        <v>833.92</v>
      </c>
    </row>
    <row r="3538" spans="1:13" x14ac:dyDescent="0.25">
      <c r="A3538" s="2">
        <v>45029</v>
      </c>
      <c r="B3538" s="3">
        <f t="shared" si="166"/>
        <v>2023</v>
      </c>
      <c r="C3538" t="str">
        <f t="shared" si="167"/>
        <v>2023-2024</v>
      </c>
      <c r="D3538" t="s">
        <v>147</v>
      </c>
      <c r="E3538" t="s">
        <v>67</v>
      </c>
      <c r="F3538" t="str">
        <f t="shared" si="165"/>
        <v>New South Wales</v>
      </c>
      <c r="G3538" t="s">
        <v>10</v>
      </c>
      <c r="H3538">
        <v>2478</v>
      </c>
      <c r="I3538" t="s">
        <v>11</v>
      </c>
      <c r="J3538" t="s">
        <v>68</v>
      </c>
      <c r="K3538" t="s">
        <v>151</v>
      </c>
      <c r="L3538" t="s">
        <v>21</v>
      </c>
      <c r="M3538" s="5">
        <v>837.2700000000001</v>
      </c>
    </row>
    <row r="3539" spans="1:13" x14ac:dyDescent="0.25">
      <c r="A3539" s="2">
        <v>45399</v>
      </c>
      <c r="B3539" s="3">
        <f t="shared" si="166"/>
        <v>2024</v>
      </c>
      <c r="C3539" t="str">
        <f t="shared" si="167"/>
        <v>2024-2025</v>
      </c>
      <c r="D3539" t="s">
        <v>147</v>
      </c>
      <c r="E3539" t="s">
        <v>145</v>
      </c>
      <c r="F3539" t="str">
        <f t="shared" si="165"/>
        <v>New South Wales</v>
      </c>
      <c r="G3539" t="s">
        <v>10</v>
      </c>
      <c r="H3539">
        <v>2101</v>
      </c>
      <c r="I3539" t="s">
        <v>11</v>
      </c>
      <c r="J3539" t="s">
        <v>27</v>
      </c>
      <c r="K3539" t="s">
        <v>152</v>
      </c>
      <c r="L3539" t="s">
        <v>13</v>
      </c>
      <c r="M3539" s="5">
        <v>837.6400000000001</v>
      </c>
    </row>
    <row r="3540" spans="1:13" x14ac:dyDescent="0.25">
      <c r="A3540" s="2">
        <v>45112</v>
      </c>
      <c r="B3540" s="3">
        <f t="shared" si="166"/>
        <v>2024</v>
      </c>
      <c r="C3540" t="str">
        <f t="shared" si="167"/>
        <v>2023-2024</v>
      </c>
      <c r="D3540" t="s">
        <v>147</v>
      </c>
      <c r="E3540" t="s">
        <v>136</v>
      </c>
      <c r="F3540" t="str">
        <f t="shared" si="165"/>
        <v>Victoria</v>
      </c>
      <c r="G3540" t="s">
        <v>45</v>
      </c>
      <c r="H3540">
        <v>3175</v>
      </c>
      <c r="I3540" t="s">
        <v>11</v>
      </c>
      <c r="J3540" t="s">
        <v>63</v>
      </c>
      <c r="K3540" t="s">
        <v>154</v>
      </c>
      <c r="L3540" t="s">
        <v>14</v>
      </c>
      <c r="M3540" s="5">
        <v>842.62</v>
      </c>
    </row>
    <row r="3541" spans="1:13" x14ac:dyDescent="0.25">
      <c r="A3541" s="2">
        <v>45095</v>
      </c>
      <c r="B3541" s="3">
        <f t="shared" si="166"/>
        <v>2023</v>
      </c>
      <c r="C3541" t="str">
        <f t="shared" si="167"/>
        <v>2023-2024</v>
      </c>
      <c r="D3541" t="s">
        <v>148</v>
      </c>
      <c r="E3541" t="s">
        <v>135</v>
      </c>
      <c r="F3541" t="str">
        <f t="shared" si="165"/>
        <v>Victoria</v>
      </c>
      <c r="G3541" t="s">
        <v>45</v>
      </c>
      <c r="H3541">
        <v>3550</v>
      </c>
      <c r="I3541" t="s">
        <v>11</v>
      </c>
      <c r="J3541" t="s">
        <v>60</v>
      </c>
      <c r="K3541" t="s">
        <v>150</v>
      </c>
      <c r="L3541" t="s">
        <v>18</v>
      </c>
      <c r="M3541" s="5">
        <v>843.84</v>
      </c>
    </row>
    <row r="3542" spans="1:13" x14ac:dyDescent="0.25">
      <c r="A3542" s="2">
        <v>45639</v>
      </c>
      <c r="B3542" s="3">
        <f t="shared" si="166"/>
        <v>2025</v>
      </c>
      <c r="C3542" t="str">
        <f t="shared" si="167"/>
        <v>2024-2025</v>
      </c>
      <c r="D3542" t="s">
        <v>147</v>
      </c>
      <c r="E3542" t="s">
        <v>126</v>
      </c>
      <c r="F3542" t="str">
        <f t="shared" si="165"/>
        <v>Queensland</v>
      </c>
      <c r="G3542" t="s">
        <v>35</v>
      </c>
      <c r="H3542">
        <v>4551</v>
      </c>
      <c r="I3542" t="s">
        <v>11</v>
      </c>
      <c r="J3542" t="s">
        <v>120</v>
      </c>
      <c r="K3542" t="s">
        <v>150</v>
      </c>
      <c r="L3542" t="s">
        <v>18</v>
      </c>
      <c r="M3542" s="5">
        <v>844.2299999999999</v>
      </c>
    </row>
    <row r="3543" spans="1:13" x14ac:dyDescent="0.25">
      <c r="A3543" s="2">
        <v>45527</v>
      </c>
      <c r="B3543" s="3">
        <f t="shared" si="166"/>
        <v>2025</v>
      </c>
      <c r="C3543" t="str">
        <f t="shared" si="167"/>
        <v>2024-2025</v>
      </c>
      <c r="D3543" t="s">
        <v>148</v>
      </c>
      <c r="E3543" t="s">
        <v>24</v>
      </c>
      <c r="F3543" t="str">
        <f t="shared" si="165"/>
        <v>New South Wales</v>
      </c>
      <c r="G3543" t="s">
        <v>10</v>
      </c>
      <c r="H3543">
        <v>2795</v>
      </c>
      <c r="I3543" t="s">
        <v>11</v>
      </c>
      <c r="J3543" t="s">
        <v>25</v>
      </c>
      <c r="K3543" t="s">
        <v>149</v>
      </c>
      <c r="L3543" t="s">
        <v>15</v>
      </c>
      <c r="M3543" s="5">
        <v>844.36</v>
      </c>
    </row>
    <row r="3544" spans="1:13" x14ac:dyDescent="0.25">
      <c r="A3544" s="2">
        <v>45611</v>
      </c>
      <c r="B3544" s="3">
        <f t="shared" si="166"/>
        <v>2025</v>
      </c>
      <c r="C3544" t="str">
        <f t="shared" si="167"/>
        <v>2024-2025</v>
      </c>
      <c r="D3544" t="s">
        <v>147</v>
      </c>
      <c r="E3544" t="s">
        <v>117</v>
      </c>
      <c r="F3544" t="str">
        <f t="shared" si="165"/>
        <v>Queensland</v>
      </c>
      <c r="G3544" t="s">
        <v>35</v>
      </c>
      <c r="H3544">
        <v>4119</v>
      </c>
      <c r="I3544" t="s">
        <v>11</v>
      </c>
      <c r="J3544" t="s">
        <v>43</v>
      </c>
      <c r="K3544" t="s">
        <v>152</v>
      </c>
      <c r="L3544" t="s">
        <v>13</v>
      </c>
      <c r="M3544" s="5">
        <v>845.60000000000014</v>
      </c>
    </row>
    <row r="3545" spans="1:13" x14ac:dyDescent="0.25">
      <c r="A3545" s="2">
        <v>45469</v>
      </c>
      <c r="B3545" s="3">
        <f t="shared" si="166"/>
        <v>2024</v>
      </c>
      <c r="C3545" t="str">
        <f t="shared" si="167"/>
        <v>2024-2025</v>
      </c>
      <c r="D3545" t="s">
        <v>147</v>
      </c>
      <c r="E3545" t="s">
        <v>67</v>
      </c>
      <c r="F3545" t="str">
        <f t="shared" si="165"/>
        <v>New South Wales</v>
      </c>
      <c r="G3545" t="s">
        <v>10</v>
      </c>
      <c r="H3545">
        <v>2478</v>
      </c>
      <c r="I3545" t="s">
        <v>11</v>
      </c>
      <c r="J3545" t="s">
        <v>68</v>
      </c>
      <c r="K3545" t="s">
        <v>153</v>
      </c>
      <c r="L3545" t="s">
        <v>16</v>
      </c>
      <c r="M3545" s="5">
        <v>845.82999999999993</v>
      </c>
    </row>
    <row r="3546" spans="1:13" x14ac:dyDescent="0.25">
      <c r="A3546" s="2">
        <v>45161</v>
      </c>
      <c r="B3546" s="3">
        <f t="shared" si="166"/>
        <v>2024</v>
      </c>
      <c r="C3546" t="str">
        <f t="shared" si="167"/>
        <v>2023-2024</v>
      </c>
      <c r="D3546" t="s">
        <v>147</v>
      </c>
      <c r="E3546" t="s">
        <v>98</v>
      </c>
      <c r="F3546" t="str">
        <f t="shared" si="165"/>
        <v>Victoria</v>
      </c>
      <c r="G3546" t="s">
        <v>45</v>
      </c>
      <c r="H3546">
        <v>3429</v>
      </c>
      <c r="I3546" t="s">
        <v>11</v>
      </c>
      <c r="J3546" t="s">
        <v>60</v>
      </c>
      <c r="K3546" t="s">
        <v>150</v>
      </c>
      <c r="L3546" t="s">
        <v>18</v>
      </c>
      <c r="M3546" s="5">
        <v>846.90000000000009</v>
      </c>
    </row>
    <row r="3547" spans="1:13" x14ac:dyDescent="0.25">
      <c r="A3547" s="2">
        <v>45197</v>
      </c>
      <c r="B3547" s="3">
        <f t="shared" si="166"/>
        <v>2024</v>
      </c>
      <c r="C3547" t="str">
        <f t="shared" si="167"/>
        <v>2023-2024</v>
      </c>
      <c r="D3547" t="s">
        <v>147</v>
      </c>
      <c r="E3547" t="s">
        <v>122</v>
      </c>
      <c r="F3547" t="str">
        <f t="shared" si="165"/>
        <v>New South Wales</v>
      </c>
      <c r="G3547" t="s">
        <v>10</v>
      </c>
      <c r="H3547">
        <v>2650</v>
      </c>
      <c r="I3547" t="s">
        <v>11</v>
      </c>
      <c r="J3547" t="s">
        <v>25</v>
      </c>
      <c r="K3547" t="s">
        <v>155</v>
      </c>
      <c r="L3547" t="s">
        <v>20</v>
      </c>
      <c r="M3547" s="5">
        <v>847.17</v>
      </c>
    </row>
    <row r="3548" spans="1:13" x14ac:dyDescent="0.25">
      <c r="A3548" s="2">
        <v>45351</v>
      </c>
      <c r="B3548" s="3">
        <f t="shared" si="166"/>
        <v>2024</v>
      </c>
      <c r="C3548" t="str">
        <f t="shared" si="167"/>
        <v>2023-2024</v>
      </c>
      <c r="D3548" t="s">
        <v>147</v>
      </c>
      <c r="E3548" t="s">
        <v>135</v>
      </c>
      <c r="F3548" t="str">
        <f t="shared" si="165"/>
        <v>Victoria</v>
      </c>
      <c r="G3548" t="s">
        <v>45</v>
      </c>
      <c r="H3548">
        <v>3550</v>
      </c>
      <c r="I3548" t="s">
        <v>11</v>
      </c>
      <c r="J3548" t="s">
        <v>60</v>
      </c>
      <c r="K3548" t="s">
        <v>149</v>
      </c>
      <c r="L3548" t="s">
        <v>15</v>
      </c>
      <c r="M3548" s="5">
        <v>848.59</v>
      </c>
    </row>
    <row r="3549" spans="1:13" x14ac:dyDescent="0.25">
      <c r="A3549" s="2">
        <v>45508</v>
      </c>
      <c r="B3549" s="3">
        <f t="shared" si="166"/>
        <v>2025</v>
      </c>
      <c r="C3549" t="str">
        <f t="shared" si="167"/>
        <v>2024-2025</v>
      </c>
      <c r="D3549" t="s">
        <v>148</v>
      </c>
      <c r="E3549" t="s">
        <v>134</v>
      </c>
      <c r="F3549" t="str">
        <f t="shared" si="165"/>
        <v>Queensland</v>
      </c>
      <c r="G3549" t="s">
        <v>35</v>
      </c>
      <c r="H3549">
        <v>4825</v>
      </c>
      <c r="I3549" t="s">
        <v>11</v>
      </c>
      <c r="J3549" t="s">
        <v>36</v>
      </c>
      <c r="K3549" t="s">
        <v>151</v>
      </c>
      <c r="L3549" t="s">
        <v>21</v>
      </c>
      <c r="M3549" s="5">
        <v>848.81999999999994</v>
      </c>
    </row>
    <row r="3550" spans="1:13" x14ac:dyDescent="0.25">
      <c r="A3550" s="2">
        <v>45158</v>
      </c>
      <c r="B3550" s="3">
        <f t="shared" si="166"/>
        <v>2024</v>
      </c>
      <c r="C3550" t="str">
        <f t="shared" si="167"/>
        <v>2023-2024</v>
      </c>
      <c r="D3550" t="s">
        <v>147</v>
      </c>
      <c r="E3550" t="s">
        <v>117</v>
      </c>
      <c r="F3550" t="str">
        <f t="shared" si="165"/>
        <v>Queensland</v>
      </c>
      <c r="G3550" t="s">
        <v>35</v>
      </c>
      <c r="H3550">
        <v>4119</v>
      </c>
      <c r="I3550" t="s">
        <v>11</v>
      </c>
      <c r="J3550" t="s">
        <v>43</v>
      </c>
      <c r="K3550" t="s">
        <v>19</v>
      </c>
      <c r="L3550" t="s">
        <v>23</v>
      </c>
      <c r="M3550" s="5">
        <v>850.43000000000006</v>
      </c>
    </row>
    <row r="3551" spans="1:13" x14ac:dyDescent="0.25">
      <c r="A3551" s="2">
        <v>45137</v>
      </c>
      <c r="B3551" s="3">
        <f t="shared" si="166"/>
        <v>2024</v>
      </c>
      <c r="C3551" t="str">
        <f t="shared" si="167"/>
        <v>2023-2024</v>
      </c>
      <c r="D3551" t="s">
        <v>147</v>
      </c>
      <c r="E3551" t="s">
        <v>134</v>
      </c>
      <c r="F3551" t="str">
        <f t="shared" si="165"/>
        <v>Queensland</v>
      </c>
      <c r="G3551" t="s">
        <v>35</v>
      </c>
      <c r="H3551">
        <v>4825</v>
      </c>
      <c r="I3551" t="s">
        <v>11</v>
      </c>
      <c r="J3551" t="s">
        <v>36</v>
      </c>
      <c r="K3551" t="s">
        <v>149</v>
      </c>
      <c r="L3551" t="s">
        <v>15</v>
      </c>
      <c r="M3551" s="5">
        <v>850.7299999999999</v>
      </c>
    </row>
    <row r="3552" spans="1:13" x14ac:dyDescent="0.25">
      <c r="A3552" s="2">
        <v>45416</v>
      </c>
      <c r="B3552" s="3">
        <f t="shared" si="166"/>
        <v>2024</v>
      </c>
      <c r="C3552" t="str">
        <f t="shared" si="167"/>
        <v>2024-2025</v>
      </c>
      <c r="D3552" t="s">
        <v>148</v>
      </c>
      <c r="E3552" t="s">
        <v>82</v>
      </c>
      <c r="F3552" t="str">
        <f t="shared" si="165"/>
        <v>Queensland</v>
      </c>
      <c r="G3552" t="s">
        <v>35</v>
      </c>
      <c r="H3552">
        <v>4012</v>
      </c>
      <c r="I3552" t="s">
        <v>11</v>
      </c>
      <c r="J3552" t="s">
        <v>43</v>
      </c>
      <c r="K3552" t="s">
        <v>149</v>
      </c>
      <c r="L3552" t="s">
        <v>15</v>
      </c>
      <c r="M3552" s="5">
        <v>852.90000000000009</v>
      </c>
    </row>
    <row r="3553" spans="1:13" x14ac:dyDescent="0.25">
      <c r="A3553" s="2">
        <v>45157</v>
      </c>
      <c r="B3553" s="3">
        <f t="shared" si="166"/>
        <v>2024</v>
      </c>
      <c r="C3553" t="str">
        <f t="shared" si="167"/>
        <v>2023-2024</v>
      </c>
      <c r="D3553" t="s">
        <v>148</v>
      </c>
      <c r="E3553" t="s">
        <v>108</v>
      </c>
      <c r="F3553" t="str">
        <f t="shared" si="165"/>
        <v>Victoria</v>
      </c>
      <c r="G3553" t="s">
        <v>45</v>
      </c>
      <c r="H3553">
        <v>3018</v>
      </c>
      <c r="I3553" t="s">
        <v>11</v>
      </c>
      <c r="J3553" t="s">
        <v>46</v>
      </c>
      <c r="K3553" t="s">
        <v>153</v>
      </c>
      <c r="L3553" t="s">
        <v>16</v>
      </c>
      <c r="M3553" s="5">
        <v>853.53</v>
      </c>
    </row>
    <row r="3554" spans="1:13" x14ac:dyDescent="0.25">
      <c r="A3554" s="2">
        <v>44957</v>
      </c>
      <c r="B3554" s="3">
        <f t="shared" si="166"/>
        <v>2023</v>
      </c>
      <c r="C3554" t="str">
        <f t="shared" si="167"/>
        <v>2022-2023</v>
      </c>
      <c r="D3554" t="s">
        <v>147</v>
      </c>
      <c r="E3554" t="s">
        <v>41</v>
      </c>
      <c r="F3554" t="str">
        <f t="shared" si="165"/>
        <v>New South Wales</v>
      </c>
      <c r="G3554" t="s">
        <v>10</v>
      </c>
      <c r="H3554">
        <v>2830</v>
      </c>
      <c r="I3554" t="s">
        <v>11</v>
      </c>
      <c r="J3554" t="s">
        <v>25</v>
      </c>
      <c r="K3554" t="s">
        <v>156</v>
      </c>
      <c r="L3554" t="s">
        <v>17</v>
      </c>
      <c r="M3554" s="5">
        <v>855.37000000000012</v>
      </c>
    </row>
    <row r="3555" spans="1:13" x14ac:dyDescent="0.25">
      <c r="A3555" s="2">
        <v>45525</v>
      </c>
      <c r="B3555" s="3">
        <f t="shared" si="166"/>
        <v>2025</v>
      </c>
      <c r="C3555" t="str">
        <f t="shared" si="167"/>
        <v>2024-2025</v>
      </c>
      <c r="D3555" t="s">
        <v>147</v>
      </c>
      <c r="E3555" t="s">
        <v>101</v>
      </c>
      <c r="F3555" t="str">
        <f t="shared" si="165"/>
        <v>Victoria</v>
      </c>
      <c r="G3555" t="s">
        <v>45</v>
      </c>
      <c r="H3555">
        <v>3131</v>
      </c>
      <c r="I3555" t="s">
        <v>11</v>
      </c>
      <c r="J3555" t="s">
        <v>63</v>
      </c>
      <c r="K3555" t="s">
        <v>150</v>
      </c>
      <c r="L3555" t="s">
        <v>18</v>
      </c>
      <c r="M3555" s="5">
        <v>858.84</v>
      </c>
    </row>
    <row r="3556" spans="1:13" x14ac:dyDescent="0.25">
      <c r="A3556" s="2">
        <v>45379</v>
      </c>
      <c r="B3556" s="3">
        <f t="shared" si="166"/>
        <v>2024</v>
      </c>
      <c r="C3556" t="str">
        <f t="shared" si="167"/>
        <v>2023-2024</v>
      </c>
      <c r="D3556" t="s">
        <v>148</v>
      </c>
      <c r="E3556" t="s">
        <v>146</v>
      </c>
      <c r="F3556" t="str">
        <f t="shared" si="165"/>
        <v>Victoria</v>
      </c>
      <c r="G3556" t="s">
        <v>45</v>
      </c>
      <c r="H3556">
        <v>3353</v>
      </c>
      <c r="I3556" t="s">
        <v>11</v>
      </c>
      <c r="J3556" t="s">
        <v>60</v>
      </c>
      <c r="K3556" t="s">
        <v>152</v>
      </c>
      <c r="L3556" t="s">
        <v>13</v>
      </c>
      <c r="M3556" s="5">
        <v>858.88999999999987</v>
      </c>
    </row>
    <row r="3557" spans="1:13" x14ac:dyDescent="0.25">
      <c r="A3557" s="2">
        <v>45036</v>
      </c>
      <c r="B3557" s="3">
        <f t="shared" si="166"/>
        <v>2023</v>
      </c>
      <c r="C3557" t="str">
        <f t="shared" si="167"/>
        <v>2023-2024</v>
      </c>
      <c r="D3557" t="s">
        <v>148</v>
      </c>
      <c r="E3557" t="s">
        <v>56</v>
      </c>
      <c r="F3557" t="str">
        <f t="shared" si="165"/>
        <v>Northern Territory</v>
      </c>
      <c r="G3557" t="s">
        <v>29</v>
      </c>
      <c r="H3557">
        <v>870</v>
      </c>
      <c r="I3557" t="s">
        <v>11</v>
      </c>
      <c r="J3557" t="s">
        <v>30</v>
      </c>
      <c r="K3557" t="s">
        <v>151</v>
      </c>
      <c r="L3557" t="s">
        <v>21</v>
      </c>
      <c r="M3557" s="5">
        <v>858.9</v>
      </c>
    </row>
    <row r="3558" spans="1:13" x14ac:dyDescent="0.25">
      <c r="A3558" s="2">
        <v>44977</v>
      </c>
      <c r="B3558" s="3">
        <f t="shared" si="166"/>
        <v>2023</v>
      </c>
      <c r="C3558" t="str">
        <f t="shared" si="167"/>
        <v>2022-2023</v>
      </c>
      <c r="D3558" t="s">
        <v>147</v>
      </c>
      <c r="E3558" t="s">
        <v>121</v>
      </c>
      <c r="F3558" t="str">
        <f t="shared" si="165"/>
        <v>Queensland</v>
      </c>
      <c r="G3558" t="s">
        <v>35</v>
      </c>
      <c r="H3558">
        <v>4700</v>
      </c>
      <c r="I3558" t="s">
        <v>11</v>
      </c>
      <c r="J3558" t="s">
        <v>51</v>
      </c>
      <c r="K3558" t="s">
        <v>155</v>
      </c>
      <c r="L3558" t="s">
        <v>20</v>
      </c>
      <c r="M3558" s="5">
        <v>858.96</v>
      </c>
    </row>
    <row r="3559" spans="1:13" x14ac:dyDescent="0.25">
      <c r="A3559" s="2">
        <v>45164</v>
      </c>
      <c r="B3559" s="3">
        <f t="shared" si="166"/>
        <v>2024</v>
      </c>
      <c r="C3559" t="str">
        <f t="shared" si="167"/>
        <v>2023-2024</v>
      </c>
      <c r="D3559" t="s">
        <v>147</v>
      </c>
      <c r="E3559" t="s">
        <v>44</v>
      </c>
      <c r="F3559" t="str">
        <f t="shared" si="165"/>
        <v>Victoria</v>
      </c>
      <c r="G3559" t="s">
        <v>45</v>
      </c>
      <c r="H3559">
        <v>3066</v>
      </c>
      <c r="I3559" t="s">
        <v>11</v>
      </c>
      <c r="J3559" t="s">
        <v>46</v>
      </c>
      <c r="K3559" t="s">
        <v>154</v>
      </c>
      <c r="L3559" t="s">
        <v>14</v>
      </c>
      <c r="M3559" s="5">
        <v>860.88000000000011</v>
      </c>
    </row>
    <row r="3560" spans="1:13" x14ac:dyDescent="0.25">
      <c r="A3560" s="2">
        <v>45182</v>
      </c>
      <c r="B3560" s="3">
        <f t="shared" si="166"/>
        <v>2024</v>
      </c>
      <c r="C3560" t="str">
        <f t="shared" si="167"/>
        <v>2023-2024</v>
      </c>
      <c r="D3560" t="s">
        <v>147</v>
      </c>
      <c r="E3560" t="s">
        <v>37</v>
      </c>
      <c r="F3560" t="str">
        <f t="shared" si="165"/>
        <v>South Australia</v>
      </c>
      <c r="G3560" t="s">
        <v>32</v>
      </c>
      <c r="H3560">
        <v>5607</v>
      </c>
      <c r="I3560" t="s">
        <v>11</v>
      </c>
      <c r="J3560" t="s">
        <v>38</v>
      </c>
      <c r="K3560" t="s">
        <v>151</v>
      </c>
      <c r="L3560" t="s">
        <v>21</v>
      </c>
      <c r="M3560" s="5">
        <v>861.81999999999994</v>
      </c>
    </row>
    <row r="3561" spans="1:13" x14ac:dyDescent="0.25">
      <c r="A3561" s="2">
        <v>45411</v>
      </c>
      <c r="B3561" s="3">
        <f t="shared" si="166"/>
        <v>2024</v>
      </c>
      <c r="C3561" t="str">
        <f t="shared" si="167"/>
        <v>2024-2025</v>
      </c>
      <c r="D3561" t="s">
        <v>147</v>
      </c>
      <c r="E3561" t="s">
        <v>143</v>
      </c>
      <c r="F3561" t="str">
        <f t="shared" si="165"/>
        <v>New South Wales</v>
      </c>
      <c r="G3561" t="s">
        <v>10</v>
      </c>
      <c r="H3561">
        <v>2154</v>
      </c>
      <c r="I3561" t="s">
        <v>11</v>
      </c>
      <c r="J3561" t="s">
        <v>27</v>
      </c>
      <c r="K3561" t="s">
        <v>152</v>
      </c>
      <c r="L3561" t="s">
        <v>13</v>
      </c>
      <c r="M3561" s="5">
        <v>865.65999999999985</v>
      </c>
    </row>
    <row r="3562" spans="1:13" x14ac:dyDescent="0.25">
      <c r="A3562" s="2">
        <v>45073</v>
      </c>
      <c r="B3562" s="3">
        <f t="shared" si="166"/>
        <v>2023</v>
      </c>
      <c r="C3562" t="str">
        <f t="shared" si="167"/>
        <v>2023-2024</v>
      </c>
      <c r="D3562" t="s">
        <v>147</v>
      </c>
      <c r="E3562" t="s">
        <v>137</v>
      </c>
      <c r="F3562" t="str">
        <f t="shared" si="165"/>
        <v>New South Wales</v>
      </c>
      <c r="G3562" t="s">
        <v>10</v>
      </c>
      <c r="H3562">
        <v>2031</v>
      </c>
      <c r="I3562" t="s">
        <v>11</v>
      </c>
      <c r="J3562" t="s">
        <v>12</v>
      </c>
      <c r="K3562" t="s">
        <v>154</v>
      </c>
      <c r="L3562" t="s">
        <v>14</v>
      </c>
      <c r="M3562" s="5">
        <v>866.43000000000006</v>
      </c>
    </row>
    <row r="3563" spans="1:13" x14ac:dyDescent="0.25">
      <c r="A3563" s="2">
        <v>45530</v>
      </c>
      <c r="B3563" s="3">
        <f t="shared" si="166"/>
        <v>2025</v>
      </c>
      <c r="C3563" t="str">
        <f t="shared" si="167"/>
        <v>2024-2025</v>
      </c>
      <c r="D3563" t="s">
        <v>147</v>
      </c>
      <c r="E3563" t="s">
        <v>47</v>
      </c>
      <c r="F3563" t="str">
        <f t="shared" si="165"/>
        <v>Western Australia</v>
      </c>
      <c r="G3563" t="s">
        <v>48</v>
      </c>
      <c r="H3563">
        <v>6030</v>
      </c>
      <c r="I3563" t="s">
        <v>11</v>
      </c>
      <c r="J3563" t="s">
        <v>49</v>
      </c>
      <c r="K3563" t="s">
        <v>155</v>
      </c>
      <c r="L3563" t="s">
        <v>20</v>
      </c>
      <c r="M3563" s="5">
        <v>866.95</v>
      </c>
    </row>
    <row r="3564" spans="1:13" x14ac:dyDescent="0.25">
      <c r="A3564" s="2">
        <v>45525</v>
      </c>
      <c r="B3564" s="3">
        <f t="shared" si="166"/>
        <v>2025</v>
      </c>
      <c r="C3564" t="str">
        <f t="shared" si="167"/>
        <v>2024-2025</v>
      </c>
      <c r="D3564" t="s">
        <v>147</v>
      </c>
      <c r="E3564" t="s">
        <v>126</v>
      </c>
      <c r="F3564" t="str">
        <f t="shared" si="165"/>
        <v>Queensland</v>
      </c>
      <c r="G3564" t="s">
        <v>35</v>
      </c>
      <c r="H3564">
        <v>4551</v>
      </c>
      <c r="I3564" t="s">
        <v>11</v>
      </c>
      <c r="J3564" t="s">
        <v>120</v>
      </c>
      <c r="K3564" t="s">
        <v>154</v>
      </c>
      <c r="L3564" t="s">
        <v>14</v>
      </c>
      <c r="M3564" s="5">
        <v>869.43000000000006</v>
      </c>
    </row>
    <row r="3565" spans="1:13" x14ac:dyDescent="0.25">
      <c r="A3565" s="2">
        <v>45025</v>
      </c>
      <c r="B3565" s="3">
        <f t="shared" si="166"/>
        <v>2023</v>
      </c>
      <c r="C3565" t="str">
        <f t="shared" si="167"/>
        <v>2023-2024</v>
      </c>
      <c r="D3565" t="s">
        <v>148</v>
      </c>
      <c r="E3565" t="s">
        <v>34</v>
      </c>
      <c r="F3565" t="str">
        <f t="shared" si="165"/>
        <v>Queensland</v>
      </c>
      <c r="G3565" t="s">
        <v>35</v>
      </c>
      <c r="H3565">
        <v>4802</v>
      </c>
      <c r="I3565" t="s">
        <v>11</v>
      </c>
      <c r="J3565" t="s">
        <v>36</v>
      </c>
      <c r="K3565" t="s">
        <v>155</v>
      </c>
      <c r="L3565" t="s">
        <v>20</v>
      </c>
      <c r="M3565" s="5">
        <v>870.44999999999993</v>
      </c>
    </row>
    <row r="3566" spans="1:13" x14ac:dyDescent="0.25">
      <c r="A3566" s="2">
        <v>45323</v>
      </c>
      <c r="B3566" s="3">
        <f t="shared" si="166"/>
        <v>2024</v>
      </c>
      <c r="C3566" t="str">
        <f t="shared" si="167"/>
        <v>2023-2024</v>
      </c>
      <c r="D3566" t="s">
        <v>147</v>
      </c>
      <c r="E3566" t="s">
        <v>128</v>
      </c>
      <c r="F3566" t="str">
        <f t="shared" si="165"/>
        <v>Western Australia</v>
      </c>
      <c r="G3566" t="s">
        <v>48</v>
      </c>
      <c r="H3566">
        <v>6027</v>
      </c>
      <c r="I3566" t="s">
        <v>11</v>
      </c>
      <c r="J3566" t="s">
        <v>49</v>
      </c>
      <c r="K3566" t="s">
        <v>150</v>
      </c>
      <c r="L3566" t="s">
        <v>18</v>
      </c>
      <c r="M3566" s="5">
        <v>870.48</v>
      </c>
    </row>
    <row r="3567" spans="1:13" x14ac:dyDescent="0.25">
      <c r="A3567" s="2">
        <v>45570</v>
      </c>
      <c r="B3567" s="3">
        <f t="shared" si="166"/>
        <v>2025</v>
      </c>
      <c r="C3567" t="str">
        <f t="shared" si="167"/>
        <v>2024-2025</v>
      </c>
      <c r="D3567" t="s">
        <v>147</v>
      </c>
      <c r="E3567" t="s">
        <v>144</v>
      </c>
      <c r="F3567" t="str">
        <f t="shared" si="165"/>
        <v>Queensland</v>
      </c>
      <c r="G3567" t="s">
        <v>35</v>
      </c>
      <c r="H3567">
        <v>4566</v>
      </c>
      <c r="I3567" t="s">
        <v>11</v>
      </c>
      <c r="J3567" t="s">
        <v>120</v>
      </c>
      <c r="K3567" t="s">
        <v>153</v>
      </c>
      <c r="L3567" t="s">
        <v>16</v>
      </c>
      <c r="M3567" s="5">
        <v>872.49000000000012</v>
      </c>
    </row>
    <row r="3568" spans="1:13" x14ac:dyDescent="0.25">
      <c r="A3568" s="2">
        <v>45391</v>
      </c>
      <c r="B3568" s="3">
        <f t="shared" si="166"/>
        <v>2024</v>
      </c>
      <c r="C3568" t="str">
        <f t="shared" si="167"/>
        <v>2024-2025</v>
      </c>
      <c r="D3568" t="s">
        <v>147</v>
      </c>
      <c r="E3568" t="s">
        <v>113</v>
      </c>
      <c r="F3568" t="str">
        <f t="shared" si="165"/>
        <v>Queensland</v>
      </c>
      <c r="G3568" t="s">
        <v>35</v>
      </c>
      <c r="H3568">
        <v>4215</v>
      </c>
      <c r="I3568" t="s">
        <v>11</v>
      </c>
      <c r="J3568" t="s">
        <v>104</v>
      </c>
      <c r="K3568" t="s">
        <v>154</v>
      </c>
      <c r="L3568" t="s">
        <v>14</v>
      </c>
      <c r="M3568" s="5">
        <v>872.91000000000008</v>
      </c>
    </row>
    <row r="3569" spans="1:13" x14ac:dyDescent="0.25">
      <c r="A3569" s="2">
        <v>45400</v>
      </c>
      <c r="B3569" s="3">
        <f t="shared" si="166"/>
        <v>2024</v>
      </c>
      <c r="C3569" t="str">
        <f t="shared" si="167"/>
        <v>2024-2025</v>
      </c>
      <c r="D3569" t="s">
        <v>147</v>
      </c>
      <c r="E3569" t="s">
        <v>126</v>
      </c>
      <c r="F3569" t="str">
        <f t="shared" si="165"/>
        <v>Queensland</v>
      </c>
      <c r="G3569" t="s">
        <v>35</v>
      </c>
      <c r="H3569">
        <v>4551</v>
      </c>
      <c r="I3569" t="s">
        <v>11</v>
      </c>
      <c r="J3569" t="s">
        <v>120</v>
      </c>
      <c r="K3569" t="s">
        <v>151</v>
      </c>
      <c r="L3569" t="s">
        <v>21</v>
      </c>
      <c r="M3569" s="5">
        <v>873.34</v>
      </c>
    </row>
    <row r="3570" spans="1:13" x14ac:dyDescent="0.25">
      <c r="A3570" s="2">
        <v>45459</v>
      </c>
      <c r="B3570" s="3">
        <f t="shared" si="166"/>
        <v>2024</v>
      </c>
      <c r="C3570" t="str">
        <f t="shared" si="167"/>
        <v>2024-2025</v>
      </c>
      <c r="D3570" t="s">
        <v>148</v>
      </c>
      <c r="E3570" t="s">
        <v>138</v>
      </c>
      <c r="F3570" t="str">
        <f t="shared" si="165"/>
        <v>Queensland</v>
      </c>
      <c r="G3570" t="s">
        <v>35</v>
      </c>
      <c r="H3570">
        <v>4558</v>
      </c>
      <c r="I3570" t="s">
        <v>11</v>
      </c>
      <c r="J3570" t="s">
        <v>120</v>
      </c>
      <c r="K3570" t="s">
        <v>151</v>
      </c>
      <c r="L3570" t="s">
        <v>21</v>
      </c>
      <c r="M3570" s="5">
        <v>873.59</v>
      </c>
    </row>
    <row r="3571" spans="1:13" x14ac:dyDescent="0.25">
      <c r="A3571" s="2">
        <v>45520</v>
      </c>
      <c r="B3571" s="3">
        <f t="shared" si="166"/>
        <v>2025</v>
      </c>
      <c r="C3571" t="str">
        <f t="shared" si="167"/>
        <v>2024-2025</v>
      </c>
      <c r="D3571" t="s">
        <v>147</v>
      </c>
      <c r="E3571" t="s">
        <v>145</v>
      </c>
      <c r="F3571" t="str">
        <f t="shared" si="165"/>
        <v>New South Wales</v>
      </c>
      <c r="G3571" t="s">
        <v>10</v>
      </c>
      <c r="H3571">
        <v>2101</v>
      </c>
      <c r="I3571" t="s">
        <v>11</v>
      </c>
      <c r="J3571" t="s">
        <v>27</v>
      </c>
      <c r="K3571" t="s">
        <v>152</v>
      </c>
      <c r="L3571" t="s">
        <v>13</v>
      </c>
      <c r="M3571" s="5">
        <v>875</v>
      </c>
    </row>
    <row r="3572" spans="1:13" x14ac:dyDescent="0.25">
      <c r="A3572" s="2">
        <v>45090</v>
      </c>
      <c r="B3572" s="3">
        <f t="shared" si="166"/>
        <v>2023</v>
      </c>
      <c r="C3572" t="str">
        <f t="shared" si="167"/>
        <v>2023-2024</v>
      </c>
      <c r="D3572" t="s">
        <v>148</v>
      </c>
      <c r="E3572" t="s">
        <v>34</v>
      </c>
      <c r="F3572" t="str">
        <f t="shared" si="165"/>
        <v>Queensland</v>
      </c>
      <c r="G3572" t="s">
        <v>35</v>
      </c>
      <c r="H3572">
        <v>4802</v>
      </c>
      <c r="I3572" t="s">
        <v>11</v>
      </c>
      <c r="J3572" t="s">
        <v>36</v>
      </c>
      <c r="K3572" t="s">
        <v>150</v>
      </c>
      <c r="L3572" t="s">
        <v>18</v>
      </c>
      <c r="M3572" s="5">
        <v>876.85</v>
      </c>
    </row>
    <row r="3573" spans="1:13" x14ac:dyDescent="0.25">
      <c r="A3573" s="2">
        <v>45064</v>
      </c>
      <c r="B3573" s="3">
        <f t="shared" si="166"/>
        <v>2023</v>
      </c>
      <c r="C3573" t="str">
        <f t="shared" si="167"/>
        <v>2023-2024</v>
      </c>
      <c r="D3573" t="s">
        <v>147</v>
      </c>
      <c r="E3573" t="s">
        <v>123</v>
      </c>
      <c r="F3573" t="str">
        <f t="shared" si="165"/>
        <v>Western Australia</v>
      </c>
      <c r="G3573" t="s">
        <v>48</v>
      </c>
      <c r="H3573">
        <v>6109</v>
      </c>
      <c r="I3573" t="s">
        <v>11</v>
      </c>
      <c r="J3573" t="s">
        <v>94</v>
      </c>
      <c r="K3573" t="s">
        <v>151</v>
      </c>
      <c r="L3573" t="s">
        <v>21</v>
      </c>
      <c r="M3573" s="5">
        <v>877.06999999999994</v>
      </c>
    </row>
    <row r="3574" spans="1:13" x14ac:dyDescent="0.25">
      <c r="A3574" s="2">
        <v>45415</v>
      </c>
      <c r="B3574" s="3">
        <f t="shared" si="166"/>
        <v>2024</v>
      </c>
      <c r="C3574" t="str">
        <f t="shared" si="167"/>
        <v>2024-2025</v>
      </c>
      <c r="D3574" t="s">
        <v>147</v>
      </c>
      <c r="E3574" t="s">
        <v>137</v>
      </c>
      <c r="F3574" t="str">
        <f t="shared" si="165"/>
        <v>New South Wales</v>
      </c>
      <c r="G3574" t="s">
        <v>10</v>
      </c>
      <c r="H3574">
        <v>2031</v>
      </c>
      <c r="I3574" t="s">
        <v>11</v>
      </c>
      <c r="J3574" t="s">
        <v>12</v>
      </c>
      <c r="K3574" t="s">
        <v>19</v>
      </c>
      <c r="L3574" t="s">
        <v>23</v>
      </c>
      <c r="M3574" s="5">
        <v>878.53</v>
      </c>
    </row>
    <row r="3575" spans="1:13" x14ac:dyDescent="0.25">
      <c r="A3575" s="2">
        <v>45286</v>
      </c>
      <c r="B3575" s="3">
        <f t="shared" si="166"/>
        <v>2024</v>
      </c>
      <c r="C3575" t="str">
        <f t="shared" si="167"/>
        <v>2023-2024</v>
      </c>
      <c r="D3575" t="s">
        <v>147</v>
      </c>
      <c r="E3575" t="s">
        <v>89</v>
      </c>
      <c r="F3575" t="str">
        <f t="shared" si="165"/>
        <v>Queensland</v>
      </c>
      <c r="G3575" t="s">
        <v>35</v>
      </c>
      <c r="H3575">
        <v>4655</v>
      </c>
      <c r="I3575" t="s">
        <v>11</v>
      </c>
      <c r="J3575" t="s">
        <v>51</v>
      </c>
      <c r="K3575" t="s">
        <v>151</v>
      </c>
      <c r="L3575" t="s">
        <v>21</v>
      </c>
      <c r="M3575" s="5">
        <v>879.85</v>
      </c>
    </row>
    <row r="3576" spans="1:13" x14ac:dyDescent="0.25">
      <c r="A3576" s="2">
        <v>45174</v>
      </c>
      <c r="B3576" s="3">
        <f t="shared" si="166"/>
        <v>2024</v>
      </c>
      <c r="C3576" t="str">
        <f t="shared" si="167"/>
        <v>2023-2024</v>
      </c>
      <c r="D3576" t="s">
        <v>147</v>
      </c>
      <c r="E3576" t="s">
        <v>83</v>
      </c>
      <c r="F3576" t="str">
        <f t="shared" si="165"/>
        <v>New South Wales</v>
      </c>
      <c r="G3576" t="s">
        <v>10</v>
      </c>
      <c r="H3576">
        <v>2750</v>
      </c>
      <c r="I3576" t="s">
        <v>11</v>
      </c>
      <c r="J3576" t="s">
        <v>25</v>
      </c>
      <c r="K3576" t="s">
        <v>151</v>
      </c>
      <c r="L3576" t="s">
        <v>21</v>
      </c>
      <c r="M3576" s="5">
        <v>879.87</v>
      </c>
    </row>
    <row r="3577" spans="1:13" x14ac:dyDescent="0.25">
      <c r="A3577" s="2">
        <v>45274</v>
      </c>
      <c r="B3577" s="3">
        <f t="shared" si="166"/>
        <v>2024</v>
      </c>
      <c r="C3577" t="str">
        <f t="shared" si="167"/>
        <v>2023-2024</v>
      </c>
      <c r="D3577" t="s">
        <v>147</v>
      </c>
      <c r="E3577" t="s">
        <v>95</v>
      </c>
      <c r="F3577" t="str">
        <f t="shared" si="165"/>
        <v>Victoria</v>
      </c>
      <c r="G3577" t="s">
        <v>45</v>
      </c>
      <c r="H3577">
        <v>3931</v>
      </c>
      <c r="I3577" t="s">
        <v>11</v>
      </c>
      <c r="J3577" t="s">
        <v>55</v>
      </c>
      <c r="K3577" t="s">
        <v>149</v>
      </c>
      <c r="L3577" t="s">
        <v>15</v>
      </c>
      <c r="M3577" s="5">
        <v>882.53</v>
      </c>
    </row>
    <row r="3578" spans="1:13" x14ac:dyDescent="0.25">
      <c r="A3578" s="2">
        <v>45582</v>
      </c>
      <c r="B3578" s="3">
        <f t="shared" si="166"/>
        <v>2025</v>
      </c>
      <c r="C3578" t="str">
        <f t="shared" si="167"/>
        <v>2024-2025</v>
      </c>
      <c r="D3578" t="s">
        <v>147</v>
      </c>
      <c r="E3578" t="s">
        <v>138</v>
      </c>
      <c r="F3578" t="str">
        <f t="shared" si="165"/>
        <v>Queensland</v>
      </c>
      <c r="G3578" t="s">
        <v>35</v>
      </c>
      <c r="H3578">
        <v>4558</v>
      </c>
      <c r="I3578" t="s">
        <v>11</v>
      </c>
      <c r="J3578" t="s">
        <v>120</v>
      </c>
      <c r="K3578" t="s">
        <v>152</v>
      </c>
      <c r="L3578" t="s">
        <v>13</v>
      </c>
      <c r="M3578" s="5">
        <v>882.84</v>
      </c>
    </row>
    <row r="3579" spans="1:13" x14ac:dyDescent="0.25">
      <c r="A3579" s="2">
        <v>45065</v>
      </c>
      <c r="B3579" s="3">
        <f t="shared" si="166"/>
        <v>2023</v>
      </c>
      <c r="C3579" t="str">
        <f t="shared" si="167"/>
        <v>2023-2024</v>
      </c>
      <c r="D3579" t="s">
        <v>147</v>
      </c>
      <c r="E3579" t="s">
        <v>101</v>
      </c>
      <c r="F3579" t="str">
        <f t="shared" si="165"/>
        <v>Victoria</v>
      </c>
      <c r="G3579" t="s">
        <v>45</v>
      </c>
      <c r="H3579">
        <v>3131</v>
      </c>
      <c r="I3579" t="s">
        <v>11</v>
      </c>
      <c r="J3579" t="s">
        <v>63</v>
      </c>
      <c r="K3579" t="s">
        <v>150</v>
      </c>
      <c r="L3579" t="s">
        <v>18</v>
      </c>
      <c r="M3579" s="5">
        <v>884.31999999999994</v>
      </c>
    </row>
    <row r="3580" spans="1:13" x14ac:dyDescent="0.25">
      <c r="A3580" s="2">
        <v>45398</v>
      </c>
      <c r="B3580" s="3">
        <f t="shared" si="166"/>
        <v>2024</v>
      </c>
      <c r="C3580" t="str">
        <f t="shared" si="167"/>
        <v>2024-2025</v>
      </c>
      <c r="D3580" t="s">
        <v>147</v>
      </c>
      <c r="E3580" t="s">
        <v>103</v>
      </c>
      <c r="F3580" t="str">
        <f t="shared" si="165"/>
        <v>Queensland</v>
      </c>
      <c r="G3580" t="s">
        <v>35</v>
      </c>
      <c r="H3580">
        <v>4509</v>
      </c>
      <c r="I3580" t="s">
        <v>11</v>
      </c>
      <c r="J3580" t="s">
        <v>104</v>
      </c>
      <c r="K3580" t="s">
        <v>152</v>
      </c>
      <c r="L3580" t="s">
        <v>13</v>
      </c>
      <c r="M3580" s="5">
        <v>886.66999999999973</v>
      </c>
    </row>
    <row r="3581" spans="1:13" x14ac:dyDescent="0.25">
      <c r="A3581" s="2">
        <v>45315</v>
      </c>
      <c r="B3581" s="3">
        <f t="shared" si="166"/>
        <v>2024</v>
      </c>
      <c r="C3581" t="str">
        <f t="shared" si="167"/>
        <v>2023-2024</v>
      </c>
      <c r="D3581" t="s">
        <v>148</v>
      </c>
      <c r="E3581" t="s">
        <v>72</v>
      </c>
      <c r="F3581" t="str">
        <f t="shared" si="165"/>
        <v>Western Australia</v>
      </c>
      <c r="G3581" t="s">
        <v>48</v>
      </c>
      <c r="H3581">
        <v>6010</v>
      </c>
      <c r="I3581" t="s">
        <v>11</v>
      </c>
      <c r="J3581" t="s">
        <v>49</v>
      </c>
      <c r="K3581" t="s">
        <v>149</v>
      </c>
      <c r="L3581" t="s">
        <v>15</v>
      </c>
      <c r="M3581" s="5">
        <v>887.64</v>
      </c>
    </row>
    <row r="3582" spans="1:13" x14ac:dyDescent="0.25">
      <c r="A3582" s="2">
        <v>45607</v>
      </c>
      <c r="B3582" s="3">
        <f t="shared" si="166"/>
        <v>2025</v>
      </c>
      <c r="C3582" t="str">
        <f t="shared" si="167"/>
        <v>2024-2025</v>
      </c>
      <c r="D3582" t="s">
        <v>147</v>
      </c>
      <c r="E3582" t="s">
        <v>64</v>
      </c>
      <c r="F3582" t="str">
        <f t="shared" si="165"/>
        <v>Victoria</v>
      </c>
      <c r="G3582" t="s">
        <v>45</v>
      </c>
      <c r="H3582">
        <v>3199</v>
      </c>
      <c r="I3582" t="s">
        <v>11</v>
      </c>
      <c r="J3582" t="s">
        <v>63</v>
      </c>
      <c r="K3582" t="s">
        <v>154</v>
      </c>
      <c r="L3582" t="s">
        <v>14</v>
      </c>
      <c r="M3582" s="5">
        <v>887.92999999999984</v>
      </c>
    </row>
    <row r="3583" spans="1:13" x14ac:dyDescent="0.25">
      <c r="A3583" s="2">
        <v>45476</v>
      </c>
      <c r="B3583" s="3">
        <f t="shared" si="166"/>
        <v>2025</v>
      </c>
      <c r="C3583" t="str">
        <f t="shared" si="167"/>
        <v>2024-2025</v>
      </c>
      <c r="D3583" t="s">
        <v>147</v>
      </c>
      <c r="E3583" t="s">
        <v>39</v>
      </c>
      <c r="F3583" t="str">
        <f t="shared" si="165"/>
        <v>South Australia</v>
      </c>
      <c r="G3583" t="s">
        <v>32</v>
      </c>
      <c r="H3583">
        <v>5343</v>
      </c>
      <c r="I3583" t="s">
        <v>11</v>
      </c>
      <c r="J3583" t="s">
        <v>38</v>
      </c>
      <c r="K3583" t="s">
        <v>149</v>
      </c>
      <c r="L3583" t="s">
        <v>15</v>
      </c>
      <c r="M3583" s="5">
        <v>888.10000000000014</v>
      </c>
    </row>
    <row r="3584" spans="1:13" x14ac:dyDescent="0.25">
      <c r="A3584" s="2">
        <v>45364</v>
      </c>
      <c r="B3584" s="3">
        <f t="shared" si="166"/>
        <v>2024</v>
      </c>
      <c r="C3584" t="str">
        <f t="shared" si="167"/>
        <v>2023-2024</v>
      </c>
      <c r="D3584" t="s">
        <v>147</v>
      </c>
      <c r="E3584" t="s">
        <v>132</v>
      </c>
      <c r="F3584" t="str">
        <f t="shared" si="165"/>
        <v>New South Wales</v>
      </c>
      <c r="G3584" t="s">
        <v>10</v>
      </c>
      <c r="H3584">
        <v>2800</v>
      </c>
      <c r="I3584" t="s">
        <v>11</v>
      </c>
      <c r="J3584" t="s">
        <v>25</v>
      </c>
      <c r="K3584" t="s">
        <v>157</v>
      </c>
      <c r="L3584" t="s">
        <v>22</v>
      </c>
      <c r="M3584" s="5">
        <v>891.40000000000009</v>
      </c>
    </row>
    <row r="3585" spans="1:13" x14ac:dyDescent="0.25">
      <c r="A3585" s="2">
        <v>45180</v>
      </c>
      <c r="B3585" s="3">
        <f t="shared" si="166"/>
        <v>2024</v>
      </c>
      <c r="C3585" t="str">
        <f t="shared" si="167"/>
        <v>2023-2024</v>
      </c>
      <c r="D3585" t="s">
        <v>147</v>
      </c>
      <c r="E3585" t="s">
        <v>65</v>
      </c>
      <c r="F3585" t="str">
        <f t="shared" si="165"/>
        <v>New South Wales</v>
      </c>
      <c r="G3585" t="s">
        <v>10</v>
      </c>
      <c r="H3585">
        <v>2541</v>
      </c>
      <c r="I3585" t="s">
        <v>11</v>
      </c>
      <c r="J3585" t="s">
        <v>58</v>
      </c>
      <c r="K3585" t="s">
        <v>154</v>
      </c>
      <c r="L3585" t="s">
        <v>14</v>
      </c>
      <c r="M3585" s="5">
        <v>892.11000000000013</v>
      </c>
    </row>
    <row r="3586" spans="1:13" x14ac:dyDescent="0.25">
      <c r="A3586" s="2">
        <v>44927</v>
      </c>
      <c r="B3586" s="3">
        <f t="shared" si="166"/>
        <v>2023</v>
      </c>
      <c r="C3586" t="str">
        <f t="shared" si="167"/>
        <v>2022-2023</v>
      </c>
      <c r="D3586" t="s">
        <v>147</v>
      </c>
      <c r="E3586" t="s">
        <v>69</v>
      </c>
      <c r="F3586" t="str">
        <f t="shared" ref="F3586:F3649" si="168">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69">IF(MONTH(A3587)&gt;=7,YEAR(A3587)+1,YEAR(A3587))</f>
        <v>2023</v>
      </c>
      <c r="C3587" t="str">
        <f t="shared" ref="C3587:C3650" si="170">IF(MONTH(A3587) &gt;= 4, YEAR(A3587) &amp; "-" &amp; YEAR(A3587) + 1, YEAR(A3587) - 1 &amp; "-" &amp; YEAR(A3587))</f>
        <v>2023-2024</v>
      </c>
      <c r="D3587" t="s">
        <v>147</v>
      </c>
      <c r="E3587" t="s">
        <v>85</v>
      </c>
      <c r="F3587" t="str">
        <f t="shared" si="168"/>
        <v>Queensland</v>
      </c>
      <c r="G3587" t="s">
        <v>35</v>
      </c>
      <c r="H3587">
        <v>4883</v>
      </c>
      <c r="I3587" t="s">
        <v>11</v>
      </c>
      <c r="J3587" t="s">
        <v>36</v>
      </c>
      <c r="K3587" t="s">
        <v>151</v>
      </c>
      <c r="L3587" t="s">
        <v>21</v>
      </c>
      <c r="M3587" s="5">
        <v>893.95</v>
      </c>
    </row>
    <row r="3588" spans="1:13" x14ac:dyDescent="0.25">
      <c r="A3588" s="2">
        <v>45495</v>
      </c>
      <c r="B3588" s="3">
        <f t="shared" si="169"/>
        <v>2025</v>
      </c>
      <c r="C3588" t="str">
        <f t="shared" si="170"/>
        <v>2024-2025</v>
      </c>
      <c r="D3588" t="s">
        <v>147</v>
      </c>
      <c r="E3588" t="s">
        <v>79</v>
      </c>
      <c r="F3588" t="str">
        <f t="shared" si="168"/>
        <v>Australian Capital Territory</v>
      </c>
      <c r="G3588" t="s">
        <v>80</v>
      </c>
      <c r="H3588">
        <v>2617</v>
      </c>
      <c r="I3588" t="s">
        <v>11</v>
      </c>
      <c r="J3588" t="s">
        <v>58</v>
      </c>
      <c r="K3588" t="s">
        <v>155</v>
      </c>
      <c r="L3588" t="s">
        <v>20</v>
      </c>
      <c r="M3588" s="5">
        <v>893.98999999999978</v>
      </c>
    </row>
    <row r="3589" spans="1:13" x14ac:dyDescent="0.25">
      <c r="A3589" s="2">
        <v>45158</v>
      </c>
      <c r="B3589" s="3">
        <f t="shared" si="169"/>
        <v>2024</v>
      </c>
      <c r="C3589" t="str">
        <f t="shared" si="170"/>
        <v>2023-2024</v>
      </c>
      <c r="D3589" t="s">
        <v>147</v>
      </c>
      <c r="E3589" t="s">
        <v>139</v>
      </c>
      <c r="F3589" t="str">
        <f t="shared" si="168"/>
        <v>New South Wales</v>
      </c>
      <c r="G3589" t="s">
        <v>10</v>
      </c>
      <c r="H3589">
        <v>2020</v>
      </c>
      <c r="I3589" t="s">
        <v>11</v>
      </c>
      <c r="J3589" t="s">
        <v>12</v>
      </c>
      <c r="K3589" t="s">
        <v>151</v>
      </c>
      <c r="L3589" t="s">
        <v>21</v>
      </c>
      <c r="M3589" s="5">
        <v>894.97</v>
      </c>
    </row>
    <row r="3590" spans="1:13" x14ac:dyDescent="0.25">
      <c r="A3590" s="2">
        <v>45034</v>
      </c>
      <c r="B3590" s="3">
        <f t="shared" si="169"/>
        <v>2023</v>
      </c>
      <c r="C3590" t="str">
        <f t="shared" si="170"/>
        <v>2023-2024</v>
      </c>
      <c r="D3590" t="s">
        <v>148</v>
      </c>
      <c r="E3590" t="s">
        <v>54</v>
      </c>
      <c r="F3590" t="str">
        <f t="shared" si="168"/>
        <v>Victoria</v>
      </c>
      <c r="G3590" t="s">
        <v>45</v>
      </c>
      <c r="H3590">
        <v>3977</v>
      </c>
      <c r="I3590" t="s">
        <v>11</v>
      </c>
      <c r="J3590" t="s">
        <v>55</v>
      </c>
      <c r="K3590" t="s">
        <v>150</v>
      </c>
      <c r="L3590" t="s">
        <v>18</v>
      </c>
      <c r="M3590" s="5">
        <v>895.24</v>
      </c>
    </row>
    <row r="3591" spans="1:13" x14ac:dyDescent="0.25">
      <c r="A3591" s="2">
        <v>45220</v>
      </c>
      <c r="B3591" s="3">
        <f t="shared" si="169"/>
        <v>2024</v>
      </c>
      <c r="C3591" t="str">
        <f t="shared" si="170"/>
        <v>2023-2024</v>
      </c>
      <c r="D3591" t="s">
        <v>147</v>
      </c>
      <c r="E3591" t="s">
        <v>131</v>
      </c>
      <c r="F3591" t="str">
        <f t="shared" si="168"/>
        <v>Western Australia</v>
      </c>
      <c r="G3591" t="s">
        <v>48</v>
      </c>
      <c r="H3591">
        <v>6530</v>
      </c>
      <c r="I3591" t="s">
        <v>11</v>
      </c>
      <c r="J3591" t="s">
        <v>77</v>
      </c>
      <c r="K3591" t="s">
        <v>154</v>
      </c>
      <c r="L3591" t="s">
        <v>14</v>
      </c>
      <c r="M3591" s="5">
        <v>895.92000000000007</v>
      </c>
    </row>
    <row r="3592" spans="1:13" x14ac:dyDescent="0.25">
      <c r="A3592" s="2">
        <v>45002</v>
      </c>
      <c r="B3592" s="3">
        <f t="shared" si="169"/>
        <v>2023</v>
      </c>
      <c r="C3592" t="str">
        <f t="shared" si="170"/>
        <v>2022-2023</v>
      </c>
      <c r="D3592" t="s">
        <v>147</v>
      </c>
      <c r="E3592" t="s">
        <v>114</v>
      </c>
      <c r="F3592" t="str">
        <f t="shared" si="168"/>
        <v>Victoria</v>
      </c>
      <c r="G3592" t="s">
        <v>45</v>
      </c>
      <c r="H3592">
        <v>3551</v>
      </c>
      <c r="I3592" t="s">
        <v>11</v>
      </c>
      <c r="J3592" t="s">
        <v>60</v>
      </c>
      <c r="K3592" t="s">
        <v>19</v>
      </c>
      <c r="L3592" t="s">
        <v>23</v>
      </c>
      <c r="M3592" s="5">
        <v>896.08</v>
      </c>
    </row>
    <row r="3593" spans="1:13" x14ac:dyDescent="0.25">
      <c r="A3593" s="2">
        <v>45069</v>
      </c>
      <c r="B3593" s="3">
        <f t="shared" si="169"/>
        <v>2023</v>
      </c>
      <c r="C3593" t="str">
        <f t="shared" si="170"/>
        <v>2023-2024</v>
      </c>
      <c r="D3593" t="s">
        <v>147</v>
      </c>
      <c r="E3593" t="s">
        <v>137</v>
      </c>
      <c r="F3593" t="str">
        <f t="shared" si="168"/>
        <v>New South Wales</v>
      </c>
      <c r="G3593" t="s">
        <v>10</v>
      </c>
      <c r="H3593">
        <v>2031</v>
      </c>
      <c r="I3593" t="s">
        <v>11</v>
      </c>
      <c r="J3593" t="s">
        <v>12</v>
      </c>
      <c r="K3593" t="s">
        <v>150</v>
      </c>
      <c r="L3593" t="s">
        <v>18</v>
      </c>
      <c r="M3593" s="5">
        <v>898.7</v>
      </c>
    </row>
    <row r="3594" spans="1:13" x14ac:dyDescent="0.25">
      <c r="A3594" s="2">
        <v>45038</v>
      </c>
      <c r="B3594" s="3">
        <f t="shared" si="169"/>
        <v>2023</v>
      </c>
      <c r="C3594" t="str">
        <f t="shared" si="170"/>
        <v>2023-2024</v>
      </c>
      <c r="D3594" t="s">
        <v>148</v>
      </c>
      <c r="E3594" t="s">
        <v>100</v>
      </c>
      <c r="F3594" t="str">
        <f t="shared" si="168"/>
        <v>Western Australia</v>
      </c>
      <c r="G3594" t="s">
        <v>48</v>
      </c>
      <c r="H3594">
        <v>6021</v>
      </c>
      <c r="I3594" t="s">
        <v>11</v>
      </c>
      <c r="J3594" t="s">
        <v>49</v>
      </c>
      <c r="K3594" t="s">
        <v>151</v>
      </c>
      <c r="L3594" t="s">
        <v>21</v>
      </c>
      <c r="M3594" s="5">
        <v>898.84</v>
      </c>
    </row>
    <row r="3595" spans="1:13" x14ac:dyDescent="0.25">
      <c r="A3595" s="2">
        <v>45544</v>
      </c>
      <c r="B3595" s="3">
        <f t="shared" si="169"/>
        <v>2025</v>
      </c>
      <c r="C3595" t="str">
        <f t="shared" si="170"/>
        <v>2024-2025</v>
      </c>
      <c r="D3595" t="s">
        <v>147</v>
      </c>
      <c r="E3595" t="s">
        <v>86</v>
      </c>
      <c r="F3595" t="str">
        <f t="shared" si="168"/>
        <v>New South Wales</v>
      </c>
      <c r="G3595" t="s">
        <v>10</v>
      </c>
      <c r="H3595">
        <v>2064</v>
      </c>
      <c r="I3595" t="s">
        <v>11</v>
      </c>
      <c r="J3595" t="s">
        <v>12</v>
      </c>
      <c r="K3595" t="s">
        <v>151</v>
      </c>
      <c r="L3595" t="s">
        <v>21</v>
      </c>
      <c r="M3595" s="5">
        <v>898.8599999999999</v>
      </c>
    </row>
    <row r="3596" spans="1:13" x14ac:dyDescent="0.25">
      <c r="A3596" s="2">
        <v>45169</v>
      </c>
      <c r="B3596" s="3">
        <f t="shared" si="169"/>
        <v>2024</v>
      </c>
      <c r="C3596" t="str">
        <f t="shared" si="170"/>
        <v>2023-2024</v>
      </c>
      <c r="D3596" t="s">
        <v>148</v>
      </c>
      <c r="E3596" t="s">
        <v>85</v>
      </c>
      <c r="F3596" t="str">
        <f t="shared" si="168"/>
        <v>Queensland</v>
      </c>
      <c r="G3596" t="s">
        <v>35</v>
      </c>
      <c r="H3596">
        <v>4883</v>
      </c>
      <c r="I3596" t="s">
        <v>11</v>
      </c>
      <c r="J3596" t="s">
        <v>36</v>
      </c>
      <c r="K3596" t="s">
        <v>151</v>
      </c>
      <c r="L3596" t="s">
        <v>21</v>
      </c>
      <c r="M3596" s="5">
        <v>899.55</v>
      </c>
    </row>
    <row r="3597" spans="1:13" x14ac:dyDescent="0.25">
      <c r="A3597" s="2">
        <v>45336</v>
      </c>
      <c r="B3597" s="3">
        <f t="shared" si="169"/>
        <v>2024</v>
      </c>
      <c r="C3597" t="str">
        <f t="shared" si="170"/>
        <v>2023-2024</v>
      </c>
      <c r="D3597" t="s">
        <v>148</v>
      </c>
      <c r="E3597" t="s">
        <v>135</v>
      </c>
      <c r="F3597" t="str">
        <f t="shared" si="168"/>
        <v>Victoria</v>
      </c>
      <c r="G3597" t="s">
        <v>45</v>
      </c>
      <c r="H3597">
        <v>3550</v>
      </c>
      <c r="I3597" t="s">
        <v>11</v>
      </c>
      <c r="J3597" t="s">
        <v>60</v>
      </c>
      <c r="K3597" t="s">
        <v>19</v>
      </c>
      <c r="L3597" t="s">
        <v>23</v>
      </c>
      <c r="M3597" s="5">
        <v>901.28999999999985</v>
      </c>
    </row>
    <row r="3598" spans="1:13" x14ac:dyDescent="0.25">
      <c r="A3598" s="2">
        <v>45533</v>
      </c>
      <c r="B3598" s="3">
        <f t="shared" si="169"/>
        <v>2025</v>
      </c>
      <c r="C3598" t="str">
        <f t="shared" si="170"/>
        <v>2024-2025</v>
      </c>
      <c r="D3598" t="s">
        <v>147</v>
      </c>
      <c r="E3598" t="s">
        <v>113</v>
      </c>
      <c r="F3598" t="str">
        <f t="shared" si="168"/>
        <v>Queensland</v>
      </c>
      <c r="G3598" t="s">
        <v>35</v>
      </c>
      <c r="H3598">
        <v>4215</v>
      </c>
      <c r="I3598" t="s">
        <v>11</v>
      </c>
      <c r="J3598" t="s">
        <v>104</v>
      </c>
      <c r="K3598" t="s">
        <v>156</v>
      </c>
      <c r="L3598" t="s">
        <v>17</v>
      </c>
      <c r="M3598" s="5">
        <v>902.49</v>
      </c>
    </row>
    <row r="3599" spans="1:13" x14ac:dyDescent="0.25">
      <c r="A3599" s="2">
        <v>45405</v>
      </c>
      <c r="B3599" s="3">
        <f t="shared" si="169"/>
        <v>2024</v>
      </c>
      <c r="C3599" t="str">
        <f t="shared" si="170"/>
        <v>2024-2025</v>
      </c>
      <c r="D3599" t="s">
        <v>147</v>
      </c>
      <c r="E3599" t="s">
        <v>136</v>
      </c>
      <c r="F3599" t="str">
        <f t="shared" si="168"/>
        <v>Victoria</v>
      </c>
      <c r="G3599" t="s">
        <v>45</v>
      </c>
      <c r="H3599">
        <v>3175</v>
      </c>
      <c r="I3599" t="s">
        <v>11</v>
      </c>
      <c r="J3599" t="s">
        <v>63</v>
      </c>
      <c r="K3599" t="s">
        <v>151</v>
      </c>
      <c r="L3599" t="s">
        <v>21</v>
      </c>
      <c r="M3599" s="5">
        <v>903.78</v>
      </c>
    </row>
    <row r="3600" spans="1:13" x14ac:dyDescent="0.25">
      <c r="A3600" s="2">
        <v>45599</v>
      </c>
      <c r="B3600" s="3">
        <f t="shared" si="169"/>
        <v>2025</v>
      </c>
      <c r="C3600" t="str">
        <f t="shared" si="170"/>
        <v>2024-2025</v>
      </c>
      <c r="D3600" t="s">
        <v>148</v>
      </c>
      <c r="E3600" t="s">
        <v>135</v>
      </c>
      <c r="F3600" t="str">
        <f t="shared" si="168"/>
        <v>Victoria</v>
      </c>
      <c r="G3600" t="s">
        <v>45</v>
      </c>
      <c r="H3600">
        <v>3550</v>
      </c>
      <c r="I3600" t="s">
        <v>11</v>
      </c>
      <c r="J3600" t="s">
        <v>60</v>
      </c>
      <c r="K3600" t="s">
        <v>157</v>
      </c>
      <c r="L3600" t="s">
        <v>22</v>
      </c>
      <c r="M3600" s="5">
        <v>903.89</v>
      </c>
    </row>
    <row r="3601" spans="1:13" x14ac:dyDescent="0.25">
      <c r="A3601" s="2">
        <v>45135</v>
      </c>
      <c r="B3601" s="3">
        <f t="shared" si="169"/>
        <v>2024</v>
      </c>
      <c r="C3601" t="str">
        <f t="shared" si="170"/>
        <v>2023-2024</v>
      </c>
      <c r="D3601" t="s">
        <v>147</v>
      </c>
      <c r="E3601" t="s">
        <v>57</v>
      </c>
      <c r="F3601" t="str">
        <f t="shared" si="168"/>
        <v>New South Wales</v>
      </c>
      <c r="G3601" t="s">
        <v>10</v>
      </c>
      <c r="H3601">
        <v>2560</v>
      </c>
      <c r="I3601" t="s">
        <v>11</v>
      </c>
      <c r="J3601" t="s">
        <v>58</v>
      </c>
      <c r="K3601" t="s">
        <v>19</v>
      </c>
      <c r="L3601" t="s">
        <v>23</v>
      </c>
      <c r="M3601" s="5">
        <v>903.99</v>
      </c>
    </row>
    <row r="3602" spans="1:13" x14ac:dyDescent="0.25">
      <c r="A3602" s="2">
        <v>45400</v>
      </c>
      <c r="B3602" s="3">
        <f t="shared" si="169"/>
        <v>2024</v>
      </c>
      <c r="C3602" t="str">
        <f t="shared" si="170"/>
        <v>2024-2025</v>
      </c>
      <c r="D3602" t="s">
        <v>148</v>
      </c>
      <c r="E3602" t="s">
        <v>54</v>
      </c>
      <c r="F3602" t="str">
        <f t="shared" si="168"/>
        <v>Victoria</v>
      </c>
      <c r="G3602" t="s">
        <v>45</v>
      </c>
      <c r="H3602">
        <v>3977</v>
      </c>
      <c r="I3602" t="s">
        <v>11</v>
      </c>
      <c r="J3602" t="s">
        <v>55</v>
      </c>
      <c r="K3602" t="s">
        <v>153</v>
      </c>
      <c r="L3602" t="s">
        <v>16</v>
      </c>
      <c r="M3602" s="5">
        <v>906.07999999999993</v>
      </c>
    </row>
    <row r="3603" spans="1:13" x14ac:dyDescent="0.25">
      <c r="A3603" s="2">
        <v>45390</v>
      </c>
      <c r="B3603" s="3">
        <f t="shared" si="169"/>
        <v>2024</v>
      </c>
      <c r="C3603" t="str">
        <f t="shared" si="170"/>
        <v>2024-2025</v>
      </c>
      <c r="D3603" t="s">
        <v>148</v>
      </c>
      <c r="E3603" t="s">
        <v>131</v>
      </c>
      <c r="F3603" t="str">
        <f t="shared" si="168"/>
        <v>Western Australia</v>
      </c>
      <c r="G3603" t="s">
        <v>48</v>
      </c>
      <c r="H3603">
        <v>6530</v>
      </c>
      <c r="I3603" t="s">
        <v>11</v>
      </c>
      <c r="J3603" t="s">
        <v>77</v>
      </c>
      <c r="K3603" t="s">
        <v>154</v>
      </c>
      <c r="L3603" t="s">
        <v>14</v>
      </c>
      <c r="M3603" s="5">
        <v>908.5100000000001</v>
      </c>
    </row>
    <row r="3604" spans="1:13" x14ac:dyDescent="0.25">
      <c r="A3604" s="2">
        <v>44951</v>
      </c>
      <c r="B3604" s="3">
        <f t="shared" si="169"/>
        <v>2023</v>
      </c>
      <c r="C3604" t="str">
        <f t="shared" si="170"/>
        <v>2022-2023</v>
      </c>
      <c r="D3604" t="s">
        <v>147</v>
      </c>
      <c r="E3604" t="s">
        <v>121</v>
      </c>
      <c r="F3604" t="str">
        <f t="shared" si="168"/>
        <v>Queensland</v>
      </c>
      <c r="G3604" t="s">
        <v>35</v>
      </c>
      <c r="H3604">
        <v>4700</v>
      </c>
      <c r="I3604" t="s">
        <v>11</v>
      </c>
      <c r="J3604" t="s">
        <v>51</v>
      </c>
      <c r="K3604" t="s">
        <v>153</v>
      </c>
      <c r="L3604" t="s">
        <v>16</v>
      </c>
      <c r="M3604" s="5">
        <v>912.27</v>
      </c>
    </row>
    <row r="3605" spans="1:13" x14ac:dyDescent="0.25">
      <c r="A3605" s="2">
        <v>44985</v>
      </c>
      <c r="B3605" s="3">
        <f t="shared" si="169"/>
        <v>2023</v>
      </c>
      <c r="C3605" t="str">
        <f t="shared" si="170"/>
        <v>2022-2023</v>
      </c>
      <c r="D3605" t="s">
        <v>147</v>
      </c>
      <c r="E3605" t="s">
        <v>107</v>
      </c>
      <c r="F3605" t="str">
        <f t="shared" si="168"/>
        <v>Queensland</v>
      </c>
      <c r="G3605" t="s">
        <v>35</v>
      </c>
      <c r="H3605">
        <v>4220</v>
      </c>
      <c r="I3605" t="s">
        <v>11</v>
      </c>
      <c r="J3605" t="s">
        <v>104</v>
      </c>
      <c r="K3605" t="s">
        <v>152</v>
      </c>
      <c r="L3605" t="s">
        <v>13</v>
      </c>
      <c r="M3605" s="5">
        <v>915.31999999999982</v>
      </c>
    </row>
    <row r="3606" spans="1:13" x14ac:dyDescent="0.25">
      <c r="A3606" s="2">
        <v>45426</v>
      </c>
      <c r="B3606" s="3">
        <f t="shared" si="169"/>
        <v>2024</v>
      </c>
      <c r="C3606" t="str">
        <f t="shared" si="170"/>
        <v>2024-2025</v>
      </c>
      <c r="D3606" t="s">
        <v>147</v>
      </c>
      <c r="E3606" t="s">
        <v>145</v>
      </c>
      <c r="F3606" t="str">
        <f t="shared" si="168"/>
        <v>New South Wales</v>
      </c>
      <c r="G3606" t="s">
        <v>10</v>
      </c>
      <c r="H3606">
        <v>2101</v>
      </c>
      <c r="I3606" t="s">
        <v>11</v>
      </c>
      <c r="J3606" t="s">
        <v>27</v>
      </c>
      <c r="K3606" t="s">
        <v>151</v>
      </c>
      <c r="L3606" t="s">
        <v>21</v>
      </c>
      <c r="M3606" s="5">
        <v>915.68</v>
      </c>
    </row>
    <row r="3607" spans="1:13" x14ac:dyDescent="0.25">
      <c r="A3607" s="2">
        <v>45557</v>
      </c>
      <c r="B3607" s="3">
        <f t="shared" si="169"/>
        <v>2025</v>
      </c>
      <c r="C3607" t="str">
        <f t="shared" si="170"/>
        <v>2024-2025</v>
      </c>
      <c r="D3607" t="s">
        <v>147</v>
      </c>
      <c r="E3607" t="s">
        <v>123</v>
      </c>
      <c r="F3607" t="str">
        <f t="shared" si="168"/>
        <v>Western Australia</v>
      </c>
      <c r="G3607" t="s">
        <v>48</v>
      </c>
      <c r="H3607">
        <v>6109</v>
      </c>
      <c r="I3607" t="s">
        <v>11</v>
      </c>
      <c r="J3607" t="s">
        <v>94</v>
      </c>
      <c r="K3607" t="s">
        <v>151</v>
      </c>
      <c r="L3607" t="s">
        <v>21</v>
      </c>
      <c r="M3607" s="5">
        <v>915.68000000000006</v>
      </c>
    </row>
    <row r="3608" spans="1:13" x14ac:dyDescent="0.25">
      <c r="A3608" s="2">
        <v>45322</v>
      </c>
      <c r="B3608" s="3">
        <f t="shared" si="169"/>
        <v>2024</v>
      </c>
      <c r="C3608" t="str">
        <f t="shared" si="170"/>
        <v>2023-2024</v>
      </c>
      <c r="D3608" t="s">
        <v>147</v>
      </c>
      <c r="E3608" t="s">
        <v>132</v>
      </c>
      <c r="F3608" t="str">
        <f t="shared" si="168"/>
        <v>New South Wales</v>
      </c>
      <c r="G3608" t="s">
        <v>10</v>
      </c>
      <c r="H3608">
        <v>2800</v>
      </c>
      <c r="I3608" t="s">
        <v>11</v>
      </c>
      <c r="J3608" t="s">
        <v>25</v>
      </c>
      <c r="K3608" t="s">
        <v>156</v>
      </c>
      <c r="L3608" t="s">
        <v>17</v>
      </c>
      <c r="M3608" s="5">
        <v>915.76</v>
      </c>
    </row>
    <row r="3609" spans="1:13" x14ac:dyDescent="0.25">
      <c r="A3609" s="2">
        <v>45220</v>
      </c>
      <c r="B3609" s="3">
        <f t="shared" si="169"/>
        <v>2024</v>
      </c>
      <c r="C3609" t="str">
        <f t="shared" si="170"/>
        <v>2023-2024</v>
      </c>
      <c r="D3609" t="s">
        <v>147</v>
      </c>
      <c r="E3609" t="s">
        <v>57</v>
      </c>
      <c r="F3609" t="str">
        <f t="shared" si="168"/>
        <v>New South Wales</v>
      </c>
      <c r="G3609" t="s">
        <v>10</v>
      </c>
      <c r="H3609">
        <v>2560</v>
      </c>
      <c r="I3609" t="s">
        <v>11</v>
      </c>
      <c r="J3609" t="s">
        <v>58</v>
      </c>
      <c r="K3609" t="s">
        <v>152</v>
      </c>
      <c r="L3609" t="s">
        <v>13</v>
      </c>
      <c r="M3609" s="5">
        <v>918.01999999999975</v>
      </c>
    </row>
    <row r="3610" spans="1:13" x14ac:dyDescent="0.25">
      <c r="A3610" s="2">
        <v>45143</v>
      </c>
      <c r="B3610" s="3">
        <f t="shared" si="169"/>
        <v>2024</v>
      </c>
      <c r="C3610" t="str">
        <f t="shared" si="170"/>
        <v>2023-2024</v>
      </c>
      <c r="D3610" t="s">
        <v>148</v>
      </c>
      <c r="E3610" t="s">
        <v>91</v>
      </c>
      <c r="F3610" t="str">
        <f t="shared" si="168"/>
        <v>Victoria</v>
      </c>
      <c r="G3610" t="s">
        <v>45</v>
      </c>
      <c r="H3610">
        <v>3690</v>
      </c>
      <c r="I3610" t="s">
        <v>11</v>
      </c>
      <c r="J3610" t="s">
        <v>55</v>
      </c>
      <c r="K3610" t="s">
        <v>151</v>
      </c>
      <c r="L3610" t="s">
        <v>21</v>
      </c>
      <c r="M3610" s="5">
        <v>918.2399999999999</v>
      </c>
    </row>
    <row r="3611" spans="1:13" x14ac:dyDescent="0.25">
      <c r="A3611" s="2">
        <v>45107</v>
      </c>
      <c r="B3611" s="3">
        <f t="shared" si="169"/>
        <v>2023</v>
      </c>
      <c r="C3611" t="str">
        <f t="shared" si="170"/>
        <v>2023-2024</v>
      </c>
      <c r="D3611" t="s">
        <v>148</v>
      </c>
      <c r="E3611" t="s">
        <v>86</v>
      </c>
      <c r="F3611" t="str">
        <f t="shared" si="168"/>
        <v>New South Wales</v>
      </c>
      <c r="G3611" t="s">
        <v>10</v>
      </c>
      <c r="H3611">
        <v>2064</v>
      </c>
      <c r="I3611" t="s">
        <v>11</v>
      </c>
      <c r="J3611" t="s">
        <v>12</v>
      </c>
      <c r="K3611" t="s">
        <v>149</v>
      </c>
      <c r="L3611" t="s">
        <v>15</v>
      </c>
      <c r="M3611" s="5">
        <v>918.24</v>
      </c>
    </row>
    <row r="3612" spans="1:13" x14ac:dyDescent="0.25">
      <c r="A3612" s="2">
        <v>45588</v>
      </c>
      <c r="B3612" s="3">
        <f t="shared" si="169"/>
        <v>2025</v>
      </c>
      <c r="C3612" t="str">
        <f t="shared" si="170"/>
        <v>2024-2025</v>
      </c>
      <c r="D3612" t="s">
        <v>147</v>
      </c>
      <c r="E3612" t="s">
        <v>99</v>
      </c>
      <c r="F3612" t="str">
        <f t="shared" si="168"/>
        <v>Victoria</v>
      </c>
      <c r="G3612" t="s">
        <v>45</v>
      </c>
      <c r="H3612">
        <v>3148</v>
      </c>
      <c r="I3612" t="s">
        <v>11</v>
      </c>
      <c r="J3612" t="s">
        <v>63</v>
      </c>
      <c r="K3612" t="s">
        <v>154</v>
      </c>
      <c r="L3612" t="s">
        <v>14</v>
      </c>
      <c r="M3612" s="5">
        <v>920.17000000000007</v>
      </c>
    </row>
    <row r="3613" spans="1:13" x14ac:dyDescent="0.25">
      <c r="A3613" s="2">
        <v>45280</v>
      </c>
      <c r="B3613" s="3">
        <f t="shared" si="169"/>
        <v>2024</v>
      </c>
      <c r="C3613" t="str">
        <f t="shared" si="170"/>
        <v>2023-2024</v>
      </c>
      <c r="D3613" t="s">
        <v>147</v>
      </c>
      <c r="E3613" t="s">
        <v>57</v>
      </c>
      <c r="F3613" t="str">
        <f t="shared" si="168"/>
        <v>New South Wales</v>
      </c>
      <c r="G3613" t="s">
        <v>10</v>
      </c>
      <c r="H3613">
        <v>2560</v>
      </c>
      <c r="I3613" t="s">
        <v>11</v>
      </c>
      <c r="J3613" t="s">
        <v>58</v>
      </c>
      <c r="K3613" t="s">
        <v>154</v>
      </c>
      <c r="L3613" t="s">
        <v>14</v>
      </c>
      <c r="M3613" s="5">
        <v>921.45999999999992</v>
      </c>
    </row>
    <row r="3614" spans="1:13" x14ac:dyDescent="0.25">
      <c r="A3614" s="2">
        <v>45473</v>
      </c>
      <c r="B3614" s="3">
        <f t="shared" si="169"/>
        <v>2024</v>
      </c>
      <c r="C3614" t="str">
        <f t="shared" si="170"/>
        <v>2024-2025</v>
      </c>
      <c r="D3614" t="s">
        <v>147</v>
      </c>
      <c r="E3614" t="s">
        <v>145</v>
      </c>
      <c r="F3614" t="str">
        <f t="shared" si="168"/>
        <v>New South Wales</v>
      </c>
      <c r="G3614" t="s">
        <v>10</v>
      </c>
      <c r="H3614">
        <v>2101</v>
      </c>
      <c r="I3614" t="s">
        <v>11</v>
      </c>
      <c r="J3614" t="s">
        <v>27</v>
      </c>
      <c r="K3614" t="s">
        <v>154</v>
      </c>
      <c r="L3614" t="s">
        <v>14</v>
      </c>
      <c r="M3614" s="5">
        <v>921.67</v>
      </c>
    </row>
    <row r="3615" spans="1:13" x14ac:dyDescent="0.25">
      <c r="A3615" s="2">
        <v>45578</v>
      </c>
      <c r="B3615" s="3">
        <f t="shared" si="169"/>
        <v>2025</v>
      </c>
      <c r="C3615" t="str">
        <f t="shared" si="170"/>
        <v>2024-2025</v>
      </c>
      <c r="D3615" t="s">
        <v>147</v>
      </c>
      <c r="E3615" t="s">
        <v>41</v>
      </c>
      <c r="F3615" t="str">
        <f t="shared" si="168"/>
        <v>New South Wales</v>
      </c>
      <c r="G3615" t="s">
        <v>10</v>
      </c>
      <c r="H3615">
        <v>2830</v>
      </c>
      <c r="I3615" t="s">
        <v>11</v>
      </c>
      <c r="J3615" t="s">
        <v>25</v>
      </c>
      <c r="K3615" t="s">
        <v>149</v>
      </c>
      <c r="L3615" t="s">
        <v>15</v>
      </c>
      <c r="M3615" s="5">
        <v>922.07</v>
      </c>
    </row>
    <row r="3616" spans="1:13" x14ac:dyDescent="0.25">
      <c r="A3616" s="2">
        <v>45170</v>
      </c>
      <c r="B3616" s="3">
        <f t="shared" si="169"/>
        <v>2024</v>
      </c>
      <c r="C3616" t="str">
        <f t="shared" si="170"/>
        <v>2023-2024</v>
      </c>
      <c r="D3616" t="s">
        <v>148</v>
      </c>
      <c r="E3616" t="s">
        <v>28</v>
      </c>
      <c r="F3616" t="str">
        <f t="shared" si="168"/>
        <v>Northern Territory</v>
      </c>
      <c r="G3616" t="s">
        <v>29</v>
      </c>
      <c r="H3616">
        <v>800</v>
      </c>
      <c r="I3616" t="s">
        <v>11</v>
      </c>
      <c r="J3616" t="s">
        <v>30</v>
      </c>
      <c r="K3616" t="s">
        <v>19</v>
      </c>
      <c r="L3616" t="s">
        <v>23</v>
      </c>
      <c r="M3616" s="5">
        <v>922.41</v>
      </c>
    </row>
    <row r="3617" spans="1:13" x14ac:dyDescent="0.25">
      <c r="A3617" s="2">
        <v>45558</v>
      </c>
      <c r="B3617" s="3">
        <f t="shared" si="169"/>
        <v>2025</v>
      </c>
      <c r="C3617" t="str">
        <f t="shared" si="170"/>
        <v>2024-2025</v>
      </c>
      <c r="D3617" t="s">
        <v>147</v>
      </c>
      <c r="E3617" t="s">
        <v>9</v>
      </c>
      <c r="F3617" t="str">
        <f t="shared" si="168"/>
        <v>New South Wales</v>
      </c>
      <c r="G3617" t="s">
        <v>10</v>
      </c>
      <c r="H3617">
        <v>2067</v>
      </c>
      <c r="I3617" t="s">
        <v>11</v>
      </c>
      <c r="J3617" t="s">
        <v>12</v>
      </c>
      <c r="K3617" t="s">
        <v>154</v>
      </c>
      <c r="L3617" t="s">
        <v>14</v>
      </c>
      <c r="M3617" s="5">
        <v>924.90000000000009</v>
      </c>
    </row>
    <row r="3618" spans="1:13" x14ac:dyDescent="0.25">
      <c r="A3618" s="2">
        <v>45435</v>
      </c>
      <c r="B3618" s="3">
        <f t="shared" si="169"/>
        <v>2024</v>
      </c>
      <c r="C3618" t="str">
        <f t="shared" si="170"/>
        <v>2024-2025</v>
      </c>
      <c r="D3618" t="s">
        <v>148</v>
      </c>
      <c r="E3618" t="s">
        <v>28</v>
      </c>
      <c r="F3618" t="str">
        <f t="shared" si="168"/>
        <v>Northern Territory</v>
      </c>
      <c r="G3618" t="s">
        <v>29</v>
      </c>
      <c r="H3618">
        <v>800</v>
      </c>
      <c r="I3618" t="s">
        <v>11</v>
      </c>
      <c r="J3618" t="s">
        <v>30</v>
      </c>
      <c r="K3618" t="s">
        <v>150</v>
      </c>
      <c r="L3618" t="s">
        <v>18</v>
      </c>
      <c r="M3618" s="5">
        <v>926.19999999999993</v>
      </c>
    </row>
    <row r="3619" spans="1:13" x14ac:dyDescent="0.25">
      <c r="A3619" s="2">
        <v>45656</v>
      </c>
      <c r="B3619" s="3">
        <f t="shared" si="169"/>
        <v>2025</v>
      </c>
      <c r="C3619" t="str">
        <f t="shared" si="170"/>
        <v>2024-2025</v>
      </c>
      <c r="D3619" t="s">
        <v>147</v>
      </c>
      <c r="E3619" t="s">
        <v>9</v>
      </c>
      <c r="F3619" t="str">
        <f t="shared" si="168"/>
        <v>New South Wales</v>
      </c>
      <c r="G3619" t="s">
        <v>10</v>
      </c>
      <c r="H3619">
        <v>2067</v>
      </c>
      <c r="I3619" t="s">
        <v>11</v>
      </c>
      <c r="J3619" t="s">
        <v>12</v>
      </c>
      <c r="K3619" t="s">
        <v>152</v>
      </c>
      <c r="L3619" t="s">
        <v>13</v>
      </c>
      <c r="M3619" s="5">
        <v>928.56000000000017</v>
      </c>
    </row>
    <row r="3620" spans="1:13" x14ac:dyDescent="0.25">
      <c r="A3620" s="2">
        <v>45165</v>
      </c>
      <c r="B3620" s="3">
        <f t="shared" si="169"/>
        <v>2024</v>
      </c>
      <c r="C3620" t="str">
        <f t="shared" si="170"/>
        <v>2023-2024</v>
      </c>
      <c r="D3620" t="s">
        <v>147</v>
      </c>
      <c r="E3620" t="s">
        <v>44</v>
      </c>
      <c r="F3620" t="str">
        <f t="shared" si="168"/>
        <v>Victoria</v>
      </c>
      <c r="G3620" t="s">
        <v>45</v>
      </c>
      <c r="H3620">
        <v>3066</v>
      </c>
      <c r="I3620" t="s">
        <v>11</v>
      </c>
      <c r="J3620" t="s">
        <v>46</v>
      </c>
      <c r="K3620" t="s">
        <v>152</v>
      </c>
      <c r="L3620" t="s">
        <v>13</v>
      </c>
      <c r="M3620" s="5">
        <v>928.68999999999983</v>
      </c>
    </row>
    <row r="3621" spans="1:13" x14ac:dyDescent="0.25">
      <c r="A3621" s="2">
        <v>45361</v>
      </c>
      <c r="B3621" s="3">
        <f t="shared" si="169"/>
        <v>2024</v>
      </c>
      <c r="C3621" t="str">
        <f t="shared" si="170"/>
        <v>2023-2024</v>
      </c>
      <c r="D3621" t="s">
        <v>147</v>
      </c>
      <c r="E3621" t="s">
        <v>53</v>
      </c>
      <c r="F3621" t="str">
        <f t="shared" si="168"/>
        <v>South Australia</v>
      </c>
      <c r="G3621" t="s">
        <v>32</v>
      </c>
      <c r="H3621">
        <v>5082</v>
      </c>
      <c r="I3621" t="s">
        <v>11</v>
      </c>
      <c r="J3621" t="s">
        <v>33</v>
      </c>
      <c r="K3621" t="s">
        <v>149</v>
      </c>
      <c r="L3621" t="s">
        <v>15</v>
      </c>
      <c r="M3621" s="5">
        <v>929.83</v>
      </c>
    </row>
    <row r="3622" spans="1:13" x14ac:dyDescent="0.25">
      <c r="A3622" s="2">
        <v>45488</v>
      </c>
      <c r="B3622" s="3">
        <f t="shared" si="169"/>
        <v>2025</v>
      </c>
      <c r="C3622" t="str">
        <f t="shared" si="170"/>
        <v>2024-2025</v>
      </c>
      <c r="D3622" t="s">
        <v>147</v>
      </c>
      <c r="E3622" t="s">
        <v>99</v>
      </c>
      <c r="F3622" t="str">
        <f t="shared" si="168"/>
        <v>Victoria</v>
      </c>
      <c r="G3622" t="s">
        <v>45</v>
      </c>
      <c r="H3622">
        <v>3148</v>
      </c>
      <c r="I3622" t="s">
        <v>11</v>
      </c>
      <c r="J3622" t="s">
        <v>63</v>
      </c>
      <c r="K3622" t="s">
        <v>151</v>
      </c>
      <c r="L3622" t="s">
        <v>21</v>
      </c>
      <c r="M3622" s="5">
        <v>931.80999999999972</v>
      </c>
    </row>
    <row r="3623" spans="1:13" x14ac:dyDescent="0.25">
      <c r="A3623" s="2">
        <v>45229</v>
      </c>
      <c r="B3623" s="3">
        <f t="shared" si="169"/>
        <v>2024</v>
      </c>
      <c r="C3623" t="str">
        <f t="shared" si="170"/>
        <v>2023-2024</v>
      </c>
      <c r="D3623" t="s">
        <v>147</v>
      </c>
      <c r="E3623" t="s">
        <v>135</v>
      </c>
      <c r="F3623" t="str">
        <f t="shared" si="168"/>
        <v>Victoria</v>
      </c>
      <c r="G3623" t="s">
        <v>45</v>
      </c>
      <c r="H3623">
        <v>3550</v>
      </c>
      <c r="I3623" t="s">
        <v>11</v>
      </c>
      <c r="J3623" t="s">
        <v>60</v>
      </c>
      <c r="K3623" t="s">
        <v>156</v>
      </c>
      <c r="L3623" t="s">
        <v>17</v>
      </c>
      <c r="M3623" s="5">
        <v>931.83999999999992</v>
      </c>
    </row>
    <row r="3624" spans="1:13" x14ac:dyDescent="0.25">
      <c r="A3624" s="2">
        <v>45099</v>
      </c>
      <c r="B3624" s="3">
        <f t="shared" si="169"/>
        <v>2023</v>
      </c>
      <c r="C3624" t="str">
        <f t="shared" si="170"/>
        <v>2023-2024</v>
      </c>
      <c r="D3624" t="s">
        <v>148</v>
      </c>
      <c r="E3624" t="s">
        <v>96</v>
      </c>
      <c r="F3624" t="str">
        <f t="shared" si="168"/>
        <v>Western Australia</v>
      </c>
      <c r="G3624" t="s">
        <v>48</v>
      </c>
      <c r="H3624">
        <v>6330</v>
      </c>
      <c r="I3624" t="s">
        <v>11</v>
      </c>
      <c r="J3624" t="s">
        <v>94</v>
      </c>
      <c r="K3624" t="s">
        <v>19</v>
      </c>
      <c r="L3624" t="s">
        <v>23</v>
      </c>
      <c r="M3624" s="5">
        <v>932.92000000000007</v>
      </c>
    </row>
    <row r="3625" spans="1:13" x14ac:dyDescent="0.25">
      <c r="A3625" s="2">
        <v>45613</v>
      </c>
      <c r="B3625" s="3">
        <f t="shared" si="169"/>
        <v>2025</v>
      </c>
      <c r="C3625" t="str">
        <f t="shared" si="170"/>
        <v>2024-2025</v>
      </c>
      <c r="D3625" t="s">
        <v>147</v>
      </c>
      <c r="E3625" t="s">
        <v>122</v>
      </c>
      <c r="F3625" t="str">
        <f t="shared" si="168"/>
        <v>New South Wales</v>
      </c>
      <c r="G3625" t="s">
        <v>10</v>
      </c>
      <c r="H3625">
        <v>2650</v>
      </c>
      <c r="I3625" t="s">
        <v>11</v>
      </c>
      <c r="J3625" t="s">
        <v>25</v>
      </c>
      <c r="K3625" t="s">
        <v>151</v>
      </c>
      <c r="L3625" t="s">
        <v>21</v>
      </c>
      <c r="M3625" s="5">
        <v>933.93999999999994</v>
      </c>
    </row>
    <row r="3626" spans="1:13" x14ac:dyDescent="0.25">
      <c r="A3626" s="2">
        <v>45089</v>
      </c>
      <c r="B3626" s="3">
        <f t="shared" si="169"/>
        <v>2023</v>
      </c>
      <c r="C3626" t="str">
        <f t="shared" si="170"/>
        <v>2023-2024</v>
      </c>
      <c r="D3626" t="s">
        <v>147</v>
      </c>
      <c r="E3626" t="s">
        <v>137</v>
      </c>
      <c r="F3626" t="str">
        <f t="shared" si="168"/>
        <v>New South Wales</v>
      </c>
      <c r="G3626" t="s">
        <v>10</v>
      </c>
      <c r="H3626">
        <v>2031</v>
      </c>
      <c r="I3626" t="s">
        <v>11</v>
      </c>
      <c r="J3626" t="s">
        <v>12</v>
      </c>
      <c r="K3626" t="s">
        <v>150</v>
      </c>
      <c r="L3626" t="s">
        <v>18</v>
      </c>
      <c r="M3626" s="5">
        <v>934.16</v>
      </c>
    </row>
    <row r="3627" spans="1:13" x14ac:dyDescent="0.25">
      <c r="A3627" s="2">
        <v>45091</v>
      </c>
      <c r="B3627" s="3">
        <f t="shared" si="169"/>
        <v>2023</v>
      </c>
      <c r="C3627" t="str">
        <f t="shared" si="170"/>
        <v>2023-2024</v>
      </c>
      <c r="D3627" t="s">
        <v>147</v>
      </c>
      <c r="E3627" t="s">
        <v>40</v>
      </c>
      <c r="F3627" t="str">
        <f t="shared" si="168"/>
        <v>New South Wales</v>
      </c>
      <c r="G3627" t="s">
        <v>10</v>
      </c>
      <c r="H3627">
        <v>2116</v>
      </c>
      <c r="I3627" t="s">
        <v>11</v>
      </c>
      <c r="J3627" t="s">
        <v>27</v>
      </c>
      <c r="K3627" t="s">
        <v>157</v>
      </c>
      <c r="L3627" t="s">
        <v>22</v>
      </c>
      <c r="M3627" s="5">
        <v>935.17</v>
      </c>
    </row>
    <row r="3628" spans="1:13" x14ac:dyDescent="0.25">
      <c r="A3628" s="2">
        <v>45438</v>
      </c>
      <c r="B3628" s="3">
        <f t="shared" si="169"/>
        <v>2024</v>
      </c>
      <c r="C3628" t="str">
        <f t="shared" si="170"/>
        <v>2024-2025</v>
      </c>
      <c r="D3628" t="s">
        <v>147</v>
      </c>
      <c r="E3628" t="s">
        <v>97</v>
      </c>
      <c r="F3628" t="str">
        <f t="shared" si="168"/>
        <v>Tasmania</v>
      </c>
      <c r="G3628" t="s">
        <v>70</v>
      </c>
      <c r="H3628">
        <v>7250</v>
      </c>
      <c r="I3628" t="s">
        <v>11</v>
      </c>
      <c r="J3628" t="s">
        <v>71</v>
      </c>
      <c r="K3628" t="s">
        <v>149</v>
      </c>
      <c r="L3628" t="s">
        <v>15</v>
      </c>
      <c r="M3628" s="5">
        <v>939.82999999999993</v>
      </c>
    </row>
    <row r="3629" spans="1:13" x14ac:dyDescent="0.25">
      <c r="A3629" s="2">
        <v>45346</v>
      </c>
      <c r="B3629" s="3">
        <f t="shared" si="169"/>
        <v>2024</v>
      </c>
      <c r="C3629" t="str">
        <f t="shared" si="170"/>
        <v>2023-2024</v>
      </c>
      <c r="D3629" t="s">
        <v>148</v>
      </c>
      <c r="E3629" t="s">
        <v>108</v>
      </c>
      <c r="F3629" t="str">
        <f t="shared" si="168"/>
        <v>Victoria</v>
      </c>
      <c r="G3629" t="s">
        <v>45</v>
      </c>
      <c r="H3629">
        <v>3018</v>
      </c>
      <c r="I3629" t="s">
        <v>11</v>
      </c>
      <c r="J3629" t="s">
        <v>46</v>
      </c>
      <c r="K3629" t="s">
        <v>154</v>
      </c>
      <c r="L3629" t="s">
        <v>14</v>
      </c>
      <c r="M3629" s="5">
        <v>940.20999999999992</v>
      </c>
    </row>
    <row r="3630" spans="1:13" x14ac:dyDescent="0.25">
      <c r="A3630" s="2">
        <v>45439</v>
      </c>
      <c r="B3630" s="3">
        <f t="shared" si="169"/>
        <v>2024</v>
      </c>
      <c r="C3630" t="str">
        <f t="shared" si="170"/>
        <v>2024-2025</v>
      </c>
      <c r="D3630" t="s">
        <v>147</v>
      </c>
      <c r="E3630" t="s">
        <v>143</v>
      </c>
      <c r="F3630" t="str">
        <f t="shared" si="168"/>
        <v>New South Wales</v>
      </c>
      <c r="G3630" t="s">
        <v>10</v>
      </c>
      <c r="H3630">
        <v>2154</v>
      </c>
      <c r="I3630" t="s">
        <v>11</v>
      </c>
      <c r="J3630" t="s">
        <v>27</v>
      </c>
      <c r="K3630" t="s">
        <v>157</v>
      </c>
      <c r="L3630" t="s">
        <v>22</v>
      </c>
      <c r="M3630" s="5">
        <v>940.69999999999993</v>
      </c>
    </row>
    <row r="3631" spans="1:13" x14ac:dyDescent="0.25">
      <c r="A3631" s="2">
        <v>45189</v>
      </c>
      <c r="B3631" s="3">
        <f t="shared" si="169"/>
        <v>2024</v>
      </c>
      <c r="C3631" t="str">
        <f t="shared" si="170"/>
        <v>2023-2024</v>
      </c>
      <c r="D3631" t="s">
        <v>147</v>
      </c>
      <c r="E3631" t="s">
        <v>134</v>
      </c>
      <c r="F3631" t="str">
        <f t="shared" si="168"/>
        <v>Queensland</v>
      </c>
      <c r="G3631" t="s">
        <v>35</v>
      </c>
      <c r="H3631">
        <v>4825</v>
      </c>
      <c r="I3631" t="s">
        <v>11</v>
      </c>
      <c r="J3631" t="s">
        <v>36</v>
      </c>
      <c r="K3631" t="s">
        <v>149</v>
      </c>
      <c r="L3631" t="s">
        <v>15</v>
      </c>
      <c r="M3631" s="5">
        <v>940.89</v>
      </c>
    </row>
    <row r="3632" spans="1:13" x14ac:dyDescent="0.25">
      <c r="A3632" s="2">
        <v>45226</v>
      </c>
      <c r="B3632" s="3">
        <f t="shared" si="169"/>
        <v>2024</v>
      </c>
      <c r="C3632" t="str">
        <f t="shared" si="170"/>
        <v>2023-2024</v>
      </c>
      <c r="D3632" t="s">
        <v>147</v>
      </c>
      <c r="E3632" t="s">
        <v>57</v>
      </c>
      <c r="F3632" t="str">
        <f t="shared" si="168"/>
        <v>New South Wales</v>
      </c>
      <c r="G3632" t="s">
        <v>10</v>
      </c>
      <c r="H3632">
        <v>2560</v>
      </c>
      <c r="I3632" t="s">
        <v>11</v>
      </c>
      <c r="J3632" t="s">
        <v>58</v>
      </c>
      <c r="K3632" t="s">
        <v>151</v>
      </c>
      <c r="L3632" t="s">
        <v>21</v>
      </c>
      <c r="M3632" s="5">
        <v>941.62</v>
      </c>
    </row>
    <row r="3633" spans="1:13" x14ac:dyDescent="0.25">
      <c r="A3633" s="2">
        <v>45418</v>
      </c>
      <c r="B3633" s="3">
        <f t="shared" si="169"/>
        <v>2024</v>
      </c>
      <c r="C3633" t="str">
        <f t="shared" si="170"/>
        <v>2024-2025</v>
      </c>
      <c r="D3633" t="s">
        <v>148</v>
      </c>
      <c r="E3633" t="s">
        <v>131</v>
      </c>
      <c r="F3633" t="str">
        <f t="shared" si="168"/>
        <v>Western Australia</v>
      </c>
      <c r="G3633" t="s">
        <v>48</v>
      </c>
      <c r="H3633">
        <v>6530</v>
      </c>
      <c r="I3633" t="s">
        <v>11</v>
      </c>
      <c r="J3633" t="s">
        <v>77</v>
      </c>
      <c r="K3633" t="s">
        <v>150</v>
      </c>
      <c r="L3633" t="s">
        <v>18</v>
      </c>
      <c r="M3633" s="5">
        <v>942.92</v>
      </c>
    </row>
    <row r="3634" spans="1:13" x14ac:dyDescent="0.25">
      <c r="A3634" s="2">
        <v>45362</v>
      </c>
      <c r="B3634" s="3">
        <f t="shared" si="169"/>
        <v>2024</v>
      </c>
      <c r="C3634" t="str">
        <f t="shared" si="170"/>
        <v>2023-2024</v>
      </c>
      <c r="D3634" t="s">
        <v>147</v>
      </c>
      <c r="E3634" t="s">
        <v>66</v>
      </c>
      <c r="F3634" t="str">
        <f t="shared" si="168"/>
        <v>South Australia</v>
      </c>
      <c r="G3634" t="s">
        <v>32</v>
      </c>
      <c r="H3634">
        <v>5169</v>
      </c>
      <c r="I3634" t="s">
        <v>11</v>
      </c>
      <c r="J3634" t="s">
        <v>33</v>
      </c>
      <c r="K3634" t="s">
        <v>149</v>
      </c>
      <c r="L3634" t="s">
        <v>15</v>
      </c>
      <c r="M3634" s="5">
        <v>942.95</v>
      </c>
    </row>
    <row r="3635" spans="1:13" x14ac:dyDescent="0.25">
      <c r="A3635" s="2">
        <v>45405</v>
      </c>
      <c r="B3635" s="3">
        <f t="shared" si="169"/>
        <v>2024</v>
      </c>
      <c r="C3635" t="str">
        <f t="shared" si="170"/>
        <v>2024-2025</v>
      </c>
      <c r="D3635" t="s">
        <v>148</v>
      </c>
      <c r="E3635" t="s">
        <v>111</v>
      </c>
      <c r="F3635" t="str">
        <f t="shared" si="168"/>
        <v>New South Wales</v>
      </c>
      <c r="G3635" t="s">
        <v>10</v>
      </c>
      <c r="H3635">
        <v>2120</v>
      </c>
      <c r="I3635" t="s">
        <v>11</v>
      </c>
      <c r="J3635" t="s">
        <v>27</v>
      </c>
      <c r="K3635" t="s">
        <v>149</v>
      </c>
      <c r="L3635" t="s">
        <v>15</v>
      </c>
      <c r="M3635" s="5">
        <v>943.72</v>
      </c>
    </row>
    <row r="3636" spans="1:13" x14ac:dyDescent="0.25">
      <c r="A3636" s="2">
        <v>45001</v>
      </c>
      <c r="B3636" s="3">
        <f t="shared" si="169"/>
        <v>2023</v>
      </c>
      <c r="C3636" t="str">
        <f t="shared" si="170"/>
        <v>2022-2023</v>
      </c>
      <c r="D3636" t="s">
        <v>147</v>
      </c>
      <c r="E3636" t="s">
        <v>112</v>
      </c>
      <c r="F3636" t="str">
        <f t="shared" si="168"/>
        <v>Victoria</v>
      </c>
      <c r="G3636" t="s">
        <v>45</v>
      </c>
      <c r="H3636">
        <v>3076</v>
      </c>
      <c r="I3636" t="s">
        <v>11</v>
      </c>
      <c r="J3636" t="s">
        <v>46</v>
      </c>
      <c r="K3636" t="s">
        <v>154</v>
      </c>
      <c r="L3636" t="s">
        <v>14</v>
      </c>
      <c r="M3636" s="5">
        <v>945.3</v>
      </c>
    </row>
    <row r="3637" spans="1:13" x14ac:dyDescent="0.25">
      <c r="A3637" s="2">
        <v>44971</v>
      </c>
      <c r="B3637" s="3">
        <f t="shared" si="169"/>
        <v>2023</v>
      </c>
      <c r="C3637" t="str">
        <f t="shared" si="170"/>
        <v>2022-2023</v>
      </c>
      <c r="D3637" t="s">
        <v>147</v>
      </c>
      <c r="E3637" t="s">
        <v>41</v>
      </c>
      <c r="F3637" t="str">
        <f t="shared" si="168"/>
        <v>New South Wales</v>
      </c>
      <c r="G3637" t="s">
        <v>10</v>
      </c>
      <c r="H3637">
        <v>2830</v>
      </c>
      <c r="I3637" t="s">
        <v>11</v>
      </c>
      <c r="J3637" t="s">
        <v>25</v>
      </c>
      <c r="K3637" t="s">
        <v>156</v>
      </c>
      <c r="L3637" t="s">
        <v>17</v>
      </c>
      <c r="M3637" s="5">
        <v>946.79000000000008</v>
      </c>
    </row>
    <row r="3638" spans="1:13" x14ac:dyDescent="0.25">
      <c r="A3638" s="2">
        <v>44978</v>
      </c>
      <c r="B3638" s="3">
        <f t="shared" si="169"/>
        <v>2023</v>
      </c>
      <c r="C3638" t="str">
        <f t="shared" si="170"/>
        <v>2022-2023</v>
      </c>
      <c r="D3638" t="s">
        <v>147</v>
      </c>
      <c r="E3638" t="s">
        <v>101</v>
      </c>
      <c r="F3638" t="str">
        <f t="shared" si="168"/>
        <v>Victoria</v>
      </c>
      <c r="G3638" t="s">
        <v>45</v>
      </c>
      <c r="H3638">
        <v>3131</v>
      </c>
      <c r="I3638" t="s">
        <v>11</v>
      </c>
      <c r="J3638" t="s">
        <v>63</v>
      </c>
      <c r="K3638" t="s">
        <v>155</v>
      </c>
      <c r="L3638" t="s">
        <v>20</v>
      </c>
      <c r="M3638" s="5">
        <v>948.54</v>
      </c>
    </row>
    <row r="3639" spans="1:13" x14ac:dyDescent="0.25">
      <c r="A3639" s="2">
        <v>45134</v>
      </c>
      <c r="B3639" s="3">
        <f t="shared" si="169"/>
        <v>2024</v>
      </c>
      <c r="C3639" t="str">
        <f t="shared" si="170"/>
        <v>2023-2024</v>
      </c>
      <c r="D3639" t="s">
        <v>147</v>
      </c>
      <c r="E3639" t="s">
        <v>127</v>
      </c>
      <c r="F3639" t="str">
        <f t="shared" si="168"/>
        <v>New South Wales</v>
      </c>
      <c r="G3639" t="s">
        <v>10</v>
      </c>
      <c r="H3639">
        <v>2131</v>
      </c>
      <c r="I3639" t="s">
        <v>11</v>
      </c>
      <c r="J3639" t="s">
        <v>27</v>
      </c>
      <c r="K3639" t="s">
        <v>151</v>
      </c>
      <c r="L3639" t="s">
        <v>21</v>
      </c>
      <c r="M3639" s="5">
        <v>948.81</v>
      </c>
    </row>
    <row r="3640" spans="1:13" x14ac:dyDescent="0.25">
      <c r="A3640" s="2">
        <v>45237</v>
      </c>
      <c r="B3640" s="3">
        <f t="shared" si="169"/>
        <v>2024</v>
      </c>
      <c r="C3640" t="str">
        <f t="shared" si="170"/>
        <v>2023-2024</v>
      </c>
      <c r="D3640" t="s">
        <v>147</v>
      </c>
      <c r="E3640" t="s">
        <v>24</v>
      </c>
      <c r="F3640" t="str">
        <f t="shared" si="168"/>
        <v>New South Wales</v>
      </c>
      <c r="G3640" t="s">
        <v>10</v>
      </c>
      <c r="H3640">
        <v>2795</v>
      </c>
      <c r="I3640" t="s">
        <v>11</v>
      </c>
      <c r="J3640" t="s">
        <v>25</v>
      </c>
      <c r="K3640" t="s">
        <v>157</v>
      </c>
      <c r="L3640" t="s">
        <v>22</v>
      </c>
      <c r="M3640" s="5">
        <v>951.57</v>
      </c>
    </row>
    <row r="3641" spans="1:13" x14ac:dyDescent="0.25">
      <c r="A3641" s="2">
        <v>45540</v>
      </c>
      <c r="B3641" s="3">
        <f t="shared" si="169"/>
        <v>2025</v>
      </c>
      <c r="C3641" t="str">
        <f t="shared" si="170"/>
        <v>2024-2025</v>
      </c>
      <c r="D3641" t="s">
        <v>147</v>
      </c>
      <c r="E3641" t="s">
        <v>96</v>
      </c>
      <c r="F3641" t="str">
        <f t="shared" si="168"/>
        <v>Western Australia</v>
      </c>
      <c r="G3641" t="s">
        <v>48</v>
      </c>
      <c r="H3641">
        <v>6330</v>
      </c>
      <c r="I3641" t="s">
        <v>11</v>
      </c>
      <c r="J3641" t="s">
        <v>94</v>
      </c>
      <c r="K3641" t="s">
        <v>152</v>
      </c>
      <c r="L3641" t="s">
        <v>13</v>
      </c>
      <c r="M3641" s="5">
        <v>951.83999999999958</v>
      </c>
    </row>
    <row r="3642" spans="1:13" x14ac:dyDescent="0.25">
      <c r="A3642" s="2">
        <v>44987</v>
      </c>
      <c r="B3642" s="3">
        <f t="shared" si="169"/>
        <v>2023</v>
      </c>
      <c r="C3642" t="str">
        <f t="shared" si="170"/>
        <v>2022-2023</v>
      </c>
      <c r="D3642" t="s">
        <v>147</v>
      </c>
      <c r="E3642" t="s">
        <v>42</v>
      </c>
      <c r="F3642" t="str">
        <f t="shared" si="168"/>
        <v>Queensland</v>
      </c>
      <c r="G3642" t="s">
        <v>35</v>
      </c>
      <c r="H3642">
        <v>4053</v>
      </c>
      <c r="I3642" t="s">
        <v>11</v>
      </c>
      <c r="J3642" t="s">
        <v>43</v>
      </c>
      <c r="K3642" t="s">
        <v>157</v>
      </c>
      <c r="L3642" t="s">
        <v>22</v>
      </c>
      <c r="M3642" s="5">
        <v>951.94</v>
      </c>
    </row>
    <row r="3643" spans="1:13" x14ac:dyDescent="0.25">
      <c r="A3643" s="2">
        <v>45633</v>
      </c>
      <c r="B3643" s="3">
        <f t="shared" si="169"/>
        <v>2025</v>
      </c>
      <c r="C3643" t="str">
        <f t="shared" si="170"/>
        <v>2024-2025</v>
      </c>
      <c r="D3643" t="s">
        <v>147</v>
      </c>
      <c r="E3643" t="s">
        <v>117</v>
      </c>
      <c r="F3643" t="str">
        <f t="shared" si="168"/>
        <v>Queensland</v>
      </c>
      <c r="G3643" t="s">
        <v>35</v>
      </c>
      <c r="H3643">
        <v>4119</v>
      </c>
      <c r="I3643" t="s">
        <v>11</v>
      </c>
      <c r="J3643" t="s">
        <v>43</v>
      </c>
      <c r="K3643" t="s">
        <v>154</v>
      </c>
      <c r="L3643" t="s">
        <v>14</v>
      </c>
      <c r="M3643" s="5">
        <v>954.63999999999987</v>
      </c>
    </row>
    <row r="3644" spans="1:13" x14ac:dyDescent="0.25">
      <c r="A3644" s="2">
        <v>45246</v>
      </c>
      <c r="B3644" s="3">
        <f t="shared" si="169"/>
        <v>2024</v>
      </c>
      <c r="C3644" t="str">
        <f t="shared" si="170"/>
        <v>2023-2024</v>
      </c>
      <c r="D3644" t="s">
        <v>147</v>
      </c>
      <c r="E3644" t="s">
        <v>62</v>
      </c>
      <c r="F3644" t="str">
        <f t="shared" si="168"/>
        <v>Victoria</v>
      </c>
      <c r="G3644" t="s">
        <v>45</v>
      </c>
      <c r="H3644">
        <v>3134</v>
      </c>
      <c r="I3644" t="s">
        <v>11</v>
      </c>
      <c r="J3644" t="s">
        <v>63</v>
      </c>
      <c r="K3644" t="s">
        <v>150</v>
      </c>
      <c r="L3644" t="s">
        <v>18</v>
      </c>
      <c r="M3644" s="5">
        <v>956.9</v>
      </c>
    </row>
    <row r="3645" spans="1:13" x14ac:dyDescent="0.25">
      <c r="A3645" s="2">
        <v>45513</v>
      </c>
      <c r="B3645" s="3">
        <f t="shared" si="169"/>
        <v>2025</v>
      </c>
      <c r="C3645" t="str">
        <f t="shared" si="170"/>
        <v>2024-2025</v>
      </c>
      <c r="D3645" t="s">
        <v>147</v>
      </c>
      <c r="E3645" t="s">
        <v>103</v>
      </c>
      <c r="F3645" t="str">
        <f t="shared" si="168"/>
        <v>Queensland</v>
      </c>
      <c r="G3645" t="s">
        <v>35</v>
      </c>
      <c r="H3645">
        <v>4509</v>
      </c>
      <c r="I3645" t="s">
        <v>11</v>
      </c>
      <c r="J3645" t="s">
        <v>104</v>
      </c>
      <c r="K3645" t="s">
        <v>152</v>
      </c>
      <c r="L3645" t="s">
        <v>13</v>
      </c>
      <c r="M3645" s="5">
        <v>963.69000000000028</v>
      </c>
    </row>
    <row r="3646" spans="1:13" x14ac:dyDescent="0.25">
      <c r="A3646" s="2">
        <v>45419</v>
      </c>
      <c r="B3646" s="3">
        <f t="shared" si="169"/>
        <v>2024</v>
      </c>
      <c r="C3646" t="str">
        <f t="shared" si="170"/>
        <v>2024-2025</v>
      </c>
      <c r="D3646" t="s">
        <v>147</v>
      </c>
      <c r="E3646" t="s">
        <v>110</v>
      </c>
      <c r="F3646" t="str">
        <f t="shared" si="168"/>
        <v>Queensland</v>
      </c>
      <c r="G3646" t="s">
        <v>35</v>
      </c>
      <c r="H3646">
        <v>4680</v>
      </c>
      <c r="I3646" t="s">
        <v>11</v>
      </c>
      <c r="J3646" t="s">
        <v>51</v>
      </c>
      <c r="K3646" t="s">
        <v>149</v>
      </c>
      <c r="L3646" t="s">
        <v>15</v>
      </c>
      <c r="M3646" s="5">
        <v>965.06</v>
      </c>
    </row>
    <row r="3647" spans="1:13" x14ac:dyDescent="0.25">
      <c r="A3647" s="2">
        <v>45487</v>
      </c>
      <c r="B3647" s="3">
        <f t="shared" si="169"/>
        <v>2025</v>
      </c>
      <c r="C3647" t="str">
        <f t="shared" si="170"/>
        <v>2024-2025</v>
      </c>
      <c r="D3647" t="s">
        <v>147</v>
      </c>
      <c r="E3647" t="s">
        <v>138</v>
      </c>
      <c r="F3647" t="str">
        <f t="shared" si="168"/>
        <v>Queensland</v>
      </c>
      <c r="G3647" t="s">
        <v>35</v>
      </c>
      <c r="H3647">
        <v>4558</v>
      </c>
      <c r="I3647" t="s">
        <v>11</v>
      </c>
      <c r="J3647" t="s">
        <v>120</v>
      </c>
      <c r="K3647" t="s">
        <v>152</v>
      </c>
      <c r="L3647" t="s">
        <v>13</v>
      </c>
      <c r="M3647" s="5">
        <v>965.93999999999971</v>
      </c>
    </row>
    <row r="3648" spans="1:13" x14ac:dyDescent="0.25">
      <c r="A3648" s="2">
        <v>45258</v>
      </c>
      <c r="B3648" s="3">
        <f t="shared" si="169"/>
        <v>2024</v>
      </c>
      <c r="C3648" t="str">
        <f t="shared" si="170"/>
        <v>2023-2024</v>
      </c>
      <c r="D3648" t="s">
        <v>147</v>
      </c>
      <c r="E3648" t="s">
        <v>99</v>
      </c>
      <c r="F3648" t="str">
        <f t="shared" si="168"/>
        <v>Victoria</v>
      </c>
      <c r="G3648" t="s">
        <v>45</v>
      </c>
      <c r="H3648">
        <v>3148</v>
      </c>
      <c r="I3648" t="s">
        <v>11</v>
      </c>
      <c r="J3648" t="s">
        <v>63</v>
      </c>
      <c r="K3648" t="s">
        <v>19</v>
      </c>
      <c r="L3648" t="s">
        <v>23</v>
      </c>
      <c r="M3648" s="5">
        <v>966.86000000000013</v>
      </c>
    </row>
    <row r="3649" spans="1:13" x14ac:dyDescent="0.25">
      <c r="A3649" s="2">
        <v>45483</v>
      </c>
      <c r="B3649" s="3">
        <f t="shared" si="169"/>
        <v>2025</v>
      </c>
      <c r="C3649" t="str">
        <f t="shared" si="170"/>
        <v>2024-2025</v>
      </c>
      <c r="D3649" t="s">
        <v>147</v>
      </c>
      <c r="E3649" t="s">
        <v>128</v>
      </c>
      <c r="F3649" t="str">
        <f t="shared" si="168"/>
        <v>Western Australia</v>
      </c>
      <c r="G3649" t="s">
        <v>48</v>
      </c>
      <c r="H3649">
        <v>6027</v>
      </c>
      <c r="I3649" t="s">
        <v>11</v>
      </c>
      <c r="J3649" t="s">
        <v>49</v>
      </c>
      <c r="K3649" t="s">
        <v>153</v>
      </c>
      <c r="L3649" t="s">
        <v>16</v>
      </c>
      <c r="M3649" s="5">
        <v>967.21</v>
      </c>
    </row>
    <row r="3650" spans="1:13" x14ac:dyDescent="0.25">
      <c r="A3650" s="2">
        <v>45053</v>
      </c>
      <c r="B3650" s="3">
        <f t="shared" si="169"/>
        <v>2023</v>
      </c>
      <c r="C3650" t="str">
        <f t="shared" si="170"/>
        <v>2023-2024</v>
      </c>
      <c r="D3650" t="s">
        <v>147</v>
      </c>
      <c r="E3650" t="s">
        <v>109</v>
      </c>
      <c r="F3650" t="str">
        <f t="shared" ref="F3650:F3713" si="171">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2">IF(MONTH(A3651)&gt;=7,YEAR(A3651)+1,YEAR(A3651))</f>
        <v>2024</v>
      </c>
      <c r="C3651" t="str">
        <f t="shared" ref="C3651:C3714" si="173">IF(MONTH(A3651) &gt;= 4, YEAR(A3651) &amp; "-" &amp; YEAR(A3651) + 1, YEAR(A3651) - 1 &amp; "-" &amp; YEAR(A3651))</f>
        <v>2023-2024</v>
      </c>
      <c r="D3651" t="s">
        <v>147</v>
      </c>
      <c r="E3651" t="s">
        <v>75</v>
      </c>
      <c r="F3651" t="str">
        <f t="shared" si="171"/>
        <v>Victoria</v>
      </c>
      <c r="G3651" t="s">
        <v>45</v>
      </c>
      <c r="H3651">
        <v>3630</v>
      </c>
      <c r="I3651" t="s">
        <v>11</v>
      </c>
      <c r="J3651" t="s">
        <v>55</v>
      </c>
      <c r="K3651" t="s">
        <v>155</v>
      </c>
      <c r="L3651" t="s">
        <v>20</v>
      </c>
      <c r="M3651" s="5">
        <v>975.37000000000012</v>
      </c>
    </row>
    <row r="3652" spans="1:13" x14ac:dyDescent="0.25">
      <c r="A3652" s="2">
        <v>45084</v>
      </c>
      <c r="B3652" s="3">
        <f t="shared" si="172"/>
        <v>2023</v>
      </c>
      <c r="C3652" t="str">
        <f t="shared" si="173"/>
        <v>2023-2024</v>
      </c>
      <c r="D3652" t="s">
        <v>148</v>
      </c>
      <c r="E3652" t="s">
        <v>127</v>
      </c>
      <c r="F3652" t="str">
        <f t="shared" si="171"/>
        <v>New South Wales</v>
      </c>
      <c r="G3652" t="s">
        <v>10</v>
      </c>
      <c r="H3652">
        <v>2131</v>
      </c>
      <c r="I3652" t="s">
        <v>11</v>
      </c>
      <c r="J3652" t="s">
        <v>27</v>
      </c>
      <c r="K3652" t="s">
        <v>150</v>
      </c>
      <c r="L3652" t="s">
        <v>18</v>
      </c>
      <c r="M3652" s="5">
        <v>975.42000000000007</v>
      </c>
    </row>
    <row r="3653" spans="1:13" x14ac:dyDescent="0.25">
      <c r="A3653" s="2">
        <v>45236</v>
      </c>
      <c r="B3653" s="3">
        <f t="shared" si="172"/>
        <v>2024</v>
      </c>
      <c r="C3653" t="str">
        <f t="shared" si="173"/>
        <v>2023-2024</v>
      </c>
      <c r="D3653" t="s">
        <v>147</v>
      </c>
      <c r="E3653" t="s">
        <v>67</v>
      </c>
      <c r="F3653" t="str">
        <f t="shared" si="171"/>
        <v>New South Wales</v>
      </c>
      <c r="G3653" t="s">
        <v>10</v>
      </c>
      <c r="H3653">
        <v>2478</v>
      </c>
      <c r="I3653" t="s">
        <v>11</v>
      </c>
      <c r="J3653" t="s">
        <v>68</v>
      </c>
      <c r="K3653" t="s">
        <v>155</v>
      </c>
      <c r="L3653" t="s">
        <v>20</v>
      </c>
      <c r="M3653" s="5">
        <v>975.51999999999987</v>
      </c>
    </row>
    <row r="3654" spans="1:13" x14ac:dyDescent="0.25">
      <c r="A3654" s="2">
        <v>45413</v>
      </c>
      <c r="B3654" s="3">
        <f t="shared" si="172"/>
        <v>2024</v>
      </c>
      <c r="C3654" t="str">
        <f t="shared" si="173"/>
        <v>2024-2025</v>
      </c>
      <c r="D3654" t="s">
        <v>147</v>
      </c>
      <c r="E3654" t="s">
        <v>81</v>
      </c>
      <c r="F3654" t="str">
        <f t="shared" si="171"/>
        <v>New South Wales</v>
      </c>
      <c r="G3654" t="s">
        <v>10</v>
      </c>
      <c r="H3654">
        <v>2485</v>
      </c>
      <c r="I3654" t="s">
        <v>11</v>
      </c>
      <c r="J3654" t="s">
        <v>68</v>
      </c>
      <c r="K3654" t="s">
        <v>149</v>
      </c>
      <c r="L3654" t="s">
        <v>15</v>
      </c>
      <c r="M3654" s="5">
        <v>976.41</v>
      </c>
    </row>
    <row r="3655" spans="1:13" x14ac:dyDescent="0.25">
      <c r="A3655" s="2">
        <v>45026</v>
      </c>
      <c r="B3655" s="3">
        <f t="shared" si="172"/>
        <v>2023</v>
      </c>
      <c r="C3655" t="str">
        <f t="shared" si="173"/>
        <v>2023-2024</v>
      </c>
      <c r="D3655" t="s">
        <v>147</v>
      </c>
      <c r="E3655" t="s">
        <v>98</v>
      </c>
      <c r="F3655" t="str">
        <f t="shared" si="171"/>
        <v>Victoria</v>
      </c>
      <c r="G3655" t="s">
        <v>45</v>
      </c>
      <c r="H3655">
        <v>3429</v>
      </c>
      <c r="I3655" t="s">
        <v>11</v>
      </c>
      <c r="J3655" t="s">
        <v>60</v>
      </c>
      <c r="K3655" t="s">
        <v>149</v>
      </c>
      <c r="L3655" t="s">
        <v>15</v>
      </c>
      <c r="M3655" s="5">
        <v>977.03</v>
      </c>
    </row>
    <row r="3656" spans="1:13" x14ac:dyDescent="0.25">
      <c r="A3656" s="2">
        <v>45572</v>
      </c>
      <c r="B3656" s="3">
        <f t="shared" si="172"/>
        <v>2025</v>
      </c>
      <c r="C3656" t="str">
        <f t="shared" si="173"/>
        <v>2024-2025</v>
      </c>
      <c r="D3656" t="s">
        <v>148</v>
      </c>
      <c r="E3656" t="s">
        <v>136</v>
      </c>
      <c r="F3656" t="str">
        <f t="shared" si="171"/>
        <v>Victoria</v>
      </c>
      <c r="G3656" t="s">
        <v>45</v>
      </c>
      <c r="H3656">
        <v>3175</v>
      </c>
      <c r="I3656" t="s">
        <v>11</v>
      </c>
      <c r="J3656" t="s">
        <v>63</v>
      </c>
      <c r="K3656" t="s">
        <v>152</v>
      </c>
      <c r="L3656" t="s">
        <v>13</v>
      </c>
      <c r="M3656" s="5">
        <v>977.4899999999999</v>
      </c>
    </row>
    <row r="3657" spans="1:13" x14ac:dyDescent="0.25">
      <c r="A3657" s="2">
        <v>45243</v>
      </c>
      <c r="B3657" s="3">
        <f t="shared" si="172"/>
        <v>2024</v>
      </c>
      <c r="C3657" t="str">
        <f t="shared" si="173"/>
        <v>2023-2024</v>
      </c>
      <c r="D3657" t="s">
        <v>147</v>
      </c>
      <c r="E3657" t="s">
        <v>96</v>
      </c>
      <c r="F3657" t="str">
        <f t="shared" si="171"/>
        <v>Western Australia</v>
      </c>
      <c r="G3657" t="s">
        <v>48</v>
      </c>
      <c r="H3657">
        <v>6330</v>
      </c>
      <c r="I3657" t="s">
        <v>11</v>
      </c>
      <c r="J3657" t="s">
        <v>94</v>
      </c>
      <c r="K3657" t="s">
        <v>154</v>
      </c>
      <c r="L3657" t="s">
        <v>14</v>
      </c>
      <c r="M3657" s="5">
        <v>979.46</v>
      </c>
    </row>
    <row r="3658" spans="1:13" x14ac:dyDescent="0.25">
      <c r="A3658" s="2">
        <v>45413</v>
      </c>
      <c r="B3658" s="3">
        <f t="shared" si="172"/>
        <v>2024</v>
      </c>
      <c r="C3658" t="str">
        <f t="shared" si="173"/>
        <v>2024-2025</v>
      </c>
      <c r="D3658" t="s">
        <v>147</v>
      </c>
      <c r="E3658" t="s">
        <v>145</v>
      </c>
      <c r="F3658" t="str">
        <f t="shared" si="171"/>
        <v>New South Wales</v>
      </c>
      <c r="G3658" t="s">
        <v>10</v>
      </c>
      <c r="H3658">
        <v>2101</v>
      </c>
      <c r="I3658" t="s">
        <v>11</v>
      </c>
      <c r="J3658" t="s">
        <v>27</v>
      </c>
      <c r="K3658" t="s">
        <v>154</v>
      </c>
      <c r="L3658" t="s">
        <v>14</v>
      </c>
      <c r="M3658" s="5">
        <v>979.83999999999992</v>
      </c>
    </row>
    <row r="3659" spans="1:13" x14ac:dyDescent="0.25">
      <c r="A3659" s="2">
        <v>45140</v>
      </c>
      <c r="B3659" s="3">
        <f t="shared" si="172"/>
        <v>2024</v>
      </c>
      <c r="C3659" t="str">
        <f t="shared" si="173"/>
        <v>2023-2024</v>
      </c>
      <c r="D3659" t="s">
        <v>147</v>
      </c>
      <c r="E3659" t="s">
        <v>128</v>
      </c>
      <c r="F3659" t="str">
        <f t="shared" si="171"/>
        <v>Western Australia</v>
      </c>
      <c r="G3659" t="s">
        <v>48</v>
      </c>
      <c r="H3659">
        <v>6027</v>
      </c>
      <c r="I3659" t="s">
        <v>11</v>
      </c>
      <c r="J3659" t="s">
        <v>49</v>
      </c>
      <c r="K3659" t="s">
        <v>151</v>
      </c>
      <c r="L3659" t="s">
        <v>21</v>
      </c>
      <c r="M3659" s="5">
        <v>981.68000000000006</v>
      </c>
    </row>
    <row r="3660" spans="1:13" x14ac:dyDescent="0.25">
      <c r="A3660" s="2">
        <v>45007</v>
      </c>
      <c r="B3660" s="3">
        <f t="shared" si="172"/>
        <v>2023</v>
      </c>
      <c r="C3660" t="str">
        <f t="shared" si="173"/>
        <v>2022-2023</v>
      </c>
      <c r="D3660" t="s">
        <v>147</v>
      </c>
      <c r="E3660" t="s">
        <v>64</v>
      </c>
      <c r="F3660" t="str">
        <f t="shared" si="171"/>
        <v>Victoria</v>
      </c>
      <c r="G3660" t="s">
        <v>45</v>
      </c>
      <c r="H3660">
        <v>3199</v>
      </c>
      <c r="I3660" t="s">
        <v>11</v>
      </c>
      <c r="J3660" t="s">
        <v>63</v>
      </c>
      <c r="K3660" t="s">
        <v>154</v>
      </c>
      <c r="L3660" t="s">
        <v>14</v>
      </c>
      <c r="M3660" s="5">
        <v>981.79000000000008</v>
      </c>
    </row>
    <row r="3661" spans="1:13" x14ac:dyDescent="0.25">
      <c r="A3661" s="2">
        <v>45423</v>
      </c>
      <c r="B3661" s="3">
        <f t="shared" si="172"/>
        <v>2024</v>
      </c>
      <c r="C3661" t="str">
        <f t="shared" si="173"/>
        <v>2024-2025</v>
      </c>
      <c r="D3661" t="s">
        <v>147</v>
      </c>
      <c r="E3661" t="s">
        <v>64</v>
      </c>
      <c r="F3661" t="str">
        <f t="shared" si="171"/>
        <v>Victoria</v>
      </c>
      <c r="G3661" t="s">
        <v>45</v>
      </c>
      <c r="H3661">
        <v>3199</v>
      </c>
      <c r="I3661" t="s">
        <v>11</v>
      </c>
      <c r="J3661" t="s">
        <v>63</v>
      </c>
      <c r="K3661" t="s">
        <v>19</v>
      </c>
      <c r="L3661" t="s">
        <v>23</v>
      </c>
      <c r="M3661" s="5">
        <v>982.18999999999983</v>
      </c>
    </row>
    <row r="3662" spans="1:13" x14ac:dyDescent="0.25">
      <c r="A3662" s="2">
        <v>44947</v>
      </c>
      <c r="B3662" s="3">
        <f t="shared" si="172"/>
        <v>2023</v>
      </c>
      <c r="C3662" t="str">
        <f t="shared" si="173"/>
        <v>2022-2023</v>
      </c>
      <c r="D3662" t="s">
        <v>147</v>
      </c>
      <c r="E3662" t="s">
        <v>102</v>
      </c>
      <c r="F3662" t="str">
        <f t="shared" si="171"/>
        <v>Queensland</v>
      </c>
      <c r="G3662" t="s">
        <v>35</v>
      </c>
      <c r="H3662">
        <v>4870</v>
      </c>
      <c r="I3662" t="s">
        <v>11</v>
      </c>
      <c r="J3662" t="s">
        <v>36</v>
      </c>
      <c r="K3662" t="s">
        <v>149</v>
      </c>
      <c r="L3662" t="s">
        <v>15</v>
      </c>
      <c r="M3662" s="5">
        <v>983.55000000000007</v>
      </c>
    </row>
    <row r="3663" spans="1:13" x14ac:dyDescent="0.25">
      <c r="A3663" s="2">
        <v>45634</v>
      </c>
      <c r="B3663" s="3">
        <f t="shared" si="172"/>
        <v>2025</v>
      </c>
      <c r="C3663" t="str">
        <f t="shared" si="173"/>
        <v>2024-2025</v>
      </c>
      <c r="D3663" t="s">
        <v>148</v>
      </c>
      <c r="E3663" t="s">
        <v>40</v>
      </c>
      <c r="F3663" t="str">
        <f t="shared" si="171"/>
        <v>New South Wales</v>
      </c>
      <c r="G3663" t="s">
        <v>10</v>
      </c>
      <c r="H3663">
        <v>2116</v>
      </c>
      <c r="I3663" t="s">
        <v>11</v>
      </c>
      <c r="J3663" t="s">
        <v>27</v>
      </c>
      <c r="K3663" t="s">
        <v>151</v>
      </c>
      <c r="L3663" t="s">
        <v>21</v>
      </c>
      <c r="M3663" s="5">
        <v>983.78</v>
      </c>
    </row>
    <row r="3664" spans="1:13" x14ac:dyDescent="0.25">
      <c r="A3664" s="2">
        <v>44970</v>
      </c>
      <c r="B3664" s="3">
        <f t="shared" si="172"/>
        <v>2023</v>
      </c>
      <c r="C3664" t="str">
        <f t="shared" si="173"/>
        <v>2022-2023</v>
      </c>
      <c r="D3664" t="s">
        <v>147</v>
      </c>
      <c r="E3664" t="s">
        <v>89</v>
      </c>
      <c r="F3664" t="str">
        <f t="shared" si="171"/>
        <v>Queensland</v>
      </c>
      <c r="G3664" t="s">
        <v>35</v>
      </c>
      <c r="H3664">
        <v>4655</v>
      </c>
      <c r="I3664" t="s">
        <v>11</v>
      </c>
      <c r="J3664" t="s">
        <v>51</v>
      </c>
      <c r="K3664" t="s">
        <v>153</v>
      </c>
      <c r="L3664" t="s">
        <v>16</v>
      </c>
      <c r="M3664" s="5">
        <v>983.98</v>
      </c>
    </row>
    <row r="3665" spans="1:13" x14ac:dyDescent="0.25">
      <c r="A3665" s="2">
        <v>45573</v>
      </c>
      <c r="B3665" s="3">
        <f t="shared" si="172"/>
        <v>2025</v>
      </c>
      <c r="C3665" t="str">
        <f t="shared" si="173"/>
        <v>2024-2025</v>
      </c>
      <c r="D3665" t="s">
        <v>147</v>
      </c>
      <c r="E3665" t="s">
        <v>41</v>
      </c>
      <c r="F3665" t="str">
        <f t="shared" si="171"/>
        <v>New South Wales</v>
      </c>
      <c r="G3665" t="s">
        <v>10</v>
      </c>
      <c r="H3665">
        <v>2830</v>
      </c>
      <c r="I3665" t="s">
        <v>11</v>
      </c>
      <c r="J3665" t="s">
        <v>25</v>
      </c>
      <c r="K3665" t="s">
        <v>150</v>
      </c>
      <c r="L3665" t="s">
        <v>18</v>
      </c>
      <c r="M3665" s="5">
        <v>984.29</v>
      </c>
    </row>
    <row r="3666" spans="1:13" x14ac:dyDescent="0.25">
      <c r="A3666" s="2">
        <v>45017</v>
      </c>
      <c r="B3666" s="3">
        <f t="shared" si="172"/>
        <v>2023</v>
      </c>
      <c r="C3666" t="str">
        <f t="shared" si="173"/>
        <v>2023-2024</v>
      </c>
      <c r="D3666" t="s">
        <v>147</v>
      </c>
      <c r="E3666" t="s">
        <v>118</v>
      </c>
      <c r="F3666" t="str">
        <f t="shared" si="171"/>
        <v>New South Wales</v>
      </c>
      <c r="G3666" t="s">
        <v>10</v>
      </c>
      <c r="H3666">
        <v>2158</v>
      </c>
      <c r="I3666" t="s">
        <v>11</v>
      </c>
      <c r="J3666" t="s">
        <v>27</v>
      </c>
      <c r="K3666" t="s">
        <v>155</v>
      </c>
      <c r="L3666" t="s">
        <v>20</v>
      </c>
      <c r="M3666" s="5">
        <v>984.48</v>
      </c>
    </row>
    <row r="3667" spans="1:13" x14ac:dyDescent="0.25">
      <c r="A3667" s="2">
        <v>45408</v>
      </c>
      <c r="B3667" s="3">
        <f t="shared" si="172"/>
        <v>2024</v>
      </c>
      <c r="C3667" t="str">
        <f t="shared" si="173"/>
        <v>2024-2025</v>
      </c>
      <c r="D3667" t="s">
        <v>147</v>
      </c>
      <c r="E3667" t="s">
        <v>57</v>
      </c>
      <c r="F3667" t="str">
        <f t="shared" si="171"/>
        <v>New South Wales</v>
      </c>
      <c r="G3667" t="s">
        <v>10</v>
      </c>
      <c r="H3667">
        <v>2560</v>
      </c>
      <c r="I3667" t="s">
        <v>11</v>
      </c>
      <c r="J3667" t="s">
        <v>58</v>
      </c>
      <c r="K3667" t="s">
        <v>153</v>
      </c>
      <c r="L3667" t="s">
        <v>16</v>
      </c>
      <c r="M3667" s="5">
        <v>986.02</v>
      </c>
    </row>
    <row r="3668" spans="1:13" x14ac:dyDescent="0.25">
      <c r="A3668" s="2">
        <v>45498</v>
      </c>
      <c r="B3668" s="3">
        <f t="shared" si="172"/>
        <v>2025</v>
      </c>
      <c r="C3668" t="str">
        <f t="shared" si="173"/>
        <v>2024-2025</v>
      </c>
      <c r="D3668" t="s">
        <v>147</v>
      </c>
      <c r="E3668" t="s">
        <v>89</v>
      </c>
      <c r="F3668" t="str">
        <f t="shared" si="171"/>
        <v>Queensland</v>
      </c>
      <c r="G3668" t="s">
        <v>35</v>
      </c>
      <c r="H3668">
        <v>4655</v>
      </c>
      <c r="I3668" t="s">
        <v>11</v>
      </c>
      <c r="J3668" t="s">
        <v>51</v>
      </c>
      <c r="K3668" t="s">
        <v>151</v>
      </c>
      <c r="L3668" t="s">
        <v>21</v>
      </c>
      <c r="M3668" s="5">
        <v>988.03</v>
      </c>
    </row>
    <row r="3669" spans="1:13" x14ac:dyDescent="0.25">
      <c r="A3669" s="2">
        <v>45475</v>
      </c>
      <c r="B3669" s="3">
        <f t="shared" si="172"/>
        <v>2025</v>
      </c>
      <c r="C3669" t="str">
        <f t="shared" si="173"/>
        <v>2024-2025</v>
      </c>
      <c r="D3669" t="s">
        <v>147</v>
      </c>
      <c r="E3669" t="s">
        <v>114</v>
      </c>
      <c r="F3669" t="str">
        <f t="shared" si="171"/>
        <v>Victoria</v>
      </c>
      <c r="G3669" t="s">
        <v>45</v>
      </c>
      <c r="H3669">
        <v>3551</v>
      </c>
      <c r="I3669" t="s">
        <v>11</v>
      </c>
      <c r="J3669" t="s">
        <v>60</v>
      </c>
      <c r="K3669" t="s">
        <v>154</v>
      </c>
      <c r="L3669" t="s">
        <v>14</v>
      </c>
      <c r="M3669" s="5">
        <v>989.2</v>
      </c>
    </row>
    <row r="3670" spans="1:13" x14ac:dyDescent="0.25">
      <c r="A3670" s="2">
        <v>45261</v>
      </c>
      <c r="B3670" s="3">
        <f t="shared" si="172"/>
        <v>2024</v>
      </c>
      <c r="C3670" t="str">
        <f t="shared" si="173"/>
        <v>2023-2024</v>
      </c>
      <c r="D3670" t="s">
        <v>147</v>
      </c>
      <c r="E3670" t="s">
        <v>83</v>
      </c>
      <c r="F3670" t="str">
        <f t="shared" si="171"/>
        <v>New South Wales</v>
      </c>
      <c r="G3670" t="s">
        <v>10</v>
      </c>
      <c r="H3670">
        <v>2750</v>
      </c>
      <c r="I3670" t="s">
        <v>11</v>
      </c>
      <c r="J3670" t="s">
        <v>25</v>
      </c>
      <c r="K3670" t="s">
        <v>153</v>
      </c>
      <c r="L3670" t="s">
        <v>16</v>
      </c>
      <c r="M3670" s="5">
        <v>990.40000000000009</v>
      </c>
    </row>
    <row r="3671" spans="1:13" x14ac:dyDescent="0.25">
      <c r="A3671" s="2">
        <v>45464</v>
      </c>
      <c r="B3671" s="3">
        <f t="shared" si="172"/>
        <v>2024</v>
      </c>
      <c r="C3671" t="str">
        <f t="shared" si="173"/>
        <v>2024-2025</v>
      </c>
      <c r="D3671" t="s">
        <v>147</v>
      </c>
      <c r="E3671" t="s">
        <v>136</v>
      </c>
      <c r="F3671" t="str">
        <f t="shared" si="171"/>
        <v>Victoria</v>
      </c>
      <c r="G3671" t="s">
        <v>45</v>
      </c>
      <c r="H3671">
        <v>3175</v>
      </c>
      <c r="I3671" t="s">
        <v>11</v>
      </c>
      <c r="J3671" t="s">
        <v>63</v>
      </c>
      <c r="K3671" t="s">
        <v>152</v>
      </c>
      <c r="L3671" t="s">
        <v>13</v>
      </c>
      <c r="M3671" s="5">
        <v>991.14999999999975</v>
      </c>
    </row>
    <row r="3672" spans="1:13" x14ac:dyDescent="0.25">
      <c r="A3672" s="2">
        <v>45621</v>
      </c>
      <c r="B3672" s="3">
        <f t="shared" si="172"/>
        <v>2025</v>
      </c>
      <c r="C3672" t="str">
        <f t="shared" si="173"/>
        <v>2024-2025</v>
      </c>
      <c r="D3672" t="s">
        <v>148</v>
      </c>
      <c r="E3672" t="s">
        <v>34</v>
      </c>
      <c r="F3672" t="str">
        <f t="shared" si="171"/>
        <v>Queensland</v>
      </c>
      <c r="G3672" t="s">
        <v>35</v>
      </c>
      <c r="H3672">
        <v>4802</v>
      </c>
      <c r="I3672" t="s">
        <v>11</v>
      </c>
      <c r="J3672" t="s">
        <v>36</v>
      </c>
      <c r="K3672" t="s">
        <v>151</v>
      </c>
      <c r="L3672" t="s">
        <v>21</v>
      </c>
      <c r="M3672" s="5">
        <v>991.59</v>
      </c>
    </row>
    <row r="3673" spans="1:13" x14ac:dyDescent="0.25">
      <c r="A3673" s="2">
        <v>45288</v>
      </c>
      <c r="B3673" s="3">
        <f t="shared" si="172"/>
        <v>2024</v>
      </c>
      <c r="C3673" t="str">
        <f t="shared" si="173"/>
        <v>2023-2024</v>
      </c>
      <c r="D3673" t="s">
        <v>147</v>
      </c>
      <c r="E3673" t="s">
        <v>82</v>
      </c>
      <c r="F3673" t="str">
        <f t="shared" si="171"/>
        <v>Queensland</v>
      </c>
      <c r="G3673" t="s">
        <v>35</v>
      </c>
      <c r="H3673">
        <v>4012</v>
      </c>
      <c r="I3673" t="s">
        <v>11</v>
      </c>
      <c r="J3673" t="s">
        <v>43</v>
      </c>
      <c r="K3673" t="s">
        <v>150</v>
      </c>
      <c r="L3673" t="s">
        <v>18</v>
      </c>
      <c r="M3673" s="5">
        <v>995.30000000000007</v>
      </c>
    </row>
    <row r="3674" spans="1:13" x14ac:dyDescent="0.25">
      <c r="A3674" s="2">
        <v>45523</v>
      </c>
      <c r="B3674" s="3">
        <f t="shared" si="172"/>
        <v>2025</v>
      </c>
      <c r="C3674" t="str">
        <f t="shared" si="173"/>
        <v>2024-2025</v>
      </c>
      <c r="D3674" t="s">
        <v>148</v>
      </c>
      <c r="E3674" t="s">
        <v>108</v>
      </c>
      <c r="F3674" t="str">
        <f t="shared" si="171"/>
        <v>Victoria</v>
      </c>
      <c r="G3674" t="s">
        <v>45</v>
      </c>
      <c r="H3674">
        <v>3018</v>
      </c>
      <c r="I3674" t="s">
        <v>11</v>
      </c>
      <c r="J3674" t="s">
        <v>46</v>
      </c>
      <c r="K3674" t="s">
        <v>150</v>
      </c>
      <c r="L3674" t="s">
        <v>18</v>
      </c>
      <c r="M3674" s="5">
        <v>995.43</v>
      </c>
    </row>
    <row r="3675" spans="1:13" x14ac:dyDescent="0.25">
      <c r="A3675" s="2">
        <v>45491</v>
      </c>
      <c r="B3675" s="3">
        <f t="shared" si="172"/>
        <v>2025</v>
      </c>
      <c r="C3675" t="str">
        <f t="shared" si="173"/>
        <v>2024-2025</v>
      </c>
      <c r="D3675" t="s">
        <v>147</v>
      </c>
      <c r="E3675" t="s">
        <v>111</v>
      </c>
      <c r="F3675" t="str">
        <f t="shared" si="171"/>
        <v>New South Wales</v>
      </c>
      <c r="G3675" t="s">
        <v>10</v>
      </c>
      <c r="H3675">
        <v>2120</v>
      </c>
      <c r="I3675" t="s">
        <v>11</v>
      </c>
      <c r="J3675" t="s">
        <v>27</v>
      </c>
      <c r="K3675" t="s">
        <v>151</v>
      </c>
      <c r="L3675" t="s">
        <v>21</v>
      </c>
      <c r="M3675" s="5">
        <v>1002.6700000000001</v>
      </c>
    </row>
    <row r="3676" spans="1:13" x14ac:dyDescent="0.25">
      <c r="A3676" s="2">
        <v>45458</v>
      </c>
      <c r="B3676" s="3">
        <f t="shared" si="172"/>
        <v>2024</v>
      </c>
      <c r="C3676" t="str">
        <f t="shared" si="173"/>
        <v>2024-2025</v>
      </c>
      <c r="D3676" t="s">
        <v>147</v>
      </c>
      <c r="E3676" t="s">
        <v>140</v>
      </c>
      <c r="F3676" t="str">
        <f t="shared" si="171"/>
        <v>Tasmania</v>
      </c>
      <c r="G3676" t="s">
        <v>70</v>
      </c>
      <c r="H3676">
        <v>7320</v>
      </c>
      <c r="I3676" t="s">
        <v>11</v>
      </c>
      <c r="J3676" t="s">
        <v>71</v>
      </c>
      <c r="K3676" t="s">
        <v>151</v>
      </c>
      <c r="L3676" t="s">
        <v>21</v>
      </c>
      <c r="M3676" s="5">
        <v>1003.5</v>
      </c>
    </row>
    <row r="3677" spans="1:13" x14ac:dyDescent="0.25">
      <c r="A3677" s="2">
        <v>45336</v>
      </c>
      <c r="B3677" s="3">
        <f t="shared" si="172"/>
        <v>2024</v>
      </c>
      <c r="C3677" t="str">
        <f t="shared" si="173"/>
        <v>2023-2024</v>
      </c>
      <c r="D3677" t="s">
        <v>147</v>
      </c>
      <c r="E3677" t="s">
        <v>106</v>
      </c>
      <c r="F3677" t="str">
        <f t="shared" si="171"/>
        <v>Victoria</v>
      </c>
      <c r="G3677" t="s">
        <v>45</v>
      </c>
      <c r="H3677">
        <v>3915</v>
      </c>
      <c r="I3677" t="s">
        <v>11</v>
      </c>
      <c r="J3677" t="s">
        <v>55</v>
      </c>
      <c r="K3677" t="s">
        <v>150</v>
      </c>
      <c r="L3677" t="s">
        <v>18</v>
      </c>
      <c r="M3677" s="5">
        <v>1005.53</v>
      </c>
    </row>
    <row r="3678" spans="1:13" x14ac:dyDescent="0.25">
      <c r="A3678" s="2">
        <v>45104</v>
      </c>
      <c r="B3678" s="3">
        <f t="shared" si="172"/>
        <v>2023</v>
      </c>
      <c r="C3678" t="str">
        <f t="shared" si="173"/>
        <v>2023-2024</v>
      </c>
      <c r="D3678" t="s">
        <v>147</v>
      </c>
      <c r="E3678" t="s">
        <v>107</v>
      </c>
      <c r="F3678" t="str">
        <f t="shared" si="171"/>
        <v>Queensland</v>
      </c>
      <c r="G3678" t="s">
        <v>35</v>
      </c>
      <c r="H3678">
        <v>4220</v>
      </c>
      <c r="I3678" t="s">
        <v>11</v>
      </c>
      <c r="J3678" t="s">
        <v>104</v>
      </c>
      <c r="K3678" t="s">
        <v>153</v>
      </c>
      <c r="L3678" t="s">
        <v>16</v>
      </c>
      <c r="M3678" s="5">
        <v>1006.6500000000001</v>
      </c>
    </row>
    <row r="3679" spans="1:13" x14ac:dyDescent="0.25">
      <c r="A3679" s="2">
        <v>45369</v>
      </c>
      <c r="B3679" s="3">
        <f t="shared" si="172"/>
        <v>2024</v>
      </c>
      <c r="C3679" t="str">
        <f t="shared" si="173"/>
        <v>2023-2024</v>
      </c>
      <c r="D3679" t="s">
        <v>148</v>
      </c>
      <c r="E3679" t="s">
        <v>146</v>
      </c>
      <c r="F3679" t="str">
        <f t="shared" si="171"/>
        <v>Victoria</v>
      </c>
      <c r="G3679" t="s">
        <v>45</v>
      </c>
      <c r="H3679">
        <v>3353</v>
      </c>
      <c r="I3679" t="s">
        <v>11</v>
      </c>
      <c r="J3679" t="s">
        <v>60</v>
      </c>
      <c r="K3679" t="s">
        <v>151</v>
      </c>
      <c r="L3679" t="s">
        <v>21</v>
      </c>
      <c r="M3679" s="5">
        <v>1007.1499999999999</v>
      </c>
    </row>
    <row r="3680" spans="1:13" x14ac:dyDescent="0.25">
      <c r="A3680" s="2">
        <v>45464</v>
      </c>
      <c r="B3680" s="3">
        <f t="shared" si="172"/>
        <v>2024</v>
      </c>
      <c r="C3680" t="str">
        <f t="shared" si="173"/>
        <v>2024-2025</v>
      </c>
      <c r="D3680" t="s">
        <v>147</v>
      </c>
      <c r="E3680" t="s">
        <v>141</v>
      </c>
      <c r="F3680" t="str">
        <f t="shared" si="171"/>
        <v>Western Australia</v>
      </c>
      <c r="G3680" t="s">
        <v>48</v>
      </c>
      <c r="H3680">
        <v>6052</v>
      </c>
      <c r="I3680" t="s">
        <v>11</v>
      </c>
      <c r="J3680" t="s">
        <v>49</v>
      </c>
      <c r="K3680" t="s">
        <v>153</v>
      </c>
      <c r="L3680" t="s">
        <v>16</v>
      </c>
      <c r="M3680" s="5">
        <v>1007.7</v>
      </c>
    </row>
    <row r="3681" spans="1:13" x14ac:dyDescent="0.25">
      <c r="A3681" s="2">
        <v>45425</v>
      </c>
      <c r="B3681" s="3">
        <f t="shared" si="172"/>
        <v>2024</v>
      </c>
      <c r="C3681" t="str">
        <f t="shared" si="173"/>
        <v>2024-2025</v>
      </c>
      <c r="D3681" t="s">
        <v>148</v>
      </c>
      <c r="E3681" t="s">
        <v>72</v>
      </c>
      <c r="F3681" t="str">
        <f t="shared" si="171"/>
        <v>Western Australia</v>
      </c>
      <c r="G3681" t="s">
        <v>48</v>
      </c>
      <c r="H3681">
        <v>6010</v>
      </c>
      <c r="I3681" t="s">
        <v>11</v>
      </c>
      <c r="J3681" t="s">
        <v>49</v>
      </c>
      <c r="K3681" t="s">
        <v>153</v>
      </c>
      <c r="L3681" t="s">
        <v>16</v>
      </c>
      <c r="M3681" s="5">
        <v>1010.25</v>
      </c>
    </row>
    <row r="3682" spans="1:13" x14ac:dyDescent="0.25">
      <c r="A3682" s="2">
        <v>45483</v>
      </c>
      <c r="B3682" s="3">
        <f t="shared" si="172"/>
        <v>2025</v>
      </c>
      <c r="C3682" t="str">
        <f t="shared" si="173"/>
        <v>2024-2025</v>
      </c>
      <c r="D3682" t="s">
        <v>148</v>
      </c>
      <c r="E3682" t="s">
        <v>138</v>
      </c>
      <c r="F3682" t="str">
        <f t="shared" si="171"/>
        <v>Queensland</v>
      </c>
      <c r="G3682" t="s">
        <v>35</v>
      </c>
      <c r="H3682">
        <v>4558</v>
      </c>
      <c r="I3682" t="s">
        <v>11</v>
      </c>
      <c r="J3682" t="s">
        <v>120</v>
      </c>
      <c r="K3682" t="s">
        <v>150</v>
      </c>
      <c r="L3682" t="s">
        <v>18</v>
      </c>
      <c r="M3682" s="5">
        <v>1013.1399999999999</v>
      </c>
    </row>
    <row r="3683" spans="1:13" x14ac:dyDescent="0.25">
      <c r="A3683" s="2">
        <v>45553</v>
      </c>
      <c r="B3683" s="3">
        <f t="shared" si="172"/>
        <v>2025</v>
      </c>
      <c r="C3683" t="str">
        <f t="shared" si="173"/>
        <v>2024-2025</v>
      </c>
      <c r="D3683" t="s">
        <v>147</v>
      </c>
      <c r="E3683" t="s">
        <v>115</v>
      </c>
      <c r="F3683" t="str">
        <f t="shared" si="171"/>
        <v>Western Australia</v>
      </c>
      <c r="G3683" t="s">
        <v>48</v>
      </c>
      <c r="H3683">
        <v>6280</v>
      </c>
      <c r="I3683" t="s">
        <v>11</v>
      </c>
      <c r="J3683" t="s">
        <v>94</v>
      </c>
      <c r="K3683" t="s">
        <v>150</v>
      </c>
      <c r="L3683" t="s">
        <v>18</v>
      </c>
      <c r="M3683" s="5">
        <v>1013.6600000000001</v>
      </c>
    </row>
    <row r="3684" spans="1:13" x14ac:dyDescent="0.25">
      <c r="A3684" s="2">
        <v>44957</v>
      </c>
      <c r="B3684" s="3">
        <f t="shared" si="172"/>
        <v>2023</v>
      </c>
      <c r="C3684" t="str">
        <f t="shared" si="173"/>
        <v>2022-2023</v>
      </c>
      <c r="D3684" t="s">
        <v>147</v>
      </c>
      <c r="E3684" t="s">
        <v>64</v>
      </c>
      <c r="F3684" t="str">
        <f t="shared" si="171"/>
        <v>Victoria</v>
      </c>
      <c r="G3684" t="s">
        <v>45</v>
      </c>
      <c r="H3684">
        <v>3199</v>
      </c>
      <c r="I3684" t="s">
        <v>11</v>
      </c>
      <c r="J3684" t="s">
        <v>63</v>
      </c>
      <c r="K3684" t="s">
        <v>19</v>
      </c>
      <c r="L3684" t="s">
        <v>23</v>
      </c>
      <c r="M3684" s="5">
        <v>1014.3299999999999</v>
      </c>
    </row>
    <row r="3685" spans="1:13" x14ac:dyDescent="0.25">
      <c r="A3685" s="2">
        <v>45236</v>
      </c>
      <c r="B3685" s="3">
        <f t="shared" si="172"/>
        <v>2024</v>
      </c>
      <c r="C3685" t="str">
        <f t="shared" si="173"/>
        <v>2023-2024</v>
      </c>
      <c r="D3685" t="s">
        <v>147</v>
      </c>
      <c r="E3685" t="s">
        <v>74</v>
      </c>
      <c r="F3685" t="str">
        <f t="shared" si="171"/>
        <v>South Australia</v>
      </c>
      <c r="G3685" t="s">
        <v>32</v>
      </c>
      <c r="H3685">
        <v>5043</v>
      </c>
      <c r="I3685" t="s">
        <v>11</v>
      </c>
      <c r="J3685" t="s">
        <v>33</v>
      </c>
      <c r="K3685" t="s">
        <v>155</v>
      </c>
      <c r="L3685" t="s">
        <v>20</v>
      </c>
      <c r="M3685" s="5">
        <v>1017.76</v>
      </c>
    </row>
    <row r="3686" spans="1:13" x14ac:dyDescent="0.25">
      <c r="A3686" s="2">
        <v>45058</v>
      </c>
      <c r="B3686" s="3">
        <f t="shared" si="172"/>
        <v>2023</v>
      </c>
      <c r="C3686" t="str">
        <f t="shared" si="173"/>
        <v>2023-2024</v>
      </c>
      <c r="D3686" t="s">
        <v>147</v>
      </c>
      <c r="E3686" t="s">
        <v>139</v>
      </c>
      <c r="F3686" t="str">
        <f t="shared" si="171"/>
        <v>New South Wales</v>
      </c>
      <c r="G3686" t="s">
        <v>10</v>
      </c>
      <c r="H3686">
        <v>2020</v>
      </c>
      <c r="I3686" t="s">
        <v>11</v>
      </c>
      <c r="J3686" t="s">
        <v>12</v>
      </c>
      <c r="K3686" t="s">
        <v>153</v>
      </c>
      <c r="L3686" t="s">
        <v>16</v>
      </c>
      <c r="M3686" s="5">
        <v>1021.88</v>
      </c>
    </row>
    <row r="3687" spans="1:13" x14ac:dyDescent="0.25">
      <c r="A3687" s="2">
        <v>45164</v>
      </c>
      <c r="B3687" s="3">
        <f t="shared" si="172"/>
        <v>2024</v>
      </c>
      <c r="C3687" t="str">
        <f t="shared" si="173"/>
        <v>2023-2024</v>
      </c>
      <c r="D3687" t="s">
        <v>148</v>
      </c>
      <c r="E3687" t="s">
        <v>129</v>
      </c>
      <c r="F3687" t="str">
        <f t="shared" si="171"/>
        <v>Tasmania</v>
      </c>
      <c r="G3687" t="s">
        <v>70</v>
      </c>
      <c r="H3687">
        <v>7010</v>
      </c>
      <c r="I3687" t="s">
        <v>11</v>
      </c>
      <c r="J3687" t="s">
        <v>71</v>
      </c>
      <c r="K3687" t="s">
        <v>149</v>
      </c>
      <c r="L3687" t="s">
        <v>15</v>
      </c>
      <c r="M3687" s="5">
        <v>1024.46</v>
      </c>
    </row>
    <row r="3688" spans="1:13" x14ac:dyDescent="0.25">
      <c r="A3688" s="2">
        <v>45209</v>
      </c>
      <c r="B3688" s="3">
        <f t="shared" si="172"/>
        <v>2024</v>
      </c>
      <c r="C3688" t="str">
        <f t="shared" si="173"/>
        <v>2023-2024</v>
      </c>
      <c r="D3688" t="s">
        <v>147</v>
      </c>
      <c r="E3688" t="s">
        <v>90</v>
      </c>
      <c r="F3688" t="str">
        <f t="shared" si="171"/>
        <v>Victoria</v>
      </c>
      <c r="G3688" t="s">
        <v>45</v>
      </c>
      <c r="H3688">
        <v>3179</v>
      </c>
      <c r="I3688" t="s">
        <v>11</v>
      </c>
      <c r="J3688" t="s">
        <v>63</v>
      </c>
      <c r="K3688" t="s">
        <v>149</v>
      </c>
      <c r="L3688" t="s">
        <v>15</v>
      </c>
      <c r="M3688" s="5">
        <v>1024.8800000000001</v>
      </c>
    </row>
    <row r="3689" spans="1:13" x14ac:dyDescent="0.25">
      <c r="A3689" s="2">
        <v>45478</v>
      </c>
      <c r="B3689" s="3">
        <f t="shared" si="172"/>
        <v>2025</v>
      </c>
      <c r="C3689" t="str">
        <f t="shared" si="173"/>
        <v>2024-2025</v>
      </c>
      <c r="D3689" t="s">
        <v>147</v>
      </c>
      <c r="E3689" t="s">
        <v>79</v>
      </c>
      <c r="F3689" t="str">
        <f t="shared" si="171"/>
        <v>Australian Capital Territory</v>
      </c>
      <c r="G3689" t="s">
        <v>80</v>
      </c>
      <c r="H3689">
        <v>2617</v>
      </c>
      <c r="I3689" t="s">
        <v>11</v>
      </c>
      <c r="J3689" t="s">
        <v>58</v>
      </c>
      <c r="K3689" t="s">
        <v>150</v>
      </c>
      <c r="L3689" t="s">
        <v>18</v>
      </c>
      <c r="M3689" s="5">
        <v>1025.23</v>
      </c>
    </row>
    <row r="3690" spans="1:13" x14ac:dyDescent="0.25">
      <c r="A3690" s="2">
        <v>44957</v>
      </c>
      <c r="B3690" s="3">
        <f t="shared" si="172"/>
        <v>2023</v>
      </c>
      <c r="C3690" t="str">
        <f t="shared" si="173"/>
        <v>2022-2023</v>
      </c>
      <c r="D3690" t="s">
        <v>148</v>
      </c>
      <c r="E3690" t="s">
        <v>87</v>
      </c>
      <c r="F3690" t="str">
        <f t="shared" si="171"/>
        <v>New South Wales</v>
      </c>
      <c r="G3690" t="s">
        <v>10</v>
      </c>
      <c r="H3690">
        <v>2790</v>
      </c>
      <c r="I3690" t="s">
        <v>11</v>
      </c>
      <c r="J3690" t="s">
        <v>25</v>
      </c>
      <c r="K3690" t="s">
        <v>150</v>
      </c>
      <c r="L3690" t="s">
        <v>18</v>
      </c>
      <c r="M3690" s="5">
        <v>1028.55</v>
      </c>
    </row>
    <row r="3691" spans="1:13" x14ac:dyDescent="0.25">
      <c r="A3691" s="2">
        <v>45518</v>
      </c>
      <c r="B3691" s="3">
        <f t="shared" si="172"/>
        <v>2025</v>
      </c>
      <c r="C3691" t="str">
        <f t="shared" si="173"/>
        <v>2024-2025</v>
      </c>
      <c r="D3691" t="s">
        <v>147</v>
      </c>
      <c r="E3691" t="s">
        <v>26</v>
      </c>
      <c r="F3691" t="str">
        <f t="shared" si="171"/>
        <v>New South Wales</v>
      </c>
      <c r="G3691" t="s">
        <v>10</v>
      </c>
      <c r="H3691">
        <v>2141</v>
      </c>
      <c r="I3691" t="s">
        <v>11</v>
      </c>
      <c r="J3691" t="s">
        <v>27</v>
      </c>
      <c r="K3691" t="s">
        <v>150</v>
      </c>
      <c r="L3691" t="s">
        <v>18</v>
      </c>
      <c r="M3691" s="5">
        <v>1029.47</v>
      </c>
    </row>
    <row r="3692" spans="1:13" x14ac:dyDescent="0.25">
      <c r="A3692" s="2">
        <v>45465</v>
      </c>
      <c r="B3692" s="3">
        <f t="shared" si="172"/>
        <v>2024</v>
      </c>
      <c r="C3692" t="str">
        <f t="shared" si="173"/>
        <v>2024-2025</v>
      </c>
      <c r="D3692" t="s">
        <v>147</v>
      </c>
      <c r="E3692" t="s">
        <v>103</v>
      </c>
      <c r="F3692" t="str">
        <f t="shared" si="171"/>
        <v>Queensland</v>
      </c>
      <c r="G3692" t="s">
        <v>35</v>
      </c>
      <c r="H3692">
        <v>4509</v>
      </c>
      <c r="I3692" t="s">
        <v>11</v>
      </c>
      <c r="J3692" t="s">
        <v>104</v>
      </c>
      <c r="K3692" t="s">
        <v>19</v>
      </c>
      <c r="L3692" t="s">
        <v>23</v>
      </c>
      <c r="M3692" s="5">
        <v>1034.22</v>
      </c>
    </row>
    <row r="3693" spans="1:13" x14ac:dyDescent="0.25">
      <c r="A3693" s="2">
        <v>45618</v>
      </c>
      <c r="B3693" s="3">
        <f t="shared" si="172"/>
        <v>2025</v>
      </c>
      <c r="C3693" t="str">
        <f t="shared" si="173"/>
        <v>2024-2025</v>
      </c>
      <c r="D3693" t="s">
        <v>147</v>
      </c>
      <c r="E3693" t="s">
        <v>98</v>
      </c>
      <c r="F3693" t="str">
        <f t="shared" si="171"/>
        <v>Victoria</v>
      </c>
      <c r="G3693" t="s">
        <v>45</v>
      </c>
      <c r="H3693">
        <v>3429</v>
      </c>
      <c r="I3693" t="s">
        <v>11</v>
      </c>
      <c r="J3693" t="s">
        <v>60</v>
      </c>
      <c r="K3693" t="s">
        <v>149</v>
      </c>
      <c r="L3693" t="s">
        <v>15</v>
      </c>
      <c r="M3693" s="5">
        <v>1034.95</v>
      </c>
    </row>
    <row r="3694" spans="1:13" x14ac:dyDescent="0.25">
      <c r="A3694" s="2">
        <v>45107</v>
      </c>
      <c r="B3694" s="3">
        <f t="shared" si="172"/>
        <v>2023</v>
      </c>
      <c r="C3694" t="str">
        <f t="shared" si="173"/>
        <v>2023-2024</v>
      </c>
      <c r="D3694" t="s">
        <v>147</v>
      </c>
      <c r="E3694" t="s">
        <v>119</v>
      </c>
      <c r="F3694" t="str">
        <f t="shared" si="171"/>
        <v>Queensland</v>
      </c>
      <c r="G3694" t="s">
        <v>35</v>
      </c>
      <c r="H3694">
        <v>4570</v>
      </c>
      <c r="I3694" t="s">
        <v>11</v>
      </c>
      <c r="J3694" t="s">
        <v>120</v>
      </c>
      <c r="K3694" t="s">
        <v>153</v>
      </c>
      <c r="L3694" t="s">
        <v>16</v>
      </c>
      <c r="M3694" s="5">
        <v>1037.0300000000002</v>
      </c>
    </row>
    <row r="3695" spans="1:13" x14ac:dyDescent="0.25">
      <c r="A3695" s="2">
        <v>45399</v>
      </c>
      <c r="B3695" s="3">
        <f t="shared" si="172"/>
        <v>2024</v>
      </c>
      <c r="C3695" t="str">
        <f t="shared" si="173"/>
        <v>2024-2025</v>
      </c>
      <c r="D3695" t="s">
        <v>147</v>
      </c>
      <c r="E3695" t="s">
        <v>139</v>
      </c>
      <c r="F3695" t="str">
        <f t="shared" si="171"/>
        <v>New South Wales</v>
      </c>
      <c r="G3695" t="s">
        <v>10</v>
      </c>
      <c r="H3695">
        <v>2020</v>
      </c>
      <c r="I3695" t="s">
        <v>11</v>
      </c>
      <c r="J3695" t="s">
        <v>12</v>
      </c>
      <c r="K3695" t="s">
        <v>150</v>
      </c>
      <c r="L3695" t="s">
        <v>18</v>
      </c>
      <c r="M3695" s="5">
        <v>1040.9100000000001</v>
      </c>
    </row>
    <row r="3696" spans="1:13" x14ac:dyDescent="0.25">
      <c r="A3696" s="2">
        <v>45333</v>
      </c>
      <c r="B3696" s="3">
        <f t="shared" si="172"/>
        <v>2024</v>
      </c>
      <c r="C3696" t="str">
        <f t="shared" si="173"/>
        <v>2023-2024</v>
      </c>
      <c r="D3696" t="s">
        <v>147</v>
      </c>
      <c r="E3696" t="s">
        <v>113</v>
      </c>
      <c r="F3696" t="str">
        <f t="shared" si="171"/>
        <v>Queensland</v>
      </c>
      <c r="G3696" t="s">
        <v>35</v>
      </c>
      <c r="H3696">
        <v>4215</v>
      </c>
      <c r="I3696" t="s">
        <v>11</v>
      </c>
      <c r="J3696" t="s">
        <v>104</v>
      </c>
      <c r="K3696" t="s">
        <v>153</v>
      </c>
      <c r="L3696" t="s">
        <v>16</v>
      </c>
      <c r="M3696" s="5">
        <v>1043.78</v>
      </c>
    </row>
    <row r="3697" spans="1:13" x14ac:dyDescent="0.25">
      <c r="A3697" s="2">
        <v>45116</v>
      </c>
      <c r="B3697" s="3">
        <f t="shared" si="172"/>
        <v>2024</v>
      </c>
      <c r="C3697" t="str">
        <f t="shared" si="173"/>
        <v>2023-2024</v>
      </c>
      <c r="D3697" t="s">
        <v>147</v>
      </c>
      <c r="E3697" t="s">
        <v>131</v>
      </c>
      <c r="F3697" t="str">
        <f t="shared" si="171"/>
        <v>Western Australia</v>
      </c>
      <c r="G3697" t="s">
        <v>48</v>
      </c>
      <c r="H3697">
        <v>6530</v>
      </c>
      <c r="I3697" t="s">
        <v>11</v>
      </c>
      <c r="J3697" t="s">
        <v>77</v>
      </c>
      <c r="K3697" t="s">
        <v>153</v>
      </c>
      <c r="L3697" t="s">
        <v>16</v>
      </c>
      <c r="M3697" s="5">
        <v>1045.5699999999997</v>
      </c>
    </row>
    <row r="3698" spans="1:13" x14ac:dyDescent="0.25">
      <c r="A3698" s="2">
        <v>45278</v>
      </c>
      <c r="B3698" s="3">
        <f t="shared" si="172"/>
        <v>2024</v>
      </c>
      <c r="C3698" t="str">
        <f t="shared" si="173"/>
        <v>2023-2024</v>
      </c>
      <c r="D3698" t="s">
        <v>147</v>
      </c>
      <c r="E3698" t="s">
        <v>44</v>
      </c>
      <c r="F3698" t="str">
        <f t="shared" si="171"/>
        <v>Victoria</v>
      </c>
      <c r="G3698" t="s">
        <v>45</v>
      </c>
      <c r="H3698">
        <v>3066</v>
      </c>
      <c r="I3698" t="s">
        <v>11</v>
      </c>
      <c r="J3698" t="s">
        <v>46</v>
      </c>
      <c r="K3698" t="s">
        <v>19</v>
      </c>
      <c r="L3698" t="s">
        <v>23</v>
      </c>
      <c r="M3698" s="5">
        <v>1047.31</v>
      </c>
    </row>
    <row r="3699" spans="1:13" x14ac:dyDescent="0.25">
      <c r="A3699" s="2">
        <v>44986</v>
      </c>
      <c r="B3699" s="3">
        <f t="shared" si="172"/>
        <v>2023</v>
      </c>
      <c r="C3699" t="str">
        <f t="shared" si="173"/>
        <v>2022-2023</v>
      </c>
      <c r="D3699" t="s">
        <v>147</v>
      </c>
      <c r="E3699" t="s">
        <v>107</v>
      </c>
      <c r="F3699" t="str">
        <f t="shared" si="171"/>
        <v>Queensland</v>
      </c>
      <c r="G3699" t="s">
        <v>35</v>
      </c>
      <c r="H3699">
        <v>4220</v>
      </c>
      <c r="I3699" t="s">
        <v>11</v>
      </c>
      <c r="J3699" t="s">
        <v>104</v>
      </c>
      <c r="K3699" t="s">
        <v>150</v>
      </c>
      <c r="L3699" t="s">
        <v>18</v>
      </c>
      <c r="M3699" s="5">
        <v>1047.9899999999998</v>
      </c>
    </row>
    <row r="3700" spans="1:13" x14ac:dyDescent="0.25">
      <c r="A3700" s="2">
        <v>45312</v>
      </c>
      <c r="B3700" s="3">
        <f t="shared" si="172"/>
        <v>2024</v>
      </c>
      <c r="C3700" t="str">
        <f t="shared" si="173"/>
        <v>2023-2024</v>
      </c>
      <c r="D3700" t="s">
        <v>147</v>
      </c>
      <c r="E3700" t="s">
        <v>132</v>
      </c>
      <c r="F3700" t="str">
        <f t="shared" si="171"/>
        <v>New South Wales</v>
      </c>
      <c r="G3700" t="s">
        <v>10</v>
      </c>
      <c r="H3700">
        <v>2800</v>
      </c>
      <c r="I3700" t="s">
        <v>11</v>
      </c>
      <c r="J3700" t="s">
        <v>25</v>
      </c>
      <c r="K3700" t="s">
        <v>156</v>
      </c>
      <c r="L3700" t="s">
        <v>17</v>
      </c>
      <c r="M3700" s="5">
        <v>1048.3099999999997</v>
      </c>
    </row>
    <row r="3701" spans="1:13" x14ac:dyDescent="0.25">
      <c r="A3701" s="2">
        <v>45365</v>
      </c>
      <c r="B3701" s="3">
        <f t="shared" si="172"/>
        <v>2024</v>
      </c>
      <c r="C3701" t="str">
        <f t="shared" si="173"/>
        <v>2023-2024</v>
      </c>
      <c r="D3701" t="s">
        <v>147</v>
      </c>
      <c r="E3701" t="s">
        <v>59</v>
      </c>
      <c r="F3701" t="str">
        <f t="shared" si="171"/>
        <v>Victoria</v>
      </c>
      <c r="G3701" t="s">
        <v>45</v>
      </c>
      <c r="H3701">
        <v>3280</v>
      </c>
      <c r="I3701" t="s">
        <v>11</v>
      </c>
      <c r="J3701" t="s">
        <v>60</v>
      </c>
      <c r="K3701" t="s">
        <v>150</v>
      </c>
      <c r="L3701" t="s">
        <v>18</v>
      </c>
      <c r="M3701" s="5">
        <v>1049.07</v>
      </c>
    </row>
    <row r="3702" spans="1:13" x14ac:dyDescent="0.25">
      <c r="A3702" s="2">
        <v>45336</v>
      </c>
      <c r="B3702" s="3">
        <f t="shared" si="172"/>
        <v>2024</v>
      </c>
      <c r="C3702" t="str">
        <f t="shared" si="173"/>
        <v>2023-2024</v>
      </c>
      <c r="D3702" t="s">
        <v>147</v>
      </c>
      <c r="E3702" t="s">
        <v>136</v>
      </c>
      <c r="F3702" t="str">
        <f t="shared" si="171"/>
        <v>Victoria</v>
      </c>
      <c r="G3702" t="s">
        <v>45</v>
      </c>
      <c r="H3702">
        <v>3175</v>
      </c>
      <c r="I3702" t="s">
        <v>11</v>
      </c>
      <c r="J3702" t="s">
        <v>63</v>
      </c>
      <c r="K3702" t="s">
        <v>150</v>
      </c>
      <c r="L3702" t="s">
        <v>18</v>
      </c>
      <c r="M3702" s="5">
        <v>1050.08</v>
      </c>
    </row>
    <row r="3703" spans="1:13" x14ac:dyDescent="0.25">
      <c r="A3703" s="2">
        <v>45439</v>
      </c>
      <c r="B3703" s="3">
        <f t="shared" si="172"/>
        <v>2024</v>
      </c>
      <c r="C3703" t="str">
        <f t="shared" si="173"/>
        <v>2024-2025</v>
      </c>
      <c r="D3703" t="s">
        <v>148</v>
      </c>
      <c r="E3703" t="s">
        <v>127</v>
      </c>
      <c r="F3703" t="str">
        <f t="shared" si="171"/>
        <v>New South Wales</v>
      </c>
      <c r="G3703" t="s">
        <v>10</v>
      </c>
      <c r="H3703">
        <v>2131</v>
      </c>
      <c r="I3703" t="s">
        <v>11</v>
      </c>
      <c r="J3703" t="s">
        <v>27</v>
      </c>
      <c r="K3703" t="s">
        <v>149</v>
      </c>
      <c r="L3703" t="s">
        <v>15</v>
      </c>
      <c r="M3703" s="5">
        <v>1053.53</v>
      </c>
    </row>
    <row r="3704" spans="1:13" x14ac:dyDescent="0.25">
      <c r="A3704" s="2">
        <v>44964</v>
      </c>
      <c r="B3704" s="3">
        <f t="shared" si="172"/>
        <v>2023</v>
      </c>
      <c r="C3704" t="str">
        <f t="shared" si="173"/>
        <v>2022-2023</v>
      </c>
      <c r="D3704" t="s">
        <v>147</v>
      </c>
      <c r="E3704" t="s">
        <v>62</v>
      </c>
      <c r="F3704" t="str">
        <f t="shared" si="171"/>
        <v>Victoria</v>
      </c>
      <c r="G3704" t="s">
        <v>45</v>
      </c>
      <c r="H3704">
        <v>3134</v>
      </c>
      <c r="I3704" t="s">
        <v>11</v>
      </c>
      <c r="J3704" t="s">
        <v>63</v>
      </c>
      <c r="K3704" t="s">
        <v>153</v>
      </c>
      <c r="L3704" t="s">
        <v>16</v>
      </c>
      <c r="M3704" s="5">
        <v>1058.18</v>
      </c>
    </row>
    <row r="3705" spans="1:13" x14ac:dyDescent="0.25">
      <c r="A3705" s="2">
        <v>44961</v>
      </c>
      <c r="B3705" s="3">
        <f t="shared" si="172"/>
        <v>2023</v>
      </c>
      <c r="C3705" t="str">
        <f t="shared" si="173"/>
        <v>2022-2023</v>
      </c>
      <c r="D3705" t="s">
        <v>147</v>
      </c>
      <c r="E3705" t="s">
        <v>141</v>
      </c>
      <c r="F3705" t="str">
        <f t="shared" si="171"/>
        <v>Western Australia</v>
      </c>
      <c r="G3705" t="s">
        <v>48</v>
      </c>
      <c r="H3705">
        <v>6052</v>
      </c>
      <c r="I3705" t="s">
        <v>11</v>
      </c>
      <c r="J3705" t="s">
        <v>49</v>
      </c>
      <c r="K3705" t="s">
        <v>151</v>
      </c>
      <c r="L3705" t="s">
        <v>21</v>
      </c>
      <c r="M3705" s="5">
        <v>1059.79</v>
      </c>
    </row>
    <row r="3706" spans="1:13" x14ac:dyDescent="0.25">
      <c r="A3706" s="2">
        <v>45552</v>
      </c>
      <c r="B3706" s="3">
        <f t="shared" si="172"/>
        <v>2025</v>
      </c>
      <c r="C3706" t="str">
        <f t="shared" si="173"/>
        <v>2024-2025</v>
      </c>
      <c r="D3706" t="s">
        <v>148</v>
      </c>
      <c r="E3706" t="s">
        <v>81</v>
      </c>
      <c r="F3706" t="str">
        <f t="shared" si="171"/>
        <v>New South Wales</v>
      </c>
      <c r="G3706" t="s">
        <v>10</v>
      </c>
      <c r="H3706">
        <v>2485</v>
      </c>
      <c r="I3706" t="s">
        <v>11</v>
      </c>
      <c r="J3706" t="s">
        <v>68</v>
      </c>
      <c r="K3706" t="s">
        <v>151</v>
      </c>
      <c r="L3706" t="s">
        <v>21</v>
      </c>
      <c r="M3706" s="5">
        <v>1059.8399999999999</v>
      </c>
    </row>
    <row r="3707" spans="1:13" x14ac:dyDescent="0.25">
      <c r="A3707" s="2">
        <v>45027</v>
      </c>
      <c r="B3707" s="3">
        <f t="shared" si="172"/>
        <v>2023</v>
      </c>
      <c r="C3707" t="str">
        <f t="shared" si="173"/>
        <v>2023-2024</v>
      </c>
      <c r="D3707" t="s">
        <v>148</v>
      </c>
      <c r="E3707" t="s">
        <v>78</v>
      </c>
      <c r="F3707" t="str">
        <f t="shared" si="171"/>
        <v>New South Wales</v>
      </c>
      <c r="G3707" t="s">
        <v>10</v>
      </c>
      <c r="H3707">
        <v>2350</v>
      </c>
      <c r="I3707" t="s">
        <v>11</v>
      </c>
      <c r="J3707" t="s">
        <v>68</v>
      </c>
      <c r="K3707" t="s">
        <v>154</v>
      </c>
      <c r="L3707" t="s">
        <v>14</v>
      </c>
      <c r="M3707" s="5">
        <v>1063.3899999999999</v>
      </c>
    </row>
    <row r="3708" spans="1:13" x14ac:dyDescent="0.25">
      <c r="A3708" s="2">
        <v>45425</v>
      </c>
      <c r="B3708" s="3">
        <f t="shared" si="172"/>
        <v>2024</v>
      </c>
      <c r="C3708" t="str">
        <f t="shared" si="173"/>
        <v>2024-2025</v>
      </c>
      <c r="D3708" t="s">
        <v>147</v>
      </c>
      <c r="E3708" t="s">
        <v>103</v>
      </c>
      <c r="F3708" t="str">
        <f t="shared" si="171"/>
        <v>Queensland</v>
      </c>
      <c r="G3708" t="s">
        <v>35</v>
      </c>
      <c r="H3708">
        <v>4509</v>
      </c>
      <c r="I3708" t="s">
        <v>11</v>
      </c>
      <c r="J3708" t="s">
        <v>104</v>
      </c>
      <c r="K3708" t="s">
        <v>151</v>
      </c>
      <c r="L3708" t="s">
        <v>21</v>
      </c>
      <c r="M3708" s="5">
        <v>1065.18</v>
      </c>
    </row>
    <row r="3709" spans="1:13" x14ac:dyDescent="0.25">
      <c r="A3709" s="2">
        <v>45083</v>
      </c>
      <c r="B3709" s="3">
        <f t="shared" si="172"/>
        <v>2023</v>
      </c>
      <c r="C3709" t="str">
        <f t="shared" si="173"/>
        <v>2023-2024</v>
      </c>
      <c r="D3709" t="s">
        <v>147</v>
      </c>
      <c r="E3709" t="s">
        <v>113</v>
      </c>
      <c r="F3709" t="str">
        <f t="shared" si="171"/>
        <v>Queensland</v>
      </c>
      <c r="G3709" t="s">
        <v>35</v>
      </c>
      <c r="H3709">
        <v>4215</v>
      </c>
      <c r="I3709" t="s">
        <v>11</v>
      </c>
      <c r="J3709" t="s">
        <v>104</v>
      </c>
      <c r="K3709" t="s">
        <v>154</v>
      </c>
      <c r="L3709" t="s">
        <v>14</v>
      </c>
      <c r="M3709" s="5">
        <v>1065.98</v>
      </c>
    </row>
    <row r="3710" spans="1:13" x14ac:dyDescent="0.25">
      <c r="A3710" s="2">
        <v>45370</v>
      </c>
      <c r="B3710" s="3">
        <f t="shared" si="172"/>
        <v>2024</v>
      </c>
      <c r="C3710" t="str">
        <f t="shared" si="173"/>
        <v>2023-2024</v>
      </c>
      <c r="D3710" t="s">
        <v>147</v>
      </c>
      <c r="E3710" t="s">
        <v>96</v>
      </c>
      <c r="F3710" t="str">
        <f t="shared" si="171"/>
        <v>Western Australia</v>
      </c>
      <c r="G3710" t="s">
        <v>48</v>
      </c>
      <c r="H3710">
        <v>6330</v>
      </c>
      <c r="I3710" t="s">
        <v>11</v>
      </c>
      <c r="J3710" t="s">
        <v>94</v>
      </c>
      <c r="K3710" t="s">
        <v>149</v>
      </c>
      <c r="L3710" t="s">
        <v>15</v>
      </c>
      <c r="M3710" s="5">
        <v>1066.8999999999999</v>
      </c>
    </row>
    <row r="3711" spans="1:13" x14ac:dyDescent="0.25">
      <c r="A3711" s="2">
        <v>45623</v>
      </c>
      <c r="B3711" s="3">
        <f t="shared" si="172"/>
        <v>2025</v>
      </c>
      <c r="C3711" t="str">
        <f t="shared" si="173"/>
        <v>2024-2025</v>
      </c>
      <c r="D3711" t="s">
        <v>147</v>
      </c>
      <c r="E3711" t="s">
        <v>137</v>
      </c>
      <c r="F3711" t="str">
        <f t="shared" si="171"/>
        <v>New South Wales</v>
      </c>
      <c r="G3711" t="s">
        <v>10</v>
      </c>
      <c r="H3711">
        <v>2031</v>
      </c>
      <c r="I3711" t="s">
        <v>11</v>
      </c>
      <c r="J3711" t="s">
        <v>12</v>
      </c>
      <c r="K3711" t="s">
        <v>154</v>
      </c>
      <c r="L3711" t="s">
        <v>14</v>
      </c>
      <c r="M3711" s="5">
        <v>1067.18</v>
      </c>
    </row>
    <row r="3712" spans="1:13" x14ac:dyDescent="0.25">
      <c r="A3712" s="2">
        <v>45066</v>
      </c>
      <c r="B3712" s="3">
        <f t="shared" si="172"/>
        <v>2023</v>
      </c>
      <c r="C3712" t="str">
        <f t="shared" si="173"/>
        <v>2023-2024</v>
      </c>
      <c r="D3712" t="s">
        <v>147</v>
      </c>
      <c r="E3712" t="s">
        <v>109</v>
      </c>
      <c r="F3712" t="str">
        <f t="shared" si="171"/>
        <v>New South Wales</v>
      </c>
      <c r="G3712" t="s">
        <v>10</v>
      </c>
      <c r="H3712">
        <v>2480</v>
      </c>
      <c r="I3712" t="s">
        <v>11</v>
      </c>
      <c r="J3712" t="s">
        <v>68</v>
      </c>
      <c r="K3712" t="s">
        <v>151</v>
      </c>
      <c r="L3712" t="s">
        <v>21</v>
      </c>
      <c r="M3712" s="5">
        <v>1068.93</v>
      </c>
    </row>
    <row r="3713" spans="1:13" x14ac:dyDescent="0.25">
      <c r="A3713" s="2">
        <v>45654</v>
      </c>
      <c r="B3713" s="3">
        <f t="shared" si="172"/>
        <v>2025</v>
      </c>
      <c r="C3713" t="str">
        <f t="shared" si="173"/>
        <v>2024-2025</v>
      </c>
      <c r="D3713" t="s">
        <v>148</v>
      </c>
      <c r="E3713" t="s">
        <v>61</v>
      </c>
      <c r="F3713" t="str">
        <f t="shared" si="171"/>
        <v>New South Wales</v>
      </c>
      <c r="G3713" t="s">
        <v>10</v>
      </c>
      <c r="H3713">
        <v>2539</v>
      </c>
      <c r="I3713" t="s">
        <v>11</v>
      </c>
      <c r="J3713" t="s">
        <v>58</v>
      </c>
      <c r="K3713" t="s">
        <v>151</v>
      </c>
      <c r="L3713" t="s">
        <v>21</v>
      </c>
      <c r="M3713" s="5">
        <v>1070.0999999999999</v>
      </c>
    </row>
    <row r="3714" spans="1:13" x14ac:dyDescent="0.25">
      <c r="A3714" s="2">
        <v>45162</v>
      </c>
      <c r="B3714" s="3">
        <f t="shared" si="172"/>
        <v>2024</v>
      </c>
      <c r="C3714" t="str">
        <f t="shared" si="173"/>
        <v>2023-2024</v>
      </c>
      <c r="D3714" t="s">
        <v>147</v>
      </c>
      <c r="E3714" t="s">
        <v>102</v>
      </c>
      <c r="F3714" t="str">
        <f t="shared" ref="F3714:F3777" si="174">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5">IF(MONTH(A3715)&gt;=7,YEAR(A3715)+1,YEAR(A3715))</f>
        <v>2024</v>
      </c>
      <c r="C3715" t="str">
        <f t="shared" ref="C3715:C3778" si="176">IF(MONTH(A3715) &gt;= 4, YEAR(A3715) &amp; "-" &amp; YEAR(A3715) + 1, YEAR(A3715) - 1 &amp; "-" &amp; YEAR(A3715))</f>
        <v>2023-2024</v>
      </c>
      <c r="D3715" t="s">
        <v>147</v>
      </c>
      <c r="E3715" t="s">
        <v>138</v>
      </c>
      <c r="F3715" t="str">
        <f t="shared" si="174"/>
        <v>Queensland</v>
      </c>
      <c r="G3715" t="s">
        <v>35</v>
      </c>
      <c r="H3715">
        <v>4558</v>
      </c>
      <c r="I3715" t="s">
        <v>11</v>
      </c>
      <c r="J3715" t="s">
        <v>120</v>
      </c>
      <c r="K3715" t="s">
        <v>157</v>
      </c>
      <c r="L3715" t="s">
        <v>22</v>
      </c>
      <c r="M3715" s="5">
        <v>1076.07</v>
      </c>
    </row>
    <row r="3716" spans="1:13" x14ac:dyDescent="0.25">
      <c r="A3716" s="2">
        <v>45188</v>
      </c>
      <c r="B3716" s="3">
        <f t="shared" si="175"/>
        <v>2024</v>
      </c>
      <c r="C3716" t="str">
        <f t="shared" si="176"/>
        <v>2023-2024</v>
      </c>
      <c r="D3716" t="s">
        <v>147</v>
      </c>
      <c r="E3716" t="s">
        <v>50</v>
      </c>
      <c r="F3716" t="str">
        <f t="shared" si="174"/>
        <v>Queensland</v>
      </c>
      <c r="G3716" t="s">
        <v>35</v>
      </c>
      <c r="H3716">
        <v>4703</v>
      </c>
      <c r="I3716" t="s">
        <v>11</v>
      </c>
      <c r="J3716" t="s">
        <v>51</v>
      </c>
      <c r="K3716" t="s">
        <v>150</v>
      </c>
      <c r="L3716" t="s">
        <v>18</v>
      </c>
      <c r="M3716" s="5">
        <v>1077.06</v>
      </c>
    </row>
    <row r="3717" spans="1:13" x14ac:dyDescent="0.25">
      <c r="A3717" s="2">
        <v>45340</v>
      </c>
      <c r="B3717" s="3">
        <f t="shared" si="175"/>
        <v>2024</v>
      </c>
      <c r="C3717" t="str">
        <f t="shared" si="176"/>
        <v>2023-2024</v>
      </c>
      <c r="D3717" t="s">
        <v>147</v>
      </c>
      <c r="E3717" t="s">
        <v>9</v>
      </c>
      <c r="F3717" t="str">
        <f t="shared" si="174"/>
        <v>New South Wales</v>
      </c>
      <c r="G3717" t="s">
        <v>10</v>
      </c>
      <c r="H3717">
        <v>2067</v>
      </c>
      <c r="I3717" t="s">
        <v>11</v>
      </c>
      <c r="J3717" t="s">
        <v>12</v>
      </c>
      <c r="K3717" t="s">
        <v>154</v>
      </c>
      <c r="L3717" t="s">
        <v>14</v>
      </c>
      <c r="M3717" s="5">
        <v>1077.3699999999999</v>
      </c>
    </row>
    <row r="3718" spans="1:13" x14ac:dyDescent="0.25">
      <c r="A3718" s="2">
        <v>45181</v>
      </c>
      <c r="B3718" s="3">
        <f t="shared" si="175"/>
        <v>2024</v>
      </c>
      <c r="C3718" t="str">
        <f t="shared" si="176"/>
        <v>2023-2024</v>
      </c>
      <c r="D3718" t="s">
        <v>147</v>
      </c>
      <c r="E3718" t="s">
        <v>93</v>
      </c>
      <c r="F3718" t="str">
        <f t="shared" si="174"/>
        <v>Western Australia</v>
      </c>
      <c r="G3718" t="s">
        <v>48</v>
      </c>
      <c r="H3718">
        <v>6112</v>
      </c>
      <c r="I3718" t="s">
        <v>11</v>
      </c>
      <c r="J3718" t="s">
        <v>94</v>
      </c>
      <c r="K3718" t="s">
        <v>151</v>
      </c>
      <c r="L3718" t="s">
        <v>21</v>
      </c>
      <c r="M3718" s="5">
        <v>1079.81</v>
      </c>
    </row>
    <row r="3719" spans="1:13" x14ac:dyDescent="0.25">
      <c r="A3719" s="2">
        <v>45162</v>
      </c>
      <c r="B3719" s="3">
        <f t="shared" si="175"/>
        <v>2024</v>
      </c>
      <c r="C3719" t="str">
        <f t="shared" si="176"/>
        <v>2023-2024</v>
      </c>
      <c r="D3719" t="s">
        <v>147</v>
      </c>
      <c r="E3719" t="s">
        <v>106</v>
      </c>
      <c r="F3719" t="str">
        <f t="shared" si="174"/>
        <v>Victoria</v>
      </c>
      <c r="G3719" t="s">
        <v>45</v>
      </c>
      <c r="H3719">
        <v>3915</v>
      </c>
      <c r="I3719" t="s">
        <v>11</v>
      </c>
      <c r="J3719" t="s">
        <v>55</v>
      </c>
      <c r="K3719" t="s">
        <v>153</v>
      </c>
      <c r="L3719" t="s">
        <v>16</v>
      </c>
      <c r="M3719" s="5">
        <v>1080.56</v>
      </c>
    </row>
    <row r="3720" spans="1:13" x14ac:dyDescent="0.25">
      <c r="A3720" s="2">
        <v>45374</v>
      </c>
      <c r="B3720" s="3">
        <f t="shared" si="175"/>
        <v>2024</v>
      </c>
      <c r="C3720" t="str">
        <f t="shared" si="176"/>
        <v>2023-2024</v>
      </c>
      <c r="D3720" t="s">
        <v>147</v>
      </c>
      <c r="E3720" t="s">
        <v>81</v>
      </c>
      <c r="F3720" t="str">
        <f t="shared" si="174"/>
        <v>New South Wales</v>
      </c>
      <c r="G3720" t="s">
        <v>10</v>
      </c>
      <c r="H3720">
        <v>2485</v>
      </c>
      <c r="I3720" t="s">
        <v>11</v>
      </c>
      <c r="J3720" t="s">
        <v>68</v>
      </c>
      <c r="K3720" t="s">
        <v>149</v>
      </c>
      <c r="L3720" t="s">
        <v>15</v>
      </c>
      <c r="M3720" s="5">
        <v>1084.98</v>
      </c>
    </row>
    <row r="3721" spans="1:13" x14ac:dyDescent="0.25">
      <c r="A3721" s="2">
        <v>45340</v>
      </c>
      <c r="B3721" s="3">
        <f t="shared" si="175"/>
        <v>2024</v>
      </c>
      <c r="C3721" t="str">
        <f t="shared" si="176"/>
        <v>2023-2024</v>
      </c>
      <c r="D3721" t="s">
        <v>147</v>
      </c>
      <c r="E3721" t="s">
        <v>135</v>
      </c>
      <c r="F3721" t="str">
        <f t="shared" si="174"/>
        <v>Victoria</v>
      </c>
      <c r="G3721" t="s">
        <v>45</v>
      </c>
      <c r="H3721">
        <v>3550</v>
      </c>
      <c r="I3721" t="s">
        <v>11</v>
      </c>
      <c r="J3721" t="s">
        <v>60</v>
      </c>
      <c r="K3721" t="s">
        <v>150</v>
      </c>
      <c r="L3721" t="s">
        <v>18</v>
      </c>
      <c r="M3721" s="5">
        <v>1085.72</v>
      </c>
    </row>
    <row r="3722" spans="1:13" x14ac:dyDescent="0.25">
      <c r="A3722" s="2">
        <v>45365</v>
      </c>
      <c r="B3722" s="3">
        <f t="shared" si="175"/>
        <v>2024</v>
      </c>
      <c r="C3722" t="str">
        <f t="shared" si="176"/>
        <v>2023-2024</v>
      </c>
      <c r="D3722" t="s">
        <v>147</v>
      </c>
      <c r="E3722" t="s">
        <v>111</v>
      </c>
      <c r="F3722" t="str">
        <f t="shared" si="174"/>
        <v>New South Wales</v>
      </c>
      <c r="G3722" t="s">
        <v>10</v>
      </c>
      <c r="H3722">
        <v>2120</v>
      </c>
      <c r="I3722" t="s">
        <v>11</v>
      </c>
      <c r="J3722" t="s">
        <v>27</v>
      </c>
      <c r="K3722" t="s">
        <v>153</v>
      </c>
      <c r="L3722" t="s">
        <v>16</v>
      </c>
      <c r="M3722" s="5">
        <v>1088.4699999999998</v>
      </c>
    </row>
    <row r="3723" spans="1:13" x14ac:dyDescent="0.25">
      <c r="A3723" s="2">
        <v>45390</v>
      </c>
      <c r="B3723" s="3">
        <f t="shared" si="175"/>
        <v>2024</v>
      </c>
      <c r="C3723" t="str">
        <f t="shared" si="176"/>
        <v>2024-2025</v>
      </c>
      <c r="D3723" t="s">
        <v>147</v>
      </c>
      <c r="E3723" t="s">
        <v>39</v>
      </c>
      <c r="F3723" t="str">
        <f t="shared" si="174"/>
        <v>South Australia</v>
      </c>
      <c r="G3723" t="s">
        <v>32</v>
      </c>
      <c r="H3723">
        <v>5343</v>
      </c>
      <c r="I3723" t="s">
        <v>11</v>
      </c>
      <c r="J3723" t="s">
        <v>38</v>
      </c>
      <c r="K3723" t="s">
        <v>151</v>
      </c>
      <c r="L3723" t="s">
        <v>21</v>
      </c>
      <c r="M3723" s="5">
        <v>1088.77</v>
      </c>
    </row>
    <row r="3724" spans="1:13" x14ac:dyDescent="0.25">
      <c r="A3724" s="2">
        <v>45135</v>
      </c>
      <c r="B3724" s="3">
        <f t="shared" si="175"/>
        <v>2024</v>
      </c>
      <c r="C3724" t="str">
        <f t="shared" si="176"/>
        <v>2023-2024</v>
      </c>
      <c r="D3724" t="s">
        <v>147</v>
      </c>
      <c r="E3724" t="s">
        <v>31</v>
      </c>
      <c r="F3724" t="str">
        <f t="shared" si="174"/>
        <v>South Australia</v>
      </c>
      <c r="G3724" t="s">
        <v>32</v>
      </c>
      <c r="H3724">
        <v>5168</v>
      </c>
      <c r="I3724" t="s">
        <v>11</v>
      </c>
      <c r="J3724" t="s">
        <v>33</v>
      </c>
      <c r="K3724" t="s">
        <v>149</v>
      </c>
      <c r="L3724" t="s">
        <v>15</v>
      </c>
      <c r="M3724" s="5">
        <v>1089.1500000000001</v>
      </c>
    </row>
    <row r="3725" spans="1:13" x14ac:dyDescent="0.25">
      <c r="A3725" s="2">
        <v>45446</v>
      </c>
      <c r="B3725" s="3">
        <f t="shared" si="175"/>
        <v>2024</v>
      </c>
      <c r="C3725" t="str">
        <f t="shared" si="176"/>
        <v>2024-2025</v>
      </c>
      <c r="D3725" t="s">
        <v>148</v>
      </c>
      <c r="E3725" t="s">
        <v>34</v>
      </c>
      <c r="F3725" t="str">
        <f t="shared" si="174"/>
        <v>Queensland</v>
      </c>
      <c r="G3725" t="s">
        <v>35</v>
      </c>
      <c r="H3725">
        <v>4802</v>
      </c>
      <c r="I3725" t="s">
        <v>11</v>
      </c>
      <c r="J3725" t="s">
        <v>36</v>
      </c>
      <c r="K3725" t="s">
        <v>150</v>
      </c>
      <c r="L3725" t="s">
        <v>18</v>
      </c>
      <c r="M3725" s="5">
        <v>1090.05</v>
      </c>
    </row>
    <row r="3726" spans="1:13" x14ac:dyDescent="0.25">
      <c r="A3726" s="2">
        <v>45632</v>
      </c>
      <c r="B3726" s="3">
        <f t="shared" si="175"/>
        <v>2025</v>
      </c>
      <c r="C3726" t="str">
        <f t="shared" si="176"/>
        <v>2024-2025</v>
      </c>
      <c r="D3726" t="s">
        <v>148</v>
      </c>
      <c r="E3726" t="s">
        <v>61</v>
      </c>
      <c r="F3726" t="str">
        <f t="shared" si="174"/>
        <v>New South Wales</v>
      </c>
      <c r="G3726" t="s">
        <v>10</v>
      </c>
      <c r="H3726">
        <v>2539</v>
      </c>
      <c r="I3726" t="s">
        <v>11</v>
      </c>
      <c r="J3726" t="s">
        <v>58</v>
      </c>
      <c r="K3726" t="s">
        <v>150</v>
      </c>
      <c r="L3726" t="s">
        <v>18</v>
      </c>
      <c r="M3726" s="5">
        <v>1091.2200000000003</v>
      </c>
    </row>
    <row r="3727" spans="1:13" x14ac:dyDescent="0.25">
      <c r="A3727" s="2">
        <v>45442</v>
      </c>
      <c r="B3727" s="3">
        <f t="shared" si="175"/>
        <v>2024</v>
      </c>
      <c r="C3727" t="str">
        <f t="shared" si="176"/>
        <v>2024-2025</v>
      </c>
      <c r="D3727" t="s">
        <v>148</v>
      </c>
      <c r="E3727" t="s">
        <v>87</v>
      </c>
      <c r="F3727" t="str">
        <f t="shared" si="174"/>
        <v>New South Wales</v>
      </c>
      <c r="G3727" t="s">
        <v>10</v>
      </c>
      <c r="H3727">
        <v>2790</v>
      </c>
      <c r="I3727" t="s">
        <v>11</v>
      </c>
      <c r="J3727" t="s">
        <v>25</v>
      </c>
      <c r="K3727" t="s">
        <v>155</v>
      </c>
      <c r="L3727" t="s">
        <v>20</v>
      </c>
      <c r="M3727" s="5">
        <v>1093.4399999999998</v>
      </c>
    </row>
    <row r="3728" spans="1:13" x14ac:dyDescent="0.25">
      <c r="A3728" s="2">
        <v>45076</v>
      </c>
      <c r="B3728" s="3">
        <f t="shared" si="175"/>
        <v>2023</v>
      </c>
      <c r="C3728" t="str">
        <f t="shared" si="176"/>
        <v>2023-2024</v>
      </c>
      <c r="D3728" t="s">
        <v>147</v>
      </c>
      <c r="E3728" t="s">
        <v>117</v>
      </c>
      <c r="F3728" t="str">
        <f t="shared" si="174"/>
        <v>Queensland</v>
      </c>
      <c r="G3728" t="s">
        <v>35</v>
      </c>
      <c r="H3728">
        <v>4119</v>
      </c>
      <c r="I3728" t="s">
        <v>11</v>
      </c>
      <c r="J3728" t="s">
        <v>43</v>
      </c>
      <c r="K3728" t="s">
        <v>157</v>
      </c>
      <c r="L3728" t="s">
        <v>22</v>
      </c>
      <c r="M3728" s="5">
        <v>1093.68</v>
      </c>
    </row>
    <row r="3729" spans="1:13" x14ac:dyDescent="0.25">
      <c r="A3729" s="2">
        <v>45424</v>
      </c>
      <c r="B3729" s="3">
        <f t="shared" si="175"/>
        <v>2024</v>
      </c>
      <c r="C3729" t="str">
        <f t="shared" si="176"/>
        <v>2024-2025</v>
      </c>
      <c r="D3729" t="s">
        <v>147</v>
      </c>
      <c r="E3729" t="s">
        <v>113</v>
      </c>
      <c r="F3729" t="str">
        <f t="shared" si="174"/>
        <v>Queensland</v>
      </c>
      <c r="G3729" t="s">
        <v>35</v>
      </c>
      <c r="H3729">
        <v>4215</v>
      </c>
      <c r="I3729" t="s">
        <v>11</v>
      </c>
      <c r="J3729" t="s">
        <v>104</v>
      </c>
      <c r="K3729" t="s">
        <v>154</v>
      </c>
      <c r="L3729" t="s">
        <v>14</v>
      </c>
      <c r="M3729" s="5">
        <v>1094.07</v>
      </c>
    </row>
    <row r="3730" spans="1:13" x14ac:dyDescent="0.25">
      <c r="A3730" s="2">
        <v>45550</v>
      </c>
      <c r="B3730" s="3">
        <f t="shared" si="175"/>
        <v>2025</v>
      </c>
      <c r="C3730" t="str">
        <f t="shared" si="176"/>
        <v>2024-2025</v>
      </c>
      <c r="D3730" t="s">
        <v>148</v>
      </c>
      <c r="E3730" t="s">
        <v>100</v>
      </c>
      <c r="F3730" t="str">
        <f t="shared" si="174"/>
        <v>Western Australia</v>
      </c>
      <c r="G3730" t="s">
        <v>48</v>
      </c>
      <c r="H3730">
        <v>6021</v>
      </c>
      <c r="I3730" t="s">
        <v>11</v>
      </c>
      <c r="J3730" t="s">
        <v>49</v>
      </c>
      <c r="K3730" t="s">
        <v>151</v>
      </c>
      <c r="L3730" t="s">
        <v>21</v>
      </c>
      <c r="M3730" s="5">
        <v>1095.78</v>
      </c>
    </row>
    <row r="3731" spans="1:13" x14ac:dyDescent="0.25">
      <c r="A3731" s="2">
        <v>45131</v>
      </c>
      <c r="B3731" s="3">
        <f t="shared" si="175"/>
        <v>2024</v>
      </c>
      <c r="C3731" t="str">
        <f t="shared" si="176"/>
        <v>2023-2024</v>
      </c>
      <c r="D3731" t="s">
        <v>147</v>
      </c>
      <c r="E3731" t="s">
        <v>99</v>
      </c>
      <c r="F3731" t="str">
        <f t="shared" si="174"/>
        <v>Victoria</v>
      </c>
      <c r="G3731" t="s">
        <v>45</v>
      </c>
      <c r="H3731">
        <v>3148</v>
      </c>
      <c r="I3731" t="s">
        <v>11</v>
      </c>
      <c r="J3731" t="s">
        <v>63</v>
      </c>
      <c r="K3731" t="s">
        <v>149</v>
      </c>
      <c r="L3731" t="s">
        <v>15</v>
      </c>
      <c r="M3731" s="5">
        <v>1096.19</v>
      </c>
    </row>
    <row r="3732" spans="1:13" x14ac:dyDescent="0.25">
      <c r="A3732" s="2">
        <v>45135</v>
      </c>
      <c r="B3732" s="3">
        <f t="shared" si="175"/>
        <v>2024</v>
      </c>
      <c r="C3732" t="str">
        <f t="shared" si="176"/>
        <v>2023-2024</v>
      </c>
      <c r="D3732" t="s">
        <v>147</v>
      </c>
      <c r="E3732" t="s">
        <v>64</v>
      </c>
      <c r="F3732" t="str">
        <f t="shared" si="174"/>
        <v>Victoria</v>
      </c>
      <c r="G3732" t="s">
        <v>45</v>
      </c>
      <c r="H3732">
        <v>3199</v>
      </c>
      <c r="I3732" t="s">
        <v>11</v>
      </c>
      <c r="J3732" t="s">
        <v>63</v>
      </c>
      <c r="K3732" t="s">
        <v>154</v>
      </c>
      <c r="L3732" t="s">
        <v>14</v>
      </c>
      <c r="M3732" s="5">
        <v>1099.27</v>
      </c>
    </row>
    <row r="3733" spans="1:13" x14ac:dyDescent="0.25">
      <c r="A3733" s="2">
        <v>45202</v>
      </c>
      <c r="B3733" s="3">
        <f t="shared" si="175"/>
        <v>2024</v>
      </c>
      <c r="C3733" t="str">
        <f t="shared" si="176"/>
        <v>2023-2024</v>
      </c>
      <c r="D3733" t="s">
        <v>147</v>
      </c>
      <c r="E3733" t="s">
        <v>88</v>
      </c>
      <c r="F3733" t="str">
        <f t="shared" si="174"/>
        <v>South Australia</v>
      </c>
      <c r="G3733" t="s">
        <v>32</v>
      </c>
      <c r="H3733">
        <v>5011</v>
      </c>
      <c r="I3733" t="s">
        <v>11</v>
      </c>
      <c r="J3733" t="s">
        <v>33</v>
      </c>
      <c r="K3733" t="s">
        <v>149</v>
      </c>
      <c r="L3733" t="s">
        <v>15</v>
      </c>
      <c r="M3733" s="5">
        <v>1100.4099999999999</v>
      </c>
    </row>
    <row r="3734" spans="1:13" x14ac:dyDescent="0.25">
      <c r="A3734" s="2">
        <v>45529</v>
      </c>
      <c r="B3734" s="3">
        <f t="shared" si="175"/>
        <v>2025</v>
      </c>
      <c r="C3734" t="str">
        <f t="shared" si="176"/>
        <v>2024-2025</v>
      </c>
      <c r="D3734" t="s">
        <v>147</v>
      </c>
      <c r="E3734" t="s">
        <v>52</v>
      </c>
      <c r="F3734" t="str">
        <f t="shared" si="174"/>
        <v>Victoria</v>
      </c>
      <c r="G3734" t="s">
        <v>45</v>
      </c>
      <c r="H3734">
        <v>3030</v>
      </c>
      <c r="I3734" t="s">
        <v>11</v>
      </c>
      <c r="J3734" t="s">
        <v>46</v>
      </c>
      <c r="K3734" t="s">
        <v>153</v>
      </c>
      <c r="L3734" t="s">
        <v>16</v>
      </c>
      <c r="M3734" s="5">
        <v>1101.0899999999999</v>
      </c>
    </row>
    <row r="3735" spans="1:13" x14ac:dyDescent="0.25">
      <c r="A3735" s="2">
        <v>45629</v>
      </c>
      <c r="B3735" s="3">
        <f t="shared" si="175"/>
        <v>2025</v>
      </c>
      <c r="C3735" t="str">
        <f t="shared" si="176"/>
        <v>2024-2025</v>
      </c>
      <c r="D3735" t="s">
        <v>147</v>
      </c>
      <c r="E3735" t="s">
        <v>141</v>
      </c>
      <c r="F3735" t="str">
        <f t="shared" si="174"/>
        <v>Western Australia</v>
      </c>
      <c r="G3735" t="s">
        <v>48</v>
      </c>
      <c r="H3735">
        <v>6052</v>
      </c>
      <c r="I3735" t="s">
        <v>11</v>
      </c>
      <c r="J3735" t="s">
        <v>49</v>
      </c>
      <c r="K3735" t="s">
        <v>151</v>
      </c>
      <c r="L3735" t="s">
        <v>21</v>
      </c>
      <c r="M3735" s="5">
        <v>1105.31</v>
      </c>
    </row>
    <row r="3736" spans="1:13" x14ac:dyDescent="0.25">
      <c r="A3736" s="2">
        <v>45037</v>
      </c>
      <c r="B3736" s="3">
        <f t="shared" si="175"/>
        <v>2023</v>
      </c>
      <c r="C3736" t="str">
        <f t="shared" si="176"/>
        <v>2023-2024</v>
      </c>
      <c r="D3736" t="s">
        <v>147</v>
      </c>
      <c r="E3736" t="s">
        <v>9</v>
      </c>
      <c r="F3736" t="str">
        <f t="shared" si="174"/>
        <v>New South Wales</v>
      </c>
      <c r="G3736" t="s">
        <v>10</v>
      </c>
      <c r="H3736">
        <v>2067</v>
      </c>
      <c r="I3736" t="s">
        <v>11</v>
      </c>
      <c r="J3736" t="s">
        <v>12</v>
      </c>
      <c r="K3736" t="s">
        <v>154</v>
      </c>
      <c r="L3736" t="s">
        <v>14</v>
      </c>
      <c r="M3736" s="5">
        <v>1105.97</v>
      </c>
    </row>
    <row r="3737" spans="1:13" x14ac:dyDescent="0.25">
      <c r="A3737" s="2">
        <v>45441</v>
      </c>
      <c r="B3737" s="3">
        <f t="shared" si="175"/>
        <v>2024</v>
      </c>
      <c r="C3737" t="str">
        <f t="shared" si="176"/>
        <v>2024-2025</v>
      </c>
      <c r="D3737" t="s">
        <v>147</v>
      </c>
      <c r="E3737" t="s">
        <v>113</v>
      </c>
      <c r="F3737" t="str">
        <f t="shared" si="174"/>
        <v>Queensland</v>
      </c>
      <c r="G3737" t="s">
        <v>35</v>
      </c>
      <c r="H3737">
        <v>4215</v>
      </c>
      <c r="I3737" t="s">
        <v>11</v>
      </c>
      <c r="J3737" t="s">
        <v>104</v>
      </c>
      <c r="K3737" t="s">
        <v>150</v>
      </c>
      <c r="L3737" t="s">
        <v>18</v>
      </c>
      <c r="M3737" s="5">
        <v>1106.07</v>
      </c>
    </row>
    <row r="3738" spans="1:13" x14ac:dyDescent="0.25">
      <c r="A3738" s="2">
        <v>44957</v>
      </c>
      <c r="B3738" s="3">
        <f t="shared" si="175"/>
        <v>2023</v>
      </c>
      <c r="C3738" t="str">
        <f t="shared" si="176"/>
        <v>2022-2023</v>
      </c>
      <c r="D3738" t="s">
        <v>147</v>
      </c>
      <c r="E3738" t="s">
        <v>101</v>
      </c>
      <c r="F3738" t="str">
        <f t="shared" si="174"/>
        <v>Victoria</v>
      </c>
      <c r="G3738" t="s">
        <v>45</v>
      </c>
      <c r="H3738">
        <v>3131</v>
      </c>
      <c r="I3738" t="s">
        <v>11</v>
      </c>
      <c r="J3738" t="s">
        <v>63</v>
      </c>
      <c r="K3738" t="s">
        <v>149</v>
      </c>
      <c r="L3738" t="s">
        <v>15</v>
      </c>
      <c r="M3738" s="5">
        <v>1107.77</v>
      </c>
    </row>
    <row r="3739" spans="1:13" x14ac:dyDescent="0.25">
      <c r="A3739" s="2">
        <v>44940</v>
      </c>
      <c r="B3739" s="3">
        <f t="shared" si="175"/>
        <v>2023</v>
      </c>
      <c r="C3739" t="str">
        <f t="shared" si="176"/>
        <v>2022-2023</v>
      </c>
      <c r="D3739" t="s">
        <v>148</v>
      </c>
      <c r="E3739" t="s">
        <v>96</v>
      </c>
      <c r="F3739" t="str">
        <f t="shared" si="174"/>
        <v>Western Australia</v>
      </c>
      <c r="G3739" t="s">
        <v>48</v>
      </c>
      <c r="H3739">
        <v>6330</v>
      </c>
      <c r="I3739" t="s">
        <v>11</v>
      </c>
      <c r="J3739" t="s">
        <v>94</v>
      </c>
      <c r="K3739" t="s">
        <v>154</v>
      </c>
      <c r="L3739" t="s">
        <v>14</v>
      </c>
      <c r="M3739" s="5">
        <v>1111.06</v>
      </c>
    </row>
    <row r="3740" spans="1:13" x14ac:dyDescent="0.25">
      <c r="A3740" s="2">
        <v>45179</v>
      </c>
      <c r="B3740" s="3">
        <f t="shared" si="175"/>
        <v>2024</v>
      </c>
      <c r="C3740" t="str">
        <f t="shared" si="176"/>
        <v>2023-2024</v>
      </c>
      <c r="D3740" t="s">
        <v>147</v>
      </c>
      <c r="E3740" t="s">
        <v>116</v>
      </c>
      <c r="F3740" t="str">
        <f t="shared" si="174"/>
        <v>Western Australia</v>
      </c>
      <c r="G3740" t="s">
        <v>48</v>
      </c>
      <c r="H3740">
        <v>6725</v>
      </c>
      <c r="I3740" t="s">
        <v>11</v>
      </c>
      <c r="J3740" t="s">
        <v>77</v>
      </c>
      <c r="K3740" t="s">
        <v>151</v>
      </c>
      <c r="L3740" t="s">
        <v>21</v>
      </c>
      <c r="M3740" s="5">
        <v>1115.3800000000001</v>
      </c>
    </row>
    <row r="3741" spans="1:13" x14ac:dyDescent="0.25">
      <c r="A3741" s="2">
        <v>45349</v>
      </c>
      <c r="B3741" s="3">
        <f t="shared" si="175"/>
        <v>2024</v>
      </c>
      <c r="C3741" t="str">
        <f t="shared" si="176"/>
        <v>2023-2024</v>
      </c>
      <c r="D3741" t="s">
        <v>147</v>
      </c>
      <c r="E3741" t="s">
        <v>41</v>
      </c>
      <c r="F3741" t="str">
        <f t="shared" si="174"/>
        <v>New South Wales</v>
      </c>
      <c r="G3741" t="s">
        <v>10</v>
      </c>
      <c r="H3741">
        <v>2830</v>
      </c>
      <c r="I3741" t="s">
        <v>11</v>
      </c>
      <c r="J3741" t="s">
        <v>25</v>
      </c>
      <c r="K3741" t="s">
        <v>157</v>
      </c>
      <c r="L3741" t="s">
        <v>22</v>
      </c>
      <c r="M3741" s="5">
        <v>1115.45</v>
      </c>
    </row>
    <row r="3742" spans="1:13" x14ac:dyDescent="0.25">
      <c r="A3742" s="2">
        <v>45062</v>
      </c>
      <c r="B3742" s="3">
        <f t="shared" si="175"/>
        <v>2023</v>
      </c>
      <c r="C3742" t="str">
        <f t="shared" si="176"/>
        <v>2023-2024</v>
      </c>
      <c r="D3742" t="s">
        <v>147</v>
      </c>
      <c r="E3742" t="s">
        <v>107</v>
      </c>
      <c r="F3742" t="str">
        <f t="shared" si="174"/>
        <v>Queensland</v>
      </c>
      <c r="G3742" t="s">
        <v>35</v>
      </c>
      <c r="H3742">
        <v>4220</v>
      </c>
      <c r="I3742" t="s">
        <v>11</v>
      </c>
      <c r="J3742" t="s">
        <v>104</v>
      </c>
      <c r="K3742" t="s">
        <v>155</v>
      </c>
      <c r="L3742" t="s">
        <v>20</v>
      </c>
      <c r="M3742" s="5">
        <v>1115.72</v>
      </c>
    </row>
    <row r="3743" spans="1:13" x14ac:dyDescent="0.25">
      <c r="A3743" s="2">
        <v>45053</v>
      </c>
      <c r="B3743" s="3">
        <f t="shared" si="175"/>
        <v>2023</v>
      </c>
      <c r="C3743" t="str">
        <f t="shared" si="176"/>
        <v>2023-2024</v>
      </c>
      <c r="D3743" t="s">
        <v>147</v>
      </c>
      <c r="E3743" t="s">
        <v>124</v>
      </c>
      <c r="F3743" t="str">
        <f t="shared" si="174"/>
        <v>New South Wales</v>
      </c>
      <c r="G3743" t="s">
        <v>10</v>
      </c>
      <c r="H3743">
        <v>2015</v>
      </c>
      <c r="I3743" t="s">
        <v>11</v>
      </c>
      <c r="J3743" t="s">
        <v>12</v>
      </c>
      <c r="K3743" t="s">
        <v>19</v>
      </c>
      <c r="L3743" t="s">
        <v>23</v>
      </c>
      <c r="M3743" s="5">
        <v>1115.99</v>
      </c>
    </row>
    <row r="3744" spans="1:13" x14ac:dyDescent="0.25">
      <c r="A3744" s="2">
        <v>45541</v>
      </c>
      <c r="B3744" s="3">
        <f t="shared" si="175"/>
        <v>2025</v>
      </c>
      <c r="C3744" t="str">
        <f t="shared" si="176"/>
        <v>2024-2025</v>
      </c>
      <c r="D3744" t="s">
        <v>147</v>
      </c>
      <c r="E3744" t="s">
        <v>134</v>
      </c>
      <c r="F3744" t="str">
        <f t="shared" si="174"/>
        <v>Queensland</v>
      </c>
      <c r="G3744" t="s">
        <v>35</v>
      </c>
      <c r="H3744">
        <v>4825</v>
      </c>
      <c r="I3744" t="s">
        <v>11</v>
      </c>
      <c r="J3744" t="s">
        <v>36</v>
      </c>
      <c r="K3744" t="s">
        <v>153</v>
      </c>
      <c r="L3744" t="s">
        <v>16</v>
      </c>
      <c r="M3744" s="5">
        <v>1119.6600000000001</v>
      </c>
    </row>
    <row r="3745" spans="1:13" x14ac:dyDescent="0.25">
      <c r="A3745" s="2">
        <v>45420</v>
      </c>
      <c r="B3745" s="3">
        <f t="shared" si="175"/>
        <v>2024</v>
      </c>
      <c r="C3745" t="str">
        <f t="shared" si="176"/>
        <v>2024-2025</v>
      </c>
      <c r="D3745" t="s">
        <v>148</v>
      </c>
      <c r="E3745" t="s">
        <v>76</v>
      </c>
      <c r="F3745" t="str">
        <f t="shared" si="174"/>
        <v>Western Australia</v>
      </c>
      <c r="G3745" t="s">
        <v>48</v>
      </c>
      <c r="H3745">
        <v>6450</v>
      </c>
      <c r="I3745" t="s">
        <v>11</v>
      </c>
      <c r="J3745" t="s">
        <v>77</v>
      </c>
      <c r="K3745" t="s">
        <v>150</v>
      </c>
      <c r="L3745" t="s">
        <v>18</v>
      </c>
      <c r="M3745" s="5">
        <v>1120.5</v>
      </c>
    </row>
    <row r="3746" spans="1:13" x14ac:dyDescent="0.25">
      <c r="A3746" s="2">
        <v>45465</v>
      </c>
      <c r="B3746" s="3">
        <f t="shared" si="175"/>
        <v>2024</v>
      </c>
      <c r="C3746" t="str">
        <f t="shared" si="176"/>
        <v>2024-2025</v>
      </c>
      <c r="D3746" t="s">
        <v>147</v>
      </c>
      <c r="E3746" t="s">
        <v>37</v>
      </c>
      <c r="F3746" t="str">
        <f t="shared" si="174"/>
        <v>South Australia</v>
      </c>
      <c r="G3746" t="s">
        <v>32</v>
      </c>
      <c r="H3746">
        <v>5607</v>
      </c>
      <c r="I3746" t="s">
        <v>11</v>
      </c>
      <c r="J3746" t="s">
        <v>38</v>
      </c>
      <c r="K3746" t="s">
        <v>150</v>
      </c>
      <c r="L3746" t="s">
        <v>18</v>
      </c>
      <c r="M3746" s="5">
        <v>1120.9100000000001</v>
      </c>
    </row>
    <row r="3747" spans="1:13" x14ac:dyDescent="0.25">
      <c r="A3747" s="2">
        <v>45172</v>
      </c>
      <c r="B3747" s="3">
        <f t="shared" si="175"/>
        <v>2024</v>
      </c>
      <c r="C3747" t="str">
        <f t="shared" si="176"/>
        <v>2023-2024</v>
      </c>
      <c r="D3747" t="s">
        <v>147</v>
      </c>
      <c r="E3747" t="s">
        <v>67</v>
      </c>
      <c r="F3747" t="str">
        <f t="shared" si="174"/>
        <v>New South Wales</v>
      </c>
      <c r="G3747" t="s">
        <v>10</v>
      </c>
      <c r="H3747">
        <v>2478</v>
      </c>
      <c r="I3747" t="s">
        <v>11</v>
      </c>
      <c r="J3747" t="s">
        <v>68</v>
      </c>
      <c r="K3747" t="s">
        <v>150</v>
      </c>
      <c r="L3747" t="s">
        <v>18</v>
      </c>
      <c r="M3747" s="5">
        <v>1123.33</v>
      </c>
    </row>
    <row r="3748" spans="1:13" x14ac:dyDescent="0.25">
      <c r="A3748" s="2">
        <v>45247</v>
      </c>
      <c r="B3748" s="3">
        <f t="shared" si="175"/>
        <v>2024</v>
      </c>
      <c r="C3748" t="str">
        <f t="shared" si="176"/>
        <v>2023-2024</v>
      </c>
      <c r="D3748" t="s">
        <v>148</v>
      </c>
      <c r="E3748" t="s">
        <v>56</v>
      </c>
      <c r="F3748" t="str">
        <f t="shared" si="174"/>
        <v>Northern Territory</v>
      </c>
      <c r="G3748" t="s">
        <v>29</v>
      </c>
      <c r="H3748">
        <v>870</v>
      </c>
      <c r="I3748" t="s">
        <v>11</v>
      </c>
      <c r="J3748" t="s">
        <v>30</v>
      </c>
      <c r="K3748" t="s">
        <v>150</v>
      </c>
      <c r="L3748" t="s">
        <v>18</v>
      </c>
      <c r="M3748" s="5">
        <v>1124.42</v>
      </c>
    </row>
    <row r="3749" spans="1:13" x14ac:dyDescent="0.25">
      <c r="A3749" s="2">
        <v>45429</v>
      </c>
      <c r="B3749" s="3">
        <f t="shared" si="175"/>
        <v>2024</v>
      </c>
      <c r="C3749" t="str">
        <f t="shared" si="176"/>
        <v>2024-2025</v>
      </c>
      <c r="D3749" t="s">
        <v>148</v>
      </c>
      <c r="E3749" t="s">
        <v>127</v>
      </c>
      <c r="F3749" t="str">
        <f t="shared" si="174"/>
        <v>New South Wales</v>
      </c>
      <c r="G3749" t="s">
        <v>10</v>
      </c>
      <c r="H3749">
        <v>2131</v>
      </c>
      <c r="I3749" t="s">
        <v>11</v>
      </c>
      <c r="J3749" t="s">
        <v>27</v>
      </c>
      <c r="K3749" t="s">
        <v>153</v>
      </c>
      <c r="L3749" t="s">
        <v>16</v>
      </c>
      <c r="M3749" s="5">
        <v>1126.3499999999999</v>
      </c>
    </row>
    <row r="3750" spans="1:13" x14ac:dyDescent="0.25">
      <c r="A3750" s="2">
        <v>45242</v>
      </c>
      <c r="B3750" s="3">
        <f t="shared" si="175"/>
        <v>2024</v>
      </c>
      <c r="C3750" t="str">
        <f t="shared" si="176"/>
        <v>2023-2024</v>
      </c>
      <c r="D3750" t="s">
        <v>147</v>
      </c>
      <c r="E3750" t="s">
        <v>89</v>
      </c>
      <c r="F3750" t="str">
        <f t="shared" si="174"/>
        <v>Queensland</v>
      </c>
      <c r="G3750" t="s">
        <v>35</v>
      </c>
      <c r="H3750">
        <v>4655</v>
      </c>
      <c r="I3750" t="s">
        <v>11</v>
      </c>
      <c r="J3750" t="s">
        <v>51</v>
      </c>
      <c r="K3750" t="s">
        <v>151</v>
      </c>
      <c r="L3750" t="s">
        <v>21</v>
      </c>
      <c r="M3750" s="5">
        <v>1127.54</v>
      </c>
    </row>
    <row r="3751" spans="1:13" x14ac:dyDescent="0.25">
      <c r="A3751" s="2">
        <v>45578</v>
      </c>
      <c r="B3751" s="3">
        <f t="shared" si="175"/>
        <v>2025</v>
      </c>
      <c r="C3751" t="str">
        <f t="shared" si="176"/>
        <v>2024-2025</v>
      </c>
      <c r="D3751" t="s">
        <v>147</v>
      </c>
      <c r="E3751" t="s">
        <v>66</v>
      </c>
      <c r="F3751" t="str">
        <f t="shared" si="174"/>
        <v>South Australia</v>
      </c>
      <c r="G3751" t="s">
        <v>32</v>
      </c>
      <c r="H3751">
        <v>5169</v>
      </c>
      <c r="I3751" t="s">
        <v>11</v>
      </c>
      <c r="J3751" t="s">
        <v>33</v>
      </c>
      <c r="K3751" t="s">
        <v>153</v>
      </c>
      <c r="L3751" t="s">
        <v>16</v>
      </c>
      <c r="M3751" s="5">
        <v>1130.8800000000001</v>
      </c>
    </row>
    <row r="3752" spans="1:13" x14ac:dyDescent="0.25">
      <c r="A3752" s="2">
        <v>45043</v>
      </c>
      <c r="B3752" s="3">
        <f t="shared" si="175"/>
        <v>2023</v>
      </c>
      <c r="C3752" t="str">
        <f t="shared" si="176"/>
        <v>2023-2024</v>
      </c>
      <c r="D3752" t="s">
        <v>147</v>
      </c>
      <c r="E3752" t="s">
        <v>130</v>
      </c>
      <c r="F3752" t="str">
        <f t="shared" si="174"/>
        <v>South Australia</v>
      </c>
      <c r="G3752" t="s">
        <v>32</v>
      </c>
      <c r="H3752">
        <v>5290</v>
      </c>
      <c r="I3752" t="s">
        <v>11</v>
      </c>
      <c r="J3752" t="s">
        <v>38</v>
      </c>
      <c r="K3752" t="s">
        <v>150</v>
      </c>
      <c r="L3752" t="s">
        <v>18</v>
      </c>
      <c r="M3752" s="5">
        <v>1131.2800000000002</v>
      </c>
    </row>
    <row r="3753" spans="1:13" x14ac:dyDescent="0.25">
      <c r="A3753" s="2">
        <v>44944</v>
      </c>
      <c r="B3753" s="3">
        <f t="shared" si="175"/>
        <v>2023</v>
      </c>
      <c r="C3753" t="str">
        <f t="shared" si="176"/>
        <v>2022-2023</v>
      </c>
      <c r="D3753" t="s">
        <v>147</v>
      </c>
      <c r="E3753" t="s">
        <v>64</v>
      </c>
      <c r="F3753" t="str">
        <f t="shared" si="174"/>
        <v>Victoria</v>
      </c>
      <c r="G3753" t="s">
        <v>45</v>
      </c>
      <c r="H3753">
        <v>3199</v>
      </c>
      <c r="I3753" t="s">
        <v>11</v>
      </c>
      <c r="J3753" t="s">
        <v>63</v>
      </c>
      <c r="K3753" t="s">
        <v>152</v>
      </c>
      <c r="L3753" t="s">
        <v>13</v>
      </c>
      <c r="M3753" s="5">
        <v>1131.7300000000002</v>
      </c>
    </row>
    <row r="3754" spans="1:13" x14ac:dyDescent="0.25">
      <c r="A3754" s="2">
        <v>45099</v>
      </c>
      <c r="B3754" s="3">
        <f t="shared" si="175"/>
        <v>2023</v>
      </c>
      <c r="C3754" t="str">
        <f t="shared" si="176"/>
        <v>2023-2024</v>
      </c>
      <c r="D3754" t="s">
        <v>147</v>
      </c>
      <c r="E3754" t="s">
        <v>139</v>
      </c>
      <c r="F3754" t="str">
        <f t="shared" si="174"/>
        <v>New South Wales</v>
      </c>
      <c r="G3754" t="s">
        <v>10</v>
      </c>
      <c r="H3754">
        <v>2020</v>
      </c>
      <c r="I3754" t="s">
        <v>11</v>
      </c>
      <c r="J3754" t="s">
        <v>12</v>
      </c>
      <c r="K3754" t="s">
        <v>156</v>
      </c>
      <c r="L3754" t="s">
        <v>17</v>
      </c>
      <c r="M3754" s="5">
        <v>1133.6300000000001</v>
      </c>
    </row>
    <row r="3755" spans="1:13" x14ac:dyDescent="0.25">
      <c r="A3755" s="2">
        <v>45259</v>
      </c>
      <c r="B3755" s="3">
        <f t="shared" si="175"/>
        <v>2024</v>
      </c>
      <c r="C3755" t="str">
        <f t="shared" si="176"/>
        <v>2023-2024</v>
      </c>
      <c r="D3755" t="s">
        <v>147</v>
      </c>
      <c r="E3755" t="s">
        <v>83</v>
      </c>
      <c r="F3755" t="str">
        <f t="shared" si="174"/>
        <v>New South Wales</v>
      </c>
      <c r="G3755" t="s">
        <v>10</v>
      </c>
      <c r="H3755">
        <v>2750</v>
      </c>
      <c r="I3755" t="s">
        <v>11</v>
      </c>
      <c r="J3755" t="s">
        <v>25</v>
      </c>
      <c r="K3755" t="s">
        <v>155</v>
      </c>
      <c r="L3755" t="s">
        <v>20</v>
      </c>
      <c r="M3755" s="5">
        <v>1135.1099999999999</v>
      </c>
    </row>
    <row r="3756" spans="1:13" x14ac:dyDescent="0.25">
      <c r="A3756" s="2">
        <v>45095</v>
      </c>
      <c r="B3756" s="3">
        <f t="shared" si="175"/>
        <v>2023</v>
      </c>
      <c r="C3756" t="str">
        <f t="shared" si="176"/>
        <v>2023-2024</v>
      </c>
      <c r="D3756" t="s">
        <v>148</v>
      </c>
      <c r="E3756" t="s">
        <v>61</v>
      </c>
      <c r="F3756" t="str">
        <f t="shared" si="174"/>
        <v>New South Wales</v>
      </c>
      <c r="G3756" t="s">
        <v>10</v>
      </c>
      <c r="H3756">
        <v>2539</v>
      </c>
      <c r="I3756" t="s">
        <v>11</v>
      </c>
      <c r="J3756" t="s">
        <v>58</v>
      </c>
      <c r="K3756" t="s">
        <v>155</v>
      </c>
      <c r="L3756" t="s">
        <v>20</v>
      </c>
      <c r="M3756" s="5">
        <v>1135.7600000000002</v>
      </c>
    </row>
    <row r="3757" spans="1:13" x14ac:dyDescent="0.25">
      <c r="A3757" s="2">
        <v>45054</v>
      </c>
      <c r="B3757" s="3">
        <f t="shared" si="175"/>
        <v>2023</v>
      </c>
      <c r="C3757" t="str">
        <f t="shared" si="176"/>
        <v>2023-2024</v>
      </c>
      <c r="D3757" t="s">
        <v>147</v>
      </c>
      <c r="E3757" t="s">
        <v>140</v>
      </c>
      <c r="F3757" t="str">
        <f t="shared" si="174"/>
        <v>Tasmania</v>
      </c>
      <c r="G3757" t="s">
        <v>70</v>
      </c>
      <c r="H3757">
        <v>7320</v>
      </c>
      <c r="I3757" t="s">
        <v>11</v>
      </c>
      <c r="J3757" t="s">
        <v>71</v>
      </c>
      <c r="K3757" t="s">
        <v>149</v>
      </c>
      <c r="L3757" t="s">
        <v>15</v>
      </c>
      <c r="M3757" s="5">
        <v>1136.53</v>
      </c>
    </row>
    <row r="3758" spans="1:13" x14ac:dyDescent="0.25">
      <c r="A3758" s="2">
        <v>45035</v>
      </c>
      <c r="B3758" s="3">
        <f t="shared" si="175"/>
        <v>2023</v>
      </c>
      <c r="C3758" t="str">
        <f t="shared" si="176"/>
        <v>2023-2024</v>
      </c>
      <c r="D3758" t="s">
        <v>147</v>
      </c>
      <c r="E3758" t="s">
        <v>145</v>
      </c>
      <c r="F3758" t="str">
        <f t="shared" si="174"/>
        <v>New South Wales</v>
      </c>
      <c r="G3758" t="s">
        <v>10</v>
      </c>
      <c r="H3758">
        <v>2101</v>
      </c>
      <c r="I3758" t="s">
        <v>11</v>
      </c>
      <c r="J3758" t="s">
        <v>27</v>
      </c>
      <c r="K3758" t="s">
        <v>154</v>
      </c>
      <c r="L3758" t="s">
        <v>14</v>
      </c>
      <c r="M3758" s="5">
        <v>1137.77</v>
      </c>
    </row>
    <row r="3759" spans="1:13" x14ac:dyDescent="0.25">
      <c r="A3759" s="2">
        <v>45626</v>
      </c>
      <c r="B3759" s="3">
        <f t="shared" si="175"/>
        <v>2025</v>
      </c>
      <c r="C3759" t="str">
        <f t="shared" si="176"/>
        <v>2024-2025</v>
      </c>
      <c r="D3759" t="s">
        <v>147</v>
      </c>
      <c r="E3759" t="s">
        <v>99</v>
      </c>
      <c r="F3759" t="str">
        <f t="shared" si="174"/>
        <v>Victoria</v>
      </c>
      <c r="G3759" t="s">
        <v>45</v>
      </c>
      <c r="H3759">
        <v>3148</v>
      </c>
      <c r="I3759" t="s">
        <v>11</v>
      </c>
      <c r="J3759" t="s">
        <v>63</v>
      </c>
      <c r="K3759" t="s">
        <v>149</v>
      </c>
      <c r="L3759" t="s">
        <v>15</v>
      </c>
      <c r="M3759" s="5">
        <v>1138.04</v>
      </c>
    </row>
    <row r="3760" spans="1:13" x14ac:dyDescent="0.25">
      <c r="A3760" s="2">
        <v>45507</v>
      </c>
      <c r="B3760" s="3">
        <f t="shared" si="175"/>
        <v>2025</v>
      </c>
      <c r="C3760" t="str">
        <f t="shared" si="176"/>
        <v>2024-2025</v>
      </c>
      <c r="D3760" t="s">
        <v>148</v>
      </c>
      <c r="E3760" t="s">
        <v>87</v>
      </c>
      <c r="F3760" t="str">
        <f t="shared" si="174"/>
        <v>New South Wales</v>
      </c>
      <c r="G3760" t="s">
        <v>10</v>
      </c>
      <c r="H3760">
        <v>2790</v>
      </c>
      <c r="I3760" t="s">
        <v>11</v>
      </c>
      <c r="J3760" t="s">
        <v>25</v>
      </c>
      <c r="K3760" t="s">
        <v>153</v>
      </c>
      <c r="L3760" t="s">
        <v>16</v>
      </c>
      <c r="M3760" s="5">
        <v>1138.8799999999999</v>
      </c>
    </row>
    <row r="3761" spans="1:13" x14ac:dyDescent="0.25">
      <c r="A3761" s="2">
        <v>45362</v>
      </c>
      <c r="B3761" s="3">
        <f t="shared" si="175"/>
        <v>2024</v>
      </c>
      <c r="C3761" t="str">
        <f t="shared" si="176"/>
        <v>2023-2024</v>
      </c>
      <c r="D3761" t="s">
        <v>147</v>
      </c>
      <c r="E3761" t="s">
        <v>90</v>
      </c>
      <c r="F3761" t="str">
        <f t="shared" si="174"/>
        <v>Victoria</v>
      </c>
      <c r="G3761" t="s">
        <v>45</v>
      </c>
      <c r="H3761">
        <v>3179</v>
      </c>
      <c r="I3761" t="s">
        <v>11</v>
      </c>
      <c r="J3761" t="s">
        <v>63</v>
      </c>
      <c r="K3761" t="s">
        <v>151</v>
      </c>
      <c r="L3761" t="s">
        <v>21</v>
      </c>
      <c r="M3761" s="5">
        <v>1139.74</v>
      </c>
    </row>
    <row r="3762" spans="1:13" x14ac:dyDescent="0.25">
      <c r="A3762" s="2">
        <v>45351</v>
      </c>
      <c r="B3762" s="3">
        <f t="shared" si="175"/>
        <v>2024</v>
      </c>
      <c r="C3762" t="str">
        <f t="shared" si="176"/>
        <v>2023-2024</v>
      </c>
      <c r="D3762" t="s">
        <v>147</v>
      </c>
      <c r="E3762" t="s">
        <v>69</v>
      </c>
      <c r="F3762" t="str">
        <f t="shared" si="174"/>
        <v>Tasmania</v>
      </c>
      <c r="G3762" t="s">
        <v>70</v>
      </c>
      <c r="H3762">
        <v>7018</v>
      </c>
      <c r="I3762" t="s">
        <v>11</v>
      </c>
      <c r="J3762" t="s">
        <v>71</v>
      </c>
      <c r="K3762" t="s">
        <v>150</v>
      </c>
      <c r="L3762" t="s">
        <v>18</v>
      </c>
      <c r="M3762" s="5">
        <v>1140.44</v>
      </c>
    </row>
    <row r="3763" spans="1:13" x14ac:dyDescent="0.25">
      <c r="A3763" s="2">
        <v>45040</v>
      </c>
      <c r="B3763" s="3">
        <f t="shared" si="175"/>
        <v>2023</v>
      </c>
      <c r="C3763" t="str">
        <f t="shared" si="176"/>
        <v>2023-2024</v>
      </c>
      <c r="D3763" t="s">
        <v>147</v>
      </c>
      <c r="E3763" t="s">
        <v>26</v>
      </c>
      <c r="F3763" t="str">
        <f t="shared" si="174"/>
        <v>New South Wales</v>
      </c>
      <c r="G3763" t="s">
        <v>10</v>
      </c>
      <c r="H3763">
        <v>2141</v>
      </c>
      <c r="I3763" t="s">
        <v>11</v>
      </c>
      <c r="J3763" t="s">
        <v>27</v>
      </c>
      <c r="K3763" t="s">
        <v>150</v>
      </c>
      <c r="L3763" t="s">
        <v>18</v>
      </c>
      <c r="M3763" s="5">
        <v>1141.2800000000002</v>
      </c>
    </row>
    <row r="3764" spans="1:13" x14ac:dyDescent="0.25">
      <c r="A3764" s="2">
        <v>45286</v>
      </c>
      <c r="B3764" s="3">
        <f t="shared" si="175"/>
        <v>2024</v>
      </c>
      <c r="C3764" t="str">
        <f t="shared" si="176"/>
        <v>2023-2024</v>
      </c>
      <c r="D3764" t="s">
        <v>147</v>
      </c>
      <c r="E3764" t="s">
        <v>65</v>
      </c>
      <c r="F3764" t="str">
        <f t="shared" si="174"/>
        <v>New South Wales</v>
      </c>
      <c r="G3764" t="s">
        <v>10</v>
      </c>
      <c r="H3764">
        <v>2541</v>
      </c>
      <c r="I3764" t="s">
        <v>11</v>
      </c>
      <c r="J3764" t="s">
        <v>58</v>
      </c>
      <c r="K3764" t="s">
        <v>19</v>
      </c>
      <c r="L3764" t="s">
        <v>23</v>
      </c>
      <c r="M3764" s="5">
        <v>1141.6099999999999</v>
      </c>
    </row>
    <row r="3765" spans="1:13" x14ac:dyDescent="0.25">
      <c r="A3765" s="2">
        <v>45463</v>
      </c>
      <c r="B3765" s="3">
        <f t="shared" si="175"/>
        <v>2024</v>
      </c>
      <c r="C3765" t="str">
        <f t="shared" si="176"/>
        <v>2024-2025</v>
      </c>
      <c r="D3765" t="s">
        <v>147</v>
      </c>
      <c r="E3765" t="s">
        <v>39</v>
      </c>
      <c r="F3765" t="str">
        <f t="shared" si="174"/>
        <v>South Australia</v>
      </c>
      <c r="G3765" t="s">
        <v>32</v>
      </c>
      <c r="H3765">
        <v>5343</v>
      </c>
      <c r="I3765" t="s">
        <v>11</v>
      </c>
      <c r="J3765" t="s">
        <v>38</v>
      </c>
      <c r="K3765" t="s">
        <v>153</v>
      </c>
      <c r="L3765" t="s">
        <v>16</v>
      </c>
      <c r="M3765" s="5">
        <v>1150.03</v>
      </c>
    </row>
    <row r="3766" spans="1:13" x14ac:dyDescent="0.25">
      <c r="A3766" s="2">
        <v>45103</v>
      </c>
      <c r="B3766" s="3">
        <f t="shared" si="175"/>
        <v>2023</v>
      </c>
      <c r="C3766" t="str">
        <f t="shared" si="176"/>
        <v>2023-2024</v>
      </c>
      <c r="D3766" t="s">
        <v>147</v>
      </c>
      <c r="E3766" t="s">
        <v>142</v>
      </c>
      <c r="F3766" t="str">
        <f t="shared" si="174"/>
        <v>Australian Capital Territory</v>
      </c>
      <c r="G3766" t="s">
        <v>80</v>
      </c>
      <c r="H3766">
        <v>2609</v>
      </c>
      <c r="I3766" t="s">
        <v>11</v>
      </c>
      <c r="J3766" t="s">
        <v>58</v>
      </c>
      <c r="K3766" t="s">
        <v>153</v>
      </c>
      <c r="L3766" t="s">
        <v>16</v>
      </c>
      <c r="M3766" s="5">
        <v>1150.03</v>
      </c>
    </row>
    <row r="3767" spans="1:13" x14ac:dyDescent="0.25">
      <c r="A3767" s="2">
        <v>45087</v>
      </c>
      <c r="B3767" s="3">
        <f t="shared" si="175"/>
        <v>2023</v>
      </c>
      <c r="C3767" t="str">
        <f t="shared" si="176"/>
        <v>2023-2024</v>
      </c>
      <c r="D3767" t="s">
        <v>147</v>
      </c>
      <c r="E3767" t="s">
        <v>26</v>
      </c>
      <c r="F3767" t="str">
        <f t="shared" si="174"/>
        <v>New South Wales</v>
      </c>
      <c r="G3767" t="s">
        <v>10</v>
      </c>
      <c r="H3767">
        <v>2141</v>
      </c>
      <c r="I3767" t="s">
        <v>11</v>
      </c>
      <c r="J3767" t="s">
        <v>27</v>
      </c>
      <c r="K3767" t="s">
        <v>155</v>
      </c>
      <c r="L3767" t="s">
        <v>20</v>
      </c>
      <c r="M3767" s="5">
        <v>1151.5899999999999</v>
      </c>
    </row>
    <row r="3768" spans="1:13" x14ac:dyDescent="0.25">
      <c r="A3768" s="2">
        <v>45154</v>
      </c>
      <c r="B3768" s="3">
        <f t="shared" si="175"/>
        <v>2024</v>
      </c>
      <c r="C3768" t="str">
        <f t="shared" si="176"/>
        <v>2023-2024</v>
      </c>
      <c r="D3768" t="s">
        <v>148</v>
      </c>
      <c r="E3768" t="s">
        <v>108</v>
      </c>
      <c r="F3768" t="str">
        <f t="shared" si="174"/>
        <v>Victoria</v>
      </c>
      <c r="G3768" t="s">
        <v>45</v>
      </c>
      <c r="H3768">
        <v>3018</v>
      </c>
      <c r="I3768" t="s">
        <v>11</v>
      </c>
      <c r="J3768" t="s">
        <v>46</v>
      </c>
      <c r="K3768" t="s">
        <v>149</v>
      </c>
      <c r="L3768" t="s">
        <v>15</v>
      </c>
      <c r="M3768" s="5">
        <v>1152.6500000000001</v>
      </c>
    </row>
    <row r="3769" spans="1:13" x14ac:dyDescent="0.25">
      <c r="A3769" s="2">
        <v>45519</v>
      </c>
      <c r="B3769" s="3">
        <f t="shared" si="175"/>
        <v>2025</v>
      </c>
      <c r="C3769" t="str">
        <f t="shared" si="176"/>
        <v>2024-2025</v>
      </c>
      <c r="D3769" t="s">
        <v>147</v>
      </c>
      <c r="E3769" t="s">
        <v>113</v>
      </c>
      <c r="F3769" t="str">
        <f t="shared" si="174"/>
        <v>Queensland</v>
      </c>
      <c r="G3769" t="s">
        <v>35</v>
      </c>
      <c r="H3769">
        <v>4215</v>
      </c>
      <c r="I3769" t="s">
        <v>11</v>
      </c>
      <c r="J3769" t="s">
        <v>104</v>
      </c>
      <c r="K3769" t="s">
        <v>150</v>
      </c>
      <c r="L3769" t="s">
        <v>18</v>
      </c>
      <c r="M3769" s="5">
        <v>1158.8400000000001</v>
      </c>
    </row>
    <row r="3770" spans="1:13" x14ac:dyDescent="0.25">
      <c r="A3770" s="2">
        <v>44976</v>
      </c>
      <c r="B3770" s="3">
        <f t="shared" si="175"/>
        <v>2023</v>
      </c>
      <c r="C3770" t="str">
        <f t="shared" si="176"/>
        <v>2022-2023</v>
      </c>
      <c r="D3770" t="s">
        <v>147</v>
      </c>
      <c r="E3770" t="s">
        <v>64</v>
      </c>
      <c r="F3770" t="str">
        <f t="shared" si="174"/>
        <v>Victoria</v>
      </c>
      <c r="G3770" t="s">
        <v>45</v>
      </c>
      <c r="H3770">
        <v>3199</v>
      </c>
      <c r="I3770" t="s">
        <v>11</v>
      </c>
      <c r="J3770" t="s">
        <v>63</v>
      </c>
      <c r="K3770" t="s">
        <v>156</v>
      </c>
      <c r="L3770" t="s">
        <v>17</v>
      </c>
      <c r="M3770" s="5">
        <v>1159.49</v>
      </c>
    </row>
    <row r="3771" spans="1:13" x14ac:dyDescent="0.25">
      <c r="A3771" s="2">
        <v>45177</v>
      </c>
      <c r="B3771" s="3">
        <f t="shared" si="175"/>
        <v>2024</v>
      </c>
      <c r="C3771" t="str">
        <f t="shared" si="176"/>
        <v>2023-2024</v>
      </c>
      <c r="D3771" t="s">
        <v>147</v>
      </c>
      <c r="E3771" t="s">
        <v>133</v>
      </c>
      <c r="F3771" t="str">
        <f t="shared" si="174"/>
        <v>Queensland</v>
      </c>
      <c r="G3771" t="s">
        <v>35</v>
      </c>
      <c r="H3771">
        <v>4305</v>
      </c>
      <c r="I3771" t="s">
        <v>11</v>
      </c>
      <c r="J3771" t="s">
        <v>104</v>
      </c>
      <c r="K3771" t="s">
        <v>153</v>
      </c>
      <c r="L3771" t="s">
        <v>16</v>
      </c>
      <c r="M3771" s="5">
        <v>1163.9799999999998</v>
      </c>
    </row>
    <row r="3772" spans="1:13" x14ac:dyDescent="0.25">
      <c r="A3772" s="2">
        <v>45336</v>
      </c>
      <c r="B3772" s="3">
        <f t="shared" si="175"/>
        <v>2024</v>
      </c>
      <c r="C3772" t="str">
        <f t="shared" si="176"/>
        <v>2023-2024</v>
      </c>
      <c r="D3772" t="s">
        <v>147</v>
      </c>
      <c r="E3772" t="s">
        <v>44</v>
      </c>
      <c r="F3772" t="str">
        <f t="shared" si="174"/>
        <v>Victoria</v>
      </c>
      <c r="G3772" t="s">
        <v>45</v>
      </c>
      <c r="H3772">
        <v>3066</v>
      </c>
      <c r="I3772" t="s">
        <v>11</v>
      </c>
      <c r="J3772" t="s">
        <v>46</v>
      </c>
      <c r="K3772" t="s">
        <v>150</v>
      </c>
      <c r="L3772" t="s">
        <v>18</v>
      </c>
      <c r="M3772" s="5">
        <v>1167.53</v>
      </c>
    </row>
    <row r="3773" spans="1:13" x14ac:dyDescent="0.25">
      <c r="A3773" s="2">
        <v>45531</v>
      </c>
      <c r="B3773" s="3">
        <f t="shared" si="175"/>
        <v>2025</v>
      </c>
      <c r="C3773" t="str">
        <f t="shared" si="176"/>
        <v>2024-2025</v>
      </c>
      <c r="D3773" t="s">
        <v>147</v>
      </c>
      <c r="E3773" t="s">
        <v>112</v>
      </c>
      <c r="F3773" t="str">
        <f t="shared" si="174"/>
        <v>Victoria</v>
      </c>
      <c r="G3773" t="s">
        <v>45</v>
      </c>
      <c r="H3773">
        <v>3076</v>
      </c>
      <c r="I3773" t="s">
        <v>11</v>
      </c>
      <c r="J3773" t="s">
        <v>46</v>
      </c>
      <c r="K3773" t="s">
        <v>156</v>
      </c>
      <c r="L3773" t="s">
        <v>17</v>
      </c>
      <c r="M3773" s="5">
        <v>1167.8700000000003</v>
      </c>
    </row>
    <row r="3774" spans="1:13" x14ac:dyDescent="0.25">
      <c r="A3774" s="2">
        <v>45463</v>
      </c>
      <c r="B3774" s="3">
        <f t="shared" si="175"/>
        <v>2024</v>
      </c>
      <c r="C3774" t="str">
        <f t="shared" si="176"/>
        <v>2024-2025</v>
      </c>
      <c r="D3774" t="s">
        <v>147</v>
      </c>
      <c r="E3774" t="s">
        <v>92</v>
      </c>
      <c r="F3774" t="str">
        <f t="shared" si="174"/>
        <v>Queensland</v>
      </c>
      <c r="G3774" t="s">
        <v>35</v>
      </c>
      <c r="H3774">
        <v>4068</v>
      </c>
      <c r="I3774" t="s">
        <v>11</v>
      </c>
      <c r="J3774" t="s">
        <v>43</v>
      </c>
      <c r="K3774" t="s">
        <v>154</v>
      </c>
      <c r="L3774" t="s">
        <v>14</v>
      </c>
      <c r="M3774" s="5">
        <v>1171.06</v>
      </c>
    </row>
    <row r="3775" spans="1:13" x14ac:dyDescent="0.25">
      <c r="A3775" s="2">
        <v>45560</v>
      </c>
      <c r="B3775" s="3">
        <f t="shared" si="175"/>
        <v>2025</v>
      </c>
      <c r="C3775" t="str">
        <f t="shared" si="176"/>
        <v>2024-2025</v>
      </c>
      <c r="D3775" t="s">
        <v>147</v>
      </c>
      <c r="E3775" t="s">
        <v>110</v>
      </c>
      <c r="F3775" t="str">
        <f t="shared" si="174"/>
        <v>Queensland</v>
      </c>
      <c r="G3775" t="s">
        <v>35</v>
      </c>
      <c r="H3775">
        <v>4680</v>
      </c>
      <c r="I3775" t="s">
        <v>11</v>
      </c>
      <c r="J3775" t="s">
        <v>51</v>
      </c>
      <c r="K3775" t="s">
        <v>151</v>
      </c>
      <c r="L3775" t="s">
        <v>21</v>
      </c>
      <c r="M3775" s="5">
        <v>1173.55</v>
      </c>
    </row>
    <row r="3776" spans="1:13" x14ac:dyDescent="0.25">
      <c r="A3776" s="2">
        <v>45115</v>
      </c>
      <c r="B3776" s="3">
        <f t="shared" si="175"/>
        <v>2024</v>
      </c>
      <c r="C3776" t="str">
        <f t="shared" si="176"/>
        <v>2023-2024</v>
      </c>
      <c r="D3776" t="s">
        <v>147</v>
      </c>
      <c r="E3776" t="s">
        <v>117</v>
      </c>
      <c r="F3776" t="str">
        <f t="shared" si="174"/>
        <v>Queensland</v>
      </c>
      <c r="G3776" t="s">
        <v>35</v>
      </c>
      <c r="H3776">
        <v>4119</v>
      </c>
      <c r="I3776" t="s">
        <v>11</v>
      </c>
      <c r="J3776" t="s">
        <v>43</v>
      </c>
      <c r="K3776" t="s">
        <v>150</v>
      </c>
      <c r="L3776" t="s">
        <v>18</v>
      </c>
      <c r="M3776" s="5">
        <v>1174.28</v>
      </c>
    </row>
    <row r="3777" spans="1:13" x14ac:dyDescent="0.25">
      <c r="A3777" s="2">
        <v>45389</v>
      </c>
      <c r="B3777" s="3">
        <f t="shared" si="175"/>
        <v>2024</v>
      </c>
      <c r="C3777" t="str">
        <f t="shared" si="176"/>
        <v>2024-2025</v>
      </c>
      <c r="D3777" t="s">
        <v>147</v>
      </c>
      <c r="E3777" t="s">
        <v>31</v>
      </c>
      <c r="F3777" t="str">
        <f t="shared" si="174"/>
        <v>South Australia</v>
      </c>
      <c r="G3777" t="s">
        <v>32</v>
      </c>
      <c r="H3777">
        <v>5168</v>
      </c>
      <c r="I3777" t="s">
        <v>11</v>
      </c>
      <c r="J3777" t="s">
        <v>33</v>
      </c>
      <c r="K3777" t="s">
        <v>151</v>
      </c>
      <c r="L3777" t="s">
        <v>21</v>
      </c>
      <c r="M3777" s="5">
        <v>1174.5700000000002</v>
      </c>
    </row>
    <row r="3778" spans="1:13" x14ac:dyDescent="0.25">
      <c r="A3778" s="2">
        <v>44974</v>
      </c>
      <c r="B3778" s="3">
        <f t="shared" si="175"/>
        <v>2023</v>
      </c>
      <c r="C3778" t="str">
        <f t="shared" si="176"/>
        <v>2022-2023</v>
      </c>
      <c r="D3778" t="s">
        <v>147</v>
      </c>
      <c r="E3778" t="s">
        <v>59</v>
      </c>
      <c r="F3778" t="str">
        <f t="shared" ref="F3778:F3841" si="177">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8">IF(MONTH(A3779)&gt;=7,YEAR(A3779)+1,YEAR(A3779))</f>
        <v>2024</v>
      </c>
      <c r="C3779" t="str">
        <f t="shared" ref="C3779:C3842" si="179">IF(MONTH(A3779) &gt;= 4, YEAR(A3779) &amp; "-" &amp; YEAR(A3779) + 1, YEAR(A3779) - 1 &amp; "-" &amp; YEAR(A3779))</f>
        <v>2024-2025</v>
      </c>
      <c r="D3779" t="s">
        <v>147</v>
      </c>
      <c r="E3779" t="s">
        <v>103</v>
      </c>
      <c r="F3779" t="str">
        <f t="shared" si="177"/>
        <v>Queensland</v>
      </c>
      <c r="G3779" t="s">
        <v>35</v>
      </c>
      <c r="H3779">
        <v>4509</v>
      </c>
      <c r="I3779" t="s">
        <v>11</v>
      </c>
      <c r="J3779" t="s">
        <v>104</v>
      </c>
      <c r="K3779" t="s">
        <v>150</v>
      </c>
      <c r="L3779" t="s">
        <v>18</v>
      </c>
      <c r="M3779" s="5">
        <v>1175.1600000000001</v>
      </c>
    </row>
    <row r="3780" spans="1:13" x14ac:dyDescent="0.25">
      <c r="A3780" s="2">
        <v>45526</v>
      </c>
      <c r="B3780" s="3">
        <f t="shared" si="178"/>
        <v>2025</v>
      </c>
      <c r="C3780" t="str">
        <f t="shared" si="179"/>
        <v>2024-2025</v>
      </c>
      <c r="D3780" t="s">
        <v>147</v>
      </c>
      <c r="E3780" t="s">
        <v>95</v>
      </c>
      <c r="F3780" t="str">
        <f t="shared" si="177"/>
        <v>Victoria</v>
      </c>
      <c r="G3780" t="s">
        <v>45</v>
      </c>
      <c r="H3780">
        <v>3931</v>
      </c>
      <c r="I3780" t="s">
        <v>11</v>
      </c>
      <c r="J3780" t="s">
        <v>55</v>
      </c>
      <c r="K3780" t="s">
        <v>151</v>
      </c>
      <c r="L3780" t="s">
        <v>21</v>
      </c>
      <c r="M3780" s="5">
        <v>1178.76</v>
      </c>
    </row>
    <row r="3781" spans="1:13" x14ac:dyDescent="0.25">
      <c r="A3781" s="2">
        <v>45358</v>
      </c>
      <c r="B3781" s="3">
        <f t="shared" si="178"/>
        <v>2024</v>
      </c>
      <c r="C3781" t="str">
        <f t="shared" si="179"/>
        <v>2023-2024</v>
      </c>
      <c r="D3781" t="s">
        <v>147</v>
      </c>
      <c r="E3781" t="s">
        <v>41</v>
      </c>
      <c r="F3781" t="str">
        <f t="shared" si="177"/>
        <v>New South Wales</v>
      </c>
      <c r="G3781" t="s">
        <v>10</v>
      </c>
      <c r="H3781">
        <v>2830</v>
      </c>
      <c r="I3781" t="s">
        <v>11</v>
      </c>
      <c r="J3781" t="s">
        <v>25</v>
      </c>
      <c r="K3781" t="s">
        <v>153</v>
      </c>
      <c r="L3781" t="s">
        <v>16</v>
      </c>
      <c r="M3781" s="5">
        <v>1180.1300000000001</v>
      </c>
    </row>
    <row r="3782" spans="1:13" x14ac:dyDescent="0.25">
      <c r="A3782" s="2">
        <v>44927</v>
      </c>
      <c r="B3782" s="3">
        <f t="shared" si="178"/>
        <v>2023</v>
      </c>
      <c r="C3782" t="str">
        <f t="shared" si="179"/>
        <v>2022-2023</v>
      </c>
      <c r="D3782" t="s">
        <v>148</v>
      </c>
      <c r="E3782" t="s">
        <v>82</v>
      </c>
      <c r="F3782" t="str">
        <f t="shared" si="177"/>
        <v>Queensland</v>
      </c>
      <c r="G3782" t="s">
        <v>35</v>
      </c>
      <c r="H3782">
        <v>4012</v>
      </c>
      <c r="I3782" t="s">
        <v>11</v>
      </c>
      <c r="J3782" t="s">
        <v>43</v>
      </c>
      <c r="K3782" t="s">
        <v>151</v>
      </c>
      <c r="L3782" t="s">
        <v>21</v>
      </c>
      <c r="M3782" s="5">
        <v>1180.27</v>
      </c>
    </row>
    <row r="3783" spans="1:13" x14ac:dyDescent="0.25">
      <c r="A3783" s="2">
        <v>45126</v>
      </c>
      <c r="B3783" s="3">
        <f t="shared" si="178"/>
        <v>2024</v>
      </c>
      <c r="C3783" t="str">
        <f t="shared" si="179"/>
        <v>2023-2024</v>
      </c>
      <c r="D3783" t="s">
        <v>147</v>
      </c>
      <c r="E3783" t="s">
        <v>114</v>
      </c>
      <c r="F3783" t="str">
        <f t="shared" si="177"/>
        <v>Victoria</v>
      </c>
      <c r="G3783" t="s">
        <v>45</v>
      </c>
      <c r="H3783">
        <v>3551</v>
      </c>
      <c r="I3783" t="s">
        <v>11</v>
      </c>
      <c r="J3783" t="s">
        <v>60</v>
      </c>
      <c r="K3783" t="s">
        <v>157</v>
      </c>
      <c r="L3783" t="s">
        <v>22</v>
      </c>
      <c r="M3783" s="5">
        <v>1184.68</v>
      </c>
    </row>
    <row r="3784" spans="1:13" x14ac:dyDescent="0.25">
      <c r="A3784" s="2">
        <v>44940</v>
      </c>
      <c r="B3784" s="3">
        <f t="shared" si="178"/>
        <v>2023</v>
      </c>
      <c r="C3784" t="str">
        <f t="shared" si="179"/>
        <v>2022-2023</v>
      </c>
      <c r="D3784" t="s">
        <v>147</v>
      </c>
      <c r="E3784" t="s">
        <v>131</v>
      </c>
      <c r="F3784" t="str">
        <f t="shared" si="177"/>
        <v>Western Australia</v>
      </c>
      <c r="G3784" t="s">
        <v>48</v>
      </c>
      <c r="H3784">
        <v>6530</v>
      </c>
      <c r="I3784" t="s">
        <v>11</v>
      </c>
      <c r="J3784" t="s">
        <v>77</v>
      </c>
      <c r="K3784" t="s">
        <v>150</v>
      </c>
      <c r="L3784" t="s">
        <v>18</v>
      </c>
      <c r="M3784" s="5">
        <v>1188.6799999999998</v>
      </c>
    </row>
    <row r="3785" spans="1:13" x14ac:dyDescent="0.25">
      <c r="A3785" s="2">
        <v>45526</v>
      </c>
      <c r="B3785" s="3">
        <f t="shared" si="178"/>
        <v>2025</v>
      </c>
      <c r="C3785" t="str">
        <f t="shared" si="179"/>
        <v>2024-2025</v>
      </c>
      <c r="D3785" t="s">
        <v>148</v>
      </c>
      <c r="E3785" t="s">
        <v>146</v>
      </c>
      <c r="F3785" t="str">
        <f t="shared" si="177"/>
        <v>Victoria</v>
      </c>
      <c r="G3785" t="s">
        <v>45</v>
      </c>
      <c r="H3785">
        <v>3353</v>
      </c>
      <c r="I3785" t="s">
        <v>11</v>
      </c>
      <c r="J3785" t="s">
        <v>60</v>
      </c>
      <c r="K3785" t="s">
        <v>154</v>
      </c>
      <c r="L3785" t="s">
        <v>14</v>
      </c>
      <c r="M3785" s="5">
        <v>1189.83</v>
      </c>
    </row>
    <row r="3786" spans="1:13" x14ac:dyDescent="0.25">
      <c r="A3786" s="2">
        <v>45428</v>
      </c>
      <c r="B3786" s="3">
        <f t="shared" si="178"/>
        <v>2024</v>
      </c>
      <c r="C3786" t="str">
        <f t="shared" si="179"/>
        <v>2024-2025</v>
      </c>
      <c r="D3786" t="s">
        <v>147</v>
      </c>
      <c r="E3786" t="s">
        <v>47</v>
      </c>
      <c r="F3786" t="str">
        <f t="shared" si="177"/>
        <v>Western Australia</v>
      </c>
      <c r="G3786" t="s">
        <v>48</v>
      </c>
      <c r="H3786">
        <v>6030</v>
      </c>
      <c r="I3786" t="s">
        <v>11</v>
      </c>
      <c r="J3786" t="s">
        <v>49</v>
      </c>
      <c r="K3786" t="s">
        <v>150</v>
      </c>
      <c r="L3786" t="s">
        <v>18</v>
      </c>
      <c r="M3786" s="5">
        <v>1190.6799999999998</v>
      </c>
    </row>
    <row r="3787" spans="1:13" x14ac:dyDescent="0.25">
      <c r="A3787" s="2">
        <v>44988</v>
      </c>
      <c r="B3787" s="3">
        <f t="shared" si="178"/>
        <v>2023</v>
      </c>
      <c r="C3787" t="str">
        <f t="shared" si="179"/>
        <v>2022-2023</v>
      </c>
      <c r="D3787" t="s">
        <v>147</v>
      </c>
      <c r="E3787" t="s">
        <v>24</v>
      </c>
      <c r="F3787" t="str">
        <f t="shared" si="177"/>
        <v>New South Wales</v>
      </c>
      <c r="G3787" t="s">
        <v>10</v>
      </c>
      <c r="H3787">
        <v>2795</v>
      </c>
      <c r="I3787" t="s">
        <v>11</v>
      </c>
      <c r="J3787" t="s">
        <v>25</v>
      </c>
      <c r="K3787" t="s">
        <v>154</v>
      </c>
      <c r="L3787" t="s">
        <v>14</v>
      </c>
      <c r="M3787" s="5">
        <v>1191.03</v>
      </c>
    </row>
    <row r="3788" spans="1:13" x14ac:dyDescent="0.25">
      <c r="A3788" s="2">
        <v>44976</v>
      </c>
      <c r="B3788" s="3">
        <f t="shared" si="178"/>
        <v>2023</v>
      </c>
      <c r="C3788" t="str">
        <f t="shared" si="179"/>
        <v>2022-2023</v>
      </c>
      <c r="D3788" t="s">
        <v>148</v>
      </c>
      <c r="E3788" t="s">
        <v>34</v>
      </c>
      <c r="F3788" t="str">
        <f t="shared" si="177"/>
        <v>Queensland</v>
      </c>
      <c r="G3788" t="s">
        <v>35</v>
      </c>
      <c r="H3788">
        <v>4802</v>
      </c>
      <c r="I3788" t="s">
        <v>11</v>
      </c>
      <c r="J3788" t="s">
        <v>36</v>
      </c>
      <c r="K3788" t="s">
        <v>149</v>
      </c>
      <c r="L3788" t="s">
        <v>15</v>
      </c>
      <c r="M3788" s="5">
        <v>1191.32</v>
      </c>
    </row>
    <row r="3789" spans="1:13" x14ac:dyDescent="0.25">
      <c r="A3789" s="2">
        <v>45479</v>
      </c>
      <c r="B3789" s="3">
        <f t="shared" si="178"/>
        <v>2025</v>
      </c>
      <c r="C3789" t="str">
        <f t="shared" si="179"/>
        <v>2024-2025</v>
      </c>
      <c r="D3789" t="s">
        <v>147</v>
      </c>
      <c r="E3789" t="s">
        <v>122</v>
      </c>
      <c r="F3789" t="str">
        <f t="shared" si="177"/>
        <v>New South Wales</v>
      </c>
      <c r="G3789" t="s">
        <v>10</v>
      </c>
      <c r="H3789">
        <v>2650</v>
      </c>
      <c r="I3789" t="s">
        <v>11</v>
      </c>
      <c r="J3789" t="s">
        <v>25</v>
      </c>
      <c r="K3789" t="s">
        <v>157</v>
      </c>
      <c r="L3789" t="s">
        <v>22</v>
      </c>
      <c r="M3789" s="5">
        <v>1191.7600000000002</v>
      </c>
    </row>
    <row r="3790" spans="1:13" x14ac:dyDescent="0.25">
      <c r="A3790" s="2">
        <v>45396</v>
      </c>
      <c r="B3790" s="3">
        <f t="shared" si="178"/>
        <v>2024</v>
      </c>
      <c r="C3790" t="str">
        <f t="shared" si="179"/>
        <v>2024-2025</v>
      </c>
      <c r="D3790" t="s">
        <v>147</v>
      </c>
      <c r="E3790" t="s">
        <v>109</v>
      </c>
      <c r="F3790" t="str">
        <f t="shared" si="177"/>
        <v>New South Wales</v>
      </c>
      <c r="G3790" t="s">
        <v>10</v>
      </c>
      <c r="H3790">
        <v>2480</v>
      </c>
      <c r="I3790" t="s">
        <v>11</v>
      </c>
      <c r="J3790" t="s">
        <v>68</v>
      </c>
      <c r="K3790" t="s">
        <v>154</v>
      </c>
      <c r="L3790" t="s">
        <v>14</v>
      </c>
      <c r="M3790" s="5">
        <v>1194.6299999999999</v>
      </c>
    </row>
    <row r="3791" spans="1:13" x14ac:dyDescent="0.25">
      <c r="A3791" s="2">
        <v>44945</v>
      </c>
      <c r="B3791" s="3">
        <f t="shared" si="178"/>
        <v>2023</v>
      </c>
      <c r="C3791" t="str">
        <f t="shared" si="179"/>
        <v>2022-2023</v>
      </c>
      <c r="D3791" t="s">
        <v>148</v>
      </c>
      <c r="E3791" t="s">
        <v>127</v>
      </c>
      <c r="F3791" t="str">
        <f t="shared" si="177"/>
        <v>New South Wales</v>
      </c>
      <c r="G3791" t="s">
        <v>10</v>
      </c>
      <c r="H3791">
        <v>2131</v>
      </c>
      <c r="I3791" t="s">
        <v>11</v>
      </c>
      <c r="J3791" t="s">
        <v>27</v>
      </c>
      <c r="K3791" t="s">
        <v>149</v>
      </c>
      <c r="L3791" t="s">
        <v>15</v>
      </c>
      <c r="M3791" s="5">
        <v>1198.1999999999998</v>
      </c>
    </row>
    <row r="3792" spans="1:13" x14ac:dyDescent="0.25">
      <c r="A3792" s="2">
        <v>45298</v>
      </c>
      <c r="B3792" s="3">
        <f t="shared" si="178"/>
        <v>2024</v>
      </c>
      <c r="C3792" t="str">
        <f t="shared" si="179"/>
        <v>2023-2024</v>
      </c>
      <c r="D3792" t="s">
        <v>147</v>
      </c>
      <c r="E3792" t="s">
        <v>99</v>
      </c>
      <c r="F3792" t="str">
        <f t="shared" si="177"/>
        <v>Victoria</v>
      </c>
      <c r="G3792" t="s">
        <v>45</v>
      </c>
      <c r="H3792">
        <v>3148</v>
      </c>
      <c r="I3792" t="s">
        <v>11</v>
      </c>
      <c r="J3792" t="s">
        <v>63</v>
      </c>
      <c r="K3792" t="s">
        <v>156</v>
      </c>
      <c r="L3792" t="s">
        <v>17</v>
      </c>
      <c r="M3792" s="5">
        <v>1198.24</v>
      </c>
    </row>
    <row r="3793" spans="1:13" x14ac:dyDescent="0.25">
      <c r="A3793" s="2">
        <v>45478</v>
      </c>
      <c r="B3793" s="3">
        <f t="shared" si="178"/>
        <v>2025</v>
      </c>
      <c r="C3793" t="str">
        <f t="shared" si="179"/>
        <v>2024-2025</v>
      </c>
      <c r="D3793" t="s">
        <v>147</v>
      </c>
      <c r="E3793" t="s">
        <v>92</v>
      </c>
      <c r="F3793" t="str">
        <f t="shared" si="177"/>
        <v>Queensland</v>
      </c>
      <c r="G3793" t="s">
        <v>35</v>
      </c>
      <c r="H3793">
        <v>4068</v>
      </c>
      <c r="I3793" t="s">
        <v>11</v>
      </c>
      <c r="J3793" t="s">
        <v>43</v>
      </c>
      <c r="K3793" t="s">
        <v>157</v>
      </c>
      <c r="L3793" t="s">
        <v>22</v>
      </c>
      <c r="M3793" s="5">
        <v>1199.75</v>
      </c>
    </row>
    <row r="3794" spans="1:13" x14ac:dyDescent="0.25">
      <c r="A3794" s="2">
        <v>45595</v>
      </c>
      <c r="B3794" s="3">
        <f t="shared" si="178"/>
        <v>2025</v>
      </c>
      <c r="C3794" t="str">
        <f t="shared" si="179"/>
        <v>2024-2025</v>
      </c>
      <c r="D3794" t="s">
        <v>147</v>
      </c>
      <c r="E3794" t="s">
        <v>99</v>
      </c>
      <c r="F3794" t="str">
        <f t="shared" si="177"/>
        <v>Victoria</v>
      </c>
      <c r="G3794" t="s">
        <v>45</v>
      </c>
      <c r="H3794">
        <v>3148</v>
      </c>
      <c r="I3794" t="s">
        <v>11</v>
      </c>
      <c r="J3794" t="s">
        <v>63</v>
      </c>
      <c r="K3794" t="s">
        <v>154</v>
      </c>
      <c r="L3794" t="s">
        <v>14</v>
      </c>
      <c r="M3794" s="5">
        <v>1203.6600000000001</v>
      </c>
    </row>
    <row r="3795" spans="1:13" x14ac:dyDescent="0.25">
      <c r="A3795" s="2">
        <v>45610</v>
      </c>
      <c r="B3795" s="3">
        <f t="shared" si="178"/>
        <v>2025</v>
      </c>
      <c r="C3795" t="str">
        <f t="shared" si="179"/>
        <v>2024-2025</v>
      </c>
      <c r="D3795" t="s">
        <v>147</v>
      </c>
      <c r="E3795" t="s">
        <v>50</v>
      </c>
      <c r="F3795" t="str">
        <f t="shared" si="177"/>
        <v>Queensland</v>
      </c>
      <c r="G3795" t="s">
        <v>35</v>
      </c>
      <c r="H3795">
        <v>4703</v>
      </c>
      <c r="I3795" t="s">
        <v>11</v>
      </c>
      <c r="J3795" t="s">
        <v>51</v>
      </c>
      <c r="K3795" t="s">
        <v>153</v>
      </c>
      <c r="L3795" t="s">
        <v>16</v>
      </c>
      <c r="M3795" s="5">
        <v>1207.02</v>
      </c>
    </row>
    <row r="3796" spans="1:13" x14ac:dyDescent="0.25">
      <c r="A3796" s="2">
        <v>44997</v>
      </c>
      <c r="B3796" s="3">
        <f t="shared" si="178"/>
        <v>2023</v>
      </c>
      <c r="C3796" t="str">
        <f t="shared" si="179"/>
        <v>2022-2023</v>
      </c>
      <c r="D3796" t="s">
        <v>147</v>
      </c>
      <c r="E3796" t="s">
        <v>92</v>
      </c>
      <c r="F3796" t="str">
        <f t="shared" si="177"/>
        <v>Queensland</v>
      </c>
      <c r="G3796" t="s">
        <v>35</v>
      </c>
      <c r="H3796">
        <v>4068</v>
      </c>
      <c r="I3796" t="s">
        <v>11</v>
      </c>
      <c r="J3796" t="s">
        <v>43</v>
      </c>
      <c r="K3796" t="s">
        <v>154</v>
      </c>
      <c r="L3796" t="s">
        <v>14</v>
      </c>
      <c r="M3796" s="5">
        <v>1207.94</v>
      </c>
    </row>
    <row r="3797" spans="1:13" x14ac:dyDescent="0.25">
      <c r="A3797" s="2">
        <v>45480</v>
      </c>
      <c r="B3797" s="3">
        <f t="shared" si="178"/>
        <v>2025</v>
      </c>
      <c r="C3797" t="str">
        <f t="shared" si="179"/>
        <v>2024-2025</v>
      </c>
      <c r="D3797" t="s">
        <v>147</v>
      </c>
      <c r="E3797" t="s">
        <v>92</v>
      </c>
      <c r="F3797" t="str">
        <f t="shared" si="177"/>
        <v>Queensland</v>
      </c>
      <c r="G3797" t="s">
        <v>35</v>
      </c>
      <c r="H3797">
        <v>4068</v>
      </c>
      <c r="I3797" t="s">
        <v>11</v>
      </c>
      <c r="J3797" t="s">
        <v>43</v>
      </c>
      <c r="K3797" t="s">
        <v>156</v>
      </c>
      <c r="L3797" t="s">
        <v>17</v>
      </c>
      <c r="M3797" s="5">
        <v>1209.1500000000001</v>
      </c>
    </row>
    <row r="3798" spans="1:13" x14ac:dyDescent="0.25">
      <c r="A3798" s="2">
        <v>45446</v>
      </c>
      <c r="B3798" s="3">
        <f t="shared" si="178"/>
        <v>2024</v>
      </c>
      <c r="C3798" t="str">
        <f t="shared" si="179"/>
        <v>2024-2025</v>
      </c>
      <c r="D3798" t="s">
        <v>148</v>
      </c>
      <c r="E3798" t="s">
        <v>61</v>
      </c>
      <c r="F3798" t="str">
        <f t="shared" si="177"/>
        <v>New South Wales</v>
      </c>
      <c r="G3798" t="s">
        <v>10</v>
      </c>
      <c r="H3798">
        <v>2539</v>
      </c>
      <c r="I3798" t="s">
        <v>11</v>
      </c>
      <c r="J3798" t="s">
        <v>58</v>
      </c>
      <c r="K3798" t="s">
        <v>153</v>
      </c>
      <c r="L3798" t="s">
        <v>16</v>
      </c>
      <c r="M3798" s="5">
        <v>1211.1400000000001</v>
      </c>
    </row>
    <row r="3799" spans="1:13" x14ac:dyDescent="0.25">
      <c r="A3799" s="2">
        <v>45513</v>
      </c>
      <c r="B3799" s="3">
        <f t="shared" si="178"/>
        <v>2025</v>
      </c>
      <c r="C3799" t="str">
        <f t="shared" si="179"/>
        <v>2024-2025</v>
      </c>
      <c r="D3799" t="s">
        <v>147</v>
      </c>
      <c r="E3799" t="s">
        <v>99</v>
      </c>
      <c r="F3799" t="str">
        <f t="shared" si="177"/>
        <v>Victoria</v>
      </c>
      <c r="G3799" t="s">
        <v>45</v>
      </c>
      <c r="H3799">
        <v>3148</v>
      </c>
      <c r="I3799" t="s">
        <v>11</v>
      </c>
      <c r="J3799" t="s">
        <v>63</v>
      </c>
      <c r="K3799" t="s">
        <v>154</v>
      </c>
      <c r="L3799" t="s">
        <v>14</v>
      </c>
      <c r="M3799" s="5">
        <v>1211.68</v>
      </c>
    </row>
    <row r="3800" spans="1:13" x14ac:dyDescent="0.25">
      <c r="A3800" s="2">
        <v>45290</v>
      </c>
      <c r="B3800" s="3">
        <f t="shared" si="178"/>
        <v>2024</v>
      </c>
      <c r="C3800" t="str">
        <f t="shared" si="179"/>
        <v>2023-2024</v>
      </c>
      <c r="D3800" t="s">
        <v>147</v>
      </c>
      <c r="E3800" t="s">
        <v>115</v>
      </c>
      <c r="F3800" t="str">
        <f t="shared" si="177"/>
        <v>Western Australia</v>
      </c>
      <c r="G3800" t="s">
        <v>48</v>
      </c>
      <c r="H3800">
        <v>6280</v>
      </c>
      <c r="I3800" t="s">
        <v>11</v>
      </c>
      <c r="J3800" t="s">
        <v>94</v>
      </c>
      <c r="K3800" t="s">
        <v>19</v>
      </c>
      <c r="L3800" t="s">
        <v>23</v>
      </c>
      <c r="M3800" s="5">
        <v>1212.0899999999999</v>
      </c>
    </row>
    <row r="3801" spans="1:13" x14ac:dyDescent="0.25">
      <c r="A3801" s="2">
        <v>45396</v>
      </c>
      <c r="B3801" s="3">
        <f t="shared" si="178"/>
        <v>2024</v>
      </c>
      <c r="C3801" t="str">
        <f t="shared" si="179"/>
        <v>2024-2025</v>
      </c>
      <c r="D3801" t="s">
        <v>147</v>
      </c>
      <c r="E3801" t="s">
        <v>57</v>
      </c>
      <c r="F3801" t="str">
        <f t="shared" si="177"/>
        <v>New South Wales</v>
      </c>
      <c r="G3801" t="s">
        <v>10</v>
      </c>
      <c r="H3801">
        <v>2560</v>
      </c>
      <c r="I3801" t="s">
        <v>11</v>
      </c>
      <c r="J3801" t="s">
        <v>58</v>
      </c>
      <c r="K3801" t="s">
        <v>149</v>
      </c>
      <c r="L3801" t="s">
        <v>15</v>
      </c>
      <c r="M3801" s="5">
        <v>1212.42</v>
      </c>
    </row>
    <row r="3802" spans="1:13" x14ac:dyDescent="0.25">
      <c r="A3802" s="2">
        <v>45088</v>
      </c>
      <c r="B3802" s="3">
        <f t="shared" si="178"/>
        <v>2023</v>
      </c>
      <c r="C3802" t="str">
        <f t="shared" si="179"/>
        <v>2023-2024</v>
      </c>
      <c r="D3802" t="s">
        <v>147</v>
      </c>
      <c r="E3802" t="s">
        <v>47</v>
      </c>
      <c r="F3802" t="str">
        <f t="shared" si="177"/>
        <v>Western Australia</v>
      </c>
      <c r="G3802" t="s">
        <v>48</v>
      </c>
      <c r="H3802">
        <v>6030</v>
      </c>
      <c r="I3802" t="s">
        <v>11</v>
      </c>
      <c r="J3802" t="s">
        <v>49</v>
      </c>
      <c r="K3802" t="s">
        <v>151</v>
      </c>
      <c r="L3802" t="s">
        <v>21</v>
      </c>
      <c r="M3802" s="5">
        <v>1213.28</v>
      </c>
    </row>
    <row r="3803" spans="1:13" x14ac:dyDescent="0.25">
      <c r="A3803" s="2">
        <v>45412</v>
      </c>
      <c r="B3803" s="3">
        <f t="shared" si="178"/>
        <v>2024</v>
      </c>
      <c r="C3803" t="str">
        <f t="shared" si="179"/>
        <v>2024-2025</v>
      </c>
      <c r="D3803" t="s">
        <v>148</v>
      </c>
      <c r="E3803" t="s">
        <v>87</v>
      </c>
      <c r="F3803" t="str">
        <f t="shared" si="177"/>
        <v>New South Wales</v>
      </c>
      <c r="G3803" t="s">
        <v>10</v>
      </c>
      <c r="H3803">
        <v>2790</v>
      </c>
      <c r="I3803" t="s">
        <v>11</v>
      </c>
      <c r="J3803" t="s">
        <v>25</v>
      </c>
      <c r="K3803" t="s">
        <v>151</v>
      </c>
      <c r="L3803" t="s">
        <v>21</v>
      </c>
      <c r="M3803" s="5">
        <v>1214.6100000000001</v>
      </c>
    </row>
    <row r="3804" spans="1:13" x14ac:dyDescent="0.25">
      <c r="A3804" s="2">
        <v>45406</v>
      </c>
      <c r="B3804" s="3">
        <f t="shared" si="178"/>
        <v>2024</v>
      </c>
      <c r="C3804" t="str">
        <f t="shared" si="179"/>
        <v>2024-2025</v>
      </c>
      <c r="D3804" t="s">
        <v>147</v>
      </c>
      <c r="E3804" t="s">
        <v>107</v>
      </c>
      <c r="F3804" t="str">
        <f t="shared" si="177"/>
        <v>Queensland</v>
      </c>
      <c r="G3804" t="s">
        <v>35</v>
      </c>
      <c r="H3804">
        <v>4220</v>
      </c>
      <c r="I3804" t="s">
        <v>11</v>
      </c>
      <c r="J3804" t="s">
        <v>104</v>
      </c>
      <c r="K3804" t="s">
        <v>151</v>
      </c>
      <c r="L3804" t="s">
        <v>21</v>
      </c>
      <c r="M3804" s="5">
        <v>1215.47</v>
      </c>
    </row>
    <row r="3805" spans="1:13" x14ac:dyDescent="0.25">
      <c r="A3805" s="2">
        <v>45318</v>
      </c>
      <c r="B3805" s="3">
        <f t="shared" si="178"/>
        <v>2024</v>
      </c>
      <c r="C3805" t="str">
        <f t="shared" si="179"/>
        <v>2023-2024</v>
      </c>
      <c r="D3805" t="s">
        <v>148</v>
      </c>
      <c r="E3805" t="s">
        <v>108</v>
      </c>
      <c r="F3805" t="str">
        <f t="shared" si="177"/>
        <v>Victoria</v>
      </c>
      <c r="G3805" t="s">
        <v>45</v>
      </c>
      <c r="H3805">
        <v>3018</v>
      </c>
      <c r="I3805" t="s">
        <v>11</v>
      </c>
      <c r="J3805" t="s">
        <v>46</v>
      </c>
      <c r="K3805" t="s">
        <v>154</v>
      </c>
      <c r="L3805" t="s">
        <v>14</v>
      </c>
      <c r="M3805" s="5">
        <v>1217.6699999999998</v>
      </c>
    </row>
    <row r="3806" spans="1:13" x14ac:dyDescent="0.25">
      <c r="A3806" s="2">
        <v>45554</v>
      </c>
      <c r="B3806" s="3">
        <f t="shared" si="178"/>
        <v>2025</v>
      </c>
      <c r="C3806" t="str">
        <f t="shared" si="179"/>
        <v>2024-2025</v>
      </c>
      <c r="D3806" t="s">
        <v>147</v>
      </c>
      <c r="E3806" t="s">
        <v>115</v>
      </c>
      <c r="F3806" t="str">
        <f t="shared" si="177"/>
        <v>Western Australia</v>
      </c>
      <c r="G3806" t="s">
        <v>48</v>
      </c>
      <c r="H3806">
        <v>6280</v>
      </c>
      <c r="I3806" t="s">
        <v>11</v>
      </c>
      <c r="J3806" t="s">
        <v>94</v>
      </c>
      <c r="K3806" t="s">
        <v>150</v>
      </c>
      <c r="L3806" t="s">
        <v>18</v>
      </c>
      <c r="M3806" s="5">
        <v>1219.3799999999999</v>
      </c>
    </row>
    <row r="3807" spans="1:13" x14ac:dyDescent="0.25">
      <c r="A3807" s="2">
        <v>45479</v>
      </c>
      <c r="B3807" s="3">
        <f t="shared" si="178"/>
        <v>2025</v>
      </c>
      <c r="C3807" t="str">
        <f t="shared" si="179"/>
        <v>2024-2025</v>
      </c>
      <c r="D3807" t="s">
        <v>147</v>
      </c>
      <c r="E3807" t="s">
        <v>115</v>
      </c>
      <c r="F3807" t="str">
        <f t="shared" si="177"/>
        <v>Western Australia</v>
      </c>
      <c r="G3807" t="s">
        <v>48</v>
      </c>
      <c r="H3807">
        <v>6280</v>
      </c>
      <c r="I3807" t="s">
        <v>11</v>
      </c>
      <c r="J3807" t="s">
        <v>94</v>
      </c>
      <c r="K3807" t="s">
        <v>153</v>
      </c>
      <c r="L3807" t="s">
        <v>16</v>
      </c>
      <c r="M3807" s="5">
        <v>1224.49</v>
      </c>
    </row>
    <row r="3808" spans="1:13" x14ac:dyDescent="0.25">
      <c r="A3808" s="2">
        <v>45423</v>
      </c>
      <c r="B3808" s="3">
        <f t="shared" si="178"/>
        <v>2024</v>
      </c>
      <c r="C3808" t="str">
        <f t="shared" si="179"/>
        <v>2024-2025</v>
      </c>
      <c r="D3808" t="s">
        <v>147</v>
      </c>
      <c r="E3808" t="s">
        <v>102</v>
      </c>
      <c r="F3808" t="str">
        <f t="shared" si="177"/>
        <v>Queensland</v>
      </c>
      <c r="G3808" t="s">
        <v>35</v>
      </c>
      <c r="H3808">
        <v>4870</v>
      </c>
      <c r="I3808" t="s">
        <v>11</v>
      </c>
      <c r="J3808" t="s">
        <v>36</v>
      </c>
      <c r="K3808" t="s">
        <v>153</v>
      </c>
      <c r="L3808" t="s">
        <v>16</v>
      </c>
      <c r="M3808" s="5">
        <v>1233.97</v>
      </c>
    </row>
    <row r="3809" spans="1:13" x14ac:dyDescent="0.25">
      <c r="A3809" s="2">
        <v>45237</v>
      </c>
      <c r="B3809" s="3">
        <f t="shared" si="178"/>
        <v>2024</v>
      </c>
      <c r="C3809" t="str">
        <f t="shared" si="179"/>
        <v>2023-2024</v>
      </c>
      <c r="D3809" t="s">
        <v>147</v>
      </c>
      <c r="E3809" t="s">
        <v>110</v>
      </c>
      <c r="F3809" t="str">
        <f t="shared" si="177"/>
        <v>Queensland</v>
      </c>
      <c r="G3809" t="s">
        <v>35</v>
      </c>
      <c r="H3809">
        <v>4680</v>
      </c>
      <c r="I3809" t="s">
        <v>11</v>
      </c>
      <c r="J3809" t="s">
        <v>51</v>
      </c>
      <c r="K3809" t="s">
        <v>149</v>
      </c>
      <c r="L3809" t="s">
        <v>15</v>
      </c>
      <c r="M3809" s="5">
        <v>1235.45</v>
      </c>
    </row>
    <row r="3810" spans="1:13" x14ac:dyDescent="0.25">
      <c r="A3810" s="2">
        <v>45382</v>
      </c>
      <c r="B3810" s="3">
        <f t="shared" si="178"/>
        <v>2024</v>
      </c>
      <c r="C3810" t="str">
        <f t="shared" si="179"/>
        <v>2023-2024</v>
      </c>
      <c r="D3810" t="s">
        <v>147</v>
      </c>
      <c r="E3810" t="s">
        <v>65</v>
      </c>
      <c r="F3810" t="str">
        <f t="shared" si="177"/>
        <v>New South Wales</v>
      </c>
      <c r="G3810" t="s">
        <v>10</v>
      </c>
      <c r="H3810">
        <v>2541</v>
      </c>
      <c r="I3810" t="s">
        <v>11</v>
      </c>
      <c r="J3810" t="s">
        <v>58</v>
      </c>
      <c r="K3810" t="s">
        <v>156</v>
      </c>
      <c r="L3810" t="s">
        <v>17</v>
      </c>
      <c r="M3810" s="5">
        <v>1238.4000000000001</v>
      </c>
    </row>
    <row r="3811" spans="1:13" x14ac:dyDescent="0.25">
      <c r="A3811" s="2">
        <v>45046</v>
      </c>
      <c r="B3811" s="3">
        <f t="shared" si="178"/>
        <v>2023</v>
      </c>
      <c r="C3811" t="str">
        <f t="shared" si="179"/>
        <v>2023-2024</v>
      </c>
      <c r="D3811" t="s">
        <v>147</v>
      </c>
      <c r="E3811" t="s">
        <v>143</v>
      </c>
      <c r="F3811" t="str">
        <f t="shared" si="177"/>
        <v>New South Wales</v>
      </c>
      <c r="G3811" t="s">
        <v>10</v>
      </c>
      <c r="H3811">
        <v>2154</v>
      </c>
      <c r="I3811" t="s">
        <v>11</v>
      </c>
      <c r="J3811" t="s">
        <v>27</v>
      </c>
      <c r="K3811" t="s">
        <v>156</v>
      </c>
      <c r="L3811" t="s">
        <v>17</v>
      </c>
      <c r="M3811" s="5">
        <v>1239.77</v>
      </c>
    </row>
    <row r="3812" spans="1:13" x14ac:dyDescent="0.25">
      <c r="A3812" s="2">
        <v>45280</v>
      </c>
      <c r="B3812" s="3">
        <f t="shared" si="178"/>
        <v>2024</v>
      </c>
      <c r="C3812" t="str">
        <f t="shared" si="179"/>
        <v>2023-2024</v>
      </c>
      <c r="D3812" t="s">
        <v>147</v>
      </c>
      <c r="E3812" t="s">
        <v>88</v>
      </c>
      <c r="F3812" t="str">
        <f t="shared" si="177"/>
        <v>South Australia</v>
      </c>
      <c r="G3812" t="s">
        <v>32</v>
      </c>
      <c r="H3812">
        <v>5011</v>
      </c>
      <c r="I3812" t="s">
        <v>11</v>
      </c>
      <c r="J3812" t="s">
        <v>33</v>
      </c>
      <c r="K3812" t="s">
        <v>150</v>
      </c>
      <c r="L3812" t="s">
        <v>18</v>
      </c>
      <c r="M3812" s="5">
        <v>1242.19</v>
      </c>
    </row>
    <row r="3813" spans="1:13" x14ac:dyDescent="0.25">
      <c r="A3813" s="2">
        <v>45081</v>
      </c>
      <c r="B3813" s="3">
        <f t="shared" si="178"/>
        <v>2023</v>
      </c>
      <c r="C3813" t="str">
        <f t="shared" si="179"/>
        <v>2023-2024</v>
      </c>
      <c r="D3813" t="s">
        <v>147</v>
      </c>
      <c r="E3813" t="s">
        <v>140</v>
      </c>
      <c r="F3813" t="str">
        <f t="shared" si="177"/>
        <v>Tasmania</v>
      </c>
      <c r="G3813" t="s">
        <v>70</v>
      </c>
      <c r="H3813">
        <v>7320</v>
      </c>
      <c r="I3813" t="s">
        <v>11</v>
      </c>
      <c r="J3813" t="s">
        <v>71</v>
      </c>
      <c r="K3813" t="s">
        <v>151</v>
      </c>
      <c r="L3813" t="s">
        <v>21</v>
      </c>
      <c r="M3813" s="5">
        <v>1243.44</v>
      </c>
    </row>
    <row r="3814" spans="1:13" x14ac:dyDescent="0.25">
      <c r="A3814" s="2">
        <v>45144</v>
      </c>
      <c r="B3814" s="3">
        <f t="shared" si="178"/>
        <v>2024</v>
      </c>
      <c r="C3814" t="str">
        <f t="shared" si="179"/>
        <v>2023-2024</v>
      </c>
      <c r="D3814" t="s">
        <v>147</v>
      </c>
      <c r="E3814" t="s">
        <v>117</v>
      </c>
      <c r="F3814" t="str">
        <f t="shared" si="177"/>
        <v>Queensland</v>
      </c>
      <c r="G3814" t="s">
        <v>35</v>
      </c>
      <c r="H3814">
        <v>4119</v>
      </c>
      <c r="I3814" t="s">
        <v>11</v>
      </c>
      <c r="J3814" t="s">
        <v>43</v>
      </c>
      <c r="K3814" t="s">
        <v>156</v>
      </c>
      <c r="L3814" t="s">
        <v>17</v>
      </c>
      <c r="M3814" s="5">
        <v>1245.8799999999999</v>
      </c>
    </row>
    <row r="3815" spans="1:13" x14ac:dyDescent="0.25">
      <c r="A3815" s="2">
        <v>45135</v>
      </c>
      <c r="B3815" s="3">
        <f t="shared" si="178"/>
        <v>2024</v>
      </c>
      <c r="C3815" t="str">
        <f t="shared" si="179"/>
        <v>2023-2024</v>
      </c>
      <c r="D3815" t="s">
        <v>148</v>
      </c>
      <c r="E3815" t="s">
        <v>28</v>
      </c>
      <c r="F3815" t="str">
        <f t="shared" si="177"/>
        <v>Northern Territory</v>
      </c>
      <c r="G3815" t="s">
        <v>29</v>
      </c>
      <c r="H3815">
        <v>800</v>
      </c>
      <c r="I3815" t="s">
        <v>11</v>
      </c>
      <c r="J3815" t="s">
        <v>30</v>
      </c>
      <c r="K3815" t="s">
        <v>153</v>
      </c>
      <c r="L3815" t="s">
        <v>16</v>
      </c>
      <c r="M3815" s="5">
        <v>1248.6600000000001</v>
      </c>
    </row>
    <row r="3816" spans="1:13" x14ac:dyDescent="0.25">
      <c r="A3816" s="2">
        <v>45468</v>
      </c>
      <c r="B3816" s="3">
        <f t="shared" si="178"/>
        <v>2024</v>
      </c>
      <c r="C3816" t="str">
        <f t="shared" si="179"/>
        <v>2024-2025</v>
      </c>
      <c r="D3816" t="s">
        <v>147</v>
      </c>
      <c r="E3816" t="s">
        <v>117</v>
      </c>
      <c r="F3816" t="str">
        <f t="shared" si="177"/>
        <v>Queensland</v>
      </c>
      <c r="G3816" t="s">
        <v>35</v>
      </c>
      <c r="H3816">
        <v>4119</v>
      </c>
      <c r="I3816" t="s">
        <v>11</v>
      </c>
      <c r="J3816" t="s">
        <v>43</v>
      </c>
      <c r="K3816" t="s">
        <v>156</v>
      </c>
      <c r="L3816" t="s">
        <v>17</v>
      </c>
      <c r="M3816" s="5">
        <v>1249.0400000000002</v>
      </c>
    </row>
    <row r="3817" spans="1:13" x14ac:dyDescent="0.25">
      <c r="A3817" s="2">
        <v>45607</v>
      </c>
      <c r="B3817" s="3">
        <f t="shared" si="178"/>
        <v>2025</v>
      </c>
      <c r="C3817" t="str">
        <f t="shared" si="179"/>
        <v>2024-2025</v>
      </c>
      <c r="D3817" t="s">
        <v>148</v>
      </c>
      <c r="E3817" t="s">
        <v>87</v>
      </c>
      <c r="F3817" t="str">
        <f t="shared" si="177"/>
        <v>New South Wales</v>
      </c>
      <c r="G3817" t="s">
        <v>10</v>
      </c>
      <c r="H3817">
        <v>2790</v>
      </c>
      <c r="I3817" t="s">
        <v>11</v>
      </c>
      <c r="J3817" t="s">
        <v>25</v>
      </c>
      <c r="K3817" t="s">
        <v>149</v>
      </c>
      <c r="L3817" t="s">
        <v>15</v>
      </c>
      <c r="M3817" s="5">
        <v>1250.54</v>
      </c>
    </row>
    <row r="3818" spans="1:13" x14ac:dyDescent="0.25">
      <c r="A3818" s="2">
        <v>45267</v>
      </c>
      <c r="B3818" s="3">
        <f t="shared" si="178"/>
        <v>2024</v>
      </c>
      <c r="C3818" t="str">
        <f t="shared" si="179"/>
        <v>2023-2024</v>
      </c>
      <c r="D3818" t="s">
        <v>147</v>
      </c>
      <c r="E3818" t="s">
        <v>139</v>
      </c>
      <c r="F3818" t="str">
        <f t="shared" si="177"/>
        <v>New South Wales</v>
      </c>
      <c r="G3818" t="s">
        <v>10</v>
      </c>
      <c r="H3818">
        <v>2020</v>
      </c>
      <c r="I3818" t="s">
        <v>11</v>
      </c>
      <c r="J3818" t="s">
        <v>12</v>
      </c>
      <c r="K3818" t="s">
        <v>150</v>
      </c>
      <c r="L3818" t="s">
        <v>18</v>
      </c>
      <c r="M3818" s="5">
        <v>1252.6200000000001</v>
      </c>
    </row>
    <row r="3819" spans="1:13" x14ac:dyDescent="0.25">
      <c r="A3819" s="2">
        <v>45097</v>
      </c>
      <c r="B3819" s="3">
        <f t="shared" si="178"/>
        <v>2023</v>
      </c>
      <c r="C3819" t="str">
        <f t="shared" si="179"/>
        <v>2023-2024</v>
      </c>
      <c r="D3819" t="s">
        <v>148</v>
      </c>
      <c r="E3819" t="s">
        <v>40</v>
      </c>
      <c r="F3819" t="str">
        <f t="shared" si="177"/>
        <v>New South Wales</v>
      </c>
      <c r="G3819" t="s">
        <v>10</v>
      </c>
      <c r="H3819">
        <v>2116</v>
      </c>
      <c r="I3819" t="s">
        <v>11</v>
      </c>
      <c r="J3819" t="s">
        <v>27</v>
      </c>
      <c r="K3819" t="s">
        <v>150</v>
      </c>
      <c r="L3819" t="s">
        <v>18</v>
      </c>
      <c r="M3819" s="5">
        <v>1253.29</v>
      </c>
    </row>
    <row r="3820" spans="1:13" x14ac:dyDescent="0.25">
      <c r="A3820" s="2">
        <v>45260</v>
      </c>
      <c r="B3820" s="3">
        <f t="shared" si="178"/>
        <v>2024</v>
      </c>
      <c r="C3820" t="str">
        <f t="shared" si="179"/>
        <v>2023-2024</v>
      </c>
      <c r="D3820" t="s">
        <v>148</v>
      </c>
      <c r="E3820" t="s">
        <v>124</v>
      </c>
      <c r="F3820" t="str">
        <f t="shared" si="177"/>
        <v>New South Wales</v>
      </c>
      <c r="G3820" t="s">
        <v>10</v>
      </c>
      <c r="H3820">
        <v>2015</v>
      </c>
      <c r="I3820" t="s">
        <v>11</v>
      </c>
      <c r="J3820" t="s">
        <v>12</v>
      </c>
      <c r="K3820" t="s">
        <v>150</v>
      </c>
      <c r="L3820" t="s">
        <v>18</v>
      </c>
      <c r="M3820" s="5">
        <v>1254.3599999999999</v>
      </c>
    </row>
    <row r="3821" spans="1:13" x14ac:dyDescent="0.25">
      <c r="A3821" s="2">
        <v>44977</v>
      </c>
      <c r="B3821" s="3">
        <f t="shared" si="178"/>
        <v>2023</v>
      </c>
      <c r="C3821" t="str">
        <f t="shared" si="179"/>
        <v>2022-2023</v>
      </c>
      <c r="D3821" t="s">
        <v>148</v>
      </c>
      <c r="E3821" t="s">
        <v>111</v>
      </c>
      <c r="F3821" t="str">
        <f t="shared" si="177"/>
        <v>New South Wales</v>
      </c>
      <c r="G3821" t="s">
        <v>10</v>
      </c>
      <c r="H3821">
        <v>2120</v>
      </c>
      <c r="I3821" t="s">
        <v>11</v>
      </c>
      <c r="J3821" t="s">
        <v>27</v>
      </c>
      <c r="K3821" t="s">
        <v>151</v>
      </c>
      <c r="L3821" t="s">
        <v>21</v>
      </c>
      <c r="M3821" s="5">
        <v>1254.73</v>
      </c>
    </row>
    <row r="3822" spans="1:13" x14ac:dyDescent="0.25">
      <c r="A3822" s="2">
        <v>45296</v>
      </c>
      <c r="B3822" s="3">
        <f t="shared" si="178"/>
        <v>2024</v>
      </c>
      <c r="C3822" t="str">
        <f t="shared" si="179"/>
        <v>2023-2024</v>
      </c>
      <c r="D3822" t="s">
        <v>147</v>
      </c>
      <c r="E3822" t="s">
        <v>62</v>
      </c>
      <c r="F3822" t="str">
        <f t="shared" si="177"/>
        <v>Victoria</v>
      </c>
      <c r="G3822" t="s">
        <v>45</v>
      </c>
      <c r="H3822">
        <v>3134</v>
      </c>
      <c r="I3822" t="s">
        <v>11</v>
      </c>
      <c r="J3822" t="s">
        <v>63</v>
      </c>
      <c r="K3822" t="s">
        <v>151</v>
      </c>
      <c r="L3822" t="s">
        <v>21</v>
      </c>
      <c r="M3822" s="5">
        <v>1254.78</v>
      </c>
    </row>
    <row r="3823" spans="1:13" x14ac:dyDescent="0.25">
      <c r="A3823" s="2">
        <v>45513</v>
      </c>
      <c r="B3823" s="3">
        <f t="shared" si="178"/>
        <v>2025</v>
      </c>
      <c r="C3823" t="str">
        <f t="shared" si="179"/>
        <v>2024-2025</v>
      </c>
      <c r="D3823" t="s">
        <v>147</v>
      </c>
      <c r="E3823" t="s">
        <v>57</v>
      </c>
      <c r="F3823" t="str">
        <f t="shared" si="177"/>
        <v>New South Wales</v>
      </c>
      <c r="G3823" t="s">
        <v>10</v>
      </c>
      <c r="H3823">
        <v>2560</v>
      </c>
      <c r="I3823" t="s">
        <v>11</v>
      </c>
      <c r="J3823" t="s">
        <v>58</v>
      </c>
      <c r="K3823" t="s">
        <v>154</v>
      </c>
      <c r="L3823" t="s">
        <v>14</v>
      </c>
      <c r="M3823" s="5">
        <v>1257.97</v>
      </c>
    </row>
    <row r="3824" spans="1:13" x14ac:dyDescent="0.25">
      <c r="A3824" s="2">
        <v>45028</v>
      </c>
      <c r="B3824" s="3">
        <f t="shared" si="178"/>
        <v>2023</v>
      </c>
      <c r="C3824" t="str">
        <f t="shared" si="179"/>
        <v>2023-2024</v>
      </c>
      <c r="D3824" t="s">
        <v>148</v>
      </c>
      <c r="E3824" t="s">
        <v>64</v>
      </c>
      <c r="F3824" t="str">
        <f t="shared" si="177"/>
        <v>Victoria</v>
      </c>
      <c r="G3824" t="s">
        <v>45</v>
      </c>
      <c r="H3824">
        <v>3199</v>
      </c>
      <c r="I3824" t="s">
        <v>11</v>
      </c>
      <c r="J3824" t="s">
        <v>63</v>
      </c>
      <c r="K3824" t="s">
        <v>152</v>
      </c>
      <c r="L3824" t="s">
        <v>13</v>
      </c>
      <c r="M3824" s="5">
        <v>1261.9399999999996</v>
      </c>
    </row>
    <row r="3825" spans="1:13" x14ac:dyDescent="0.25">
      <c r="A3825" s="2">
        <v>45449</v>
      </c>
      <c r="B3825" s="3">
        <f t="shared" si="178"/>
        <v>2024</v>
      </c>
      <c r="C3825" t="str">
        <f t="shared" si="179"/>
        <v>2024-2025</v>
      </c>
      <c r="D3825" t="s">
        <v>148</v>
      </c>
      <c r="E3825" t="s">
        <v>87</v>
      </c>
      <c r="F3825" t="str">
        <f t="shared" si="177"/>
        <v>New South Wales</v>
      </c>
      <c r="G3825" t="s">
        <v>10</v>
      </c>
      <c r="H3825">
        <v>2790</v>
      </c>
      <c r="I3825" t="s">
        <v>11</v>
      </c>
      <c r="J3825" t="s">
        <v>25</v>
      </c>
      <c r="K3825" t="s">
        <v>151</v>
      </c>
      <c r="L3825" t="s">
        <v>21</v>
      </c>
      <c r="M3825" s="5">
        <v>1266.28</v>
      </c>
    </row>
    <row r="3826" spans="1:13" x14ac:dyDescent="0.25">
      <c r="A3826" s="2">
        <v>45518</v>
      </c>
      <c r="B3826" s="3">
        <f t="shared" si="178"/>
        <v>2025</v>
      </c>
      <c r="C3826" t="str">
        <f t="shared" si="179"/>
        <v>2024-2025</v>
      </c>
      <c r="D3826" t="s">
        <v>147</v>
      </c>
      <c r="E3826" t="s">
        <v>92</v>
      </c>
      <c r="F3826" t="str">
        <f t="shared" si="177"/>
        <v>Queensland</v>
      </c>
      <c r="G3826" t="s">
        <v>35</v>
      </c>
      <c r="H3826">
        <v>4068</v>
      </c>
      <c r="I3826" t="s">
        <v>11</v>
      </c>
      <c r="J3826" t="s">
        <v>43</v>
      </c>
      <c r="K3826" t="s">
        <v>150</v>
      </c>
      <c r="L3826" t="s">
        <v>18</v>
      </c>
      <c r="M3826" s="5">
        <v>1267.02</v>
      </c>
    </row>
    <row r="3827" spans="1:13" x14ac:dyDescent="0.25">
      <c r="A3827" s="2">
        <v>45105</v>
      </c>
      <c r="B3827" s="3">
        <f t="shared" si="178"/>
        <v>2023</v>
      </c>
      <c r="C3827" t="str">
        <f t="shared" si="179"/>
        <v>2023-2024</v>
      </c>
      <c r="D3827" t="s">
        <v>147</v>
      </c>
      <c r="E3827" t="s">
        <v>141</v>
      </c>
      <c r="F3827" t="str">
        <f t="shared" si="177"/>
        <v>Western Australia</v>
      </c>
      <c r="G3827" t="s">
        <v>48</v>
      </c>
      <c r="H3827">
        <v>6052</v>
      </c>
      <c r="I3827" t="s">
        <v>11</v>
      </c>
      <c r="J3827" t="s">
        <v>49</v>
      </c>
      <c r="K3827" t="s">
        <v>151</v>
      </c>
      <c r="L3827" t="s">
        <v>21</v>
      </c>
      <c r="M3827" s="5">
        <v>1267.2700000000002</v>
      </c>
    </row>
    <row r="3828" spans="1:13" x14ac:dyDescent="0.25">
      <c r="A3828" s="2">
        <v>45225</v>
      </c>
      <c r="B3828" s="3">
        <f t="shared" si="178"/>
        <v>2024</v>
      </c>
      <c r="C3828" t="str">
        <f t="shared" si="179"/>
        <v>2023-2024</v>
      </c>
      <c r="D3828" t="s">
        <v>147</v>
      </c>
      <c r="E3828" t="s">
        <v>142</v>
      </c>
      <c r="F3828" t="str">
        <f t="shared" si="177"/>
        <v>Australian Capital Territory</v>
      </c>
      <c r="G3828" t="s">
        <v>80</v>
      </c>
      <c r="H3828">
        <v>2609</v>
      </c>
      <c r="I3828" t="s">
        <v>11</v>
      </c>
      <c r="J3828" t="s">
        <v>58</v>
      </c>
      <c r="K3828" t="s">
        <v>151</v>
      </c>
      <c r="L3828" t="s">
        <v>21</v>
      </c>
      <c r="M3828" s="5">
        <v>1268.5500000000002</v>
      </c>
    </row>
    <row r="3829" spans="1:13" x14ac:dyDescent="0.25">
      <c r="A3829" s="2">
        <v>45205</v>
      </c>
      <c r="B3829" s="3">
        <f t="shared" si="178"/>
        <v>2024</v>
      </c>
      <c r="C3829" t="str">
        <f t="shared" si="179"/>
        <v>2023-2024</v>
      </c>
      <c r="D3829" t="s">
        <v>147</v>
      </c>
      <c r="E3829" t="s">
        <v>81</v>
      </c>
      <c r="F3829" t="str">
        <f t="shared" si="177"/>
        <v>New South Wales</v>
      </c>
      <c r="G3829" t="s">
        <v>10</v>
      </c>
      <c r="H3829">
        <v>2485</v>
      </c>
      <c r="I3829" t="s">
        <v>11</v>
      </c>
      <c r="J3829" t="s">
        <v>68</v>
      </c>
      <c r="K3829" t="s">
        <v>151</v>
      </c>
      <c r="L3829" t="s">
        <v>21</v>
      </c>
      <c r="M3829" s="5">
        <v>1268.6399999999999</v>
      </c>
    </row>
    <row r="3830" spans="1:13" x14ac:dyDescent="0.25">
      <c r="A3830" s="2">
        <v>45185</v>
      </c>
      <c r="B3830" s="3">
        <f t="shared" si="178"/>
        <v>2024</v>
      </c>
      <c r="C3830" t="str">
        <f t="shared" si="179"/>
        <v>2023-2024</v>
      </c>
      <c r="D3830" t="s">
        <v>147</v>
      </c>
      <c r="E3830" t="s">
        <v>102</v>
      </c>
      <c r="F3830" t="str">
        <f t="shared" si="177"/>
        <v>Queensland</v>
      </c>
      <c r="G3830" t="s">
        <v>35</v>
      </c>
      <c r="H3830">
        <v>4870</v>
      </c>
      <c r="I3830" t="s">
        <v>11</v>
      </c>
      <c r="J3830" t="s">
        <v>36</v>
      </c>
      <c r="K3830" t="s">
        <v>151</v>
      </c>
      <c r="L3830" t="s">
        <v>21</v>
      </c>
      <c r="M3830" s="5">
        <v>1269.76</v>
      </c>
    </row>
    <row r="3831" spans="1:13" x14ac:dyDescent="0.25">
      <c r="A3831" s="2">
        <v>45082</v>
      </c>
      <c r="B3831" s="3">
        <f t="shared" si="178"/>
        <v>2023</v>
      </c>
      <c r="C3831" t="str">
        <f t="shared" si="179"/>
        <v>2023-2024</v>
      </c>
      <c r="D3831" t="s">
        <v>147</v>
      </c>
      <c r="E3831" t="s">
        <v>64</v>
      </c>
      <c r="F3831" t="str">
        <f t="shared" si="177"/>
        <v>Victoria</v>
      </c>
      <c r="G3831" t="s">
        <v>45</v>
      </c>
      <c r="H3831">
        <v>3199</v>
      </c>
      <c r="I3831" t="s">
        <v>11</v>
      </c>
      <c r="J3831" t="s">
        <v>63</v>
      </c>
      <c r="K3831" t="s">
        <v>151</v>
      </c>
      <c r="L3831" t="s">
        <v>21</v>
      </c>
      <c r="M3831" s="5">
        <v>1270.9699999999998</v>
      </c>
    </row>
    <row r="3832" spans="1:13" x14ac:dyDescent="0.25">
      <c r="A3832" s="2">
        <v>45461</v>
      </c>
      <c r="B3832" s="3">
        <f t="shared" si="178"/>
        <v>2024</v>
      </c>
      <c r="C3832" t="str">
        <f t="shared" si="179"/>
        <v>2024-2025</v>
      </c>
      <c r="D3832" t="s">
        <v>147</v>
      </c>
      <c r="E3832" t="s">
        <v>57</v>
      </c>
      <c r="F3832" t="str">
        <f t="shared" si="177"/>
        <v>New South Wales</v>
      </c>
      <c r="G3832" t="s">
        <v>10</v>
      </c>
      <c r="H3832">
        <v>2560</v>
      </c>
      <c r="I3832" t="s">
        <v>11</v>
      </c>
      <c r="J3832" t="s">
        <v>58</v>
      </c>
      <c r="K3832" t="s">
        <v>156</v>
      </c>
      <c r="L3832" t="s">
        <v>17</v>
      </c>
      <c r="M3832" s="5">
        <v>1271.2</v>
      </c>
    </row>
    <row r="3833" spans="1:13" x14ac:dyDescent="0.25">
      <c r="A3833" s="2">
        <v>45254</v>
      </c>
      <c r="B3833" s="3">
        <f t="shared" si="178"/>
        <v>2024</v>
      </c>
      <c r="C3833" t="str">
        <f t="shared" si="179"/>
        <v>2023-2024</v>
      </c>
      <c r="D3833" t="s">
        <v>148</v>
      </c>
      <c r="E3833" t="s">
        <v>105</v>
      </c>
      <c r="F3833" t="str">
        <f t="shared" si="177"/>
        <v>Victoria</v>
      </c>
      <c r="G3833" t="s">
        <v>45</v>
      </c>
      <c r="H3833">
        <v>3500</v>
      </c>
      <c r="I3833" t="s">
        <v>11</v>
      </c>
      <c r="J3833" t="s">
        <v>60</v>
      </c>
      <c r="K3833" t="s">
        <v>151</v>
      </c>
      <c r="L3833" t="s">
        <v>21</v>
      </c>
      <c r="M3833" s="5">
        <v>1271.7399999999998</v>
      </c>
    </row>
    <row r="3834" spans="1:13" x14ac:dyDescent="0.25">
      <c r="A3834" s="2">
        <v>45319</v>
      </c>
      <c r="B3834" s="3">
        <f t="shared" si="178"/>
        <v>2024</v>
      </c>
      <c r="C3834" t="str">
        <f t="shared" si="179"/>
        <v>2023-2024</v>
      </c>
      <c r="D3834" t="s">
        <v>147</v>
      </c>
      <c r="E3834" t="s">
        <v>91</v>
      </c>
      <c r="F3834" t="str">
        <f t="shared" si="177"/>
        <v>Victoria</v>
      </c>
      <c r="G3834" t="s">
        <v>45</v>
      </c>
      <c r="H3834">
        <v>3690</v>
      </c>
      <c r="I3834" t="s">
        <v>11</v>
      </c>
      <c r="J3834" t="s">
        <v>55</v>
      </c>
      <c r="K3834" t="s">
        <v>149</v>
      </c>
      <c r="L3834" t="s">
        <v>15</v>
      </c>
      <c r="M3834" s="5">
        <v>1274.1300000000001</v>
      </c>
    </row>
    <row r="3835" spans="1:13" x14ac:dyDescent="0.25">
      <c r="A3835" s="2">
        <v>45056</v>
      </c>
      <c r="B3835" s="3">
        <f t="shared" si="178"/>
        <v>2023</v>
      </c>
      <c r="C3835" t="str">
        <f t="shared" si="179"/>
        <v>2023-2024</v>
      </c>
      <c r="D3835" t="s">
        <v>147</v>
      </c>
      <c r="E3835" t="s">
        <v>41</v>
      </c>
      <c r="F3835" t="str">
        <f t="shared" si="177"/>
        <v>New South Wales</v>
      </c>
      <c r="G3835" t="s">
        <v>10</v>
      </c>
      <c r="H3835">
        <v>2830</v>
      </c>
      <c r="I3835" t="s">
        <v>11</v>
      </c>
      <c r="J3835" t="s">
        <v>25</v>
      </c>
      <c r="K3835" t="s">
        <v>19</v>
      </c>
      <c r="L3835" t="s">
        <v>23</v>
      </c>
      <c r="M3835" s="5">
        <v>1276.3699999999999</v>
      </c>
    </row>
    <row r="3836" spans="1:13" x14ac:dyDescent="0.25">
      <c r="A3836" s="2">
        <v>45049</v>
      </c>
      <c r="B3836" s="3">
        <f t="shared" si="178"/>
        <v>2023</v>
      </c>
      <c r="C3836" t="str">
        <f t="shared" si="179"/>
        <v>2023-2024</v>
      </c>
      <c r="D3836" t="s">
        <v>147</v>
      </c>
      <c r="E3836" t="s">
        <v>44</v>
      </c>
      <c r="F3836" t="str">
        <f t="shared" si="177"/>
        <v>Victoria</v>
      </c>
      <c r="G3836" t="s">
        <v>45</v>
      </c>
      <c r="H3836">
        <v>3066</v>
      </c>
      <c r="I3836" t="s">
        <v>11</v>
      </c>
      <c r="J3836" t="s">
        <v>46</v>
      </c>
      <c r="K3836" t="s">
        <v>19</v>
      </c>
      <c r="L3836" t="s">
        <v>23</v>
      </c>
      <c r="M3836" s="5">
        <v>1281.54</v>
      </c>
    </row>
    <row r="3837" spans="1:13" x14ac:dyDescent="0.25">
      <c r="A3837" s="2">
        <v>44999</v>
      </c>
      <c r="B3837" s="3">
        <f t="shared" si="178"/>
        <v>2023</v>
      </c>
      <c r="C3837" t="str">
        <f t="shared" si="179"/>
        <v>2022-2023</v>
      </c>
      <c r="D3837" t="s">
        <v>147</v>
      </c>
      <c r="E3837" t="s">
        <v>98</v>
      </c>
      <c r="F3837" t="str">
        <f t="shared" si="177"/>
        <v>Victoria</v>
      </c>
      <c r="G3837" t="s">
        <v>45</v>
      </c>
      <c r="H3837">
        <v>3429</v>
      </c>
      <c r="I3837" t="s">
        <v>11</v>
      </c>
      <c r="J3837" t="s">
        <v>60</v>
      </c>
      <c r="K3837" t="s">
        <v>151</v>
      </c>
      <c r="L3837" t="s">
        <v>21</v>
      </c>
      <c r="M3837" s="5">
        <v>1285.48</v>
      </c>
    </row>
    <row r="3838" spans="1:13" x14ac:dyDescent="0.25">
      <c r="A3838" s="2">
        <v>45185</v>
      </c>
      <c r="B3838" s="3">
        <f t="shared" si="178"/>
        <v>2024</v>
      </c>
      <c r="C3838" t="str">
        <f t="shared" si="179"/>
        <v>2023-2024</v>
      </c>
      <c r="D3838" t="s">
        <v>147</v>
      </c>
      <c r="E3838" t="s">
        <v>24</v>
      </c>
      <c r="F3838" t="str">
        <f t="shared" si="177"/>
        <v>New South Wales</v>
      </c>
      <c r="G3838" t="s">
        <v>10</v>
      </c>
      <c r="H3838">
        <v>2795</v>
      </c>
      <c r="I3838" t="s">
        <v>11</v>
      </c>
      <c r="J3838" t="s">
        <v>25</v>
      </c>
      <c r="K3838" t="s">
        <v>150</v>
      </c>
      <c r="L3838" t="s">
        <v>18</v>
      </c>
      <c r="M3838" s="5">
        <v>1290.23</v>
      </c>
    </row>
    <row r="3839" spans="1:13" x14ac:dyDescent="0.25">
      <c r="A3839" s="2">
        <v>45614</v>
      </c>
      <c r="B3839" s="3">
        <f t="shared" si="178"/>
        <v>2025</v>
      </c>
      <c r="C3839" t="str">
        <f t="shared" si="179"/>
        <v>2024-2025</v>
      </c>
      <c r="D3839" t="s">
        <v>147</v>
      </c>
      <c r="E3839" t="s">
        <v>114</v>
      </c>
      <c r="F3839" t="str">
        <f t="shared" si="177"/>
        <v>Victoria</v>
      </c>
      <c r="G3839" t="s">
        <v>45</v>
      </c>
      <c r="H3839">
        <v>3551</v>
      </c>
      <c r="I3839" t="s">
        <v>11</v>
      </c>
      <c r="J3839" t="s">
        <v>60</v>
      </c>
      <c r="K3839" t="s">
        <v>150</v>
      </c>
      <c r="L3839" t="s">
        <v>18</v>
      </c>
      <c r="M3839" s="5">
        <v>1291.3399999999999</v>
      </c>
    </row>
    <row r="3840" spans="1:13" x14ac:dyDescent="0.25">
      <c r="A3840" s="2">
        <v>45386</v>
      </c>
      <c r="B3840" s="3">
        <f t="shared" si="178"/>
        <v>2024</v>
      </c>
      <c r="C3840" t="str">
        <f t="shared" si="179"/>
        <v>2024-2025</v>
      </c>
      <c r="D3840" t="s">
        <v>148</v>
      </c>
      <c r="E3840" t="s">
        <v>28</v>
      </c>
      <c r="F3840" t="str">
        <f t="shared" si="177"/>
        <v>Northern Territory</v>
      </c>
      <c r="G3840" t="s">
        <v>29</v>
      </c>
      <c r="H3840">
        <v>800</v>
      </c>
      <c r="I3840" t="s">
        <v>11</v>
      </c>
      <c r="J3840" t="s">
        <v>30</v>
      </c>
      <c r="K3840" t="s">
        <v>19</v>
      </c>
      <c r="L3840" t="s">
        <v>23</v>
      </c>
      <c r="M3840" s="5">
        <v>1292.26</v>
      </c>
    </row>
    <row r="3841" spans="1:13" x14ac:dyDescent="0.25">
      <c r="A3841" s="2">
        <v>45521</v>
      </c>
      <c r="B3841" s="3">
        <f t="shared" si="178"/>
        <v>2025</v>
      </c>
      <c r="C3841" t="str">
        <f t="shared" si="179"/>
        <v>2024-2025</v>
      </c>
      <c r="D3841" t="s">
        <v>147</v>
      </c>
      <c r="E3841" t="s">
        <v>124</v>
      </c>
      <c r="F3841" t="str">
        <f t="shared" si="177"/>
        <v>New South Wales</v>
      </c>
      <c r="G3841" t="s">
        <v>10</v>
      </c>
      <c r="H3841">
        <v>2015</v>
      </c>
      <c r="I3841" t="s">
        <v>11</v>
      </c>
      <c r="J3841" t="s">
        <v>12</v>
      </c>
      <c r="K3841" t="s">
        <v>156</v>
      </c>
      <c r="L3841" t="s">
        <v>17</v>
      </c>
      <c r="M3841" s="5">
        <v>1294.3400000000001</v>
      </c>
    </row>
    <row r="3842" spans="1:13" x14ac:dyDescent="0.25">
      <c r="A3842" s="2">
        <v>45360</v>
      </c>
      <c r="B3842" s="3">
        <f t="shared" si="178"/>
        <v>2024</v>
      </c>
      <c r="C3842" t="str">
        <f t="shared" si="179"/>
        <v>2023-2024</v>
      </c>
      <c r="D3842" t="s">
        <v>147</v>
      </c>
      <c r="E3842" t="s">
        <v>97</v>
      </c>
      <c r="F3842" t="str">
        <f t="shared" ref="F3842:F3905" si="180">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1">IF(MONTH(A3843)&gt;=7,YEAR(A3843)+1,YEAR(A3843))</f>
        <v>2024</v>
      </c>
      <c r="C3843" t="str">
        <f t="shared" ref="C3843:C3906" si="182">IF(MONTH(A3843) &gt;= 4, YEAR(A3843) &amp; "-" &amp; YEAR(A3843) + 1, YEAR(A3843) - 1 &amp; "-" &amp; YEAR(A3843))</f>
        <v>2023-2024</v>
      </c>
      <c r="D3843" t="s">
        <v>147</v>
      </c>
      <c r="E3843" t="s">
        <v>96</v>
      </c>
      <c r="F3843" t="str">
        <f t="shared" si="180"/>
        <v>Western Australia</v>
      </c>
      <c r="G3843" t="s">
        <v>48</v>
      </c>
      <c r="H3843">
        <v>6330</v>
      </c>
      <c r="I3843" t="s">
        <v>11</v>
      </c>
      <c r="J3843" t="s">
        <v>94</v>
      </c>
      <c r="K3843" t="s">
        <v>157</v>
      </c>
      <c r="L3843" t="s">
        <v>22</v>
      </c>
      <c r="M3843" s="5">
        <v>1298.8799999999999</v>
      </c>
    </row>
    <row r="3844" spans="1:13" x14ac:dyDescent="0.25">
      <c r="A3844" s="2">
        <v>45202</v>
      </c>
      <c r="B3844" s="3">
        <f t="shared" si="181"/>
        <v>2024</v>
      </c>
      <c r="C3844" t="str">
        <f t="shared" si="182"/>
        <v>2023-2024</v>
      </c>
      <c r="D3844" t="s">
        <v>147</v>
      </c>
      <c r="E3844" t="s">
        <v>114</v>
      </c>
      <c r="F3844" t="str">
        <f t="shared" si="180"/>
        <v>Victoria</v>
      </c>
      <c r="G3844" t="s">
        <v>45</v>
      </c>
      <c r="H3844">
        <v>3551</v>
      </c>
      <c r="I3844" t="s">
        <v>11</v>
      </c>
      <c r="J3844" t="s">
        <v>60</v>
      </c>
      <c r="K3844" t="s">
        <v>153</v>
      </c>
      <c r="L3844" t="s">
        <v>16</v>
      </c>
      <c r="M3844" s="5">
        <v>1298.9299999999998</v>
      </c>
    </row>
    <row r="3845" spans="1:13" x14ac:dyDescent="0.25">
      <c r="A3845" s="2">
        <v>45525</v>
      </c>
      <c r="B3845" s="3">
        <f t="shared" si="181"/>
        <v>2025</v>
      </c>
      <c r="C3845" t="str">
        <f t="shared" si="182"/>
        <v>2024-2025</v>
      </c>
      <c r="D3845" t="s">
        <v>147</v>
      </c>
      <c r="E3845" t="s">
        <v>92</v>
      </c>
      <c r="F3845" t="str">
        <f t="shared" si="180"/>
        <v>Queensland</v>
      </c>
      <c r="G3845" t="s">
        <v>35</v>
      </c>
      <c r="H3845">
        <v>4068</v>
      </c>
      <c r="I3845" t="s">
        <v>11</v>
      </c>
      <c r="J3845" t="s">
        <v>43</v>
      </c>
      <c r="K3845" t="s">
        <v>150</v>
      </c>
      <c r="L3845" t="s">
        <v>18</v>
      </c>
      <c r="M3845" s="5">
        <v>1301.8</v>
      </c>
    </row>
    <row r="3846" spans="1:13" x14ac:dyDescent="0.25">
      <c r="A3846" s="2">
        <v>45608</v>
      </c>
      <c r="B3846" s="3">
        <f t="shared" si="181"/>
        <v>2025</v>
      </c>
      <c r="C3846" t="str">
        <f t="shared" si="182"/>
        <v>2024-2025</v>
      </c>
      <c r="D3846" t="s">
        <v>147</v>
      </c>
      <c r="E3846" t="s">
        <v>122</v>
      </c>
      <c r="F3846" t="str">
        <f t="shared" si="180"/>
        <v>New South Wales</v>
      </c>
      <c r="G3846" t="s">
        <v>10</v>
      </c>
      <c r="H3846">
        <v>2650</v>
      </c>
      <c r="I3846" t="s">
        <v>11</v>
      </c>
      <c r="J3846" t="s">
        <v>25</v>
      </c>
      <c r="K3846" t="s">
        <v>154</v>
      </c>
      <c r="L3846" t="s">
        <v>14</v>
      </c>
      <c r="M3846" s="5">
        <v>1306.3</v>
      </c>
    </row>
    <row r="3847" spans="1:13" x14ac:dyDescent="0.25">
      <c r="A3847" s="2">
        <v>44991</v>
      </c>
      <c r="B3847" s="3">
        <f t="shared" si="181"/>
        <v>2023</v>
      </c>
      <c r="C3847" t="str">
        <f t="shared" si="182"/>
        <v>2022-2023</v>
      </c>
      <c r="D3847" t="s">
        <v>147</v>
      </c>
      <c r="E3847" t="s">
        <v>137</v>
      </c>
      <c r="F3847" t="str">
        <f t="shared" si="180"/>
        <v>New South Wales</v>
      </c>
      <c r="G3847" t="s">
        <v>10</v>
      </c>
      <c r="H3847">
        <v>2031</v>
      </c>
      <c r="I3847" t="s">
        <v>11</v>
      </c>
      <c r="J3847" t="s">
        <v>12</v>
      </c>
      <c r="K3847" t="s">
        <v>156</v>
      </c>
      <c r="L3847" t="s">
        <v>17</v>
      </c>
      <c r="M3847" s="5">
        <v>1308.1899999999998</v>
      </c>
    </row>
    <row r="3848" spans="1:13" x14ac:dyDescent="0.25">
      <c r="A3848" s="2">
        <v>45114</v>
      </c>
      <c r="B3848" s="3">
        <f t="shared" si="181"/>
        <v>2024</v>
      </c>
      <c r="C3848" t="str">
        <f t="shared" si="182"/>
        <v>2023-2024</v>
      </c>
      <c r="D3848" t="s">
        <v>147</v>
      </c>
      <c r="E3848" t="s">
        <v>42</v>
      </c>
      <c r="F3848" t="str">
        <f t="shared" si="180"/>
        <v>Queensland</v>
      </c>
      <c r="G3848" t="s">
        <v>35</v>
      </c>
      <c r="H3848">
        <v>4053</v>
      </c>
      <c r="I3848" t="s">
        <v>11</v>
      </c>
      <c r="J3848" t="s">
        <v>43</v>
      </c>
      <c r="K3848" t="s">
        <v>153</v>
      </c>
      <c r="L3848" t="s">
        <v>16</v>
      </c>
      <c r="M3848" s="5">
        <v>1314.9799999999998</v>
      </c>
    </row>
    <row r="3849" spans="1:13" x14ac:dyDescent="0.25">
      <c r="A3849" s="2">
        <v>45039</v>
      </c>
      <c r="B3849" s="3">
        <f t="shared" si="181"/>
        <v>2023</v>
      </c>
      <c r="C3849" t="str">
        <f t="shared" si="182"/>
        <v>2023-2024</v>
      </c>
      <c r="D3849" t="s">
        <v>147</v>
      </c>
      <c r="E3849" t="s">
        <v>64</v>
      </c>
      <c r="F3849" t="str">
        <f t="shared" si="180"/>
        <v>Victoria</v>
      </c>
      <c r="G3849" t="s">
        <v>45</v>
      </c>
      <c r="H3849">
        <v>3199</v>
      </c>
      <c r="I3849" t="s">
        <v>11</v>
      </c>
      <c r="J3849" t="s">
        <v>63</v>
      </c>
      <c r="K3849" t="s">
        <v>154</v>
      </c>
      <c r="L3849" t="s">
        <v>14</v>
      </c>
      <c r="M3849" s="5">
        <v>1315.8399999999997</v>
      </c>
    </row>
    <row r="3850" spans="1:13" x14ac:dyDescent="0.25">
      <c r="A3850" s="2">
        <v>45028</v>
      </c>
      <c r="B3850" s="3">
        <f t="shared" si="181"/>
        <v>2023</v>
      </c>
      <c r="C3850" t="str">
        <f t="shared" si="182"/>
        <v>2023-2024</v>
      </c>
      <c r="D3850" t="s">
        <v>147</v>
      </c>
      <c r="E3850" t="s">
        <v>118</v>
      </c>
      <c r="F3850" t="str">
        <f t="shared" si="180"/>
        <v>New South Wales</v>
      </c>
      <c r="G3850" t="s">
        <v>10</v>
      </c>
      <c r="H3850">
        <v>2158</v>
      </c>
      <c r="I3850" t="s">
        <v>11</v>
      </c>
      <c r="J3850" t="s">
        <v>27</v>
      </c>
      <c r="K3850" t="s">
        <v>149</v>
      </c>
      <c r="L3850" t="s">
        <v>15</v>
      </c>
      <c r="M3850" s="5">
        <v>1316.53</v>
      </c>
    </row>
    <row r="3851" spans="1:13" x14ac:dyDescent="0.25">
      <c r="A3851" s="2">
        <v>44957</v>
      </c>
      <c r="B3851" s="3">
        <f t="shared" si="181"/>
        <v>2023</v>
      </c>
      <c r="C3851" t="str">
        <f t="shared" si="182"/>
        <v>2022-2023</v>
      </c>
      <c r="D3851" t="s">
        <v>147</v>
      </c>
      <c r="E3851" t="s">
        <v>143</v>
      </c>
      <c r="F3851" t="str">
        <f t="shared" si="180"/>
        <v>New South Wales</v>
      </c>
      <c r="G3851" t="s">
        <v>10</v>
      </c>
      <c r="H3851">
        <v>2154</v>
      </c>
      <c r="I3851" t="s">
        <v>11</v>
      </c>
      <c r="J3851" t="s">
        <v>27</v>
      </c>
      <c r="K3851" t="s">
        <v>150</v>
      </c>
      <c r="L3851" t="s">
        <v>18</v>
      </c>
      <c r="M3851" s="5">
        <v>1316.56</v>
      </c>
    </row>
    <row r="3852" spans="1:13" x14ac:dyDescent="0.25">
      <c r="A3852" s="2">
        <v>45031</v>
      </c>
      <c r="B3852" s="3">
        <f t="shared" si="181"/>
        <v>2023</v>
      </c>
      <c r="C3852" t="str">
        <f t="shared" si="182"/>
        <v>2023-2024</v>
      </c>
      <c r="D3852" t="s">
        <v>147</v>
      </c>
      <c r="E3852" t="s">
        <v>103</v>
      </c>
      <c r="F3852" t="str">
        <f t="shared" si="180"/>
        <v>Queensland</v>
      </c>
      <c r="G3852" t="s">
        <v>35</v>
      </c>
      <c r="H3852">
        <v>4509</v>
      </c>
      <c r="I3852" t="s">
        <v>11</v>
      </c>
      <c r="J3852" t="s">
        <v>104</v>
      </c>
      <c r="K3852" t="s">
        <v>150</v>
      </c>
      <c r="L3852" t="s">
        <v>18</v>
      </c>
      <c r="M3852" s="5">
        <v>1316.6</v>
      </c>
    </row>
    <row r="3853" spans="1:13" x14ac:dyDescent="0.25">
      <c r="A3853" s="2">
        <v>45290</v>
      </c>
      <c r="B3853" s="3">
        <f t="shared" si="181"/>
        <v>2024</v>
      </c>
      <c r="C3853" t="str">
        <f t="shared" si="182"/>
        <v>2023-2024</v>
      </c>
      <c r="D3853" t="s">
        <v>147</v>
      </c>
      <c r="E3853" t="s">
        <v>114</v>
      </c>
      <c r="F3853" t="str">
        <f t="shared" si="180"/>
        <v>Victoria</v>
      </c>
      <c r="G3853" t="s">
        <v>45</v>
      </c>
      <c r="H3853">
        <v>3551</v>
      </c>
      <c r="I3853" t="s">
        <v>11</v>
      </c>
      <c r="J3853" t="s">
        <v>60</v>
      </c>
      <c r="K3853" t="s">
        <v>154</v>
      </c>
      <c r="L3853" t="s">
        <v>14</v>
      </c>
      <c r="M3853" s="5">
        <v>1317.65</v>
      </c>
    </row>
    <row r="3854" spans="1:13" x14ac:dyDescent="0.25">
      <c r="A3854" s="2">
        <v>45001</v>
      </c>
      <c r="B3854" s="3">
        <f t="shared" si="181"/>
        <v>2023</v>
      </c>
      <c r="C3854" t="str">
        <f t="shared" si="182"/>
        <v>2022-2023</v>
      </c>
      <c r="D3854" t="s">
        <v>147</v>
      </c>
      <c r="E3854" t="s">
        <v>98</v>
      </c>
      <c r="F3854" t="str">
        <f t="shared" si="180"/>
        <v>Victoria</v>
      </c>
      <c r="G3854" t="s">
        <v>45</v>
      </c>
      <c r="H3854">
        <v>3429</v>
      </c>
      <c r="I3854" t="s">
        <v>11</v>
      </c>
      <c r="J3854" t="s">
        <v>60</v>
      </c>
      <c r="K3854" t="s">
        <v>153</v>
      </c>
      <c r="L3854" t="s">
        <v>16</v>
      </c>
      <c r="M3854" s="5">
        <v>1318.03</v>
      </c>
    </row>
    <row r="3855" spans="1:13" x14ac:dyDescent="0.25">
      <c r="A3855" s="2">
        <v>45200</v>
      </c>
      <c r="B3855" s="3">
        <f t="shared" si="181"/>
        <v>2024</v>
      </c>
      <c r="C3855" t="str">
        <f t="shared" si="182"/>
        <v>2023-2024</v>
      </c>
      <c r="D3855" t="s">
        <v>147</v>
      </c>
      <c r="E3855" t="s">
        <v>139</v>
      </c>
      <c r="F3855" t="str">
        <f t="shared" si="180"/>
        <v>New South Wales</v>
      </c>
      <c r="G3855" t="s">
        <v>10</v>
      </c>
      <c r="H3855">
        <v>2020</v>
      </c>
      <c r="I3855" t="s">
        <v>11</v>
      </c>
      <c r="J3855" t="s">
        <v>12</v>
      </c>
      <c r="K3855" t="s">
        <v>150</v>
      </c>
      <c r="L3855" t="s">
        <v>18</v>
      </c>
      <c r="M3855" s="5">
        <v>1322.81</v>
      </c>
    </row>
    <row r="3856" spans="1:13" x14ac:dyDescent="0.25">
      <c r="A3856" s="2">
        <v>45216</v>
      </c>
      <c r="B3856" s="3">
        <f t="shared" si="181"/>
        <v>2024</v>
      </c>
      <c r="C3856" t="str">
        <f t="shared" si="182"/>
        <v>2023-2024</v>
      </c>
      <c r="D3856" t="s">
        <v>147</v>
      </c>
      <c r="E3856" t="s">
        <v>135</v>
      </c>
      <c r="F3856" t="str">
        <f t="shared" si="180"/>
        <v>Victoria</v>
      </c>
      <c r="G3856" t="s">
        <v>45</v>
      </c>
      <c r="H3856">
        <v>3550</v>
      </c>
      <c r="I3856" t="s">
        <v>11</v>
      </c>
      <c r="J3856" t="s">
        <v>60</v>
      </c>
      <c r="K3856" t="s">
        <v>19</v>
      </c>
      <c r="L3856" t="s">
        <v>23</v>
      </c>
      <c r="M3856" s="5">
        <v>1322.8999999999999</v>
      </c>
    </row>
    <row r="3857" spans="1:13" x14ac:dyDescent="0.25">
      <c r="A3857" s="2">
        <v>45087</v>
      </c>
      <c r="B3857" s="3">
        <f t="shared" si="181"/>
        <v>2023</v>
      </c>
      <c r="C3857" t="str">
        <f t="shared" si="182"/>
        <v>2023-2024</v>
      </c>
      <c r="D3857" t="s">
        <v>147</v>
      </c>
      <c r="E3857" t="s">
        <v>119</v>
      </c>
      <c r="F3857" t="str">
        <f t="shared" si="180"/>
        <v>Queensland</v>
      </c>
      <c r="G3857" t="s">
        <v>35</v>
      </c>
      <c r="H3857">
        <v>4570</v>
      </c>
      <c r="I3857" t="s">
        <v>11</v>
      </c>
      <c r="J3857" t="s">
        <v>120</v>
      </c>
      <c r="K3857" t="s">
        <v>151</v>
      </c>
      <c r="L3857" t="s">
        <v>21</v>
      </c>
      <c r="M3857" s="5">
        <v>1324.48</v>
      </c>
    </row>
    <row r="3858" spans="1:13" x14ac:dyDescent="0.25">
      <c r="A3858" s="2">
        <v>45337</v>
      </c>
      <c r="B3858" s="3">
        <f t="shared" si="181"/>
        <v>2024</v>
      </c>
      <c r="C3858" t="str">
        <f t="shared" si="182"/>
        <v>2023-2024</v>
      </c>
      <c r="D3858" t="s">
        <v>147</v>
      </c>
      <c r="E3858" t="s">
        <v>66</v>
      </c>
      <c r="F3858" t="str">
        <f t="shared" si="180"/>
        <v>South Australia</v>
      </c>
      <c r="G3858" t="s">
        <v>32</v>
      </c>
      <c r="H3858">
        <v>5169</v>
      </c>
      <c r="I3858" t="s">
        <v>11</v>
      </c>
      <c r="J3858" t="s">
        <v>33</v>
      </c>
      <c r="K3858" t="s">
        <v>151</v>
      </c>
      <c r="L3858" t="s">
        <v>21</v>
      </c>
      <c r="M3858" s="5">
        <v>1325.69</v>
      </c>
    </row>
    <row r="3859" spans="1:13" x14ac:dyDescent="0.25">
      <c r="A3859" s="2">
        <v>45120</v>
      </c>
      <c r="B3859" s="3">
        <f t="shared" si="181"/>
        <v>2024</v>
      </c>
      <c r="C3859" t="str">
        <f t="shared" si="182"/>
        <v>2023-2024</v>
      </c>
      <c r="D3859" t="s">
        <v>147</v>
      </c>
      <c r="E3859" t="s">
        <v>24</v>
      </c>
      <c r="F3859" t="str">
        <f t="shared" si="180"/>
        <v>New South Wales</v>
      </c>
      <c r="G3859" t="s">
        <v>10</v>
      </c>
      <c r="H3859">
        <v>2795</v>
      </c>
      <c r="I3859" t="s">
        <v>11</v>
      </c>
      <c r="J3859" t="s">
        <v>25</v>
      </c>
      <c r="K3859" t="s">
        <v>156</v>
      </c>
      <c r="L3859" t="s">
        <v>17</v>
      </c>
      <c r="M3859" s="5">
        <v>1327.69</v>
      </c>
    </row>
    <row r="3860" spans="1:13" x14ac:dyDescent="0.25">
      <c r="A3860" s="2">
        <v>45103</v>
      </c>
      <c r="B3860" s="3">
        <f t="shared" si="181"/>
        <v>2023</v>
      </c>
      <c r="C3860" t="str">
        <f t="shared" si="182"/>
        <v>2023-2024</v>
      </c>
      <c r="D3860" t="s">
        <v>147</v>
      </c>
      <c r="E3860" t="s">
        <v>126</v>
      </c>
      <c r="F3860" t="str">
        <f t="shared" si="180"/>
        <v>Queensland</v>
      </c>
      <c r="G3860" t="s">
        <v>35</v>
      </c>
      <c r="H3860">
        <v>4551</v>
      </c>
      <c r="I3860" t="s">
        <v>11</v>
      </c>
      <c r="J3860" t="s">
        <v>120</v>
      </c>
      <c r="K3860" t="s">
        <v>150</v>
      </c>
      <c r="L3860" t="s">
        <v>18</v>
      </c>
      <c r="M3860" s="5">
        <v>1331.67</v>
      </c>
    </row>
    <row r="3861" spans="1:13" x14ac:dyDescent="0.25">
      <c r="A3861" s="2">
        <v>45364</v>
      </c>
      <c r="B3861" s="3">
        <f t="shared" si="181"/>
        <v>2024</v>
      </c>
      <c r="C3861" t="str">
        <f t="shared" si="182"/>
        <v>2023-2024</v>
      </c>
      <c r="D3861" t="s">
        <v>147</v>
      </c>
      <c r="E3861" t="s">
        <v>24</v>
      </c>
      <c r="F3861" t="str">
        <f t="shared" si="180"/>
        <v>New South Wales</v>
      </c>
      <c r="G3861" t="s">
        <v>10</v>
      </c>
      <c r="H3861">
        <v>2795</v>
      </c>
      <c r="I3861" t="s">
        <v>11</v>
      </c>
      <c r="J3861" t="s">
        <v>25</v>
      </c>
      <c r="K3861" t="s">
        <v>154</v>
      </c>
      <c r="L3861" t="s">
        <v>14</v>
      </c>
      <c r="M3861" s="5">
        <v>1331.9500000000003</v>
      </c>
    </row>
    <row r="3862" spans="1:13" x14ac:dyDescent="0.25">
      <c r="A3862" s="2">
        <v>45279</v>
      </c>
      <c r="B3862" s="3">
        <f t="shared" si="181"/>
        <v>2024</v>
      </c>
      <c r="C3862" t="str">
        <f t="shared" si="182"/>
        <v>2023-2024</v>
      </c>
      <c r="D3862" t="s">
        <v>147</v>
      </c>
      <c r="E3862" t="s">
        <v>126</v>
      </c>
      <c r="F3862" t="str">
        <f t="shared" si="180"/>
        <v>Queensland</v>
      </c>
      <c r="G3862" t="s">
        <v>35</v>
      </c>
      <c r="H3862">
        <v>4551</v>
      </c>
      <c r="I3862" t="s">
        <v>11</v>
      </c>
      <c r="J3862" t="s">
        <v>120</v>
      </c>
      <c r="K3862" t="s">
        <v>150</v>
      </c>
      <c r="L3862" t="s">
        <v>18</v>
      </c>
      <c r="M3862" s="5">
        <v>1334.1699999999998</v>
      </c>
    </row>
    <row r="3863" spans="1:13" x14ac:dyDescent="0.25">
      <c r="A3863" s="2">
        <v>45585</v>
      </c>
      <c r="B3863" s="3">
        <f t="shared" si="181"/>
        <v>2025</v>
      </c>
      <c r="C3863" t="str">
        <f t="shared" si="182"/>
        <v>2024-2025</v>
      </c>
      <c r="D3863" t="s">
        <v>147</v>
      </c>
      <c r="E3863" t="s">
        <v>90</v>
      </c>
      <c r="F3863" t="str">
        <f t="shared" si="180"/>
        <v>Victoria</v>
      </c>
      <c r="G3863" t="s">
        <v>45</v>
      </c>
      <c r="H3863">
        <v>3179</v>
      </c>
      <c r="I3863" t="s">
        <v>11</v>
      </c>
      <c r="J3863" t="s">
        <v>63</v>
      </c>
      <c r="K3863" t="s">
        <v>151</v>
      </c>
      <c r="L3863" t="s">
        <v>21</v>
      </c>
      <c r="M3863" s="5">
        <v>1335.4099999999999</v>
      </c>
    </row>
    <row r="3864" spans="1:13" x14ac:dyDescent="0.25">
      <c r="A3864" s="2">
        <v>45372</v>
      </c>
      <c r="B3864" s="3">
        <f t="shared" si="181"/>
        <v>2024</v>
      </c>
      <c r="C3864" t="str">
        <f t="shared" si="182"/>
        <v>2023-2024</v>
      </c>
      <c r="D3864" t="s">
        <v>147</v>
      </c>
      <c r="E3864" t="s">
        <v>131</v>
      </c>
      <c r="F3864" t="str">
        <f t="shared" si="180"/>
        <v>Western Australia</v>
      </c>
      <c r="G3864" t="s">
        <v>48</v>
      </c>
      <c r="H3864">
        <v>6530</v>
      </c>
      <c r="I3864" t="s">
        <v>11</v>
      </c>
      <c r="J3864" t="s">
        <v>77</v>
      </c>
      <c r="K3864" t="s">
        <v>154</v>
      </c>
      <c r="L3864" t="s">
        <v>14</v>
      </c>
      <c r="M3864" s="5">
        <v>1335.7900000000002</v>
      </c>
    </row>
    <row r="3865" spans="1:13" x14ac:dyDescent="0.25">
      <c r="A3865" s="2">
        <v>44946</v>
      </c>
      <c r="B3865" s="3">
        <f t="shared" si="181"/>
        <v>2023</v>
      </c>
      <c r="C3865" t="str">
        <f t="shared" si="182"/>
        <v>2022-2023</v>
      </c>
      <c r="D3865" t="s">
        <v>147</v>
      </c>
      <c r="E3865" t="s">
        <v>79</v>
      </c>
      <c r="F3865" t="str">
        <f t="shared" si="180"/>
        <v>Australian Capital Territory</v>
      </c>
      <c r="G3865" t="s">
        <v>80</v>
      </c>
      <c r="H3865">
        <v>2617</v>
      </c>
      <c r="I3865" t="s">
        <v>11</v>
      </c>
      <c r="J3865" t="s">
        <v>58</v>
      </c>
      <c r="K3865" t="s">
        <v>152</v>
      </c>
      <c r="L3865" t="s">
        <v>13</v>
      </c>
      <c r="M3865" s="5">
        <v>1340.7800000000002</v>
      </c>
    </row>
    <row r="3866" spans="1:13" x14ac:dyDescent="0.25">
      <c r="A3866" s="2">
        <v>45057</v>
      </c>
      <c r="B3866" s="3">
        <f t="shared" si="181"/>
        <v>2023</v>
      </c>
      <c r="C3866" t="str">
        <f t="shared" si="182"/>
        <v>2023-2024</v>
      </c>
      <c r="D3866" t="s">
        <v>148</v>
      </c>
      <c r="E3866" t="s">
        <v>86</v>
      </c>
      <c r="F3866" t="str">
        <f t="shared" si="180"/>
        <v>New South Wales</v>
      </c>
      <c r="G3866" t="s">
        <v>10</v>
      </c>
      <c r="H3866">
        <v>2064</v>
      </c>
      <c r="I3866" t="s">
        <v>11</v>
      </c>
      <c r="J3866" t="s">
        <v>12</v>
      </c>
      <c r="K3866" t="s">
        <v>151</v>
      </c>
      <c r="L3866" t="s">
        <v>21</v>
      </c>
      <c r="M3866" s="5">
        <v>1340.9499999999998</v>
      </c>
    </row>
    <row r="3867" spans="1:13" x14ac:dyDescent="0.25">
      <c r="A3867" s="2">
        <v>45371</v>
      </c>
      <c r="B3867" s="3">
        <f t="shared" si="181"/>
        <v>2024</v>
      </c>
      <c r="C3867" t="str">
        <f t="shared" si="182"/>
        <v>2023-2024</v>
      </c>
      <c r="D3867" t="s">
        <v>147</v>
      </c>
      <c r="E3867" t="s">
        <v>129</v>
      </c>
      <c r="F3867" t="str">
        <f t="shared" si="180"/>
        <v>Tasmania</v>
      </c>
      <c r="G3867" t="s">
        <v>70</v>
      </c>
      <c r="H3867">
        <v>7010</v>
      </c>
      <c r="I3867" t="s">
        <v>11</v>
      </c>
      <c r="J3867" t="s">
        <v>71</v>
      </c>
      <c r="K3867" t="s">
        <v>153</v>
      </c>
      <c r="L3867" t="s">
        <v>16</v>
      </c>
      <c r="M3867" s="5">
        <v>1343.96</v>
      </c>
    </row>
    <row r="3868" spans="1:13" x14ac:dyDescent="0.25">
      <c r="A3868" s="2">
        <v>45401</v>
      </c>
      <c r="B3868" s="3">
        <f t="shared" si="181"/>
        <v>2024</v>
      </c>
      <c r="C3868" t="str">
        <f t="shared" si="182"/>
        <v>2024-2025</v>
      </c>
      <c r="D3868" t="s">
        <v>147</v>
      </c>
      <c r="E3868" t="s">
        <v>47</v>
      </c>
      <c r="F3868" t="str">
        <f t="shared" si="180"/>
        <v>Western Australia</v>
      </c>
      <c r="G3868" t="s">
        <v>48</v>
      </c>
      <c r="H3868">
        <v>6030</v>
      </c>
      <c r="I3868" t="s">
        <v>11</v>
      </c>
      <c r="J3868" t="s">
        <v>49</v>
      </c>
      <c r="K3868" t="s">
        <v>151</v>
      </c>
      <c r="L3868" t="s">
        <v>21</v>
      </c>
      <c r="M3868" s="5">
        <v>1344.5700000000002</v>
      </c>
    </row>
    <row r="3869" spans="1:13" x14ac:dyDescent="0.25">
      <c r="A3869" s="2">
        <v>44939</v>
      </c>
      <c r="B3869" s="3">
        <f t="shared" si="181"/>
        <v>2023</v>
      </c>
      <c r="C3869" t="str">
        <f t="shared" si="182"/>
        <v>2022-2023</v>
      </c>
      <c r="D3869" t="s">
        <v>147</v>
      </c>
      <c r="E3869" t="s">
        <v>88</v>
      </c>
      <c r="F3869" t="str">
        <f t="shared" si="180"/>
        <v>South Australia</v>
      </c>
      <c r="G3869" t="s">
        <v>32</v>
      </c>
      <c r="H3869">
        <v>5011</v>
      </c>
      <c r="I3869" t="s">
        <v>11</v>
      </c>
      <c r="J3869" t="s">
        <v>33</v>
      </c>
      <c r="K3869" t="s">
        <v>153</v>
      </c>
      <c r="L3869" t="s">
        <v>16</v>
      </c>
      <c r="M3869" s="5">
        <v>1347.3</v>
      </c>
    </row>
    <row r="3870" spans="1:13" x14ac:dyDescent="0.25">
      <c r="A3870" s="2">
        <v>45169</v>
      </c>
      <c r="B3870" s="3">
        <f t="shared" si="181"/>
        <v>2024</v>
      </c>
      <c r="C3870" t="str">
        <f t="shared" si="182"/>
        <v>2023-2024</v>
      </c>
      <c r="D3870" t="s">
        <v>147</v>
      </c>
      <c r="E3870" t="s">
        <v>53</v>
      </c>
      <c r="F3870" t="str">
        <f t="shared" si="180"/>
        <v>South Australia</v>
      </c>
      <c r="G3870" t="s">
        <v>32</v>
      </c>
      <c r="H3870">
        <v>5082</v>
      </c>
      <c r="I3870" t="s">
        <v>11</v>
      </c>
      <c r="J3870" t="s">
        <v>33</v>
      </c>
      <c r="K3870" t="s">
        <v>151</v>
      </c>
      <c r="L3870" t="s">
        <v>21</v>
      </c>
      <c r="M3870" s="5">
        <v>1348.18</v>
      </c>
    </row>
    <row r="3871" spans="1:13" x14ac:dyDescent="0.25">
      <c r="A3871" s="2">
        <v>45444</v>
      </c>
      <c r="B3871" s="3">
        <f t="shared" si="181"/>
        <v>2024</v>
      </c>
      <c r="C3871" t="str">
        <f t="shared" si="182"/>
        <v>2024-2025</v>
      </c>
      <c r="D3871" t="s">
        <v>147</v>
      </c>
      <c r="E3871" t="s">
        <v>129</v>
      </c>
      <c r="F3871" t="str">
        <f t="shared" si="180"/>
        <v>Tasmania</v>
      </c>
      <c r="G3871" t="s">
        <v>70</v>
      </c>
      <c r="H3871">
        <v>7010</v>
      </c>
      <c r="I3871" t="s">
        <v>11</v>
      </c>
      <c r="J3871" t="s">
        <v>71</v>
      </c>
      <c r="K3871" t="s">
        <v>149</v>
      </c>
      <c r="L3871" t="s">
        <v>15</v>
      </c>
      <c r="M3871" s="5">
        <v>1349.51</v>
      </c>
    </row>
    <row r="3872" spans="1:13" x14ac:dyDescent="0.25">
      <c r="A3872" s="2">
        <v>45259</v>
      </c>
      <c r="B3872" s="3">
        <f t="shared" si="181"/>
        <v>2024</v>
      </c>
      <c r="C3872" t="str">
        <f t="shared" si="182"/>
        <v>2023-2024</v>
      </c>
      <c r="D3872" t="s">
        <v>147</v>
      </c>
      <c r="E3872" t="s">
        <v>91</v>
      </c>
      <c r="F3872" t="str">
        <f t="shared" si="180"/>
        <v>Victoria</v>
      </c>
      <c r="G3872" t="s">
        <v>45</v>
      </c>
      <c r="H3872">
        <v>3690</v>
      </c>
      <c r="I3872" t="s">
        <v>11</v>
      </c>
      <c r="J3872" t="s">
        <v>55</v>
      </c>
      <c r="K3872" t="s">
        <v>149</v>
      </c>
      <c r="L3872" t="s">
        <v>15</v>
      </c>
      <c r="M3872" s="5">
        <v>1352.06</v>
      </c>
    </row>
    <row r="3873" spans="1:13" x14ac:dyDescent="0.25">
      <c r="A3873" s="2">
        <v>44927</v>
      </c>
      <c r="B3873" s="3">
        <f t="shared" si="181"/>
        <v>2023</v>
      </c>
      <c r="C3873" t="str">
        <f t="shared" si="182"/>
        <v>2022-2023</v>
      </c>
      <c r="D3873" t="s">
        <v>147</v>
      </c>
      <c r="E3873" t="s">
        <v>103</v>
      </c>
      <c r="F3873" t="str">
        <f t="shared" si="180"/>
        <v>Queensland</v>
      </c>
      <c r="G3873" t="s">
        <v>35</v>
      </c>
      <c r="H3873">
        <v>4509</v>
      </c>
      <c r="I3873" t="s">
        <v>11</v>
      </c>
      <c r="J3873" t="s">
        <v>104</v>
      </c>
      <c r="K3873" t="s">
        <v>154</v>
      </c>
      <c r="L3873" t="s">
        <v>14</v>
      </c>
      <c r="M3873" s="5">
        <v>1354.21</v>
      </c>
    </row>
    <row r="3874" spans="1:13" x14ac:dyDescent="0.25">
      <c r="A3874" s="2">
        <v>45082</v>
      </c>
      <c r="B3874" s="3">
        <f t="shared" si="181"/>
        <v>2023</v>
      </c>
      <c r="C3874" t="str">
        <f t="shared" si="182"/>
        <v>2023-2024</v>
      </c>
      <c r="D3874" t="s">
        <v>148</v>
      </c>
      <c r="E3874" t="s">
        <v>78</v>
      </c>
      <c r="F3874" t="str">
        <f t="shared" si="180"/>
        <v>New South Wales</v>
      </c>
      <c r="G3874" t="s">
        <v>10</v>
      </c>
      <c r="H3874">
        <v>2350</v>
      </c>
      <c r="I3874" t="s">
        <v>11</v>
      </c>
      <c r="J3874" t="s">
        <v>68</v>
      </c>
      <c r="K3874" t="s">
        <v>150</v>
      </c>
      <c r="L3874" t="s">
        <v>18</v>
      </c>
      <c r="M3874" s="5">
        <v>1354.81</v>
      </c>
    </row>
    <row r="3875" spans="1:13" x14ac:dyDescent="0.25">
      <c r="A3875" s="2">
        <v>45226</v>
      </c>
      <c r="B3875" s="3">
        <f t="shared" si="181"/>
        <v>2024</v>
      </c>
      <c r="C3875" t="str">
        <f t="shared" si="182"/>
        <v>2023-2024</v>
      </c>
      <c r="D3875" t="s">
        <v>147</v>
      </c>
      <c r="E3875" t="s">
        <v>139</v>
      </c>
      <c r="F3875" t="str">
        <f t="shared" si="180"/>
        <v>New South Wales</v>
      </c>
      <c r="G3875" t="s">
        <v>10</v>
      </c>
      <c r="H3875">
        <v>2020</v>
      </c>
      <c r="I3875" t="s">
        <v>11</v>
      </c>
      <c r="J3875" t="s">
        <v>12</v>
      </c>
      <c r="K3875" t="s">
        <v>150</v>
      </c>
      <c r="L3875" t="s">
        <v>18</v>
      </c>
      <c r="M3875" s="5">
        <v>1357.43</v>
      </c>
    </row>
    <row r="3876" spans="1:13" x14ac:dyDescent="0.25">
      <c r="A3876" s="2">
        <v>45450</v>
      </c>
      <c r="B3876" s="3">
        <f t="shared" si="181"/>
        <v>2024</v>
      </c>
      <c r="C3876" t="str">
        <f t="shared" si="182"/>
        <v>2024-2025</v>
      </c>
      <c r="D3876" t="s">
        <v>147</v>
      </c>
      <c r="E3876" t="s">
        <v>113</v>
      </c>
      <c r="F3876" t="str">
        <f t="shared" si="180"/>
        <v>Queensland</v>
      </c>
      <c r="G3876" t="s">
        <v>35</v>
      </c>
      <c r="H3876">
        <v>4215</v>
      </c>
      <c r="I3876" t="s">
        <v>11</v>
      </c>
      <c r="J3876" t="s">
        <v>104</v>
      </c>
      <c r="K3876" t="s">
        <v>150</v>
      </c>
      <c r="L3876" t="s">
        <v>18</v>
      </c>
      <c r="M3876" s="5">
        <v>1361.63</v>
      </c>
    </row>
    <row r="3877" spans="1:13" x14ac:dyDescent="0.25">
      <c r="A3877" s="2">
        <v>45424</v>
      </c>
      <c r="B3877" s="3">
        <f t="shared" si="181"/>
        <v>2024</v>
      </c>
      <c r="C3877" t="str">
        <f t="shared" si="182"/>
        <v>2024-2025</v>
      </c>
      <c r="D3877" t="s">
        <v>147</v>
      </c>
      <c r="E3877" t="s">
        <v>122</v>
      </c>
      <c r="F3877" t="str">
        <f t="shared" si="180"/>
        <v>New South Wales</v>
      </c>
      <c r="G3877" t="s">
        <v>10</v>
      </c>
      <c r="H3877">
        <v>2650</v>
      </c>
      <c r="I3877" t="s">
        <v>11</v>
      </c>
      <c r="J3877" t="s">
        <v>25</v>
      </c>
      <c r="K3877" t="s">
        <v>150</v>
      </c>
      <c r="L3877" t="s">
        <v>18</v>
      </c>
      <c r="M3877" s="5">
        <v>1364.0400000000002</v>
      </c>
    </row>
    <row r="3878" spans="1:13" x14ac:dyDescent="0.25">
      <c r="A3878" s="2">
        <v>45655</v>
      </c>
      <c r="B3878" s="3">
        <f t="shared" si="181"/>
        <v>2025</v>
      </c>
      <c r="C3878" t="str">
        <f t="shared" si="182"/>
        <v>2024-2025</v>
      </c>
      <c r="D3878" t="s">
        <v>147</v>
      </c>
      <c r="E3878" t="s">
        <v>131</v>
      </c>
      <c r="F3878" t="str">
        <f t="shared" si="180"/>
        <v>Western Australia</v>
      </c>
      <c r="G3878" t="s">
        <v>48</v>
      </c>
      <c r="H3878">
        <v>6530</v>
      </c>
      <c r="I3878" t="s">
        <v>11</v>
      </c>
      <c r="J3878" t="s">
        <v>77</v>
      </c>
      <c r="K3878" t="s">
        <v>150</v>
      </c>
      <c r="L3878" t="s">
        <v>18</v>
      </c>
      <c r="M3878" s="5">
        <v>1369.14</v>
      </c>
    </row>
    <row r="3879" spans="1:13" x14ac:dyDescent="0.25">
      <c r="A3879" s="2">
        <v>44971</v>
      </c>
      <c r="B3879" s="3">
        <f t="shared" si="181"/>
        <v>2023</v>
      </c>
      <c r="C3879" t="str">
        <f t="shared" si="182"/>
        <v>2022-2023</v>
      </c>
      <c r="D3879" t="s">
        <v>147</v>
      </c>
      <c r="E3879" t="s">
        <v>81</v>
      </c>
      <c r="F3879" t="str">
        <f t="shared" si="180"/>
        <v>New South Wales</v>
      </c>
      <c r="G3879" t="s">
        <v>10</v>
      </c>
      <c r="H3879">
        <v>2485</v>
      </c>
      <c r="I3879" t="s">
        <v>11</v>
      </c>
      <c r="J3879" t="s">
        <v>68</v>
      </c>
      <c r="K3879" t="s">
        <v>151</v>
      </c>
      <c r="L3879" t="s">
        <v>21</v>
      </c>
      <c r="M3879" s="5">
        <v>1369.3999999999999</v>
      </c>
    </row>
    <row r="3880" spans="1:13" x14ac:dyDescent="0.25">
      <c r="A3880" s="2">
        <v>45597</v>
      </c>
      <c r="B3880" s="3">
        <f t="shared" si="181"/>
        <v>2025</v>
      </c>
      <c r="C3880" t="str">
        <f t="shared" si="182"/>
        <v>2024-2025</v>
      </c>
      <c r="D3880" t="s">
        <v>147</v>
      </c>
      <c r="E3880" t="s">
        <v>31</v>
      </c>
      <c r="F3880" t="str">
        <f t="shared" si="180"/>
        <v>South Australia</v>
      </c>
      <c r="G3880" t="s">
        <v>32</v>
      </c>
      <c r="H3880">
        <v>5168</v>
      </c>
      <c r="I3880" t="s">
        <v>11</v>
      </c>
      <c r="J3880" t="s">
        <v>33</v>
      </c>
      <c r="K3880" t="s">
        <v>149</v>
      </c>
      <c r="L3880" t="s">
        <v>15</v>
      </c>
      <c r="M3880" s="5">
        <v>1372.4099999999999</v>
      </c>
    </row>
    <row r="3881" spans="1:13" x14ac:dyDescent="0.25">
      <c r="A3881" s="2">
        <v>45414</v>
      </c>
      <c r="B3881" s="3">
        <f t="shared" si="181"/>
        <v>2024</v>
      </c>
      <c r="C3881" t="str">
        <f t="shared" si="182"/>
        <v>2024-2025</v>
      </c>
      <c r="D3881" t="s">
        <v>147</v>
      </c>
      <c r="E3881" t="s">
        <v>24</v>
      </c>
      <c r="F3881" t="str">
        <f t="shared" si="180"/>
        <v>New South Wales</v>
      </c>
      <c r="G3881" t="s">
        <v>10</v>
      </c>
      <c r="H3881">
        <v>2795</v>
      </c>
      <c r="I3881" t="s">
        <v>11</v>
      </c>
      <c r="J3881" t="s">
        <v>25</v>
      </c>
      <c r="K3881" t="s">
        <v>150</v>
      </c>
      <c r="L3881" t="s">
        <v>18</v>
      </c>
      <c r="M3881" s="5">
        <v>1379.7000000000003</v>
      </c>
    </row>
    <row r="3882" spans="1:13" x14ac:dyDescent="0.25">
      <c r="A3882" s="2">
        <v>45603</v>
      </c>
      <c r="B3882" s="3">
        <f t="shared" si="181"/>
        <v>2025</v>
      </c>
      <c r="C3882" t="str">
        <f t="shared" si="182"/>
        <v>2024-2025</v>
      </c>
      <c r="D3882" t="s">
        <v>148</v>
      </c>
      <c r="E3882" t="s">
        <v>108</v>
      </c>
      <c r="F3882" t="str">
        <f t="shared" si="180"/>
        <v>Victoria</v>
      </c>
      <c r="G3882" t="s">
        <v>45</v>
      </c>
      <c r="H3882">
        <v>3018</v>
      </c>
      <c r="I3882" t="s">
        <v>11</v>
      </c>
      <c r="J3882" t="s">
        <v>46</v>
      </c>
      <c r="K3882" t="s">
        <v>156</v>
      </c>
      <c r="L3882" t="s">
        <v>17</v>
      </c>
      <c r="M3882" s="5">
        <v>1388.12</v>
      </c>
    </row>
    <row r="3883" spans="1:13" x14ac:dyDescent="0.25">
      <c r="A3883" s="2">
        <v>45458</v>
      </c>
      <c r="B3883" s="3">
        <f t="shared" si="181"/>
        <v>2024</v>
      </c>
      <c r="C3883" t="str">
        <f t="shared" si="182"/>
        <v>2024-2025</v>
      </c>
      <c r="D3883" t="s">
        <v>147</v>
      </c>
      <c r="E3883" t="s">
        <v>134</v>
      </c>
      <c r="F3883" t="str">
        <f t="shared" si="180"/>
        <v>Queensland</v>
      </c>
      <c r="G3883" t="s">
        <v>35</v>
      </c>
      <c r="H3883">
        <v>4825</v>
      </c>
      <c r="I3883" t="s">
        <v>11</v>
      </c>
      <c r="J3883" t="s">
        <v>36</v>
      </c>
      <c r="K3883" t="s">
        <v>151</v>
      </c>
      <c r="L3883" t="s">
        <v>21</v>
      </c>
      <c r="M3883" s="5">
        <v>1392.32</v>
      </c>
    </row>
    <row r="3884" spans="1:13" x14ac:dyDescent="0.25">
      <c r="A3884" s="2">
        <v>45166</v>
      </c>
      <c r="B3884" s="3">
        <f t="shared" si="181"/>
        <v>2024</v>
      </c>
      <c r="C3884" t="str">
        <f t="shared" si="182"/>
        <v>2023-2024</v>
      </c>
      <c r="D3884" t="s">
        <v>147</v>
      </c>
      <c r="E3884" t="s">
        <v>115</v>
      </c>
      <c r="F3884" t="str">
        <f t="shared" si="180"/>
        <v>Western Australia</v>
      </c>
      <c r="G3884" t="s">
        <v>48</v>
      </c>
      <c r="H3884">
        <v>6280</v>
      </c>
      <c r="I3884" t="s">
        <v>11</v>
      </c>
      <c r="J3884" t="s">
        <v>94</v>
      </c>
      <c r="K3884" t="s">
        <v>150</v>
      </c>
      <c r="L3884" t="s">
        <v>18</v>
      </c>
      <c r="M3884" s="5">
        <v>1404.29</v>
      </c>
    </row>
    <row r="3885" spans="1:13" x14ac:dyDescent="0.25">
      <c r="A3885" s="2">
        <v>45353</v>
      </c>
      <c r="B3885" s="3">
        <f t="shared" si="181"/>
        <v>2024</v>
      </c>
      <c r="C3885" t="str">
        <f t="shared" si="182"/>
        <v>2023-2024</v>
      </c>
      <c r="D3885" t="s">
        <v>147</v>
      </c>
      <c r="E3885" t="s">
        <v>114</v>
      </c>
      <c r="F3885" t="str">
        <f t="shared" si="180"/>
        <v>Victoria</v>
      </c>
      <c r="G3885" t="s">
        <v>45</v>
      </c>
      <c r="H3885">
        <v>3551</v>
      </c>
      <c r="I3885" t="s">
        <v>11</v>
      </c>
      <c r="J3885" t="s">
        <v>60</v>
      </c>
      <c r="K3885" t="s">
        <v>150</v>
      </c>
      <c r="L3885" t="s">
        <v>18</v>
      </c>
      <c r="M3885" s="5">
        <v>1405.2700000000002</v>
      </c>
    </row>
    <row r="3886" spans="1:13" x14ac:dyDescent="0.25">
      <c r="A3886" s="2">
        <v>45090</v>
      </c>
      <c r="B3886" s="3">
        <f t="shared" si="181"/>
        <v>2023</v>
      </c>
      <c r="C3886" t="str">
        <f t="shared" si="182"/>
        <v>2023-2024</v>
      </c>
      <c r="D3886" t="s">
        <v>148</v>
      </c>
      <c r="E3886" t="s">
        <v>86</v>
      </c>
      <c r="F3886" t="str">
        <f t="shared" si="180"/>
        <v>New South Wales</v>
      </c>
      <c r="G3886" t="s">
        <v>10</v>
      </c>
      <c r="H3886">
        <v>2064</v>
      </c>
      <c r="I3886" t="s">
        <v>11</v>
      </c>
      <c r="J3886" t="s">
        <v>12</v>
      </c>
      <c r="K3886" t="s">
        <v>154</v>
      </c>
      <c r="L3886" t="s">
        <v>14</v>
      </c>
      <c r="M3886" s="5">
        <v>1406.6399999999999</v>
      </c>
    </row>
    <row r="3887" spans="1:13" x14ac:dyDescent="0.25">
      <c r="A3887" s="2">
        <v>45584</v>
      </c>
      <c r="B3887" s="3">
        <f t="shared" si="181"/>
        <v>2025</v>
      </c>
      <c r="C3887" t="str">
        <f t="shared" si="182"/>
        <v>2024-2025</v>
      </c>
      <c r="D3887" t="s">
        <v>147</v>
      </c>
      <c r="E3887" t="s">
        <v>64</v>
      </c>
      <c r="F3887" t="str">
        <f t="shared" si="180"/>
        <v>Victoria</v>
      </c>
      <c r="G3887" t="s">
        <v>45</v>
      </c>
      <c r="H3887">
        <v>3199</v>
      </c>
      <c r="I3887" t="s">
        <v>11</v>
      </c>
      <c r="J3887" t="s">
        <v>63</v>
      </c>
      <c r="K3887" t="s">
        <v>153</v>
      </c>
      <c r="L3887" t="s">
        <v>16</v>
      </c>
      <c r="M3887" s="5">
        <v>1409.15</v>
      </c>
    </row>
    <row r="3888" spans="1:13" x14ac:dyDescent="0.25">
      <c r="A3888" s="2">
        <v>45585</v>
      </c>
      <c r="B3888" s="3">
        <f t="shared" si="181"/>
        <v>2025</v>
      </c>
      <c r="C3888" t="str">
        <f t="shared" si="182"/>
        <v>2024-2025</v>
      </c>
      <c r="D3888" t="s">
        <v>147</v>
      </c>
      <c r="E3888" t="s">
        <v>41</v>
      </c>
      <c r="F3888" t="str">
        <f t="shared" si="180"/>
        <v>New South Wales</v>
      </c>
      <c r="G3888" t="s">
        <v>10</v>
      </c>
      <c r="H3888">
        <v>2830</v>
      </c>
      <c r="I3888" t="s">
        <v>11</v>
      </c>
      <c r="J3888" t="s">
        <v>25</v>
      </c>
      <c r="K3888" t="s">
        <v>154</v>
      </c>
      <c r="L3888" t="s">
        <v>14</v>
      </c>
      <c r="M3888" s="5">
        <v>1413.3300000000002</v>
      </c>
    </row>
    <row r="3889" spans="1:13" x14ac:dyDescent="0.25">
      <c r="A3889" s="2">
        <v>45015</v>
      </c>
      <c r="B3889" s="3">
        <f t="shared" si="181"/>
        <v>2023</v>
      </c>
      <c r="C3889" t="str">
        <f t="shared" si="182"/>
        <v>2022-2023</v>
      </c>
      <c r="D3889" t="s">
        <v>148</v>
      </c>
      <c r="E3889" t="s">
        <v>146</v>
      </c>
      <c r="F3889" t="str">
        <f t="shared" si="180"/>
        <v>Victoria</v>
      </c>
      <c r="G3889" t="s">
        <v>45</v>
      </c>
      <c r="H3889">
        <v>3353</v>
      </c>
      <c r="I3889" t="s">
        <v>11</v>
      </c>
      <c r="J3889" t="s">
        <v>60</v>
      </c>
      <c r="K3889" t="s">
        <v>157</v>
      </c>
      <c r="L3889" t="s">
        <v>22</v>
      </c>
      <c r="M3889" s="5">
        <v>1413.93</v>
      </c>
    </row>
    <row r="3890" spans="1:13" x14ac:dyDescent="0.25">
      <c r="A3890" s="2">
        <v>45389</v>
      </c>
      <c r="B3890" s="3">
        <f t="shared" si="181"/>
        <v>2024</v>
      </c>
      <c r="C3890" t="str">
        <f t="shared" si="182"/>
        <v>2024-2025</v>
      </c>
      <c r="D3890" t="s">
        <v>147</v>
      </c>
      <c r="E3890" t="s">
        <v>110</v>
      </c>
      <c r="F3890" t="str">
        <f t="shared" si="180"/>
        <v>Queensland</v>
      </c>
      <c r="G3890" t="s">
        <v>35</v>
      </c>
      <c r="H3890">
        <v>4680</v>
      </c>
      <c r="I3890" t="s">
        <v>11</v>
      </c>
      <c r="J3890" t="s">
        <v>51</v>
      </c>
      <c r="K3890" t="s">
        <v>153</v>
      </c>
      <c r="L3890" t="s">
        <v>16</v>
      </c>
      <c r="M3890" s="5">
        <v>1414.1299999999999</v>
      </c>
    </row>
    <row r="3891" spans="1:13" x14ac:dyDescent="0.25">
      <c r="A3891" s="2">
        <v>45115</v>
      </c>
      <c r="B3891" s="3">
        <f t="shared" si="181"/>
        <v>2024</v>
      </c>
      <c r="C3891" t="str">
        <f t="shared" si="182"/>
        <v>2023-2024</v>
      </c>
      <c r="D3891" t="s">
        <v>148</v>
      </c>
      <c r="E3891" t="s">
        <v>108</v>
      </c>
      <c r="F3891" t="str">
        <f t="shared" si="180"/>
        <v>Victoria</v>
      </c>
      <c r="G3891" t="s">
        <v>45</v>
      </c>
      <c r="H3891">
        <v>3018</v>
      </c>
      <c r="I3891" t="s">
        <v>11</v>
      </c>
      <c r="J3891" t="s">
        <v>46</v>
      </c>
      <c r="K3891" t="s">
        <v>153</v>
      </c>
      <c r="L3891" t="s">
        <v>16</v>
      </c>
      <c r="M3891" s="5">
        <v>1415.48</v>
      </c>
    </row>
    <row r="3892" spans="1:13" x14ac:dyDescent="0.25">
      <c r="A3892" s="2">
        <v>45371</v>
      </c>
      <c r="B3892" s="3">
        <f t="shared" si="181"/>
        <v>2024</v>
      </c>
      <c r="C3892" t="str">
        <f t="shared" si="182"/>
        <v>2023-2024</v>
      </c>
      <c r="D3892" t="s">
        <v>148</v>
      </c>
      <c r="E3892" t="s">
        <v>76</v>
      </c>
      <c r="F3892" t="str">
        <f t="shared" si="180"/>
        <v>Western Australia</v>
      </c>
      <c r="G3892" t="s">
        <v>48</v>
      </c>
      <c r="H3892">
        <v>6450</v>
      </c>
      <c r="I3892" t="s">
        <v>11</v>
      </c>
      <c r="J3892" t="s">
        <v>77</v>
      </c>
      <c r="K3892" t="s">
        <v>153</v>
      </c>
      <c r="L3892" t="s">
        <v>16</v>
      </c>
      <c r="M3892" s="5">
        <v>1416.15</v>
      </c>
    </row>
    <row r="3893" spans="1:13" x14ac:dyDescent="0.25">
      <c r="A3893" s="2">
        <v>45299</v>
      </c>
      <c r="B3893" s="3">
        <f t="shared" si="181"/>
        <v>2024</v>
      </c>
      <c r="C3893" t="str">
        <f t="shared" si="182"/>
        <v>2023-2024</v>
      </c>
      <c r="D3893" t="s">
        <v>147</v>
      </c>
      <c r="E3893" t="s">
        <v>84</v>
      </c>
      <c r="F3893" t="str">
        <f t="shared" si="180"/>
        <v>Queensland</v>
      </c>
      <c r="G3893" t="s">
        <v>35</v>
      </c>
      <c r="H3893">
        <v>4740</v>
      </c>
      <c r="I3893" t="s">
        <v>11</v>
      </c>
      <c r="J3893" t="s">
        <v>51</v>
      </c>
      <c r="K3893" t="s">
        <v>153</v>
      </c>
      <c r="L3893" t="s">
        <v>16</v>
      </c>
      <c r="M3893" s="5">
        <v>1419.4699999999996</v>
      </c>
    </row>
    <row r="3894" spans="1:13" x14ac:dyDescent="0.25">
      <c r="A3894" s="2">
        <v>45536</v>
      </c>
      <c r="B3894" s="3">
        <f t="shared" si="181"/>
        <v>2025</v>
      </c>
      <c r="C3894" t="str">
        <f t="shared" si="182"/>
        <v>2024-2025</v>
      </c>
      <c r="D3894" t="s">
        <v>147</v>
      </c>
      <c r="E3894" t="s">
        <v>112</v>
      </c>
      <c r="F3894" t="str">
        <f t="shared" si="180"/>
        <v>Victoria</v>
      </c>
      <c r="G3894" t="s">
        <v>45</v>
      </c>
      <c r="H3894">
        <v>3076</v>
      </c>
      <c r="I3894" t="s">
        <v>11</v>
      </c>
      <c r="J3894" t="s">
        <v>46</v>
      </c>
      <c r="K3894" t="s">
        <v>150</v>
      </c>
      <c r="L3894" t="s">
        <v>18</v>
      </c>
      <c r="M3894" s="5">
        <v>1419.69</v>
      </c>
    </row>
    <row r="3895" spans="1:13" x14ac:dyDescent="0.25">
      <c r="A3895" s="2">
        <v>45335</v>
      </c>
      <c r="B3895" s="3">
        <f t="shared" si="181"/>
        <v>2024</v>
      </c>
      <c r="C3895" t="str">
        <f t="shared" si="182"/>
        <v>2023-2024</v>
      </c>
      <c r="D3895" t="s">
        <v>148</v>
      </c>
      <c r="E3895" t="s">
        <v>108</v>
      </c>
      <c r="F3895" t="str">
        <f t="shared" si="180"/>
        <v>Victoria</v>
      </c>
      <c r="G3895" t="s">
        <v>45</v>
      </c>
      <c r="H3895">
        <v>3018</v>
      </c>
      <c r="I3895" t="s">
        <v>11</v>
      </c>
      <c r="J3895" t="s">
        <v>46</v>
      </c>
      <c r="K3895" t="s">
        <v>150</v>
      </c>
      <c r="L3895" t="s">
        <v>18</v>
      </c>
      <c r="M3895" s="5">
        <v>1421.04</v>
      </c>
    </row>
    <row r="3896" spans="1:13" x14ac:dyDescent="0.25">
      <c r="A3896" s="2">
        <v>44954</v>
      </c>
      <c r="B3896" s="3">
        <f t="shared" si="181"/>
        <v>2023</v>
      </c>
      <c r="C3896" t="str">
        <f t="shared" si="182"/>
        <v>2022-2023</v>
      </c>
      <c r="D3896" t="s">
        <v>147</v>
      </c>
      <c r="E3896" t="s">
        <v>139</v>
      </c>
      <c r="F3896" t="str">
        <f t="shared" si="180"/>
        <v>New South Wales</v>
      </c>
      <c r="G3896" t="s">
        <v>10</v>
      </c>
      <c r="H3896">
        <v>2020</v>
      </c>
      <c r="I3896" t="s">
        <v>11</v>
      </c>
      <c r="J3896" t="s">
        <v>12</v>
      </c>
      <c r="K3896" t="s">
        <v>154</v>
      </c>
      <c r="L3896" t="s">
        <v>14</v>
      </c>
      <c r="M3896" s="5">
        <v>1425.63</v>
      </c>
    </row>
    <row r="3897" spans="1:13" x14ac:dyDescent="0.25">
      <c r="A3897" s="2">
        <v>45283</v>
      </c>
      <c r="B3897" s="3">
        <f t="shared" si="181"/>
        <v>2024</v>
      </c>
      <c r="C3897" t="str">
        <f t="shared" si="182"/>
        <v>2023-2024</v>
      </c>
      <c r="D3897" t="s">
        <v>147</v>
      </c>
      <c r="E3897" t="s">
        <v>75</v>
      </c>
      <c r="F3897" t="str">
        <f t="shared" si="180"/>
        <v>Victoria</v>
      </c>
      <c r="G3897" t="s">
        <v>45</v>
      </c>
      <c r="H3897">
        <v>3630</v>
      </c>
      <c r="I3897" t="s">
        <v>11</v>
      </c>
      <c r="J3897" t="s">
        <v>55</v>
      </c>
      <c r="K3897" t="s">
        <v>149</v>
      </c>
      <c r="L3897" t="s">
        <v>15</v>
      </c>
      <c r="M3897" s="5">
        <v>1425.6599999999999</v>
      </c>
    </row>
    <row r="3898" spans="1:13" x14ac:dyDescent="0.25">
      <c r="A3898" s="2">
        <v>45562</v>
      </c>
      <c r="B3898" s="3">
        <f t="shared" si="181"/>
        <v>2025</v>
      </c>
      <c r="C3898" t="str">
        <f t="shared" si="182"/>
        <v>2024-2025</v>
      </c>
      <c r="D3898" t="s">
        <v>147</v>
      </c>
      <c r="E3898" t="s">
        <v>92</v>
      </c>
      <c r="F3898" t="str">
        <f t="shared" si="180"/>
        <v>Queensland</v>
      </c>
      <c r="G3898" t="s">
        <v>35</v>
      </c>
      <c r="H3898">
        <v>4068</v>
      </c>
      <c r="I3898" t="s">
        <v>11</v>
      </c>
      <c r="J3898" t="s">
        <v>43</v>
      </c>
      <c r="K3898" t="s">
        <v>150</v>
      </c>
      <c r="L3898" t="s">
        <v>18</v>
      </c>
      <c r="M3898" s="5">
        <v>1426.21</v>
      </c>
    </row>
    <row r="3899" spans="1:13" x14ac:dyDescent="0.25">
      <c r="A3899" s="2">
        <v>45212</v>
      </c>
      <c r="B3899" s="3">
        <f t="shared" si="181"/>
        <v>2024</v>
      </c>
      <c r="C3899" t="str">
        <f t="shared" si="182"/>
        <v>2023-2024</v>
      </c>
      <c r="D3899" t="s">
        <v>148</v>
      </c>
      <c r="E3899" t="s">
        <v>124</v>
      </c>
      <c r="F3899" t="str">
        <f t="shared" si="180"/>
        <v>New South Wales</v>
      </c>
      <c r="G3899" t="s">
        <v>10</v>
      </c>
      <c r="H3899">
        <v>2015</v>
      </c>
      <c r="I3899" t="s">
        <v>11</v>
      </c>
      <c r="J3899" t="s">
        <v>12</v>
      </c>
      <c r="K3899" t="s">
        <v>153</v>
      </c>
      <c r="L3899" t="s">
        <v>16</v>
      </c>
      <c r="M3899" s="5">
        <v>1428.9</v>
      </c>
    </row>
    <row r="3900" spans="1:13" x14ac:dyDescent="0.25">
      <c r="A3900" s="2">
        <v>45596</v>
      </c>
      <c r="B3900" s="3">
        <f t="shared" si="181"/>
        <v>2025</v>
      </c>
      <c r="C3900" t="str">
        <f t="shared" si="182"/>
        <v>2024-2025</v>
      </c>
      <c r="D3900" t="s">
        <v>148</v>
      </c>
      <c r="E3900" t="s">
        <v>78</v>
      </c>
      <c r="F3900" t="str">
        <f t="shared" si="180"/>
        <v>New South Wales</v>
      </c>
      <c r="G3900" t="s">
        <v>10</v>
      </c>
      <c r="H3900">
        <v>2350</v>
      </c>
      <c r="I3900" t="s">
        <v>11</v>
      </c>
      <c r="J3900" t="s">
        <v>68</v>
      </c>
      <c r="K3900" t="s">
        <v>154</v>
      </c>
      <c r="L3900" t="s">
        <v>14</v>
      </c>
      <c r="M3900" s="5">
        <v>1430.29</v>
      </c>
    </row>
    <row r="3901" spans="1:13" x14ac:dyDescent="0.25">
      <c r="A3901" s="2">
        <v>45064</v>
      </c>
      <c r="B3901" s="3">
        <f t="shared" si="181"/>
        <v>2023</v>
      </c>
      <c r="C3901" t="str">
        <f t="shared" si="182"/>
        <v>2023-2024</v>
      </c>
      <c r="D3901" t="s">
        <v>147</v>
      </c>
      <c r="E3901" t="s">
        <v>129</v>
      </c>
      <c r="F3901" t="str">
        <f t="shared" si="180"/>
        <v>Tasmania</v>
      </c>
      <c r="G3901" t="s">
        <v>70</v>
      </c>
      <c r="H3901">
        <v>7010</v>
      </c>
      <c r="I3901" t="s">
        <v>11</v>
      </c>
      <c r="J3901" t="s">
        <v>71</v>
      </c>
      <c r="K3901" t="s">
        <v>151</v>
      </c>
      <c r="L3901" t="s">
        <v>21</v>
      </c>
      <c r="M3901" s="5">
        <v>1431.45</v>
      </c>
    </row>
    <row r="3902" spans="1:13" x14ac:dyDescent="0.25">
      <c r="A3902" s="2">
        <v>45292</v>
      </c>
      <c r="B3902" s="3">
        <f t="shared" si="181"/>
        <v>2024</v>
      </c>
      <c r="C3902" t="str">
        <f t="shared" si="182"/>
        <v>2023-2024</v>
      </c>
      <c r="D3902" t="s">
        <v>147</v>
      </c>
      <c r="E3902" t="s">
        <v>98</v>
      </c>
      <c r="F3902" t="str">
        <f t="shared" si="180"/>
        <v>Victoria</v>
      </c>
      <c r="G3902" t="s">
        <v>45</v>
      </c>
      <c r="H3902">
        <v>3429</v>
      </c>
      <c r="I3902" t="s">
        <v>11</v>
      </c>
      <c r="J3902" t="s">
        <v>60</v>
      </c>
      <c r="K3902" t="s">
        <v>151</v>
      </c>
      <c r="L3902" t="s">
        <v>21</v>
      </c>
      <c r="M3902" s="5">
        <v>1434.67</v>
      </c>
    </row>
    <row r="3903" spans="1:13" x14ac:dyDescent="0.25">
      <c r="A3903" s="2">
        <v>45185</v>
      </c>
      <c r="B3903" s="3">
        <f t="shared" si="181"/>
        <v>2024</v>
      </c>
      <c r="C3903" t="str">
        <f t="shared" si="182"/>
        <v>2023-2024</v>
      </c>
      <c r="D3903" t="s">
        <v>148</v>
      </c>
      <c r="E3903" t="s">
        <v>85</v>
      </c>
      <c r="F3903" t="str">
        <f t="shared" si="180"/>
        <v>Queensland</v>
      </c>
      <c r="G3903" t="s">
        <v>35</v>
      </c>
      <c r="H3903">
        <v>4883</v>
      </c>
      <c r="I3903" t="s">
        <v>11</v>
      </c>
      <c r="J3903" t="s">
        <v>36</v>
      </c>
      <c r="K3903" t="s">
        <v>149</v>
      </c>
      <c r="L3903" t="s">
        <v>15</v>
      </c>
      <c r="M3903" s="5">
        <v>1434.96</v>
      </c>
    </row>
    <row r="3904" spans="1:13" x14ac:dyDescent="0.25">
      <c r="A3904" s="2">
        <v>45514</v>
      </c>
      <c r="B3904" s="3">
        <f t="shared" si="181"/>
        <v>2025</v>
      </c>
      <c r="C3904" t="str">
        <f t="shared" si="182"/>
        <v>2024-2025</v>
      </c>
      <c r="D3904" t="s">
        <v>148</v>
      </c>
      <c r="E3904" t="s">
        <v>78</v>
      </c>
      <c r="F3904" t="str">
        <f t="shared" si="180"/>
        <v>New South Wales</v>
      </c>
      <c r="G3904" t="s">
        <v>10</v>
      </c>
      <c r="H3904">
        <v>2350</v>
      </c>
      <c r="I3904" t="s">
        <v>11</v>
      </c>
      <c r="J3904" t="s">
        <v>68</v>
      </c>
      <c r="K3904" t="s">
        <v>151</v>
      </c>
      <c r="L3904" t="s">
        <v>21</v>
      </c>
      <c r="M3904" s="5">
        <v>1437.5700000000002</v>
      </c>
    </row>
    <row r="3905" spans="1:13" x14ac:dyDescent="0.25">
      <c r="A3905" s="2">
        <v>45104</v>
      </c>
      <c r="B3905" s="3">
        <f t="shared" si="181"/>
        <v>2023</v>
      </c>
      <c r="C3905" t="str">
        <f t="shared" si="182"/>
        <v>2023-2024</v>
      </c>
      <c r="D3905" t="s">
        <v>147</v>
      </c>
      <c r="E3905" t="s">
        <v>112</v>
      </c>
      <c r="F3905" t="str">
        <f t="shared" si="180"/>
        <v>Victoria</v>
      </c>
      <c r="G3905" t="s">
        <v>45</v>
      </c>
      <c r="H3905">
        <v>3076</v>
      </c>
      <c r="I3905" t="s">
        <v>11</v>
      </c>
      <c r="J3905" t="s">
        <v>46</v>
      </c>
      <c r="K3905" t="s">
        <v>155</v>
      </c>
      <c r="L3905" t="s">
        <v>20</v>
      </c>
      <c r="M3905" s="5">
        <v>1438.7499999999998</v>
      </c>
    </row>
    <row r="3906" spans="1:13" x14ac:dyDescent="0.25">
      <c r="A3906" s="2">
        <v>45106</v>
      </c>
      <c r="B3906" s="3">
        <f t="shared" si="181"/>
        <v>2023</v>
      </c>
      <c r="C3906" t="str">
        <f t="shared" si="182"/>
        <v>2023-2024</v>
      </c>
      <c r="D3906" t="s">
        <v>147</v>
      </c>
      <c r="E3906" t="s">
        <v>115</v>
      </c>
      <c r="F3906" t="str">
        <f t="shared" ref="F3906:F3969" si="183">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4">IF(MONTH(A3907)&gt;=7,YEAR(A3907)+1,YEAR(A3907))</f>
        <v>2025</v>
      </c>
      <c r="C3907" t="str">
        <f t="shared" ref="C3907:C3970" si="185">IF(MONTH(A3907) &gt;= 4, YEAR(A3907) &amp; "-" &amp; YEAR(A3907) + 1, YEAR(A3907) - 1 &amp; "-" &amp; YEAR(A3907))</f>
        <v>2024-2025</v>
      </c>
      <c r="D3907" t="s">
        <v>147</v>
      </c>
      <c r="E3907" t="s">
        <v>137</v>
      </c>
      <c r="F3907" t="str">
        <f t="shared" si="183"/>
        <v>New South Wales</v>
      </c>
      <c r="G3907" t="s">
        <v>10</v>
      </c>
      <c r="H3907">
        <v>2031</v>
      </c>
      <c r="I3907" t="s">
        <v>11</v>
      </c>
      <c r="J3907" t="s">
        <v>12</v>
      </c>
      <c r="K3907" t="s">
        <v>150</v>
      </c>
      <c r="L3907" t="s">
        <v>18</v>
      </c>
      <c r="M3907" s="5">
        <v>1442.9899999999998</v>
      </c>
    </row>
    <row r="3908" spans="1:13" x14ac:dyDescent="0.25">
      <c r="A3908" s="2">
        <v>45393</v>
      </c>
      <c r="B3908" s="3">
        <f t="shared" si="184"/>
        <v>2024</v>
      </c>
      <c r="C3908" t="str">
        <f t="shared" si="185"/>
        <v>2024-2025</v>
      </c>
      <c r="D3908" t="s">
        <v>147</v>
      </c>
      <c r="E3908" t="s">
        <v>69</v>
      </c>
      <c r="F3908" t="str">
        <f t="shared" si="183"/>
        <v>Tasmania</v>
      </c>
      <c r="G3908" t="s">
        <v>70</v>
      </c>
      <c r="H3908">
        <v>7018</v>
      </c>
      <c r="I3908" t="s">
        <v>11</v>
      </c>
      <c r="J3908" t="s">
        <v>71</v>
      </c>
      <c r="K3908" t="s">
        <v>151</v>
      </c>
      <c r="L3908" t="s">
        <v>21</v>
      </c>
      <c r="M3908" s="5">
        <v>1443.0800000000002</v>
      </c>
    </row>
    <row r="3909" spans="1:13" x14ac:dyDescent="0.25">
      <c r="A3909" s="2">
        <v>45520</v>
      </c>
      <c r="B3909" s="3">
        <f t="shared" si="184"/>
        <v>2025</v>
      </c>
      <c r="C3909" t="str">
        <f t="shared" si="185"/>
        <v>2024-2025</v>
      </c>
      <c r="D3909" t="s">
        <v>147</v>
      </c>
      <c r="E3909" t="s">
        <v>143</v>
      </c>
      <c r="F3909" t="str">
        <f t="shared" si="183"/>
        <v>New South Wales</v>
      </c>
      <c r="G3909" t="s">
        <v>10</v>
      </c>
      <c r="H3909">
        <v>2154</v>
      </c>
      <c r="I3909" t="s">
        <v>11</v>
      </c>
      <c r="J3909" t="s">
        <v>27</v>
      </c>
      <c r="K3909" t="s">
        <v>151</v>
      </c>
      <c r="L3909" t="s">
        <v>21</v>
      </c>
      <c r="M3909" s="5">
        <v>1444.28</v>
      </c>
    </row>
    <row r="3910" spans="1:13" x14ac:dyDescent="0.25">
      <c r="A3910" s="2">
        <v>45197</v>
      </c>
      <c r="B3910" s="3">
        <f t="shared" si="184"/>
        <v>2024</v>
      </c>
      <c r="C3910" t="str">
        <f t="shared" si="185"/>
        <v>2023-2024</v>
      </c>
      <c r="D3910" t="s">
        <v>147</v>
      </c>
      <c r="E3910" t="s">
        <v>135</v>
      </c>
      <c r="F3910" t="str">
        <f t="shared" si="183"/>
        <v>Victoria</v>
      </c>
      <c r="G3910" t="s">
        <v>45</v>
      </c>
      <c r="H3910">
        <v>3550</v>
      </c>
      <c r="I3910" t="s">
        <v>11</v>
      </c>
      <c r="J3910" t="s">
        <v>60</v>
      </c>
      <c r="K3910" t="s">
        <v>150</v>
      </c>
      <c r="L3910" t="s">
        <v>18</v>
      </c>
      <c r="M3910" s="5">
        <v>1448.8899999999999</v>
      </c>
    </row>
    <row r="3911" spans="1:13" x14ac:dyDescent="0.25">
      <c r="A3911" s="2">
        <v>45514</v>
      </c>
      <c r="B3911" s="3">
        <f t="shared" si="184"/>
        <v>2025</v>
      </c>
      <c r="C3911" t="str">
        <f t="shared" si="185"/>
        <v>2024-2025</v>
      </c>
      <c r="D3911" t="s">
        <v>147</v>
      </c>
      <c r="E3911" t="s">
        <v>126</v>
      </c>
      <c r="F3911" t="str">
        <f t="shared" si="183"/>
        <v>Queensland</v>
      </c>
      <c r="G3911" t="s">
        <v>35</v>
      </c>
      <c r="H3911">
        <v>4551</v>
      </c>
      <c r="I3911" t="s">
        <v>11</v>
      </c>
      <c r="J3911" t="s">
        <v>120</v>
      </c>
      <c r="K3911" t="s">
        <v>154</v>
      </c>
      <c r="L3911" t="s">
        <v>14</v>
      </c>
      <c r="M3911" s="5">
        <v>1450.49</v>
      </c>
    </row>
    <row r="3912" spans="1:13" x14ac:dyDescent="0.25">
      <c r="A3912" s="2">
        <v>45053</v>
      </c>
      <c r="B3912" s="3">
        <f t="shared" si="184"/>
        <v>2023</v>
      </c>
      <c r="C3912" t="str">
        <f t="shared" si="185"/>
        <v>2023-2024</v>
      </c>
      <c r="D3912" t="s">
        <v>148</v>
      </c>
      <c r="E3912" t="s">
        <v>110</v>
      </c>
      <c r="F3912" t="str">
        <f t="shared" si="183"/>
        <v>Queensland</v>
      </c>
      <c r="G3912" t="s">
        <v>35</v>
      </c>
      <c r="H3912">
        <v>4680</v>
      </c>
      <c r="I3912" t="s">
        <v>11</v>
      </c>
      <c r="J3912" t="s">
        <v>51</v>
      </c>
      <c r="K3912" t="s">
        <v>151</v>
      </c>
      <c r="L3912" t="s">
        <v>21</v>
      </c>
      <c r="M3912" s="5">
        <v>1452.26</v>
      </c>
    </row>
    <row r="3913" spans="1:13" x14ac:dyDescent="0.25">
      <c r="A3913" s="2">
        <v>45592</v>
      </c>
      <c r="B3913" s="3">
        <f t="shared" si="184"/>
        <v>2025</v>
      </c>
      <c r="C3913" t="str">
        <f t="shared" si="185"/>
        <v>2024-2025</v>
      </c>
      <c r="D3913" t="s">
        <v>147</v>
      </c>
      <c r="E3913" t="s">
        <v>91</v>
      </c>
      <c r="F3913" t="str">
        <f t="shared" si="183"/>
        <v>Victoria</v>
      </c>
      <c r="G3913" t="s">
        <v>45</v>
      </c>
      <c r="H3913">
        <v>3690</v>
      </c>
      <c r="I3913" t="s">
        <v>11</v>
      </c>
      <c r="J3913" t="s">
        <v>55</v>
      </c>
      <c r="K3913" t="s">
        <v>151</v>
      </c>
      <c r="L3913" t="s">
        <v>21</v>
      </c>
      <c r="M3913" s="5">
        <v>1458.73</v>
      </c>
    </row>
    <row r="3914" spans="1:13" x14ac:dyDescent="0.25">
      <c r="A3914" s="2">
        <v>45510</v>
      </c>
      <c r="B3914" s="3">
        <f t="shared" si="184"/>
        <v>2025</v>
      </c>
      <c r="C3914" t="str">
        <f t="shared" si="185"/>
        <v>2024-2025</v>
      </c>
      <c r="D3914" t="s">
        <v>147</v>
      </c>
      <c r="E3914" t="s">
        <v>101</v>
      </c>
      <c r="F3914" t="str">
        <f t="shared" si="183"/>
        <v>Victoria</v>
      </c>
      <c r="G3914" t="s">
        <v>45</v>
      </c>
      <c r="H3914">
        <v>3131</v>
      </c>
      <c r="I3914" t="s">
        <v>11</v>
      </c>
      <c r="J3914" t="s">
        <v>63</v>
      </c>
      <c r="K3914" t="s">
        <v>153</v>
      </c>
      <c r="L3914" t="s">
        <v>16</v>
      </c>
      <c r="M3914" s="5">
        <v>1460.24</v>
      </c>
    </row>
    <row r="3915" spans="1:13" x14ac:dyDescent="0.25">
      <c r="A3915" s="2">
        <v>45014</v>
      </c>
      <c r="B3915" s="3">
        <f t="shared" si="184"/>
        <v>2023</v>
      </c>
      <c r="C3915" t="str">
        <f t="shared" si="185"/>
        <v>2022-2023</v>
      </c>
      <c r="D3915" t="s">
        <v>147</v>
      </c>
      <c r="E3915" t="s">
        <v>44</v>
      </c>
      <c r="F3915" t="str">
        <f t="shared" si="183"/>
        <v>Victoria</v>
      </c>
      <c r="G3915" t="s">
        <v>45</v>
      </c>
      <c r="H3915">
        <v>3066</v>
      </c>
      <c r="I3915" t="s">
        <v>11</v>
      </c>
      <c r="J3915" t="s">
        <v>46</v>
      </c>
      <c r="K3915" t="s">
        <v>151</v>
      </c>
      <c r="L3915" t="s">
        <v>21</v>
      </c>
      <c r="M3915" s="5">
        <v>1461.2600000000002</v>
      </c>
    </row>
    <row r="3916" spans="1:13" x14ac:dyDescent="0.25">
      <c r="A3916" s="2">
        <v>45213</v>
      </c>
      <c r="B3916" s="3">
        <f t="shared" si="184"/>
        <v>2024</v>
      </c>
      <c r="C3916" t="str">
        <f t="shared" si="185"/>
        <v>2023-2024</v>
      </c>
      <c r="D3916" t="s">
        <v>148</v>
      </c>
      <c r="E3916" t="s">
        <v>78</v>
      </c>
      <c r="F3916" t="str">
        <f t="shared" si="183"/>
        <v>New South Wales</v>
      </c>
      <c r="G3916" t="s">
        <v>10</v>
      </c>
      <c r="H3916">
        <v>2350</v>
      </c>
      <c r="I3916" t="s">
        <v>11</v>
      </c>
      <c r="J3916" t="s">
        <v>68</v>
      </c>
      <c r="K3916" t="s">
        <v>157</v>
      </c>
      <c r="L3916" t="s">
        <v>22</v>
      </c>
      <c r="M3916" s="5">
        <v>1468.24</v>
      </c>
    </row>
    <row r="3917" spans="1:13" x14ac:dyDescent="0.25">
      <c r="A3917" s="2">
        <v>45559</v>
      </c>
      <c r="B3917" s="3">
        <f t="shared" si="184"/>
        <v>2025</v>
      </c>
      <c r="C3917" t="str">
        <f t="shared" si="185"/>
        <v>2024-2025</v>
      </c>
      <c r="D3917" t="s">
        <v>147</v>
      </c>
      <c r="E3917" t="s">
        <v>83</v>
      </c>
      <c r="F3917" t="str">
        <f t="shared" si="183"/>
        <v>New South Wales</v>
      </c>
      <c r="G3917" t="s">
        <v>10</v>
      </c>
      <c r="H3917">
        <v>2750</v>
      </c>
      <c r="I3917" t="s">
        <v>11</v>
      </c>
      <c r="J3917" t="s">
        <v>25</v>
      </c>
      <c r="K3917" t="s">
        <v>150</v>
      </c>
      <c r="L3917" t="s">
        <v>18</v>
      </c>
      <c r="M3917" s="5">
        <v>1470.4000000000003</v>
      </c>
    </row>
    <row r="3918" spans="1:13" x14ac:dyDescent="0.25">
      <c r="A3918" s="2">
        <v>45028</v>
      </c>
      <c r="B3918" s="3">
        <f t="shared" si="184"/>
        <v>2023</v>
      </c>
      <c r="C3918" t="str">
        <f t="shared" si="185"/>
        <v>2023-2024</v>
      </c>
      <c r="D3918" t="s">
        <v>147</v>
      </c>
      <c r="E3918" t="s">
        <v>93</v>
      </c>
      <c r="F3918" t="str">
        <f t="shared" si="183"/>
        <v>Western Australia</v>
      </c>
      <c r="G3918" t="s">
        <v>48</v>
      </c>
      <c r="H3918">
        <v>6112</v>
      </c>
      <c r="I3918" t="s">
        <v>11</v>
      </c>
      <c r="J3918" t="s">
        <v>94</v>
      </c>
      <c r="K3918" t="s">
        <v>150</v>
      </c>
      <c r="L3918" t="s">
        <v>18</v>
      </c>
      <c r="M3918" s="5">
        <v>1472.9199999999998</v>
      </c>
    </row>
    <row r="3919" spans="1:13" x14ac:dyDescent="0.25">
      <c r="A3919" s="2">
        <v>45302</v>
      </c>
      <c r="B3919" s="3">
        <f t="shared" si="184"/>
        <v>2024</v>
      </c>
      <c r="C3919" t="str">
        <f t="shared" si="185"/>
        <v>2023-2024</v>
      </c>
      <c r="D3919" t="s">
        <v>147</v>
      </c>
      <c r="E3919" t="s">
        <v>109</v>
      </c>
      <c r="F3919" t="str">
        <f t="shared" si="183"/>
        <v>New South Wales</v>
      </c>
      <c r="G3919" t="s">
        <v>10</v>
      </c>
      <c r="H3919">
        <v>2480</v>
      </c>
      <c r="I3919" t="s">
        <v>11</v>
      </c>
      <c r="J3919" t="s">
        <v>68</v>
      </c>
      <c r="K3919" t="s">
        <v>150</v>
      </c>
      <c r="L3919" t="s">
        <v>18</v>
      </c>
      <c r="M3919" s="5">
        <v>1473.54</v>
      </c>
    </row>
    <row r="3920" spans="1:13" x14ac:dyDescent="0.25">
      <c r="A3920" s="2">
        <v>44957</v>
      </c>
      <c r="B3920" s="3">
        <f t="shared" si="184"/>
        <v>2023</v>
      </c>
      <c r="C3920" t="str">
        <f t="shared" si="185"/>
        <v>2022-2023</v>
      </c>
      <c r="D3920" t="s">
        <v>147</v>
      </c>
      <c r="E3920" t="s">
        <v>9</v>
      </c>
      <c r="F3920" t="str">
        <f t="shared" si="183"/>
        <v>New South Wales</v>
      </c>
      <c r="G3920" t="s">
        <v>10</v>
      </c>
      <c r="H3920">
        <v>2067</v>
      </c>
      <c r="I3920" t="s">
        <v>11</v>
      </c>
      <c r="J3920" t="s">
        <v>12</v>
      </c>
      <c r="K3920" t="s">
        <v>150</v>
      </c>
      <c r="L3920" t="s">
        <v>18</v>
      </c>
      <c r="M3920" s="5">
        <v>1473.64</v>
      </c>
    </row>
    <row r="3921" spans="1:13" x14ac:dyDescent="0.25">
      <c r="A3921" s="2">
        <v>45061</v>
      </c>
      <c r="B3921" s="3">
        <f t="shared" si="184"/>
        <v>2023</v>
      </c>
      <c r="C3921" t="str">
        <f t="shared" si="185"/>
        <v>2023-2024</v>
      </c>
      <c r="D3921" t="s">
        <v>147</v>
      </c>
      <c r="E3921" t="s">
        <v>44</v>
      </c>
      <c r="F3921" t="str">
        <f t="shared" si="183"/>
        <v>Victoria</v>
      </c>
      <c r="G3921" t="s">
        <v>45</v>
      </c>
      <c r="H3921">
        <v>3066</v>
      </c>
      <c r="I3921" t="s">
        <v>11</v>
      </c>
      <c r="J3921" t="s">
        <v>46</v>
      </c>
      <c r="K3921" t="s">
        <v>150</v>
      </c>
      <c r="L3921" t="s">
        <v>18</v>
      </c>
      <c r="M3921" s="5">
        <v>1473.94</v>
      </c>
    </row>
    <row r="3922" spans="1:13" x14ac:dyDescent="0.25">
      <c r="A3922" s="2">
        <v>45646</v>
      </c>
      <c r="B3922" s="3">
        <f t="shared" si="184"/>
        <v>2025</v>
      </c>
      <c r="C3922" t="str">
        <f t="shared" si="185"/>
        <v>2024-2025</v>
      </c>
      <c r="D3922" t="s">
        <v>147</v>
      </c>
      <c r="E3922" t="s">
        <v>125</v>
      </c>
      <c r="F3922" t="str">
        <f t="shared" si="183"/>
        <v>Victoria</v>
      </c>
      <c r="G3922" t="s">
        <v>45</v>
      </c>
      <c r="H3922">
        <v>3400</v>
      </c>
      <c r="I3922" t="s">
        <v>11</v>
      </c>
      <c r="J3922" t="s">
        <v>60</v>
      </c>
      <c r="K3922" t="s">
        <v>150</v>
      </c>
      <c r="L3922" t="s">
        <v>18</v>
      </c>
      <c r="M3922" s="5">
        <v>1474.1</v>
      </c>
    </row>
    <row r="3923" spans="1:13" x14ac:dyDescent="0.25">
      <c r="A3923" s="2">
        <v>44952</v>
      </c>
      <c r="B3923" s="3">
        <f t="shared" si="184"/>
        <v>2023</v>
      </c>
      <c r="C3923" t="str">
        <f t="shared" si="185"/>
        <v>2022-2023</v>
      </c>
      <c r="D3923" t="s">
        <v>147</v>
      </c>
      <c r="E3923" t="s">
        <v>44</v>
      </c>
      <c r="F3923" t="str">
        <f t="shared" si="183"/>
        <v>Victoria</v>
      </c>
      <c r="G3923" t="s">
        <v>45</v>
      </c>
      <c r="H3923">
        <v>3066</v>
      </c>
      <c r="I3923" t="s">
        <v>11</v>
      </c>
      <c r="J3923" t="s">
        <v>46</v>
      </c>
      <c r="K3923" t="s">
        <v>157</v>
      </c>
      <c r="L3923" t="s">
        <v>22</v>
      </c>
      <c r="M3923" s="5">
        <v>1474.3000000000002</v>
      </c>
    </row>
    <row r="3924" spans="1:13" x14ac:dyDescent="0.25">
      <c r="A3924" s="2">
        <v>45186</v>
      </c>
      <c r="B3924" s="3">
        <f t="shared" si="184"/>
        <v>2024</v>
      </c>
      <c r="C3924" t="str">
        <f t="shared" si="185"/>
        <v>2023-2024</v>
      </c>
      <c r="D3924" t="s">
        <v>147</v>
      </c>
      <c r="E3924" t="s">
        <v>145</v>
      </c>
      <c r="F3924" t="str">
        <f t="shared" si="183"/>
        <v>New South Wales</v>
      </c>
      <c r="G3924" t="s">
        <v>10</v>
      </c>
      <c r="H3924">
        <v>2101</v>
      </c>
      <c r="I3924" t="s">
        <v>11</v>
      </c>
      <c r="J3924" t="s">
        <v>27</v>
      </c>
      <c r="K3924" t="s">
        <v>150</v>
      </c>
      <c r="L3924" t="s">
        <v>18</v>
      </c>
      <c r="M3924" s="5">
        <v>1475.4399999999998</v>
      </c>
    </row>
    <row r="3925" spans="1:13" x14ac:dyDescent="0.25">
      <c r="A3925" s="2">
        <v>45217</v>
      </c>
      <c r="B3925" s="3">
        <f t="shared" si="184"/>
        <v>2024</v>
      </c>
      <c r="C3925" t="str">
        <f t="shared" si="185"/>
        <v>2023-2024</v>
      </c>
      <c r="D3925" t="s">
        <v>147</v>
      </c>
      <c r="E3925" t="s">
        <v>145</v>
      </c>
      <c r="F3925" t="str">
        <f t="shared" si="183"/>
        <v>New South Wales</v>
      </c>
      <c r="G3925" t="s">
        <v>10</v>
      </c>
      <c r="H3925">
        <v>2101</v>
      </c>
      <c r="I3925" t="s">
        <v>11</v>
      </c>
      <c r="J3925" t="s">
        <v>27</v>
      </c>
      <c r="K3925" t="s">
        <v>157</v>
      </c>
      <c r="L3925" t="s">
        <v>22</v>
      </c>
      <c r="M3925" s="5">
        <v>1477.34</v>
      </c>
    </row>
    <row r="3926" spans="1:13" x14ac:dyDescent="0.25">
      <c r="A3926" s="2">
        <v>45594</v>
      </c>
      <c r="B3926" s="3">
        <f t="shared" si="184"/>
        <v>2025</v>
      </c>
      <c r="C3926" t="str">
        <f t="shared" si="185"/>
        <v>2024-2025</v>
      </c>
      <c r="D3926" t="s">
        <v>147</v>
      </c>
      <c r="E3926" t="s">
        <v>136</v>
      </c>
      <c r="F3926" t="str">
        <f t="shared" si="183"/>
        <v>Victoria</v>
      </c>
      <c r="G3926" t="s">
        <v>45</v>
      </c>
      <c r="H3926">
        <v>3175</v>
      </c>
      <c r="I3926" t="s">
        <v>11</v>
      </c>
      <c r="J3926" t="s">
        <v>63</v>
      </c>
      <c r="K3926" t="s">
        <v>157</v>
      </c>
      <c r="L3926" t="s">
        <v>22</v>
      </c>
      <c r="M3926" s="5">
        <v>1480.54</v>
      </c>
    </row>
    <row r="3927" spans="1:13" x14ac:dyDescent="0.25">
      <c r="A3927" s="2">
        <v>45140</v>
      </c>
      <c r="B3927" s="3">
        <f t="shared" si="184"/>
        <v>2024</v>
      </c>
      <c r="C3927" t="str">
        <f t="shared" si="185"/>
        <v>2023-2024</v>
      </c>
      <c r="D3927" t="s">
        <v>147</v>
      </c>
      <c r="E3927" t="s">
        <v>114</v>
      </c>
      <c r="F3927" t="str">
        <f t="shared" si="183"/>
        <v>Victoria</v>
      </c>
      <c r="G3927" t="s">
        <v>45</v>
      </c>
      <c r="H3927">
        <v>3551</v>
      </c>
      <c r="I3927" t="s">
        <v>11</v>
      </c>
      <c r="J3927" t="s">
        <v>60</v>
      </c>
      <c r="K3927" t="s">
        <v>155</v>
      </c>
      <c r="L3927" t="s">
        <v>20</v>
      </c>
      <c r="M3927" s="5">
        <v>1482.9900000000002</v>
      </c>
    </row>
    <row r="3928" spans="1:13" x14ac:dyDescent="0.25">
      <c r="A3928" s="2">
        <v>45229</v>
      </c>
      <c r="B3928" s="3">
        <f t="shared" si="184"/>
        <v>2024</v>
      </c>
      <c r="C3928" t="str">
        <f t="shared" si="185"/>
        <v>2023-2024</v>
      </c>
      <c r="D3928" t="s">
        <v>147</v>
      </c>
      <c r="E3928" t="s">
        <v>57</v>
      </c>
      <c r="F3928" t="str">
        <f t="shared" si="183"/>
        <v>New South Wales</v>
      </c>
      <c r="G3928" t="s">
        <v>10</v>
      </c>
      <c r="H3928">
        <v>2560</v>
      </c>
      <c r="I3928" t="s">
        <v>11</v>
      </c>
      <c r="J3928" t="s">
        <v>58</v>
      </c>
      <c r="K3928" t="s">
        <v>156</v>
      </c>
      <c r="L3928" t="s">
        <v>17</v>
      </c>
      <c r="M3928" s="5">
        <v>1484.6099999999997</v>
      </c>
    </row>
    <row r="3929" spans="1:13" x14ac:dyDescent="0.25">
      <c r="A3929" s="2">
        <v>45039</v>
      </c>
      <c r="B3929" s="3">
        <f t="shared" si="184"/>
        <v>2023</v>
      </c>
      <c r="C3929" t="str">
        <f t="shared" si="185"/>
        <v>2023-2024</v>
      </c>
      <c r="D3929" t="s">
        <v>147</v>
      </c>
      <c r="E3929" t="s">
        <v>136</v>
      </c>
      <c r="F3929" t="str">
        <f t="shared" si="183"/>
        <v>Victoria</v>
      </c>
      <c r="G3929" t="s">
        <v>45</v>
      </c>
      <c r="H3929">
        <v>3175</v>
      </c>
      <c r="I3929" t="s">
        <v>11</v>
      </c>
      <c r="J3929" t="s">
        <v>63</v>
      </c>
      <c r="K3929" t="s">
        <v>154</v>
      </c>
      <c r="L3929" t="s">
        <v>14</v>
      </c>
      <c r="M3929" s="5">
        <v>1485.79</v>
      </c>
    </row>
    <row r="3930" spans="1:13" x14ac:dyDescent="0.25">
      <c r="A3930" s="2">
        <v>45006</v>
      </c>
      <c r="B3930" s="3">
        <f t="shared" si="184"/>
        <v>2023</v>
      </c>
      <c r="C3930" t="str">
        <f t="shared" si="185"/>
        <v>2022-2023</v>
      </c>
      <c r="D3930" t="s">
        <v>147</v>
      </c>
      <c r="E3930" t="s">
        <v>131</v>
      </c>
      <c r="F3930" t="str">
        <f t="shared" si="183"/>
        <v>Western Australia</v>
      </c>
      <c r="G3930" t="s">
        <v>48</v>
      </c>
      <c r="H3930">
        <v>6530</v>
      </c>
      <c r="I3930" t="s">
        <v>11</v>
      </c>
      <c r="J3930" t="s">
        <v>77</v>
      </c>
      <c r="K3930" t="s">
        <v>150</v>
      </c>
      <c r="L3930" t="s">
        <v>18</v>
      </c>
      <c r="M3930" s="5">
        <v>1487.17</v>
      </c>
    </row>
    <row r="3931" spans="1:13" x14ac:dyDescent="0.25">
      <c r="A3931" s="2">
        <v>45283</v>
      </c>
      <c r="B3931" s="3">
        <f t="shared" si="184"/>
        <v>2024</v>
      </c>
      <c r="C3931" t="str">
        <f t="shared" si="185"/>
        <v>2023-2024</v>
      </c>
      <c r="D3931" t="s">
        <v>147</v>
      </c>
      <c r="E3931" t="s">
        <v>103</v>
      </c>
      <c r="F3931" t="str">
        <f t="shared" si="183"/>
        <v>Queensland</v>
      </c>
      <c r="G3931" t="s">
        <v>35</v>
      </c>
      <c r="H3931">
        <v>4509</v>
      </c>
      <c r="I3931" t="s">
        <v>11</v>
      </c>
      <c r="J3931" t="s">
        <v>104</v>
      </c>
      <c r="K3931" t="s">
        <v>153</v>
      </c>
      <c r="L3931" t="s">
        <v>16</v>
      </c>
      <c r="M3931" s="5">
        <v>1490.0799999999997</v>
      </c>
    </row>
    <row r="3932" spans="1:13" x14ac:dyDescent="0.25">
      <c r="A3932" s="2">
        <v>45120</v>
      </c>
      <c r="B3932" s="3">
        <f t="shared" si="184"/>
        <v>2024</v>
      </c>
      <c r="C3932" t="str">
        <f t="shared" si="185"/>
        <v>2023-2024</v>
      </c>
      <c r="D3932" t="s">
        <v>147</v>
      </c>
      <c r="E3932" t="s">
        <v>128</v>
      </c>
      <c r="F3932" t="str">
        <f t="shared" si="183"/>
        <v>Western Australia</v>
      </c>
      <c r="G3932" t="s">
        <v>48</v>
      </c>
      <c r="H3932">
        <v>6027</v>
      </c>
      <c r="I3932" t="s">
        <v>11</v>
      </c>
      <c r="J3932" t="s">
        <v>49</v>
      </c>
      <c r="K3932" t="s">
        <v>151</v>
      </c>
      <c r="L3932" t="s">
        <v>21</v>
      </c>
      <c r="M3932" s="5">
        <v>1490.72</v>
      </c>
    </row>
    <row r="3933" spans="1:13" x14ac:dyDescent="0.25">
      <c r="A3933" s="2">
        <v>45460</v>
      </c>
      <c r="B3933" s="3">
        <f t="shared" si="184"/>
        <v>2024</v>
      </c>
      <c r="C3933" t="str">
        <f t="shared" si="185"/>
        <v>2024-2025</v>
      </c>
      <c r="D3933" t="s">
        <v>148</v>
      </c>
      <c r="E3933" t="s">
        <v>78</v>
      </c>
      <c r="F3933" t="str">
        <f t="shared" si="183"/>
        <v>New South Wales</v>
      </c>
      <c r="G3933" t="s">
        <v>10</v>
      </c>
      <c r="H3933">
        <v>2350</v>
      </c>
      <c r="I3933" t="s">
        <v>11</v>
      </c>
      <c r="J3933" t="s">
        <v>68</v>
      </c>
      <c r="K3933" t="s">
        <v>150</v>
      </c>
      <c r="L3933" t="s">
        <v>18</v>
      </c>
      <c r="M3933" s="5">
        <v>1491.2399999999998</v>
      </c>
    </row>
    <row r="3934" spans="1:13" x14ac:dyDescent="0.25">
      <c r="A3934" s="2">
        <v>45307</v>
      </c>
      <c r="B3934" s="3">
        <f t="shared" si="184"/>
        <v>2024</v>
      </c>
      <c r="C3934" t="str">
        <f t="shared" si="185"/>
        <v>2023-2024</v>
      </c>
      <c r="D3934" t="s">
        <v>148</v>
      </c>
      <c r="E3934" t="s">
        <v>78</v>
      </c>
      <c r="F3934" t="str">
        <f t="shared" si="183"/>
        <v>New South Wales</v>
      </c>
      <c r="G3934" t="s">
        <v>10</v>
      </c>
      <c r="H3934">
        <v>2350</v>
      </c>
      <c r="I3934" t="s">
        <v>11</v>
      </c>
      <c r="J3934" t="s">
        <v>68</v>
      </c>
      <c r="K3934" t="s">
        <v>150</v>
      </c>
      <c r="L3934" t="s">
        <v>18</v>
      </c>
      <c r="M3934" s="5">
        <v>1492.09</v>
      </c>
    </row>
    <row r="3935" spans="1:13" x14ac:dyDescent="0.25">
      <c r="A3935" s="2">
        <v>45447</v>
      </c>
      <c r="B3935" s="3">
        <f t="shared" si="184"/>
        <v>2024</v>
      </c>
      <c r="C3935" t="str">
        <f t="shared" si="185"/>
        <v>2024-2025</v>
      </c>
      <c r="D3935" t="s">
        <v>147</v>
      </c>
      <c r="E3935" t="s">
        <v>44</v>
      </c>
      <c r="F3935" t="str">
        <f t="shared" si="183"/>
        <v>Victoria</v>
      </c>
      <c r="G3935" t="s">
        <v>45</v>
      </c>
      <c r="H3935">
        <v>3066</v>
      </c>
      <c r="I3935" t="s">
        <v>11</v>
      </c>
      <c r="J3935" t="s">
        <v>46</v>
      </c>
      <c r="K3935" t="s">
        <v>150</v>
      </c>
      <c r="L3935" t="s">
        <v>18</v>
      </c>
      <c r="M3935" s="5">
        <v>1493.2400000000002</v>
      </c>
    </row>
    <row r="3936" spans="1:13" x14ac:dyDescent="0.25">
      <c r="A3936" s="2">
        <v>45282</v>
      </c>
      <c r="B3936" s="3">
        <f t="shared" si="184"/>
        <v>2024</v>
      </c>
      <c r="C3936" t="str">
        <f t="shared" si="185"/>
        <v>2023-2024</v>
      </c>
      <c r="D3936" t="s">
        <v>148</v>
      </c>
      <c r="E3936" t="s">
        <v>124</v>
      </c>
      <c r="F3936" t="str">
        <f t="shared" si="183"/>
        <v>New South Wales</v>
      </c>
      <c r="G3936" t="s">
        <v>10</v>
      </c>
      <c r="H3936">
        <v>2015</v>
      </c>
      <c r="I3936" t="s">
        <v>11</v>
      </c>
      <c r="J3936" t="s">
        <v>12</v>
      </c>
      <c r="K3936" t="s">
        <v>150</v>
      </c>
      <c r="L3936" t="s">
        <v>18</v>
      </c>
      <c r="M3936" s="5">
        <v>1497.97</v>
      </c>
    </row>
    <row r="3937" spans="1:13" x14ac:dyDescent="0.25">
      <c r="A3937" s="2">
        <v>45310</v>
      </c>
      <c r="B3937" s="3">
        <f t="shared" si="184"/>
        <v>2024</v>
      </c>
      <c r="C3937" t="str">
        <f t="shared" si="185"/>
        <v>2023-2024</v>
      </c>
      <c r="D3937" t="s">
        <v>148</v>
      </c>
      <c r="E3937" t="s">
        <v>73</v>
      </c>
      <c r="F3937" t="str">
        <f t="shared" si="183"/>
        <v>Victoria</v>
      </c>
      <c r="G3937" t="s">
        <v>45</v>
      </c>
      <c r="H3937">
        <v>3136</v>
      </c>
      <c r="I3937" t="s">
        <v>11</v>
      </c>
      <c r="J3937" t="s">
        <v>63</v>
      </c>
      <c r="K3937" t="s">
        <v>153</v>
      </c>
      <c r="L3937" t="s">
        <v>16</v>
      </c>
      <c r="M3937" s="5">
        <v>1500.08</v>
      </c>
    </row>
    <row r="3938" spans="1:13" x14ac:dyDescent="0.25">
      <c r="A3938" s="2">
        <v>45452</v>
      </c>
      <c r="B3938" s="3">
        <f t="shared" si="184"/>
        <v>2024</v>
      </c>
      <c r="C3938" t="str">
        <f t="shared" si="185"/>
        <v>2024-2025</v>
      </c>
      <c r="D3938" t="s">
        <v>147</v>
      </c>
      <c r="E3938" t="s">
        <v>75</v>
      </c>
      <c r="F3938" t="str">
        <f t="shared" si="183"/>
        <v>Victoria</v>
      </c>
      <c r="G3938" t="s">
        <v>45</v>
      </c>
      <c r="H3938">
        <v>3630</v>
      </c>
      <c r="I3938" t="s">
        <v>11</v>
      </c>
      <c r="J3938" t="s">
        <v>55</v>
      </c>
      <c r="K3938" t="s">
        <v>150</v>
      </c>
      <c r="L3938" t="s">
        <v>18</v>
      </c>
      <c r="M3938" s="5">
        <v>1501.3999999999999</v>
      </c>
    </row>
    <row r="3939" spans="1:13" x14ac:dyDescent="0.25">
      <c r="A3939" s="2">
        <v>44999</v>
      </c>
      <c r="B3939" s="3">
        <f t="shared" si="184"/>
        <v>2023</v>
      </c>
      <c r="C3939" t="str">
        <f t="shared" si="185"/>
        <v>2022-2023</v>
      </c>
      <c r="D3939" t="s">
        <v>147</v>
      </c>
      <c r="E3939" t="s">
        <v>137</v>
      </c>
      <c r="F3939" t="str">
        <f t="shared" si="183"/>
        <v>New South Wales</v>
      </c>
      <c r="G3939" t="s">
        <v>10</v>
      </c>
      <c r="H3939">
        <v>2031</v>
      </c>
      <c r="I3939" t="s">
        <v>11</v>
      </c>
      <c r="J3939" t="s">
        <v>12</v>
      </c>
      <c r="K3939" t="s">
        <v>155</v>
      </c>
      <c r="L3939" t="s">
        <v>20</v>
      </c>
      <c r="M3939" s="5">
        <v>1513.3800000000006</v>
      </c>
    </row>
    <row r="3940" spans="1:13" x14ac:dyDescent="0.25">
      <c r="A3940" s="2">
        <v>45281</v>
      </c>
      <c r="B3940" s="3">
        <f t="shared" si="184"/>
        <v>2024</v>
      </c>
      <c r="C3940" t="str">
        <f t="shared" si="185"/>
        <v>2023-2024</v>
      </c>
      <c r="D3940" t="s">
        <v>147</v>
      </c>
      <c r="E3940" t="s">
        <v>62</v>
      </c>
      <c r="F3940" t="str">
        <f t="shared" si="183"/>
        <v>Victoria</v>
      </c>
      <c r="G3940" t="s">
        <v>45</v>
      </c>
      <c r="H3940">
        <v>3134</v>
      </c>
      <c r="I3940" t="s">
        <v>11</v>
      </c>
      <c r="J3940" t="s">
        <v>63</v>
      </c>
      <c r="K3940" t="s">
        <v>150</v>
      </c>
      <c r="L3940" t="s">
        <v>18</v>
      </c>
      <c r="M3940" s="5">
        <v>1513.91</v>
      </c>
    </row>
    <row r="3941" spans="1:13" x14ac:dyDescent="0.25">
      <c r="A3941" s="2">
        <v>45308</v>
      </c>
      <c r="B3941" s="3">
        <f t="shared" si="184"/>
        <v>2024</v>
      </c>
      <c r="C3941" t="str">
        <f t="shared" si="185"/>
        <v>2023-2024</v>
      </c>
      <c r="D3941" t="s">
        <v>147</v>
      </c>
      <c r="E3941" t="s">
        <v>139</v>
      </c>
      <c r="F3941" t="str">
        <f t="shared" si="183"/>
        <v>New South Wales</v>
      </c>
      <c r="G3941" t="s">
        <v>10</v>
      </c>
      <c r="H3941">
        <v>2020</v>
      </c>
      <c r="I3941" t="s">
        <v>11</v>
      </c>
      <c r="J3941" t="s">
        <v>12</v>
      </c>
      <c r="K3941" t="s">
        <v>152</v>
      </c>
      <c r="L3941" t="s">
        <v>13</v>
      </c>
      <c r="M3941" s="5">
        <v>1517.0400000000022</v>
      </c>
    </row>
    <row r="3942" spans="1:13" x14ac:dyDescent="0.25">
      <c r="A3942" s="2">
        <v>45009</v>
      </c>
      <c r="B3942" s="3">
        <f t="shared" si="184"/>
        <v>2023</v>
      </c>
      <c r="C3942" t="str">
        <f t="shared" si="185"/>
        <v>2022-2023</v>
      </c>
      <c r="D3942" t="s">
        <v>147</v>
      </c>
      <c r="E3942" t="s">
        <v>42</v>
      </c>
      <c r="F3942" t="str">
        <f t="shared" si="183"/>
        <v>Queensland</v>
      </c>
      <c r="G3942" t="s">
        <v>35</v>
      </c>
      <c r="H3942">
        <v>4053</v>
      </c>
      <c r="I3942" t="s">
        <v>11</v>
      </c>
      <c r="J3942" t="s">
        <v>43</v>
      </c>
      <c r="K3942" t="s">
        <v>150</v>
      </c>
      <c r="L3942" t="s">
        <v>18</v>
      </c>
      <c r="M3942" s="5">
        <v>1519.16</v>
      </c>
    </row>
    <row r="3943" spans="1:13" x14ac:dyDescent="0.25">
      <c r="A3943" s="2">
        <v>45321</v>
      </c>
      <c r="B3943" s="3">
        <f t="shared" si="184"/>
        <v>2024</v>
      </c>
      <c r="C3943" t="str">
        <f t="shared" si="185"/>
        <v>2023-2024</v>
      </c>
      <c r="D3943" t="s">
        <v>147</v>
      </c>
      <c r="E3943" t="s">
        <v>97</v>
      </c>
      <c r="F3943" t="str">
        <f t="shared" si="183"/>
        <v>Tasmania</v>
      </c>
      <c r="G3943" t="s">
        <v>70</v>
      </c>
      <c r="H3943">
        <v>7250</v>
      </c>
      <c r="I3943" t="s">
        <v>11</v>
      </c>
      <c r="J3943" t="s">
        <v>71</v>
      </c>
      <c r="K3943" t="s">
        <v>151</v>
      </c>
      <c r="L3943" t="s">
        <v>21</v>
      </c>
      <c r="M3943" s="5">
        <v>1522.7399999999998</v>
      </c>
    </row>
    <row r="3944" spans="1:13" x14ac:dyDescent="0.25">
      <c r="A3944" s="2">
        <v>45218</v>
      </c>
      <c r="B3944" s="3">
        <f t="shared" si="184"/>
        <v>2024</v>
      </c>
      <c r="C3944" t="str">
        <f t="shared" si="185"/>
        <v>2023-2024</v>
      </c>
      <c r="D3944" t="s">
        <v>147</v>
      </c>
      <c r="E3944" t="s">
        <v>131</v>
      </c>
      <c r="F3944" t="str">
        <f t="shared" si="183"/>
        <v>Western Australia</v>
      </c>
      <c r="G3944" t="s">
        <v>48</v>
      </c>
      <c r="H3944">
        <v>6530</v>
      </c>
      <c r="I3944" t="s">
        <v>11</v>
      </c>
      <c r="J3944" t="s">
        <v>77</v>
      </c>
      <c r="K3944" t="s">
        <v>151</v>
      </c>
      <c r="L3944" t="s">
        <v>21</v>
      </c>
      <c r="M3944" s="5">
        <v>1532.53</v>
      </c>
    </row>
    <row r="3945" spans="1:13" x14ac:dyDescent="0.25">
      <c r="A3945" s="2">
        <v>45315</v>
      </c>
      <c r="B3945" s="3">
        <f t="shared" si="184"/>
        <v>2024</v>
      </c>
      <c r="C3945" t="str">
        <f t="shared" si="185"/>
        <v>2023-2024</v>
      </c>
      <c r="D3945" t="s">
        <v>148</v>
      </c>
      <c r="E3945" t="s">
        <v>124</v>
      </c>
      <c r="F3945" t="str">
        <f t="shared" si="183"/>
        <v>New South Wales</v>
      </c>
      <c r="G3945" t="s">
        <v>10</v>
      </c>
      <c r="H3945">
        <v>2015</v>
      </c>
      <c r="I3945" t="s">
        <v>11</v>
      </c>
      <c r="J3945" t="s">
        <v>12</v>
      </c>
      <c r="K3945" t="s">
        <v>154</v>
      </c>
      <c r="L3945" t="s">
        <v>14</v>
      </c>
      <c r="M3945" s="5">
        <v>1540.18</v>
      </c>
    </row>
    <row r="3946" spans="1:13" x14ac:dyDescent="0.25">
      <c r="A3946" s="2">
        <v>45470</v>
      </c>
      <c r="B3946" s="3">
        <f t="shared" si="184"/>
        <v>2024</v>
      </c>
      <c r="C3946" t="str">
        <f t="shared" si="185"/>
        <v>2024-2025</v>
      </c>
      <c r="D3946" t="s">
        <v>147</v>
      </c>
      <c r="E3946" t="s">
        <v>114</v>
      </c>
      <c r="F3946" t="str">
        <f t="shared" si="183"/>
        <v>Victoria</v>
      </c>
      <c r="G3946" t="s">
        <v>45</v>
      </c>
      <c r="H3946">
        <v>3551</v>
      </c>
      <c r="I3946" t="s">
        <v>11</v>
      </c>
      <c r="J3946" t="s">
        <v>60</v>
      </c>
      <c r="K3946" t="s">
        <v>151</v>
      </c>
      <c r="L3946" t="s">
        <v>21</v>
      </c>
      <c r="M3946" s="5">
        <v>1548.9099999999999</v>
      </c>
    </row>
    <row r="3947" spans="1:13" x14ac:dyDescent="0.25">
      <c r="A3947" s="2">
        <v>45142</v>
      </c>
      <c r="B3947" s="3">
        <f t="shared" si="184"/>
        <v>2024</v>
      </c>
      <c r="C3947" t="str">
        <f t="shared" si="185"/>
        <v>2023-2024</v>
      </c>
      <c r="D3947" t="s">
        <v>147</v>
      </c>
      <c r="E3947" t="s">
        <v>103</v>
      </c>
      <c r="F3947" t="str">
        <f t="shared" si="183"/>
        <v>Queensland</v>
      </c>
      <c r="G3947" t="s">
        <v>35</v>
      </c>
      <c r="H3947">
        <v>4509</v>
      </c>
      <c r="I3947" t="s">
        <v>11</v>
      </c>
      <c r="J3947" t="s">
        <v>104</v>
      </c>
      <c r="K3947" t="s">
        <v>157</v>
      </c>
      <c r="L3947" t="s">
        <v>22</v>
      </c>
      <c r="M3947" s="5">
        <v>1550.3300000000002</v>
      </c>
    </row>
    <row r="3948" spans="1:13" x14ac:dyDescent="0.25">
      <c r="A3948" s="2">
        <v>45649</v>
      </c>
      <c r="B3948" s="3">
        <f t="shared" si="184"/>
        <v>2025</v>
      </c>
      <c r="C3948" t="str">
        <f t="shared" si="185"/>
        <v>2024-2025</v>
      </c>
      <c r="D3948" t="s">
        <v>148</v>
      </c>
      <c r="E3948" t="s">
        <v>40</v>
      </c>
      <c r="F3948" t="str">
        <f t="shared" si="183"/>
        <v>New South Wales</v>
      </c>
      <c r="G3948" t="s">
        <v>10</v>
      </c>
      <c r="H3948">
        <v>2116</v>
      </c>
      <c r="I3948" t="s">
        <v>11</v>
      </c>
      <c r="J3948" t="s">
        <v>27</v>
      </c>
      <c r="K3948" t="s">
        <v>154</v>
      </c>
      <c r="L3948" t="s">
        <v>14</v>
      </c>
      <c r="M3948" s="5">
        <v>1552.36</v>
      </c>
    </row>
    <row r="3949" spans="1:13" x14ac:dyDescent="0.25">
      <c r="A3949" s="2">
        <v>45383</v>
      </c>
      <c r="B3949" s="3">
        <f t="shared" si="184"/>
        <v>2024</v>
      </c>
      <c r="C3949" t="str">
        <f t="shared" si="185"/>
        <v>2024-2025</v>
      </c>
      <c r="D3949" t="s">
        <v>148</v>
      </c>
      <c r="E3949" t="s">
        <v>34</v>
      </c>
      <c r="F3949" t="str">
        <f t="shared" si="183"/>
        <v>Queensland</v>
      </c>
      <c r="G3949" t="s">
        <v>35</v>
      </c>
      <c r="H3949">
        <v>4802</v>
      </c>
      <c r="I3949" t="s">
        <v>11</v>
      </c>
      <c r="J3949" t="s">
        <v>36</v>
      </c>
      <c r="K3949" t="s">
        <v>153</v>
      </c>
      <c r="L3949" t="s">
        <v>16</v>
      </c>
      <c r="M3949" s="5">
        <v>1552.4099999999996</v>
      </c>
    </row>
    <row r="3950" spans="1:13" x14ac:dyDescent="0.25">
      <c r="A3950" s="2">
        <v>45227</v>
      </c>
      <c r="B3950" s="3">
        <f t="shared" si="184"/>
        <v>2024</v>
      </c>
      <c r="C3950" t="str">
        <f t="shared" si="185"/>
        <v>2023-2024</v>
      </c>
      <c r="D3950" t="s">
        <v>147</v>
      </c>
      <c r="E3950" t="s">
        <v>115</v>
      </c>
      <c r="F3950" t="str">
        <f t="shared" si="183"/>
        <v>Western Australia</v>
      </c>
      <c r="G3950" t="s">
        <v>48</v>
      </c>
      <c r="H3950">
        <v>6280</v>
      </c>
      <c r="I3950" t="s">
        <v>11</v>
      </c>
      <c r="J3950" t="s">
        <v>94</v>
      </c>
      <c r="K3950" t="s">
        <v>155</v>
      </c>
      <c r="L3950" t="s">
        <v>20</v>
      </c>
      <c r="M3950" s="5">
        <v>1554.86</v>
      </c>
    </row>
    <row r="3951" spans="1:13" x14ac:dyDescent="0.25">
      <c r="A3951" s="2">
        <v>45020</v>
      </c>
      <c r="B3951" s="3">
        <f t="shared" si="184"/>
        <v>2023</v>
      </c>
      <c r="C3951" t="str">
        <f t="shared" si="185"/>
        <v>2023-2024</v>
      </c>
      <c r="D3951" t="s">
        <v>147</v>
      </c>
      <c r="E3951" t="s">
        <v>75</v>
      </c>
      <c r="F3951" t="str">
        <f t="shared" si="183"/>
        <v>Victoria</v>
      </c>
      <c r="G3951" t="s">
        <v>45</v>
      </c>
      <c r="H3951">
        <v>3630</v>
      </c>
      <c r="I3951" t="s">
        <v>11</v>
      </c>
      <c r="J3951" t="s">
        <v>55</v>
      </c>
      <c r="K3951" t="s">
        <v>149</v>
      </c>
      <c r="L3951" t="s">
        <v>15</v>
      </c>
      <c r="M3951" s="5">
        <v>1564.75</v>
      </c>
    </row>
    <row r="3952" spans="1:13" x14ac:dyDescent="0.25">
      <c r="A3952" s="2">
        <v>45054</v>
      </c>
      <c r="B3952" s="3">
        <f t="shared" si="184"/>
        <v>2023</v>
      </c>
      <c r="C3952" t="str">
        <f t="shared" si="185"/>
        <v>2023-2024</v>
      </c>
      <c r="D3952" t="s">
        <v>147</v>
      </c>
      <c r="E3952" t="s">
        <v>28</v>
      </c>
      <c r="F3952" t="str">
        <f t="shared" si="183"/>
        <v>Northern Territory</v>
      </c>
      <c r="G3952" t="s">
        <v>29</v>
      </c>
      <c r="H3952">
        <v>800</v>
      </c>
      <c r="I3952" t="s">
        <v>11</v>
      </c>
      <c r="J3952" t="s">
        <v>30</v>
      </c>
      <c r="K3952" t="s">
        <v>155</v>
      </c>
      <c r="L3952" t="s">
        <v>20</v>
      </c>
      <c r="M3952" s="5">
        <v>1571.03</v>
      </c>
    </row>
    <row r="3953" spans="1:13" x14ac:dyDescent="0.25">
      <c r="A3953" s="2">
        <v>45292</v>
      </c>
      <c r="B3953" s="3">
        <f t="shared" si="184"/>
        <v>2024</v>
      </c>
      <c r="C3953" t="str">
        <f t="shared" si="185"/>
        <v>2023-2024</v>
      </c>
      <c r="D3953" t="s">
        <v>147</v>
      </c>
      <c r="E3953" t="s">
        <v>112</v>
      </c>
      <c r="F3953" t="str">
        <f t="shared" si="183"/>
        <v>Victoria</v>
      </c>
      <c r="G3953" t="s">
        <v>45</v>
      </c>
      <c r="H3953">
        <v>3076</v>
      </c>
      <c r="I3953" t="s">
        <v>11</v>
      </c>
      <c r="J3953" t="s">
        <v>46</v>
      </c>
      <c r="K3953" t="s">
        <v>150</v>
      </c>
      <c r="L3953" t="s">
        <v>18</v>
      </c>
      <c r="M3953" s="5">
        <v>1572.1400000000003</v>
      </c>
    </row>
    <row r="3954" spans="1:13" x14ac:dyDescent="0.25">
      <c r="A3954" s="2">
        <v>45073</v>
      </c>
      <c r="B3954" s="3">
        <f t="shared" si="184"/>
        <v>2023</v>
      </c>
      <c r="C3954" t="str">
        <f t="shared" si="185"/>
        <v>2023-2024</v>
      </c>
      <c r="D3954" t="s">
        <v>147</v>
      </c>
      <c r="E3954" t="s">
        <v>109</v>
      </c>
      <c r="F3954" t="str">
        <f t="shared" si="183"/>
        <v>New South Wales</v>
      </c>
      <c r="G3954" t="s">
        <v>10</v>
      </c>
      <c r="H3954">
        <v>2480</v>
      </c>
      <c r="I3954" t="s">
        <v>11</v>
      </c>
      <c r="J3954" t="s">
        <v>68</v>
      </c>
      <c r="K3954" t="s">
        <v>150</v>
      </c>
      <c r="L3954" t="s">
        <v>18</v>
      </c>
      <c r="M3954" s="5">
        <v>1574.01</v>
      </c>
    </row>
    <row r="3955" spans="1:13" x14ac:dyDescent="0.25">
      <c r="A3955" s="2">
        <v>45548</v>
      </c>
      <c r="B3955" s="3">
        <f t="shared" si="184"/>
        <v>2025</v>
      </c>
      <c r="C3955" t="str">
        <f t="shared" si="185"/>
        <v>2024-2025</v>
      </c>
      <c r="D3955" t="s">
        <v>148</v>
      </c>
      <c r="E3955" t="s">
        <v>56</v>
      </c>
      <c r="F3955" t="str">
        <f t="shared" si="183"/>
        <v>Northern Territory</v>
      </c>
      <c r="G3955" t="s">
        <v>29</v>
      </c>
      <c r="H3955">
        <v>870</v>
      </c>
      <c r="I3955" t="s">
        <v>11</v>
      </c>
      <c r="J3955" t="s">
        <v>30</v>
      </c>
      <c r="K3955" t="s">
        <v>150</v>
      </c>
      <c r="L3955" t="s">
        <v>18</v>
      </c>
      <c r="M3955" s="5">
        <v>1574.3799999999999</v>
      </c>
    </row>
    <row r="3956" spans="1:13" x14ac:dyDescent="0.25">
      <c r="A3956" s="2">
        <v>45212</v>
      </c>
      <c r="B3956" s="3">
        <f t="shared" si="184"/>
        <v>2024</v>
      </c>
      <c r="C3956" t="str">
        <f t="shared" si="185"/>
        <v>2023-2024</v>
      </c>
      <c r="D3956" t="s">
        <v>147</v>
      </c>
      <c r="E3956" t="s">
        <v>74</v>
      </c>
      <c r="F3956" t="str">
        <f t="shared" si="183"/>
        <v>South Australia</v>
      </c>
      <c r="G3956" t="s">
        <v>32</v>
      </c>
      <c r="H3956">
        <v>5043</v>
      </c>
      <c r="I3956" t="s">
        <v>11</v>
      </c>
      <c r="J3956" t="s">
        <v>33</v>
      </c>
      <c r="K3956" t="s">
        <v>153</v>
      </c>
      <c r="L3956" t="s">
        <v>16</v>
      </c>
      <c r="M3956" s="5">
        <v>1576.86</v>
      </c>
    </row>
    <row r="3957" spans="1:13" x14ac:dyDescent="0.25">
      <c r="A3957" s="2">
        <v>45213</v>
      </c>
      <c r="B3957" s="3">
        <f t="shared" si="184"/>
        <v>2024</v>
      </c>
      <c r="C3957" t="str">
        <f t="shared" si="185"/>
        <v>2023-2024</v>
      </c>
      <c r="D3957" t="s">
        <v>147</v>
      </c>
      <c r="E3957" t="s">
        <v>88</v>
      </c>
      <c r="F3957" t="str">
        <f t="shared" si="183"/>
        <v>South Australia</v>
      </c>
      <c r="G3957" t="s">
        <v>32</v>
      </c>
      <c r="H3957">
        <v>5011</v>
      </c>
      <c r="I3957" t="s">
        <v>11</v>
      </c>
      <c r="J3957" t="s">
        <v>33</v>
      </c>
      <c r="K3957" t="s">
        <v>151</v>
      </c>
      <c r="L3957" t="s">
        <v>21</v>
      </c>
      <c r="M3957" s="5">
        <v>1587.5</v>
      </c>
    </row>
    <row r="3958" spans="1:13" x14ac:dyDescent="0.25">
      <c r="A3958" s="2">
        <v>45482</v>
      </c>
      <c r="B3958" s="3">
        <f t="shared" si="184"/>
        <v>2025</v>
      </c>
      <c r="C3958" t="str">
        <f t="shared" si="185"/>
        <v>2024-2025</v>
      </c>
      <c r="D3958" t="s">
        <v>147</v>
      </c>
      <c r="E3958" t="s">
        <v>57</v>
      </c>
      <c r="F3958" t="str">
        <f t="shared" si="183"/>
        <v>New South Wales</v>
      </c>
      <c r="G3958" t="s">
        <v>10</v>
      </c>
      <c r="H3958">
        <v>2560</v>
      </c>
      <c r="I3958" t="s">
        <v>11</v>
      </c>
      <c r="J3958" t="s">
        <v>58</v>
      </c>
      <c r="K3958" t="s">
        <v>150</v>
      </c>
      <c r="L3958" t="s">
        <v>18</v>
      </c>
      <c r="M3958" s="5">
        <v>1590.76</v>
      </c>
    </row>
    <row r="3959" spans="1:13" x14ac:dyDescent="0.25">
      <c r="A3959" s="2">
        <v>45556</v>
      </c>
      <c r="B3959" s="3">
        <f t="shared" si="184"/>
        <v>2025</v>
      </c>
      <c r="C3959" t="str">
        <f t="shared" si="185"/>
        <v>2024-2025</v>
      </c>
      <c r="D3959" t="s">
        <v>147</v>
      </c>
      <c r="E3959" t="s">
        <v>75</v>
      </c>
      <c r="F3959" t="str">
        <f t="shared" si="183"/>
        <v>Victoria</v>
      </c>
      <c r="G3959" t="s">
        <v>45</v>
      </c>
      <c r="H3959">
        <v>3630</v>
      </c>
      <c r="I3959" t="s">
        <v>11</v>
      </c>
      <c r="J3959" t="s">
        <v>55</v>
      </c>
      <c r="K3959" t="s">
        <v>151</v>
      </c>
      <c r="L3959" t="s">
        <v>21</v>
      </c>
      <c r="M3959" s="5">
        <v>1591.8200000000004</v>
      </c>
    </row>
    <row r="3960" spans="1:13" x14ac:dyDescent="0.25">
      <c r="A3960" s="2">
        <v>45051</v>
      </c>
      <c r="B3960" s="3">
        <f t="shared" si="184"/>
        <v>2023</v>
      </c>
      <c r="C3960" t="str">
        <f t="shared" si="185"/>
        <v>2023-2024</v>
      </c>
      <c r="D3960" t="s">
        <v>147</v>
      </c>
      <c r="E3960" t="s">
        <v>39</v>
      </c>
      <c r="F3960" t="str">
        <f t="shared" si="183"/>
        <v>South Australia</v>
      </c>
      <c r="G3960" t="s">
        <v>32</v>
      </c>
      <c r="H3960">
        <v>5343</v>
      </c>
      <c r="I3960" t="s">
        <v>11</v>
      </c>
      <c r="J3960" t="s">
        <v>38</v>
      </c>
      <c r="K3960" t="s">
        <v>150</v>
      </c>
      <c r="L3960" t="s">
        <v>18</v>
      </c>
      <c r="M3960" s="5">
        <v>1596.6399999999999</v>
      </c>
    </row>
    <row r="3961" spans="1:13" x14ac:dyDescent="0.25">
      <c r="A3961" s="2">
        <v>45251</v>
      </c>
      <c r="B3961" s="3">
        <f t="shared" si="184"/>
        <v>2024</v>
      </c>
      <c r="C3961" t="str">
        <f t="shared" si="185"/>
        <v>2023-2024</v>
      </c>
      <c r="D3961" t="s">
        <v>148</v>
      </c>
      <c r="E3961" t="s">
        <v>138</v>
      </c>
      <c r="F3961" t="str">
        <f t="shared" si="183"/>
        <v>Queensland</v>
      </c>
      <c r="G3961" t="s">
        <v>35</v>
      </c>
      <c r="H3961">
        <v>4558</v>
      </c>
      <c r="I3961" t="s">
        <v>11</v>
      </c>
      <c r="J3961" t="s">
        <v>120</v>
      </c>
      <c r="K3961" t="s">
        <v>150</v>
      </c>
      <c r="L3961" t="s">
        <v>18</v>
      </c>
      <c r="M3961" s="5">
        <v>1599.8400000000004</v>
      </c>
    </row>
    <row r="3962" spans="1:13" x14ac:dyDescent="0.25">
      <c r="A3962" s="2">
        <v>45077</v>
      </c>
      <c r="B3962" s="3">
        <f t="shared" si="184"/>
        <v>2023</v>
      </c>
      <c r="C3962" t="str">
        <f t="shared" si="185"/>
        <v>2023-2024</v>
      </c>
      <c r="D3962" t="s">
        <v>148</v>
      </c>
      <c r="E3962" t="s">
        <v>40</v>
      </c>
      <c r="F3962" t="str">
        <f t="shared" si="183"/>
        <v>New South Wales</v>
      </c>
      <c r="G3962" t="s">
        <v>10</v>
      </c>
      <c r="H3962">
        <v>2116</v>
      </c>
      <c r="I3962" t="s">
        <v>11</v>
      </c>
      <c r="J3962" t="s">
        <v>27</v>
      </c>
      <c r="K3962" t="s">
        <v>150</v>
      </c>
      <c r="L3962" t="s">
        <v>18</v>
      </c>
      <c r="M3962" s="5">
        <v>1599.9899999999998</v>
      </c>
    </row>
    <row r="3963" spans="1:13" x14ac:dyDescent="0.25">
      <c r="A3963" s="2">
        <v>45015</v>
      </c>
      <c r="B3963" s="3">
        <f t="shared" si="184"/>
        <v>2023</v>
      </c>
      <c r="C3963" t="str">
        <f t="shared" si="185"/>
        <v>2022-2023</v>
      </c>
      <c r="D3963" t="s">
        <v>147</v>
      </c>
      <c r="E3963" t="s">
        <v>24</v>
      </c>
      <c r="F3963" t="str">
        <f t="shared" si="183"/>
        <v>New South Wales</v>
      </c>
      <c r="G3963" t="s">
        <v>10</v>
      </c>
      <c r="H3963">
        <v>2795</v>
      </c>
      <c r="I3963" t="s">
        <v>11</v>
      </c>
      <c r="J3963" t="s">
        <v>25</v>
      </c>
      <c r="K3963" t="s">
        <v>155</v>
      </c>
      <c r="L3963" t="s">
        <v>20</v>
      </c>
      <c r="M3963" s="5">
        <v>1601.73</v>
      </c>
    </row>
    <row r="3964" spans="1:13" x14ac:dyDescent="0.25">
      <c r="A3964" s="2">
        <v>45442</v>
      </c>
      <c r="B3964" s="3">
        <f t="shared" si="184"/>
        <v>2024</v>
      </c>
      <c r="C3964" t="str">
        <f t="shared" si="185"/>
        <v>2024-2025</v>
      </c>
      <c r="D3964" t="s">
        <v>147</v>
      </c>
      <c r="E3964" t="s">
        <v>112</v>
      </c>
      <c r="F3964" t="str">
        <f t="shared" si="183"/>
        <v>Victoria</v>
      </c>
      <c r="G3964" t="s">
        <v>45</v>
      </c>
      <c r="H3964">
        <v>3076</v>
      </c>
      <c r="I3964" t="s">
        <v>11</v>
      </c>
      <c r="J3964" t="s">
        <v>46</v>
      </c>
      <c r="K3964" t="s">
        <v>157</v>
      </c>
      <c r="L3964" t="s">
        <v>22</v>
      </c>
      <c r="M3964" s="5">
        <v>1606.3</v>
      </c>
    </row>
    <row r="3965" spans="1:13" x14ac:dyDescent="0.25">
      <c r="A3965" s="2">
        <v>45295</v>
      </c>
      <c r="B3965" s="3">
        <f t="shared" si="184"/>
        <v>2024</v>
      </c>
      <c r="C3965" t="str">
        <f t="shared" si="185"/>
        <v>2023-2024</v>
      </c>
      <c r="D3965" t="s">
        <v>147</v>
      </c>
      <c r="E3965" t="s">
        <v>9</v>
      </c>
      <c r="F3965" t="str">
        <f t="shared" si="183"/>
        <v>New South Wales</v>
      </c>
      <c r="G3965" t="s">
        <v>10</v>
      </c>
      <c r="H3965">
        <v>2067</v>
      </c>
      <c r="I3965" t="s">
        <v>11</v>
      </c>
      <c r="J3965" t="s">
        <v>12</v>
      </c>
      <c r="K3965" t="s">
        <v>153</v>
      </c>
      <c r="L3965" t="s">
        <v>16</v>
      </c>
      <c r="M3965" s="5">
        <v>1607.1399999999999</v>
      </c>
    </row>
    <row r="3966" spans="1:13" x14ac:dyDescent="0.25">
      <c r="A3966" s="2">
        <v>45347</v>
      </c>
      <c r="B3966" s="3">
        <f t="shared" si="184"/>
        <v>2024</v>
      </c>
      <c r="C3966" t="str">
        <f t="shared" si="185"/>
        <v>2023-2024</v>
      </c>
      <c r="D3966" t="s">
        <v>147</v>
      </c>
      <c r="E3966" t="s">
        <v>107</v>
      </c>
      <c r="F3966" t="str">
        <f t="shared" si="183"/>
        <v>Queensland</v>
      </c>
      <c r="G3966" t="s">
        <v>35</v>
      </c>
      <c r="H3966">
        <v>4220</v>
      </c>
      <c r="I3966" t="s">
        <v>11</v>
      </c>
      <c r="J3966" t="s">
        <v>104</v>
      </c>
      <c r="K3966" t="s">
        <v>151</v>
      </c>
      <c r="L3966" t="s">
        <v>21</v>
      </c>
      <c r="M3966" s="5">
        <v>1610.69</v>
      </c>
    </row>
    <row r="3967" spans="1:13" x14ac:dyDescent="0.25">
      <c r="A3967" s="2">
        <v>45028</v>
      </c>
      <c r="B3967" s="3">
        <f t="shared" si="184"/>
        <v>2023</v>
      </c>
      <c r="C3967" t="str">
        <f t="shared" si="185"/>
        <v>2023-2024</v>
      </c>
      <c r="D3967" t="s">
        <v>147</v>
      </c>
      <c r="E3967" t="s">
        <v>112</v>
      </c>
      <c r="F3967" t="str">
        <f t="shared" si="183"/>
        <v>Victoria</v>
      </c>
      <c r="G3967" t="s">
        <v>45</v>
      </c>
      <c r="H3967">
        <v>3076</v>
      </c>
      <c r="I3967" t="s">
        <v>11</v>
      </c>
      <c r="J3967" t="s">
        <v>46</v>
      </c>
      <c r="K3967" t="s">
        <v>153</v>
      </c>
      <c r="L3967" t="s">
        <v>16</v>
      </c>
      <c r="M3967" s="5">
        <v>1612.65</v>
      </c>
    </row>
    <row r="3968" spans="1:13" x14ac:dyDescent="0.25">
      <c r="A3968" s="2">
        <v>45612</v>
      </c>
      <c r="B3968" s="3">
        <f t="shared" si="184"/>
        <v>2025</v>
      </c>
      <c r="C3968" t="str">
        <f t="shared" si="185"/>
        <v>2024-2025</v>
      </c>
      <c r="D3968" t="s">
        <v>147</v>
      </c>
      <c r="E3968" t="s">
        <v>42</v>
      </c>
      <c r="F3968" t="str">
        <f t="shared" si="183"/>
        <v>Queensland</v>
      </c>
      <c r="G3968" t="s">
        <v>35</v>
      </c>
      <c r="H3968">
        <v>4053</v>
      </c>
      <c r="I3968" t="s">
        <v>11</v>
      </c>
      <c r="J3968" t="s">
        <v>43</v>
      </c>
      <c r="K3968" t="s">
        <v>155</v>
      </c>
      <c r="L3968" t="s">
        <v>20</v>
      </c>
      <c r="M3968" s="5">
        <v>1613.2200000000003</v>
      </c>
    </row>
    <row r="3969" spans="1:13" x14ac:dyDescent="0.25">
      <c r="A3969" s="2">
        <v>45130</v>
      </c>
      <c r="B3969" s="3">
        <f t="shared" si="184"/>
        <v>2024</v>
      </c>
      <c r="C3969" t="str">
        <f t="shared" si="185"/>
        <v>2023-2024</v>
      </c>
      <c r="D3969" t="s">
        <v>147</v>
      </c>
      <c r="E3969" t="s">
        <v>69</v>
      </c>
      <c r="F3969" t="str">
        <f t="shared" si="183"/>
        <v>Tasmania</v>
      </c>
      <c r="G3969" t="s">
        <v>70</v>
      </c>
      <c r="H3969">
        <v>7018</v>
      </c>
      <c r="I3969" t="s">
        <v>11</v>
      </c>
      <c r="J3969" t="s">
        <v>71</v>
      </c>
      <c r="K3969" t="s">
        <v>151</v>
      </c>
      <c r="L3969" t="s">
        <v>21</v>
      </c>
      <c r="M3969" s="5">
        <v>1613.69</v>
      </c>
    </row>
    <row r="3970" spans="1:13" x14ac:dyDescent="0.25">
      <c r="A3970" s="2">
        <v>45013</v>
      </c>
      <c r="B3970" s="3">
        <f t="shared" si="184"/>
        <v>2023</v>
      </c>
      <c r="C3970" t="str">
        <f t="shared" si="185"/>
        <v>2022-2023</v>
      </c>
      <c r="D3970" t="s">
        <v>148</v>
      </c>
      <c r="E3970" t="s">
        <v>96</v>
      </c>
      <c r="F3970" t="str">
        <f t="shared" ref="F3970:F4033" si="186">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7">IF(MONTH(A3971)&gt;=7,YEAR(A3971)+1,YEAR(A3971))</f>
        <v>2023</v>
      </c>
      <c r="C3971" t="str">
        <f t="shared" ref="C3971:C4034" si="188">IF(MONTH(A3971) &gt;= 4, YEAR(A3971) &amp; "-" &amp; YEAR(A3971) + 1, YEAR(A3971) - 1 &amp; "-" &amp; YEAR(A3971))</f>
        <v>2022-2023</v>
      </c>
      <c r="D3971" t="s">
        <v>148</v>
      </c>
      <c r="E3971" t="s">
        <v>100</v>
      </c>
      <c r="F3971" t="str">
        <f t="shared" si="186"/>
        <v>Western Australia</v>
      </c>
      <c r="G3971" t="s">
        <v>48</v>
      </c>
      <c r="H3971">
        <v>6021</v>
      </c>
      <c r="I3971" t="s">
        <v>11</v>
      </c>
      <c r="J3971" t="s">
        <v>49</v>
      </c>
      <c r="K3971" t="s">
        <v>151</v>
      </c>
      <c r="L3971" t="s">
        <v>21</v>
      </c>
      <c r="M3971" s="5">
        <v>1624.77</v>
      </c>
    </row>
    <row r="3972" spans="1:13" x14ac:dyDescent="0.25">
      <c r="A3972" s="2">
        <v>45258</v>
      </c>
      <c r="B3972" s="3">
        <f t="shared" si="187"/>
        <v>2024</v>
      </c>
      <c r="C3972" t="str">
        <f t="shared" si="188"/>
        <v>2023-2024</v>
      </c>
      <c r="D3972" t="s">
        <v>147</v>
      </c>
      <c r="E3972" t="s">
        <v>140</v>
      </c>
      <c r="F3972" t="str">
        <f t="shared" si="186"/>
        <v>Tasmania</v>
      </c>
      <c r="G3972" t="s">
        <v>70</v>
      </c>
      <c r="H3972">
        <v>7320</v>
      </c>
      <c r="I3972" t="s">
        <v>11</v>
      </c>
      <c r="J3972" t="s">
        <v>71</v>
      </c>
      <c r="K3972" t="s">
        <v>151</v>
      </c>
      <c r="L3972" t="s">
        <v>21</v>
      </c>
      <c r="M3972" s="5">
        <v>1626.0800000000002</v>
      </c>
    </row>
    <row r="3973" spans="1:13" x14ac:dyDescent="0.25">
      <c r="A3973" s="2">
        <v>45249</v>
      </c>
      <c r="B3973" s="3">
        <f t="shared" si="187"/>
        <v>2024</v>
      </c>
      <c r="C3973" t="str">
        <f t="shared" si="188"/>
        <v>2023-2024</v>
      </c>
      <c r="D3973" t="s">
        <v>147</v>
      </c>
      <c r="E3973" t="s">
        <v>122</v>
      </c>
      <c r="F3973" t="str">
        <f t="shared" si="186"/>
        <v>New South Wales</v>
      </c>
      <c r="G3973" t="s">
        <v>10</v>
      </c>
      <c r="H3973">
        <v>2650</v>
      </c>
      <c r="I3973" t="s">
        <v>11</v>
      </c>
      <c r="J3973" t="s">
        <v>25</v>
      </c>
      <c r="K3973" t="s">
        <v>150</v>
      </c>
      <c r="L3973" t="s">
        <v>18</v>
      </c>
      <c r="M3973" s="5">
        <v>1627.1999999999998</v>
      </c>
    </row>
    <row r="3974" spans="1:13" x14ac:dyDescent="0.25">
      <c r="A3974" s="2">
        <v>45454</v>
      </c>
      <c r="B3974" s="3">
        <f t="shared" si="187"/>
        <v>2024</v>
      </c>
      <c r="C3974" t="str">
        <f t="shared" si="188"/>
        <v>2024-2025</v>
      </c>
      <c r="D3974" t="s">
        <v>147</v>
      </c>
      <c r="E3974" t="s">
        <v>31</v>
      </c>
      <c r="F3974" t="str">
        <f t="shared" si="186"/>
        <v>South Australia</v>
      </c>
      <c r="G3974" t="s">
        <v>32</v>
      </c>
      <c r="H3974">
        <v>5168</v>
      </c>
      <c r="I3974" t="s">
        <v>11</v>
      </c>
      <c r="J3974" t="s">
        <v>33</v>
      </c>
      <c r="K3974" t="s">
        <v>150</v>
      </c>
      <c r="L3974" t="s">
        <v>18</v>
      </c>
      <c r="M3974" s="5">
        <v>1630.7900000000002</v>
      </c>
    </row>
    <row r="3975" spans="1:13" x14ac:dyDescent="0.25">
      <c r="A3975" s="2">
        <v>45511</v>
      </c>
      <c r="B3975" s="3">
        <f t="shared" si="187"/>
        <v>2025</v>
      </c>
      <c r="C3975" t="str">
        <f t="shared" si="188"/>
        <v>2024-2025</v>
      </c>
      <c r="D3975" t="s">
        <v>147</v>
      </c>
      <c r="E3975" t="s">
        <v>126</v>
      </c>
      <c r="F3975" t="str">
        <f t="shared" si="186"/>
        <v>Queensland</v>
      </c>
      <c r="G3975" t="s">
        <v>35</v>
      </c>
      <c r="H3975">
        <v>4551</v>
      </c>
      <c r="I3975" t="s">
        <v>11</v>
      </c>
      <c r="J3975" t="s">
        <v>120</v>
      </c>
      <c r="K3975" t="s">
        <v>157</v>
      </c>
      <c r="L3975" t="s">
        <v>22</v>
      </c>
      <c r="M3975" s="5">
        <v>1636.1100000000001</v>
      </c>
    </row>
    <row r="3976" spans="1:13" x14ac:dyDescent="0.25">
      <c r="A3976" s="2">
        <v>45507</v>
      </c>
      <c r="B3976" s="3">
        <f t="shared" si="187"/>
        <v>2025</v>
      </c>
      <c r="C3976" t="str">
        <f t="shared" si="188"/>
        <v>2024-2025</v>
      </c>
      <c r="D3976" t="s">
        <v>148</v>
      </c>
      <c r="E3976" t="s">
        <v>40</v>
      </c>
      <c r="F3976" t="str">
        <f t="shared" si="186"/>
        <v>New South Wales</v>
      </c>
      <c r="G3976" t="s">
        <v>10</v>
      </c>
      <c r="H3976">
        <v>2116</v>
      </c>
      <c r="I3976" t="s">
        <v>11</v>
      </c>
      <c r="J3976" t="s">
        <v>27</v>
      </c>
      <c r="K3976" t="s">
        <v>153</v>
      </c>
      <c r="L3976" t="s">
        <v>16</v>
      </c>
      <c r="M3976" s="5">
        <v>1637.24</v>
      </c>
    </row>
    <row r="3977" spans="1:13" x14ac:dyDescent="0.25">
      <c r="A3977" s="2">
        <v>45480</v>
      </c>
      <c r="B3977" s="3">
        <f t="shared" si="187"/>
        <v>2025</v>
      </c>
      <c r="C3977" t="str">
        <f t="shared" si="188"/>
        <v>2024-2025</v>
      </c>
      <c r="D3977" t="s">
        <v>147</v>
      </c>
      <c r="E3977" t="s">
        <v>118</v>
      </c>
      <c r="F3977" t="str">
        <f t="shared" si="186"/>
        <v>New South Wales</v>
      </c>
      <c r="G3977" t="s">
        <v>10</v>
      </c>
      <c r="H3977">
        <v>2158</v>
      </c>
      <c r="I3977" t="s">
        <v>11</v>
      </c>
      <c r="J3977" t="s">
        <v>27</v>
      </c>
      <c r="K3977" t="s">
        <v>153</v>
      </c>
      <c r="L3977" t="s">
        <v>16</v>
      </c>
      <c r="M3977" s="5">
        <v>1642.0000000000002</v>
      </c>
    </row>
    <row r="3978" spans="1:13" x14ac:dyDescent="0.25">
      <c r="A3978" s="2">
        <v>45370</v>
      </c>
      <c r="B3978" s="3">
        <f t="shared" si="187"/>
        <v>2024</v>
      </c>
      <c r="C3978" t="str">
        <f t="shared" si="188"/>
        <v>2023-2024</v>
      </c>
      <c r="D3978" t="s">
        <v>147</v>
      </c>
      <c r="E3978" t="s">
        <v>59</v>
      </c>
      <c r="F3978" t="str">
        <f t="shared" si="186"/>
        <v>Victoria</v>
      </c>
      <c r="G3978" t="s">
        <v>45</v>
      </c>
      <c r="H3978">
        <v>3280</v>
      </c>
      <c r="I3978" t="s">
        <v>11</v>
      </c>
      <c r="J3978" t="s">
        <v>60</v>
      </c>
      <c r="K3978" t="s">
        <v>149</v>
      </c>
      <c r="L3978" t="s">
        <v>15</v>
      </c>
      <c r="M3978" s="5">
        <v>1644.0900000000001</v>
      </c>
    </row>
    <row r="3979" spans="1:13" x14ac:dyDescent="0.25">
      <c r="A3979" s="2">
        <v>45103</v>
      </c>
      <c r="B3979" s="3">
        <f t="shared" si="187"/>
        <v>2023</v>
      </c>
      <c r="C3979" t="str">
        <f t="shared" si="188"/>
        <v>2023-2024</v>
      </c>
      <c r="D3979" t="s">
        <v>147</v>
      </c>
      <c r="E3979" t="s">
        <v>31</v>
      </c>
      <c r="F3979" t="str">
        <f t="shared" si="186"/>
        <v>South Australia</v>
      </c>
      <c r="G3979" t="s">
        <v>32</v>
      </c>
      <c r="H3979">
        <v>5168</v>
      </c>
      <c r="I3979" t="s">
        <v>11</v>
      </c>
      <c r="J3979" t="s">
        <v>33</v>
      </c>
      <c r="K3979" t="s">
        <v>153</v>
      </c>
      <c r="L3979" t="s">
        <v>16</v>
      </c>
      <c r="M3979" s="5">
        <v>1647.6399999999996</v>
      </c>
    </row>
    <row r="3980" spans="1:13" x14ac:dyDescent="0.25">
      <c r="A3980" s="2">
        <v>45184</v>
      </c>
      <c r="B3980" s="3">
        <f t="shared" si="187"/>
        <v>2024</v>
      </c>
      <c r="C3980" t="str">
        <f t="shared" si="188"/>
        <v>2023-2024</v>
      </c>
      <c r="D3980" t="s">
        <v>147</v>
      </c>
      <c r="E3980" t="s">
        <v>135</v>
      </c>
      <c r="F3980" t="str">
        <f t="shared" si="186"/>
        <v>Victoria</v>
      </c>
      <c r="G3980" t="s">
        <v>45</v>
      </c>
      <c r="H3980">
        <v>3550</v>
      </c>
      <c r="I3980" t="s">
        <v>11</v>
      </c>
      <c r="J3980" t="s">
        <v>60</v>
      </c>
      <c r="K3980" t="s">
        <v>154</v>
      </c>
      <c r="L3980" t="s">
        <v>14</v>
      </c>
      <c r="M3980" s="5">
        <v>1650.06</v>
      </c>
    </row>
    <row r="3981" spans="1:13" x14ac:dyDescent="0.25">
      <c r="A3981" s="2">
        <v>44978</v>
      </c>
      <c r="B3981" s="3">
        <f t="shared" si="187"/>
        <v>2023</v>
      </c>
      <c r="C3981" t="str">
        <f t="shared" si="188"/>
        <v>2022-2023</v>
      </c>
      <c r="D3981" t="s">
        <v>147</v>
      </c>
      <c r="E3981" t="s">
        <v>126</v>
      </c>
      <c r="F3981" t="str">
        <f t="shared" si="186"/>
        <v>Queensland</v>
      </c>
      <c r="G3981" t="s">
        <v>35</v>
      </c>
      <c r="H3981">
        <v>4551</v>
      </c>
      <c r="I3981" t="s">
        <v>11</v>
      </c>
      <c r="J3981" t="s">
        <v>120</v>
      </c>
      <c r="K3981" t="s">
        <v>153</v>
      </c>
      <c r="L3981" t="s">
        <v>16</v>
      </c>
      <c r="M3981" s="5">
        <v>1653.3899999999994</v>
      </c>
    </row>
    <row r="3982" spans="1:13" x14ac:dyDescent="0.25">
      <c r="A3982" s="2">
        <v>45439</v>
      </c>
      <c r="B3982" s="3">
        <f t="shared" si="187"/>
        <v>2024</v>
      </c>
      <c r="C3982" t="str">
        <f t="shared" si="188"/>
        <v>2024-2025</v>
      </c>
      <c r="D3982" t="s">
        <v>147</v>
      </c>
      <c r="E3982" t="s">
        <v>113</v>
      </c>
      <c r="F3982" t="str">
        <f t="shared" si="186"/>
        <v>Queensland</v>
      </c>
      <c r="G3982" t="s">
        <v>35</v>
      </c>
      <c r="H3982">
        <v>4215</v>
      </c>
      <c r="I3982" t="s">
        <v>11</v>
      </c>
      <c r="J3982" t="s">
        <v>104</v>
      </c>
      <c r="K3982" t="s">
        <v>157</v>
      </c>
      <c r="L3982" t="s">
        <v>22</v>
      </c>
      <c r="M3982" s="5">
        <v>1655.8599999999997</v>
      </c>
    </row>
    <row r="3983" spans="1:13" x14ac:dyDescent="0.25">
      <c r="A3983" s="2">
        <v>45534</v>
      </c>
      <c r="B3983" s="3">
        <f t="shared" si="187"/>
        <v>2025</v>
      </c>
      <c r="C3983" t="str">
        <f t="shared" si="188"/>
        <v>2024-2025</v>
      </c>
      <c r="D3983" t="s">
        <v>147</v>
      </c>
      <c r="E3983" t="s">
        <v>24</v>
      </c>
      <c r="F3983" t="str">
        <f t="shared" si="186"/>
        <v>New South Wales</v>
      </c>
      <c r="G3983" t="s">
        <v>10</v>
      </c>
      <c r="H3983">
        <v>2795</v>
      </c>
      <c r="I3983" t="s">
        <v>11</v>
      </c>
      <c r="J3983" t="s">
        <v>25</v>
      </c>
      <c r="K3983" t="s">
        <v>151</v>
      </c>
      <c r="L3983" t="s">
        <v>21</v>
      </c>
      <c r="M3983" s="5">
        <v>1659.3600000000001</v>
      </c>
    </row>
    <row r="3984" spans="1:13" x14ac:dyDescent="0.25">
      <c r="A3984" s="2">
        <v>45129</v>
      </c>
      <c r="B3984" s="3">
        <f t="shared" si="187"/>
        <v>2024</v>
      </c>
      <c r="C3984" t="str">
        <f t="shared" si="188"/>
        <v>2023-2024</v>
      </c>
      <c r="D3984" t="s">
        <v>148</v>
      </c>
      <c r="E3984" t="s">
        <v>56</v>
      </c>
      <c r="F3984" t="str">
        <f t="shared" si="186"/>
        <v>Northern Territory</v>
      </c>
      <c r="G3984" t="s">
        <v>29</v>
      </c>
      <c r="H3984">
        <v>870</v>
      </c>
      <c r="I3984" t="s">
        <v>11</v>
      </c>
      <c r="J3984" t="s">
        <v>30</v>
      </c>
      <c r="K3984" t="s">
        <v>151</v>
      </c>
      <c r="L3984" t="s">
        <v>21</v>
      </c>
      <c r="M3984" s="5">
        <v>1666.6100000000001</v>
      </c>
    </row>
    <row r="3985" spans="1:13" x14ac:dyDescent="0.25">
      <c r="A3985" s="2">
        <v>45638</v>
      </c>
      <c r="B3985" s="3">
        <f t="shared" si="187"/>
        <v>2025</v>
      </c>
      <c r="C3985" t="str">
        <f t="shared" si="188"/>
        <v>2024-2025</v>
      </c>
      <c r="D3985" t="s">
        <v>147</v>
      </c>
      <c r="E3985" t="s">
        <v>59</v>
      </c>
      <c r="F3985" t="str">
        <f t="shared" si="186"/>
        <v>Victoria</v>
      </c>
      <c r="G3985" t="s">
        <v>45</v>
      </c>
      <c r="H3985">
        <v>3280</v>
      </c>
      <c r="I3985" t="s">
        <v>11</v>
      </c>
      <c r="J3985" t="s">
        <v>60</v>
      </c>
      <c r="K3985" t="s">
        <v>149</v>
      </c>
      <c r="L3985" t="s">
        <v>15</v>
      </c>
      <c r="M3985" s="5">
        <v>1668.9800000000002</v>
      </c>
    </row>
    <row r="3986" spans="1:13" x14ac:dyDescent="0.25">
      <c r="A3986" s="2">
        <v>45170</v>
      </c>
      <c r="B3986" s="3">
        <f t="shared" si="187"/>
        <v>2024</v>
      </c>
      <c r="C3986" t="str">
        <f t="shared" si="188"/>
        <v>2023-2024</v>
      </c>
      <c r="D3986" t="s">
        <v>148</v>
      </c>
      <c r="E3986" t="s">
        <v>124</v>
      </c>
      <c r="F3986" t="str">
        <f t="shared" si="186"/>
        <v>New South Wales</v>
      </c>
      <c r="G3986" t="s">
        <v>10</v>
      </c>
      <c r="H3986">
        <v>2015</v>
      </c>
      <c r="I3986" t="s">
        <v>11</v>
      </c>
      <c r="J3986" t="s">
        <v>12</v>
      </c>
      <c r="K3986" t="s">
        <v>151</v>
      </c>
      <c r="L3986" t="s">
        <v>21</v>
      </c>
      <c r="M3986" s="5">
        <v>1676.7599999999998</v>
      </c>
    </row>
    <row r="3987" spans="1:13" x14ac:dyDescent="0.25">
      <c r="A3987" s="2">
        <v>44957</v>
      </c>
      <c r="B3987" s="3">
        <f t="shared" si="187"/>
        <v>2023</v>
      </c>
      <c r="C3987" t="str">
        <f t="shared" si="188"/>
        <v>2022-2023</v>
      </c>
      <c r="D3987" t="s">
        <v>148</v>
      </c>
      <c r="E3987" t="s">
        <v>138</v>
      </c>
      <c r="F3987" t="str">
        <f t="shared" si="186"/>
        <v>Queensland</v>
      </c>
      <c r="G3987" t="s">
        <v>35</v>
      </c>
      <c r="H3987">
        <v>4558</v>
      </c>
      <c r="I3987" t="s">
        <v>11</v>
      </c>
      <c r="J3987" t="s">
        <v>120</v>
      </c>
      <c r="K3987" t="s">
        <v>153</v>
      </c>
      <c r="L3987" t="s">
        <v>16</v>
      </c>
      <c r="M3987" s="5">
        <v>1678.2399999999998</v>
      </c>
    </row>
    <row r="3988" spans="1:13" x14ac:dyDescent="0.25">
      <c r="A3988" s="2">
        <v>45627</v>
      </c>
      <c r="B3988" s="3">
        <f t="shared" si="187"/>
        <v>2025</v>
      </c>
      <c r="C3988" t="str">
        <f t="shared" si="188"/>
        <v>2024-2025</v>
      </c>
      <c r="D3988" t="s">
        <v>147</v>
      </c>
      <c r="E3988" t="s">
        <v>109</v>
      </c>
      <c r="F3988" t="str">
        <f t="shared" si="186"/>
        <v>New South Wales</v>
      </c>
      <c r="G3988" t="s">
        <v>10</v>
      </c>
      <c r="H3988">
        <v>2480</v>
      </c>
      <c r="I3988" t="s">
        <v>11</v>
      </c>
      <c r="J3988" t="s">
        <v>68</v>
      </c>
      <c r="K3988" t="s">
        <v>150</v>
      </c>
      <c r="L3988" t="s">
        <v>18</v>
      </c>
      <c r="M3988" s="5">
        <v>1679.6999999999998</v>
      </c>
    </row>
    <row r="3989" spans="1:13" x14ac:dyDescent="0.25">
      <c r="A3989" s="2">
        <v>45600</v>
      </c>
      <c r="B3989" s="3">
        <f t="shared" si="187"/>
        <v>2025</v>
      </c>
      <c r="C3989" t="str">
        <f t="shared" si="188"/>
        <v>2024-2025</v>
      </c>
      <c r="D3989" t="s">
        <v>147</v>
      </c>
      <c r="E3989" t="s">
        <v>102</v>
      </c>
      <c r="F3989" t="str">
        <f t="shared" si="186"/>
        <v>Queensland</v>
      </c>
      <c r="G3989" t="s">
        <v>35</v>
      </c>
      <c r="H3989">
        <v>4870</v>
      </c>
      <c r="I3989" t="s">
        <v>11</v>
      </c>
      <c r="J3989" t="s">
        <v>36</v>
      </c>
      <c r="K3989" t="s">
        <v>151</v>
      </c>
      <c r="L3989" t="s">
        <v>21</v>
      </c>
      <c r="M3989" s="5">
        <v>1681.4099999999999</v>
      </c>
    </row>
    <row r="3990" spans="1:13" x14ac:dyDescent="0.25">
      <c r="A3990" s="2">
        <v>44940</v>
      </c>
      <c r="B3990" s="3">
        <f t="shared" si="187"/>
        <v>2023</v>
      </c>
      <c r="C3990" t="str">
        <f t="shared" si="188"/>
        <v>2022-2023</v>
      </c>
      <c r="D3990" t="s">
        <v>148</v>
      </c>
      <c r="E3990" t="s">
        <v>124</v>
      </c>
      <c r="F3990" t="str">
        <f t="shared" si="186"/>
        <v>New South Wales</v>
      </c>
      <c r="G3990" t="s">
        <v>10</v>
      </c>
      <c r="H3990">
        <v>2015</v>
      </c>
      <c r="I3990" t="s">
        <v>11</v>
      </c>
      <c r="J3990" t="s">
        <v>12</v>
      </c>
      <c r="K3990" t="s">
        <v>150</v>
      </c>
      <c r="L3990" t="s">
        <v>18</v>
      </c>
      <c r="M3990" s="5">
        <v>1685.24</v>
      </c>
    </row>
    <row r="3991" spans="1:13" x14ac:dyDescent="0.25">
      <c r="A3991" s="2">
        <v>45455</v>
      </c>
      <c r="B3991" s="3">
        <f t="shared" si="187"/>
        <v>2024</v>
      </c>
      <c r="C3991" t="str">
        <f t="shared" si="188"/>
        <v>2024-2025</v>
      </c>
      <c r="D3991" t="s">
        <v>147</v>
      </c>
      <c r="E3991" t="s">
        <v>24</v>
      </c>
      <c r="F3991" t="str">
        <f t="shared" si="186"/>
        <v>New South Wales</v>
      </c>
      <c r="G3991" t="s">
        <v>10</v>
      </c>
      <c r="H3991">
        <v>2795</v>
      </c>
      <c r="I3991" t="s">
        <v>11</v>
      </c>
      <c r="J3991" t="s">
        <v>25</v>
      </c>
      <c r="K3991" t="s">
        <v>150</v>
      </c>
      <c r="L3991" t="s">
        <v>18</v>
      </c>
      <c r="M3991" s="5">
        <v>1685.32</v>
      </c>
    </row>
    <row r="3992" spans="1:13" x14ac:dyDescent="0.25">
      <c r="A3992" s="2">
        <v>45234</v>
      </c>
      <c r="B3992" s="3">
        <f t="shared" si="187"/>
        <v>2024</v>
      </c>
      <c r="C3992" t="str">
        <f t="shared" si="188"/>
        <v>2023-2024</v>
      </c>
      <c r="D3992" t="s">
        <v>147</v>
      </c>
      <c r="E3992" t="s">
        <v>105</v>
      </c>
      <c r="F3992" t="str">
        <f t="shared" si="186"/>
        <v>Victoria</v>
      </c>
      <c r="G3992" t="s">
        <v>45</v>
      </c>
      <c r="H3992">
        <v>3500</v>
      </c>
      <c r="I3992" t="s">
        <v>11</v>
      </c>
      <c r="J3992" t="s">
        <v>60</v>
      </c>
      <c r="K3992" t="s">
        <v>150</v>
      </c>
      <c r="L3992" t="s">
        <v>18</v>
      </c>
      <c r="M3992" s="5">
        <v>1694</v>
      </c>
    </row>
    <row r="3993" spans="1:13" x14ac:dyDescent="0.25">
      <c r="A3993" s="2">
        <v>45035</v>
      </c>
      <c r="B3993" s="3">
        <f t="shared" si="187"/>
        <v>2023</v>
      </c>
      <c r="C3993" t="str">
        <f t="shared" si="188"/>
        <v>2023-2024</v>
      </c>
      <c r="D3993" t="s">
        <v>148</v>
      </c>
      <c r="E3993" t="s">
        <v>72</v>
      </c>
      <c r="F3993" t="str">
        <f t="shared" si="186"/>
        <v>Western Australia</v>
      </c>
      <c r="G3993" t="s">
        <v>48</v>
      </c>
      <c r="H3993">
        <v>6010</v>
      </c>
      <c r="I3993" t="s">
        <v>11</v>
      </c>
      <c r="J3993" t="s">
        <v>49</v>
      </c>
      <c r="K3993" t="s">
        <v>151</v>
      </c>
      <c r="L3993" t="s">
        <v>21</v>
      </c>
      <c r="M3993" s="5">
        <v>1695.33</v>
      </c>
    </row>
    <row r="3994" spans="1:13" x14ac:dyDescent="0.25">
      <c r="A3994" s="2">
        <v>45574</v>
      </c>
      <c r="B3994" s="3">
        <f t="shared" si="187"/>
        <v>2025</v>
      </c>
      <c r="C3994" t="str">
        <f t="shared" si="188"/>
        <v>2024-2025</v>
      </c>
      <c r="D3994" t="s">
        <v>148</v>
      </c>
      <c r="E3994" t="s">
        <v>96</v>
      </c>
      <c r="F3994" t="str">
        <f t="shared" si="186"/>
        <v>Western Australia</v>
      </c>
      <c r="G3994" t="s">
        <v>48</v>
      </c>
      <c r="H3994">
        <v>6330</v>
      </c>
      <c r="I3994" t="s">
        <v>11</v>
      </c>
      <c r="J3994" t="s">
        <v>94</v>
      </c>
      <c r="K3994" t="s">
        <v>151</v>
      </c>
      <c r="L3994" t="s">
        <v>21</v>
      </c>
      <c r="M3994" s="5">
        <v>1696.4499999999998</v>
      </c>
    </row>
    <row r="3995" spans="1:13" x14ac:dyDescent="0.25">
      <c r="A3995" s="2">
        <v>45627</v>
      </c>
      <c r="B3995" s="3">
        <f t="shared" si="187"/>
        <v>2025</v>
      </c>
      <c r="C3995" t="str">
        <f t="shared" si="188"/>
        <v>2024-2025</v>
      </c>
      <c r="D3995" t="s">
        <v>147</v>
      </c>
      <c r="E3995" t="s">
        <v>126</v>
      </c>
      <c r="F3995" t="str">
        <f t="shared" si="186"/>
        <v>Queensland</v>
      </c>
      <c r="G3995" t="s">
        <v>35</v>
      </c>
      <c r="H3995">
        <v>4551</v>
      </c>
      <c r="I3995" t="s">
        <v>11</v>
      </c>
      <c r="J3995" t="s">
        <v>120</v>
      </c>
      <c r="K3995" t="s">
        <v>150</v>
      </c>
      <c r="L3995" t="s">
        <v>18</v>
      </c>
      <c r="M3995" s="5">
        <v>1700.33</v>
      </c>
    </row>
    <row r="3996" spans="1:13" x14ac:dyDescent="0.25">
      <c r="A3996" s="2">
        <v>45470</v>
      </c>
      <c r="B3996" s="3">
        <f t="shared" si="187"/>
        <v>2024</v>
      </c>
      <c r="C3996" t="str">
        <f t="shared" si="188"/>
        <v>2024-2025</v>
      </c>
      <c r="D3996" t="s">
        <v>147</v>
      </c>
      <c r="E3996" t="s">
        <v>65</v>
      </c>
      <c r="F3996" t="str">
        <f t="shared" si="186"/>
        <v>New South Wales</v>
      </c>
      <c r="G3996" t="s">
        <v>10</v>
      </c>
      <c r="H3996">
        <v>2541</v>
      </c>
      <c r="I3996" t="s">
        <v>11</v>
      </c>
      <c r="J3996" t="s">
        <v>58</v>
      </c>
      <c r="K3996" t="s">
        <v>150</v>
      </c>
      <c r="L3996" t="s">
        <v>18</v>
      </c>
      <c r="M3996" s="5">
        <v>1704.66</v>
      </c>
    </row>
    <row r="3997" spans="1:13" x14ac:dyDescent="0.25">
      <c r="A3997" s="2">
        <v>45176</v>
      </c>
      <c r="B3997" s="3">
        <f t="shared" si="187"/>
        <v>2024</v>
      </c>
      <c r="C3997" t="str">
        <f t="shared" si="188"/>
        <v>2023-2024</v>
      </c>
      <c r="D3997" t="s">
        <v>147</v>
      </c>
      <c r="E3997" t="s">
        <v>109</v>
      </c>
      <c r="F3997" t="str">
        <f t="shared" si="186"/>
        <v>New South Wales</v>
      </c>
      <c r="G3997" t="s">
        <v>10</v>
      </c>
      <c r="H3997">
        <v>2480</v>
      </c>
      <c r="I3997" t="s">
        <v>11</v>
      </c>
      <c r="J3997" t="s">
        <v>68</v>
      </c>
      <c r="K3997" t="s">
        <v>151</v>
      </c>
      <c r="L3997" t="s">
        <v>21</v>
      </c>
      <c r="M3997" s="5">
        <v>1710.4299999999998</v>
      </c>
    </row>
    <row r="3998" spans="1:13" x14ac:dyDescent="0.25">
      <c r="A3998" s="2">
        <v>45394</v>
      </c>
      <c r="B3998" s="3">
        <f t="shared" si="187"/>
        <v>2024</v>
      </c>
      <c r="C3998" t="str">
        <f t="shared" si="188"/>
        <v>2024-2025</v>
      </c>
      <c r="D3998" t="s">
        <v>148</v>
      </c>
      <c r="E3998" t="s">
        <v>111</v>
      </c>
      <c r="F3998" t="str">
        <f t="shared" si="186"/>
        <v>New South Wales</v>
      </c>
      <c r="G3998" t="s">
        <v>10</v>
      </c>
      <c r="H3998">
        <v>2120</v>
      </c>
      <c r="I3998" t="s">
        <v>11</v>
      </c>
      <c r="J3998" t="s">
        <v>27</v>
      </c>
      <c r="K3998" t="s">
        <v>151</v>
      </c>
      <c r="L3998" t="s">
        <v>21</v>
      </c>
      <c r="M3998" s="5">
        <v>1712.8899999999999</v>
      </c>
    </row>
    <row r="3999" spans="1:13" x14ac:dyDescent="0.25">
      <c r="A3999" s="2">
        <v>45008</v>
      </c>
      <c r="B3999" s="3">
        <f t="shared" si="187"/>
        <v>2023</v>
      </c>
      <c r="C3999" t="str">
        <f t="shared" si="188"/>
        <v>2022-2023</v>
      </c>
      <c r="D3999" t="s">
        <v>147</v>
      </c>
      <c r="E3999" t="s">
        <v>64</v>
      </c>
      <c r="F3999" t="str">
        <f t="shared" si="186"/>
        <v>Victoria</v>
      </c>
      <c r="G3999" t="s">
        <v>45</v>
      </c>
      <c r="H3999">
        <v>3199</v>
      </c>
      <c r="I3999" t="s">
        <v>11</v>
      </c>
      <c r="J3999" t="s">
        <v>63</v>
      </c>
      <c r="K3999" t="s">
        <v>19</v>
      </c>
      <c r="L3999" t="s">
        <v>23</v>
      </c>
      <c r="M3999" s="5">
        <v>1717.0900000000004</v>
      </c>
    </row>
    <row r="4000" spans="1:13" x14ac:dyDescent="0.25">
      <c r="A4000" s="2">
        <v>45605</v>
      </c>
      <c r="B4000" s="3">
        <f t="shared" si="187"/>
        <v>2025</v>
      </c>
      <c r="C4000" t="str">
        <f t="shared" si="188"/>
        <v>2024-2025</v>
      </c>
      <c r="D4000" t="s">
        <v>148</v>
      </c>
      <c r="E4000" t="s">
        <v>108</v>
      </c>
      <c r="F4000" t="str">
        <f t="shared" si="186"/>
        <v>Victoria</v>
      </c>
      <c r="G4000" t="s">
        <v>45</v>
      </c>
      <c r="H4000">
        <v>3018</v>
      </c>
      <c r="I4000" t="s">
        <v>11</v>
      </c>
      <c r="J4000" t="s">
        <v>46</v>
      </c>
      <c r="K4000" t="s">
        <v>150</v>
      </c>
      <c r="L4000" t="s">
        <v>18</v>
      </c>
      <c r="M4000" s="5">
        <v>1719.85</v>
      </c>
    </row>
    <row r="4001" spans="1:13" x14ac:dyDescent="0.25">
      <c r="A4001" s="2">
        <v>45631</v>
      </c>
      <c r="B4001" s="3">
        <f t="shared" si="187"/>
        <v>2025</v>
      </c>
      <c r="C4001" t="str">
        <f t="shared" si="188"/>
        <v>2024-2025</v>
      </c>
      <c r="D4001" t="s">
        <v>148</v>
      </c>
      <c r="E4001" t="s">
        <v>108</v>
      </c>
      <c r="F4001" t="str">
        <f t="shared" si="186"/>
        <v>Victoria</v>
      </c>
      <c r="G4001" t="s">
        <v>45</v>
      </c>
      <c r="H4001">
        <v>3018</v>
      </c>
      <c r="I4001" t="s">
        <v>11</v>
      </c>
      <c r="J4001" t="s">
        <v>46</v>
      </c>
      <c r="K4001" t="s">
        <v>154</v>
      </c>
      <c r="L4001" t="s">
        <v>14</v>
      </c>
      <c r="M4001" s="5">
        <v>1721.62</v>
      </c>
    </row>
    <row r="4002" spans="1:13" x14ac:dyDescent="0.25">
      <c r="A4002" s="2">
        <v>44975</v>
      </c>
      <c r="B4002" s="3">
        <f t="shared" si="187"/>
        <v>2023</v>
      </c>
      <c r="C4002" t="str">
        <f t="shared" si="188"/>
        <v>2022-2023</v>
      </c>
      <c r="D4002" t="s">
        <v>147</v>
      </c>
      <c r="E4002" t="s">
        <v>72</v>
      </c>
      <c r="F4002" t="str">
        <f t="shared" si="186"/>
        <v>Western Australia</v>
      </c>
      <c r="G4002" t="s">
        <v>48</v>
      </c>
      <c r="H4002">
        <v>6010</v>
      </c>
      <c r="I4002" t="s">
        <v>11</v>
      </c>
      <c r="J4002" t="s">
        <v>49</v>
      </c>
      <c r="K4002" t="s">
        <v>151</v>
      </c>
      <c r="L4002" t="s">
        <v>21</v>
      </c>
      <c r="M4002" s="5">
        <v>1722.97</v>
      </c>
    </row>
    <row r="4003" spans="1:13" x14ac:dyDescent="0.25">
      <c r="A4003" s="2">
        <v>45603</v>
      </c>
      <c r="B4003" s="3">
        <f t="shared" si="187"/>
        <v>2025</v>
      </c>
      <c r="C4003" t="str">
        <f t="shared" si="188"/>
        <v>2024-2025</v>
      </c>
      <c r="D4003" t="s">
        <v>147</v>
      </c>
      <c r="E4003" t="s">
        <v>65</v>
      </c>
      <c r="F4003" t="str">
        <f t="shared" si="186"/>
        <v>New South Wales</v>
      </c>
      <c r="G4003" t="s">
        <v>10</v>
      </c>
      <c r="H4003">
        <v>2541</v>
      </c>
      <c r="I4003" t="s">
        <v>11</v>
      </c>
      <c r="J4003" t="s">
        <v>58</v>
      </c>
      <c r="K4003" t="s">
        <v>150</v>
      </c>
      <c r="L4003" t="s">
        <v>18</v>
      </c>
      <c r="M4003" s="5">
        <v>1724.36</v>
      </c>
    </row>
    <row r="4004" spans="1:13" x14ac:dyDescent="0.25">
      <c r="A4004" s="2">
        <v>45481</v>
      </c>
      <c r="B4004" s="3">
        <f t="shared" si="187"/>
        <v>2025</v>
      </c>
      <c r="C4004" t="str">
        <f t="shared" si="188"/>
        <v>2024-2025</v>
      </c>
      <c r="D4004" t="s">
        <v>147</v>
      </c>
      <c r="E4004" t="s">
        <v>115</v>
      </c>
      <c r="F4004" t="str">
        <f t="shared" si="186"/>
        <v>Western Australia</v>
      </c>
      <c r="G4004" t="s">
        <v>48</v>
      </c>
      <c r="H4004">
        <v>6280</v>
      </c>
      <c r="I4004" t="s">
        <v>11</v>
      </c>
      <c r="J4004" t="s">
        <v>94</v>
      </c>
      <c r="K4004" t="s">
        <v>150</v>
      </c>
      <c r="L4004" t="s">
        <v>18</v>
      </c>
      <c r="M4004" s="5">
        <v>1724.3700000000001</v>
      </c>
    </row>
    <row r="4005" spans="1:13" x14ac:dyDescent="0.25">
      <c r="A4005" s="2">
        <v>45639</v>
      </c>
      <c r="B4005" s="3">
        <f t="shared" si="187"/>
        <v>2025</v>
      </c>
      <c r="C4005" t="str">
        <f t="shared" si="188"/>
        <v>2024-2025</v>
      </c>
      <c r="D4005" t="s">
        <v>147</v>
      </c>
      <c r="E4005" t="s">
        <v>116</v>
      </c>
      <c r="F4005" t="str">
        <f t="shared" si="186"/>
        <v>Western Australia</v>
      </c>
      <c r="G4005" t="s">
        <v>48</v>
      </c>
      <c r="H4005">
        <v>6725</v>
      </c>
      <c r="I4005" t="s">
        <v>11</v>
      </c>
      <c r="J4005" t="s">
        <v>77</v>
      </c>
      <c r="K4005" t="s">
        <v>153</v>
      </c>
      <c r="L4005" t="s">
        <v>16</v>
      </c>
      <c r="M4005" s="5">
        <v>1725.2199999999998</v>
      </c>
    </row>
    <row r="4006" spans="1:13" x14ac:dyDescent="0.25">
      <c r="A4006" s="2">
        <v>45281</v>
      </c>
      <c r="B4006" s="3">
        <f t="shared" si="187"/>
        <v>2024</v>
      </c>
      <c r="C4006" t="str">
        <f t="shared" si="188"/>
        <v>2023-2024</v>
      </c>
      <c r="D4006" t="s">
        <v>147</v>
      </c>
      <c r="E4006" t="s">
        <v>123</v>
      </c>
      <c r="F4006" t="str">
        <f t="shared" si="186"/>
        <v>Western Australia</v>
      </c>
      <c r="G4006" t="s">
        <v>48</v>
      </c>
      <c r="H4006">
        <v>6109</v>
      </c>
      <c r="I4006" t="s">
        <v>11</v>
      </c>
      <c r="J4006" t="s">
        <v>94</v>
      </c>
      <c r="K4006" t="s">
        <v>153</v>
      </c>
      <c r="L4006" t="s">
        <v>16</v>
      </c>
      <c r="M4006" s="5">
        <v>1726.45</v>
      </c>
    </row>
    <row r="4007" spans="1:13" x14ac:dyDescent="0.25">
      <c r="A4007" s="2">
        <v>45316</v>
      </c>
      <c r="B4007" s="3">
        <f t="shared" si="187"/>
        <v>2024</v>
      </c>
      <c r="C4007" t="str">
        <f t="shared" si="188"/>
        <v>2023-2024</v>
      </c>
      <c r="D4007" t="s">
        <v>148</v>
      </c>
      <c r="E4007" t="s">
        <v>78</v>
      </c>
      <c r="F4007" t="str">
        <f t="shared" si="186"/>
        <v>New South Wales</v>
      </c>
      <c r="G4007" t="s">
        <v>10</v>
      </c>
      <c r="H4007">
        <v>2350</v>
      </c>
      <c r="I4007" t="s">
        <v>11</v>
      </c>
      <c r="J4007" t="s">
        <v>68</v>
      </c>
      <c r="K4007" t="s">
        <v>156</v>
      </c>
      <c r="L4007" t="s">
        <v>17</v>
      </c>
      <c r="M4007" s="5">
        <v>1739.97</v>
      </c>
    </row>
    <row r="4008" spans="1:13" x14ac:dyDescent="0.25">
      <c r="A4008" s="2">
        <v>44957</v>
      </c>
      <c r="B4008" s="3">
        <f t="shared" si="187"/>
        <v>2023</v>
      </c>
      <c r="C4008" t="str">
        <f t="shared" si="188"/>
        <v>2022-2023</v>
      </c>
      <c r="D4008" t="s">
        <v>147</v>
      </c>
      <c r="E4008" t="s">
        <v>9</v>
      </c>
      <c r="F4008" t="str">
        <f t="shared" si="186"/>
        <v>New South Wales</v>
      </c>
      <c r="G4008" t="s">
        <v>10</v>
      </c>
      <c r="H4008">
        <v>2067</v>
      </c>
      <c r="I4008" t="s">
        <v>11</v>
      </c>
      <c r="J4008" t="s">
        <v>12</v>
      </c>
      <c r="K4008" t="s">
        <v>151</v>
      </c>
      <c r="L4008" t="s">
        <v>21</v>
      </c>
      <c r="M4008" s="5">
        <v>1741.8</v>
      </c>
    </row>
    <row r="4009" spans="1:13" x14ac:dyDescent="0.25">
      <c r="A4009" s="2">
        <v>45144</v>
      </c>
      <c r="B4009" s="3">
        <f t="shared" si="187"/>
        <v>2024</v>
      </c>
      <c r="C4009" t="str">
        <f t="shared" si="188"/>
        <v>2023-2024</v>
      </c>
      <c r="D4009" t="s">
        <v>148</v>
      </c>
      <c r="E4009" t="s">
        <v>146</v>
      </c>
      <c r="F4009" t="str">
        <f t="shared" si="186"/>
        <v>Victoria</v>
      </c>
      <c r="G4009" t="s">
        <v>45</v>
      </c>
      <c r="H4009">
        <v>3353</v>
      </c>
      <c r="I4009" t="s">
        <v>11</v>
      </c>
      <c r="J4009" t="s">
        <v>60</v>
      </c>
      <c r="K4009" t="s">
        <v>150</v>
      </c>
      <c r="L4009" t="s">
        <v>18</v>
      </c>
      <c r="M4009" s="5">
        <v>1744.54</v>
      </c>
    </row>
    <row r="4010" spans="1:13" x14ac:dyDescent="0.25">
      <c r="A4010" s="2">
        <v>45491</v>
      </c>
      <c r="B4010" s="3">
        <f t="shared" si="187"/>
        <v>2025</v>
      </c>
      <c r="C4010" t="str">
        <f t="shared" si="188"/>
        <v>2024-2025</v>
      </c>
      <c r="D4010" t="s">
        <v>147</v>
      </c>
      <c r="E4010" t="s">
        <v>65</v>
      </c>
      <c r="F4010" t="str">
        <f t="shared" si="186"/>
        <v>New South Wales</v>
      </c>
      <c r="G4010" t="s">
        <v>10</v>
      </c>
      <c r="H4010">
        <v>2541</v>
      </c>
      <c r="I4010" t="s">
        <v>11</v>
      </c>
      <c r="J4010" t="s">
        <v>58</v>
      </c>
      <c r="K4010" t="s">
        <v>154</v>
      </c>
      <c r="L4010" t="s">
        <v>14</v>
      </c>
      <c r="M4010" s="5">
        <v>1745.6</v>
      </c>
    </row>
    <row r="4011" spans="1:13" x14ac:dyDescent="0.25">
      <c r="A4011" s="2">
        <v>45601</v>
      </c>
      <c r="B4011" s="3">
        <f t="shared" si="187"/>
        <v>2025</v>
      </c>
      <c r="C4011" t="str">
        <f t="shared" si="188"/>
        <v>2024-2025</v>
      </c>
      <c r="D4011" t="s">
        <v>148</v>
      </c>
      <c r="E4011" t="s">
        <v>100</v>
      </c>
      <c r="F4011" t="str">
        <f t="shared" si="186"/>
        <v>Western Australia</v>
      </c>
      <c r="G4011" t="s">
        <v>48</v>
      </c>
      <c r="H4011">
        <v>6021</v>
      </c>
      <c r="I4011" t="s">
        <v>11</v>
      </c>
      <c r="J4011" t="s">
        <v>49</v>
      </c>
      <c r="K4011" t="s">
        <v>153</v>
      </c>
      <c r="L4011" t="s">
        <v>16</v>
      </c>
      <c r="M4011" s="5">
        <v>1746.3400000000001</v>
      </c>
    </row>
    <row r="4012" spans="1:13" x14ac:dyDescent="0.25">
      <c r="A4012" s="2">
        <v>45414</v>
      </c>
      <c r="B4012" s="3">
        <f t="shared" si="187"/>
        <v>2024</v>
      </c>
      <c r="C4012" t="str">
        <f t="shared" si="188"/>
        <v>2024-2025</v>
      </c>
      <c r="D4012" t="s">
        <v>147</v>
      </c>
      <c r="E4012" t="s">
        <v>133</v>
      </c>
      <c r="F4012" t="str">
        <f t="shared" si="186"/>
        <v>Queensland</v>
      </c>
      <c r="G4012" t="s">
        <v>35</v>
      </c>
      <c r="H4012">
        <v>4305</v>
      </c>
      <c r="I4012" t="s">
        <v>11</v>
      </c>
      <c r="J4012" t="s">
        <v>104</v>
      </c>
      <c r="K4012" t="s">
        <v>150</v>
      </c>
      <c r="L4012" t="s">
        <v>18</v>
      </c>
      <c r="M4012" s="5">
        <v>1751.7700000000002</v>
      </c>
    </row>
    <row r="4013" spans="1:13" x14ac:dyDescent="0.25">
      <c r="A4013" s="2">
        <v>45461</v>
      </c>
      <c r="B4013" s="3">
        <f t="shared" si="187"/>
        <v>2024</v>
      </c>
      <c r="C4013" t="str">
        <f t="shared" si="188"/>
        <v>2024-2025</v>
      </c>
      <c r="D4013" t="s">
        <v>147</v>
      </c>
      <c r="E4013" t="s">
        <v>24</v>
      </c>
      <c r="F4013" t="str">
        <f t="shared" si="186"/>
        <v>New South Wales</v>
      </c>
      <c r="G4013" t="s">
        <v>10</v>
      </c>
      <c r="H4013">
        <v>2795</v>
      </c>
      <c r="I4013" t="s">
        <v>11</v>
      </c>
      <c r="J4013" t="s">
        <v>25</v>
      </c>
      <c r="K4013" t="s">
        <v>153</v>
      </c>
      <c r="L4013" t="s">
        <v>16</v>
      </c>
      <c r="M4013" s="5">
        <v>1754.39</v>
      </c>
    </row>
    <row r="4014" spans="1:13" x14ac:dyDescent="0.25">
      <c r="A4014" s="2">
        <v>45306</v>
      </c>
      <c r="B4014" s="3">
        <f t="shared" si="187"/>
        <v>2024</v>
      </c>
      <c r="C4014" t="str">
        <f t="shared" si="188"/>
        <v>2023-2024</v>
      </c>
      <c r="D4014" t="s">
        <v>147</v>
      </c>
      <c r="E4014" t="s">
        <v>143</v>
      </c>
      <c r="F4014" t="str">
        <f t="shared" si="186"/>
        <v>New South Wales</v>
      </c>
      <c r="G4014" t="s">
        <v>10</v>
      </c>
      <c r="H4014">
        <v>2154</v>
      </c>
      <c r="I4014" t="s">
        <v>11</v>
      </c>
      <c r="J4014" t="s">
        <v>27</v>
      </c>
      <c r="K4014" t="s">
        <v>154</v>
      </c>
      <c r="L4014" t="s">
        <v>14</v>
      </c>
      <c r="M4014" s="5">
        <v>1761.7900000000002</v>
      </c>
    </row>
    <row r="4015" spans="1:13" x14ac:dyDescent="0.25">
      <c r="A4015" s="2">
        <v>45536</v>
      </c>
      <c r="B4015" s="3">
        <f t="shared" si="187"/>
        <v>2025</v>
      </c>
      <c r="C4015" t="str">
        <f t="shared" si="188"/>
        <v>2024-2025</v>
      </c>
      <c r="D4015" t="s">
        <v>147</v>
      </c>
      <c r="E4015" t="s">
        <v>84</v>
      </c>
      <c r="F4015" t="str">
        <f t="shared" si="186"/>
        <v>Queensland</v>
      </c>
      <c r="G4015" t="s">
        <v>35</v>
      </c>
      <c r="H4015">
        <v>4740</v>
      </c>
      <c r="I4015" t="s">
        <v>11</v>
      </c>
      <c r="J4015" t="s">
        <v>51</v>
      </c>
      <c r="K4015" t="s">
        <v>151</v>
      </c>
      <c r="L4015" t="s">
        <v>21</v>
      </c>
      <c r="M4015" s="5">
        <v>1764.82</v>
      </c>
    </row>
    <row r="4016" spans="1:13" x14ac:dyDescent="0.25">
      <c r="A4016" s="2">
        <v>45281</v>
      </c>
      <c r="B4016" s="3">
        <f t="shared" si="187"/>
        <v>2024</v>
      </c>
      <c r="C4016" t="str">
        <f t="shared" si="188"/>
        <v>2023-2024</v>
      </c>
      <c r="D4016" t="s">
        <v>148</v>
      </c>
      <c r="E4016" t="s">
        <v>96</v>
      </c>
      <c r="F4016" t="str">
        <f t="shared" si="186"/>
        <v>Western Australia</v>
      </c>
      <c r="G4016" t="s">
        <v>48</v>
      </c>
      <c r="H4016">
        <v>6330</v>
      </c>
      <c r="I4016" t="s">
        <v>11</v>
      </c>
      <c r="J4016" t="s">
        <v>94</v>
      </c>
      <c r="K4016" t="s">
        <v>150</v>
      </c>
      <c r="L4016" t="s">
        <v>18</v>
      </c>
      <c r="M4016" s="5">
        <v>1765.1</v>
      </c>
    </row>
    <row r="4017" spans="1:13" x14ac:dyDescent="0.25">
      <c r="A4017" s="2">
        <v>44952</v>
      </c>
      <c r="B4017" s="3">
        <f t="shared" si="187"/>
        <v>2023</v>
      </c>
      <c r="C4017" t="str">
        <f t="shared" si="188"/>
        <v>2022-2023</v>
      </c>
      <c r="D4017" t="s">
        <v>147</v>
      </c>
      <c r="E4017" t="s">
        <v>140</v>
      </c>
      <c r="F4017" t="str">
        <f t="shared" si="186"/>
        <v>Tasmania</v>
      </c>
      <c r="G4017" t="s">
        <v>70</v>
      </c>
      <c r="H4017">
        <v>7320</v>
      </c>
      <c r="I4017" t="s">
        <v>11</v>
      </c>
      <c r="J4017" t="s">
        <v>71</v>
      </c>
      <c r="K4017" t="s">
        <v>153</v>
      </c>
      <c r="L4017" t="s">
        <v>16</v>
      </c>
      <c r="M4017" s="5">
        <v>1765.4799999999993</v>
      </c>
    </row>
    <row r="4018" spans="1:13" x14ac:dyDescent="0.25">
      <c r="A4018" s="2">
        <v>45208</v>
      </c>
      <c r="B4018" s="3">
        <f t="shared" si="187"/>
        <v>2024</v>
      </c>
      <c r="C4018" t="str">
        <f t="shared" si="188"/>
        <v>2023-2024</v>
      </c>
      <c r="D4018" t="s">
        <v>147</v>
      </c>
      <c r="E4018" t="s">
        <v>62</v>
      </c>
      <c r="F4018" t="str">
        <f t="shared" si="186"/>
        <v>Victoria</v>
      </c>
      <c r="G4018" t="s">
        <v>45</v>
      </c>
      <c r="H4018">
        <v>3134</v>
      </c>
      <c r="I4018" t="s">
        <v>11</v>
      </c>
      <c r="J4018" t="s">
        <v>63</v>
      </c>
      <c r="K4018" t="s">
        <v>150</v>
      </c>
      <c r="L4018" t="s">
        <v>18</v>
      </c>
      <c r="M4018" s="5">
        <v>1774.84</v>
      </c>
    </row>
    <row r="4019" spans="1:13" x14ac:dyDescent="0.25">
      <c r="A4019" s="2">
        <v>45518</v>
      </c>
      <c r="B4019" s="3">
        <f t="shared" si="187"/>
        <v>2025</v>
      </c>
      <c r="C4019" t="str">
        <f t="shared" si="188"/>
        <v>2024-2025</v>
      </c>
      <c r="D4019" t="s">
        <v>147</v>
      </c>
      <c r="E4019" t="s">
        <v>44</v>
      </c>
      <c r="F4019" t="str">
        <f t="shared" si="186"/>
        <v>Victoria</v>
      </c>
      <c r="G4019" t="s">
        <v>45</v>
      </c>
      <c r="H4019">
        <v>3066</v>
      </c>
      <c r="I4019" t="s">
        <v>11</v>
      </c>
      <c r="J4019" t="s">
        <v>46</v>
      </c>
      <c r="K4019" t="s">
        <v>154</v>
      </c>
      <c r="L4019" t="s">
        <v>14</v>
      </c>
      <c r="M4019" s="5">
        <v>1778.2000000000003</v>
      </c>
    </row>
    <row r="4020" spans="1:13" x14ac:dyDescent="0.25">
      <c r="A4020" s="2">
        <v>45342</v>
      </c>
      <c r="B4020" s="3">
        <f t="shared" si="187"/>
        <v>2024</v>
      </c>
      <c r="C4020" t="str">
        <f t="shared" si="188"/>
        <v>2023-2024</v>
      </c>
      <c r="D4020" t="s">
        <v>147</v>
      </c>
      <c r="E4020" t="s">
        <v>41</v>
      </c>
      <c r="F4020" t="str">
        <f t="shared" si="186"/>
        <v>New South Wales</v>
      </c>
      <c r="G4020" t="s">
        <v>10</v>
      </c>
      <c r="H4020">
        <v>2830</v>
      </c>
      <c r="I4020" t="s">
        <v>11</v>
      </c>
      <c r="J4020" t="s">
        <v>25</v>
      </c>
      <c r="K4020" t="s">
        <v>151</v>
      </c>
      <c r="L4020" t="s">
        <v>21</v>
      </c>
      <c r="M4020" s="5">
        <v>1780.1200000000001</v>
      </c>
    </row>
    <row r="4021" spans="1:13" x14ac:dyDescent="0.25">
      <c r="A4021" s="2">
        <v>45219</v>
      </c>
      <c r="B4021" s="3">
        <f t="shared" si="187"/>
        <v>2024</v>
      </c>
      <c r="C4021" t="str">
        <f t="shared" si="188"/>
        <v>2023-2024</v>
      </c>
      <c r="D4021" t="s">
        <v>148</v>
      </c>
      <c r="E4021" t="s">
        <v>88</v>
      </c>
      <c r="F4021" t="str">
        <f t="shared" si="186"/>
        <v>South Australia</v>
      </c>
      <c r="G4021" t="s">
        <v>32</v>
      </c>
      <c r="H4021">
        <v>5011</v>
      </c>
      <c r="I4021" t="s">
        <v>11</v>
      </c>
      <c r="J4021" t="s">
        <v>33</v>
      </c>
      <c r="K4021" t="s">
        <v>151</v>
      </c>
      <c r="L4021" t="s">
        <v>21</v>
      </c>
      <c r="M4021" s="5">
        <v>1784.0700000000002</v>
      </c>
    </row>
    <row r="4022" spans="1:13" x14ac:dyDescent="0.25">
      <c r="A4022" s="2">
        <v>45423</v>
      </c>
      <c r="B4022" s="3">
        <f t="shared" si="187"/>
        <v>2024</v>
      </c>
      <c r="C4022" t="str">
        <f t="shared" si="188"/>
        <v>2024-2025</v>
      </c>
      <c r="D4022" t="s">
        <v>147</v>
      </c>
      <c r="E4022" t="s">
        <v>137</v>
      </c>
      <c r="F4022" t="str">
        <f t="shared" si="186"/>
        <v>New South Wales</v>
      </c>
      <c r="G4022" t="s">
        <v>10</v>
      </c>
      <c r="H4022">
        <v>2031</v>
      </c>
      <c r="I4022" t="s">
        <v>11</v>
      </c>
      <c r="J4022" t="s">
        <v>12</v>
      </c>
      <c r="K4022" t="s">
        <v>153</v>
      </c>
      <c r="L4022" t="s">
        <v>16</v>
      </c>
      <c r="M4022" s="5">
        <v>1789.2100000000003</v>
      </c>
    </row>
    <row r="4023" spans="1:13" x14ac:dyDescent="0.25">
      <c r="A4023" s="2">
        <v>45290</v>
      </c>
      <c r="B4023" s="3">
        <f t="shared" si="187"/>
        <v>2024</v>
      </c>
      <c r="C4023" t="str">
        <f t="shared" si="188"/>
        <v>2023-2024</v>
      </c>
      <c r="D4023" t="s">
        <v>148</v>
      </c>
      <c r="E4023" t="s">
        <v>40</v>
      </c>
      <c r="F4023" t="str">
        <f t="shared" si="186"/>
        <v>New South Wales</v>
      </c>
      <c r="G4023" t="s">
        <v>10</v>
      </c>
      <c r="H4023">
        <v>2116</v>
      </c>
      <c r="I4023" t="s">
        <v>11</v>
      </c>
      <c r="J4023" t="s">
        <v>27</v>
      </c>
      <c r="K4023" t="s">
        <v>155</v>
      </c>
      <c r="L4023" t="s">
        <v>20</v>
      </c>
      <c r="M4023" s="5">
        <v>1791.0299999999997</v>
      </c>
    </row>
    <row r="4024" spans="1:13" x14ac:dyDescent="0.25">
      <c r="A4024" s="2">
        <v>45525</v>
      </c>
      <c r="B4024" s="3">
        <f t="shared" si="187"/>
        <v>2025</v>
      </c>
      <c r="C4024" t="str">
        <f t="shared" si="188"/>
        <v>2024-2025</v>
      </c>
      <c r="D4024" t="s">
        <v>147</v>
      </c>
      <c r="E4024" t="s">
        <v>122</v>
      </c>
      <c r="F4024" t="str">
        <f t="shared" si="186"/>
        <v>New South Wales</v>
      </c>
      <c r="G4024" t="s">
        <v>10</v>
      </c>
      <c r="H4024">
        <v>2650</v>
      </c>
      <c r="I4024" t="s">
        <v>11</v>
      </c>
      <c r="J4024" t="s">
        <v>25</v>
      </c>
      <c r="K4024" t="s">
        <v>153</v>
      </c>
      <c r="L4024" t="s">
        <v>16</v>
      </c>
      <c r="M4024" s="5">
        <v>1791.4500000000003</v>
      </c>
    </row>
    <row r="4025" spans="1:13" x14ac:dyDescent="0.25">
      <c r="A4025" s="2">
        <v>45502</v>
      </c>
      <c r="B4025" s="3">
        <f t="shared" si="187"/>
        <v>2025</v>
      </c>
      <c r="C4025" t="str">
        <f t="shared" si="188"/>
        <v>2024-2025</v>
      </c>
      <c r="D4025" t="s">
        <v>148</v>
      </c>
      <c r="E4025" t="s">
        <v>86</v>
      </c>
      <c r="F4025" t="str">
        <f t="shared" si="186"/>
        <v>New South Wales</v>
      </c>
      <c r="G4025" t="s">
        <v>10</v>
      </c>
      <c r="H4025">
        <v>2064</v>
      </c>
      <c r="I4025" t="s">
        <v>11</v>
      </c>
      <c r="J4025" t="s">
        <v>12</v>
      </c>
      <c r="K4025" t="s">
        <v>155</v>
      </c>
      <c r="L4025" t="s">
        <v>20</v>
      </c>
      <c r="M4025" s="5">
        <v>1793.64</v>
      </c>
    </row>
    <row r="4026" spans="1:13" x14ac:dyDescent="0.25">
      <c r="A4026" s="2">
        <v>45104</v>
      </c>
      <c r="B4026" s="3">
        <f t="shared" si="187"/>
        <v>2023</v>
      </c>
      <c r="C4026" t="str">
        <f t="shared" si="188"/>
        <v>2023-2024</v>
      </c>
      <c r="D4026" t="s">
        <v>147</v>
      </c>
      <c r="E4026" t="s">
        <v>92</v>
      </c>
      <c r="F4026" t="str">
        <f t="shared" si="186"/>
        <v>Queensland</v>
      </c>
      <c r="G4026" t="s">
        <v>35</v>
      </c>
      <c r="H4026">
        <v>4068</v>
      </c>
      <c r="I4026" t="s">
        <v>11</v>
      </c>
      <c r="J4026" t="s">
        <v>43</v>
      </c>
      <c r="K4026" t="s">
        <v>152</v>
      </c>
      <c r="L4026" t="s">
        <v>13</v>
      </c>
      <c r="M4026" s="5">
        <v>1803.82</v>
      </c>
    </row>
    <row r="4027" spans="1:13" x14ac:dyDescent="0.25">
      <c r="A4027" s="2">
        <v>45428</v>
      </c>
      <c r="B4027" s="3">
        <f t="shared" si="187"/>
        <v>2024</v>
      </c>
      <c r="C4027" t="str">
        <f t="shared" si="188"/>
        <v>2024-2025</v>
      </c>
      <c r="D4027" t="s">
        <v>147</v>
      </c>
      <c r="E4027" t="s">
        <v>99</v>
      </c>
      <c r="F4027" t="str">
        <f t="shared" si="186"/>
        <v>Victoria</v>
      </c>
      <c r="G4027" t="s">
        <v>45</v>
      </c>
      <c r="H4027">
        <v>3148</v>
      </c>
      <c r="I4027" t="s">
        <v>11</v>
      </c>
      <c r="J4027" t="s">
        <v>63</v>
      </c>
      <c r="K4027" t="s">
        <v>150</v>
      </c>
      <c r="L4027" t="s">
        <v>18</v>
      </c>
      <c r="M4027" s="5">
        <v>1807.66</v>
      </c>
    </row>
    <row r="4028" spans="1:13" x14ac:dyDescent="0.25">
      <c r="A4028" s="2">
        <v>45221</v>
      </c>
      <c r="B4028" s="3">
        <f t="shared" si="187"/>
        <v>2024</v>
      </c>
      <c r="C4028" t="str">
        <f t="shared" si="188"/>
        <v>2023-2024</v>
      </c>
      <c r="D4028" t="s">
        <v>147</v>
      </c>
      <c r="E4028" t="s">
        <v>137</v>
      </c>
      <c r="F4028" t="str">
        <f t="shared" si="186"/>
        <v>New South Wales</v>
      </c>
      <c r="G4028" t="s">
        <v>10</v>
      </c>
      <c r="H4028">
        <v>2031</v>
      </c>
      <c r="I4028" t="s">
        <v>11</v>
      </c>
      <c r="J4028" t="s">
        <v>12</v>
      </c>
      <c r="K4028" t="s">
        <v>157</v>
      </c>
      <c r="L4028" t="s">
        <v>22</v>
      </c>
      <c r="M4028" s="5">
        <v>1809.2499999999998</v>
      </c>
    </row>
    <row r="4029" spans="1:13" x14ac:dyDescent="0.25">
      <c r="A4029" s="2">
        <v>45198</v>
      </c>
      <c r="B4029" s="3">
        <f t="shared" si="187"/>
        <v>2024</v>
      </c>
      <c r="C4029" t="str">
        <f t="shared" si="188"/>
        <v>2023-2024</v>
      </c>
      <c r="D4029" t="s">
        <v>148</v>
      </c>
      <c r="E4029" t="s">
        <v>78</v>
      </c>
      <c r="F4029" t="str">
        <f t="shared" si="186"/>
        <v>New South Wales</v>
      </c>
      <c r="G4029" t="s">
        <v>10</v>
      </c>
      <c r="H4029">
        <v>2350</v>
      </c>
      <c r="I4029" t="s">
        <v>11</v>
      </c>
      <c r="J4029" t="s">
        <v>68</v>
      </c>
      <c r="K4029" t="s">
        <v>152</v>
      </c>
      <c r="L4029" t="s">
        <v>13</v>
      </c>
      <c r="M4029" s="5">
        <v>1810.51</v>
      </c>
    </row>
    <row r="4030" spans="1:13" x14ac:dyDescent="0.25">
      <c r="A4030" s="2">
        <v>45617</v>
      </c>
      <c r="B4030" s="3">
        <f t="shared" si="187"/>
        <v>2025</v>
      </c>
      <c r="C4030" t="str">
        <f t="shared" si="188"/>
        <v>2024-2025</v>
      </c>
      <c r="D4030" t="s">
        <v>147</v>
      </c>
      <c r="E4030" t="s">
        <v>136</v>
      </c>
      <c r="F4030" t="str">
        <f t="shared" si="186"/>
        <v>Victoria</v>
      </c>
      <c r="G4030" t="s">
        <v>45</v>
      </c>
      <c r="H4030">
        <v>3175</v>
      </c>
      <c r="I4030" t="s">
        <v>11</v>
      </c>
      <c r="J4030" t="s">
        <v>63</v>
      </c>
      <c r="K4030" t="s">
        <v>150</v>
      </c>
      <c r="L4030" t="s">
        <v>18</v>
      </c>
      <c r="M4030" s="5">
        <v>1817.0900000000001</v>
      </c>
    </row>
    <row r="4031" spans="1:13" x14ac:dyDescent="0.25">
      <c r="A4031" s="2">
        <v>45541</v>
      </c>
      <c r="B4031" s="3">
        <f t="shared" si="187"/>
        <v>2025</v>
      </c>
      <c r="C4031" t="str">
        <f t="shared" si="188"/>
        <v>2024-2025</v>
      </c>
      <c r="D4031" t="s">
        <v>147</v>
      </c>
      <c r="E4031" t="s">
        <v>59</v>
      </c>
      <c r="F4031" t="str">
        <f t="shared" si="186"/>
        <v>Victoria</v>
      </c>
      <c r="G4031" t="s">
        <v>45</v>
      </c>
      <c r="H4031">
        <v>3280</v>
      </c>
      <c r="I4031" t="s">
        <v>11</v>
      </c>
      <c r="J4031" t="s">
        <v>60</v>
      </c>
      <c r="K4031" t="s">
        <v>151</v>
      </c>
      <c r="L4031" t="s">
        <v>21</v>
      </c>
      <c r="M4031" s="5">
        <v>1821.3399999999997</v>
      </c>
    </row>
    <row r="4032" spans="1:13" x14ac:dyDescent="0.25">
      <c r="A4032" s="2">
        <v>45217</v>
      </c>
      <c r="B4032" s="3">
        <f t="shared" si="187"/>
        <v>2024</v>
      </c>
      <c r="C4032" t="str">
        <f t="shared" si="188"/>
        <v>2023-2024</v>
      </c>
      <c r="D4032" t="s">
        <v>147</v>
      </c>
      <c r="E4032" t="s">
        <v>99</v>
      </c>
      <c r="F4032" t="str">
        <f t="shared" si="186"/>
        <v>Victoria</v>
      </c>
      <c r="G4032" t="s">
        <v>45</v>
      </c>
      <c r="H4032">
        <v>3148</v>
      </c>
      <c r="I4032" t="s">
        <v>11</v>
      </c>
      <c r="J4032" t="s">
        <v>63</v>
      </c>
      <c r="K4032" t="s">
        <v>150</v>
      </c>
      <c r="L4032" t="s">
        <v>18</v>
      </c>
      <c r="M4032" s="5">
        <v>1821.5799999999997</v>
      </c>
    </row>
    <row r="4033" spans="1:13" x14ac:dyDescent="0.25">
      <c r="A4033" s="2">
        <v>45641</v>
      </c>
      <c r="B4033" s="3">
        <f t="shared" si="187"/>
        <v>2025</v>
      </c>
      <c r="C4033" t="str">
        <f t="shared" si="188"/>
        <v>2024-2025</v>
      </c>
      <c r="D4033" t="s">
        <v>147</v>
      </c>
      <c r="E4033" t="s">
        <v>26</v>
      </c>
      <c r="F4033" t="str">
        <f t="shared" si="186"/>
        <v>New South Wales</v>
      </c>
      <c r="G4033" t="s">
        <v>10</v>
      </c>
      <c r="H4033">
        <v>2141</v>
      </c>
      <c r="I4033" t="s">
        <v>11</v>
      </c>
      <c r="J4033" t="s">
        <v>27</v>
      </c>
      <c r="K4033" t="s">
        <v>151</v>
      </c>
      <c r="L4033" t="s">
        <v>21</v>
      </c>
      <c r="M4033" s="5">
        <v>1825.67</v>
      </c>
    </row>
    <row r="4034" spans="1:13" x14ac:dyDescent="0.25">
      <c r="A4034" s="2">
        <v>45133</v>
      </c>
      <c r="B4034" s="3">
        <f t="shared" si="187"/>
        <v>2024</v>
      </c>
      <c r="C4034" t="str">
        <f t="shared" si="188"/>
        <v>2023-2024</v>
      </c>
      <c r="D4034" t="s">
        <v>147</v>
      </c>
      <c r="E4034" t="s">
        <v>145</v>
      </c>
      <c r="F4034" t="str">
        <f t="shared" ref="F4034:F4097" si="189">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0">IF(MONTH(A4035)&gt;=7,YEAR(A4035)+1,YEAR(A4035))</f>
        <v>2025</v>
      </c>
      <c r="C4035" t="str">
        <f t="shared" ref="C4035:C4098" si="191">IF(MONTH(A4035) &gt;= 4, YEAR(A4035) &amp; "-" &amp; YEAR(A4035) + 1, YEAR(A4035) - 1 &amp; "-" &amp; YEAR(A4035))</f>
        <v>2024-2025</v>
      </c>
      <c r="D4035" t="s">
        <v>147</v>
      </c>
      <c r="E4035" t="s">
        <v>112</v>
      </c>
      <c r="F4035" t="str">
        <f t="shared" si="189"/>
        <v>Victoria</v>
      </c>
      <c r="G4035" t="s">
        <v>45</v>
      </c>
      <c r="H4035">
        <v>3076</v>
      </c>
      <c r="I4035" t="s">
        <v>11</v>
      </c>
      <c r="J4035" t="s">
        <v>46</v>
      </c>
      <c r="K4035" t="s">
        <v>150</v>
      </c>
      <c r="L4035" t="s">
        <v>18</v>
      </c>
      <c r="M4035" s="5">
        <v>1828.1499999999999</v>
      </c>
    </row>
    <row r="4036" spans="1:13" x14ac:dyDescent="0.25">
      <c r="A4036" s="2">
        <v>45543</v>
      </c>
      <c r="B4036" s="3">
        <f t="shared" si="190"/>
        <v>2025</v>
      </c>
      <c r="C4036" t="str">
        <f t="shared" si="191"/>
        <v>2024-2025</v>
      </c>
      <c r="D4036" t="s">
        <v>147</v>
      </c>
      <c r="E4036" t="s">
        <v>119</v>
      </c>
      <c r="F4036" t="str">
        <f t="shared" si="189"/>
        <v>Queensland</v>
      </c>
      <c r="G4036" t="s">
        <v>35</v>
      </c>
      <c r="H4036">
        <v>4570</v>
      </c>
      <c r="I4036" t="s">
        <v>11</v>
      </c>
      <c r="J4036" t="s">
        <v>120</v>
      </c>
      <c r="K4036" t="s">
        <v>150</v>
      </c>
      <c r="L4036" t="s">
        <v>18</v>
      </c>
      <c r="M4036" s="5">
        <v>1836.5</v>
      </c>
    </row>
    <row r="4037" spans="1:13" x14ac:dyDescent="0.25">
      <c r="A4037" s="2">
        <v>45491</v>
      </c>
      <c r="B4037" s="3">
        <f t="shared" si="190"/>
        <v>2025</v>
      </c>
      <c r="C4037" t="str">
        <f t="shared" si="191"/>
        <v>2024-2025</v>
      </c>
      <c r="D4037" t="s">
        <v>147</v>
      </c>
      <c r="E4037" t="s">
        <v>121</v>
      </c>
      <c r="F4037" t="str">
        <f t="shared" si="189"/>
        <v>Queensland</v>
      </c>
      <c r="G4037" t="s">
        <v>35</v>
      </c>
      <c r="H4037">
        <v>4700</v>
      </c>
      <c r="I4037" t="s">
        <v>11</v>
      </c>
      <c r="J4037" t="s">
        <v>51</v>
      </c>
      <c r="K4037" t="s">
        <v>150</v>
      </c>
      <c r="L4037" t="s">
        <v>18</v>
      </c>
      <c r="M4037" s="5">
        <v>1839.3799999999997</v>
      </c>
    </row>
    <row r="4038" spans="1:13" x14ac:dyDescent="0.25">
      <c r="A4038" s="2">
        <v>44979</v>
      </c>
      <c r="B4038" s="3">
        <f t="shared" si="190"/>
        <v>2023</v>
      </c>
      <c r="C4038" t="str">
        <f t="shared" si="191"/>
        <v>2022-2023</v>
      </c>
      <c r="D4038" t="s">
        <v>147</v>
      </c>
      <c r="E4038" t="s">
        <v>131</v>
      </c>
      <c r="F4038" t="str">
        <f t="shared" si="189"/>
        <v>Western Australia</v>
      </c>
      <c r="G4038" t="s">
        <v>48</v>
      </c>
      <c r="H4038">
        <v>6530</v>
      </c>
      <c r="I4038" t="s">
        <v>11</v>
      </c>
      <c r="J4038" t="s">
        <v>77</v>
      </c>
      <c r="K4038" t="s">
        <v>19</v>
      </c>
      <c r="L4038" t="s">
        <v>23</v>
      </c>
      <c r="M4038" s="5">
        <v>1849.1499999999999</v>
      </c>
    </row>
    <row r="4039" spans="1:13" x14ac:dyDescent="0.25">
      <c r="A4039" s="2">
        <v>45612</v>
      </c>
      <c r="B4039" s="3">
        <f t="shared" si="190"/>
        <v>2025</v>
      </c>
      <c r="C4039" t="str">
        <f t="shared" si="191"/>
        <v>2024-2025</v>
      </c>
      <c r="D4039" t="s">
        <v>147</v>
      </c>
      <c r="E4039" t="s">
        <v>145</v>
      </c>
      <c r="F4039" t="str">
        <f t="shared" si="189"/>
        <v>New South Wales</v>
      </c>
      <c r="G4039" t="s">
        <v>10</v>
      </c>
      <c r="H4039">
        <v>2101</v>
      </c>
      <c r="I4039" t="s">
        <v>11</v>
      </c>
      <c r="J4039" t="s">
        <v>27</v>
      </c>
      <c r="K4039" t="s">
        <v>150</v>
      </c>
      <c r="L4039" t="s">
        <v>18</v>
      </c>
      <c r="M4039" s="5">
        <v>1851.43</v>
      </c>
    </row>
    <row r="4040" spans="1:13" x14ac:dyDescent="0.25">
      <c r="A4040" s="2">
        <v>45345</v>
      </c>
      <c r="B4040" s="3">
        <f t="shared" si="190"/>
        <v>2024</v>
      </c>
      <c r="C4040" t="str">
        <f t="shared" si="191"/>
        <v>2023-2024</v>
      </c>
      <c r="D4040" t="s">
        <v>148</v>
      </c>
      <c r="E4040" t="s">
        <v>129</v>
      </c>
      <c r="F4040" t="str">
        <f t="shared" si="189"/>
        <v>Tasmania</v>
      </c>
      <c r="G4040" t="s">
        <v>70</v>
      </c>
      <c r="H4040">
        <v>7010</v>
      </c>
      <c r="I4040" t="s">
        <v>11</v>
      </c>
      <c r="J4040" t="s">
        <v>71</v>
      </c>
      <c r="K4040" t="s">
        <v>151</v>
      </c>
      <c r="L4040" t="s">
        <v>21</v>
      </c>
      <c r="M4040" s="5">
        <v>1853.17</v>
      </c>
    </row>
    <row r="4041" spans="1:13" x14ac:dyDescent="0.25">
      <c r="A4041" s="2">
        <v>45083</v>
      </c>
      <c r="B4041" s="3">
        <f t="shared" si="190"/>
        <v>2023</v>
      </c>
      <c r="C4041" t="str">
        <f t="shared" si="191"/>
        <v>2023-2024</v>
      </c>
      <c r="D4041" t="s">
        <v>147</v>
      </c>
      <c r="E4041" t="s">
        <v>90</v>
      </c>
      <c r="F4041" t="str">
        <f t="shared" si="189"/>
        <v>Victoria</v>
      </c>
      <c r="G4041" t="s">
        <v>45</v>
      </c>
      <c r="H4041">
        <v>3179</v>
      </c>
      <c r="I4041" t="s">
        <v>11</v>
      </c>
      <c r="J4041" t="s">
        <v>63</v>
      </c>
      <c r="K4041" t="s">
        <v>150</v>
      </c>
      <c r="L4041" t="s">
        <v>18</v>
      </c>
      <c r="M4041" s="5">
        <v>1854.48</v>
      </c>
    </row>
    <row r="4042" spans="1:13" x14ac:dyDescent="0.25">
      <c r="A4042" s="2">
        <v>45070</v>
      </c>
      <c r="B4042" s="3">
        <f t="shared" si="190"/>
        <v>2023</v>
      </c>
      <c r="C4042" t="str">
        <f t="shared" si="191"/>
        <v>2023-2024</v>
      </c>
      <c r="D4042" t="s">
        <v>148</v>
      </c>
      <c r="E4042" t="s">
        <v>76</v>
      </c>
      <c r="F4042" t="str">
        <f t="shared" si="189"/>
        <v>Western Australia</v>
      </c>
      <c r="G4042" t="s">
        <v>48</v>
      </c>
      <c r="H4042">
        <v>6450</v>
      </c>
      <c r="I4042" t="s">
        <v>11</v>
      </c>
      <c r="J4042" t="s">
        <v>77</v>
      </c>
      <c r="K4042" t="s">
        <v>151</v>
      </c>
      <c r="L4042" t="s">
        <v>21</v>
      </c>
      <c r="M4042" s="5">
        <v>1857.1200000000001</v>
      </c>
    </row>
    <row r="4043" spans="1:13" x14ac:dyDescent="0.25">
      <c r="A4043" s="2">
        <v>45101</v>
      </c>
      <c r="B4043" s="3">
        <f t="shared" si="190"/>
        <v>2023</v>
      </c>
      <c r="C4043" t="str">
        <f t="shared" si="191"/>
        <v>2023-2024</v>
      </c>
      <c r="D4043" t="s">
        <v>147</v>
      </c>
      <c r="E4043" t="s">
        <v>131</v>
      </c>
      <c r="F4043" t="str">
        <f t="shared" si="189"/>
        <v>Western Australia</v>
      </c>
      <c r="G4043" t="s">
        <v>48</v>
      </c>
      <c r="H4043">
        <v>6530</v>
      </c>
      <c r="I4043" t="s">
        <v>11</v>
      </c>
      <c r="J4043" t="s">
        <v>77</v>
      </c>
      <c r="K4043" t="s">
        <v>157</v>
      </c>
      <c r="L4043" t="s">
        <v>22</v>
      </c>
      <c r="M4043" s="5">
        <v>1859.42</v>
      </c>
    </row>
    <row r="4044" spans="1:13" x14ac:dyDescent="0.25">
      <c r="A4044" s="2">
        <v>45385</v>
      </c>
      <c r="B4044" s="3">
        <f t="shared" si="190"/>
        <v>2024</v>
      </c>
      <c r="C4044" t="str">
        <f t="shared" si="191"/>
        <v>2024-2025</v>
      </c>
      <c r="D4044" t="s">
        <v>147</v>
      </c>
      <c r="E4044" t="s">
        <v>44</v>
      </c>
      <c r="F4044" t="str">
        <f t="shared" si="189"/>
        <v>Victoria</v>
      </c>
      <c r="G4044" t="s">
        <v>45</v>
      </c>
      <c r="H4044">
        <v>3066</v>
      </c>
      <c r="I4044" t="s">
        <v>11</v>
      </c>
      <c r="J4044" t="s">
        <v>46</v>
      </c>
      <c r="K4044" t="s">
        <v>155</v>
      </c>
      <c r="L4044" t="s">
        <v>20</v>
      </c>
      <c r="M4044" s="5">
        <v>1870.0700000000002</v>
      </c>
    </row>
    <row r="4045" spans="1:13" x14ac:dyDescent="0.25">
      <c r="A4045" s="2">
        <v>45426</v>
      </c>
      <c r="B4045" s="3">
        <f t="shared" si="190"/>
        <v>2024</v>
      </c>
      <c r="C4045" t="str">
        <f t="shared" si="191"/>
        <v>2024-2025</v>
      </c>
      <c r="D4045" t="s">
        <v>148</v>
      </c>
      <c r="E4045" t="s">
        <v>96</v>
      </c>
      <c r="F4045" t="str">
        <f t="shared" si="189"/>
        <v>Western Australia</v>
      </c>
      <c r="G4045" t="s">
        <v>48</v>
      </c>
      <c r="H4045">
        <v>6330</v>
      </c>
      <c r="I4045" t="s">
        <v>11</v>
      </c>
      <c r="J4045" t="s">
        <v>94</v>
      </c>
      <c r="K4045" t="s">
        <v>150</v>
      </c>
      <c r="L4045" t="s">
        <v>18</v>
      </c>
      <c r="M4045" s="5">
        <v>1870.51</v>
      </c>
    </row>
    <row r="4046" spans="1:13" x14ac:dyDescent="0.25">
      <c r="A4046" s="2">
        <v>45637</v>
      </c>
      <c r="B4046" s="3">
        <f t="shared" si="190"/>
        <v>2025</v>
      </c>
      <c r="C4046" t="str">
        <f t="shared" si="191"/>
        <v>2024-2025</v>
      </c>
      <c r="D4046" t="s">
        <v>147</v>
      </c>
      <c r="E4046" t="s">
        <v>83</v>
      </c>
      <c r="F4046" t="str">
        <f t="shared" si="189"/>
        <v>New South Wales</v>
      </c>
      <c r="G4046" t="s">
        <v>10</v>
      </c>
      <c r="H4046">
        <v>2750</v>
      </c>
      <c r="I4046" t="s">
        <v>11</v>
      </c>
      <c r="J4046" t="s">
        <v>25</v>
      </c>
      <c r="K4046" t="s">
        <v>150</v>
      </c>
      <c r="L4046" t="s">
        <v>18</v>
      </c>
      <c r="M4046" s="5">
        <v>1872.8100000000002</v>
      </c>
    </row>
    <row r="4047" spans="1:13" x14ac:dyDescent="0.25">
      <c r="A4047" s="2">
        <v>45094</v>
      </c>
      <c r="B4047" s="3">
        <f t="shared" si="190"/>
        <v>2023</v>
      </c>
      <c r="C4047" t="str">
        <f t="shared" si="191"/>
        <v>2023-2024</v>
      </c>
      <c r="D4047" t="s">
        <v>147</v>
      </c>
      <c r="E4047" t="s">
        <v>90</v>
      </c>
      <c r="F4047" t="str">
        <f t="shared" si="189"/>
        <v>Victoria</v>
      </c>
      <c r="G4047" t="s">
        <v>45</v>
      </c>
      <c r="H4047">
        <v>3179</v>
      </c>
      <c r="I4047" t="s">
        <v>11</v>
      </c>
      <c r="J4047" t="s">
        <v>63</v>
      </c>
      <c r="K4047" t="s">
        <v>153</v>
      </c>
      <c r="L4047" t="s">
        <v>16</v>
      </c>
      <c r="M4047" s="5">
        <v>1878.0900000000001</v>
      </c>
    </row>
    <row r="4048" spans="1:13" x14ac:dyDescent="0.25">
      <c r="A4048" s="2">
        <v>45307</v>
      </c>
      <c r="B4048" s="3">
        <f t="shared" si="190"/>
        <v>2024</v>
      </c>
      <c r="C4048" t="str">
        <f t="shared" si="191"/>
        <v>2023-2024</v>
      </c>
      <c r="D4048" t="s">
        <v>147</v>
      </c>
      <c r="E4048" t="s">
        <v>42</v>
      </c>
      <c r="F4048" t="str">
        <f t="shared" si="189"/>
        <v>Queensland</v>
      </c>
      <c r="G4048" t="s">
        <v>35</v>
      </c>
      <c r="H4048">
        <v>4053</v>
      </c>
      <c r="I4048" t="s">
        <v>11</v>
      </c>
      <c r="J4048" t="s">
        <v>43</v>
      </c>
      <c r="K4048" t="s">
        <v>154</v>
      </c>
      <c r="L4048" t="s">
        <v>14</v>
      </c>
      <c r="M4048" s="5">
        <v>1882.03</v>
      </c>
    </row>
    <row r="4049" spans="1:13" x14ac:dyDescent="0.25">
      <c r="A4049" s="2">
        <v>45405</v>
      </c>
      <c r="B4049" s="3">
        <f t="shared" si="190"/>
        <v>2024</v>
      </c>
      <c r="C4049" t="str">
        <f t="shared" si="191"/>
        <v>2024-2025</v>
      </c>
      <c r="D4049" t="s">
        <v>147</v>
      </c>
      <c r="E4049" t="s">
        <v>26</v>
      </c>
      <c r="F4049" t="str">
        <f t="shared" si="189"/>
        <v>New South Wales</v>
      </c>
      <c r="G4049" t="s">
        <v>10</v>
      </c>
      <c r="H4049">
        <v>2141</v>
      </c>
      <c r="I4049" t="s">
        <v>11</v>
      </c>
      <c r="J4049" t="s">
        <v>27</v>
      </c>
      <c r="K4049" t="s">
        <v>151</v>
      </c>
      <c r="L4049" t="s">
        <v>21</v>
      </c>
      <c r="M4049" s="5">
        <v>1884.95</v>
      </c>
    </row>
    <row r="4050" spans="1:13" x14ac:dyDescent="0.25">
      <c r="A4050" s="2">
        <v>45150</v>
      </c>
      <c r="B4050" s="3">
        <f t="shared" si="190"/>
        <v>2024</v>
      </c>
      <c r="C4050" t="str">
        <f t="shared" si="191"/>
        <v>2023-2024</v>
      </c>
      <c r="D4050" t="s">
        <v>147</v>
      </c>
      <c r="E4050" t="s">
        <v>81</v>
      </c>
      <c r="F4050" t="str">
        <f t="shared" si="189"/>
        <v>New South Wales</v>
      </c>
      <c r="G4050" t="s">
        <v>10</v>
      </c>
      <c r="H4050">
        <v>2485</v>
      </c>
      <c r="I4050" t="s">
        <v>11</v>
      </c>
      <c r="J4050" t="s">
        <v>68</v>
      </c>
      <c r="K4050" t="s">
        <v>153</v>
      </c>
      <c r="L4050" t="s">
        <v>16</v>
      </c>
      <c r="M4050" s="5">
        <v>1888.4100000000003</v>
      </c>
    </row>
    <row r="4051" spans="1:13" x14ac:dyDescent="0.25">
      <c r="A4051" s="2">
        <v>44939</v>
      </c>
      <c r="B4051" s="3">
        <f t="shared" si="190"/>
        <v>2023</v>
      </c>
      <c r="C4051" t="str">
        <f t="shared" si="191"/>
        <v>2022-2023</v>
      </c>
      <c r="D4051" t="s">
        <v>147</v>
      </c>
      <c r="E4051" t="s">
        <v>41</v>
      </c>
      <c r="F4051" t="str">
        <f t="shared" si="189"/>
        <v>New South Wales</v>
      </c>
      <c r="G4051" t="s">
        <v>10</v>
      </c>
      <c r="H4051">
        <v>2830</v>
      </c>
      <c r="I4051" t="s">
        <v>11</v>
      </c>
      <c r="J4051" t="s">
        <v>25</v>
      </c>
      <c r="K4051" t="s">
        <v>155</v>
      </c>
      <c r="L4051" t="s">
        <v>20</v>
      </c>
      <c r="M4051" s="5">
        <v>1890.1700000000008</v>
      </c>
    </row>
    <row r="4052" spans="1:13" x14ac:dyDescent="0.25">
      <c r="A4052" s="2">
        <v>45300</v>
      </c>
      <c r="B4052" s="3">
        <f t="shared" si="190"/>
        <v>2024</v>
      </c>
      <c r="C4052" t="str">
        <f t="shared" si="191"/>
        <v>2023-2024</v>
      </c>
      <c r="D4052" t="s">
        <v>148</v>
      </c>
      <c r="E4052" t="s">
        <v>127</v>
      </c>
      <c r="F4052" t="str">
        <f t="shared" si="189"/>
        <v>New South Wales</v>
      </c>
      <c r="G4052" t="s">
        <v>10</v>
      </c>
      <c r="H4052">
        <v>2131</v>
      </c>
      <c r="I4052" t="s">
        <v>11</v>
      </c>
      <c r="J4052" t="s">
        <v>27</v>
      </c>
      <c r="K4052" t="s">
        <v>150</v>
      </c>
      <c r="L4052" t="s">
        <v>18</v>
      </c>
      <c r="M4052" s="5">
        <v>1892.6399999999999</v>
      </c>
    </row>
    <row r="4053" spans="1:13" x14ac:dyDescent="0.25">
      <c r="A4053" s="2">
        <v>45197</v>
      </c>
      <c r="B4053" s="3">
        <f t="shared" si="190"/>
        <v>2024</v>
      </c>
      <c r="C4053" t="str">
        <f t="shared" si="191"/>
        <v>2023-2024</v>
      </c>
      <c r="D4053" t="s">
        <v>147</v>
      </c>
      <c r="E4053" t="s">
        <v>126</v>
      </c>
      <c r="F4053" t="str">
        <f t="shared" si="189"/>
        <v>Queensland</v>
      </c>
      <c r="G4053" t="s">
        <v>35</v>
      </c>
      <c r="H4053">
        <v>4551</v>
      </c>
      <c r="I4053" t="s">
        <v>11</v>
      </c>
      <c r="J4053" t="s">
        <v>120</v>
      </c>
      <c r="K4053" t="s">
        <v>155</v>
      </c>
      <c r="L4053" t="s">
        <v>20</v>
      </c>
      <c r="M4053" s="5">
        <v>1893.1000000000008</v>
      </c>
    </row>
    <row r="4054" spans="1:13" x14ac:dyDescent="0.25">
      <c r="A4054" s="2">
        <v>45033</v>
      </c>
      <c r="B4054" s="3">
        <f t="shared" si="190"/>
        <v>2023</v>
      </c>
      <c r="C4054" t="str">
        <f t="shared" si="191"/>
        <v>2023-2024</v>
      </c>
      <c r="D4054" t="s">
        <v>147</v>
      </c>
      <c r="E4054" t="s">
        <v>79</v>
      </c>
      <c r="F4054" t="str">
        <f t="shared" si="189"/>
        <v>Australian Capital Territory</v>
      </c>
      <c r="G4054" t="s">
        <v>80</v>
      </c>
      <c r="H4054">
        <v>2617</v>
      </c>
      <c r="I4054" t="s">
        <v>11</v>
      </c>
      <c r="J4054" t="s">
        <v>58</v>
      </c>
      <c r="K4054" t="s">
        <v>151</v>
      </c>
      <c r="L4054" t="s">
        <v>21</v>
      </c>
      <c r="M4054" s="5">
        <v>1905.38</v>
      </c>
    </row>
    <row r="4055" spans="1:13" x14ac:dyDescent="0.25">
      <c r="A4055" s="2">
        <v>45063</v>
      </c>
      <c r="B4055" s="3">
        <f t="shared" si="190"/>
        <v>2023</v>
      </c>
      <c r="C4055" t="str">
        <f t="shared" si="191"/>
        <v>2023-2024</v>
      </c>
      <c r="D4055" t="s">
        <v>147</v>
      </c>
      <c r="E4055" t="s">
        <v>136</v>
      </c>
      <c r="F4055" t="str">
        <f t="shared" si="189"/>
        <v>Victoria</v>
      </c>
      <c r="G4055" t="s">
        <v>45</v>
      </c>
      <c r="H4055">
        <v>3175</v>
      </c>
      <c r="I4055" t="s">
        <v>11</v>
      </c>
      <c r="J4055" t="s">
        <v>63</v>
      </c>
      <c r="K4055" t="s">
        <v>153</v>
      </c>
      <c r="L4055" t="s">
        <v>16</v>
      </c>
      <c r="M4055" s="5">
        <v>1905.3900000000003</v>
      </c>
    </row>
    <row r="4056" spans="1:13" x14ac:dyDescent="0.25">
      <c r="A4056" s="2">
        <v>45186</v>
      </c>
      <c r="B4056" s="3">
        <f t="shared" si="190"/>
        <v>2024</v>
      </c>
      <c r="C4056" t="str">
        <f t="shared" si="191"/>
        <v>2023-2024</v>
      </c>
      <c r="D4056" t="s">
        <v>147</v>
      </c>
      <c r="E4056" t="s">
        <v>52</v>
      </c>
      <c r="F4056" t="str">
        <f t="shared" si="189"/>
        <v>Victoria</v>
      </c>
      <c r="G4056" t="s">
        <v>45</v>
      </c>
      <c r="H4056">
        <v>3030</v>
      </c>
      <c r="I4056" t="s">
        <v>11</v>
      </c>
      <c r="J4056" t="s">
        <v>46</v>
      </c>
      <c r="K4056" t="s">
        <v>150</v>
      </c>
      <c r="L4056" t="s">
        <v>18</v>
      </c>
      <c r="M4056" s="5">
        <v>1906.3600000000001</v>
      </c>
    </row>
    <row r="4057" spans="1:13" x14ac:dyDescent="0.25">
      <c r="A4057" s="2">
        <v>45492</v>
      </c>
      <c r="B4057" s="3">
        <f t="shared" si="190"/>
        <v>2025</v>
      </c>
      <c r="C4057" t="str">
        <f t="shared" si="191"/>
        <v>2024-2025</v>
      </c>
      <c r="D4057" t="s">
        <v>147</v>
      </c>
      <c r="E4057" t="s">
        <v>82</v>
      </c>
      <c r="F4057" t="str">
        <f t="shared" si="189"/>
        <v>Queensland</v>
      </c>
      <c r="G4057" t="s">
        <v>35</v>
      </c>
      <c r="H4057">
        <v>4012</v>
      </c>
      <c r="I4057" t="s">
        <v>11</v>
      </c>
      <c r="J4057" t="s">
        <v>43</v>
      </c>
      <c r="K4057" t="s">
        <v>151</v>
      </c>
      <c r="L4057" t="s">
        <v>21</v>
      </c>
      <c r="M4057" s="5">
        <v>1913.18</v>
      </c>
    </row>
    <row r="4058" spans="1:13" x14ac:dyDescent="0.25">
      <c r="A4058" s="2">
        <v>45613</v>
      </c>
      <c r="B4058" s="3">
        <f t="shared" si="190"/>
        <v>2025</v>
      </c>
      <c r="C4058" t="str">
        <f t="shared" si="191"/>
        <v>2024-2025</v>
      </c>
      <c r="D4058" t="s">
        <v>147</v>
      </c>
      <c r="E4058" t="s">
        <v>75</v>
      </c>
      <c r="F4058" t="str">
        <f t="shared" si="189"/>
        <v>Victoria</v>
      </c>
      <c r="G4058" t="s">
        <v>45</v>
      </c>
      <c r="H4058">
        <v>3630</v>
      </c>
      <c r="I4058" t="s">
        <v>11</v>
      </c>
      <c r="J4058" t="s">
        <v>55</v>
      </c>
      <c r="K4058" t="s">
        <v>153</v>
      </c>
      <c r="L4058" t="s">
        <v>16</v>
      </c>
      <c r="M4058" s="5">
        <v>1921.9499999999998</v>
      </c>
    </row>
    <row r="4059" spans="1:13" x14ac:dyDescent="0.25">
      <c r="A4059" s="2">
        <v>45030</v>
      </c>
      <c r="B4059" s="3">
        <f t="shared" si="190"/>
        <v>2023</v>
      </c>
      <c r="C4059" t="str">
        <f t="shared" si="191"/>
        <v>2023-2024</v>
      </c>
      <c r="D4059" t="s">
        <v>147</v>
      </c>
      <c r="E4059" t="s">
        <v>117</v>
      </c>
      <c r="F4059" t="str">
        <f t="shared" si="189"/>
        <v>Queensland</v>
      </c>
      <c r="G4059" t="s">
        <v>35</v>
      </c>
      <c r="H4059">
        <v>4119</v>
      </c>
      <c r="I4059" t="s">
        <v>11</v>
      </c>
      <c r="J4059" t="s">
        <v>43</v>
      </c>
      <c r="K4059" t="s">
        <v>150</v>
      </c>
      <c r="L4059" t="s">
        <v>18</v>
      </c>
      <c r="M4059" s="5">
        <v>1925.47</v>
      </c>
    </row>
    <row r="4060" spans="1:13" x14ac:dyDescent="0.25">
      <c r="A4060" s="2">
        <v>44946</v>
      </c>
      <c r="B4060" s="3">
        <f t="shared" si="190"/>
        <v>2023</v>
      </c>
      <c r="C4060" t="str">
        <f t="shared" si="191"/>
        <v>2022-2023</v>
      </c>
      <c r="D4060" t="s">
        <v>147</v>
      </c>
      <c r="E4060" t="s">
        <v>105</v>
      </c>
      <c r="F4060" t="str">
        <f t="shared" si="189"/>
        <v>Victoria</v>
      </c>
      <c r="G4060" t="s">
        <v>45</v>
      </c>
      <c r="H4060">
        <v>3500</v>
      </c>
      <c r="I4060" t="s">
        <v>11</v>
      </c>
      <c r="J4060" t="s">
        <v>60</v>
      </c>
      <c r="K4060" t="s">
        <v>153</v>
      </c>
      <c r="L4060" t="s">
        <v>16</v>
      </c>
      <c r="M4060" s="5">
        <v>1927.9600000000003</v>
      </c>
    </row>
    <row r="4061" spans="1:13" x14ac:dyDescent="0.25">
      <c r="A4061" s="2">
        <v>45328</v>
      </c>
      <c r="B4061" s="3">
        <f t="shared" si="190"/>
        <v>2024</v>
      </c>
      <c r="C4061" t="str">
        <f t="shared" si="191"/>
        <v>2023-2024</v>
      </c>
      <c r="D4061" t="s">
        <v>147</v>
      </c>
      <c r="E4061" t="s">
        <v>135</v>
      </c>
      <c r="F4061" t="str">
        <f t="shared" si="189"/>
        <v>Victoria</v>
      </c>
      <c r="G4061" t="s">
        <v>45</v>
      </c>
      <c r="H4061">
        <v>3550</v>
      </c>
      <c r="I4061" t="s">
        <v>11</v>
      </c>
      <c r="J4061" t="s">
        <v>60</v>
      </c>
      <c r="K4061" t="s">
        <v>153</v>
      </c>
      <c r="L4061" t="s">
        <v>16</v>
      </c>
      <c r="M4061" s="5">
        <v>1930.6699999999998</v>
      </c>
    </row>
    <row r="4062" spans="1:13" x14ac:dyDescent="0.25">
      <c r="A4062" s="2">
        <v>45028</v>
      </c>
      <c r="B4062" s="3">
        <f t="shared" si="190"/>
        <v>2023</v>
      </c>
      <c r="C4062" t="str">
        <f t="shared" si="191"/>
        <v>2023-2024</v>
      </c>
      <c r="D4062" t="s">
        <v>148</v>
      </c>
      <c r="E4062" t="s">
        <v>61</v>
      </c>
      <c r="F4062" t="str">
        <f t="shared" si="189"/>
        <v>New South Wales</v>
      </c>
      <c r="G4062" t="s">
        <v>10</v>
      </c>
      <c r="H4062">
        <v>2539</v>
      </c>
      <c r="I4062" t="s">
        <v>11</v>
      </c>
      <c r="J4062" t="s">
        <v>58</v>
      </c>
      <c r="K4062" t="s">
        <v>151</v>
      </c>
      <c r="L4062" t="s">
        <v>21</v>
      </c>
      <c r="M4062" s="5">
        <v>1933.56</v>
      </c>
    </row>
    <row r="4063" spans="1:13" x14ac:dyDescent="0.25">
      <c r="A4063" s="2">
        <v>45183</v>
      </c>
      <c r="B4063" s="3">
        <f t="shared" si="190"/>
        <v>2024</v>
      </c>
      <c r="C4063" t="str">
        <f t="shared" si="191"/>
        <v>2023-2024</v>
      </c>
      <c r="D4063" t="s">
        <v>147</v>
      </c>
      <c r="E4063" t="s">
        <v>92</v>
      </c>
      <c r="F4063" t="str">
        <f t="shared" si="189"/>
        <v>Queensland</v>
      </c>
      <c r="G4063" t="s">
        <v>35</v>
      </c>
      <c r="H4063">
        <v>4068</v>
      </c>
      <c r="I4063" t="s">
        <v>11</v>
      </c>
      <c r="J4063" t="s">
        <v>43</v>
      </c>
      <c r="K4063" t="s">
        <v>150</v>
      </c>
      <c r="L4063" t="s">
        <v>18</v>
      </c>
      <c r="M4063" s="5">
        <v>1942.3200000000002</v>
      </c>
    </row>
    <row r="4064" spans="1:13" x14ac:dyDescent="0.25">
      <c r="A4064" s="2">
        <v>45218</v>
      </c>
      <c r="B4064" s="3">
        <f t="shared" si="190"/>
        <v>2024</v>
      </c>
      <c r="C4064" t="str">
        <f t="shared" si="191"/>
        <v>2023-2024</v>
      </c>
      <c r="D4064" t="s">
        <v>147</v>
      </c>
      <c r="E4064" t="s">
        <v>97</v>
      </c>
      <c r="F4064" t="str">
        <f t="shared" si="189"/>
        <v>Tasmania</v>
      </c>
      <c r="G4064" t="s">
        <v>70</v>
      </c>
      <c r="H4064">
        <v>7250</v>
      </c>
      <c r="I4064" t="s">
        <v>11</v>
      </c>
      <c r="J4064" t="s">
        <v>71</v>
      </c>
      <c r="K4064" t="s">
        <v>153</v>
      </c>
      <c r="L4064" t="s">
        <v>16</v>
      </c>
      <c r="M4064" s="5">
        <v>1944.79</v>
      </c>
    </row>
    <row r="4065" spans="1:13" x14ac:dyDescent="0.25">
      <c r="A4065" s="2">
        <v>45018</v>
      </c>
      <c r="B4065" s="3">
        <f t="shared" si="190"/>
        <v>2023</v>
      </c>
      <c r="C4065" t="str">
        <f t="shared" si="191"/>
        <v>2023-2024</v>
      </c>
      <c r="D4065" t="s">
        <v>147</v>
      </c>
      <c r="E4065" t="s">
        <v>132</v>
      </c>
      <c r="F4065" t="str">
        <f t="shared" si="189"/>
        <v>New South Wales</v>
      </c>
      <c r="G4065" t="s">
        <v>10</v>
      </c>
      <c r="H4065">
        <v>2800</v>
      </c>
      <c r="I4065" t="s">
        <v>11</v>
      </c>
      <c r="J4065" t="s">
        <v>25</v>
      </c>
      <c r="K4065" t="s">
        <v>150</v>
      </c>
      <c r="L4065" t="s">
        <v>18</v>
      </c>
      <c r="M4065" s="5">
        <v>1945.35</v>
      </c>
    </row>
    <row r="4066" spans="1:13" x14ac:dyDescent="0.25">
      <c r="A4066" s="2">
        <v>45399</v>
      </c>
      <c r="B4066" s="3">
        <f t="shared" si="190"/>
        <v>2024</v>
      </c>
      <c r="C4066" t="str">
        <f t="shared" si="191"/>
        <v>2024-2025</v>
      </c>
      <c r="D4066" t="s">
        <v>147</v>
      </c>
      <c r="E4066" t="s">
        <v>144</v>
      </c>
      <c r="F4066" t="str">
        <f t="shared" si="189"/>
        <v>Queensland</v>
      </c>
      <c r="G4066" t="s">
        <v>35</v>
      </c>
      <c r="H4066">
        <v>4566</v>
      </c>
      <c r="I4066" t="s">
        <v>11</v>
      </c>
      <c r="J4066" t="s">
        <v>120</v>
      </c>
      <c r="K4066" t="s">
        <v>150</v>
      </c>
      <c r="L4066" t="s">
        <v>18</v>
      </c>
      <c r="M4066" s="5">
        <v>1948.58</v>
      </c>
    </row>
    <row r="4067" spans="1:13" x14ac:dyDescent="0.25">
      <c r="A4067" s="2">
        <v>45151</v>
      </c>
      <c r="B4067" s="3">
        <f t="shared" si="190"/>
        <v>2024</v>
      </c>
      <c r="C4067" t="str">
        <f t="shared" si="191"/>
        <v>2023-2024</v>
      </c>
      <c r="D4067" t="s">
        <v>147</v>
      </c>
      <c r="E4067" t="s">
        <v>59</v>
      </c>
      <c r="F4067" t="str">
        <f t="shared" si="189"/>
        <v>Victoria</v>
      </c>
      <c r="G4067" t="s">
        <v>45</v>
      </c>
      <c r="H4067">
        <v>3280</v>
      </c>
      <c r="I4067" t="s">
        <v>11</v>
      </c>
      <c r="J4067" t="s">
        <v>60</v>
      </c>
      <c r="K4067" t="s">
        <v>151</v>
      </c>
      <c r="L4067" t="s">
        <v>21</v>
      </c>
      <c r="M4067" s="5">
        <v>1952.6000000000001</v>
      </c>
    </row>
    <row r="4068" spans="1:13" x14ac:dyDescent="0.25">
      <c r="A4068" s="2">
        <v>45135</v>
      </c>
      <c r="B4068" s="3">
        <f t="shared" si="190"/>
        <v>2024</v>
      </c>
      <c r="C4068" t="str">
        <f t="shared" si="191"/>
        <v>2023-2024</v>
      </c>
      <c r="D4068" t="s">
        <v>147</v>
      </c>
      <c r="E4068" t="s">
        <v>143</v>
      </c>
      <c r="F4068" t="str">
        <f t="shared" si="189"/>
        <v>New South Wales</v>
      </c>
      <c r="G4068" t="s">
        <v>10</v>
      </c>
      <c r="H4068">
        <v>2154</v>
      </c>
      <c r="I4068" t="s">
        <v>11</v>
      </c>
      <c r="J4068" t="s">
        <v>27</v>
      </c>
      <c r="K4068" t="s">
        <v>151</v>
      </c>
      <c r="L4068" t="s">
        <v>21</v>
      </c>
      <c r="M4068" s="5">
        <v>1956.56</v>
      </c>
    </row>
    <row r="4069" spans="1:13" x14ac:dyDescent="0.25">
      <c r="A4069" s="2">
        <v>44963</v>
      </c>
      <c r="B4069" s="3">
        <f t="shared" si="190"/>
        <v>2023</v>
      </c>
      <c r="C4069" t="str">
        <f t="shared" si="191"/>
        <v>2022-2023</v>
      </c>
      <c r="D4069" t="s">
        <v>147</v>
      </c>
      <c r="E4069" t="s">
        <v>28</v>
      </c>
      <c r="F4069" t="str">
        <f t="shared" si="189"/>
        <v>Northern Territory</v>
      </c>
      <c r="G4069" t="s">
        <v>29</v>
      </c>
      <c r="H4069">
        <v>800</v>
      </c>
      <c r="I4069" t="s">
        <v>11</v>
      </c>
      <c r="J4069" t="s">
        <v>30</v>
      </c>
      <c r="K4069" t="s">
        <v>150</v>
      </c>
      <c r="L4069" t="s">
        <v>18</v>
      </c>
      <c r="M4069" s="5">
        <v>1956.58</v>
      </c>
    </row>
    <row r="4070" spans="1:13" x14ac:dyDescent="0.25">
      <c r="A4070" s="2">
        <v>45605</v>
      </c>
      <c r="B4070" s="3">
        <f t="shared" si="190"/>
        <v>2025</v>
      </c>
      <c r="C4070" t="str">
        <f t="shared" si="191"/>
        <v>2024-2025</v>
      </c>
      <c r="D4070" t="s">
        <v>147</v>
      </c>
      <c r="E4070" t="s">
        <v>122</v>
      </c>
      <c r="F4070" t="str">
        <f t="shared" si="189"/>
        <v>New South Wales</v>
      </c>
      <c r="G4070" t="s">
        <v>10</v>
      </c>
      <c r="H4070">
        <v>2650</v>
      </c>
      <c r="I4070" t="s">
        <v>11</v>
      </c>
      <c r="J4070" t="s">
        <v>25</v>
      </c>
      <c r="K4070" t="s">
        <v>150</v>
      </c>
      <c r="L4070" t="s">
        <v>18</v>
      </c>
      <c r="M4070" s="5">
        <v>1970.0800000000002</v>
      </c>
    </row>
    <row r="4071" spans="1:13" x14ac:dyDescent="0.25">
      <c r="A4071" s="2">
        <v>45653</v>
      </c>
      <c r="B4071" s="3">
        <f t="shared" si="190"/>
        <v>2025</v>
      </c>
      <c r="C4071" t="str">
        <f t="shared" si="191"/>
        <v>2024-2025</v>
      </c>
      <c r="D4071" t="s">
        <v>147</v>
      </c>
      <c r="E4071" t="s">
        <v>99</v>
      </c>
      <c r="F4071" t="str">
        <f t="shared" si="189"/>
        <v>Victoria</v>
      </c>
      <c r="G4071" t="s">
        <v>45</v>
      </c>
      <c r="H4071">
        <v>3148</v>
      </c>
      <c r="I4071" t="s">
        <v>11</v>
      </c>
      <c r="J4071" t="s">
        <v>63</v>
      </c>
      <c r="K4071" t="s">
        <v>153</v>
      </c>
      <c r="L4071" t="s">
        <v>16</v>
      </c>
      <c r="M4071" s="5">
        <v>1970.7899999999995</v>
      </c>
    </row>
    <row r="4072" spans="1:13" x14ac:dyDescent="0.25">
      <c r="A4072" s="2">
        <v>45254</v>
      </c>
      <c r="B4072" s="3">
        <f t="shared" si="190"/>
        <v>2024</v>
      </c>
      <c r="C4072" t="str">
        <f t="shared" si="191"/>
        <v>2023-2024</v>
      </c>
      <c r="D4072" t="s">
        <v>148</v>
      </c>
      <c r="E4072" t="s">
        <v>108</v>
      </c>
      <c r="F4072" t="str">
        <f t="shared" si="189"/>
        <v>Victoria</v>
      </c>
      <c r="G4072" t="s">
        <v>45</v>
      </c>
      <c r="H4072">
        <v>3018</v>
      </c>
      <c r="I4072" t="s">
        <v>11</v>
      </c>
      <c r="J4072" t="s">
        <v>46</v>
      </c>
      <c r="K4072" t="s">
        <v>157</v>
      </c>
      <c r="L4072" t="s">
        <v>22</v>
      </c>
      <c r="M4072" s="5">
        <v>1985.2800000000002</v>
      </c>
    </row>
    <row r="4073" spans="1:13" x14ac:dyDescent="0.25">
      <c r="A4073" s="2">
        <v>45455</v>
      </c>
      <c r="B4073" s="3">
        <f t="shared" si="190"/>
        <v>2024</v>
      </c>
      <c r="C4073" t="str">
        <f t="shared" si="191"/>
        <v>2024-2025</v>
      </c>
      <c r="D4073" t="s">
        <v>148</v>
      </c>
      <c r="E4073" t="s">
        <v>61</v>
      </c>
      <c r="F4073" t="str">
        <f t="shared" si="189"/>
        <v>New South Wales</v>
      </c>
      <c r="G4073" t="s">
        <v>10</v>
      </c>
      <c r="H4073">
        <v>2539</v>
      </c>
      <c r="I4073" t="s">
        <v>11</v>
      </c>
      <c r="J4073" t="s">
        <v>58</v>
      </c>
      <c r="K4073" t="s">
        <v>150</v>
      </c>
      <c r="L4073" t="s">
        <v>18</v>
      </c>
      <c r="M4073" s="5">
        <v>1987.97</v>
      </c>
    </row>
    <row r="4074" spans="1:13" x14ac:dyDescent="0.25">
      <c r="A4074" s="2">
        <v>45086</v>
      </c>
      <c r="B4074" s="3">
        <f t="shared" si="190"/>
        <v>2023</v>
      </c>
      <c r="C4074" t="str">
        <f t="shared" si="191"/>
        <v>2023-2024</v>
      </c>
      <c r="D4074" t="s">
        <v>148</v>
      </c>
      <c r="E4074" t="s">
        <v>85</v>
      </c>
      <c r="F4074" t="str">
        <f t="shared" si="189"/>
        <v>Queensland</v>
      </c>
      <c r="G4074" t="s">
        <v>35</v>
      </c>
      <c r="H4074">
        <v>4883</v>
      </c>
      <c r="I4074" t="s">
        <v>11</v>
      </c>
      <c r="J4074" t="s">
        <v>36</v>
      </c>
      <c r="K4074" t="s">
        <v>153</v>
      </c>
      <c r="L4074" t="s">
        <v>16</v>
      </c>
      <c r="M4074" s="5">
        <v>1998.7800000000004</v>
      </c>
    </row>
    <row r="4075" spans="1:13" x14ac:dyDescent="0.25">
      <c r="A4075" s="2">
        <v>45495</v>
      </c>
      <c r="B4075" s="3">
        <f t="shared" si="190"/>
        <v>2025</v>
      </c>
      <c r="C4075" t="str">
        <f t="shared" si="191"/>
        <v>2024-2025</v>
      </c>
      <c r="D4075" t="s">
        <v>147</v>
      </c>
      <c r="E4075" t="s">
        <v>122</v>
      </c>
      <c r="F4075" t="str">
        <f t="shared" si="189"/>
        <v>New South Wales</v>
      </c>
      <c r="G4075" t="s">
        <v>10</v>
      </c>
      <c r="H4075">
        <v>2650</v>
      </c>
      <c r="I4075" t="s">
        <v>11</v>
      </c>
      <c r="J4075" t="s">
        <v>25</v>
      </c>
      <c r="K4075" t="s">
        <v>154</v>
      </c>
      <c r="L4075" t="s">
        <v>14</v>
      </c>
      <c r="M4075" s="5">
        <v>2003.5599999999995</v>
      </c>
    </row>
    <row r="4076" spans="1:13" x14ac:dyDescent="0.25">
      <c r="A4076" s="2">
        <v>45021</v>
      </c>
      <c r="B4076" s="3">
        <f t="shared" si="190"/>
        <v>2023</v>
      </c>
      <c r="C4076" t="str">
        <f t="shared" si="191"/>
        <v>2023-2024</v>
      </c>
      <c r="D4076" t="s">
        <v>147</v>
      </c>
      <c r="E4076" t="s">
        <v>28</v>
      </c>
      <c r="F4076" t="str">
        <f t="shared" si="189"/>
        <v>Northern Territory</v>
      </c>
      <c r="G4076" t="s">
        <v>29</v>
      </c>
      <c r="H4076">
        <v>800</v>
      </c>
      <c r="I4076" t="s">
        <v>11</v>
      </c>
      <c r="J4076" t="s">
        <v>30</v>
      </c>
      <c r="K4076" t="s">
        <v>154</v>
      </c>
      <c r="L4076" t="s">
        <v>14</v>
      </c>
      <c r="M4076" s="5">
        <v>2004.58</v>
      </c>
    </row>
    <row r="4077" spans="1:13" x14ac:dyDescent="0.25">
      <c r="A4077" s="2">
        <v>45372</v>
      </c>
      <c r="B4077" s="3">
        <f t="shared" si="190"/>
        <v>2024</v>
      </c>
      <c r="C4077" t="str">
        <f t="shared" si="191"/>
        <v>2023-2024</v>
      </c>
      <c r="D4077" t="s">
        <v>147</v>
      </c>
      <c r="E4077" t="s">
        <v>9</v>
      </c>
      <c r="F4077" t="str">
        <f t="shared" si="189"/>
        <v>New South Wales</v>
      </c>
      <c r="G4077" t="s">
        <v>10</v>
      </c>
      <c r="H4077">
        <v>2067</v>
      </c>
      <c r="I4077" t="s">
        <v>11</v>
      </c>
      <c r="J4077" t="s">
        <v>12</v>
      </c>
      <c r="K4077" t="s">
        <v>150</v>
      </c>
      <c r="L4077" t="s">
        <v>18</v>
      </c>
      <c r="M4077" s="5">
        <v>2005.3999999999999</v>
      </c>
    </row>
    <row r="4078" spans="1:13" x14ac:dyDescent="0.25">
      <c r="A4078" s="2">
        <v>45129</v>
      </c>
      <c r="B4078" s="3">
        <f t="shared" si="190"/>
        <v>2024</v>
      </c>
      <c r="C4078" t="str">
        <f t="shared" si="191"/>
        <v>2023-2024</v>
      </c>
      <c r="D4078" t="s">
        <v>147</v>
      </c>
      <c r="E4078" t="s">
        <v>79</v>
      </c>
      <c r="F4078" t="str">
        <f t="shared" si="189"/>
        <v>Australian Capital Territory</v>
      </c>
      <c r="G4078" t="s">
        <v>80</v>
      </c>
      <c r="H4078">
        <v>2617</v>
      </c>
      <c r="I4078" t="s">
        <v>11</v>
      </c>
      <c r="J4078" t="s">
        <v>58</v>
      </c>
      <c r="K4078" t="s">
        <v>151</v>
      </c>
      <c r="L4078" t="s">
        <v>21</v>
      </c>
      <c r="M4078" s="5">
        <v>2006.2800000000002</v>
      </c>
    </row>
    <row r="4079" spans="1:13" x14ac:dyDescent="0.25">
      <c r="A4079" s="2">
        <v>45173</v>
      </c>
      <c r="B4079" s="3">
        <f t="shared" si="190"/>
        <v>2024</v>
      </c>
      <c r="C4079" t="str">
        <f t="shared" si="191"/>
        <v>2023-2024</v>
      </c>
      <c r="D4079" t="s">
        <v>147</v>
      </c>
      <c r="E4079" t="s">
        <v>132</v>
      </c>
      <c r="F4079" t="str">
        <f t="shared" si="189"/>
        <v>New South Wales</v>
      </c>
      <c r="G4079" t="s">
        <v>10</v>
      </c>
      <c r="H4079">
        <v>2800</v>
      </c>
      <c r="I4079" t="s">
        <v>11</v>
      </c>
      <c r="J4079" t="s">
        <v>25</v>
      </c>
      <c r="K4079" t="s">
        <v>155</v>
      </c>
      <c r="L4079" t="s">
        <v>20</v>
      </c>
      <c r="M4079" s="5">
        <v>2011.12</v>
      </c>
    </row>
    <row r="4080" spans="1:13" x14ac:dyDescent="0.25">
      <c r="A4080" s="2">
        <v>45005</v>
      </c>
      <c r="B4080" s="3">
        <f t="shared" si="190"/>
        <v>2023</v>
      </c>
      <c r="C4080" t="str">
        <f t="shared" si="191"/>
        <v>2022-2023</v>
      </c>
      <c r="D4080" t="s">
        <v>147</v>
      </c>
      <c r="E4080" t="s">
        <v>118</v>
      </c>
      <c r="F4080" t="str">
        <f t="shared" si="189"/>
        <v>New South Wales</v>
      </c>
      <c r="G4080" t="s">
        <v>10</v>
      </c>
      <c r="H4080">
        <v>2158</v>
      </c>
      <c r="I4080" t="s">
        <v>11</v>
      </c>
      <c r="J4080" t="s">
        <v>27</v>
      </c>
      <c r="K4080" t="s">
        <v>151</v>
      </c>
      <c r="L4080" t="s">
        <v>21</v>
      </c>
      <c r="M4080" s="5">
        <v>2013.6899999999998</v>
      </c>
    </row>
    <row r="4081" spans="1:13" x14ac:dyDescent="0.25">
      <c r="A4081" s="2">
        <v>45528</v>
      </c>
      <c r="B4081" s="3">
        <f t="shared" si="190"/>
        <v>2025</v>
      </c>
      <c r="C4081" t="str">
        <f t="shared" si="191"/>
        <v>2024-2025</v>
      </c>
      <c r="D4081" t="s">
        <v>148</v>
      </c>
      <c r="E4081" t="s">
        <v>124</v>
      </c>
      <c r="F4081" t="str">
        <f t="shared" si="189"/>
        <v>New South Wales</v>
      </c>
      <c r="G4081" t="s">
        <v>10</v>
      </c>
      <c r="H4081">
        <v>2015</v>
      </c>
      <c r="I4081" t="s">
        <v>11</v>
      </c>
      <c r="J4081" t="s">
        <v>12</v>
      </c>
      <c r="K4081" t="s">
        <v>155</v>
      </c>
      <c r="L4081" t="s">
        <v>20</v>
      </c>
      <c r="M4081" s="5">
        <v>2017.0000000000005</v>
      </c>
    </row>
    <row r="4082" spans="1:13" x14ac:dyDescent="0.25">
      <c r="A4082" s="2">
        <v>45154</v>
      </c>
      <c r="B4082" s="3">
        <f t="shared" si="190"/>
        <v>2024</v>
      </c>
      <c r="C4082" t="str">
        <f t="shared" si="191"/>
        <v>2023-2024</v>
      </c>
      <c r="D4082" t="s">
        <v>148</v>
      </c>
      <c r="E4082" t="s">
        <v>96</v>
      </c>
      <c r="F4082" t="str">
        <f t="shared" si="189"/>
        <v>Western Australia</v>
      </c>
      <c r="G4082" t="s">
        <v>48</v>
      </c>
      <c r="H4082">
        <v>6330</v>
      </c>
      <c r="I4082" t="s">
        <v>11</v>
      </c>
      <c r="J4082" t="s">
        <v>94</v>
      </c>
      <c r="K4082" t="s">
        <v>153</v>
      </c>
      <c r="L4082" t="s">
        <v>16</v>
      </c>
      <c r="M4082" s="5">
        <v>2022.7499999999995</v>
      </c>
    </row>
    <row r="4083" spans="1:13" x14ac:dyDescent="0.25">
      <c r="A4083" s="2">
        <v>44967</v>
      </c>
      <c r="B4083" s="3">
        <f t="shared" si="190"/>
        <v>2023</v>
      </c>
      <c r="C4083" t="str">
        <f t="shared" si="191"/>
        <v>2022-2023</v>
      </c>
      <c r="D4083" t="s">
        <v>147</v>
      </c>
      <c r="E4083" t="s">
        <v>126</v>
      </c>
      <c r="F4083" t="str">
        <f t="shared" si="189"/>
        <v>Queensland</v>
      </c>
      <c r="G4083" t="s">
        <v>35</v>
      </c>
      <c r="H4083">
        <v>4551</v>
      </c>
      <c r="I4083" t="s">
        <v>11</v>
      </c>
      <c r="J4083" t="s">
        <v>120</v>
      </c>
      <c r="K4083" t="s">
        <v>154</v>
      </c>
      <c r="L4083" t="s">
        <v>14</v>
      </c>
      <c r="M4083" s="5">
        <v>2026.4899999999998</v>
      </c>
    </row>
    <row r="4084" spans="1:13" x14ac:dyDescent="0.25">
      <c r="A4084" s="2">
        <v>45290</v>
      </c>
      <c r="B4084" s="3">
        <f t="shared" si="190"/>
        <v>2024</v>
      </c>
      <c r="C4084" t="str">
        <f t="shared" si="191"/>
        <v>2023-2024</v>
      </c>
      <c r="D4084" t="s">
        <v>147</v>
      </c>
      <c r="E4084" t="s">
        <v>103</v>
      </c>
      <c r="F4084" t="str">
        <f t="shared" si="189"/>
        <v>Queensland</v>
      </c>
      <c r="G4084" t="s">
        <v>35</v>
      </c>
      <c r="H4084">
        <v>4509</v>
      </c>
      <c r="I4084" t="s">
        <v>11</v>
      </c>
      <c r="J4084" t="s">
        <v>104</v>
      </c>
      <c r="K4084" t="s">
        <v>150</v>
      </c>
      <c r="L4084" t="s">
        <v>18</v>
      </c>
      <c r="M4084" s="5">
        <v>2028.3</v>
      </c>
    </row>
    <row r="4085" spans="1:13" x14ac:dyDescent="0.25">
      <c r="A4085" s="2">
        <v>45133</v>
      </c>
      <c r="B4085" s="3">
        <f t="shared" si="190"/>
        <v>2024</v>
      </c>
      <c r="C4085" t="str">
        <f t="shared" si="191"/>
        <v>2023-2024</v>
      </c>
      <c r="D4085" t="s">
        <v>147</v>
      </c>
      <c r="E4085" t="s">
        <v>117</v>
      </c>
      <c r="F4085" t="str">
        <f t="shared" si="189"/>
        <v>Queensland</v>
      </c>
      <c r="G4085" t="s">
        <v>35</v>
      </c>
      <c r="H4085">
        <v>4119</v>
      </c>
      <c r="I4085" t="s">
        <v>11</v>
      </c>
      <c r="J4085" t="s">
        <v>43</v>
      </c>
      <c r="K4085" t="s">
        <v>154</v>
      </c>
      <c r="L4085" t="s">
        <v>14</v>
      </c>
      <c r="M4085" s="5">
        <v>2031.5599999999997</v>
      </c>
    </row>
    <row r="4086" spans="1:13" x14ac:dyDescent="0.25">
      <c r="A4086" s="2">
        <v>45428</v>
      </c>
      <c r="B4086" s="3">
        <f t="shared" si="190"/>
        <v>2024</v>
      </c>
      <c r="C4086" t="str">
        <f t="shared" si="191"/>
        <v>2024-2025</v>
      </c>
      <c r="D4086" t="s">
        <v>147</v>
      </c>
      <c r="E4086" t="s">
        <v>79</v>
      </c>
      <c r="F4086" t="str">
        <f t="shared" si="189"/>
        <v>Australian Capital Territory</v>
      </c>
      <c r="G4086" t="s">
        <v>80</v>
      </c>
      <c r="H4086">
        <v>2617</v>
      </c>
      <c r="I4086" t="s">
        <v>11</v>
      </c>
      <c r="J4086" t="s">
        <v>58</v>
      </c>
      <c r="K4086" t="s">
        <v>152</v>
      </c>
      <c r="L4086" t="s">
        <v>13</v>
      </c>
      <c r="M4086" s="5">
        <v>2032.0600000000009</v>
      </c>
    </row>
    <row r="4087" spans="1:13" x14ac:dyDescent="0.25">
      <c r="A4087" s="2">
        <v>45596</v>
      </c>
      <c r="B4087" s="3">
        <f t="shared" si="190"/>
        <v>2025</v>
      </c>
      <c r="C4087" t="str">
        <f t="shared" si="191"/>
        <v>2024-2025</v>
      </c>
      <c r="D4087" t="s">
        <v>147</v>
      </c>
      <c r="E4087" t="s">
        <v>53</v>
      </c>
      <c r="F4087" t="str">
        <f t="shared" si="189"/>
        <v>South Australia</v>
      </c>
      <c r="G4087" t="s">
        <v>32</v>
      </c>
      <c r="H4087">
        <v>5082</v>
      </c>
      <c r="I4087" t="s">
        <v>11</v>
      </c>
      <c r="J4087" t="s">
        <v>33</v>
      </c>
      <c r="K4087" t="s">
        <v>151</v>
      </c>
      <c r="L4087" t="s">
        <v>21</v>
      </c>
      <c r="M4087" s="5">
        <v>2034.7</v>
      </c>
    </row>
    <row r="4088" spans="1:13" x14ac:dyDescent="0.25">
      <c r="A4088" s="2">
        <v>45288</v>
      </c>
      <c r="B4088" s="3">
        <f t="shared" si="190"/>
        <v>2024</v>
      </c>
      <c r="C4088" t="str">
        <f t="shared" si="191"/>
        <v>2023-2024</v>
      </c>
      <c r="D4088" t="s">
        <v>147</v>
      </c>
      <c r="E4088" t="s">
        <v>99</v>
      </c>
      <c r="F4088" t="str">
        <f t="shared" si="189"/>
        <v>Victoria</v>
      </c>
      <c r="G4088" t="s">
        <v>45</v>
      </c>
      <c r="H4088">
        <v>3148</v>
      </c>
      <c r="I4088" t="s">
        <v>11</v>
      </c>
      <c r="J4088" t="s">
        <v>63</v>
      </c>
      <c r="K4088" t="s">
        <v>150</v>
      </c>
      <c r="L4088" t="s">
        <v>18</v>
      </c>
      <c r="M4088" s="5">
        <v>2036.75</v>
      </c>
    </row>
    <row r="4089" spans="1:13" x14ac:dyDescent="0.25">
      <c r="A4089" s="2">
        <v>45533</v>
      </c>
      <c r="B4089" s="3">
        <f t="shared" si="190"/>
        <v>2025</v>
      </c>
      <c r="C4089" t="str">
        <f t="shared" si="191"/>
        <v>2024-2025</v>
      </c>
      <c r="D4089" t="s">
        <v>148</v>
      </c>
      <c r="E4089" t="s">
        <v>146</v>
      </c>
      <c r="F4089" t="str">
        <f t="shared" si="189"/>
        <v>Victoria</v>
      </c>
      <c r="G4089" t="s">
        <v>45</v>
      </c>
      <c r="H4089">
        <v>3353</v>
      </c>
      <c r="I4089" t="s">
        <v>11</v>
      </c>
      <c r="J4089" t="s">
        <v>60</v>
      </c>
      <c r="K4089" t="s">
        <v>150</v>
      </c>
      <c r="L4089" t="s">
        <v>18</v>
      </c>
      <c r="M4089" s="5">
        <v>2037.5700000000002</v>
      </c>
    </row>
    <row r="4090" spans="1:13" x14ac:dyDescent="0.25">
      <c r="A4090" s="2">
        <v>44945</v>
      </c>
      <c r="B4090" s="3">
        <f t="shared" si="190"/>
        <v>2023</v>
      </c>
      <c r="C4090" t="str">
        <f t="shared" si="191"/>
        <v>2022-2023</v>
      </c>
      <c r="D4090" t="s">
        <v>148</v>
      </c>
      <c r="E4090" t="s">
        <v>146</v>
      </c>
      <c r="F4090" t="str">
        <f t="shared" si="189"/>
        <v>Victoria</v>
      </c>
      <c r="G4090" t="s">
        <v>45</v>
      </c>
      <c r="H4090">
        <v>3353</v>
      </c>
      <c r="I4090" t="s">
        <v>11</v>
      </c>
      <c r="J4090" t="s">
        <v>60</v>
      </c>
      <c r="K4090" t="s">
        <v>153</v>
      </c>
      <c r="L4090" t="s">
        <v>16</v>
      </c>
      <c r="M4090" s="5">
        <v>2043.5500000000002</v>
      </c>
    </row>
    <row r="4091" spans="1:13" x14ac:dyDescent="0.25">
      <c r="A4091" s="2">
        <v>45395</v>
      </c>
      <c r="B4091" s="3">
        <f t="shared" si="190"/>
        <v>2024</v>
      </c>
      <c r="C4091" t="str">
        <f t="shared" si="191"/>
        <v>2024-2025</v>
      </c>
      <c r="D4091" t="s">
        <v>148</v>
      </c>
      <c r="E4091" t="s">
        <v>44</v>
      </c>
      <c r="F4091" t="str">
        <f t="shared" si="189"/>
        <v>Victoria</v>
      </c>
      <c r="G4091" t="s">
        <v>45</v>
      </c>
      <c r="H4091">
        <v>3066</v>
      </c>
      <c r="I4091" t="s">
        <v>11</v>
      </c>
      <c r="J4091" t="s">
        <v>46</v>
      </c>
      <c r="K4091" t="s">
        <v>153</v>
      </c>
      <c r="L4091" t="s">
        <v>16</v>
      </c>
      <c r="M4091" s="5">
        <v>2046.0099999999998</v>
      </c>
    </row>
    <row r="4092" spans="1:13" x14ac:dyDescent="0.25">
      <c r="A4092" s="2">
        <v>45299</v>
      </c>
      <c r="B4092" s="3">
        <f t="shared" si="190"/>
        <v>2024</v>
      </c>
      <c r="C4092" t="str">
        <f t="shared" si="191"/>
        <v>2023-2024</v>
      </c>
      <c r="D4092" t="s">
        <v>147</v>
      </c>
      <c r="E4092" t="s">
        <v>57</v>
      </c>
      <c r="F4092" t="str">
        <f t="shared" si="189"/>
        <v>New South Wales</v>
      </c>
      <c r="G4092" t="s">
        <v>10</v>
      </c>
      <c r="H4092">
        <v>2560</v>
      </c>
      <c r="I4092" t="s">
        <v>11</v>
      </c>
      <c r="J4092" t="s">
        <v>58</v>
      </c>
      <c r="K4092" t="s">
        <v>154</v>
      </c>
      <c r="L4092" t="s">
        <v>14</v>
      </c>
      <c r="M4092" s="5">
        <v>2050.27</v>
      </c>
    </row>
    <row r="4093" spans="1:13" x14ac:dyDescent="0.25">
      <c r="A4093" s="2">
        <v>45012</v>
      </c>
      <c r="B4093" s="3">
        <f t="shared" si="190"/>
        <v>2023</v>
      </c>
      <c r="C4093" t="str">
        <f t="shared" si="191"/>
        <v>2022-2023</v>
      </c>
      <c r="D4093" t="s">
        <v>148</v>
      </c>
      <c r="E4093" t="s">
        <v>108</v>
      </c>
      <c r="F4093" t="str">
        <f t="shared" si="189"/>
        <v>Victoria</v>
      </c>
      <c r="G4093" t="s">
        <v>45</v>
      </c>
      <c r="H4093">
        <v>3018</v>
      </c>
      <c r="I4093" t="s">
        <v>11</v>
      </c>
      <c r="J4093" t="s">
        <v>46</v>
      </c>
      <c r="K4093" t="s">
        <v>155</v>
      </c>
      <c r="L4093" t="s">
        <v>20</v>
      </c>
      <c r="M4093" s="5">
        <v>2052.5300000000007</v>
      </c>
    </row>
    <row r="4094" spans="1:13" x14ac:dyDescent="0.25">
      <c r="A4094" s="2">
        <v>44986</v>
      </c>
      <c r="B4094" s="3">
        <f t="shared" si="190"/>
        <v>2023</v>
      </c>
      <c r="C4094" t="str">
        <f t="shared" si="191"/>
        <v>2022-2023</v>
      </c>
      <c r="D4094" t="s">
        <v>147</v>
      </c>
      <c r="E4094" t="s">
        <v>146</v>
      </c>
      <c r="F4094" t="str">
        <f t="shared" si="189"/>
        <v>Victoria</v>
      </c>
      <c r="G4094" t="s">
        <v>45</v>
      </c>
      <c r="H4094">
        <v>3353</v>
      </c>
      <c r="I4094" t="s">
        <v>11</v>
      </c>
      <c r="J4094" t="s">
        <v>60</v>
      </c>
      <c r="K4094" t="s">
        <v>155</v>
      </c>
      <c r="L4094" t="s">
        <v>20</v>
      </c>
      <c r="M4094" s="5">
        <v>2054.2000000000003</v>
      </c>
    </row>
    <row r="4095" spans="1:13" x14ac:dyDescent="0.25">
      <c r="A4095" s="2">
        <v>45336</v>
      </c>
      <c r="B4095" s="3">
        <f t="shared" si="190"/>
        <v>2024</v>
      </c>
      <c r="C4095" t="str">
        <f t="shared" si="191"/>
        <v>2023-2024</v>
      </c>
      <c r="D4095" t="s">
        <v>147</v>
      </c>
      <c r="E4095" t="s">
        <v>42</v>
      </c>
      <c r="F4095" t="str">
        <f t="shared" si="189"/>
        <v>Queensland</v>
      </c>
      <c r="G4095" t="s">
        <v>35</v>
      </c>
      <c r="H4095">
        <v>4053</v>
      </c>
      <c r="I4095" t="s">
        <v>11</v>
      </c>
      <c r="J4095" t="s">
        <v>43</v>
      </c>
      <c r="K4095" t="s">
        <v>150</v>
      </c>
      <c r="L4095" t="s">
        <v>18</v>
      </c>
      <c r="M4095" s="5">
        <v>2064.2299999999996</v>
      </c>
    </row>
    <row r="4096" spans="1:13" x14ac:dyDescent="0.25">
      <c r="A4096" s="2">
        <v>45318</v>
      </c>
      <c r="B4096" s="3">
        <f t="shared" si="190"/>
        <v>2024</v>
      </c>
      <c r="C4096" t="str">
        <f t="shared" si="191"/>
        <v>2023-2024</v>
      </c>
      <c r="D4096" t="s">
        <v>147</v>
      </c>
      <c r="E4096" t="s">
        <v>135</v>
      </c>
      <c r="F4096" t="str">
        <f t="shared" si="189"/>
        <v>Victoria</v>
      </c>
      <c r="G4096" t="s">
        <v>45</v>
      </c>
      <c r="H4096">
        <v>3550</v>
      </c>
      <c r="I4096" t="s">
        <v>11</v>
      </c>
      <c r="J4096" t="s">
        <v>60</v>
      </c>
      <c r="K4096" t="s">
        <v>150</v>
      </c>
      <c r="L4096" t="s">
        <v>18</v>
      </c>
      <c r="M4096" s="5">
        <v>2070.02</v>
      </c>
    </row>
    <row r="4097" spans="1:13" x14ac:dyDescent="0.25">
      <c r="A4097" s="2">
        <v>45290</v>
      </c>
      <c r="B4097" s="3">
        <f t="shared" si="190"/>
        <v>2024</v>
      </c>
      <c r="C4097" t="str">
        <f t="shared" si="191"/>
        <v>2023-2024</v>
      </c>
      <c r="D4097" t="s">
        <v>147</v>
      </c>
      <c r="E4097" t="s">
        <v>132</v>
      </c>
      <c r="F4097" t="str">
        <f t="shared" si="189"/>
        <v>New South Wales</v>
      </c>
      <c r="G4097" t="s">
        <v>10</v>
      </c>
      <c r="H4097">
        <v>2800</v>
      </c>
      <c r="I4097" t="s">
        <v>11</v>
      </c>
      <c r="J4097" t="s">
        <v>25</v>
      </c>
      <c r="K4097" t="s">
        <v>154</v>
      </c>
      <c r="L4097" t="s">
        <v>14</v>
      </c>
      <c r="M4097" s="5">
        <v>2075.1999999999998</v>
      </c>
    </row>
    <row r="4098" spans="1:13" x14ac:dyDescent="0.25">
      <c r="A4098" s="2">
        <v>45047</v>
      </c>
      <c r="B4098" s="3">
        <f t="shared" si="190"/>
        <v>2023</v>
      </c>
      <c r="C4098" t="str">
        <f t="shared" si="191"/>
        <v>2023-2024</v>
      </c>
      <c r="D4098" t="s">
        <v>148</v>
      </c>
      <c r="E4098" t="s">
        <v>127</v>
      </c>
      <c r="F4098" t="str">
        <f t="shared" ref="F4098:F4161" si="192">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3">IF(MONTH(A4099)&gt;=7,YEAR(A4099)+1,YEAR(A4099))</f>
        <v>2023</v>
      </c>
      <c r="C4099" t="str">
        <f t="shared" ref="C4099:C4162" si="194">IF(MONTH(A4099) &gt;= 4, YEAR(A4099) &amp; "-" &amp; YEAR(A4099) + 1, YEAR(A4099) - 1 &amp; "-" &amp; YEAR(A4099))</f>
        <v>2022-2023</v>
      </c>
      <c r="D4099" t="s">
        <v>147</v>
      </c>
      <c r="E4099" t="s">
        <v>50</v>
      </c>
      <c r="F4099" t="str">
        <f t="shared" si="192"/>
        <v>Queensland</v>
      </c>
      <c r="G4099" t="s">
        <v>35</v>
      </c>
      <c r="H4099">
        <v>4703</v>
      </c>
      <c r="I4099" t="s">
        <v>11</v>
      </c>
      <c r="J4099" t="s">
        <v>51</v>
      </c>
      <c r="K4099" t="s">
        <v>150</v>
      </c>
      <c r="L4099" t="s">
        <v>18</v>
      </c>
      <c r="M4099" s="5">
        <v>2078.84</v>
      </c>
    </row>
    <row r="4100" spans="1:13" x14ac:dyDescent="0.25">
      <c r="A4100" s="2">
        <v>45192</v>
      </c>
      <c r="B4100" s="3">
        <f t="shared" si="193"/>
        <v>2024</v>
      </c>
      <c r="C4100" t="str">
        <f t="shared" si="194"/>
        <v>2023-2024</v>
      </c>
      <c r="D4100" t="s">
        <v>147</v>
      </c>
      <c r="E4100" t="s">
        <v>99</v>
      </c>
      <c r="F4100" t="str">
        <f t="shared" si="192"/>
        <v>Victoria</v>
      </c>
      <c r="G4100" t="s">
        <v>45</v>
      </c>
      <c r="H4100">
        <v>3148</v>
      </c>
      <c r="I4100" t="s">
        <v>11</v>
      </c>
      <c r="J4100" t="s">
        <v>63</v>
      </c>
      <c r="K4100" t="s">
        <v>157</v>
      </c>
      <c r="L4100" t="s">
        <v>22</v>
      </c>
      <c r="M4100" s="5">
        <v>2084.89</v>
      </c>
    </row>
    <row r="4101" spans="1:13" x14ac:dyDescent="0.25">
      <c r="A4101" s="2">
        <v>44968</v>
      </c>
      <c r="B4101" s="3">
        <f t="shared" si="193"/>
        <v>2023</v>
      </c>
      <c r="C4101" t="str">
        <f t="shared" si="194"/>
        <v>2022-2023</v>
      </c>
      <c r="D4101" t="s">
        <v>147</v>
      </c>
      <c r="E4101" t="s">
        <v>26</v>
      </c>
      <c r="F4101" t="str">
        <f t="shared" si="192"/>
        <v>New South Wales</v>
      </c>
      <c r="G4101" t="s">
        <v>10</v>
      </c>
      <c r="H4101">
        <v>2141</v>
      </c>
      <c r="I4101" t="s">
        <v>11</v>
      </c>
      <c r="J4101" t="s">
        <v>27</v>
      </c>
      <c r="K4101" t="s">
        <v>153</v>
      </c>
      <c r="L4101" t="s">
        <v>16</v>
      </c>
      <c r="M4101" s="5">
        <v>2088.8900000000003</v>
      </c>
    </row>
    <row r="4102" spans="1:13" x14ac:dyDescent="0.25">
      <c r="A4102" s="2">
        <v>45102</v>
      </c>
      <c r="B4102" s="3">
        <f t="shared" si="193"/>
        <v>2023</v>
      </c>
      <c r="C4102" t="str">
        <f t="shared" si="194"/>
        <v>2023-2024</v>
      </c>
      <c r="D4102" t="s">
        <v>147</v>
      </c>
      <c r="E4102" t="s">
        <v>82</v>
      </c>
      <c r="F4102" t="str">
        <f t="shared" si="192"/>
        <v>Queensland</v>
      </c>
      <c r="G4102" t="s">
        <v>35</v>
      </c>
      <c r="H4102">
        <v>4012</v>
      </c>
      <c r="I4102" t="s">
        <v>11</v>
      </c>
      <c r="J4102" t="s">
        <v>43</v>
      </c>
      <c r="K4102" t="s">
        <v>149</v>
      </c>
      <c r="L4102" t="s">
        <v>15</v>
      </c>
      <c r="M4102" s="5">
        <v>2096.44</v>
      </c>
    </row>
    <row r="4103" spans="1:13" x14ac:dyDescent="0.25">
      <c r="A4103" s="2">
        <v>45542</v>
      </c>
      <c r="B4103" s="3">
        <f t="shared" si="193"/>
        <v>2025</v>
      </c>
      <c r="C4103" t="str">
        <f t="shared" si="194"/>
        <v>2024-2025</v>
      </c>
      <c r="D4103" t="s">
        <v>148</v>
      </c>
      <c r="E4103" t="s">
        <v>40</v>
      </c>
      <c r="F4103" t="str">
        <f t="shared" si="192"/>
        <v>New South Wales</v>
      </c>
      <c r="G4103" t="s">
        <v>10</v>
      </c>
      <c r="H4103">
        <v>2116</v>
      </c>
      <c r="I4103" t="s">
        <v>11</v>
      </c>
      <c r="J4103" t="s">
        <v>27</v>
      </c>
      <c r="K4103" t="s">
        <v>150</v>
      </c>
      <c r="L4103" t="s">
        <v>18</v>
      </c>
      <c r="M4103" s="5">
        <v>2100.3100000000004</v>
      </c>
    </row>
    <row r="4104" spans="1:13" x14ac:dyDescent="0.25">
      <c r="A4104" s="2">
        <v>44958</v>
      </c>
      <c r="B4104" s="3">
        <f t="shared" si="193"/>
        <v>2023</v>
      </c>
      <c r="C4104" t="str">
        <f t="shared" si="194"/>
        <v>2022-2023</v>
      </c>
      <c r="D4104" t="s">
        <v>147</v>
      </c>
      <c r="E4104" t="s">
        <v>139</v>
      </c>
      <c r="F4104" t="str">
        <f t="shared" si="192"/>
        <v>New South Wales</v>
      </c>
      <c r="G4104" t="s">
        <v>10</v>
      </c>
      <c r="H4104">
        <v>2020</v>
      </c>
      <c r="I4104" t="s">
        <v>11</v>
      </c>
      <c r="J4104" t="s">
        <v>12</v>
      </c>
      <c r="K4104" t="s">
        <v>155</v>
      </c>
      <c r="L4104" t="s">
        <v>20</v>
      </c>
      <c r="M4104" s="5">
        <v>2102.9300000000007</v>
      </c>
    </row>
    <row r="4105" spans="1:13" x14ac:dyDescent="0.25">
      <c r="A4105" s="2">
        <v>44941</v>
      </c>
      <c r="B4105" s="3">
        <f t="shared" si="193"/>
        <v>2023</v>
      </c>
      <c r="C4105" t="str">
        <f t="shared" si="194"/>
        <v>2022-2023</v>
      </c>
      <c r="D4105" t="s">
        <v>147</v>
      </c>
      <c r="E4105" t="s">
        <v>117</v>
      </c>
      <c r="F4105" t="str">
        <f t="shared" si="192"/>
        <v>Queensland</v>
      </c>
      <c r="G4105" t="s">
        <v>35</v>
      </c>
      <c r="H4105">
        <v>4119</v>
      </c>
      <c r="I4105" t="s">
        <v>11</v>
      </c>
      <c r="J4105" t="s">
        <v>43</v>
      </c>
      <c r="K4105" t="s">
        <v>155</v>
      </c>
      <c r="L4105" t="s">
        <v>20</v>
      </c>
      <c r="M4105" s="5">
        <v>2104.5300000000007</v>
      </c>
    </row>
    <row r="4106" spans="1:13" x14ac:dyDescent="0.25">
      <c r="A4106" s="2">
        <v>45400</v>
      </c>
      <c r="B4106" s="3">
        <f t="shared" si="193"/>
        <v>2024</v>
      </c>
      <c r="C4106" t="str">
        <f t="shared" si="194"/>
        <v>2024-2025</v>
      </c>
      <c r="D4106" t="s">
        <v>147</v>
      </c>
      <c r="E4106" t="s">
        <v>64</v>
      </c>
      <c r="F4106" t="str">
        <f t="shared" si="192"/>
        <v>Victoria</v>
      </c>
      <c r="G4106" t="s">
        <v>45</v>
      </c>
      <c r="H4106">
        <v>3199</v>
      </c>
      <c r="I4106" t="s">
        <v>11</v>
      </c>
      <c r="J4106" t="s">
        <v>63</v>
      </c>
      <c r="K4106" t="s">
        <v>150</v>
      </c>
      <c r="L4106" t="s">
        <v>18</v>
      </c>
      <c r="M4106" s="5">
        <v>2109.84</v>
      </c>
    </row>
    <row r="4107" spans="1:13" x14ac:dyDescent="0.25">
      <c r="A4107" s="2">
        <v>45576</v>
      </c>
      <c r="B4107" s="3">
        <f t="shared" si="193"/>
        <v>2025</v>
      </c>
      <c r="C4107" t="str">
        <f t="shared" si="194"/>
        <v>2024-2025</v>
      </c>
      <c r="D4107" t="s">
        <v>147</v>
      </c>
      <c r="E4107" t="s">
        <v>92</v>
      </c>
      <c r="F4107" t="str">
        <f t="shared" si="192"/>
        <v>Queensland</v>
      </c>
      <c r="G4107" t="s">
        <v>35</v>
      </c>
      <c r="H4107">
        <v>4068</v>
      </c>
      <c r="I4107" t="s">
        <v>11</v>
      </c>
      <c r="J4107" t="s">
        <v>43</v>
      </c>
      <c r="K4107" t="s">
        <v>153</v>
      </c>
      <c r="L4107" t="s">
        <v>16</v>
      </c>
      <c r="M4107" s="5">
        <v>2111.92</v>
      </c>
    </row>
    <row r="4108" spans="1:13" x14ac:dyDescent="0.25">
      <c r="A4108" s="2">
        <v>45115</v>
      </c>
      <c r="B4108" s="3">
        <f t="shared" si="193"/>
        <v>2024</v>
      </c>
      <c r="C4108" t="str">
        <f t="shared" si="194"/>
        <v>2023-2024</v>
      </c>
      <c r="D4108" t="s">
        <v>148</v>
      </c>
      <c r="E4108" t="s">
        <v>146</v>
      </c>
      <c r="F4108" t="str">
        <f t="shared" si="192"/>
        <v>Victoria</v>
      </c>
      <c r="G4108" t="s">
        <v>45</v>
      </c>
      <c r="H4108">
        <v>3353</v>
      </c>
      <c r="I4108" t="s">
        <v>11</v>
      </c>
      <c r="J4108" t="s">
        <v>60</v>
      </c>
      <c r="K4108" t="s">
        <v>150</v>
      </c>
      <c r="L4108" t="s">
        <v>18</v>
      </c>
      <c r="M4108" s="5">
        <v>2117.17</v>
      </c>
    </row>
    <row r="4109" spans="1:13" x14ac:dyDescent="0.25">
      <c r="A4109" s="2">
        <v>45020</v>
      </c>
      <c r="B4109" s="3">
        <f t="shared" si="193"/>
        <v>2023</v>
      </c>
      <c r="C4109" t="str">
        <f t="shared" si="194"/>
        <v>2023-2024</v>
      </c>
      <c r="D4109" t="s">
        <v>147</v>
      </c>
      <c r="E4109" t="s">
        <v>145</v>
      </c>
      <c r="F4109" t="str">
        <f t="shared" si="192"/>
        <v>New South Wales</v>
      </c>
      <c r="G4109" t="s">
        <v>10</v>
      </c>
      <c r="H4109">
        <v>2101</v>
      </c>
      <c r="I4109" t="s">
        <v>11</v>
      </c>
      <c r="J4109" t="s">
        <v>27</v>
      </c>
      <c r="K4109" t="s">
        <v>150</v>
      </c>
      <c r="L4109" t="s">
        <v>18</v>
      </c>
      <c r="M4109" s="5">
        <v>2121.4</v>
      </c>
    </row>
    <row r="4110" spans="1:13" x14ac:dyDescent="0.25">
      <c r="A4110" s="2">
        <v>45032</v>
      </c>
      <c r="B4110" s="3">
        <f t="shared" si="193"/>
        <v>2023</v>
      </c>
      <c r="C4110" t="str">
        <f t="shared" si="194"/>
        <v>2023-2024</v>
      </c>
      <c r="D4110" t="s">
        <v>147</v>
      </c>
      <c r="E4110" t="s">
        <v>113</v>
      </c>
      <c r="F4110" t="str">
        <f t="shared" si="192"/>
        <v>Queensland</v>
      </c>
      <c r="G4110" t="s">
        <v>35</v>
      </c>
      <c r="H4110">
        <v>4215</v>
      </c>
      <c r="I4110" t="s">
        <v>11</v>
      </c>
      <c r="J4110" t="s">
        <v>104</v>
      </c>
      <c r="K4110" t="s">
        <v>155</v>
      </c>
      <c r="L4110" t="s">
        <v>20</v>
      </c>
      <c r="M4110" s="5">
        <v>2139.3100000000004</v>
      </c>
    </row>
    <row r="4111" spans="1:13" x14ac:dyDescent="0.25">
      <c r="A4111" s="2">
        <v>45486</v>
      </c>
      <c r="B4111" s="3">
        <f t="shared" si="193"/>
        <v>2025</v>
      </c>
      <c r="C4111" t="str">
        <f t="shared" si="194"/>
        <v>2024-2025</v>
      </c>
      <c r="D4111" t="s">
        <v>147</v>
      </c>
      <c r="E4111" t="s">
        <v>110</v>
      </c>
      <c r="F4111" t="str">
        <f t="shared" si="192"/>
        <v>Queensland</v>
      </c>
      <c r="G4111" t="s">
        <v>35</v>
      </c>
      <c r="H4111">
        <v>4680</v>
      </c>
      <c r="I4111" t="s">
        <v>11</v>
      </c>
      <c r="J4111" t="s">
        <v>51</v>
      </c>
      <c r="K4111" t="s">
        <v>150</v>
      </c>
      <c r="L4111" t="s">
        <v>18</v>
      </c>
      <c r="M4111" s="5">
        <v>2140.92</v>
      </c>
    </row>
    <row r="4112" spans="1:13" x14ac:dyDescent="0.25">
      <c r="A4112" s="2">
        <v>45254</v>
      </c>
      <c r="B4112" s="3">
        <f t="shared" si="193"/>
        <v>2024</v>
      </c>
      <c r="C4112" t="str">
        <f t="shared" si="194"/>
        <v>2023-2024</v>
      </c>
      <c r="D4112" t="s">
        <v>147</v>
      </c>
      <c r="E4112" t="s">
        <v>146</v>
      </c>
      <c r="F4112" t="str">
        <f t="shared" si="192"/>
        <v>Victoria</v>
      </c>
      <c r="G4112" t="s">
        <v>45</v>
      </c>
      <c r="H4112">
        <v>3353</v>
      </c>
      <c r="I4112" t="s">
        <v>11</v>
      </c>
      <c r="J4112" t="s">
        <v>60</v>
      </c>
      <c r="K4112" t="s">
        <v>154</v>
      </c>
      <c r="L4112" t="s">
        <v>14</v>
      </c>
      <c r="M4112" s="5">
        <v>2150.0699999999997</v>
      </c>
    </row>
    <row r="4113" spans="1:13" x14ac:dyDescent="0.25">
      <c r="A4113" s="2">
        <v>45396</v>
      </c>
      <c r="B4113" s="3">
        <f t="shared" si="193"/>
        <v>2024</v>
      </c>
      <c r="C4113" t="str">
        <f t="shared" si="194"/>
        <v>2024-2025</v>
      </c>
      <c r="D4113" t="s">
        <v>148</v>
      </c>
      <c r="E4113" t="s">
        <v>124</v>
      </c>
      <c r="F4113" t="str">
        <f t="shared" si="192"/>
        <v>New South Wales</v>
      </c>
      <c r="G4113" t="s">
        <v>10</v>
      </c>
      <c r="H4113">
        <v>2015</v>
      </c>
      <c r="I4113" t="s">
        <v>11</v>
      </c>
      <c r="J4113" t="s">
        <v>12</v>
      </c>
      <c r="K4113" t="s">
        <v>151</v>
      </c>
      <c r="L4113" t="s">
        <v>21</v>
      </c>
      <c r="M4113" s="5">
        <v>2150.67</v>
      </c>
    </row>
    <row r="4114" spans="1:13" x14ac:dyDescent="0.25">
      <c r="A4114" s="2">
        <v>45443</v>
      </c>
      <c r="B4114" s="3">
        <f t="shared" si="193"/>
        <v>2024</v>
      </c>
      <c r="C4114" t="str">
        <f t="shared" si="194"/>
        <v>2024-2025</v>
      </c>
      <c r="D4114" t="s">
        <v>147</v>
      </c>
      <c r="E4114" t="s">
        <v>59</v>
      </c>
      <c r="F4114" t="str">
        <f t="shared" si="192"/>
        <v>Victoria</v>
      </c>
      <c r="G4114" t="s">
        <v>45</v>
      </c>
      <c r="H4114">
        <v>3280</v>
      </c>
      <c r="I4114" t="s">
        <v>11</v>
      </c>
      <c r="J4114" t="s">
        <v>60</v>
      </c>
      <c r="K4114" t="s">
        <v>151</v>
      </c>
      <c r="L4114" t="s">
        <v>21</v>
      </c>
      <c r="M4114" s="5">
        <v>2151.63</v>
      </c>
    </row>
    <row r="4115" spans="1:13" x14ac:dyDescent="0.25">
      <c r="A4115" s="2">
        <v>45004</v>
      </c>
      <c r="B4115" s="3">
        <f t="shared" si="193"/>
        <v>2023</v>
      </c>
      <c r="C4115" t="str">
        <f t="shared" si="194"/>
        <v>2022-2023</v>
      </c>
      <c r="D4115" t="s">
        <v>147</v>
      </c>
      <c r="E4115" t="s">
        <v>57</v>
      </c>
      <c r="F4115" t="str">
        <f t="shared" si="192"/>
        <v>New South Wales</v>
      </c>
      <c r="G4115" t="s">
        <v>10</v>
      </c>
      <c r="H4115">
        <v>2560</v>
      </c>
      <c r="I4115" t="s">
        <v>11</v>
      </c>
      <c r="J4115" t="s">
        <v>58</v>
      </c>
      <c r="K4115" t="s">
        <v>150</v>
      </c>
      <c r="L4115" t="s">
        <v>18</v>
      </c>
      <c r="M4115" s="5">
        <v>2156.38</v>
      </c>
    </row>
    <row r="4116" spans="1:13" x14ac:dyDescent="0.25">
      <c r="A4116" s="2">
        <v>45431</v>
      </c>
      <c r="B4116" s="3">
        <f t="shared" si="193"/>
        <v>2024</v>
      </c>
      <c r="C4116" t="str">
        <f t="shared" si="194"/>
        <v>2024-2025</v>
      </c>
      <c r="D4116" t="s">
        <v>148</v>
      </c>
      <c r="E4116" t="s">
        <v>78</v>
      </c>
      <c r="F4116" t="str">
        <f t="shared" si="192"/>
        <v>New South Wales</v>
      </c>
      <c r="G4116" t="s">
        <v>10</v>
      </c>
      <c r="H4116">
        <v>2350</v>
      </c>
      <c r="I4116" t="s">
        <v>11</v>
      </c>
      <c r="J4116" t="s">
        <v>68</v>
      </c>
      <c r="K4116" t="s">
        <v>150</v>
      </c>
      <c r="L4116" t="s">
        <v>18</v>
      </c>
      <c r="M4116" s="5">
        <v>2156.83</v>
      </c>
    </row>
    <row r="4117" spans="1:13" x14ac:dyDescent="0.25">
      <c r="A4117" s="2">
        <v>44984</v>
      </c>
      <c r="B4117" s="3">
        <f t="shared" si="193"/>
        <v>2023</v>
      </c>
      <c r="C4117" t="str">
        <f t="shared" si="194"/>
        <v>2022-2023</v>
      </c>
      <c r="D4117" t="s">
        <v>147</v>
      </c>
      <c r="E4117" t="s">
        <v>140</v>
      </c>
      <c r="F4117" t="str">
        <f t="shared" si="192"/>
        <v>Tasmania</v>
      </c>
      <c r="G4117" t="s">
        <v>70</v>
      </c>
      <c r="H4117">
        <v>7320</v>
      </c>
      <c r="I4117" t="s">
        <v>11</v>
      </c>
      <c r="J4117" t="s">
        <v>71</v>
      </c>
      <c r="K4117" t="s">
        <v>150</v>
      </c>
      <c r="L4117" t="s">
        <v>18</v>
      </c>
      <c r="M4117" s="5">
        <v>2156.9399999999996</v>
      </c>
    </row>
    <row r="4118" spans="1:13" x14ac:dyDescent="0.25">
      <c r="A4118" s="2">
        <v>45265</v>
      </c>
      <c r="B4118" s="3">
        <f t="shared" si="193"/>
        <v>2024</v>
      </c>
      <c r="C4118" t="str">
        <f t="shared" si="194"/>
        <v>2023-2024</v>
      </c>
      <c r="D4118" t="s">
        <v>147</v>
      </c>
      <c r="E4118" t="s">
        <v>41</v>
      </c>
      <c r="F4118" t="str">
        <f t="shared" si="192"/>
        <v>New South Wales</v>
      </c>
      <c r="G4118" t="s">
        <v>10</v>
      </c>
      <c r="H4118">
        <v>2830</v>
      </c>
      <c r="I4118" t="s">
        <v>11</v>
      </c>
      <c r="J4118" t="s">
        <v>25</v>
      </c>
      <c r="K4118" t="s">
        <v>150</v>
      </c>
      <c r="L4118" t="s">
        <v>18</v>
      </c>
      <c r="M4118" s="5">
        <v>2169.37</v>
      </c>
    </row>
    <row r="4119" spans="1:13" x14ac:dyDescent="0.25">
      <c r="A4119" s="2">
        <v>45509</v>
      </c>
      <c r="B4119" s="3">
        <f t="shared" si="193"/>
        <v>2025</v>
      </c>
      <c r="C4119" t="str">
        <f t="shared" si="194"/>
        <v>2024-2025</v>
      </c>
      <c r="D4119" t="s">
        <v>147</v>
      </c>
      <c r="E4119" t="s">
        <v>65</v>
      </c>
      <c r="F4119" t="str">
        <f t="shared" si="192"/>
        <v>New South Wales</v>
      </c>
      <c r="G4119" t="s">
        <v>10</v>
      </c>
      <c r="H4119">
        <v>2541</v>
      </c>
      <c r="I4119" t="s">
        <v>11</v>
      </c>
      <c r="J4119" t="s">
        <v>58</v>
      </c>
      <c r="K4119" t="s">
        <v>155</v>
      </c>
      <c r="L4119" t="s">
        <v>20</v>
      </c>
      <c r="M4119" s="5">
        <v>2171.88</v>
      </c>
    </row>
    <row r="4120" spans="1:13" x14ac:dyDescent="0.25">
      <c r="A4120" s="2">
        <v>45496</v>
      </c>
      <c r="B4120" s="3">
        <f t="shared" si="193"/>
        <v>2025</v>
      </c>
      <c r="C4120" t="str">
        <f t="shared" si="194"/>
        <v>2024-2025</v>
      </c>
      <c r="D4120" t="s">
        <v>147</v>
      </c>
      <c r="E4120" t="s">
        <v>67</v>
      </c>
      <c r="F4120" t="str">
        <f t="shared" si="192"/>
        <v>New South Wales</v>
      </c>
      <c r="G4120" t="s">
        <v>10</v>
      </c>
      <c r="H4120">
        <v>2478</v>
      </c>
      <c r="I4120" t="s">
        <v>11</v>
      </c>
      <c r="J4120" t="s">
        <v>68</v>
      </c>
      <c r="K4120" t="s">
        <v>151</v>
      </c>
      <c r="L4120" t="s">
        <v>21</v>
      </c>
      <c r="M4120" s="5">
        <v>2181.59</v>
      </c>
    </row>
    <row r="4121" spans="1:13" x14ac:dyDescent="0.25">
      <c r="A4121" s="2">
        <v>45576</v>
      </c>
      <c r="B4121" s="3">
        <f t="shared" si="193"/>
        <v>2025</v>
      </c>
      <c r="C4121" t="str">
        <f t="shared" si="194"/>
        <v>2024-2025</v>
      </c>
      <c r="D4121" t="s">
        <v>148</v>
      </c>
      <c r="E4121" t="s">
        <v>100</v>
      </c>
      <c r="F4121" t="str">
        <f t="shared" si="192"/>
        <v>Western Australia</v>
      </c>
      <c r="G4121" t="s">
        <v>48</v>
      </c>
      <c r="H4121">
        <v>6021</v>
      </c>
      <c r="I4121" t="s">
        <v>11</v>
      </c>
      <c r="J4121" t="s">
        <v>49</v>
      </c>
      <c r="K4121" t="s">
        <v>150</v>
      </c>
      <c r="L4121" t="s">
        <v>18</v>
      </c>
      <c r="M4121" s="5">
        <v>2190.23</v>
      </c>
    </row>
    <row r="4122" spans="1:13" x14ac:dyDescent="0.25">
      <c r="A4122" s="2">
        <v>45596</v>
      </c>
      <c r="B4122" s="3">
        <f t="shared" si="193"/>
        <v>2025</v>
      </c>
      <c r="C4122" t="str">
        <f t="shared" si="194"/>
        <v>2024-2025</v>
      </c>
      <c r="D4122" t="s">
        <v>147</v>
      </c>
      <c r="E4122" t="s">
        <v>65</v>
      </c>
      <c r="F4122" t="str">
        <f t="shared" si="192"/>
        <v>New South Wales</v>
      </c>
      <c r="G4122" t="s">
        <v>10</v>
      </c>
      <c r="H4122">
        <v>2541</v>
      </c>
      <c r="I4122" t="s">
        <v>11</v>
      </c>
      <c r="J4122" t="s">
        <v>58</v>
      </c>
      <c r="K4122" t="s">
        <v>151</v>
      </c>
      <c r="L4122" t="s">
        <v>21</v>
      </c>
      <c r="M4122" s="5">
        <v>2200.87</v>
      </c>
    </row>
    <row r="4123" spans="1:13" x14ac:dyDescent="0.25">
      <c r="A4123" s="2">
        <v>45343</v>
      </c>
      <c r="B4123" s="3">
        <f t="shared" si="193"/>
        <v>2024</v>
      </c>
      <c r="C4123" t="str">
        <f t="shared" si="194"/>
        <v>2023-2024</v>
      </c>
      <c r="D4123" t="s">
        <v>147</v>
      </c>
      <c r="E4123" t="s">
        <v>135</v>
      </c>
      <c r="F4123" t="str">
        <f t="shared" si="192"/>
        <v>Victoria</v>
      </c>
      <c r="G4123" t="s">
        <v>45</v>
      </c>
      <c r="H4123">
        <v>3550</v>
      </c>
      <c r="I4123" t="s">
        <v>11</v>
      </c>
      <c r="J4123" t="s">
        <v>60</v>
      </c>
      <c r="K4123" t="s">
        <v>155</v>
      </c>
      <c r="L4123" t="s">
        <v>20</v>
      </c>
      <c r="M4123" s="5">
        <v>2202.71</v>
      </c>
    </row>
    <row r="4124" spans="1:13" x14ac:dyDescent="0.25">
      <c r="A4124" s="2">
        <v>45278</v>
      </c>
      <c r="B4124" s="3">
        <f t="shared" si="193"/>
        <v>2024</v>
      </c>
      <c r="C4124" t="str">
        <f t="shared" si="194"/>
        <v>2023-2024</v>
      </c>
      <c r="D4124" t="s">
        <v>147</v>
      </c>
      <c r="E4124" t="s">
        <v>139</v>
      </c>
      <c r="F4124" t="str">
        <f t="shared" si="192"/>
        <v>New South Wales</v>
      </c>
      <c r="G4124" t="s">
        <v>10</v>
      </c>
      <c r="H4124">
        <v>2020</v>
      </c>
      <c r="I4124" t="s">
        <v>11</v>
      </c>
      <c r="J4124" t="s">
        <v>12</v>
      </c>
      <c r="K4124" t="s">
        <v>152</v>
      </c>
      <c r="L4124" t="s">
        <v>13</v>
      </c>
      <c r="M4124" s="5">
        <v>2210.1600000000008</v>
      </c>
    </row>
    <row r="4125" spans="1:13" x14ac:dyDescent="0.25">
      <c r="A4125" s="2">
        <v>45367</v>
      </c>
      <c r="B4125" s="3">
        <f t="shared" si="193"/>
        <v>2024</v>
      </c>
      <c r="C4125" t="str">
        <f t="shared" si="194"/>
        <v>2023-2024</v>
      </c>
      <c r="D4125" t="s">
        <v>147</v>
      </c>
      <c r="E4125" t="s">
        <v>28</v>
      </c>
      <c r="F4125" t="str">
        <f t="shared" si="192"/>
        <v>Northern Territory</v>
      </c>
      <c r="G4125" t="s">
        <v>29</v>
      </c>
      <c r="H4125">
        <v>800</v>
      </c>
      <c r="I4125" t="s">
        <v>11</v>
      </c>
      <c r="J4125" t="s">
        <v>30</v>
      </c>
      <c r="K4125" t="s">
        <v>150</v>
      </c>
      <c r="L4125" t="s">
        <v>18</v>
      </c>
      <c r="M4125" s="5">
        <v>2210.5899999999997</v>
      </c>
    </row>
    <row r="4126" spans="1:13" x14ac:dyDescent="0.25">
      <c r="A4126" s="2">
        <v>45436</v>
      </c>
      <c r="B4126" s="3">
        <f t="shared" si="193"/>
        <v>2024</v>
      </c>
      <c r="C4126" t="str">
        <f t="shared" si="194"/>
        <v>2024-2025</v>
      </c>
      <c r="D4126" t="s">
        <v>147</v>
      </c>
      <c r="E4126" t="s">
        <v>103</v>
      </c>
      <c r="F4126" t="str">
        <f t="shared" si="192"/>
        <v>Queensland</v>
      </c>
      <c r="G4126" t="s">
        <v>35</v>
      </c>
      <c r="H4126">
        <v>4509</v>
      </c>
      <c r="I4126" t="s">
        <v>11</v>
      </c>
      <c r="J4126" t="s">
        <v>104</v>
      </c>
      <c r="K4126" t="s">
        <v>155</v>
      </c>
      <c r="L4126" t="s">
        <v>20</v>
      </c>
      <c r="M4126" s="5">
        <v>2217.2600000000007</v>
      </c>
    </row>
    <row r="4127" spans="1:13" x14ac:dyDescent="0.25">
      <c r="A4127" s="2">
        <v>45389</v>
      </c>
      <c r="B4127" s="3">
        <f t="shared" si="193"/>
        <v>2024</v>
      </c>
      <c r="C4127" t="str">
        <f t="shared" si="194"/>
        <v>2024-2025</v>
      </c>
      <c r="D4127" t="s">
        <v>147</v>
      </c>
      <c r="E4127" t="s">
        <v>138</v>
      </c>
      <c r="F4127" t="str">
        <f t="shared" si="192"/>
        <v>Queensland</v>
      </c>
      <c r="G4127" t="s">
        <v>35</v>
      </c>
      <c r="H4127">
        <v>4558</v>
      </c>
      <c r="I4127" t="s">
        <v>11</v>
      </c>
      <c r="J4127" t="s">
        <v>120</v>
      </c>
      <c r="K4127" t="s">
        <v>154</v>
      </c>
      <c r="L4127" t="s">
        <v>14</v>
      </c>
      <c r="M4127" s="5">
        <v>2248.13</v>
      </c>
    </row>
    <row r="4128" spans="1:13" x14ac:dyDescent="0.25">
      <c r="A4128" s="2">
        <v>45347</v>
      </c>
      <c r="B4128" s="3">
        <f t="shared" si="193"/>
        <v>2024</v>
      </c>
      <c r="C4128" t="str">
        <f t="shared" si="194"/>
        <v>2023-2024</v>
      </c>
      <c r="D4128" t="s">
        <v>147</v>
      </c>
      <c r="E4128" t="s">
        <v>37</v>
      </c>
      <c r="F4128" t="str">
        <f t="shared" si="192"/>
        <v>South Australia</v>
      </c>
      <c r="G4128" t="s">
        <v>32</v>
      </c>
      <c r="H4128">
        <v>5607</v>
      </c>
      <c r="I4128" t="s">
        <v>11</v>
      </c>
      <c r="J4128" t="s">
        <v>38</v>
      </c>
      <c r="K4128" t="s">
        <v>150</v>
      </c>
      <c r="L4128" t="s">
        <v>18</v>
      </c>
      <c r="M4128" s="5">
        <v>2257.4</v>
      </c>
    </row>
    <row r="4129" spans="1:13" x14ac:dyDescent="0.25">
      <c r="A4129" s="2">
        <v>45285</v>
      </c>
      <c r="B4129" s="3">
        <f t="shared" si="193"/>
        <v>2024</v>
      </c>
      <c r="C4129" t="str">
        <f t="shared" si="194"/>
        <v>2023-2024</v>
      </c>
      <c r="D4129" t="s">
        <v>147</v>
      </c>
      <c r="E4129" t="s">
        <v>42</v>
      </c>
      <c r="F4129" t="str">
        <f t="shared" si="192"/>
        <v>Queensland</v>
      </c>
      <c r="G4129" t="s">
        <v>35</v>
      </c>
      <c r="H4129">
        <v>4053</v>
      </c>
      <c r="I4129" t="s">
        <v>11</v>
      </c>
      <c r="J4129" t="s">
        <v>43</v>
      </c>
      <c r="K4129" t="s">
        <v>150</v>
      </c>
      <c r="L4129" t="s">
        <v>18</v>
      </c>
      <c r="M4129" s="5">
        <v>2265.1299999999997</v>
      </c>
    </row>
    <row r="4130" spans="1:13" x14ac:dyDescent="0.25">
      <c r="A4130" s="2">
        <v>45369</v>
      </c>
      <c r="B4130" s="3">
        <f t="shared" si="193"/>
        <v>2024</v>
      </c>
      <c r="C4130" t="str">
        <f t="shared" si="194"/>
        <v>2023-2024</v>
      </c>
      <c r="D4130" t="s">
        <v>147</v>
      </c>
      <c r="E4130" t="s">
        <v>136</v>
      </c>
      <c r="F4130" t="str">
        <f t="shared" si="192"/>
        <v>Victoria</v>
      </c>
      <c r="G4130" t="s">
        <v>45</v>
      </c>
      <c r="H4130">
        <v>3175</v>
      </c>
      <c r="I4130" t="s">
        <v>11</v>
      </c>
      <c r="J4130" t="s">
        <v>63</v>
      </c>
      <c r="K4130" t="s">
        <v>155</v>
      </c>
      <c r="L4130" t="s">
        <v>20</v>
      </c>
      <c r="M4130" s="5">
        <v>2268.6199999999994</v>
      </c>
    </row>
    <row r="4131" spans="1:13" x14ac:dyDescent="0.25">
      <c r="A4131" s="2">
        <v>45197</v>
      </c>
      <c r="B4131" s="3">
        <f t="shared" si="193"/>
        <v>2024</v>
      </c>
      <c r="C4131" t="str">
        <f t="shared" si="194"/>
        <v>2023-2024</v>
      </c>
      <c r="D4131" t="s">
        <v>147</v>
      </c>
      <c r="E4131" t="s">
        <v>89</v>
      </c>
      <c r="F4131" t="str">
        <f t="shared" si="192"/>
        <v>Queensland</v>
      </c>
      <c r="G4131" t="s">
        <v>35</v>
      </c>
      <c r="H4131">
        <v>4655</v>
      </c>
      <c r="I4131" t="s">
        <v>11</v>
      </c>
      <c r="J4131" t="s">
        <v>51</v>
      </c>
      <c r="K4131" t="s">
        <v>150</v>
      </c>
      <c r="L4131" t="s">
        <v>18</v>
      </c>
      <c r="M4131" s="5">
        <v>2275</v>
      </c>
    </row>
    <row r="4132" spans="1:13" x14ac:dyDescent="0.25">
      <c r="A4132" s="2">
        <v>45037</v>
      </c>
      <c r="B4132" s="3">
        <f t="shared" si="193"/>
        <v>2023</v>
      </c>
      <c r="C4132" t="str">
        <f t="shared" si="194"/>
        <v>2023-2024</v>
      </c>
      <c r="D4132" t="s">
        <v>147</v>
      </c>
      <c r="E4132" t="s">
        <v>118</v>
      </c>
      <c r="F4132" t="str">
        <f t="shared" si="192"/>
        <v>New South Wales</v>
      </c>
      <c r="G4132" t="s">
        <v>10</v>
      </c>
      <c r="H4132">
        <v>2158</v>
      </c>
      <c r="I4132" t="s">
        <v>11</v>
      </c>
      <c r="J4132" t="s">
        <v>27</v>
      </c>
      <c r="K4132" t="s">
        <v>149</v>
      </c>
      <c r="L4132" t="s">
        <v>15</v>
      </c>
      <c r="M4132" s="5">
        <v>2283.9499999999998</v>
      </c>
    </row>
    <row r="4133" spans="1:13" x14ac:dyDescent="0.25">
      <c r="A4133" s="2">
        <v>45177</v>
      </c>
      <c r="B4133" s="3">
        <f t="shared" si="193"/>
        <v>2024</v>
      </c>
      <c r="C4133" t="str">
        <f t="shared" si="194"/>
        <v>2023-2024</v>
      </c>
      <c r="D4133" t="s">
        <v>147</v>
      </c>
      <c r="E4133" t="s">
        <v>54</v>
      </c>
      <c r="F4133" t="str">
        <f t="shared" si="192"/>
        <v>Victoria</v>
      </c>
      <c r="G4133" t="s">
        <v>45</v>
      </c>
      <c r="H4133">
        <v>3977</v>
      </c>
      <c r="I4133" t="s">
        <v>11</v>
      </c>
      <c r="J4133" t="s">
        <v>55</v>
      </c>
      <c r="K4133" t="s">
        <v>150</v>
      </c>
      <c r="L4133" t="s">
        <v>18</v>
      </c>
      <c r="M4133" s="5">
        <v>2302.0500000000002</v>
      </c>
    </row>
    <row r="4134" spans="1:13" x14ac:dyDescent="0.25">
      <c r="A4134" s="2">
        <v>45254</v>
      </c>
      <c r="B4134" s="3">
        <f t="shared" si="193"/>
        <v>2024</v>
      </c>
      <c r="C4134" t="str">
        <f t="shared" si="194"/>
        <v>2023-2024</v>
      </c>
      <c r="D4134" t="s">
        <v>147</v>
      </c>
      <c r="E4134" t="s">
        <v>9</v>
      </c>
      <c r="F4134" t="str">
        <f t="shared" si="192"/>
        <v>New South Wales</v>
      </c>
      <c r="G4134" t="s">
        <v>10</v>
      </c>
      <c r="H4134">
        <v>2067</v>
      </c>
      <c r="I4134" t="s">
        <v>11</v>
      </c>
      <c r="J4134" t="s">
        <v>12</v>
      </c>
      <c r="K4134" t="s">
        <v>151</v>
      </c>
      <c r="L4134" t="s">
        <v>21</v>
      </c>
      <c r="M4134" s="5">
        <v>2324.2400000000002</v>
      </c>
    </row>
    <row r="4135" spans="1:13" x14ac:dyDescent="0.25">
      <c r="A4135" s="2">
        <v>45023</v>
      </c>
      <c r="B4135" s="3">
        <f t="shared" si="193"/>
        <v>2023</v>
      </c>
      <c r="C4135" t="str">
        <f t="shared" si="194"/>
        <v>2023-2024</v>
      </c>
      <c r="D4135" t="s">
        <v>147</v>
      </c>
      <c r="E4135" t="s">
        <v>99</v>
      </c>
      <c r="F4135" t="str">
        <f t="shared" si="192"/>
        <v>Victoria</v>
      </c>
      <c r="G4135" t="s">
        <v>45</v>
      </c>
      <c r="H4135">
        <v>3148</v>
      </c>
      <c r="I4135" t="s">
        <v>11</v>
      </c>
      <c r="J4135" t="s">
        <v>63</v>
      </c>
      <c r="K4135" t="s">
        <v>155</v>
      </c>
      <c r="L4135" t="s">
        <v>20</v>
      </c>
      <c r="M4135" s="5">
        <v>2327.4299999999998</v>
      </c>
    </row>
    <row r="4136" spans="1:13" x14ac:dyDescent="0.25">
      <c r="A4136" s="2">
        <v>45560</v>
      </c>
      <c r="B4136" s="3">
        <f t="shared" si="193"/>
        <v>2025</v>
      </c>
      <c r="C4136" t="str">
        <f t="shared" si="194"/>
        <v>2024-2025</v>
      </c>
      <c r="D4136" t="s">
        <v>147</v>
      </c>
      <c r="E4136" t="s">
        <v>112</v>
      </c>
      <c r="F4136" t="str">
        <f t="shared" si="192"/>
        <v>Victoria</v>
      </c>
      <c r="G4136" t="s">
        <v>45</v>
      </c>
      <c r="H4136">
        <v>3076</v>
      </c>
      <c r="I4136" t="s">
        <v>11</v>
      </c>
      <c r="J4136" t="s">
        <v>46</v>
      </c>
      <c r="K4136" t="s">
        <v>154</v>
      </c>
      <c r="L4136" t="s">
        <v>14</v>
      </c>
      <c r="M4136" s="5">
        <v>2327.5600000000004</v>
      </c>
    </row>
    <row r="4137" spans="1:13" x14ac:dyDescent="0.25">
      <c r="A4137" s="2">
        <v>45439</v>
      </c>
      <c r="B4137" s="3">
        <f t="shared" si="193"/>
        <v>2024</v>
      </c>
      <c r="C4137" t="str">
        <f t="shared" si="194"/>
        <v>2024-2025</v>
      </c>
      <c r="D4137" t="s">
        <v>147</v>
      </c>
      <c r="E4137" t="s">
        <v>139</v>
      </c>
      <c r="F4137" t="str">
        <f t="shared" si="192"/>
        <v>New South Wales</v>
      </c>
      <c r="G4137" t="s">
        <v>10</v>
      </c>
      <c r="H4137">
        <v>2020</v>
      </c>
      <c r="I4137" t="s">
        <v>11</v>
      </c>
      <c r="J4137" t="s">
        <v>12</v>
      </c>
      <c r="K4137" t="s">
        <v>150</v>
      </c>
      <c r="L4137" t="s">
        <v>18</v>
      </c>
      <c r="M4137" s="5">
        <v>2329.8199999999997</v>
      </c>
    </row>
    <row r="4138" spans="1:13" x14ac:dyDescent="0.25">
      <c r="A4138" s="2">
        <v>44962</v>
      </c>
      <c r="B4138" s="3">
        <f t="shared" si="193"/>
        <v>2023</v>
      </c>
      <c r="C4138" t="str">
        <f t="shared" si="194"/>
        <v>2022-2023</v>
      </c>
      <c r="D4138" t="s">
        <v>147</v>
      </c>
      <c r="E4138" t="s">
        <v>57</v>
      </c>
      <c r="F4138" t="str">
        <f t="shared" si="192"/>
        <v>New South Wales</v>
      </c>
      <c r="G4138" t="s">
        <v>10</v>
      </c>
      <c r="H4138">
        <v>2560</v>
      </c>
      <c r="I4138" t="s">
        <v>11</v>
      </c>
      <c r="J4138" t="s">
        <v>58</v>
      </c>
      <c r="K4138" t="s">
        <v>153</v>
      </c>
      <c r="L4138" t="s">
        <v>16</v>
      </c>
      <c r="M4138" s="5">
        <v>2330.86</v>
      </c>
    </row>
    <row r="4139" spans="1:13" x14ac:dyDescent="0.25">
      <c r="A4139" s="2">
        <v>45387</v>
      </c>
      <c r="B4139" s="3">
        <f t="shared" si="193"/>
        <v>2024</v>
      </c>
      <c r="C4139" t="str">
        <f t="shared" si="194"/>
        <v>2024-2025</v>
      </c>
      <c r="D4139" t="s">
        <v>147</v>
      </c>
      <c r="E4139" t="s">
        <v>95</v>
      </c>
      <c r="F4139" t="str">
        <f t="shared" si="192"/>
        <v>Victoria</v>
      </c>
      <c r="G4139" t="s">
        <v>45</v>
      </c>
      <c r="H4139">
        <v>3931</v>
      </c>
      <c r="I4139" t="s">
        <v>11</v>
      </c>
      <c r="J4139" t="s">
        <v>55</v>
      </c>
      <c r="K4139" t="s">
        <v>150</v>
      </c>
      <c r="L4139" t="s">
        <v>18</v>
      </c>
      <c r="M4139" s="5">
        <v>2333.7799999999997</v>
      </c>
    </row>
    <row r="4140" spans="1:13" x14ac:dyDescent="0.25">
      <c r="A4140" s="2">
        <v>44988</v>
      </c>
      <c r="B4140" s="3">
        <f t="shared" si="193"/>
        <v>2023</v>
      </c>
      <c r="C4140" t="str">
        <f t="shared" si="194"/>
        <v>2022-2023</v>
      </c>
      <c r="D4140" t="s">
        <v>148</v>
      </c>
      <c r="E4140" t="s">
        <v>40</v>
      </c>
      <c r="F4140" t="str">
        <f t="shared" si="192"/>
        <v>New South Wales</v>
      </c>
      <c r="G4140" t="s">
        <v>10</v>
      </c>
      <c r="H4140">
        <v>2116</v>
      </c>
      <c r="I4140" t="s">
        <v>11</v>
      </c>
      <c r="J4140" t="s">
        <v>27</v>
      </c>
      <c r="K4140" t="s">
        <v>152</v>
      </c>
      <c r="L4140" t="s">
        <v>13</v>
      </c>
      <c r="M4140" s="5">
        <v>2342.4600000000005</v>
      </c>
    </row>
    <row r="4141" spans="1:13" x14ac:dyDescent="0.25">
      <c r="A4141" s="2">
        <v>45136</v>
      </c>
      <c r="B4141" s="3">
        <f t="shared" si="193"/>
        <v>2024</v>
      </c>
      <c r="C4141" t="str">
        <f t="shared" si="194"/>
        <v>2023-2024</v>
      </c>
      <c r="D4141" t="s">
        <v>148</v>
      </c>
      <c r="E4141" t="s">
        <v>78</v>
      </c>
      <c r="F4141" t="str">
        <f t="shared" si="192"/>
        <v>New South Wales</v>
      </c>
      <c r="G4141" t="s">
        <v>10</v>
      </c>
      <c r="H4141">
        <v>2350</v>
      </c>
      <c r="I4141" t="s">
        <v>11</v>
      </c>
      <c r="J4141" t="s">
        <v>68</v>
      </c>
      <c r="K4141" t="s">
        <v>153</v>
      </c>
      <c r="L4141" t="s">
        <v>16</v>
      </c>
      <c r="M4141" s="5">
        <v>2346.41</v>
      </c>
    </row>
    <row r="4142" spans="1:13" x14ac:dyDescent="0.25">
      <c r="A4142" s="2">
        <v>45121</v>
      </c>
      <c r="B4142" s="3">
        <f t="shared" si="193"/>
        <v>2024</v>
      </c>
      <c r="C4142" t="str">
        <f t="shared" si="194"/>
        <v>2023-2024</v>
      </c>
      <c r="D4142" t="s">
        <v>148</v>
      </c>
      <c r="E4142" t="s">
        <v>44</v>
      </c>
      <c r="F4142" t="str">
        <f t="shared" si="192"/>
        <v>Victoria</v>
      </c>
      <c r="G4142" t="s">
        <v>45</v>
      </c>
      <c r="H4142">
        <v>3066</v>
      </c>
      <c r="I4142" t="s">
        <v>11</v>
      </c>
      <c r="J4142" t="s">
        <v>46</v>
      </c>
      <c r="K4142" t="s">
        <v>150</v>
      </c>
      <c r="L4142" t="s">
        <v>18</v>
      </c>
      <c r="M4142" s="5">
        <v>2351.94</v>
      </c>
    </row>
    <row r="4143" spans="1:13" x14ac:dyDescent="0.25">
      <c r="A4143" s="2">
        <v>45451</v>
      </c>
      <c r="B4143" s="3">
        <f t="shared" si="193"/>
        <v>2024</v>
      </c>
      <c r="C4143" t="str">
        <f t="shared" si="194"/>
        <v>2024-2025</v>
      </c>
      <c r="D4143" t="s">
        <v>148</v>
      </c>
      <c r="E4143" t="s">
        <v>87</v>
      </c>
      <c r="F4143" t="str">
        <f t="shared" si="192"/>
        <v>New South Wales</v>
      </c>
      <c r="G4143" t="s">
        <v>10</v>
      </c>
      <c r="H4143">
        <v>2790</v>
      </c>
      <c r="I4143" t="s">
        <v>11</v>
      </c>
      <c r="J4143" t="s">
        <v>25</v>
      </c>
      <c r="K4143" t="s">
        <v>153</v>
      </c>
      <c r="L4143" t="s">
        <v>16</v>
      </c>
      <c r="M4143" s="5">
        <v>2356.7299999999996</v>
      </c>
    </row>
    <row r="4144" spans="1:13" x14ac:dyDescent="0.25">
      <c r="A4144" s="2">
        <v>45185</v>
      </c>
      <c r="B4144" s="3">
        <f t="shared" si="193"/>
        <v>2024</v>
      </c>
      <c r="C4144" t="str">
        <f t="shared" si="194"/>
        <v>2023-2024</v>
      </c>
      <c r="D4144" t="s">
        <v>147</v>
      </c>
      <c r="E4144" t="s">
        <v>103</v>
      </c>
      <c r="F4144" t="str">
        <f t="shared" si="192"/>
        <v>Queensland</v>
      </c>
      <c r="G4144" t="s">
        <v>35</v>
      </c>
      <c r="H4144">
        <v>4509</v>
      </c>
      <c r="I4144" t="s">
        <v>11</v>
      </c>
      <c r="J4144" t="s">
        <v>104</v>
      </c>
      <c r="K4144" t="s">
        <v>151</v>
      </c>
      <c r="L4144" t="s">
        <v>21</v>
      </c>
      <c r="M4144" s="5">
        <v>2366.3100000000004</v>
      </c>
    </row>
    <row r="4145" spans="1:13" x14ac:dyDescent="0.25">
      <c r="A4145" s="2">
        <v>45299</v>
      </c>
      <c r="B4145" s="3">
        <f t="shared" si="193"/>
        <v>2024</v>
      </c>
      <c r="C4145" t="str">
        <f t="shared" si="194"/>
        <v>2023-2024</v>
      </c>
      <c r="D4145" t="s">
        <v>147</v>
      </c>
      <c r="E4145" t="s">
        <v>102</v>
      </c>
      <c r="F4145" t="str">
        <f t="shared" si="192"/>
        <v>Queensland</v>
      </c>
      <c r="G4145" t="s">
        <v>35</v>
      </c>
      <c r="H4145">
        <v>4870</v>
      </c>
      <c r="I4145" t="s">
        <v>11</v>
      </c>
      <c r="J4145" t="s">
        <v>36</v>
      </c>
      <c r="K4145" t="s">
        <v>150</v>
      </c>
      <c r="L4145" t="s">
        <v>18</v>
      </c>
      <c r="M4145" s="5">
        <v>2367.54</v>
      </c>
    </row>
    <row r="4146" spans="1:13" x14ac:dyDescent="0.25">
      <c r="A4146" s="2">
        <v>45583</v>
      </c>
      <c r="B4146" s="3">
        <f t="shared" si="193"/>
        <v>2025</v>
      </c>
      <c r="C4146" t="str">
        <f t="shared" si="194"/>
        <v>2024-2025</v>
      </c>
      <c r="D4146" t="s">
        <v>147</v>
      </c>
      <c r="E4146" t="s">
        <v>75</v>
      </c>
      <c r="F4146" t="str">
        <f t="shared" si="192"/>
        <v>Victoria</v>
      </c>
      <c r="G4146" t="s">
        <v>45</v>
      </c>
      <c r="H4146">
        <v>3630</v>
      </c>
      <c r="I4146" t="s">
        <v>11</v>
      </c>
      <c r="J4146" t="s">
        <v>55</v>
      </c>
      <c r="K4146" t="s">
        <v>150</v>
      </c>
      <c r="L4146" t="s">
        <v>18</v>
      </c>
      <c r="M4146" s="5">
        <v>2385.3700000000003</v>
      </c>
    </row>
    <row r="4147" spans="1:13" x14ac:dyDescent="0.25">
      <c r="A4147" s="2">
        <v>45561</v>
      </c>
      <c r="B4147" s="3">
        <f t="shared" si="193"/>
        <v>2025</v>
      </c>
      <c r="C4147" t="str">
        <f t="shared" si="194"/>
        <v>2024-2025</v>
      </c>
      <c r="D4147" t="s">
        <v>147</v>
      </c>
      <c r="E4147" t="s">
        <v>53</v>
      </c>
      <c r="F4147" t="str">
        <f t="shared" si="192"/>
        <v>South Australia</v>
      </c>
      <c r="G4147" t="s">
        <v>32</v>
      </c>
      <c r="H4147">
        <v>5082</v>
      </c>
      <c r="I4147" t="s">
        <v>11</v>
      </c>
      <c r="J4147" t="s">
        <v>33</v>
      </c>
      <c r="K4147" t="s">
        <v>150</v>
      </c>
      <c r="L4147" t="s">
        <v>18</v>
      </c>
      <c r="M4147" s="5">
        <v>2390.21</v>
      </c>
    </row>
    <row r="4148" spans="1:13" x14ac:dyDescent="0.25">
      <c r="A4148" s="2">
        <v>45332</v>
      </c>
      <c r="B4148" s="3">
        <f t="shared" si="193"/>
        <v>2024</v>
      </c>
      <c r="C4148" t="str">
        <f t="shared" si="194"/>
        <v>2023-2024</v>
      </c>
      <c r="D4148" t="s">
        <v>147</v>
      </c>
      <c r="E4148" t="s">
        <v>65</v>
      </c>
      <c r="F4148" t="str">
        <f t="shared" si="192"/>
        <v>New South Wales</v>
      </c>
      <c r="G4148" t="s">
        <v>10</v>
      </c>
      <c r="H4148">
        <v>2541</v>
      </c>
      <c r="I4148" t="s">
        <v>11</v>
      </c>
      <c r="J4148" t="s">
        <v>58</v>
      </c>
      <c r="K4148" t="s">
        <v>150</v>
      </c>
      <c r="L4148" t="s">
        <v>18</v>
      </c>
      <c r="M4148" s="5">
        <v>2394.2199999999993</v>
      </c>
    </row>
    <row r="4149" spans="1:13" x14ac:dyDescent="0.25">
      <c r="A4149" s="2">
        <v>45039</v>
      </c>
      <c r="B4149" s="3">
        <f t="shared" si="193"/>
        <v>2023</v>
      </c>
      <c r="C4149" t="str">
        <f t="shared" si="194"/>
        <v>2023-2024</v>
      </c>
      <c r="D4149" t="s">
        <v>147</v>
      </c>
      <c r="E4149" t="s">
        <v>113</v>
      </c>
      <c r="F4149" t="str">
        <f t="shared" si="192"/>
        <v>Queensland</v>
      </c>
      <c r="G4149" t="s">
        <v>35</v>
      </c>
      <c r="H4149">
        <v>4215</v>
      </c>
      <c r="I4149" t="s">
        <v>11</v>
      </c>
      <c r="J4149" t="s">
        <v>104</v>
      </c>
      <c r="K4149" t="s">
        <v>150</v>
      </c>
      <c r="L4149" t="s">
        <v>18</v>
      </c>
      <c r="M4149" s="5">
        <v>2400.2299999999996</v>
      </c>
    </row>
    <row r="4150" spans="1:13" x14ac:dyDescent="0.25">
      <c r="A4150" s="2">
        <v>45161</v>
      </c>
      <c r="B4150" s="3">
        <f t="shared" si="193"/>
        <v>2024</v>
      </c>
      <c r="C4150" t="str">
        <f t="shared" si="194"/>
        <v>2023-2024</v>
      </c>
      <c r="D4150" t="s">
        <v>148</v>
      </c>
      <c r="E4150" t="s">
        <v>86</v>
      </c>
      <c r="F4150" t="str">
        <f t="shared" si="192"/>
        <v>New South Wales</v>
      </c>
      <c r="G4150" t="s">
        <v>10</v>
      </c>
      <c r="H4150">
        <v>2064</v>
      </c>
      <c r="I4150" t="s">
        <v>11</v>
      </c>
      <c r="J4150" t="s">
        <v>12</v>
      </c>
      <c r="K4150" t="s">
        <v>153</v>
      </c>
      <c r="L4150" t="s">
        <v>16</v>
      </c>
      <c r="M4150" s="5">
        <v>2406.17</v>
      </c>
    </row>
    <row r="4151" spans="1:13" x14ac:dyDescent="0.25">
      <c r="A4151" s="2">
        <v>45054</v>
      </c>
      <c r="B4151" s="3">
        <f t="shared" si="193"/>
        <v>2023</v>
      </c>
      <c r="C4151" t="str">
        <f t="shared" si="194"/>
        <v>2023-2024</v>
      </c>
      <c r="D4151" t="s">
        <v>148</v>
      </c>
      <c r="E4151" t="s">
        <v>138</v>
      </c>
      <c r="F4151" t="str">
        <f t="shared" si="192"/>
        <v>Queensland</v>
      </c>
      <c r="G4151" t="s">
        <v>35</v>
      </c>
      <c r="H4151">
        <v>4558</v>
      </c>
      <c r="I4151" t="s">
        <v>11</v>
      </c>
      <c r="J4151" t="s">
        <v>120</v>
      </c>
      <c r="K4151" t="s">
        <v>150</v>
      </c>
      <c r="L4151" t="s">
        <v>18</v>
      </c>
      <c r="M4151" s="5">
        <v>2414.8599999999997</v>
      </c>
    </row>
    <row r="4152" spans="1:13" x14ac:dyDescent="0.25">
      <c r="A4152" s="2">
        <v>45024</v>
      </c>
      <c r="B4152" s="3">
        <f t="shared" si="193"/>
        <v>2023</v>
      </c>
      <c r="C4152" t="str">
        <f t="shared" si="194"/>
        <v>2023-2024</v>
      </c>
      <c r="D4152" t="s">
        <v>147</v>
      </c>
      <c r="E4152" t="s">
        <v>131</v>
      </c>
      <c r="F4152" t="str">
        <f t="shared" si="192"/>
        <v>Western Australia</v>
      </c>
      <c r="G4152" t="s">
        <v>48</v>
      </c>
      <c r="H4152">
        <v>6530</v>
      </c>
      <c r="I4152" t="s">
        <v>11</v>
      </c>
      <c r="J4152" t="s">
        <v>77</v>
      </c>
      <c r="K4152" t="s">
        <v>155</v>
      </c>
      <c r="L4152" t="s">
        <v>20</v>
      </c>
      <c r="M4152" s="5">
        <v>2416.1600000000008</v>
      </c>
    </row>
    <row r="4153" spans="1:13" x14ac:dyDescent="0.25">
      <c r="A4153" s="2">
        <v>45249</v>
      </c>
      <c r="B4153" s="3">
        <f t="shared" si="193"/>
        <v>2024</v>
      </c>
      <c r="C4153" t="str">
        <f t="shared" si="194"/>
        <v>2023-2024</v>
      </c>
      <c r="D4153" t="s">
        <v>147</v>
      </c>
      <c r="E4153" t="s">
        <v>130</v>
      </c>
      <c r="F4153" t="str">
        <f t="shared" si="192"/>
        <v>South Australia</v>
      </c>
      <c r="G4153" t="s">
        <v>32</v>
      </c>
      <c r="H4153">
        <v>5290</v>
      </c>
      <c r="I4153" t="s">
        <v>11</v>
      </c>
      <c r="J4153" t="s">
        <v>38</v>
      </c>
      <c r="K4153" t="s">
        <v>150</v>
      </c>
      <c r="L4153" t="s">
        <v>18</v>
      </c>
      <c r="M4153" s="5">
        <v>2439.5699999999993</v>
      </c>
    </row>
    <row r="4154" spans="1:13" x14ac:dyDescent="0.25">
      <c r="A4154" s="2">
        <v>45352</v>
      </c>
      <c r="B4154" s="3">
        <f t="shared" si="193"/>
        <v>2024</v>
      </c>
      <c r="C4154" t="str">
        <f t="shared" si="194"/>
        <v>2023-2024</v>
      </c>
      <c r="D4154" t="s">
        <v>148</v>
      </c>
      <c r="E4154" t="s">
        <v>138</v>
      </c>
      <c r="F4154" t="str">
        <f t="shared" si="192"/>
        <v>Queensland</v>
      </c>
      <c r="G4154" t="s">
        <v>35</v>
      </c>
      <c r="H4154">
        <v>4558</v>
      </c>
      <c r="I4154" t="s">
        <v>11</v>
      </c>
      <c r="J4154" t="s">
        <v>120</v>
      </c>
      <c r="K4154" t="s">
        <v>155</v>
      </c>
      <c r="L4154" t="s">
        <v>20</v>
      </c>
      <c r="M4154" s="5">
        <v>2440.4200000000014</v>
      </c>
    </row>
    <row r="4155" spans="1:13" x14ac:dyDescent="0.25">
      <c r="A4155" s="2">
        <v>45653</v>
      </c>
      <c r="B4155" s="3">
        <f t="shared" si="193"/>
        <v>2025</v>
      </c>
      <c r="C4155" t="str">
        <f t="shared" si="194"/>
        <v>2024-2025</v>
      </c>
      <c r="D4155" t="s">
        <v>147</v>
      </c>
      <c r="E4155" t="s">
        <v>53</v>
      </c>
      <c r="F4155" t="str">
        <f t="shared" si="192"/>
        <v>South Australia</v>
      </c>
      <c r="G4155" t="s">
        <v>32</v>
      </c>
      <c r="H4155">
        <v>5082</v>
      </c>
      <c r="I4155" t="s">
        <v>11</v>
      </c>
      <c r="J4155" t="s">
        <v>33</v>
      </c>
      <c r="K4155" t="s">
        <v>153</v>
      </c>
      <c r="L4155" t="s">
        <v>16</v>
      </c>
      <c r="M4155" s="5">
        <v>2452.8799999999997</v>
      </c>
    </row>
    <row r="4156" spans="1:13" x14ac:dyDescent="0.25">
      <c r="A4156" s="2">
        <v>45608</v>
      </c>
      <c r="B4156" s="3">
        <f t="shared" si="193"/>
        <v>2025</v>
      </c>
      <c r="C4156" t="str">
        <f t="shared" si="194"/>
        <v>2024-2025</v>
      </c>
      <c r="D4156" t="s">
        <v>147</v>
      </c>
      <c r="E4156" t="s">
        <v>109</v>
      </c>
      <c r="F4156" t="str">
        <f t="shared" si="192"/>
        <v>New South Wales</v>
      </c>
      <c r="G4156" t="s">
        <v>10</v>
      </c>
      <c r="H4156">
        <v>2480</v>
      </c>
      <c r="I4156" t="s">
        <v>11</v>
      </c>
      <c r="J4156" t="s">
        <v>68</v>
      </c>
      <c r="K4156" t="s">
        <v>157</v>
      </c>
      <c r="L4156" t="s">
        <v>22</v>
      </c>
      <c r="M4156" s="5">
        <v>2463.4100000000003</v>
      </c>
    </row>
    <row r="4157" spans="1:13" x14ac:dyDescent="0.25">
      <c r="A4157" s="2">
        <v>45181</v>
      </c>
      <c r="B4157" s="3">
        <f t="shared" si="193"/>
        <v>2024</v>
      </c>
      <c r="C4157" t="str">
        <f t="shared" si="194"/>
        <v>2023-2024</v>
      </c>
      <c r="D4157" t="s">
        <v>148</v>
      </c>
      <c r="E4157" t="s">
        <v>40</v>
      </c>
      <c r="F4157" t="str">
        <f t="shared" si="192"/>
        <v>New South Wales</v>
      </c>
      <c r="G4157" t="s">
        <v>10</v>
      </c>
      <c r="H4157">
        <v>2116</v>
      </c>
      <c r="I4157" t="s">
        <v>11</v>
      </c>
      <c r="J4157" t="s">
        <v>27</v>
      </c>
      <c r="K4157" t="s">
        <v>152</v>
      </c>
      <c r="L4157" t="s">
        <v>13</v>
      </c>
      <c r="M4157" s="5">
        <v>2482.550000000002</v>
      </c>
    </row>
    <row r="4158" spans="1:13" x14ac:dyDescent="0.25">
      <c r="A4158" s="2">
        <v>45352</v>
      </c>
      <c r="B4158" s="3">
        <f t="shared" si="193"/>
        <v>2024</v>
      </c>
      <c r="C4158" t="str">
        <f t="shared" si="194"/>
        <v>2023-2024</v>
      </c>
      <c r="D4158" t="s">
        <v>147</v>
      </c>
      <c r="E4158" t="s">
        <v>57</v>
      </c>
      <c r="F4158" t="str">
        <f t="shared" si="192"/>
        <v>New South Wales</v>
      </c>
      <c r="G4158" t="s">
        <v>10</v>
      </c>
      <c r="H4158">
        <v>2560</v>
      </c>
      <c r="I4158" t="s">
        <v>11</v>
      </c>
      <c r="J4158" t="s">
        <v>58</v>
      </c>
      <c r="K4158" t="s">
        <v>157</v>
      </c>
      <c r="L4158" t="s">
        <v>22</v>
      </c>
      <c r="M4158" s="5">
        <v>2485.3600000000006</v>
      </c>
    </row>
    <row r="4159" spans="1:13" x14ac:dyDescent="0.25">
      <c r="A4159" s="2">
        <v>45226</v>
      </c>
      <c r="B4159" s="3">
        <f t="shared" si="193"/>
        <v>2024</v>
      </c>
      <c r="C4159" t="str">
        <f t="shared" si="194"/>
        <v>2023-2024</v>
      </c>
      <c r="D4159" t="s">
        <v>147</v>
      </c>
      <c r="E4159" t="s">
        <v>112</v>
      </c>
      <c r="F4159" t="str">
        <f t="shared" si="192"/>
        <v>Victoria</v>
      </c>
      <c r="G4159" t="s">
        <v>45</v>
      </c>
      <c r="H4159">
        <v>3076</v>
      </c>
      <c r="I4159" t="s">
        <v>11</v>
      </c>
      <c r="J4159" t="s">
        <v>46</v>
      </c>
      <c r="K4159" t="s">
        <v>152</v>
      </c>
      <c r="L4159" t="s">
        <v>13</v>
      </c>
      <c r="M4159" s="5">
        <v>2485.4400000000028</v>
      </c>
    </row>
    <row r="4160" spans="1:13" x14ac:dyDescent="0.25">
      <c r="A4160" s="2">
        <v>45379</v>
      </c>
      <c r="B4160" s="3">
        <f t="shared" si="193"/>
        <v>2024</v>
      </c>
      <c r="C4160" t="str">
        <f t="shared" si="194"/>
        <v>2023-2024</v>
      </c>
      <c r="D4160" t="s">
        <v>147</v>
      </c>
      <c r="E4160" t="s">
        <v>122</v>
      </c>
      <c r="F4160" t="str">
        <f t="shared" si="192"/>
        <v>New South Wales</v>
      </c>
      <c r="G4160" t="s">
        <v>10</v>
      </c>
      <c r="H4160">
        <v>2650</v>
      </c>
      <c r="I4160" t="s">
        <v>11</v>
      </c>
      <c r="J4160" t="s">
        <v>25</v>
      </c>
      <c r="K4160" t="s">
        <v>155</v>
      </c>
      <c r="L4160" t="s">
        <v>20</v>
      </c>
      <c r="M4160" s="5">
        <v>2494.33</v>
      </c>
    </row>
    <row r="4161" spans="1:13" x14ac:dyDescent="0.25">
      <c r="A4161" s="2">
        <v>45305</v>
      </c>
      <c r="B4161" s="3">
        <f t="shared" si="193"/>
        <v>2024</v>
      </c>
      <c r="C4161" t="str">
        <f t="shared" si="194"/>
        <v>2023-2024</v>
      </c>
      <c r="D4161" t="s">
        <v>147</v>
      </c>
      <c r="E4161" t="s">
        <v>136</v>
      </c>
      <c r="F4161" t="str">
        <f t="shared" si="192"/>
        <v>Victoria</v>
      </c>
      <c r="G4161" t="s">
        <v>45</v>
      </c>
      <c r="H4161">
        <v>3175</v>
      </c>
      <c r="I4161" t="s">
        <v>11</v>
      </c>
      <c r="J4161" t="s">
        <v>63</v>
      </c>
      <c r="K4161" t="s">
        <v>154</v>
      </c>
      <c r="L4161" t="s">
        <v>14</v>
      </c>
      <c r="M4161" s="5">
        <v>2494.4300000000003</v>
      </c>
    </row>
    <row r="4162" spans="1:13" x14ac:dyDescent="0.25">
      <c r="A4162" s="2">
        <v>45620</v>
      </c>
      <c r="B4162" s="3">
        <f t="shared" si="193"/>
        <v>2025</v>
      </c>
      <c r="C4162" t="str">
        <f t="shared" si="194"/>
        <v>2024-2025</v>
      </c>
      <c r="D4162" t="s">
        <v>147</v>
      </c>
      <c r="E4162" t="s">
        <v>92</v>
      </c>
      <c r="F4162" t="str">
        <f t="shared" ref="F4162:F4225" si="195">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6">IF(MONTH(A4163)&gt;=7,YEAR(A4163)+1,YEAR(A4163))</f>
        <v>2024</v>
      </c>
      <c r="C4163" t="str">
        <f t="shared" ref="C4163:C4226" si="197">IF(MONTH(A4163) &gt;= 4, YEAR(A4163) &amp; "-" &amp; YEAR(A4163) + 1, YEAR(A4163) - 1 &amp; "-" &amp; YEAR(A4163))</f>
        <v>2023-2024</v>
      </c>
      <c r="D4163" t="s">
        <v>148</v>
      </c>
      <c r="E4163" t="s">
        <v>85</v>
      </c>
      <c r="F4163" t="str">
        <f t="shared" si="195"/>
        <v>Queensland</v>
      </c>
      <c r="G4163" t="s">
        <v>35</v>
      </c>
      <c r="H4163">
        <v>4883</v>
      </c>
      <c r="I4163" t="s">
        <v>11</v>
      </c>
      <c r="J4163" t="s">
        <v>36</v>
      </c>
      <c r="K4163" t="s">
        <v>150</v>
      </c>
      <c r="L4163" t="s">
        <v>18</v>
      </c>
      <c r="M4163" s="5">
        <v>2528.04</v>
      </c>
    </row>
    <row r="4164" spans="1:13" x14ac:dyDescent="0.25">
      <c r="A4164" s="2">
        <v>45206</v>
      </c>
      <c r="B4164" s="3">
        <f t="shared" si="196"/>
        <v>2024</v>
      </c>
      <c r="C4164" t="str">
        <f t="shared" si="197"/>
        <v>2023-2024</v>
      </c>
      <c r="D4164" t="s">
        <v>147</v>
      </c>
      <c r="E4164" t="s">
        <v>139</v>
      </c>
      <c r="F4164" t="str">
        <f t="shared" si="195"/>
        <v>New South Wales</v>
      </c>
      <c r="G4164" t="s">
        <v>10</v>
      </c>
      <c r="H4164">
        <v>2020</v>
      </c>
      <c r="I4164" t="s">
        <v>11</v>
      </c>
      <c r="J4164" t="s">
        <v>12</v>
      </c>
      <c r="K4164" t="s">
        <v>151</v>
      </c>
      <c r="L4164" t="s">
        <v>21</v>
      </c>
      <c r="M4164" s="5">
        <v>2537.39</v>
      </c>
    </row>
    <row r="4165" spans="1:13" x14ac:dyDescent="0.25">
      <c r="A4165" s="2">
        <v>45375</v>
      </c>
      <c r="B4165" s="3">
        <f t="shared" si="196"/>
        <v>2024</v>
      </c>
      <c r="C4165" t="str">
        <f t="shared" si="197"/>
        <v>2023-2024</v>
      </c>
      <c r="D4165" t="s">
        <v>147</v>
      </c>
      <c r="E4165" t="s">
        <v>139</v>
      </c>
      <c r="F4165" t="str">
        <f t="shared" si="195"/>
        <v>New South Wales</v>
      </c>
      <c r="G4165" t="s">
        <v>10</v>
      </c>
      <c r="H4165">
        <v>2020</v>
      </c>
      <c r="I4165" t="s">
        <v>11</v>
      </c>
      <c r="J4165" t="s">
        <v>12</v>
      </c>
      <c r="K4165" t="s">
        <v>149</v>
      </c>
      <c r="L4165" t="s">
        <v>15</v>
      </c>
      <c r="M4165" s="5">
        <v>2537.63</v>
      </c>
    </row>
    <row r="4166" spans="1:13" x14ac:dyDescent="0.25">
      <c r="A4166" s="2">
        <v>45623</v>
      </c>
      <c r="B4166" s="3">
        <f t="shared" si="196"/>
        <v>2025</v>
      </c>
      <c r="C4166" t="str">
        <f t="shared" si="197"/>
        <v>2024-2025</v>
      </c>
      <c r="D4166" t="s">
        <v>148</v>
      </c>
      <c r="E4166" t="s">
        <v>127</v>
      </c>
      <c r="F4166" t="str">
        <f t="shared" si="195"/>
        <v>New South Wales</v>
      </c>
      <c r="G4166" t="s">
        <v>10</v>
      </c>
      <c r="H4166">
        <v>2131</v>
      </c>
      <c r="I4166" t="s">
        <v>11</v>
      </c>
      <c r="J4166" t="s">
        <v>27</v>
      </c>
      <c r="K4166" t="s">
        <v>151</v>
      </c>
      <c r="L4166" t="s">
        <v>21</v>
      </c>
      <c r="M4166" s="5">
        <v>2544.1800000000003</v>
      </c>
    </row>
    <row r="4167" spans="1:13" x14ac:dyDescent="0.25">
      <c r="A4167" s="2">
        <v>45637</v>
      </c>
      <c r="B4167" s="3">
        <f t="shared" si="196"/>
        <v>2025</v>
      </c>
      <c r="C4167" t="str">
        <f t="shared" si="197"/>
        <v>2024-2025</v>
      </c>
      <c r="D4167" t="s">
        <v>147</v>
      </c>
      <c r="E4167" t="s">
        <v>117</v>
      </c>
      <c r="F4167" t="str">
        <f t="shared" si="195"/>
        <v>Queensland</v>
      </c>
      <c r="G4167" t="s">
        <v>35</v>
      </c>
      <c r="H4167">
        <v>4119</v>
      </c>
      <c r="I4167" t="s">
        <v>11</v>
      </c>
      <c r="J4167" t="s">
        <v>43</v>
      </c>
      <c r="K4167" t="s">
        <v>153</v>
      </c>
      <c r="L4167" t="s">
        <v>16</v>
      </c>
      <c r="M4167" s="5">
        <v>2545.48</v>
      </c>
    </row>
    <row r="4168" spans="1:13" x14ac:dyDescent="0.25">
      <c r="A4168" s="2">
        <v>44978</v>
      </c>
      <c r="B4168" s="3">
        <f t="shared" si="196"/>
        <v>2023</v>
      </c>
      <c r="C4168" t="str">
        <f t="shared" si="197"/>
        <v>2022-2023</v>
      </c>
      <c r="D4168" t="s">
        <v>147</v>
      </c>
      <c r="E4168" t="s">
        <v>92</v>
      </c>
      <c r="F4168" t="str">
        <f t="shared" si="195"/>
        <v>Queensland</v>
      </c>
      <c r="G4168" t="s">
        <v>35</v>
      </c>
      <c r="H4168">
        <v>4068</v>
      </c>
      <c r="I4168" t="s">
        <v>11</v>
      </c>
      <c r="J4168" t="s">
        <v>43</v>
      </c>
      <c r="K4168" t="s">
        <v>155</v>
      </c>
      <c r="L4168" t="s">
        <v>20</v>
      </c>
      <c r="M4168" s="5">
        <v>2547.4100000000003</v>
      </c>
    </row>
    <row r="4169" spans="1:13" x14ac:dyDescent="0.25">
      <c r="A4169" s="2">
        <v>45046</v>
      </c>
      <c r="B4169" s="3">
        <f t="shared" si="196"/>
        <v>2023</v>
      </c>
      <c r="C4169" t="str">
        <f t="shared" si="197"/>
        <v>2023-2024</v>
      </c>
      <c r="D4169" t="s">
        <v>147</v>
      </c>
      <c r="E4169" t="s">
        <v>109</v>
      </c>
      <c r="F4169" t="str">
        <f t="shared" si="195"/>
        <v>New South Wales</v>
      </c>
      <c r="G4169" t="s">
        <v>10</v>
      </c>
      <c r="H4169">
        <v>2480</v>
      </c>
      <c r="I4169" t="s">
        <v>11</v>
      </c>
      <c r="J4169" t="s">
        <v>68</v>
      </c>
      <c r="K4169" t="s">
        <v>155</v>
      </c>
      <c r="L4169" t="s">
        <v>20</v>
      </c>
      <c r="M4169" s="5">
        <v>2554.5700000000006</v>
      </c>
    </row>
    <row r="4170" spans="1:13" x14ac:dyDescent="0.25">
      <c r="A4170" s="2">
        <v>45174</v>
      </c>
      <c r="B4170" s="3">
        <f t="shared" si="196"/>
        <v>2024</v>
      </c>
      <c r="C4170" t="str">
        <f t="shared" si="197"/>
        <v>2023-2024</v>
      </c>
      <c r="D4170" t="s">
        <v>147</v>
      </c>
      <c r="E4170" t="s">
        <v>84</v>
      </c>
      <c r="F4170" t="str">
        <f t="shared" si="195"/>
        <v>Queensland</v>
      </c>
      <c r="G4170" t="s">
        <v>35</v>
      </c>
      <c r="H4170">
        <v>4740</v>
      </c>
      <c r="I4170" t="s">
        <v>11</v>
      </c>
      <c r="J4170" t="s">
        <v>51</v>
      </c>
      <c r="K4170" t="s">
        <v>150</v>
      </c>
      <c r="L4170" t="s">
        <v>18</v>
      </c>
      <c r="M4170" s="5">
        <v>2556.1799999999998</v>
      </c>
    </row>
    <row r="4171" spans="1:13" x14ac:dyDescent="0.25">
      <c r="A4171" s="2">
        <v>45287</v>
      </c>
      <c r="B4171" s="3">
        <f t="shared" si="196"/>
        <v>2024</v>
      </c>
      <c r="C4171" t="str">
        <f t="shared" si="197"/>
        <v>2023-2024</v>
      </c>
      <c r="D4171" t="s">
        <v>147</v>
      </c>
      <c r="E4171" t="s">
        <v>136</v>
      </c>
      <c r="F4171" t="str">
        <f t="shared" si="195"/>
        <v>Victoria</v>
      </c>
      <c r="G4171" t="s">
        <v>45</v>
      </c>
      <c r="H4171">
        <v>3175</v>
      </c>
      <c r="I4171" t="s">
        <v>11</v>
      </c>
      <c r="J4171" t="s">
        <v>63</v>
      </c>
      <c r="K4171" t="s">
        <v>150</v>
      </c>
      <c r="L4171" t="s">
        <v>18</v>
      </c>
      <c r="M4171" s="5">
        <v>2558.73</v>
      </c>
    </row>
    <row r="4172" spans="1:13" x14ac:dyDescent="0.25">
      <c r="A4172" s="2">
        <v>45328</v>
      </c>
      <c r="B4172" s="3">
        <f t="shared" si="196"/>
        <v>2024</v>
      </c>
      <c r="C4172" t="str">
        <f t="shared" si="197"/>
        <v>2023-2024</v>
      </c>
      <c r="D4172" t="s">
        <v>147</v>
      </c>
      <c r="E4172" t="s">
        <v>101</v>
      </c>
      <c r="F4172" t="str">
        <f t="shared" si="195"/>
        <v>Victoria</v>
      </c>
      <c r="G4172" t="s">
        <v>45</v>
      </c>
      <c r="H4172">
        <v>3131</v>
      </c>
      <c r="I4172" t="s">
        <v>11</v>
      </c>
      <c r="J4172" t="s">
        <v>63</v>
      </c>
      <c r="K4172" t="s">
        <v>150</v>
      </c>
      <c r="L4172" t="s">
        <v>18</v>
      </c>
      <c r="M4172" s="5">
        <v>2560.0500000000002</v>
      </c>
    </row>
    <row r="4173" spans="1:13" x14ac:dyDescent="0.25">
      <c r="A4173" s="2">
        <v>45189</v>
      </c>
      <c r="B4173" s="3">
        <f t="shared" si="196"/>
        <v>2024</v>
      </c>
      <c r="C4173" t="str">
        <f t="shared" si="197"/>
        <v>2023-2024</v>
      </c>
      <c r="D4173" t="s">
        <v>147</v>
      </c>
      <c r="E4173" t="s">
        <v>91</v>
      </c>
      <c r="F4173" t="str">
        <f t="shared" si="195"/>
        <v>Victoria</v>
      </c>
      <c r="G4173" t="s">
        <v>45</v>
      </c>
      <c r="H4173">
        <v>3690</v>
      </c>
      <c r="I4173" t="s">
        <v>11</v>
      </c>
      <c r="J4173" t="s">
        <v>55</v>
      </c>
      <c r="K4173" t="s">
        <v>153</v>
      </c>
      <c r="L4173" t="s">
        <v>16</v>
      </c>
      <c r="M4173" s="5">
        <v>2567.6099999999992</v>
      </c>
    </row>
    <row r="4174" spans="1:13" x14ac:dyDescent="0.25">
      <c r="A4174" s="2">
        <v>45105</v>
      </c>
      <c r="B4174" s="3">
        <f t="shared" si="196"/>
        <v>2023</v>
      </c>
      <c r="C4174" t="str">
        <f t="shared" si="197"/>
        <v>2023-2024</v>
      </c>
      <c r="D4174" t="s">
        <v>147</v>
      </c>
      <c r="E4174" t="s">
        <v>139</v>
      </c>
      <c r="F4174" t="str">
        <f t="shared" si="195"/>
        <v>New South Wales</v>
      </c>
      <c r="G4174" t="s">
        <v>10</v>
      </c>
      <c r="H4174">
        <v>2020</v>
      </c>
      <c r="I4174" t="s">
        <v>11</v>
      </c>
      <c r="J4174" t="s">
        <v>12</v>
      </c>
      <c r="K4174" t="s">
        <v>153</v>
      </c>
      <c r="L4174" t="s">
        <v>16</v>
      </c>
      <c r="M4174" s="5">
        <v>2570.690000000001</v>
      </c>
    </row>
    <row r="4175" spans="1:13" x14ac:dyDescent="0.25">
      <c r="A4175" s="2">
        <v>45309</v>
      </c>
      <c r="B4175" s="3">
        <f t="shared" si="196"/>
        <v>2024</v>
      </c>
      <c r="C4175" t="str">
        <f t="shared" si="197"/>
        <v>2023-2024</v>
      </c>
      <c r="D4175" t="s">
        <v>147</v>
      </c>
      <c r="E4175" t="s">
        <v>134</v>
      </c>
      <c r="F4175" t="str">
        <f t="shared" si="195"/>
        <v>Queensland</v>
      </c>
      <c r="G4175" t="s">
        <v>35</v>
      </c>
      <c r="H4175">
        <v>4825</v>
      </c>
      <c r="I4175" t="s">
        <v>11</v>
      </c>
      <c r="J4175" t="s">
        <v>36</v>
      </c>
      <c r="K4175" t="s">
        <v>150</v>
      </c>
      <c r="L4175" t="s">
        <v>18</v>
      </c>
      <c r="M4175" s="5">
        <v>2571.8999999999992</v>
      </c>
    </row>
    <row r="4176" spans="1:13" x14ac:dyDescent="0.25">
      <c r="A4176" s="2">
        <v>45281</v>
      </c>
      <c r="B4176" s="3">
        <f t="shared" si="196"/>
        <v>2024</v>
      </c>
      <c r="C4176" t="str">
        <f t="shared" si="197"/>
        <v>2023-2024</v>
      </c>
      <c r="D4176" t="s">
        <v>147</v>
      </c>
      <c r="E4176" t="s">
        <v>132</v>
      </c>
      <c r="F4176" t="str">
        <f t="shared" si="195"/>
        <v>New South Wales</v>
      </c>
      <c r="G4176" t="s">
        <v>10</v>
      </c>
      <c r="H4176">
        <v>2800</v>
      </c>
      <c r="I4176" t="s">
        <v>11</v>
      </c>
      <c r="J4176" t="s">
        <v>25</v>
      </c>
      <c r="K4176" t="s">
        <v>150</v>
      </c>
      <c r="L4176" t="s">
        <v>18</v>
      </c>
      <c r="M4176" s="5">
        <v>2576.2599999999998</v>
      </c>
    </row>
    <row r="4177" spans="1:13" x14ac:dyDescent="0.25">
      <c r="A4177" s="2">
        <v>45272</v>
      </c>
      <c r="B4177" s="3">
        <f t="shared" si="196"/>
        <v>2024</v>
      </c>
      <c r="C4177" t="str">
        <f t="shared" si="197"/>
        <v>2023-2024</v>
      </c>
      <c r="D4177" t="s">
        <v>147</v>
      </c>
      <c r="E4177" t="s">
        <v>132</v>
      </c>
      <c r="F4177" t="str">
        <f t="shared" si="195"/>
        <v>New South Wales</v>
      </c>
      <c r="G4177" t="s">
        <v>10</v>
      </c>
      <c r="H4177">
        <v>2800</v>
      </c>
      <c r="I4177" t="s">
        <v>11</v>
      </c>
      <c r="J4177" t="s">
        <v>25</v>
      </c>
      <c r="K4177" t="s">
        <v>152</v>
      </c>
      <c r="L4177" t="s">
        <v>13</v>
      </c>
      <c r="M4177" s="5">
        <v>2593.0200000000018</v>
      </c>
    </row>
    <row r="4178" spans="1:13" x14ac:dyDescent="0.25">
      <c r="A4178" s="2">
        <v>45108</v>
      </c>
      <c r="B4178" s="3">
        <f t="shared" si="196"/>
        <v>2024</v>
      </c>
      <c r="C4178" t="str">
        <f t="shared" si="197"/>
        <v>2023-2024</v>
      </c>
      <c r="D4178" t="s">
        <v>147</v>
      </c>
      <c r="E4178" t="s">
        <v>113</v>
      </c>
      <c r="F4178" t="str">
        <f t="shared" si="195"/>
        <v>Queensland</v>
      </c>
      <c r="G4178" t="s">
        <v>35</v>
      </c>
      <c r="H4178">
        <v>4215</v>
      </c>
      <c r="I4178" t="s">
        <v>11</v>
      </c>
      <c r="J4178" t="s">
        <v>104</v>
      </c>
      <c r="K4178" t="s">
        <v>152</v>
      </c>
      <c r="L4178" t="s">
        <v>13</v>
      </c>
      <c r="M4178" s="5">
        <v>2601.7200000000016</v>
      </c>
    </row>
    <row r="4179" spans="1:13" x14ac:dyDescent="0.25">
      <c r="A4179" s="2">
        <v>45266</v>
      </c>
      <c r="B4179" s="3">
        <f t="shared" si="196"/>
        <v>2024</v>
      </c>
      <c r="C4179" t="str">
        <f t="shared" si="197"/>
        <v>2023-2024</v>
      </c>
      <c r="D4179" t="s">
        <v>148</v>
      </c>
      <c r="E4179" t="s">
        <v>96</v>
      </c>
      <c r="F4179" t="str">
        <f t="shared" si="195"/>
        <v>Western Australia</v>
      </c>
      <c r="G4179" t="s">
        <v>48</v>
      </c>
      <c r="H4179">
        <v>6330</v>
      </c>
      <c r="I4179" t="s">
        <v>11</v>
      </c>
      <c r="J4179" t="s">
        <v>94</v>
      </c>
      <c r="K4179" t="s">
        <v>150</v>
      </c>
      <c r="L4179" t="s">
        <v>18</v>
      </c>
      <c r="M4179" s="5">
        <v>2604.84</v>
      </c>
    </row>
    <row r="4180" spans="1:13" x14ac:dyDescent="0.25">
      <c r="A4180" s="2">
        <v>45241</v>
      </c>
      <c r="B4180" s="3">
        <f t="shared" si="196"/>
        <v>2024</v>
      </c>
      <c r="C4180" t="str">
        <f t="shared" si="197"/>
        <v>2023-2024</v>
      </c>
      <c r="D4180" t="s">
        <v>147</v>
      </c>
      <c r="E4180" t="s">
        <v>65</v>
      </c>
      <c r="F4180" t="str">
        <f t="shared" si="195"/>
        <v>New South Wales</v>
      </c>
      <c r="G4180" t="s">
        <v>10</v>
      </c>
      <c r="H4180">
        <v>2541</v>
      </c>
      <c r="I4180" t="s">
        <v>11</v>
      </c>
      <c r="J4180" t="s">
        <v>58</v>
      </c>
      <c r="K4180" t="s">
        <v>150</v>
      </c>
      <c r="L4180" t="s">
        <v>18</v>
      </c>
      <c r="M4180" s="5">
        <v>2608.59</v>
      </c>
    </row>
    <row r="4181" spans="1:13" x14ac:dyDescent="0.25">
      <c r="A4181" s="2">
        <v>45548</v>
      </c>
      <c r="B4181" s="3">
        <f t="shared" si="196"/>
        <v>2025</v>
      </c>
      <c r="C4181" t="str">
        <f t="shared" si="197"/>
        <v>2024-2025</v>
      </c>
      <c r="D4181" t="s">
        <v>147</v>
      </c>
      <c r="E4181" t="s">
        <v>64</v>
      </c>
      <c r="F4181" t="str">
        <f t="shared" si="195"/>
        <v>Victoria</v>
      </c>
      <c r="G4181" t="s">
        <v>45</v>
      </c>
      <c r="H4181">
        <v>3199</v>
      </c>
      <c r="I4181" t="s">
        <v>11</v>
      </c>
      <c r="J4181" t="s">
        <v>63</v>
      </c>
      <c r="K4181" t="s">
        <v>154</v>
      </c>
      <c r="L4181" t="s">
        <v>14</v>
      </c>
      <c r="M4181" s="5">
        <v>2614.2999999999997</v>
      </c>
    </row>
    <row r="4182" spans="1:13" x14ac:dyDescent="0.25">
      <c r="A4182" s="2">
        <v>45420</v>
      </c>
      <c r="B4182" s="3">
        <f t="shared" si="196"/>
        <v>2024</v>
      </c>
      <c r="C4182" t="str">
        <f t="shared" si="197"/>
        <v>2024-2025</v>
      </c>
      <c r="D4182" t="s">
        <v>147</v>
      </c>
      <c r="E4182" t="s">
        <v>41</v>
      </c>
      <c r="F4182" t="str">
        <f t="shared" si="195"/>
        <v>New South Wales</v>
      </c>
      <c r="G4182" t="s">
        <v>10</v>
      </c>
      <c r="H4182">
        <v>2830</v>
      </c>
      <c r="I4182" t="s">
        <v>11</v>
      </c>
      <c r="J4182" t="s">
        <v>25</v>
      </c>
      <c r="K4182" t="s">
        <v>150</v>
      </c>
      <c r="L4182" t="s">
        <v>18</v>
      </c>
      <c r="M4182" s="5">
        <v>2621.51</v>
      </c>
    </row>
    <row r="4183" spans="1:13" x14ac:dyDescent="0.25">
      <c r="A4183" s="2">
        <v>45017</v>
      </c>
      <c r="B4183" s="3">
        <f t="shared" si="196"/>
        <v>2023</v>
      </c>
      <c r="C4183" t="str">
        <f t="shared" si="197"/>
        <v>2023-2024</v>
      </c>
      <c r="D4183" t="s">
        <v>147</v>
      </c>
      <c r="E4183" t="s">
        <v>106</v>
      </c>
      <c r="F4183" t="str">
        <f t="shared" si="195"/>
        <v>Victoria</v>
      </c>
      <c r="G4183" t="s">
        <v>45</v>
      </c>
      <c r="H4183">
        <v>3915</v>
      </c>
      <c r="I4183" t="s">
        <v>11</v>
      </c>
      <c r="J4183" t="s">
        <v>55</v>
      </c>
      <c r="K4183" t="s">
        <v>150</v>
      </c>
      <c r="L4183" t="s">
        <v>18</v>
      </c>
      <c r="M4183" s="5">
        <v>2625.1799999999989</v>
      </c>
    </row>
    <row r="4184" spans="1:13" x14ac:dyDescent="0.25">
      <c r="A4184" s="2">
        <v>45302</v>
      </c>
      <c r="B4184" s="3">
        <f t="shared" si="196"/>
        <v>2024</v>
      </c>
      <c r="C4184" t="str">
        <f t="shared" si="197"/>
        <v>2023-2024</v>
      </c>
      <c r="D4184" t="s">
        <v>147</v>
      </c>
      <c r="E4184" t="s">
        <v>114</v>
      </c>
      <c r="F4184" t="str">
        <f t="shared" si="195"/>
        <v>Victoria</v>
      </c>
      <c r="G4184" t="s">
        <v>45</v>
      </c>
      <c r="H4184">
        <v>3551</v>
      </c>
      <c r="I4184" t="s">
        <v>11</v>
      </c>
      <c r="J4184" t="s">
        <v>60</v>
      </c>
      <c r="K4184" t="s">
        <v>152</v>
      </c>
      <c r="L4184" t="s">
        <v>13</v>
      </c>
      <c r="M4184" s="5">
        <v>2628.3700000000044</v>
      </c>
    </row>
    <row r="4185" spans="1:13" x14ac:dyDescent="0.25">
      <c r="A4185" s="2">
        <v>44997</v>
      </c>
      <c r="B4185" s="3">
        <f t="shared" si="196"/>
        <v>2023</v>
      </c>
      <c r="C4185" t="str">
        <f t="shared" si="197"/>
        <v>2022-2023</v>
      </c>
      <c r="D4185" t="s">
        <v>147</v>
      </c>
      <c r="E4185" t="s">
        <v>117</v>
      </c>
      <c r="F4185" t="str">
        <f t="shared" si="195"/>
        <v>Queensland</v>
      </c>
      <c r="G4185" t="s">
        <v>35</v>
      </c>
      <c r="H4185">
        <v>4119</v>
      </c>
      <c r="I4185" t="s">
        <v>11</v>
      </c>
      <c r="J4185" t="s">
        <v>43</v>
      </c>
      <c r="K4185" t="s">
        <v>150</v>
      </c>
      <c r="L4185" t="s">
        <v>18</v>
      </c>
      <c r="M4185" s="5">
        <v>2631.58</v>
      </c>
    </row>
    <row r="4186" spans="1:13" x14ac:dyDescent="0.25">
      <c r="A4186" s="2">
        <v>45260</v>
      </c>
      <c r="B4186" s="3">
        <f t="shared" si="196"/>
        <v>2024</v>
      </c>
      <c r="C4186" t="str">
        <f t="shared" si="197"/>
        <v>2023-2024</v>
      </c>
      <c r="D4186" t="s">
        <v>147</v>
      </c>
      <c r="E4186" t="s">
        <v>82</v>
      </c>
      <c r="F4186" t="str">
        <f t="shared" si="195"/>
        <v>Queensland</v>
      </c>
      <c r="G4186" t="s">
        <v>35</v>
      </c>
      <c r="H4186">
        <v>4012</v>
      </c>
      <c r="I4186" t="s">
        <v>11</v>
      </c>
      <c r="J4186" t="s">
        <v>43</v>
      </c>
      <c r="K4186" t="s">
        <v>153</v>
      </c>
      <c r="L4186" t="s">
        <v>16</v>
      </c>
      <c r="M4186" s="5">
        <v>2653.0699999999993</v>
      </c>
    </row>
    <row r="4187" spans="1:13" x14ac:dyDescent="0.25">
      <c r="A4187" s="2">
        <v>45600</v>
      </c>
      <c r="B4187" s="3">
        <f t="shared" si="196"/>
        <v>2025</v>
      </c>
      <c r="C4187" t="str">
        <f t="shared" si="197"/>
        <v>2024-2025</v>
      </c>
      <c r="D4187" t="s">
        <v>147</v>
      </c>
      <c r="E4187" t="s">
        <v>28</v>
      </c>
      <c r="F4187" t="str">
        <f t="shared" si="195"/>
        <v>Northern Territory</v>
      </c>
      <c r="G4187" t="s">
        <v>29</v>
      </c>
      <c r="H4187">
        <v>800</v>
      </c>
      <c r="I4187" t="s">
        <v>11</v>
      </c>
      <c r="J4187" t="s">
        <v>30</v>
      </c>
      <c r="K4187" t="s">
        <v>151</v>
      </c>
      <c r="L4187" t="s">
        <v>21</v>
      </c>
      <c r="M4187" s="5">
        <v>2654.02</v>
      </c>
    </row>
    <row r="4188" spans="1:13" x14ac:dyDescent="0.25">
      <c r="A4188" s="2">
        <v>45222</v>
      </c>
      <c r="B4188" s="3">
        <f t="shared" si="196"/>
        <v>2024</v>
      </c>
      <c r="C4188" t="str">
        <f t="shared" si="197"/>
        <v>2023-2024</v>
      </c>
      <c r="D4188" t="s">
        <v>147</v>
      </c>
      <c r="E4188" t="s">
        <v>73</v>
      </c>
      <c r="F4188" t="str">
        <f t="shared" si="195"/>
        <v>Victoria</v>
      </c>
      <c r="G4188" t="s">
        <v>45</v>
      </c>
      <c r="H4188">
        <v>3136</v>
      </c>
      <c r="I4188" t="s">
        <v>11</v>
      </c>
      <c r="J4188" t="s">
        <v>63</v>
      </c>
      <c r="K4188" t="s">
        <v>150</v>
      </c>
      <c r="L4188" t="s">
        <v>18</v>
      </c>
      <c r="M4188" s="5">
        <v>2657.48</v>
      </c>
    </row>
    <row r="4189" spans="1:13" x14ac:dyDescent="0.25">
      <c r="A4189" s="2">
        <v>45418</v>
      </c>
      <c r="B4189" s="3">
        <f t="shared" si="196"/>
        <v>2024</v>
      </c>
      <c r="C4189" t="str">
        <f t="shared" si="197"/>
        <v>2024-2025</v>
      </c>
      <c r="D4189" t="s">
        <v>147</v>
      </c>
      <c r="E4189" t="s">
        <v>117</v>
      </c>
      <c r="F4189" t="str">
        <f t="shared" si="195"/>
        <v>Queensland</v>
      </c>
      <c r="G4189" t="s">
        <v>35</v>
      </c>
      <c r="H4189">
        <v>4119</v>
      </c>
      <c r="I4189" t="s">
        <v>11</v>
      </c>
      <c r="J4189" t="s">
        <v>43</v>
      </c>
      <c r="K4189" t="s">
        <v>150</v>
      </c>
      <c r="L4189" t="s">
        <v>18</v>
      </c>
      <c r="M4189" s="5">
        <v>2670.66</v>
      </c>
    </row>
    <row r="4190" spans="1:13" x14ac:dyDescent="0.25">
      <c r="A4190" s="2">
        <v>45391</v>
      </c>
      <c r="B4190" s="3">
        <f t="shared" si="196"/>
        <v>2024</v>
      </c>
      <c r="C4190" t="str">
        <f t="shared" si="197"/>
        <v>2024-2025</v>
      </c>
      <c r="D4190" t="s">
        <v>147</v>
      </c>
      <c r="E4190" t="s">
        <v>9</v>
      </c>
      <c r="F4190" t="str">
        <f t="shared" si="195"/>
        <v>New South Wales</v>
      </c>
      <c r="G4190" t="s">
        <v>10</v>
      </c>
      <c r="H4190">
        <v>2067</v>
      </c>
      <c r="I4190" t="s">
        <v>11</v>
      </c>
      <c r="J4190" t="s">
        <v>12</v>
      </c>
      <c r="K4190" t="s">
        <v>150</v>
      </c>
      <c r="L4190" t="s">
        <v>18</v>
      </c>
      <c r="M4190" s="5">
        <v>2677.43</v>
      </c>
    </row>
    <row r="4191" spans="1:13" x14ac:dyDescent="0.25">
      <c r="A4191" s="2">
        <v>45399</v>
      </c>
      <c r="B4191" s="3">
        <f t="shared" si="196"/>
        <v>2024</v>
      </c>
      <c r="C4191" t="str">
        <f t="shared" si="197"/>
        <v>2024-2025</v>
      </c>
      <c r="D4191" t="s">
        <v>147</v>
      </c>
      <c r="E4191" t="s">
        <v>118</v>
      </c>
      <c r="F4191" t="str">
        <f t="shared" si="195"/>
        <v>New South Wales</v>
      </c>
      <c r="G4191" t="s">
        <v>10</v>
      </c>
      <c r="H4191">
        <v>2158</v>
      </c>
      <c r="I4191" t="s">
        <v>11</v>
      </c>
      <c r="J4191" t="s">
        <v>27</v>
      </c>
      <c r="K4191" t="s">
        <v>150</v>
      </c>
      <c r="L4191" t="s">
        <v>18</v>
      </c>
      <c r="M4191" s="5">
        <v>2682.1099999999997</v>
      </c>
    </row>
    <row r="4192" spans="1:13" x14ac:dyDescent="0.25">
      <c r="A4192" s="2">
        <v>45336</v>
      </c>
      <c r="B4192" s="3">
        <f t="shared" si="196"/>
        <v>2024</v>
      </c>
      <c r="C4192" t="str">
        <f t="shared" si="197"/>
        <v>2023-2024</v>
      </c>
      <c r="D4192" t="s">
        <v>147</v>
      </c>
      <c r="E4192" t="s">
        <v>64</v>
      </c>
      <c r="F4192" t="str">
        <f t="shared" si="195"/>
        <v>Victoria</v>
      </c>
      <c r="G4192" t="s">
        <v>45</v>
      </c>
      <c r="H4192">
        <v>3199</v>
      </c>
      <c r="I4192" t="s">
        <v>11</v>
      </c>
      <c r="J4192" t="s">
        <v>63</v>
      </c>
      <c r="K4192" t="s">
        <v>150</v>
      </c>
      <c r="L4192" t="s">
        <v>18</v>
      </c>
      <c r="M4192" s="5">
        <v>2682.17</v>
      </c>
    </row>
    <row r="4193" spans="1:13" x14ac:dyDescent="0.25">
      <c r="A4193" s="2">
        <v>44944</v>
      </c>
      <c r="B4193" s="3">
        <f t="shared" si="196"/>
        <v>2023</v>
      </c>
      <c r="C4193" t="str">
        <f t="shared" si="197"/>
        <v>2022-2023</v>
      </c>
      <c r="D4193" t="s">
        <v>147</v>
      </c>
      <c r="E4193" t="s">
        <v>64</v>
      </c>
      <c r="F4193" t="str">
        <f t="shared" si="195"/>
        <v>Victoria</v>
      </c>
      <c r="G4193" t="s">
        <v>45</v>
      </c>
      <c r="H4193">
        <v>3199</v>
      </c>
      <c r="I4193" t="s">
        <v>11</v>
      </c>
      <c r="J4193" t="s">
        <v>63</v>
      </c>
      <c r="K4193" t="s">
        <v>157</v>
      </c>
      <c r="L4193" t="s">
        <v>22</v>
      </c>
      <c r="M4193" s="5">
        <v>2690.3299999999995</v>
      </c>
    </row>
    <row r="4194" spans="1:13" x14ac:dyDescent="0.25">
      <c r="A4194" s="2">
        <v>45398</v>
      </c>
      <c r="B4194" s="3">
        <f t="shared" si="196"/>
        <v>2024</v>
      </c>
      <c r="C4194" t="str">
        <f t="shared" si="197"/>
        <v>2024-2025</v>
      </c>
      <c r="D4194" t="s">
        <v>147</v>
      </c>
      <c r="E4194" t="s">
        <v>136</v>
      </c>
      <c r="F4194" t="str">
        <f t="shared" si="195"/>
        <v>Victoria</v>
      </c>
      <c r="G4194" t="s">
        <v>45</v>
      </c>
      <c r="H4194">
        <v>3175</v>
      </c>
      <c r="I4194" t="s">
        <v>11</v>
      </c>
      <c r="J4194" t="s">
        <v>63</v>
      </c>
      <c r="K4194" t="s">
        <v>150</v>
      </c>
      <c r="L4194" t="s">
        <v>18</v>
      </c>
      <c r="M4194" s="5">
        <v>2692.99</v>
      </c>
    </row>
    <row r="4195" spans="1:13" x14ac:dyDescent="0.25">
      <c r="A4195" s="2">
        <v>45244</v>
      </c>
      <c r="B4195" s="3">
        <f t="shared" si="196"/>
        <v>2024</v>
      </c>
      <c r="C4195" t="str">
        <f t="shared" si="197"/>
        <v>2023-2024</v>
      </c>
      <c r="D4195" t="s">
        <v>147</v>
      </c>
      <c r="E4195" t="s">
        <v>143</v>
      </c>
      <c r="F4195" t="str">
        <f t="shared" si="195"/>
        <v>New South Wales</v>
      </c>
      <c r="G4195" t="s">
        <v>10</v>
      </c>
      <c r="H4195">
        <v>2154</v>
      </c>
      <c r="I4195" t="s">
        <v>11</v>
      </c>
      <c r="J4195" t="s">
        <v>27</v>
      </c>
      <c r="K4195" t="s">
        <v>150</v>
      </c>
      <c r="L4195" t="s">
        <v>18</v>
      </c>
      <c r="M4195" s="5">
        <v>2699.6499999999996</v>
      </c>
    </row>
    <row r="4196" spans="1:13" x14ac:dyDescent="0.25">
      <c r="A4196" s="2">
        <v>45524</v>
      </c>
      <c r="B4196" s="3">
        <f t="shared" si="196"/>
        <v>2025</v>
      </c>
      <c r="C4196" t="str">
        <f t="shared" si="197"/>
        <v>2024-2025</v>
      </c>
      <c r="D4196" t="s">
        <v>147</v>
      </c>
      <c r="E4196" t="s">
        <v>146</v>
      </c>
      <c r="F4196" t="str">
        <f t="shared" si="195"/>
        <v>Victoria</v>
      </c>
      <c r="G4196" t="s">
        <v>45</v>
      </c>
      <c r="H4196">
        <v>3353</v>
      </c>
      <c r="I4196" t="s">
        <v>11</v>
      </c>
      <c r="J4196" t="s">
        <v>60</v>
      </c>
      <c r="K4196" t="s">
        <v>150</v>
      </c>
      <c r="L4196" t="s">
        <v>18</v>
      </c>
      <c r="M4196" s="5">
        <v>2709.6000000000008</v>
      </c>
    </row>
    <row r="4197" spans="1:13" x14ac:dyDescent="0.25">
      <c r="A4197" s="2">
        <v>45413</v>
      </c>
      <c r="B4197" s="3">
        <f t="shared" si="196"/>
        <v>2024</v>
      </c>
      <c r="C4197" t="str">
        <f t="shared" si="197"/>
        <v>2024-2025</v>
      </c>
      <c r="D4197" t="s">
        <v>147</v>
      </c>
      <c r="E4197" t="s">
        <v>145</v>
      </c>
      <c r="F4197" t="str">
        <f t="shared" si="195"/>
        <v>New South Wales</v>
      </c>
      <c r="G4197" t="s">
        <v>10</v>
      </c>
      <c r="H4197">
        <v>2101</v>
      </c>
      <c r="I4197" t="s">
        <v>11</v>
      </c>
      <c r="J4197" t="s">
        <v>27</v>
      </c>
      <c r="K4197" t="s">
        <v>151</v>
      </c>
      <c r="L4197" t="s">
        <v>21</v>
      </c>
      <c r="M4197" s="5">
        <v>2715.92</v>
      </c>
    </row>
    <row r="4198" spans="1:13" x14ac:dyDescent="0.25">
      <c r="A4198" s="2">
        <v>44985</v>
      </c>
      <c r="B4198" s="3">
        <f t="shared" si="196"/>
        <v>2023</v>
      </c>
      <c r="C4198" t="str">
        <f t="shared" si="197"/>
        <v>2022-2023</v>
      </c>
      <c r="D4198" t="s">
        <v>147</v>
      </c>
      <c r="E4198" t="s">
        <v>9</v>
      </c>
      <c r="F4198" t="str">
        <f t="shared" si="195"/>
        <v>New South Wales</v>
      </c>
      <c r="G4198" t="s">
        <v>10</v>
      </c>
      <c r="H4198">
        <v>2067</v>
      </c>
      <c r="I4198" t="s">
        <v>11</v>
      </c>
      <c r="J4198" t="s">
        <v>12</v>
      </c>
      <c r="K4198" t="s">
        <v>150</v>
      </c>
      <c r="L4198" t="s">
        <v>18</v>
      </c>
      <c r="M4198" s="5">
        <v>2741.97</v>
      </c>
    </row>
    <row r="4199" spans="1:13" x14ac:dyDescent="0.25">
      <c r="A4199" s="2">
        <v>45515</v>
      </c>
      <c r="B4199" s="3">
        <f t="shared" si="196"/>
        <v>2025</v>
      </c>
      <c r="C4199" t="str">
        <f t="shared" si="197"/>
        <v>2024-2025</v>
      </c>
      <c r="D4199" t="s">
        <v>147</v>
      </c>
      <c r="E4199" t="s">
        <v>112</v>
      </c>
      <c r="F4199" t="str">
        <f t="shared" si="195"/>
        <v>Victoria</v>
      </c>
      <c r="G4199" t="s">
        <v>45</v>
      </c>
      <c r="H4199">
        <v>3076</v>
      </c>
      <c r="I4199" t="s">
        <v>11</v>
      </c>
      <c r="J4199" t="s">
        <v>46</v>
      </c>
      <c r="K4199" t="s">
        <v>152</v>
      </c>
      <c r="L4199" t="s">
        <v>13</v>
      </c>
      <c r="M4199" s="5">
        <v>2752.150000000001</v>
      </c>
    </row>
    <row r="4200" spans="1:13" x14ac:dyDescent="0.25">
      <c r="A4200" s="2">
        <v>45165</v>
      </c>
      <c r="B4200" s="3">
        <f t="shared" si="196"/>
        <v>2024</v>
      </c>
      <c r="C4200" t="str">
        <f t="shared" si="197"/>
        <v>2023-2024</v>
      </c>
      <c r="D4200" t="s">
        <v>147</v>
      </c>
      <c r="E4200" t="s">
        <v>143</v>
      </c>
      <c r="F4200" t="str">
        <f t="shared" si="195"/>
        <v>New South Wales</v>
      </c>
      <c r="G4200" t="s">
        <v>10</v>
      </c>
      <c r="H4200">
        <v>2154</v>
      </c>
      <c r="I4200" t="s">
        <v>11</v>
      </c>
      <c r="J4200" t="s">
        <v>27</v>
      </c>
      <c r="K4200" t="s">
        <v>153</v>
      </c>
      <c r="L4200" t="s">
        <v>16</v>
      </c>
      <c r="M4200" s="5">
        <v>2754.4399999999996</v>
      </c>
    </row>
    <row r="4201" spans="1:13" x14ac:dyDescent="0.25">
      <c r="A4201" s="2">
        <v>45642</v>
      </c>
      <c r="B4201" s="3">
        <f t="shared" si="196"/>
        <v>2025</v>
      </c>
      <c r="C4201" t="str">
        <f t="shared" si="197"/>
        <v>2024-2025</v>
      </c>
      <c r="D4201" t="s">
        <v>147</v>
      </c>
      <c r="E4201" t="s">
        <v>122</v>
      </c>
      <c r="F4201" t="str">
        <f t="shared" si="195"/>
        <v>New South Wales</v>
      </c>
      <c r="G4201" t="s">
        <v>10</v>
      </c>
      <c r="H4201">
        <v>2650</v>
      </c>
      <c r="I4201" t="s">
        <v>11</v>
      </c>
      <c r="J4201" t="s">
        <v>25</v>
      </c>
      <c r="K4201" t="s">
        <v>150</v>
      </c>
      <c r="L4201" t="s">
        <v>18</v>
      </c>
      <c r="M4201" s="5">
        <v>2774.3700000000008</v>
      </c>
    </row>
    <row r="4202" spans="1:13" x14ac:dyDescent="0.25">
      <c r="A4202" s="2">
        <v>45539</v>
      </c>
      <c r="B4202" s="3">
        <f t="shared" si="196"/>
        <v>2025</v>
      </c>
      <c r="C4202" t="str">
        <f t="shared" si="197"/>
        <v>2024-2025</v>
      </c>
      <c r="D4202" t="s">
        <v>147</v>
      </c>
      <c r="E4202" t="s">
        <v>122</v>
      </c>
      <c r="F4202" t="str">
        <f t="shared" si="195"/>
        <v>New South Wales</v>
      </c>
      <c r="G4202" t="s">
        <v>10</v>
      </c>
      <c r="H4202">
        <v>2650</v>
      </c>
      <c r="I4202" t="s">
        <v>11</v>
      </c>
      <c r="J4202" t="s">
        <v>25</v>
      </c>
      <c r="K4202" t="s">
        <v>152</v>
      </c>
      <c r="L4202" t="s">
        <v>13</v>
      </c>
      <c r="M4202" s="5">
        <v>2807.3000000000015</v>
      </c>
    </row>
    <row r="4203" spans="1:13" x14ac:dyDescent="0.25">
      <c r="A4203" s="2">
        <v>45623</v>
      </c>
      <c r="B4203" s="3">
        <f t="shared" si="196"/>
        <v>2025</v>
      </c>
      <c r="C4203" t="str">
        <f t="shared" si="197"/>
        <v>2024-2025</v>
      </c>
      <c r="D4203" t="s">
        <v>147</v>
      </c>
      <c r="E4203" t="s">
        <v>28</v>
      </c>
      <c r="F4203" t="str">
        <f t="shared" si="195"/>
        <v>Northern Territory</v>
      </c>
      <c r="G4203" t="s">
        <v>29</v>
      </c>
      <c r="H4203">
        <v>800</v>
      </c>
      <c r="I4203" t="s">
        <v>11</v>
      </c>
      <c r="J4203" t="s">
        <v>30</v>
      </c>
      <c r="K4203" t="s">
        <v>152</v>
      </c>
      <c r="L4203" t="s">
        <v>13</v>
      </c>
      <c r="M4203" s="5">
        <v>2809.2600000000025</v>
      </c>
    </row>
    <row r="4204" spans="1:13" x14ac:dyDescent="0.25">
      <c r="A4204" s="2">
        <v>45604</v>
      </c>
      <c r="B4204" s="3">
        <f t="shared" si="196"/>
        <v>2025</v>
      </c>
      <c r="C4204" t="str">
        <f t="shared" si="197"/>
        <v>2024-2025</v>
      </c>
      <c r="D4204" t="s">
        <v>148</v>
      </c>
      <c r="E4204" t="s">
        <v>138</v>
      </c>
      <c r="F4204" t="str">
        <f t="shared" si="195"/>
        <v>Queensland</v>
      </c>
      <c r="G4204" t="s">
        <v>35</v>
      </c>
      <c r="H4204">
        <v>4558</v>
      </c>
      <c r="I4204" t="s">
        <v>11</v>
      </c>
      <c r="J4204" t="s">
        <v>120</v>
      </c>
      <c r="K4204" t="s">
        <v>151</v>
      </c>
      <c r="L4204" t="s">
        <v>21</v>
      </c>
      <c r="M4204" s="5">
        <v>2825.4700000000003</v>
      </c>
    </row>
    <row r="4205" spans="1:13" x14ac:dyDescent="0.25">
      <c r="A4205" s="2">
        <v>45386</v>
      </c>
      <c r="B4205" s="3">
        <f t="shared" si="196"/>
        <v>2024</v>
      </c>
      <c r="C4205" t="str">
        <f t="shared" si="197"/>
        <v>2024-2025</v>
      </c>
      <c r="D4205" t="s">
        <v>147</v>
      </c>
      <c r="E4205" t="s">
        <v>113</v>
      </c>
      <c r="F4205" t="str">
        <f t="shared" si="195"/>
        <v>Queensland</v>
      </c>
      <c r="G4205" t="s">
        <v>35</v>
      </c>
      <c r="H4205">
        <v>4215</v>
      </c>
      <c r="I4205" t="s">
        <v>11</v>
      </c>
      <c r="J4205" t="s">
        <v>104</v>
      </c>
      <c r="K4205" t="s">
        <v>152</v>
      </c>
      <c r="L4205" t="s">
        <v>13</v>
      </c>
      <c r="M4205" s="5">
        <v>2830.6300000000024</v>
      </c>
    </row>
    <row r="4206" spans="1:13" x14ac:dyDescent="0.25">
      <c r="A4206" s="2">
        <v>45425</v>
      </c>
      <c r="B4206" s="3">
        <f t="shared" si="196"/>
        <v>2024</v>
      </c>
      <c r="C4206" t="str">
        <f t="shared" si="197"/>
        <v>2024-2025</v>
      </c>
      <c r="D4206" t="s">
        <v>147</v>
      </c>
      <c r="E4206" t="s">
        <v>132</v>
      </c>
      <c r="F4206" t="str">
        <f t="shared" si="195"/>
        <v>New South Wales</v>
      </c>
      <c r="G4206" t="s">
        <v>10</v>
      </c>
      <c r="H4206">
        <v>2800</v>
      </c>
      <c r="I4206" t="s">
        <v>11</v>
      </c>
      <c r="J4206" t="s">
        <v>25</v>
      </c>
      <c r="K4206" t="s">
        <v>153</v>
      </c>
      <c r="L4206" t="s">
        <v>16</v>
      </c>
      <c r="M4206" s="5">
        <v>2836.6000000000004</v>
      </c>
    </row>
    <row r="4207" spans="1:13" x14ac:dyDescent="0.25">
      <c r="A4207" s="2">
        <v>45227</v>
      </c>
      <c r="B4207" s="3">
        <f t="shared" si="196"/>
        <v>2024</v>
      </c>
      <c r="C4207" t="str">
        <f t="shared" si="197"/>
        <v>2023-2024</v>
      </c>
      <c r="D4207" t="s">
        <v>147</v>
      </c>
      <c r="E4207" t="s">
        <v>115</v>
      </c>
      <c r="F4207" t="str">
        <f t="shared" si="195"/>
        <v>Western Australia</v>
      </c>
      <c r="G4207" t="s">
        <v>48</v>
      </c>
      <c r="H4207">
        <v>6280</v>
      </c>
      <c r="I4207" t="s">
        <v>11</v>
      </c>
      <c r="J4207" t="s">
        <v>94</v>
      </c>
      <c r="K4207" t="s">
        <v>153</v>
      </c>
      <c r="L4207" t="s">
        <v>16</v>
      </c>
      <c r="M4207" s="5">
        <v>2839.21</v>
      </c>
    </row>
    <row r="4208" spans="1:13" x14ac:dyDescent="0.25">
      <c r="A4208" s="2">
        <v>45591</v>
      </c>
      <c r="B4208" s="3">
        <f t="shared" si="196"/>
        <v>2025</v>
      </c>
      <c r="C4208" t="str">
        <f t="shared" si="197"/>
        <v>2024-2025</v>
      </c>
      <c r="D4208" t="s">
        <v>147</v>
      </c>
      <c r="E4208" t="s">
        <v>79</v>
      </c>
      <c r="F4208" t="str">
        <f t="shared" si="195"/>
        <v>Australian Capital Territory</v>
      </c>
      <c r="G4208" t="s">
        <v>80</v>
      </c>
      <c r="H4208">
        <v>2617</v>
      </c>
      <c r="I4208" t="s">
        <v>11</v>
      </c>
      <c r="J4208" t="s">
        <v>58</v>
      </c>
      <c r="K4208" t="s">
        <v>149</v>
      </c>
      <c r="L4208" t="s">
        <v>15</v>
      </c>
      <c r="M4208" s="5">
        <v>2856.0199999999995</v>
      </c>
    </row>
    <row r="4209" spans="1:13" x14ac:dyDescent="0.25">
      <c r="A4209" s="2">
        <v>45047</v>
      </c>
      <c r="B4209" s="3">
        <f t="shared" si="196"/>
        <v>2023</v>
      </c>
      <c r="C4209" t="str">
        <f t="shared" si="197"/>
        <v>2023-2024</v>
      </c>
      <c r="D4209" t="s">
        <v>147</v>
      </c>
      <c r="E4209" t="s">
        <v>113</v>
      </c>
      <c r="F4209" t="str">
        <f t="shared" si="195"/>
        <v>Queensland</v>
      </c>
      <c r="G4209" t="s">
        <v>35</v>
      </c>
      <c r="H4209">
        <v>4215</v>
      </c>
      <c r="I4209" t="s">
        <v>11</v>
      </c>
      <c r="J4209" t="s">
        <v>104</v>
      </c>
      <c r="K4209" t="s">
        <v>153</v>
      </c>
      <c r="L4209" t="s">
        <v>16</v>
      </c>
      <c r="M4209" s="5">
        <v>2866.54</v>
      </c>
    </row>
    <row r="4210" spans="1:13" x14ac:dyDescent="0.25">
      <c r="A4210" s="2">
        <v>45361</v>
      </c>
      <c r="B4210" s="3">
        <f t="shared" si="196"/>
        <v>2024</v>
      </c>
      <c r="C4210" t="str">
        <f t="shared" si="197"/>
        <v>2023-2024</v>
      </c>
      <c r="D4210" t="s">
        <v>147</v>
      </c>
      <c r="E4210" t="s">
        <v>59</v>
      </c>
      <c r="F4210" t="str">
        <f t="shared" si="195"/>
        <v>Victoria</v>
      </c>
      <c r="G4210" t="s">
        <v>45</v>
      </c>
      <c r="H4210">
        <v>3280</v>
      </c>
      <c r="I4210" t="s">
        <v>11</v>
      </c>
      <c r="J4210" t="s">
        <v>60</v>
      </c>
      <c r="K4210" t="s">
        <v>153</v>
      </c>
      <c r="L4210" t="s">
        <v>16</v>
      </c>
      <c r="M4210" s="5">
        <v>2866.8700000000013</v>
      </c>
    </row>
    <row r="4211" spans="1:13" x14ac:dyDescent="0.25">
      <c r="A4211" s="2">
        <v>45553</v>
      </c>
      <c r="B4211" s="3">
        <f t="shared" si="196"/>
        <v>2025</v>
      </c>
      <c r="C4211" t="str">
        <f t="shared" si="197"/>
        <v>2024-2025</v>
      </c>
      <c r="D4211" t="s">
        <v>147</v>
      </c>
      <c r="E4211" t="s">
        <v>41</v>
      </c>
      <c r="F4211" t="str">
        <f t="shared" si="195"/>
        <v>New South Wales</v>
      </c>
      <c r="G4211" t="s">
        <v>10</v>
      </c>
      <c r="H4211">
        <v>2830</v>
      </c>
      <c r="I4211" t="s">
        <v>11</v>
      </c>
      <c r="J4211" t="s">
        <v>25</v>
      </c>
      <c r="K4211" t="s">
        <v>152</v>
      </c>
      <c r="L4211" t="s">
        <v>13</v>
      </c>
      <c r="M4211" s="5">
        <v>2869.6000000000035</v>
      </c>
    </row>
    <row r="4212" spans="1:13" x14ac:dyDescent="0.25">
      <c r="A4212" s="2">
        <v>45521</v>
      </c>
      <c r="B4212" s="3">
        <f t="shared" si="196"/>
        <v>2025</v>
      </c>
      <c r="C4212" t="str">
        <f t="shared" si="197"/>
        <v>2024-2025</v>
      </c>
      <c r="D4212" t="s">
        <v>147</v>
      </c>
      <c r="E4212" t="s">
        <v>131</v>
      </c>
      <c r="F4212" t="str">
        <f t="shared" si="195"/>
        <v>Western Australia</v>
      </c>
      <c r="G4212" t="s">
        <v>48</v>
      </c>
      <c r="H4212">
        <v>6530</v>
      </c>
      <c r="I4212" t="s">
        <v>11</v>
      </c>
      <c r="J4212" t="s">
        <v>77</v>
      </c>
      <c r="K4212" t="s">
        <v>151</v>
      </c>
      <c r="L4212" t="s">
        <v>21</v>
      </c>
      <c r="M4212" s="5">
        <v>2881.7000000000007</v>
      </c>
    </row>
    <row r="4213" spans="1:13" x14ac:dyDescent="0.25">
      <c r="A4213" s="2">
        <v>45175</v>
      </c>
      <c r="B4213" s="3">
        <f t="shared" si="196"/>
        <v>2024</v>
      </c>
      <c r="C4213" t="str">
        <f t="shared" si="197"/>
        <v>2023-2024</v>
      </c>
      <c r="D4213" t="s">
        <v>147</v>
      </c>
      <c r="E4213" t="s">
        <v>97</v>
      </c>
      <c r="F4213" t="str">
        <f t="shared" si="195"/>
        <v>Tasmania</v>
      </c>
      <c r="G4213" t="s">
        <v>70</v>
      </c>
      <c r="H4213">
        <v>7250</v>
      </c>
      <c r="I4213" t="s">
        <v>11</v>
      </c>
      <c r="J4213" t="s">
        <v>71</v>
      </c>
      <c r="K4213" t="s">
        <v>150</v>
      </c>
      <c r="L4213" t="s">
        <v>18</v>
      </c>
      <c r="M4213" s="5">
        <v>2891.7299999999996</v>
      </c>
    </row>
    <row r="4214" spans="1:13" x14ac:dyDescent="0.25">
      <c r="A4214" s="2">
        <v>45462</v>
      </c>
      <c r="B4214" s="3">
        <f t="shared" si="196"/>
        <v>2024</v>
      </c>
      <c r="C4214" t="str">
        <f t="shared" si="197"/>
        <v>2024-2025</v>
      </c>
      <c r="D4214" t="s">
        <v>147</v>
      </c>
      <c r="E4214" t="s">
        <v>137</v>
      </c>
      <c r="F4214" t="str">
        <f t="shared" si="195"/>
        <v>New South Wales</v>
      </c>
      <c r="G4214" t="s">
        <v>10</v>
      </c>
      <c r="H4214">
        <v>2031</v>
      </c>
      <c r="I4214" t="s">
        <v>11</v>
      </c>
      <c r="J4214" t="s">
        <v>12</v>
      </c>
      <c r="K4214" t="s">
        <v>152</v>
      </c>
      <c r="L4214" t="s">
        <v>13</v>
      </c>
      <c r="M4214" s="5">
        <v>2892.3000000000011</v>
      </c>
    </row>
    <row r="4215" spans="1:13" x14ac:dyDescent="0.25">
      <c r="A4215" s="2">
        <v>45339</v>
      </c>
      <c r="B4215" s="3">
        <f t="shared" si="196"/>
        <v>2024</v>
      </c>
      <c r="C4215" t="str">
        <f t="shared" si="197"/>
        <v>2023-2024</v>
      </c>
      <c r="D4215" t="s">
        <v>147</v>
      </c>
      <c r="E4215" t="s">
        <v>65</v>
      </c>
      <c r="F4215" t="str">
        <f t="shared" si="195"/>
        <v>New South Wales</v>
      </c>
      <c r="G4215" t="s">
        <v>10</v>
      </c>
      <c r="H4215">
        <v>2541</v>
      </c>
      <c r="I4215" t="s">
        <v>11</v>
      </c>
      <c r="J4215" t="s">
        <v>58</v>
      </c>
      <c r="K4215" t="s">
        <v>152</v>
      </c>
      <c r="L4215" t="s">
        <v>13</v>
      </c>
      <c r="M4215" s="5">
        <v>2914.8700000000035</v>
      </c>
    </row>
    <row r="4216" spans="1:13" x14ac:dyDescent="0.25">
      <c r="A4216" s="2">
        <v>45049</v>
      </c>
      <c r="B4216" s="3">
        <f t="shared" si="196"/>
        <v>2023</v>
      </c>
      <c r="C4216" t="str">
        <f t="shared" si="197"/>
        <v>2023-2024</v>
      </c>
      <c r="D4216" t="s">
        <v>148</v>
      </c>
      <c r="E4216" t="s">
        <v>76</v>
      </c>
      <c r="F4216" t="str">
        <f t="shared" si="195"/>
        <v>Western Australia</v>
      </c>
      <c r="G4216" t="s">
        <v>48</v>
      </c>
      <c r="H4216">
        <v>6450</v>
      </c>
      <c r="I4216" t="s">
        <v>11</v>
      </c>
      <c r="J4216" t="s">
        <v>77</v>
      </c>
      <c r="K4216" t="s">
        <v>150</v>
      </c>
      <c r="L4216" t="s">
        <v>18</v>
      </c>
      <c r="M4216" s="5">
        <v>2916.7</v>
      </c>
    </row>
    <row r="4217" spans="1:13" x14ac:dyDescent="0.25">
      <c r="A4217" s="2">
        <v>45443</v>
      </c>
      <c r="B4217" s="3">
        <f t="shared" si="196"/>
        <v>2024</v>
      </c>
      <c r="C4217" t="str">
        <f t="shared" si="197"/>
        <v>2024-2025</v>
      </c>
      <c r="D4217" t="s">
        <v>148</v>
      </c>
      <c r="E4217" t="s">
        <v>78</v>
      </c>
      <c r="F4217" t="str">
        <f t="shared" si="195"/>
        <v>New South Wales</v>
      </c>
      <c r="G4217" t="s">
        <v>10</v>
      </c>
      <c r="H4217">
        <v>2350</v>
      </c>
      <c r="I4217" t="s">
        <v>11</v>
      </c>
      <c r="J4217" t="s">
        <v>68</v>
      </c>
      <c r="K4217" t="s">
        <v>152</v>
      </c>
      <c r="L4217" t="s">
        <v>13</v>
      </c>
      <c r="M4217" s="5">
        <v>2919.7200000000021</v>
      </c>
    </row>
    <row r="4218" spans="1:13" x14ac:dyDescent="0.25">
      <c r="A4218" s="2">
        <v>45150</v>
      </c>
      <c r="B4218" s="3">
        <f t="shared" si="196"/>
        <v>2024</v>
      </c>
      <c r="C4218" t="str">
        <f t="shared" si="197"/>
        <v>2023-2024</v>
      </c>
      <c r="D4218" t="s">
        <v>147</v>
      </c>
      <c r="E4218" t="s">
        <v>121</v>
      </c>
      <c r="F4218" t="str">
        <f t="shared" si="195"/>
        <v>Queensland</v>
      </c>
      <c r="G4218" t="s">
        <v>35</v>
      </c>
      <c r="H4218">
        <v>4700</v>
      </c>
      <c r="I4218" t="s">
        <v>11</v>
      </c>
      <c r="J4218" t="s">
        <v>51</v>
      </c>
      <c r="K4218" t="s">
        <v>151</v>
      </c>
      <c r="L4218" t="s">
        <v>21</v>
      </c>
      <c r="M4218" s="5">
        <v>2943.69</v>
      </c>
    </row>
    <row r="4219" spans="1:13" x14ac:dyDescent="0.25">
      <c r="A4219" s="2">
        <v>45027</v>
      </c>
      <c r="B4219" s="3">
        <f t="shared" si="196"/>
        <v>2023</v>
      </c>
      <c r="C4219" t="str">
        <f t="shared" si="197"/>
        <v>2023-2024</v>
      </c>
      <c r="D4219" t="s">
        <v>147</v>
      </c>
      <c r="E4219" t="s">
        <v>42</v>
      </c>
      <c r="F4219" t="str">
        <f t="shared" si="195"/>
        <v>Queensland</v>
      </c>
      <c r="G4219" t="s">
        <v>35</v>
      </c>
      <c r="H4219">
        <v>4053</v>
      </c>
      <c r="I4219" t="s">
        <v>11</v>
      </c>
      <c r="J4219" t="s">
        <v>43</v>
      </c>
      <c r="K4219" t="s">
        <v>151</v>
      </c>
      <c r="L4219" t="s">
        <v>21</v>
      </c>
      <c r="M4219" s="5">
        <v>2950.4599999999996</v>
      </c>
    </row>
    <row r="4220" spans="1:13" x14ac:dyDescent="0.25">
      <c r="A4220" s="2">
        <v>44969</v>
      </c>
      <c r="B4220" s="3">
        <f t="shared" si="196"/>
        <v>2023</v>
      </c>
      <c r="C4220" t="str">
        <f t="shared" si="197"/>
        <v>2022-2023</v>
      </c>
      <c r="D4220" t="s">
        <v>147</v>
      </c>
      <c r="E4220" t="s">
        <v>115</v>
      </c>
      <c r="F4220" t="str">
        <f t="shared" si="195"/>
        <v>Western Australia</v>
      </c>
      <c r="G4220" t="s">
        <v>48</v>
      </c>
      <c r="H4220">
        <v>6280</v>
      </c>
      <c r="I4220" t="s">
        <v>11</v>
      </c>
      <c r="J4220" t="s">
        <v>94</v>
      </c>
      <c r="K4220" t="s">
        <v>152</v>
      </c>
      <c r="L4220" t="s">
        <v>13</v>
      </c>
      <c r="M4220" s="5">
        <v>2951.1300000000028</v>
      </c>
    </row>
    <row r="4221" spans="1:13" x14ac:dyDescent="0.25">
      <c r="A4221" s="2">
        <v>45510</v>
      </c>
      <c r="B4221" s="3">
        <f t="shared" si="196"/>
        <v>2025</v>
      </c>
      <c r="C4221" t="str">
        <f t="shared" si="197"/>
        <v>2024-2025</v>
      </c>
      <c r="D4221" t="s">
        <v>147</v>
      </c>
      <c r="E4221" t="s">
        <v>116</v>
      </c>
      <c r="F4221" t="str">
        <f t="shared" si="195"/>
        <v>Western Australia</v>
      </c>
      <c r="G4221" t="s">
        <v>48</v>
      </c>
      <c r="H4221">
        <v>6725</v>
      </c>
      <c r="I4221" t="s">
        <v>11</v>
      </c>
      <c r="J4221" t="s">
        <v>77</v>
      </c>
      <c r="K4221" t="s">
        <v>150</v>
      </c>
      <c r="L4221" t="s">
        <v>18</v>
      </c>
      <c r="M4221" s="5">
        <v>2957.0199999999995</v>
      </c>
    </row>
    <row r="4222" spans="1:13" x14ac:dyDescent="0.25">
      <c r="A4222" s="2">
        <v>45346</v>
      </c>
      <c r="B4222" s="3">
        <f t="shared" si="196"/>
        <v>2024</v>
      </c>
      <c r="C4222" t="str">
        <f t="shared" si="197"/>
        <v>2023-2024</v>
      </c>
      <c r="D4222" t="s">
        <v>148</v>
      </c>
      <c r="E4222" t="s">
        <v>108</v>
      </c>
      <c r="F4222" t="str">
        <f t="shared" si="195"/>
        <v>Victoria</v>
      </c>
      <c r="G4222" t="s">
        <v>45</v>
      </c>
      <c r="H4222">
        <v>3018</v>
      </c>
      <c r="I4222" t="s">
        <v>11</v>
      </c>
      <c r="J4222" t="s">
        <v>46</v>
      </c>
      <c r="K4222" t="s">
        <v>150</v>
      </c>
      <c r="L4222" t="s">
        <v>18</v>
      </c>
      <c r="M4222" s="5">
        <v>2967.7599999999993</v>
      </c>
    </row>
    <row r="4223" spans="1:13" x14ac:dyDescent="0.25">
      <c r="A4223" s="2">
        <v>45340</v>
      </c>
      <c r="B4223" s="3">
        <f t="shared" si="196"/>
        <v>2024</v>
      </c>
      <c r="C4223" t="str">
        <f t="shared" si="197"/>
        <v>2023-2024</v>
      </c>
      <c r="D4223" t="s">
        <v>147</v>
      </c>
      <c r="E4223" t="s">
        <v>41</v>
      </c>
      <c r="F4223" t="str">
        <f t="shared" si="195"/>
        <v>New South Wales</v>
      </c>
      <c r="G4223" t="s">
        <v>10</v>
      </c>
      <c r="H4223">
        <v>2830</v>
      </c>
      <c r="I4223" t="s">
        <v>11</v>
      </c>
      <c r="J4223" t="s">
        <v>25</v>
      </c>
      <c r="K4223" t="s">
        <v>152</v>
      </c>
      <c r="L4223" t="s">
        <v>13</v>
      </c>
      <c r="M4223" s="5">
        <v>2972.070000000002</v>
      </c>
    </row>
    <row r="4224" spans="1:13" x14ac:dyDescent="0.25">
      <c r="A4224" s="2">
        <v>45052</v>
      </c>
      <c r="B4224" s="3">
        <f t="shared" si="196"/>
        <v>2023</v>
      </c>
      <c r="C4224" t="str">
        <f t="shared" si="197"/>
        <v>2023-2024</v>
      </c>
      <c r="D4224" t="s">
        <v>148</v>
      </c>
      <c r="E4224" t="s">
        <v>124</v>
      </c>
      <c r="F4224" t="str">
        <f t="shared" si="195"/>
        <v>New South Wales</v>
      </c>
      <c r="G4224" t="s">
        <v>10</v>
      </c>
      <c r="H4224">
        <v>2015</v>
      </c>
      <c r="I4224" t="s">
        <v>11</v>
      </c>
      <c r="J4224" t="s">
        <v>12</v>
      </c>
      <c r="K4224" t="s">
        <v>157</v>
      </c>
      <c r="L4224" t="s">
        <v>22</v>
      </c>
      <c r="M4224" s="5">
        <v>2977.15</v>
      </c>
    </row>
    <row r="4225" spans="1:13" x14ac:dyDescent="0.25">
      <c r="A4225" s="2">
        <v>45258</v>
      </c>
      <c r="B4225" s="3">
        <f t="shared" si="196"/>
        <v>2024</v>
      </c>
      <c r="C4225" t="str">
        <f t="shared" si="197"/>
        <v>2023-2024</v>
      </c>
      <c r="D4225" t="s">
        <v>148</v>
      </c>
      <c r="E4225" t="s">
        <v>96</v>
      </c>
      <c r="F4225" t="str">
        <f t="shared" si="195"/>
        <v>Western Australia</v>
      </c>
      <c r="G4225" t="s">
        <v>48</v>
      </c>
      <c r="H4225">
        <v>6330</v>
      </c>
      <c r="I4225" t="s">
        <v>11</v>
      </c>
      <c r="J4225" t="s">
        <v>94</v>
      </c>
      <c r="K4225" t="s">
        <v>151</v>
      </c>
      <c r="L4225" t="s">
        <v>21</v>
      </c>
      <c r="M4225" s="5">
        <v>3026.71</v>
      </c>
    </row>
    <row r="4226" spans="1:13" x14ac:dyDescent="0.25">
      <c r="A4226" s="2">
        <v>45054</v>
      </c>
      <c r="B4226" s="3">
        <f t="shared" si="196"/>
        <v>2023</v>
      </c>
      <c r="C4226" t="str">
        <f t="shared" si="197"/>
        <v>2023-2024</v>
      </c>
      <c r="D4226" t="s">
        <v>147</v>
      </c>
      <c r="E4226" t="s">
        <v>141</v>
      </c>
      <c r="F4226" t="str">
        <f t="shared" ref="F4226:F4289" si="198">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199">IF(MONTH(A4227)&gt;=7,YEAR(A4227)+1,YEAR(A4227))</f>
        <v>2025</v>
      </c>
      <c r="C4227" t="str">
        <f t="shared" ref="C4227:C4290" si="200">IF(MONTH(A4227) &gt;= 4, YEAR(A4227) &amp; "-" &amp; YEAR(A4227) + 1, YEAR(A4227) - 1 &amp; "-" &amp; YEAR(A4227))</f>
        <v>2024-2025</v>
      </c>
      <c r="D4227" t="s">
        <v>147</v>
      </c>
      <c r="E4227" t="s">
        <v>42</v>
      </c>
      <c r="F4227" t="str">
        <f t="shared" si="198"/>
        <v>Queensland</v>
      </c>
      <c r="G4227" t="s">
        <v>35</v>
      </c>
      <c r="H4227">
        <v>4053</v>
      </c>
      <c r="I4227" t="s">
        <v>11</v>
      </c>
      <c r="J4227" t="s">
        <v>43</v>
      </c>
      <c r="K4227" t="s">
        <v>153</v>
      </c>
      <c r="L4227" t="s">
        <v>16</v>
      </c>
      <c r="M4227" s="5">
        <v>3050.32</v>
      </c>
    </row>
    <row r="4228" spans="1:13" x14ac:dyDescent="0.25">
      <c r="A4228" s="2">
        <v>45408</v>
      </c>
      <c r="B4228" s="3">
        <f t="shared" si="199"/>
        <v>2024</v>
      </c>
      <c r="C4228" t="str">
        <f t="shared" si="200"/>
        <v>2024-2025</v>
      </c>
      <c r="D4228" t="s">
        <v>148</v>
      </c>
      <c r="E4228" t="s">
        <v>108</v>
      </c>
      <c r="F4228" t="str">
        <f t="shared" si="198"/>
        <v>Victoria</v>
      </c>
      <c r="G4228" t="s">
        <v>45</v>
      </c>
      <c r="H4228">
        <v>3018</v>
      </c>
      <c r="I4228" t="s">
        <v>11</v>
      </c>
      <c r="J4228" t="s">
        <v>46</v>
      </c>
      <c r="K4228" t="s">
        <v>152</v>
      </c>
      <c r="L4228" t="s">
        <v>13</v>
      </c>
      <c r="M4228" s="5">
        <v>3058.6400000000021</v>
      </c>
    </row>
    <row r="4229" spans="1:13" x14ac:dyDescent="0.25">
      <c r="A4229" s="2">
        <v>45060</v>
      </c>
      <c r="B4229" s="3">
        <f t="shared" si="199"/>
        <v>2023</v>
      </c>
      <c r="C4229" t="str">
        <f t="shared" si="200"/>
        <v>2023-2024</v>
      </c>
      <c r="D4229" t="s">
        <v>147</v>
      </c>
      <c r="E4229" t="s">
        <v>92</v>
      </c>
      <c r="F4229" t="str">
        <f t="shared" si="198"/>
        <v>Queensland</v>
      </c>
      <c r="G4229" t="s">
        <v>35</v>
      </c>
      <c r="H4229">
        <v>4068</v>
      </c>
      <c r="I4229" t="s">
        <v>11</v>
      </c>
      <c r="J4229" t="s">
        <v>43</v>
      </c>
      <c r="K4229" t="s">
        <v>150</v>
      </c>
      <c r="L4229" t="s">
        <v>18</v>
      </c>
      <c r="M4229" s="5">
        <v>3061.9299999999994</v>
      </c>
    </row>
    <row r="4230" spans="1:13" x14ac:dyDescent="0.25">
      <c r="A4230" s="2">
        <v>45590</v>
      </c>
      <c r="B4230" s="3">
        <f t="shared" si="199"/>
        <v>2025</v>
      </c>
      <c r="C4230" t="str">
        <f t="shared" si="200"/>
        <v>2024-2025</v>
      </c>
      <c r="D4230" t="s">
        <v>147</v>
      </c>
      <c r="E4230" t="s">
        <v>57</v>
      </c>
      <c r="F4230" t="str">
        <f t="shared" si="198"/>
        <v>New South Wales</v>
      </c>
      <c r="G4230" t="s">
        <v>10</v>
      </c>
      <c r="H4230">
        <v>2560</v>
      </c>
      <c r="I4230" t="s">
        <v>11</v>
      </c>
      <c r="J4230" t="s">
        <v>58</v>
      </c>
      <c r="K4230" t="s">
        <v>150</v>
      </c>
      <c r="L4230" t="s">
        <v>18</v>
      </c>
      <c r="M4230" s="5">
        <v>3080.4100000000003</v>
      </c>
    </row>
    <row r="4231" spans="1:13" x14ac:dyDescent="0.25">
      <c r="A4231" s="2">
        <v>45399</v>
      </c>
      <c r="B4231" s="3">
        <f t="shared" si="199"/>
        <v>2024</v>
      </c>
      <c r="C4231" t="str">
        <f t="shared" si="200"/>
        <v>2024-2025</v>
      </c>
      <c r="D4231" t="s">
        <v>148</v>
      </c>
      <c r="E4231" t="s">
        <v>124</v>
      </c>
      <c r="F4231" t="str">
        <f t="shared" si="198"/>
        <v>New South Wales</v>
      </c>
      <c r="G4231" t="s">
        <v>10</v>
      </c>
      <c r="H4231">
        <v>2015</v>
      </c>
      <c r="I4231" t="s">
        <v>11</v>
      </c>
      <c r="J4231" t="s">
        <v>12</v>
      </c>
      <c r="K4231" t="s">
        <v>150</v>
      </c>
      <c r="L4231" t="s">
        <v>18</v>
      </c>
      <c r="M4231" s="5">
        <v>3123.46</v>
      </c>
    </row>
    <row r="4232" spans="1:13" x14ac:dyDescent="0.25">
      <c r="A4232" s="2">
        <v>45468</v>
      </c>
      <c r="B4232" s="3">
        <f t="shared" si="199"/>
        <v>2024</v>
      </c>
      <c r="C4232" t="str">
        <f t="shared" si="200"/>
        <v>2024-2025</v>
      </c>
      <c r="D4232" t="s">
        <v>147</v>
      </c>
      <c r="E4232" t="s">
        <v>79</v>
      </c>
      <c r="F4232" t="str">
        <f t="shared" si="198"/>
        <v>Australian Capital Territory</v>
      </c>
      <c r="G4232" t="s">
        <v>80</v>
      </c>
      <c r="H4232">
        <v>2617</v>
      </c>
      <c r="I4232" t="s">
        <v>11</v>
      </c>
      <c r="J4232" t="s">
        <v>58</v>
      </c>
      <c r="K4232" t="s">
        <v>149</v>
      </c>
      <c r="L4232" t="s">
        <v>15</v>
      </c>
      <c r="M4232" s="5">
        <v>3129.9600000000009</v>
      </c>
    </row>
    <row r="4233" spans="1:13" x14ac:dyDescent="0.25">
      <c r="A4233" s="2">
        <v>44964</v>
      </c>
      <c r="B4233" s="3">
        <f t="shared" si="199"/>
        <v>2023</v>
      </c>
      <c r="C4233" t="str">
        <f t="shared" si="200"/>
        <v>2022-2023</v>
      </c>
      <c r="D4233" t="s">
        <v>147</v>
      </c>
      <c r="E4233" t="s">
        <v>65</v>
      </c>
      <c r="F4233" t="str">
        <f t="shared" si="198"/>
        <v>New South Wales</v>
      </c>
      <c r="G4233" t="s">
        <v>10</v>
      </c>
      <c r="H4233">
        <v>2541</v>
      </c>
      <c r="I4233" t="s">
        <v>11</v>
      </c>
      <c r="J4233" t="s">
        <v>58</v>
      </c>
      <c r="K4233" t="s">
        <v>157</v>
      </c>
      <c r="L4233" t="s">
        <v>22</v>
      </c>
      <c r="M4233" s="5">
        <v>3134.8800000000006</v>
      </c>
    </row>
    <row r="4234" spans="1:13" x14ac:dyDescent="0.25">
      <c r="A4234" s="2">
        <v>45011</v>
      </c>
      <c r="B4234" s="3">
        <f t="shared" si="199"/>
        <v>2023</v>
      </c>
      <c r="C4234" t="str">
        <f t="shared" si="200"/>
        <v>2022-2023</v>
      </c>
      <c r="D4234" t="s">
        <v>147</v>
      </c>
      <c r="E4234" t="s">
        <v>44</v>
      </c>
      <c r="F4234" t="str">
        <f t="shared" si="198"/>
        <v>Victoria</v>
      </c>
      <c r="G4234" t="s">
        <v>45</v>
      </c>
      <c r="H4234">
        <v>3066</v>
      </c>
      <c r="I4234" t="s">
        <v>11</v>
      </c>
      <c r="J4234" t="s">
        <v>46</v>
      </c>
      <c r="K4234" t="s">
        <v>151</v>
      </c>
      <c r="L4234" t="s">
        <v>21</v>
      </c>
      <c r="M4234" s="5">
        <v>3137.0400000000004</v>
      </c>
    </row>
    <row r="4235" spans="1:13" x14ac:dyDescent="0.25">
      <c r="A4235" s="2">
        <v>45404</v>
      </c>
      <c r="B4235" s="3">
        <f t="shared" si="199"/>
        <v>2024</v>
      </c>
      <c r="C4235" t="str">
        <f t="shared" si="200"/>
        <v>2024-2025</v>
      </c>
      <c r="D4235" t="s">
        <v>147</v>
      </c>
      <c r="E4235" t="s">
        <v>117</v>
      </c>
      <c r="F4235" t="str">
        <f t="shared" si="198"/>
        <v>Queensland</v>
      </c>
      <c r="G4235" t="s">
        <v>35</v>
      </c>
      <c r="H4235">
        <v>4119</v>
      </c>
      <c r="I4235" t="s">
        <v>11</v>
      </c>
      <c r="J4235" t="s">
        <v>43</v>
      </c>
      <c r="K4235" t="s">
        <v>153</v>
      </c>
      <c r="L4235" t="s">
        <v>16</v>
      </c>
      <c r="M4235" s="5">
        <v>3138.9400000000005</v>
      </c>
    </row>
    <row r="4236" spans="1:13" x14ac:dyDescent="0.25">
      <c r="A4236" s="2">
        <v>45624</v>
      </c>
      <c r="B4236" s="3">
        <f t="shared" si="199"/>
        <v>2025</v>
      </c>
      <c r="C4236" t="str">
        <f t="shared" si="200"/>
        <v>2024-2025</v>
      </c>
      <c r="D4236" t="s">
        <v>147</v>
      </c>
      <c r="E4236" t="s">
        <v>9</v>
      </c>
      <c r="F4236" t="str">
        <f t="shared" si="198"/>
        <v>New South Wales</v>
      </c>
      <c r="G4236" t="s">
        <v>10</v>
      </c>
      <c r="H4236">
        <v>2067</v>
      </c>
      <c r="I4236" t="s">
        <v>11</v>
      </c>
      <c r="J4236" t="s">
        <v>12</v>
      </c>
      <c r="K4236" t="s">
        <v>152</v>
      </c>
      <c r="L4236" t="s">
        <v>13</v>
      </c>
      <c r="M4236" s="5">
        <v>3143.5400000000018</v>
      </c>
    </row>
    <row r="4237" spans="1:13" x14ac:dyDescent="0.25">
      <c r="A4237" s="2">
        <v>45249</v>
      </c>
      <c r="B4237" s="3">
        <f t="shared" si="199"/>
        <v>2024</v>
      </c>
      <c r="C4237" t="str">
        <f t="shared" si="200"/>
        <v>2023-2024</v>
      </c>
      <c r="D4237" t="s">
        <v>147</v>
      </c>
      <c r="E4237" t="s">
        <v>132</v>
      </c>
      <c r="F4237" t="str">
        <f t="shared" si="198"/>
        <v>New South Wales</v>
      </c>
      <c r="G4237" t="s">
        <v>10</v>
      </c>
      <c r="H4237">
        <v>2800</v>
      </c>
      <c r="I4237" t="s">
        <v>11</v>
      </c>
      <c r="J4237" t="s">
        <v>25</v>
      </c>
      <c r="K4237" t="s">
        <v>150</v>
      </c>
      <c r="L4237" t="s">
        <v>18</v>
      </c>
      <c r="M4237" s="5">
        <v>3157.17</v>
      </c>
    </row>
    <row r="4238" spans="1:13" x14ac:dyDescent="0.25">
      <c r="A4238" s="2">
        <v>45299</v>
      </c>
      <c r="B4238" s="3">
        <f t="shared" si="199"/>
        <v>2024</v>
      </c>
      <c r="C4238" t="str">
        <f t="shared" si="200"/>
        <v>2023-2024</v>
      </c>
      <c r="D4238" t="s">
        <v>147</v>
      </c>
      <c r="E4238" t="s">
        <v>24</v>
      </c>
      <c r="F4238" t="str">
        <f t="shared" si="198"/>
        <v>New South Wales</v>
      </c>
      <c r="G4238" t="s">
        <v>10</v>
      </c>
      <c r="H4238">
        <v>2795</v>
      </c>
      <c r="I4238" t="s">
        <v>11</v>
      </c>
      <c r="J4238" t="s">
        <v>25</v>
      </c>
      <c r="K4238" t="s">
        <v>153</v>
      </c>
      <c r="L4238" t="s">
        <v>16</v>
      </c>
      <c r="M4238" s="5">
        <v>3166.3100000000013</v>
      </c>
    </row>
    <row r="4239" spans="1:13" x14ac:dyDescent="0.25">
      <c r="A4239" s="2">
        <v>45293</v>
      </c>
      <c r="B4239" s="3">
        <f t="shared" si="199"/>
        <v>2024</v>
      </c>
      <c r="C4239" t="str">
        <f t="shared" si="200"/>
        <v>2023-2024</v>
      </c>
      <c r="D4239" t="s">
        <v>147</v>
      </c>
      <c r="E4239" t="s">
        <v>143</v>
      </c>
      <c r="F4239" t="str">
        <f t="shared" si="198"/>
        <v>New South Wales</v>
      </c>
      <c r="G4239" t="s">
        <v>10</v>
      </c>
      <c r="H4239">
        <v>2154</v>
      </c>
      <c r="I4239" t="s">
        <v>11</v>
      </c>
      <c r="J4239" t="s">
        <v>27</v>
      </c>
      <c r="K4239" t="s">
        <v>150</v>
      </c>
      <c r="L4239" t="s">
        <v>18</v>
      </c>
      <c r="M4239" s="5">
        <v>3180.58</v>
      </c>
    </row>
    <row r="4240" spans="1:13" x14ac:dyDescent="0.25">
      <c r="A4240" s="2">
        <v>45041</v>
      </c>
      <c r="B4240" s="3">
        <f t="shared" si="199"/>
        <v>2023</v>
      </c>
      <c r="C4240" t="str">
        <f t="shared" si="200"/>
        <v>2023-2024</v>
      </c>
      <c r="D4240" t="s">
        <v>147</v>
      </c>
      <c r="E4240" t="s">
        <v>41</v>
      </c>
      <c r="F4240" t="str">
        <f t="shared" si="198"/>
        <v>New South Wales</v>
      </c>
      <c r="G4240" t="s">
        <v>10</v>
      </c>
      <c r="H4240">
        <v>2830</v>
      </c>
      <c r="I4240" t="s">
        <v>11</v>
      </c>
      <c r="J4240" t="s">
        <v>25</v>
      </c>
      <c r="K4240" t="s">
        <v>150</v>
      </c>
      <c r="L4240" t="s">
        <v>18</v>
      </c>
      <c r="M4240" s="5">
        <v>3180.7799999999988</v>
      </c>
    </row>
    <row r="4241" spans="1:13" x14ac:dyDescent="0.25">
      <c r="A4241" s="2">
        <v>45498</v>
      </c>
      <c r="B4241" s="3">
        <f t="shared" si="199"/>
        <v>2025</v>
      </c>
      <c r="C4241" t="str">
        <f t="shared" si="200"/>
        <v>2024-2025</v>
      </c>
      <c r="D4241" t="s">
        <v>148</v>
      </c>
      <c r="E4241" t="s">
        <v>96</v>
      </c>
      <c r="F4241" t="str">
        <f t="shared" si="198"/>
        <v>Western Australia</v>
      </c>
      <c r="G4241" t="s">
        <v>48</v>
      </c>
      <c r="H4241">
        <v>6330</v>
      </c>
      <c r="I4241" t="s">
        <v>11</v>
      </c>
      <c r="J4241" t="s">
        <v>94</v>
      </c>
      <c r="K4241" t="s">
        <v>155</v>
      </c>
      <c r="L4241" t="s">
        <v>20</v>
      </c>
      <c r="M4241" s="5">
        <v>3186.8500000000008</v>
      </c>
    </row>
    <row r="4242" spans="1:13" x14ac:dyDescent="0.25">
      <c r="A4242" s="2">
        <v>45011</v>
      </c>
      <c r="B4242" s="3">
        <f t="shared" si="199"/>
        <v>2023</v>
      </c>
      <c r="C4242" t="str">
        <f t="shared" si="200"/>
        <v>2022-2023</v>
      </c>
      <c r="D4242" t="s">
        <v>147</v>
      </c>
      <c r="E4242" t="s">
        <v>137</v>
      </c>
      <c r="F4242" t="str">
        <f t="shared" si="198"/>
        <v>New South Wales</v>
      </c>
      <c r="G4242" t="s">
        <v>10</v>
      </c>
      <c r="H4242">
        <v>2031</v>
      </c>
      <c r="I4242" t="s">
        <v>11</v>
      </c>
      <c r="J4242" t="s">
        <v>12</v>
      </c>
      <c r="K4242" t="s">
        <v>153</v>
      </c>
      <c r="L4242" t="s">
        <v>16</v>
      </c>
      <c r="M4242" s="5">
        <v>3188.1200000000003</v>
      </c>
    </row>
    <row r="4243" spans="1:13" x14ac:dyDescent="0.25">
      <c r="A4243" s="2">
        <v>45601</v>
      </c>
      <c r="B4243" s="3">
        <f t="shared" si="199"/>
        <v>2025</v>
      </c>
      <c r="C4243" t="str">
        <f t="shared" si="200"/>
        <v>2024-2025</v>
      </c>
      <c r="D4243" t="s">
        <v>147</v>
      </c>
      <c r="E4243" t="s">
        <v>39</v>
      </c>
      <c r="F4243" t="str">
        <f t="shared" si="198"/>
        <v>South Australia</v>
      </c>
      <c r="G4243" t="s">
        <v>32</v>
      </c>
      <c r="H4243">
        <v>5343</v>
      </c>
      <c r="I4243" t="s">
        <v>11</v>
      </c>
      <c r="J4243" t="s">
        <v>38</v>
      </c>
      <c r="K4243" t="s">
        <v>150</v>
      </c>
      <c r="L4243" t="s">
        <v>18</v>
      </c>
      <c r="M4243" s="5">
        <v>3190.32</v>
      </c>
    </row>
    <row r="4244" spans="1:13" x14ac:dyDescent="0.25">
      <c r="A4244" s="2">
        <v>45080</v>
      </c>
      <c r="B4244" s="3">
        <f t="shared" si="199"/>
        <v>2023</v>
      </c>
      <c r="C4244" t="str">
        <f t="shared" si="200"/>
        <v>2023-2024</v>
      </c>
      <c r="D4244" t="s">
        <v>147</v>
      </c>
      <c r="E4244" t="s">
        <v>139</v>
      </c>
      <c r="F4244" t="str">
        <f t="shared" si="198"/>
        <v>New South Wales</v>
      </c>
      <c r="G4244" t="s">
        <v>10</v>
      </c>
      <c r="H4244">
        <v>2020</v>
      </c>
      <c r="I4244" t="s">
        <v>11</v>
      </c>
      <c r="J4244" t="s">
        <v>12</v>
      </c>
      <c r="K4244" t="s">
        <v>151</v>
      </c>
      <c r="L4244" t="s">
        <v>21</v>
      </c>
      <c r="M4244" s="5">
        <v>3212.5600000000004</v>
      </c>
    </row>
    <row r="4245" spans="1:13" x14ac:dyDescent="0.25">
      <c r="A4245" s="2">
        <v>45617</v>
      </c>
      <c r="B4245" s="3">
        <f t="shared" si="199"/>
        <v>2025</v>
      </c>
      <c r="C4245" t="str">
        <f t="shared" si="200"/>
        <v>2024-2025</v>
      </c>
      <c r="D4245" t="s">
        <v>147</v>
      </c>
      <c r="E4245" t="s">
        <v>145</v>
      </c>
      <c r="F4245" t="str">
        <f t="shared" si="198"/>
        <v>New South Wales</v>
      </c>
      <c r="G4245" t="s">
        <v>10</v>
      </c>
      <c r="H4245">
        <v>2101</v>
      </c>
      <c r="I4245" t="s">
        <v>11</v>
      </c>
      <c r="J4245" t="s">
        <v>27</v>
      </c>
      <c r="K4245" t="s">
        <v>152</v>
      </c>
      <c r="L4245" t="s">
        <v>13</v>
      </c>
      <c r="M4245" s="5">
        <v>3214.7600000000016</v>
      </c>
    </row>
    <row r="4246" spans="1:13" x14ac:dyDescent="0.25">
      <c r="A4246" s="2">
        <v>45364</v>
      </c>
      <c r="B4246" s="3">
        <f t="shared" si="199"/>
        <v>2024</v>
      </c>
      <c r="C4246" t="str">
        <f t="shared" si="200"/>
        <v>2023-2024</v>
      </c>
      <c r="D4246" t="s">
        <v>147</v>
      </c>
      <c r="E4246" t="s">
        <v>126</v>
      </c>
      <c r="F4246" t="str">
        <f t="shared" si="198"/>
        <v>Queensland</v>
      </c>
      <c r="G4246" t="s">
        <v>35</v>
      </c>
      <c r="H4246">
        <v>4551</v>
      </c>
      <c r="I4246" t="s">
        <v>11</v>
      </c>
      <c r="J4246" t="s">
        <v>120</v>
      </c>
      <c r="K4246" t="s">
        <v>152</v>
      </c>
      <c r="L4246" t="s">
        <v>13</v>
      </c>
      <c r="M4246" s="5">
        <v>3229.3500000000026</v>
      </c>
    </row>
    <row r="4247" spans="1:13" x14ac:dyDescent="0.25">
      <c r="A4247" s="2">
        <v>45488</v>
      </c>
      <c r="B4247" s="3">
        <f t="shared" si="199"/>
        <v>2025</v>
      </c>
      <c r="C4247" t="str">
        <f t="shared" si="200"/>
        <v>2024-2025</v>
      </c>
      <c r="D4247" t="s">
        <v>147</v>
      </c>
      <c r="E4247" t="s">
        <v>28</v>
      </c>
      <c r="F4247" t="str">
        <f t="shared" si="198"/>
        <v>Northern Territory</v>
      </c>
      <c r="G4247" t="s">
        <v>29</v>
      </c>
      <c r="H4247">
        <v>800</v>
      </c>
      <c r="I4247" t="s">
        <v>11</v>
      </c>
      <c r="J4247" t="s">
        <v>30</v>
      </c>
      <c r="K4247" t="s">
        <v>150</v>
      </c>
      <c r="L4247" t="s">
        <v>18</v>
      </c>
      <c r="M4247" s="5">
        <v>3245.1399999999994</v>
      </c>
    </row>
    <row r="4248" spans="1:13" x14ac:dyDescent="0.25">
      <c r="A4248" s="2">
        <v>45053</v>
      </c>
      <c r="B4248" s="3">
        <f t="shared" si="199"/>
        <v>2023</v>
      </c>
      <c r="C4248" t="str">
        <f t="shared" si="200"/>
        <v>2023-2024</v>
      </c>
      <c r="D4248" t="s">
        <v>147</v>
      </c>
      <c r="E4248" t="s">
        <v>9</v>
      </c>
      <c r="F4248" t="str">
        <f t="shared" si="198"/>
        <v>New South Wales</v>
      </c>
      <c r="G4248" t="s">
        <v>10</v>
      </c>
      <c r="H4248">
        <v>2067</v>
      </c>
      <c r="I4248" t="s">
        <v>11</v>
      </c>
      <c r="J4248" t="s">
        <v>12</v>
      </c>
      <c r="K4248" t="s">
        <v>151</v>
      </c>
      <c r="L4248" t="s">
        <v>21</v>
      </c>
      <c r="M4248" s="5">
        <v>3248.45</v>
      </c>
    </row>
    <row r="4249" spans="1:13" x14ac:dyDescent="0.25">
      <c r="A4249" s="2">
        <v>45507</v>
      </c>
      <c r="B4249" s="3">
        <f t="shared" si="199"/>
        <v>2025</v>
      </c>
      <c r="C4249" t="str">
        <f t="shared" si="200"/>
        <v>2024-2025</v>
      </c>
      <c r="D4249" t="s">
        <v>148</v>
      </c>
      <c r="E4249" t="s">
        <v>78</v>
      </c>
      <c r="F4249" t="str">
        <f t="shared" si="198"/>
        <v>New South Wales</v>
      </c>
      <c r="G4249" t="s">
        <v>10</v>
      </c>
      <c r="H4249">
        <v>2350</v>
      </c>
      <c r="I4249" t="s">
        <v>11</v>
      </c>
      <c r="J4249" t="s">
        <v>68</v>
      </c>
      <c r="K4249" t="s">
        <v>155</v>
      </c>
      <c r="L4249" t="s">
        <v>20</v>
      </c>
      <c r="M4249" s="5">
        <v>3254.7700000000013</v>
      </c>
    </row>
    <row r="4250" spans="1:13" x14ac:dyDescent="0.25">
      <c r="A4250" s="2">
        <v>45186</v>
      </c>
      <c r="B4250" s="3">
        <f t="shared" si="199"/>
        <v>2024</v>
      </c>
      <c r="C4250" t="str">
        <f t="shared" si="200"/>
        <v>2023-2024</v>
      </c>
      <c r="D4250" t="s">
        <v>147</v>
      </c>
      <c r="E4250" t="s">
        <v>137</v>
      </c>
      <c r="F4250" t="str">
        <f t="shared" si="198"/>
        <v>New South Wales</v>
      </c>
      <c r="G4250" t="s">
        <v>10</v>
      </c>
      <c r="H4250">
        <v>2031</v>
      </c>
      <c r="I4250" t="s">
        <v>11</v>
      </c>
      <c r="J4250" t="s">
        <v>12</v>
      </c>
      <c r="K4250" t="s">
        <v>152</v>
      </c>
      <c r="L4250" t="s">
        <v>13</v>
      </c>
      <c r="M4250" s="5">
        <v>3257.5000000000032</v>
      </c>
    </row>
    <row r="4251" spans="1:13" x14ac:dyDescent="0.25">
      <c r="A4251" s="2">
        <v>45169</v>
      </c>
      <c r="B4251" s="3">
        <f t="shared" si="199"/>
        <v>2024</v>
      </c>
      <c r="C4251" t="str">
        <f t="shared" si="200"/>
        <v>2023-2024</v>
      </c>
      <c r="D4251" t="s">
        <v>147</v>
      </c>
      <c r="E4251" t="s">
        <v>103</v>
      </c>
      <c r="F4251" t="str">
        <f t="shared" si="198"/>
        <v>Queensland</v>
      </c>
      <c r="G4251" t="s">
        <v>35</v>
      </c>
      <c r="H4251">
        <v>4509</v>
      </c>
      <c r="I4251" t="s">
        <v>11</v>
      </c>
      <c r="J4251" t="s">
        <v>104</v>
      </c>
      <c r="K4251" t="s">
        <v>152</v>
      </c>
      <c r="L4251" t="s">
        <v>13</v>
      </c>
      <c r="M4251" s="5">
        <v>3269.1200000000026</v>
      </c>
    </row>
    <row r="4252" spans="1:13" x14ac:dyDescent="0.25">
      <c r="A4252" s="2">
        <v>45635</v>
      </c>
      <c r="B4252" s="3">
        <f t="shared" si="199"/>
        <v>2025</v>
      </c>
      <c r="C4252" t="str">
        <f t="shared" si="200"/>
        <v>2024-2025</v>
      </c>
      <c r="D4252" t="s">
        <v>147</v>
      </c>
      <c r="E4252" t="s">
        <v>115</v>
      </c>
      <c r="F4252" t="str">
        <f t="shared" si="198"/>
        <v>Western Australia</v>
      </c>
      <c r="G4252" t="s">
        <v>48</v>
      </c>
      <c r="H4252">
        <v>6280</v>
      </c>
      <c r="I4252" t="s">
        <v>11</v>
      </c>
      <c r="J4252" t="s">
        <v>94</v>
      </c>
      <c r="K4252" t="s">
        <v>149</v>
      </c>
      <c r="L4252" t="s">
        <v>15</v>
      </c>
      <c r="M4252" s="5">
        <v>3277.93</v>
      </c>
    </row>
    <row r="4253" spans="1:13" x14ac:dyDescent="0.25">
      <c r="A4253" s="2">
        <v>45531</v>
      </c>
      <c r="B4253" s="3">
        <f t="shared" si="199"/>
        <v>2025</v>
      </c>
      <c r="C4253" t="str">
        <f t="shared" si="200"/>
        <v>2024-2025</v>
      </c>
      <c r="D4253" t="s">
        <v>147</v>
      </c>
      <c r="E4253" t="s">
        <v>135</v>
      </c>
      <c r="F4253" t="str">
        <f t="shared" si="198"/>
        <v>Victoria</v>
      </c>
      <c r="G4253" t="s">
        <v>45</v>
      </c>
      <c r="H4253">
        <v>3550</v>
      </c>
      <c r="I4253" t="s">
        <v>11</v>
      </c>
      <c r="J4253" t="s">
        <v>60</v>
      </c>
      <c r="K4253" t="s">
        <v>151</v>
      </c>
      <c r="L4253" t="s">
        <v>21</v>
      </c>
      <c r="M4253" s="5">
        <v>3282.9</v>
      </c>
    </row>
    <row r="4254" spans="1:13" x14ac:dyDescent="0.25">
      <c r="A4254" s="2">
        <v>44959</v>
      </c>
      <c r="B4254" s="3">
        <f t="shared" si="199"/>
        <v>2023</v>
      </c>
      <c r="C4254" t="str">
        <f t="shared" si="200"/>
        <v>2022-2023</v>
      </c>
      <c r="D4254" t="s">
        <v>147</v>
      </c>
      <c r="E4254" t="s">
        <v>143</v>
      </c>
      <c r="F4254" t="str">
        <f t="shared" si="198"/>
        <v>New South Wales</v>
      </c>
      <c r="G4254" t="s">
        <v>10</v>
      </c>
      <c r="H4254">
        <v>2154</v>
      </c>
      <c r="I4254" t="s">
        <v>11</v>
      </c>
      <c r="J4254" t="s">
        <v>27</v>
      </c>
      <c r="K4254" t="s">
        <v>155</v>
      </c>
      <c r="L4254" t="s">
        <v>20</v>
      </c>
      <c r="M4254" s="5">
        <v>3296.7100000000009</v>
      </c>
    </row>
    <row r="4255" spans="1:13" x14ac:dyDescent="0.25">
      <c r="A4255" s="2">
        <v>45418</v>
      </c>
      <c r="B4255" s="3">
        <f t="shared" si="199"/>
        <v>2024</v>
      </c>
      <c r="C4255" t="str">
        <f t="shared" si="200"/>
        <v>2024-2025</v>
      </c>
      <c r="D4255" t="s">
        <v>147</v>
      </c>
      <c r="E4255" t="s">
        <v>146</v>
      </c>
      <c r="F4255" t="str">
        <f t="shared" si="198"/>
        <v>Victoria</v>
      </c>
      <c r="G4255" t="s">
        <v>45</v>
      </c>
      <c r="H4255">
        <v>3353</v>
      </c>
      <c r="I4255" t="s">
        <v>11</v>
      </c>
      <c r="J4255" t="s">
        <v>60</v>
      </c>
      <c r="K4255" t="s">
        <v>151</v>
      </c>
      <c r="L4255" t="s">
        <v>21</v>
      </c>
      <c r="M4255" s="5">
        <v>3300.7599999999998</v>
      </c>
    </row>
    <row r="4256" spans="1:13" x14ac:dyDescent="0.25">
      <c r="A4256" s="2">
        <v>45115</v>
      </c>
      <c r="B4256" s="3">
        <f t="shared" si="199"/>
        <v>2024</v>
      </c>
      <c r="C4256" t="str">
        <f t="shared" si="200"/>
        <v>2023-2024</v>
      </c>
      <c r="D4256" t="s">
        <v>147</v>
      </c>
      <c r="E4256" t="s">
        <v>109</v>
      </c>
      <c r="F4256" t="str">
        <f t="shared" si="198"/>
        <v>New South Wales</v>
      </c>
      <c r="G4256" t="s">
        <v>10</v>
      </c>
      <c r="H4256">
        <v>2480</v>
      </c>
      <c r="I4256" t="s">
        <v>11</v>
      </c>
      <c r="J4256" t="s">
        <v>68</v>
      </c>
      <c r="K4256" t="s">
        <v>150</v>
      </c>
      <c r="L4256" t="s">
        <v>18</v>
      </c>
      <c r="M4256" s="5">
        <v>3317.3999999999996</v>
      </c>
    </row>
    <row r="4257" spans="1:13" x14ac:dyDescent="0.25">
      <c r="A4257" s="2">
        <v>44991</v>
      </c>
      <c r="B4257" s="3">
        <f t="shared" si="199"/>
        <v>2023</v>
      </c>
      <c r="C4257" t="str">
        <f t="shared" si="200"/>
        <v>2022-2023</v>
      </c>
      <c r="D4257" t="s">
        <v>148</v>
      </c>
      <c r="E4257" t="s">
        <v>108</v>
      </c>
      <c r="F4257" t="str">
        <f t="shared" si="198"/>
        <v>Victoria</v>
      </c>
      <c r="G4257" t="s">
        <v>45</v>
      </c>
      <c r="H4257">
        <v>3018</v>
      </c>
      <c r="I4257" t="s">
        <v>11</v>
      </c>
      <c r="J4257" t="s">
        <v>46</v>
      </c>
      <c r="K4257" t="s">
        <v>153</v>
      </c>
      <c r="L4257" t="s">
        <v>16</v>
      </c>
      <c r="M4257" s="5">
        <v>3326.51</v>
      </c>
    </row>
    <row r="4258" spans="1:13" x14ac:dyDescent="0.25">
      <c r="A4258" s="2">
        <v>45536</v>
      </c>
      <c r="B4258" s="3">
        <f t="shared" si="199"/>
        <v>2025</v>
      </c>
      <c r="C4258" t="str">
        <f t="shared" si="200"/>
        <v>2024-2025</v>
      </c>
      <c r="D4258" t="s">
        <v>147</v>
      </c>
      <c r="E4258" t="s">
        <v>69</v>
      </c>
      <c r="F4258" t="str">
        <f t="shared" si="198"/>
        <v>Tasmania</v>
      </c>
      <c r="G4258" t="s">
        <v>70</v>
      </c>
      <c r="H4258">
        <v>7018</v>
      </c>
      <c r="I4258" t="s">
        <v>11</v>
      </c>
      <c r="J4258" t="s">
        <v>71</v>
      </c>
      <c r="K4258" t="s">
        <v>150</v>
      </c>
      <c r="L4258" t="s">
        <v>18</v>
      </c>
      <c r="M4258" s="5">
        <v>3332.7200000000003</v>
      </c>
    </row>
    <row r="4259" spans="1:13" x14ac:dyDescent="0.25">
      <c r="A4259" s="2">
        <v>45180</v>
      </c>
      <c r="B4259" s="3">
        <f t="shared" si="199"/>
        <v>2024</v>
      </c>
      <c r="C4259" t="str">
        <f t="shared" si="200"/>
        <v>2023-2024</v>
      </c>
      <c r="D4259" t="s">
        <v>148</v>
      </c>
      <c r="E4259" t="s">
        <v>108</v>
      </c>
      <c r="F4259" t="str">
        <f t="shared" si="198"/>
        <v>Victoria</v>
      </c>
      <c r="G4259" t="s">
        <v>45</v>
      </c>
      <c r="H4259">
        <v>3018</v>
      </c>
      <c r="I4259" t="s">
        <v>11</v>
      </c>
      <c r="J4259" t="s">
        <v>46</v>
      </c>
      <c r="K4259" t="s">
        <v>152</v>
      </c>
      <c r="L4259" t="s">
        <v>13</v>
      </c>
      <c r="M4259" s="5">
        <v>3341.2700000000009</v>
      </c>
    </row>
    <row r="4260" spans="1:13" x14ac:dyDescent="0.25">
      <c r="A4260" s="2">
        <v>45481</v>
      </c>
      <c r="B4260" s="3">
        <f t="shared" si="199"/>
        <v>2025</v>
      </c>
      <c r="C4260" t="str">
        <f t="shared" si="200"/>
        <v>2024-2025</v>
      </c>
      <c r="D4260" t="s">
        <v>147</v>
      </c>
      <c r="E4260" t="s">
        <v>73</v>
      </c>
      <c r="F4260" t="str">
        <f t="shared" si="198"/>
        <v>Victoria</v>
      </c>
      <c r="G4260" t="s">
        <v>45</v>
      </c>
      <c r="H4260">
        <v>3136</v>
      </c>
      <c r="I4260" t="s">
        <v>11</v>
      </c>
      <c r="J4260" t="s">
        <v>63</v>
      </c>
      <c r="K4260" t="s">
        <v>151</v>
      </c>
      <c r="L4260" t="s">
        <v>21</v>
      </c>
      <c r="M4260" s="5">
        <v>3343.95</v>
      </c>
    </row>
    <row r="4261" spans="1:13" x14ac:dyDescent="0.25">
      <c r="A4261" s="2">
        <v>45549</v>
      </c>
      <c r="B4261" s="3">
        <f t="shared" si="199"/>
        <v>2025</v>
      </c>
      <c r="C4261" t="str">
        <f t="shared" si="200"/>
        <v>2024-2025</v>
      </c>
      <c r="D4261" t="s">
        <v>147</v>
      </c>
      <c r="E4261" t="s">
        <v>131</v>
      </c>
      <c r="F4261" t="str">
        <f t="shared" si="198"/>
        <v>Western Australia</v>
      </c>
      <c r="G4261" t="s">
        <v>48</v>
      </c>
      <c r="H4261">
        <v>6530</v>
      </c>
      <c r="I4261" t="s">
        <v>11</v>
      </c>
      <c r="J4261" t="s">
        <v>77</v>
      </c>
      <c r="K4261" t="s">
        <v>152</v>
      </c>
      <c r="L4261" t="s">
        <v>13</v>
      </c>
      <c r="M4261" s="5">
        <v>3344.7700000000013</v>
      </c>
    </row>
    <row r="4262" spans="1:13" x14ac:dyDescent="0.25">
      <c r="A4262" s="2">
        <v>45649</v>
      </c>
      <c r="B4262" s="3">
        <f t="shared" si="199"/>
        <v>2025</v>
      </c>
      <c r="C4262" t="str">
        <f t="shared" si="200"/>
        <v>2024-2025</v>
      </c>
      <c r="D4262" t="s">
        <v>147</v>
      </c>
      <c r="E4262" t="s">
        <v>65</v>
      </c>
      <c r="F4262" t="str">
        <f t="shared" si="198"/>
        <v>New South Wales</v>
      </c>
      <c r="G4262" t="s">
        <v>10</v>
      </c>
      <c r="H4262">
        <v>2541</v>
      </c>
      <c r="I4262" t="s">
        <v>11</v>
      </c>
      <c r="J4262" t="s">
        <v>58</v>
      </c>
      <c r="K4262" t="s">
        <v>152</v>
      </c>
      <c r="L4262" t="s">
        <v>13</v>
      </c>
      <c r="M4262" s="5">
        <v>3350.6400000000012</v>
      </c>
    </row>
    <row r="4263" spans="1:13" x14ac:dyDescent="0.25">
      <c r="A4263" s="2">
        <v>44990</v>
      </c>
      <c r="B4263" s="3">
        <f t="shared" si="199"/>
        <v>2023</v>
      </c>
      <c r="C4263" t="str">
        <f t="shared" si="200"/>
        <v>2022-2023</v>
      </c>
      <c r="D4263" t="s">
        <v>147</v>
      </c>
      <c r="E4263" t="s">
        <v>113</v>
      </c>
      <c r="F4263" t="str">
        <f t="shared" si="198"/>
        <v>Queensland</v>
      </c>
      <c r="G4263" t="s">
        <v>35</v>
      </c>
      <c r="H4263">
        <v>4215</v>
      </c>
      <c r="I4263" t="s">
        <v>11</v>
      </c>
      <c r="J4263" t="s">
        <v>104</v>
      </c>
      <c r="K4263" t="s">
        <v>151</v>
      </c>
      <c r="L4263" t="s">
        <v>21</v>
      </c>
      <c r="M4263" s="5">
        <v>3350.8000000000006</v>
      </c>
    </row>
    <row r="4264" spans="1:13" x14ac:dyDescent="0.25">
      <c r="A4264" s="2">
        <v>45081</v>
      </c>
      <c r="B4264" s="3">
        <f t="shared" si="199"/>
        <v>2023</v>
      </c>
      <c r="C4264" t="str">
        <f t="shared" si="200"/>
        <v>2023-2024</v>
      </c>
      <c r="D4264" t="s">
        <v>148</v>
      </c>
      <c r="E4264" t="s">
        <v>124</v>
      </c>
      <c r="F4264" t="str">
        <f t="shared" si="198"/>
        <v>New South Wales</v>
      </c>
      <c r="G4264" t="s">
        <v>10</v>
      </c>
      <c r="H4264">
        <v>2015</v>
      </c>
      <c r="I4264" t="s">
        <v>11</v>
      </c>
      <c r="J4264" t="s">
        <v>12</v>
      </c>
      <c r="K4264" t="s">
        <v>152</v>
      </c>
      <c r="L4264" t="s">
        <v>13</v>
      </c>
      <c r="M4264" s="5">
        <v>3351.8200000000033</v>
      </c>
    </row>
    <row r="4265" spans="1:13" x14ac:dyDescent="0.25">
      <c r="A4265" s="2">
        <v>45080</v>
      </c>
      <c r="B4265" s="3">
        <f t="shared" si="199"/>
        <v>2023</v>
      </c>
      <c r="C4265" t="str">
        <f t="shared" si="200"/>
        <v>2023-2024</v>
      </c>
      <c r="D4265" t="s">
        <v>147</v>
      </c>
      <c r="E4265" t="s">
        <v>24</v>
      </c>
      <c r="F4265" t="str">
        <f t="shared" si="198"/>
        <v>New South Wales</v>
      </c>
      <c r="G4265" t="s">
        <v>10</v>
      </c>
      <c r="H4265">
        <v>2795</v>
      </c>
      <c r="I4265" t="s">
        <v>11</v>
      </c>
      <c r="J4265" t="s">
        <v>25</v>
      </c>
      <c r="K4265" t="s">
        <v>151</v>
      </c>
      <c r="L4265" t="s">
        <v>21</v>
      </c>
      <c r="M4265" s="5">
        <v>3355.05</v>
      </c>
    </row>
    <row r="4266" spans="1:13" x14ac:dyDescent="0.25">
      <c r="A4266" s="2">
        <v>45183</v>
      </c>
      <c r="B4266" s="3">
        <f t="shared" si="199"/>
        <v>2024</v>
      </c>
      <c r="C4266" t="str">
        <f t="shared" si="200"/>
        <v>2023-2024</v>
      </c>
      <c r="D4266" t="s">
        <v>147</v>
      </c>
      <c r="E4266" t="s">
        <v>42</v>
      </c>
      <c r="F4266" t="str">
        <f t="shared" si="198"/>
        <v>Queensland</v>
      </c>
      <c r="G4266" t="s">
        <v>35</v>
      </c>
      <c r="H4266">
        <v>4053</v>
      </c>
      <c r="I4266" t="s">
        <v>11</v>
      </c>
      <c r="J4266" t="s">
        <v>43</v>
      </c>
      <c r="K4266" t="s">
        <v>152</v>
      </c>
      <c r="L4266" t="s">
        <v>13</v>
      </c>
      <c r="M4266" s="5">
        <v>3372.2800000000025</v>
      </c>
    </row>
    <row r="4267" spans="1:13" x14ac:dyDescent="0.25">
      <c r="A4267" s="2">
        <v>45482</v>
      </c>
      <c r="B4267" s="3">
        <f t="shared" si="199"/>
        <v>2025</v>
      </c>
      <c r="C4267" t="str">
        <f t="shared" si="200"/>
        <v>2024-2025</v>
      </c>
      <c r="D4267" t="s">
        <v>147</v>
      </c>
      <c r="E4267" t="s">
        <v>145</v>
      </c>
      <c r="F4267" t="str">
        <f t="shared" si="198"/>
        <v>New South Wales</v>
      </c>
      <c r="G4267" t="s">
        <v>10</v>
      </c>
      <c r="H4267">
        <v>2101</v>
      </c>
      <c r="I4267" t="s">
        <v>11</v>
      </c>
      <c r="J4267" t="s">
        <v>27</v>
      </c>
      <c r="K4267" t="s">
        <v>155</v>
      </c>
      <c r="L4267" t="s">
        <v>20</v>
      </c>
      <c r="M4267" s="5">
        <v>3377.2000000000007</v>
      </c>
    </row>
    <row r="4268" spans="1:13" x14ac:dyDescent="0.25">
      <c r="A4268" s="2">
        <v>45344</v>
      </c>
      <c r="B4268" s="3">
        <f t="shared" si="199"/>
        <v>2024</v>
      </c>
      <c r="C4268" t="str">
        <f t="shared" si="200"/>
        <v>2023-2024</v>
      </c>
      <c r="D4268" t="s">
        <v>147</v>
      </c>
      <c r="E4268" t="s">
        <v>115</v>
      </c>
      <c r="F4268" t="str">
        <f t="shared" si="198"/>
        <v>Western Australia</v>
      </c>
      <c r="G4268" t="s">
        <v>48</v>
      </c>
      <c r="H4268">
        <v>6280</v>
      </c>
      <c r="I4268" t="s">
        <v>11</v>
      </c>
      <c r="J4268" t="s">
        <v>94</v>
      </c>
      <c r="K4268" t="s">
        <v>150</v>
      </c>
      <c r="L4268" t="s">
        <v>18</v>
      </c>
      <c r="M4268" s="5">
        <v>3397.3100000000004</v>
      </c>
    </row>
    <row r="4269" spans="1:13" x14ac:dyDescent="0.25">
      <c r="A4269" s="2">
        <v>45584</v>
      </c>
      <c r="B4269" s="3">
        <f t="shared" si="199"/>
        <v>2025</v>
      </c>
      <c r="C4269" t="str">
        <f t="shared" si="200"/>
        <v>2024-2025</v>
      </c>
      <c r="D4269" t="s">
        <v>147</v>
      </c>
      <c r="E4269" t="s">
        <v>24</v>
      </c>
      <c r="F4269" t="str">
        <f t="shared" si="198"/>
        <v>New South Wales</v>
      </c>
      <c r="G4269" t="s">
        <v>10</v>
      </c>
      <c r="H4269">
        <v>2795</v>
      </c>
      <c r="I4269" t="s">
        <v>11</v>
      </c>
      <c r="J4269" t="s">
        <v>25</v>
      </c>
      <c r="K4269" t="s">
        <v>152</v>
      </c>
      <c r="L4269" t="s">
        <v>13</v>
      </c>
      <c r="M4269" s="5">
        <v>3399.2300000000018</v>
      </c>
    </row>
    <row r="4270" spans="1:13" x14ac:dyDescent="0.25">
      <c r="A4270" s="2">
        <v>45450</v>
      </c>
      <c r="B4270" s="3">
        <f t="shared" si="199"/>
        <v>2024</v>
      </c>
      <c r="C4270" t="str">
        <f t="shared" si="200"/>
        <v>2024-2025</v>
      </c>
      <c r="D4270" t="s">
        <v>147</v>
      </c>
      <c r="E4270" t="s">
        <v>114</v>
      </c>
      <c r="F4270" t="str">
        <f t="shared" si="198"/>
        <v>Victoria</v>
      </c>
      <c r="G4270" t="s">
        <v>45</v>
      </c>
      <c r="H4270">
        <v>3551</v>
      </c>
      <c r="I4270" t="s">
        <v>11</v>
      </c>
      <c r="J4270" t="s">
        <v>60</v>
      </c>
      <c r="K4270" t="s">
        <v>152</v>
      </c>
      <c r="L4270" t="s">
        <v>13</v>
      </c>
      <c r="M4270" s="5">
        <v>3415.0300000000016</v>
      </c>
    </row>
    <row r="4271" spans="1:13" x14ac:dyDescent="0.25">
      <c r="A4271" s="2">
        <v>45362</v>
      </c>
      <c r="B4271" s="3">
        <f t="shared" si="199"/>
        <v>2024</v>
      </c>
      <c r="C4271" t="str">
        <f t="shared" si="200"/>
        <v>2023-2024</v>
      </c>
      <c r="D4271" t="s">
        <v>147</v>
      </c>
      <c r="E4271" t="s">
        <v>129</v>
      </c>
      <c r="F4271" t="str">
        <f t="shared" si="198"/>
        <v>Tasmania</v>
      </c>
      <c r="G4271" t="s">
        <v>70</v>
      </c>
      <c r="H4271">
        <v>7010</v>
      </c>
      <c r="I4271" t="s">
        <v>11</v>
      </c>
      <c r="J4271" t="s">
        <v>71</v>
      </c>
      <c r="K4271" t="s">
        <v>150</v>
      </c>
      <c r="L4271" t="s">
        <v>18</v>
      </c>
      <c r="M4271" s="5">
        <v>3417.23</v>
      </c>
    </row>
    <row r="4272" spans="1:13" x14ac:dyDescent="0.25">
      <c r="A4272" s="2">
        <v>45604</v>
      </c>
      <c r="B4272" s="3">
        <f t="shared" si="199"/>
        <v>2025</v>
      </c>
      <c r="C4272" t="str">
        <f t="shared" si="200"/>
        <v>2024-2025</v>
      </c>
      <c r="D4272" t="s">
        <v>147</v>
      </c>
      <c r="E4272" t="s">
        <v>107</v>
      </c>
      <c r="F4272" t="str">
        <f t="shared" si="198"/>
        <v>Queensland</v>
      </c>
      <c r="G4272" t="s">
        <v>35</v>
      </c>
      <c r="H4272">
        <v>4220</v>
      </c>
      <c r="I4272" t="s">
        <v>11</v>
      </c>
      <c r="J4272" t="s">
        <v>104</v>
      </c>
      <c r="K4272" t="s">
        <v>150</v>
      </c>
      <c r="L4272" t="s">
        <v>18</v>
      </c>
      <c r="M4272" s="5">
        <v>3443.64</v>
      </c>
    </row>
    <row r="4273" spans="1:13" x14ac:dyDescent="0.25">
      <c r="A4273" s="2">
        <v>45393</v>
      </c>
      <c r="B4273" s="3">
        <f t="shared" si="199"/>
        <v>2024</v>
      </c>
      <c r="C4273" t="str">
        <f t="shared" si="200"/>
        <v>2024-2025</v>
      </c>
      <c r="D4273" t="s">
        <v>147</v>
      </c>
      <c r="E4273" t="s">
        <v>135</v>
      </c>
      <c r="F4273" t="str">
        <f t="shared" si="198"/>
        <v>Victoria</v>
      </c>
      <c r="G4273" t="s">
        <v>45</v>
      </c>
      <c r="H4273">
        <v>3550</v>
      </c>
      <c r="I4273" t="s">
        <v>11</v>
      </c>
      <c r="J4273" t="s">
        <v>60</v>
      </c>
      <c r="K4273" t="s">
        <v>152</v>
      </c>
      <c r="L4273" t="s">
        <v>13</v>
      </c>
      <c r="M4273" s="5">
        <v>3453.170000000001</v>
      </c>
    </row>
    <row r="4274" spans="1:13" x14ac:dyDescent="0.25">
      <c r="A4274" s="2">
        <v>45130</v>
      </c>
      <c r="B4274" s="3">
        <f t="shared" si="199"/>
        <v>2024</v>
      </c>
      <c r="C4274" t="str">
        <f t="shared" si="200"/>
        <v>2023-2024</v>
      </c>
      <c r="D4274" t="s">
        <v>147</v>
      </c>
      <c r="E4274" t="s">
        <v>64</v>
      </c>
      <c r="F4274" t="str">
        <f t="shared" si="198"/>
        <v>Victoria</v>
      </c>
      <c r="G4274" t="s">
        <v>45</v>
      </c>
      <c r="H4274">
        <v>3199</v>
      </c>
      <c r="I4274" t="s">
        <v>11</v>
      </c>
      <c r="J4274" t="s">
        <v>63</v>
      </c>
      <c r="K4274" t="s">
        <v>150</v>
      </c>
      <c r="L4274" t="s">
        <v>18</v>
      </c>
      <c r="M4274" s="5">
        <v>3458.11</v>
      </c>
    </row>
    <row r="4275" spans="1:13" x14ac:dyDescent="0.25">
      <c r="A4275" s="2">
        <v>45180</v>
      </c>
      <c r="B4275" s="3">
        <f t="shared" si="199"/>
        <v>2024</v>
      </c>
      <c r="C4275" t="str">
        <f t="shared" si="200"/>
        <v>2023-2024</v>
      </c>
      <c r="D4275" t="s">
        <v>147</v>
      </c>
      <c r="E4275" t="s">
        <v>98</v>
      </c>
      <c r="F4275" t="str">
        <f t="shared" si="198"/>
        <v>Victoria</v>
      </c>
      <c r="G4275" t="s">
        <v>45</v>
      </c>
      <c r="H4275">
        <v>3429</v>
      </c>
      <c r="I4275" t="s">
        <v>11</v>
      </c>
      <c r="J4275" t="s">
        <v>60</v>
      </c>
      <c r="K4275" t="s">
        <v>150</v>
      </c>
      <c r="L4275" t="s">
        <v>18</v>
      </c>
      <c r="M4275" s="5">
        <v>3460.1899999999991</v>
      </c>
    </row>
    <row r="4276" spans="1:13" x14ac:dyDescent="0.25">
      <c r="A4276" s="2">
        <v>45003</v>
      </c>
      <c r="B4276" s="3">
        <f t="shared" si="199"/>
        <v>2023</v>
      </c>
      <c r="C4276" t="str">
        <f t="shared" si="200"/>
        <v>2022-2023</v>
      </c>
      <c r="D4276" t="s">
        <v>147</v>
      </c>
      <c r="E4276" t="s">
        <v>109</v>
      </c>
      <c r="F4276" t="str">
        <f t="shared" si="198"/>
        <v>New South Wales</v>
      </c>
      <c r="G4276" t="s">
        <v>10</v>
      </c>
      <c r="H4276">
        <v>2480</v>
      </c>
      <c r="I4276" t="s">
        <v>11</v>
      </c>
      <c r="J4276" t="s">
        <v>68</v>
      </c>
      <c r="K4276" t="s">
        <v>151</v>
      </c>
      <c r="L4276" t="s">
        <v>21</v>
      </c>
      <c r="M4276" s="5">
        <v>3460.9100000000003</v>
      </c>
    </row>
    <row r="4277" spans="1:13" x14ac:dyDescent="0.25">
      <c r="A4277" s="2">
        <v>45305</v>
      </c>
      <c r="B4277" s="3">
        <f t="shared" si="199"/>
        <v>2024</v>
      </c>
      <c r="C4277" t="str">
        <f t="shared" si="200"/>
        <v>2023-2024</v>
      </c>
      <c r="D4277" t="s">
        <v>148</v>
      </c>
      <c r="E4277" t="s">
        <v>40</v>
      </c>
      <c r="F4277" t="str">
        <f t="shared" si="198"/>
        <v>New South Wales</v>
      </c>
      <c r="G4277" t="s">
        <v>10</v>
      </c>
      <c r="H4277">
        <v>2116</v>
      </c>
      <c r="I4277" t="s">
        <v>11</v>
      </c>
      <c r="J4277" t="s">
        <v>27</v>
      </c>
      <c r="K4277" t="s">
        <v>151</v>
      </c>
      <c r="L4277" t="s">
        <v>21</v>
      </c>
      <c r="M4277" s="5">
        <v>3464.83</v>
      </c>
    </row>
    <row r="4278" spans="1:13" x14ac:dyDescent="0.25">
      <c r="A4278" s="2">
        <v>45379</v>
      </c>
      <c r="B4278" s="3">
        <f t="shared" si="199"/>
        <v>2024</v>
      </c>
      <c r="C4278" t="str">
        <f t="shared" si="200"/>
        <v>2023-2024</v>
      </c>
      <c r="D4278" t="s">
        <v>147</v>
      </c>
      <c r="E4278" t="s">
        <v>109</v>
      </c>
      <c r="F4278" t="str">
        <f t="shared" si="198"/>
        <v>New South Wales</v>
      </c>
      <c r="G4278" t="s">
        <v>10</v>
      </c>
      <c r="H4278">
        <v>2480</v>
      </c>
      <c r="I4278" t="s">
        <v>11</v>
      </c>
      <c r="J4278" t="s">
        <v>68</v>
      </c>
      <c r="K4278" t="s">
        <v>149</v>
      </c>
      <c r="L4278" t="s">
        <v>15</v>
      </c>
      <c r="M4278" s="5">
        <v>3467.9799999999996</v>
      </c>
    </row>
    <row r="4279" spans="1:13" x14ac:dyDescent="0.25">
      <c r="A4279" s="2">
        <v>45209</v>
      </c>
      <c r="B4279" s="3">
        <f t="shared" si="199"/>
        <v>2024</v>
      </c>
      <c r="C4279" t="str">
        <f t="shared" si="200"/>
        <v>2023-2024</v>
      </c>
      <c r="D4279" t="s">
        <v>147</v>
      </c>
      <c r="E4279" t="s">
        <v>114</v>
      </c>
      <c r="F4279" t="str">
        <f t="shared" si="198"/>
        <v>Victoria</v>
      </c>
      <c r="G4279" t="s">
        <v>45</v>
      </c>
      <c r="H4279">
        <v>3551</v>
      </c>
      <c r="I4279" t="s">
        <v>11</v>
      </c>
      <c r="J4279" t="s">
        <v>60</v>
      </c>
      <c r="K4279" t="s">
        <v>149</v>
      </c>
      <c r="L4279" t="s">
        <v>15</v>
      </c>
      <c r="M4279" s="5">
        <v>3473.19</v>
      </c>
    </row>
    <row r="4280" spans="1:13" x14ac:dyDescent="0.25">
      <c r="A4280" s="2">
        <v>45581</v>
      </c>
      <c r="B4280" s="3">
        <f t="shared" si="199"/>
        <v>2025</v>
      </c>
      <c r="C4280" t="str">
        <f t="shared" si="200"/>
        <v>2024-2025</v>
      </c>
      <c r="D4280" t="s">
        <v>147</v>
      </c>
      <c r="E4280" t="s">
        <v>131</v>
      </c>
      <c r="F4280" t="str">
        <f t="shared" si="198"/>
        <v>Western Australia</v>
      </c>
      <c r="G4280" t="s">
        <v>48</v>
      </c>
      <c r="H4280">
        <v>6530</v>
      </c>
      <c r="I4280" t="s">
        <v>11</v>
      </c>
      <c r="J4280" t="s">
        <v>77</v>
      </c>
      <c r="K4280" t="s">
        <v>150</v>
      </c>
      <c r="L4280" t="s">
        <v>18</v>
      </c>
      <c r="M4280" s="5">
        <v>3474.51</v>
      </c>
    </row>
    <row r="4281" spans="1:13" x14ac:dyDescent="0.25">
      <c r="A4281" s="2">
        <v>45372</v>
      </c>
      <c r="B4281" s="3">
        <f t="shared" si="199"/>
        <v>2024</v>
      </c>
      <c r="C4281" t="str">
        <f t="shared" si="200"/>
        <v>2023-2024</v>
      </c>
      <c r="D4281" t="s">
        <v>147</v>
      </c>
      <c r="E4281" t="s">
        <v>9</v>
      </c>
      <c r="F4281" t="str">
        <f t="shared" si="198"/>
        <v>New South Wales</v>
      </c>
      <c r="G4281" t="s">
        <v>10</v>
      </c>
      <c r="H4281">
        <v>2067</v>
      </c>
      <c r="I4281" t="s">
        <v>11</v>
      </c>
      <c r="J4281" t="s">
        <v>12</v>
      </c>
      <c r="K4281" t="s">
        <v>155</v>
      </c>
      <c r="L4281" t="s">
        <v>20</v>
      </c>
      <c r="M4281" s="5">
        <v>3492.9100000000008</v>
      </c>
    </row>
    <row r="4282" spans="1:13" x14ac:dyDescent="0.25">
      <c r="A4282" s="2">
        <v>45522</v>
      </c>
      <c r="B4282" s="3">
        <f t="shared" si="199"/>
        <v>2025</v>
      </c>
      <c r="C4282" t="str">
        <f t="shared" si="200"/>
        <v>2024-2025</v>
      </c>
      <c r="D4282" t="s">
        <v>147</v>
      </c>
      <c r="E4282" t="s">
        <v>66</v>
      </c>
      <c r="F4282" t="str">
        <f t="shared" si="198"/>
        <v>South Australia</v>
      </c>
      <c r="G4282" t="s">
        <v>32</v>
      </c>
      <c r="H4282">
        <v>5169</v>
      </c>
      <c r="I4282" t="s">
        <v>11</v>
      </c>
      <c r="J4282" t="s">
        <v>33</v>
      </c>
      <c r="K4282" t="s">
        <v>150</v>
      </c>
      <c r="L4282" t="s">
        <v>18</v>
      </c>
      <c r="M4282" s="5">
        <v>3516.87</v>
      </c>
    </row>
    <row r="4283" spans="1:13" x14ac:dyDescent="0.25">
      <c r="A4283" s="2">
        <v>45085</v>
      </c>
      <c r="B4283" s="3">
        <f t="shared" si="199"/>
        <v>2023</v>
      </c>
      <c r="C4283" t="str">
        <f t="shared" si="200"/>
        <v>2023-2024</v>
      </c>
      <c r="D4283" t="s">
        <v>147</v>
      </c>
      <c r="E4283" t="s">
        <v>132</v>
      </c>
      <c r="F4283" t="str">
        <f t="shared" si="198"/>
        <v>New South Wales</v>
      </c>
      <c r="G4283" t="s">
        <v>10</v>
      </c>
      <c r="H4283">
        <v>2800</v>
      </c>
      <c r="I4283" t="s">
        <v>11</v>
      </c>
      <c r="J4283" t="s">
        <v>25</v>
      </c>
      <c r="K4283" t="s">
        <v>151</v>
      </c>
      <c r="L4283" t="s">
        <v>21</v>
      </c>
      <c r="M4283" s="5">
        <v>3557.7900000000009</v>
      </c>
    </row>
    <row r="4284" spans="1:13" x14ac:dyDescent="0.25">
      <c r="A4284" s="2">
        <v>45002</v>
      </c>
      <c r="B4284" s="3">
        <f t="shared" si="199"/>
        <v>2023</v>
      </c>
      <c r="C4284" t="str">
        <f t="shared" si="200"/>
        <v>2022-2023</v>
      </c>
      <c r="D4284" t="s">
        <v>147</v>
      </c>
      <c r="E4284" t="s">
        <v>112</v>
      </c>
      <c r="F4284" t="str">
        <f t="shared" si="198"/>
        <v>Victoria</v>
      </c>
      <c r="G4284" t="s">
        <v>45</v>
      </c>
      <c r="H4284">
        <v>3076</v>
      </c>
      <c r="I4284" t="s">
        <v>11</v>
      </c>
      <c r="J4284" t="s">
        <v>46</v>
      </c>
      <c r="K4284" t="s">
        <v>150</v>
      </c>
      <c r="L4284" t="s">
        <v>18</v>
      </c>
      <c r="M4284" s="5">
        <v>3579.119999999999</v>
      </c>
    </row>
    <row r="4285" spans="1:13" x14ac:dyDescent="0.25">
      <c r="A4285" s="2">
        <v>45232</v>
      </c>
      <c r="B4285" s="3">
        <f t="shared" si="199"/>
        <v>2024</v>
      </c>
      <c r="C4285" t="str">
        <f t="shared" si="200"/>
        <v>2023-2024</v>
      </c>
      <c r="D4285" t="s">
        <v>147</v>
      </c>
      <c r="E4285" t="s">
        <v>138</v>
      </c>
      <c r="F4285" t="str">
        <f t="shared" si="198"/>
        <v>Queensland</v>
      </c>
      <c r="G4285" t="s">
        <v>35</v>
      </c>
      <c r="H4285">
        <v>4558</v>
      </c>
      <c r="I4285" t="s">
        <v>11</v>
      </c>
      <c r="J4285" t="s">
        <v>120</v>
      </c>
      <c r="K4285" t="s">
        <v>152</v>
      </c>
      <c r="L4285" t="s">
        <v>13</v>
      </c>
      <c r="M4285" s="5">
        <v>3581.9900000000021</v>
      </c>
    </row>
    <row r="4286" spans="1:13" x14ac:dyDescent="0.25">
      <c r="A4286" s="2">
        <v>45464</v>
      </c>
      <c r="B4286" s="3">
        <f t="shared" si="199"/>
        <v>2024</v>
      </c>
      <c r="C4286" t="str">
        <f t="shared" si="200"/>
        <v>2024-2025</v>
      </c>
      <c r="D4286" t="s">
        <v>147</v>
      </c>
      <c r="E4286" t="s">
        <v>117</v>
      </c>
      <c r="F4286" t="str">
        <f t="shared" si="198"/>
        <v>Queensland</v>
      </c>
      <c r="G4286" t="s">
        <v>35</v>
      </c>
      <c r="H4286">
        <v>4119</v>
      </c>
      <c r="I4286" t="s">
        <v>11</v>
      </c>
      <c r="J4286" t="s">
        <v>43</v>
      </c>
      <c r="K4286" t="s">
        <v>150</v>
      </c>
      <c r="L4286" t="s">
        <v>18</v>
      </c>
      <c r="M4286" s="5">
        <v>3603.14</v>
      </c>
    </row>
    <row r="4287" spans="1:13" x14ac:dyDescent="0.25">
      <c r="A4287" s="2">
        <v>45636</v>
      </c>
      <c r="B4287" s="3">
        <f t="shared" si="199"/>
        <v>2025</v>
      </c>
      <c r="C4287" t="str">
        <f t="shared" si="200"/>
        <v>2024-2025</v>
      </c>
      <c r="D4287" t="s">
        <v>147</v>
      </c>
      <c r="E4287" t="s">
        <v>42</v>
      </c>
      <c r="F4287" t="str">
        <f t="shared" si="198"/>
        <v>Queensland</v>
      </c>
      <c r="G4287" t="s">
        <v>35</v>
      </c>
      <c r="H4287">
        <v>4053</v>
      </c>
      <c r="I4287" t="s">
        <v>11</v>
      </c>
      <c r="J4287" t="s">
        <v>43</v>
      </c>
      <c r="K4287" t="s">
        <v>149</v>
      </c>
      <c r="L4287" t="s">
        <v>15</v>
      </c>
      <c r="M4287" s="5">
        <v>3603.7299999999996</v>
      </c>
    </row>
    <row r="4288" spans="1:13" x14ac:dyDescent="0.25">
      <c r="A4288" s="2">
        <v>45353</v>
      </c>
      <c r="B4288" s="3">
        <f t="shared" si="199"/>
        <v>2024</v>
      </c>
      <c r="C4288" t="str">
        <f t="shared" si="200"/>
        <v>2023-2024</v>
      </c>
      <c r="D4288" t="s">
        <v>147</v>
      </c>
      <c r="E4288" t="s">
        <v>42</v>
      </c>
      <c r="F4288" t="str">
        <f t="shared" si="198"/>
        <v>Queensland</v>
      </c>
      <c r="G4288" t="s">
        <v>35</v>
      </c>
      <c r="H4288">
        <v>4053</v>
      </c>
      <c r="I4288" t="s">
        <v>11</v>
      </c>
      <c r="J4288" t="s">
        <v>43</v>
      </c>
      <c r="K4288" t="s">
        <v>151</v>
      </c>
      <c r="L4288" t="s">
        <v>21</v>
      </c>
      <c r="M4288" s="5">
        <v>3625.08</v>
      </c>
    </row>
    <row r="4289" spans="1:13" x14ac:dyDescent="0.25">
      <c r="A4289" s="2">
        <v>45366</v>
      </c>
      <c r="B4289" s="3">
        <f t="shared" si="199"/>
        <v>2024</v>
      </c>
      <c r="C4289" t="str">
        <f t="shared" si="200"/>
        <v>2023-2024</v>
      </c>
      <c r="D4289" t="s">
        <v>147</v>
      </c>
      <c r="E4289" t="s">
        <v>145</v>
      </c>
      <c r="F4289" t="str">
        <f t="shared" si="198"/>
        <v>New South Wales</v>
      </c>
      <c r="G4289" t="s">
        <v>10</v>
      </c>
      <c r="H4289">
        <v>2101</v>
      </c>
      <c r="I4289" t="s">
        <v>11</v>
      </c>
      <c r="J4289" t="s">
        <v>27</v>
      </c>
      <c r="K4289" t="s">
        <v>154</v>
      </c>
      <c r="L4289" t="s">
        <v>14</v>
      </c>
      <c r="M4289" s="5">
        <v>3650.8499999999995</v>
      </c>
    </row>
    <row r="4290" spans="1:13" x14ac:dyDescent="0.25">
      <c r="A4290" s="2">
        <v>45607</v>
      </c>
      <c r="B4290" s="3">
        <f t="shared" si="199"/>
        <v>2025</v>
      </c>
      <c r="C4290" t="str">
        <f t="shared" si="200"/>
        <v>2024-2025</v>
      </c>
      <c r="D4290" t="s">
        <v>147</v>
      </c>
      <c r="E4290" t="s">
        <v>24</v>
      </c>
      <c r="F4290" t="str">
        <f t="shared" ref="F4290:F4353" si="201">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2">IF(MONTH(A4291)&gt;=7,YEAR(A4291)+1,YEAR(A4291))</f>
        <v>2024</v>
      </c>
      <c r="C4291" t="str">
        <f t="shared" ref="C4291:C4354" si="203">IF(MONTH(A4291) &gt;= 4, YEAR(A4291) &amp; "-" &amp; YEAR(A4291) + 1, YEAR(A4291) - 1 &amp; "-" &amp; YEAR(A4291))</f>
        <v>2023-2024</v>
      </c>
      <c r="D4291" t="s">
        <v>147</v>
      </c>
      <c r="E4291" t="s">
        <v>113</v>
      </c>
      <c r="F4291" t="str">
        <f t="shared" si="201"/>
        <v>Queensland</v>
      </c>
      <c r="G4291" t="s">
        <v>35</v>
      </c>
      <c r="H4291">
        <v>4215</v>
      </c>
      <c r="I4291" t="s">
        <v>11</v>
      </c>
      <c r="J4291" t="s">
        <v>104</v>
      </c>
      <c r="K4291" t="s">
        <v>149</v>
      </c>
      <c r="L4291" t="s">
        <v>15</v>
      </c>
      <c r="M4291" s="5">
        <v>3673.19</v>
      </c>
    </row>
    <row r="4292" spans="1:13" x14ac:dyDescent="0.25">
      <c r="A4292" s="2">
        <v>45304</v>
      </c>
      <c r="B4292" s="3">
        <f t="shared" si="202"/>
        <v>2024</v>
      </c>
      <c r="C4292" t="str">
        <f t="shared" si="203"/>
        <v>2023-2024</v>
      </c>
      <c r="D4292" t="s">
        <v>148</v>
      </c>
      <c r="E4292" t="s">
        <v>78</v>
      </c>
      <c r="F4292" t="str">
        <f t="shared" si="201"/>
        <v>New South Wales</v>
      </c>
      <c r="G4292" t="s">
        <v>10</v>
      </c>
      <c r="H4292">
        <v>2350</v>
      </c>
      <c r="I4292" t="s">
        <v>11</v>
      </c>
      <c r="J4292" t="s">
        <v>68</v>
      </c>
      <c r="K4292" t="s">
        <v>150</v>
      </c>
      <c r="L4292" t="s">
        <v>18</v>
      </c>
      <c r="M4292" s="5">
        <v>3688.2400000000002</v>
      </c>
    </row>
    <row r="4293" spans="1:13" x14ac:dyDescent="0.25">
      <c r="A4293" s="2">
        <v>45509</v>
      </c>
      <c r="B4293" s="3">
        <f t="shared" si="202"/>
        <v>2025</v>
      </c>
      <c r="C4293" t="str">
        <f t="shared" si="203"/>
        <v>2024-2025</v>
      </c>
      <c r="D4293" t="s">
        <v>148</v>
      </c>
      <c r="E4293" t="s">
        <v>78</v>
      </c>
      <c r="F4293" t="str">
        <f t="shared" si="201"/>
        <v>New South Wales</v>
      </c>
      <c r="G4293" t="s">
        <v>10</v>
      </c>
      <c r="H4293">
        <v>2350</v>
      </c>
      <c r="I4293" t="s">
        <v>11</v>
      </c>
      <c r="J4293" t="s">
        <v>68</v>
      </c>
      <c r="K4293" t="s">
        <v>152</v>
      </c>
      <c r="L4293" t="s">
        <v>13</v>
      </c>
      <c r="M4293" s="5">
        <v>3713.3600000000024</v>
      </c>
    </row>
    <row r="4294" spans="1:13" x14ac:dyDescent="0.25">
      <c r="A4294" s="2">
        <v>45170</v>
      </c>
      <c r="B4294" s="3">
        <f t="shared" si="202"/>
        <v>2024</v>
      </c>
      <c r="C4294" t="str">
        <f t="shared" si="203"/>
        <v>2023-2024</v>
      </c>
      <c r="D4294" t="s">
        <v>147</v>
      </c>
      <c r="E4294" t="s">
        <v>61</v>
      </c>
      <c r="F4294" t="str">
        <f t="shared" si="201"/>
        <v>New South Wales</v>
      </c>
      <c r="G4294" t="s">
        <v>10</v>
      </c>
      <c r="H4294">
        <v>2539</v>
      </c>
      <c r="I4294" t="s">
        <v>11</v>
      </c>
      <c r="J4294" t="s">
        <v>58</v>
      </c>
      <c r="K4294" t="s">
        <v>150</v>
      </c>
      <c r="L4294" t="s">
        <v>18</v>
      </c>
      <c r="M4294" s="5">
        <v>3731.6399999999994</v>
      </c>
    </row>
    <row r="4295" spans="1:13" x14ac:dyDescent="0.25">
      <c r="A4295" s="2">
        <v>45432</v>
      </c>
      <c r="B4295" s="3">
        <f t="shared" si="202"/>
        <v>2024</v>
      </c>
      <c r="C4295" t="str">
        <f t="shared" si="203"/>
        <v>2024-2025</v>
      </c>
      <c r="D4295" t="s">
        <v>147</v>
      </c>
      <c r="E4295" t="s">
        <v>109</v>
      </c>
      <c r="F4295" t="str">
        <f t="shared" si="201"/>
        <v>New South Wales</v>
      </c>
      <c r="G4295" t="s">
        <v>10</v>
      </c>
      <c r="H4295">
        <v>2480</v>
      </c>
      <c r="I4295" t="s">
        <v>11</v>
      </c>
      <c r="J4295" t="s">
        <v>68</v>
      </c>
      <c r="K4295" t="s">
        <v>152</v>
      </c>
      <c r="L4295" t="s">
        <v>13</v>
      </c>
      <c r="M4295" s="5">
        <v>3740.5200000000023</v>
      </c>
    </row>
    <row r="4296" spans="1:13" x14ac:dyDescent="0.25">
      <c r="A4296" s="2">
        <v>45107</v>
      </c>
      <c r="B4296" s="3">
        <f t="shared" si="202"/>
        <v>2023</v>
      </c>
      <c r="C4296" t="str">
        <f t="shared" si="203"/>
        <v>2023-2024</v>
      </c>
      <c r="D4296" t="s">
        <v>147</v>
      </c>
      <c r="E4296" t="s">
        <v>126</v>
      </c>
      <c r="F4296" t="str">
        <f t="shared" si="201"/>
        <v>Queensland</v>
      </c>
      <c r="G4296" t="s">
        <v>35</v>
      </c>
      <c r="H4296">
        <v>4551</v>
      </c>
      <c r="I4296" t="s">
        <v>11</v>
      </c>
      <c r="J4296" t="s">
        <v>120</v>
      </c>
      <c r="K4296" t="s">
        <v>150</v>
      </c>
      <c r="L4296" t="s">
        <v>18</v>
      </c>
      <c r="M4296" s="5">
        <v>3745.4799999999991</v>
      </c>
    </row>
    <row r="4297" spans="1:13" x14ac:dyDescent="0.25">
      <c r="A4297" s="2">
        <v>44972</v>
      </c>
      <c r="B4297" s="3">
        <f t="shared" si="202"/>
        <v>2023</v>
      </c>
      <c r="C4297" t="str">
        <f t="shared" si="203"/>
        <v>2022-2023</v>
      </c>
      <c r="D4297" t="s">
        <v>147</v>
      </c>
      <c r="E4297" t="s">
        <v>99</v>
      </c>
      <c r="F4297" t="str">
        <f t="shared" si="201"/>
        <v>Victoria</v>
      </c>
      <c r="G4297" t="s">
        <v>45</v>
      </c>
      <c r="H4297">
        <v>3148</v>
      </c>
      <c r="I4297" t="s">
        <v>11</v>
      </c>
      <c r="J4297" t="s">
        <v>63</v>
      </c>
      <c r="K4297" t="s">
        <v>151</v>
      </c>
      <c r="L4297" t="s">
        <v>21</v>
      </c>
      <c r="M4297" s="5">
        <v>3753.87</v>
      </c>
    </row>
    <row r="4298" spans="1:13" x14ac:dyDescent="0.25">
      <c r="A4298" s="2">
        <v>45344</v>
      </c>
      <c r="B4298" s="3">
        <f t="shared" si="202"/>
        <v>2024</v>
      </c>
      <c r="C4298" t="str">
        <f t="shared" si="203"/>
        <v>2023-2024</v>
      </c>
      <c r="D4298" t="s">
        <v>147</v>
      </c>
      <c r="E4298" t="s">
        <v>92</v>
      </c>
      <c r="F4298" t="str">
        <f t="shared" si="201"/>
        <v>Queensland</v>
      </c>
      <c r="G4298" t="s">
        <v>35</v>
      </c>
      <c r="H4298">
        <v>4068</v>
      </c>
      <c r="I4298" t="s">
        <v>11</v>
      </c>
      <c r="J4298" t="s">
        <v>43</v>
      </c>
      <c r="K4298" t="s">
        <v>152</v>
      </c>
      <c r="L4298" t="s">
        <v>13</v>
      </c>
      <c r="M4298" s="5">
        <v>3761.3200000000006</v>
      </c>
    </row>
    <row r="4299" spans="1:13" x14ac:dyDescent="0.25">
      <c r="A4299" s="2">
        <v>45123</v>
      </c>
      <c r="B4299" s="3">
        <f t="shared" si="202"/>
        <v>2024</v>
      </c>
      <c r="C4299" t="str">
        <f t="shared" si="203"/>
        <v>2023-2024</v>
      </c>
      <c r="D4299" t="s">
        <v>147</v>
      </c>
      <c r="E4299" t="s">
        <v>143</v>
      </c>
      <c r="F4299" t="str">
        <f t="shared" si="201"/>
        <v>New South Wales</v>
      </c>
      <c r="G4299" t="s">
        <v>10</v>
      </c>
      <c r="H4299">
        <v>2154</v>
      </c>
      <c r="I4299" t="s">
        <v>11</v>
      </c>
      <c r="J4299" t="s">
        <v>27</v>
      </c>
      <c r="K4299" t="s">
        <v>152</v>
      </c>
      <c r="L4299" t="s">
        <v>13</v>
      </c>
      <c r="M4299" s="5">
        <v>3762.8000000000015</v>
      </c>
    </row>
    <row r="4300" spans="1:13" x14ac:dyDescent="0.25">
      <c r="A4300" s="2">
        <v>45306</v>
      </c>
      <c r="B4300" s="3">
        <f t="shared" si="202"/>
        <v>2024</v>
      </c>
      <c r="C4300" t="str">
        <f t="shared" si="203"/>
        <v>2023-2024</v>
      </c>
      <c r="D4300" t="s">
        <v>147</v>
      </c>
      <c r="E4300" t="s">
        <v>138</v>
      </c>
      <c r="F4300" t="str">
        <f t="shared" si="201"/>
        <v>Queensland</v>
      </c>
      <c r="G4300" t="s">
        <v>35</v>
      </c>
      <c r="H4300">
        <v>4558</v>
      </c>
      <c r="I4300" t="s">
        <v>11</v>
      </c>
      <c r="J4300" t="s">
        <v>120</v>
      </c>
      <c r="K4300" t="s">
        <v>151</v>
      </c>
      <c r="L4300" t="s">
        <v>21</v>
      </c>
      <c r="M4300" s="5">
        <v>3763.5100000000007</v>
      </c>
    </row>
    <row r="4301" spans="1:13" x14ac:dyDescent="0.25">
      <c r="A4301" s="2">
        <v>45302</v>
      </c>
      <c r="B4301" s="3">
        <f t="shared" si="202"/>
        <v>2024</v>
      </c>
      <c r="C4301" t="str">
        <f t="shared" si="203"/>
        <v>2023-2024</v>
      </c>
      <c r="D4301" t="s">
        <v>147</v>
      </c>
      <c r="E4301" t="s">
        <v>132</v>
      </c>
      <c r="F4301" t="str">
        <f t="shared" si="201"/>
        <v>New South Wales</v>
      </c>
      <c r="G4301" t="s">
        <v>10</v>
      </c>
      <c r="H4301">
        <v>2800</v>
      </c>
      <c r="I4301" t="s">
        <v>11</v>
      </c>
      <c r="J4301" t="s">
        <v>25</v>
      </c>
      <c r="K4301" t="s">
        <v>151</v>
      </c>
      <c r="L4301" t="s">
        <v>21</v>
      </c>
      <c r="M4301" s="5">
        <v>3773.6500000000005</v>
      </c>
    </row>
    <row r="4302" spans="1:13" x14ac:dyDescent="0.25">
      <c r="A4302" s="2">
        <v>45090</v>
      </c>
      <c r="B4302" s="3">
        <f t="shared" si="202"/>
        <v>2023</v>
      </c>
      <c r="C4302" t="str">
        <f t="shared" si="203"/>
        <v>2023-2024</v>
      </c>
      <c r="D4302" t="s">
        <v>147</v>
      </c>
      <c r="E4302" t="s">
        <v>57</v>
      </c>
      <c r="F4302" t="str">
        <f t="shared" si="201"/>
        <v>New South Wales</v>
      </c>
      <c r="G4302" t="s">
        <v>10</v>
      </c>
      <c r="H4302">
        <v>2560</v>
      </c>
      <c r="I4302" t="s">
        <v>11</v>
      </c>
      <c r="J4302" t="s">
        <v>58</v>
      </c>
      <c r="K4302" t="s">
        <v>155</v>
      </c>
      <c r="L4302" t="s">
        <v>20</v>
      </c>
      <c r="M4302" s="5">
        <v>3776.9799999999996</v>
      </c>
    </row>
    <row r="4303" spans="1:13" x14ac:dyDescent="0.25">
      <c r="A4303" s="2">
        <v>45641</v>
      </c>
      <c r="B4303" s="3">
        <f t="shared" si="202"/>
        <v>2025</v>
      </c>
      <c r="C4303" t="str">
        <f t="shared" si="203"/>
        <v>2024-2025</v>
      </c>
      <c r="D4303" t="s">
        <v>147</v>
      </c>
      <c r="E4303" t="s">
        <v>123</v>
      </c>
      <c r="F4303" t="str">
        <f t="shared" si="201"/>
        <v>Western Australia</v>
      </c>
      <c r="G4303" t="s">
        <v>48</v>
      </c>
      <c r="H4303">
        <v>6109</v>
      </c>
      <c r="I4303" t="s">
        <v>11</v>
      </c>
      <c r="J4303" t="s">
        <v>94</v>
      </c>
      <c r="K4303" t="s">
        <v>150</v>
      </c>
      <c r="L4303" t="s">
        <v>18</v>
      </c>
      <c r="M4303" s="5">
        <v>3793.35</v>
      </c>
    </row>
    <row r="4304" spans="1:13" x14ac:dyDescent="0.25">
      <c r="A4304" s="2">
        <v>45401</v>
      </c>
      <c r="B4304" s="3">
        <f t="shared" si="202"/>
        <v>2024</v>
      </c>
      <c r="C4304" t="str">
        <f t="shared" si="203"/>
        <v>2024-2025</v>
      </c>
      <c r="D4304" t="s">
        <v>147</v>
      </c>
      <c r="E4304" t="s">
        <v>31</v>
      </c>
      <c r="F4304" t="str">
        <f t="shared" si="201"/>
        <v>South Australia</v>
      </c>
      <c r="G4304" t="s">
        <v>32</v>
      </c>
      <c r="H4304">
        <v>5168</v>
      </c>
      <c r="I4304" t="s">
        <v>11</v>
      </c>
      <c r="J4304" t="s">
        <v>33</v>
      </c>
      <c r="K4304" t="s">
        <v>150</v>
      </c>
      <c r="L4304" t="s">
        <v>18</v>
      </c>
      <c r="M4304" s="5">
        <v>3831.5299999999997</v>
      </c>
    </row>
    <row r="4305" spans="1:13" x14ac:dyDescent="0.25">
      <c r="A4305" s="2">
        <v>45509</v>
      </c>
      <c r="B4305" s="3">
        <f t="shared" si="202"/>
        <v>2025</v>
      </c>
      <c r="C4305" t="str">
        <f t="shared" si="203"/>
        <v>2024-2025</v>
      </c>
      <c r="D4305" t="s">
        <v>148</v>
      </c>
      <c r="E4305" t="s">
        <v>44</v>
      </c>
      <c r="F4305" t="str">
        <f t="shared" si="201"/>
        <v>Victoria</v>
      </c>
      <c r="G4305" t="s">
        <v>45</v>
      </c>
      <c r="H4305">
        <v>3066</v>
      </c>
      <c r="I4305" t="s">
        <v>11</v>
      </c>
      <c r="J4305" t="s">
        <v>46</v>
      </c>
      <c r="K4305" t="s">
        <v>150</v>
      </c>
      <c r="L4305" t="s">
        <v>18</v>
      </c>
      <c r="M4305" s="5">
        <v>3852.2499999999995</v>
      </c>
    </row>
    <row r="4306" spans="1:13" x14ac:dyDescent="0.25">
      <c r="A4306" s="2">
        <v>45154</v>
      </c>
      <c r="B4306" s="3">
        <f t="shared" si="202"/>
        <v>2024</v>
      </c>
      <c r="C4306" t="str">
        <f t="shared" si="203"/>
        <v>2023-2024</v>
      </c>
      <c r="D4306" t="s">
        <v>148</v>
      </c>
      <c r="E4306" t="s">
        <v>40</v>
      </c>
      <c r="F4306" t="str">
        <f t="shared" si="201"/>
        <v>New South Wales</v>
      </c>
      <c r="G4306" t="s">
        <v>10</v>
      </c>
      <c r="H4306">
        <v>2116</v>
      </c>
      <c r="I4306" t="s">
        <v>11</v>
      </c>
      <c r="J4306" t="s">
        <v>27</v>
      </c>
      <c r="K4306" t="s">
        <v>151</v>
      </c>
      <c r="L4306" t="s">
        <v>21</v>
      </c>
      <c r="M4306" s="5">
        <v>3856.9400000000005</v>
      </c>
    </row>
    <row r="4307" spans="1:13" x14ac:dyDescent="0.25">
      <c r="A4307" s="2">
        <v>45271</v>
      </c>
      <c r="B4307" s="3">
        <f t="shared" si="202"/>
        <v>2024</v>
      </c>
      <c r="C4307" t="str">
        <f t="shared" si="203"/>
        <v>2023-2024</v>
      </c>
      <c r="D4307" t="s">
        <v>147</v>
      </c>
      <c r="E4307" t="s">
        <v>126</v>
      </c>
      <c r="F4307" t="str">
        <f t="shared" si="201"/>
        <v>Queensland</v>
      </c>
      <c r="G4307" t="s">
        <v>35</v>
      </c>
      <c r="H4307">
        <v>4551</v>
      </c>
      <c r="I4307" t="s">
        <v>11</v>
      </c>
      <c r="J4307" t="s">
        <v>120</v>
      </c>
      <c r="K4307" t="s">
        <v>151</v>
      </c>
      <c r="L4307" t="s">
        <v>21</v>
      </c>
      <c r="M4307" s="5">
        <v>3857.2400000000002</v>
      </c>
    </row>
    <row r="4308" spans="1:13" x14ac:dyDescent="0.25">
      <c r="A4308" s="2">
        <v>45289</v>
      </c>
      <c r="B4308" s="3">
        <f t="shared" si="202"/>
        <v>2024</v>
      </c>
      <c r="C4308" t="str">
        <f t="shared" si="203"/>
        <v>2023-2024</v>
      </c>
      <c r="D4308" t="s">
        <v>147</v>
      </c>
      <c r="E4308" t="s">
        <v>24</v>
      </c>
      <c r="F4308" t="str">
        <f t="shared" si="201"/>
        <v>New South Wales</v>
      </c>
      <c r="G4308" t="s">
        <v>10</v>
      </c>
      <c r="H4308">
        <v>2795</v>
      </c>
      <c r="I4308" t="s">
        <v>11</v>
      </c>
      <c r="J4308" t="s">
        <v>25</v>
      </c>
      <c r="K4308" t="s">
        <v>149</v>
      </c>
      <c r="L4308" t="s">
        <v>15</v>
      </c>
      <c r="M4308" s="5">
        <v>3864.9400000000005</v>
      </c>
    </row>
    <row r="4309" spans="1:13" x14ac:dyDescent="0.25">
      <c r="A4309" s="2">
        <v>45058</v>
      </c>
      <c r="B4309" s="3">
        <f t="shared" si="202"/>
        <v>2023</v>
      </c>
      <c r="C4309" t="str">
        <f t="shared" si="203"/>
        <v>2023-2024</v>
      </c>
      <c r="D4309" t="s">
        <v>147</v>
      </c>
      <c r="E4309" t="s">
        <v>99</v>
      </c>
      <c r="F4309" t="str">
        <f t="shared" si="201"/>
        <v>Victoria</v>
      </c>
      <c r="G4309" t="s">
        <v>45</v>
      </c>
      <c r="H4309">
        <v>3148</v>
      </c>
      <c r="I4309" t="s">
        <v>11</v>
      </c>
      <c r="J4309" t="s">
        <v>63</v>
      </c>
      <c r="K4309" t="s">
        <v>152</v>
      </c>
      <c r="L4309" t="s">
        <v>13</v>
      </c>
      <c r="M4309" s="5">
        <v>3867.6000000000026</v>
      </c>
    </row>
    <row r="4310" spans="1:13" x14ac:dyDescent="0.25">
      <c r="A4310" s="2">
        <v>45507</v>
      </c>
      <c r="B4310" s="3">
        <f t="shared" si="202"/>
        <v>2025</v>
      </c>
      <c r="C4310" t="str">
        <f t="shared" si="203"/>
        <v>2024-2025</v>
      </c>
      <c r="D4310" t="s">
        <v>147</v>
      </c>
      <c r="E4310" t="s">
        <v>139</v>
      </c>
      <c r="F4310" t="str">
        <f t="shared" si="201"/>
        <v>New South Wales</v>
      </c>
      <c r="G4310" t="s">
        <v>10</v>
      </c>
      <c r="H4310">
        <v>2020</v>
      </c>
      <c r="I4310" t="s">
        <v>11</v>
      </c>
      <c r="J4310" t="s">
        <v>12</v>
      </c>
      <c r="K4310" t="s">
        <v>149</v>
      </c>
      <c r="L4310" t="s">
        <v>15</v>
      </c>
      <c r="M4310" s="5">
        <v>3870.9900000000025</v>
      </c>
    </row>
    <row r="4311" spans="1:13" x14ac:dyDescent="0.25">
      <c r="A4311" s="2">
        <v>45385</v>
      </c>
      <c r="B4311" s="3">
        <f t="shared" si="202"/>
        <v>2024</v>
      </c>
      <c r="C4311" t="str">
        <f t="shared" si="203"/>
        <v>2024-2025</v>
      </c>
      <c r="D4311" t="s">
        <v>147</v>
      </c>
      <c r="E4311" t="s">
        <v>81</v>
      </c>
      <c r="F4311" t="str">
        <f t="shared" si="201"/>
        <v>New South Wales</v>
      </c>
      <c r="G4311" t="s">
        <v>10</v>
      </c>
      <c r="H4311">
        <v>2485</v>
      </c>
      <c r="I4311" t="s">
        <v>11</v>
      </c>
      <c r="J4311" t="s">
        <v>68</v>
      </c>
      <c r="K4311" t="s">
        <v>150</v>
      </c>
      <c r="L4311" t="s">
        <v>18</v>
      </c>
      <c r="M4311" s="5">
        <v>3874.62</v>
      </c>
    </row>
    <row r="4312" spans="1:13" x14ac:dyDescent="0.25">
      <c r="A4312" s="2">
        <v>44951</v>
      </c>
      <c r="B4312" s="3">
        <f t="shared" si="202"/>
        <v>2023</v>
      </c>
      <c r="C4312" t="str">
        <f t="shared" si="203"/>
        <v>2022-2023</v>
      </c>
      <c r="D4312" t="s">
        <v>147</v>
      </c>
      <c r="E4312" t="s">
        <v>115</v>
      </c>
      <c r="F4312" t="str">
        <f t="shared" si="201"/>
        <v>Western Australia</v>
      </c>
      <c r="G4312" t="s">
        <v>48</v>
      </c>
      <c r="H4312">
        <v>6280</v>
      </c>
      <c r="I4312" t="s">
        <v>11</v>
      </c>
      <c r="J4312" t="s">
        <v>94</v>
      </c>
      <c r="K4312" t="s">
        <v>151</v>
      </c>
      <c r="L4312" t="s">
        <v>21</v>
      </c>
      <c r="M4312" s="5">
        <v>3893.05</v>
      </c>
    </row>
    <row r="4313" spans="1:13" x14ac:dyDescent="0.25">
      <c r="A4313" s="2">
        <v>45191</v>
      </c>
      <c r="B4313" s="3">
        <f t="shared" si="202"/>
        <v>2024</v>
      </c>
      <c r="C4313" t="str">
        <f t="shared" si="203"/>
        <v>2023-2024</v>
      </c>
      <c r="D4313" t="s">
        <v>147</v>
      </c>
      <c r="E4313" t="s">
        <v>146</v>
      </c>
      <c r="F4313" t="str">
        <f t="shared" si="201"/>
        <v>Victoria</v>
      </c>
      <c r="G4313" t="s">
        <v>45</v>
      </c>
      <c r="H4313">
        <v>3353</v>
      </c>
      <c r="I4313" t="s">
        <v>11</v>
      </c>
      <c r="J4313" t="s">
        <v>60</v>
      </c>
      <c r="K4313" t="s">
        <v>152</v>
      </c>
      <c r="L4313" t="s">
        <v>13</v>
      </c>
      <c r="M4313" s="5">
        <v>3911.4000000000019</v>
      </c>
    </row>
    <row r="4314" spans="1:13" x14ac:dyDescent="0.25">
      <c r="A4314" s="2">
        <v>45278</v>
      </c>
      <c r="B4314" s="3">
        <f t="shared" si="202"/>
        <v>2024</v>
      </c>
      <c r="C4314" t="str">
        <f t="shared" si="203"/>
        <v>2023-2024</v>
      </c>
      <c r="D4314" t="s">
        <v>147</v>
      </c>
      <c r="E4314" t="s">
        <v>135</v>
      </c>
      <c r="F4314" t="str">
        <f t="shared" si="201"/>
        <v>Victoria</v>
      </c>
      <c r="G4314" t="s">
        <v>45</v>
      </c>
      <c r="H4314">
        <v>3550</v>
      </c>
      <c r="I4314" t="s">
        <v>11</v>
      </c>
      <c r="J4314" t="s">
        <v>60</v>
      </c>
      <c r="K4314" t="s">
        <v>153</v>
      </c>
      <c r="L4314" t="s">
        <v>16</v>
      </c>
      <c r="M4314" s="5">
        <v>3914.42</v>
      </c>
    </row>
    <row r="4315" spans="1:13" x14ac:dyDescent="0.25">
      <c r="A4315" s="2">
        <v>45166</v>
      </c>
      <c r="B4315" s="3">
        <f t="shared" si="202"/>
        <v>2024</v>
      </c>
      <c r="C4315" t="str">
        <f t="shared" si="203"/>
        <v>2023-2024</v>
      </c>
      <c r="D4315" t="s">
        <v>147</v>
      </c>
      <c r="E4315" t="s">
        <v>91</v>
      </c>
      <c r="F4315" t="str">
        <f t="shared" si="201"/>
        <v>Victoria</v>
      </c>
      <c r="G4315" t="s">
        <v>45</v>
      </c>
      <c r="H4315">
        <v>3690</v>
      </c>
      <c r="I4315" t="s">
        <v>11</v>
      </c>
      <c r="J4315" t="s">
        <v>55</v>
      </c>
      <c r="K4315" t="s">
        <v>150</v>
      </c>
      <c r="L4315" t="s">
        <v>18</v>
      </c>
      <c r="M4315" s="5">
        <v>3964.38</v>
      </c>
    </row>
    <row r="4316" spans="1:13" x14ac:dyDescent="0.25">
      <c r="A4316" s="2">
        <v>45305</v>
      </c>
      <c r="B4316" s="3">
        <f t="shared" si="202"/>
        <v>2024</v>
      </c>
      <c r="C4316" t="str">
        <f t="shared" si="203"/>
        <v>2023-2024</v>
      </c>
      <c r="D4316" t="s">
        <v>147</v>
      </c>
      <c r="E4316" t="s">
        <v>115</v>
      </c>
      <c r="F4316" t="str">
        <f t="shared" si="201"/>
        <v>Western Australia</v>
      </c>
      <c r="G4316" t="s">
        <v>48</v>
      </c>
      <c r="H4316">
        <v>6280</v>
      </c>
      <c r="I4316" t="s">
        <v>11</v>
      </c>
      <c r="J4316" t="s">
        <v>94</v>
      </c>
      <c r="K4316" t="s">
        <v>152</v>
      </c>
      <c r="L4316" t="s">
        <v>13</v>
      </c>
      <c r="M4316" s="5">
        <v>3969.2400000000021</v>
      </c>
    </row>
    <row r="4317" spans="1:13" x14ac:dyDescent="0.25">
      <c r="A4317" s="2">
        <v>44987</v>
      </c>
      <c r="B4317" s="3">
        <f t="shared" si="202"/>
        <v>2023</v>
      </c>
      <c r="C4317" t="str">
        <f t="shared" si="203"/>
        <v>2022-2023</v>
      </c>
      <c r="D4317" t="s">
        <v>147</v>
      </c>
      <c r="E4317" t="s">
        <v>137</v>
      </c>
      <c r="F4317" t="str">
        <f t="shared" si="201"/>
        <v>New South Wales</v>
      </c>
      <c r="G4317" t="s">
        <v>10</v>
      </c>
      <c r="H4317">
        <v>2031</v>
      </c>
      <c r="I4317" t="s">
        <v>11</v>
      </c>
      <c r="J4317" t="s">
        <v>12</v>
      </c>
      <c r="K4317" t="s">
        <v>150</v>
      </c>
      <c r="L4317" t="s">
        <v>18</v>
      </c>
      <c r="M4317" s="5">
        <v>3979.8100000000004</v>
      </c>
    </row>
    <row r="4318" spans="1:13" x14ac:dyDescent="0.25">
      <c r="A4318" s="2">
        <v>45619</v>
      </c>
      <c r="B4318" s="3">
        <f t="shared" si="202"/>
        <v>2025</v>
      </c>
      <c r="C4318" t="str">
        <f t="shared" si="203"/>
        <v>2024-2025</v>
      </c>
      <c r="D4318" t="s">
        <v>148</v>
      </c>
      <c r="E4318" t="s">
        <v>40</v>
      </c>
      <c r="F4318" t="str">
        <f t="shared" si="201"/>
        <v>New South Wales</v>
      </c>
      <c r="G4318" t="s">
        <v>10</v>
      </c>
      <c r="H4318">
        <v>2116</v>
      </c>
      <c r="I4318" t="s">
        <v>11</v>
      </c>
      <c r="J4318" t="s">
        <v>27</v>
      </c>
      <c r="K4318" t="s">
        <v>149</v>
      </c>
      <c r="L4318" t="s">
        <v>15</v>
      </c>
      <c r="M4318" s="5">
        <v>3985.06</v>
      </c>
    </row>
    <row r="4319" spans="1:13" x14ac:dyDescent="0.25">
      <c r="A4319" s="2">
        <v>45085</v>
      </c>
      <c r="B4319" s="3">
        <f t="shared" si="202"/>
        <v>2023</v>
      </c>
      <c r="C4319" t="str">
        <f t="shared" si="203"/>
        <v>2023-2024</v>
      </c>
      <c r="D4319" t="s">
        <v>147</v>
      </c>
      <c r="E4319" t="s">
        <v>87</v>
      </c>
      <c r="F4319" t="str">
        <f t="shared" si="201"/>
        <v>New South Wales</v>
      </c>
      <c r="G4319" t="s">
        <v>10</v>
      </c>
      <c r="H4319">
        <v>2790</v>
      </c>
      <c r="I4319" t="s">
        <v>11</v>
      </c>
      <c r="J4319" t="s">
        <v>25</v>
      </c>
      <c r="K4319" t="s">
        <v>150</v>
      </c>
      <c r="L4319" t="s">
        <v>18</v>
      </c>
      <c r="M4319" s="5">
        <v>3988.85</v>
      </c>
    </row>
    <row r="4320" spans="1:13" x14ac:dyDescent="0.25">
      <c r="A4320" s="2">
        <v>45643</v>
      </c>
      <c r="B4320" s="3">
        <f t="shared" si="202"/>
        <v>2025</v>
      </c>
      <c r="C4320" t="str">
        <f t="shared" si="203"/>
        <v>2024-2025</v>
      </c>
      <c r="D4320" t="s">
        <v>148</v>
      </c>
      <c r="E4320" t="s">
        <v>44</v>
      </c>
      <c r="F4320" t="str">
        <f t="shared" si="201"/>
        <v>Victoria</v>
      </c>
      <c r="G4320" t="s">
        <v>45</v>
      </c>
      <c r="H4320">
        <v>3066</v>
      </c>
      <c r="I4320" t="s">
        <v>11</v>
      </c>
      <c r="J4320" t="s">
        <v>46</v>
      </c>
      <c r="K4320" t="s">
        <v>152</v>
      </c>
      <c r="L4320" t="s">
        <v>13</v>
      </c>
      <c r="M4320" s="5">
        <v>3990.0600000000036</v>
      </c>
    </row>
    <row r="4321" spans="1:13" x14ac:dyDescent="0.25">
      <c r="A4321" s="2">
        <v>44996</v>
      </c>
      <c r="B4321" s="3">
        <f t="shared" si="202"/>
        <v>2023</v>
      </c>
      <c r="C4321" t="str">
        <f t="shared" si="203"/>
        <v>2022-2023</v>
      </c>
      <c r="D4321" t="s">
        <v>147</v>
      </c>
      <c r="E4321" t="s">
        <v>136</v>
      </c>
      <c r="F4321" t="str">
        <f t="shared" si="201"/>
        <v>Victoria</v>
      </c>
      <c r="G4321" t="s">
        <v>45</v>
      </c>
      <c r="H4321">
        <v>3175</v>
      </c>
      <c r="I4321" t="s">
        <v>11</v>
      </c>
      <c r="J4321" t="s">
        <v>63</v>
      </c>
      <c r="K4321" t="s">
        <v>152</v>
      </c>
      <c r="L4321" t="s">
        <v>13</v>
      </c>
      <c r="M4321" s="5">
        <v>4015.2300000000014</v>
      </c>
    </row>
    <row r="4322" spans="1:13" x14ac:dyDescent="0.25">
      <c r="A4322" s="2">
        <v>45027</v>
      </c>
      <c r="B4322" s="3">
        <f t="shared" si="202"/>
        <v>2023</v>
      </c>
      <c r="C4322" t="str">
        <f t="shared" si="203"/>
        <v>2023-2024</v>
      </c>
      <c r="D4322" t="s">
        <v>147</v>
      </c>
      <c r="E4322" t="s">
        <v>99</v>
      </c>
      <c r="F4322" t="str">
        <f t="shared" si="201"/>
        <v>Victoria</v>
      </c>
      <c r="G4322" t="s">
        <v>45</v>
      </c>
      <c r="H4322">
        <v>3148</v>
      </c>
      <c r="I4322" t="s">
        <v>11</v>
      </c>
      <c r="J4322" t="s">
        <v>63</v>
      </c>
      <c r="K4322" t="s">
        <v>152</v>
      </c>
      <c r="L4322" t="s">
        <v>13</v>
      </c>
      <c r="M4322" s="5">
        <v>4040.8800000000015</v>
      </c>
    </row>
    <row r="4323" spans="1:13" x14ac:dyDescent="0.25">
      <c r="A4323" s="2">
        <v>45626</v>
      </c>
      <c r="B4323" s="3">
        <f t="shared" si="202"/>
        <v>2025</v>
      </c>
      <c r="C4323" t="str">
        <f t="shared" si="203"/>
        <v>2024-2025</v>
      </c>
      <c r="D4323" t="s">
        <v>148</v>
      </c>
      <c r="E4323" t="s">
        <v>78</v>
      </c>
      <c r="F4323" t="str">
        <f t="shared" si="201"/>
        <v>New South Wales</v>
      </c>
      <c r="G4323" t="s">
        <v>10</v>
      </c>
      <c r="H4323">
        <v>2350</v>
      </c>
      <c r="I4323" t="s">
        <v>11</v>
      </c>
      <c r="J4323" t="s">
        <v>68</v>
      </c>
      <c r="K4323" t="s">
        <v>151</v>
      </c>
      <c r="L4323" t="s">
        <v>21</v>
      </c>
      <c r="M4323" s="5">
        <v>4041.0700000000006</v>
      </c>
    </row>
    <row r="4324" spans="1:13" x14ac:dyDescent="0.25">
      <c r="A4324" s="2">
        <v>45645</v>
      </c>
      <c r="B4324" s="3">
        <f t="shared" si="202"/>
        <v>2025</v>
      </c>
      <c r="C4324" t="str">
        <f t="shared" si="203"/>
        <v>2024-2025</v>
      </c>
      <c r="D4324" t="s">
        <v>147</v>
      </c>
      <c r="E4324" t="s">
        <v>109</v>
      </c>
      <c r="F4324" t="str">
        <f t="shared" si="201"/>
        <v>New South Wales</v>
      </c>
      <c r="G4324" t="s">
        <v>10</v>
      </c>
      <c r="H4324">
        <v>2480</v>
      </c>
      <c r="I4324" t="s">
        <v>11</v>
      </c>
      <c r="J4324" t="s">
        <v>68</v>
      </c>
      <c r="K4324" t="s">
        <v>152</v>
      </c>
      <c r="L4324" t="s">
        <v>13</v>
      </c>
      <c r="M4324" s="5">
        <v>4042.0500000000029</v>
      </c>
    </row>
    <row r="4325" spans="1:13" x14ac:dyDescent="0.25">
      <c r="A4325" s="2">
        <v>45167</v>
      </c>
      <c r="B4325" s="3">
        <f t="shared" si="202"/>
        <v>2024</v>
      </c>
      <c r="C4325" t="str">
        <f t="shared" si="203"/>
        <v>2023-2024</v>
      </c>
      <c r="D4325" t="s">
        <v>147</v>
      </c>
      <c r="E4325" t="s">
        <v>112</v>
      </c>
      <c r="F4325" t="str">
        <f t="shared" si="201"/>
        <v>Victoria</v>
      </c>
      <c r="G4325" t="s">
        <v>45</v>
      </c>
      <c r="H4325">
        <v>3076</v>
      </c>
      <c r="I4325" t="s">
        <v>11</v>
      </c>
      <c r="J4325" t="s">
        <v>46</v>
      </c>
      <c r="K4325" t="s">
        <v>151</v>
      </c>
      <c r="L4325" t="s">
        <v>21</v>
      </c>
      <c r="M4325" s="5">
        <v>4044.6700000000005</v>
      </c>
    </row>
    <row r="4326" spans="1:13" x14ac:dyDescent="0.25">
      <c r="A4326" s="2">
        <v>45100</v>
      </c>
      <c r="B4326" s="3">
        <f t="shared" si="202"/>
        <v>2023</v>
      </c>
      <c r="C4326" t="str">
        <f t="shared" si="203"/>
        <v>2023-2024</v>
      </c>
      <c r="D4326" t="s">
        <v>147</v>
      </c>
      <c r="E4326" t="s">
        <v>92</v>
      </c>
      <c r="F4326" t="str">
        <f t="shared" si="201"/>
        <v>Queensland</v>
      </c>
      <c r="G4326" t="s">
        <v>35</v>
      </c>
      <c r="H4326">
        <v>4068</v>
      </c>
      <c r="I4326" t="s">
        <v>11</v>
      </c>
      <c r="J4326" t="s">
        <v>43</v>
      </c>
      <c r="K4326" t="s">
        <v>152</v>
      </c>
      <c r="L4326" t="s">
        <v>13</v>
      </c>
      <c r="M4326" s="5">
        <v>4044.6900000000023</v>
      </c>
    </row>
    <row r="4327" spans="1:13" x14ac:dyDescent="0.25">
      <c r="A4327" s="2">
        <v>45396</v>
      </c>
      <c r="B4327" s="3">
        <f t="shared" si="202"/>
        <v>2024</v>
      </c>
      <c r="C4327" t="str">
        <f t="shared" si="203"/>
        <v>2024-2025</v>
      </c>
      <c r="D4327" t="s">
        <v>147</v>
      </c>
      <c r="E4327" t="s">
        <v>122</v>
      </c>
      <c r="F4327" t="str">
        <f t="shared" si="201"/>
        <v>New South Wales</v>
      </c>
      <c r="G4327" t="s">
        <v>10</v>
      </c>
      <c r="H4327">
        <v>2650</v>
      </c>
      <c r="I4327" t="s">
        <v>11</v>
      </c>
      <c r="J4327" t="s">
        <v>25</v>
      </c>
      <c r="K4327" t="s">
        <v>150</v>
      </c>
      <c r="L4327" t="s">
        <v>18</v>
      </c>
      <c r="M4327" s="5">
        <v>4052.4399999999996</v>
      </c>
    </row>
    <row r="4328" spans="1:13" x14ac:dyDescent="0.25">
      <c r="A4328" s="2">
        <v>45138</v>
      </c>
      <c r="B4328" s="3">
        <f t="shared" si="202"/>
        <v>2024</v>
      </c>
      <c r="C4328" t="str">
        <f t="shared" si="203"/>
        <v>2023-2024</v>
      </c>
      <c r="D4328" t="s">
        <v>147</v>
      </c>
      <c r="E4328" t="s">
        <v>145</v>
      </c>
      <c r="F4328" t="str">
        <f t="shared" si="201"/>
        <v>New South Wales</v>
      </c>
      <c r="G4328" t="s">
        <v>10</v>
      </c>
      <c r="H4328">
        <v>2101</v>
      </c>
      <c r="I4328" t="s">
        <v>11</v>
      </c>
      <c r="J4328" t="s">
        <v>27</v>
      </c>
      <c r="K4328" t="s">
        <v>152</v>
      </c>
      <c r="L4328" t="s">
        <v>13</v>
      </c>
      <c r="M4328" s="5">
        <v>4062.0000000000027</v>
      </c>
    </row>
    <row r="4329" spans="1:13" x14ac:dyDescent="0.25">
      <c r="A4329" s="2">
        <v>45517</v>
      </c>
      <c r="B4329" s="3">
        <f t="shared" si="202"/>
        <v>2025</v>
      </c>
      <c r="C4329" t="str">
        <f t="shared" si="203"/>
        <v>2024-2025</v>
      </c>
      <c r="D4329" t="s">
        <v>147</v>
      </c>
      <c r="E4329" t="s">
        <v>9</v>
      </c>
      <c r="F4329" t="str">
        <f t="shared" si="201"/>
        <v>New South Wales</v>
      </c>
      <c r="G4329" t="s">
        <v>10</v>
      </c>
      <c r="H4329">
        <v>2067</v>
      </c>
      <c r="I4329" t="s">
        <v>11</v>
      </c>
      <c r="J4329" t="s">
        <v>12</v>
      </c>
      <c r="K4329" t="s">
        <v>154</v>
      </c>
      <c r="L4329" t="s">
        <v>14</v>
      </c>
      <c r="M4329" s="5">
        <v>4074.37</v>
      </c>
    </row>
    <row r="4330" spans="1:13" x14ac:dyDescent="0.25">
      <c r="A4330" s="2">
        <v>45015</v>
      </c>
      <c r="B4330" s="3">
        <f t="shared" si="202"/>
        <v>2023</v>
      </c>
      <c r="C4330" t="str">
        <f t="shared" si="203"/>
        <v>2022-2023</v>
      </c>
      <c r="D4330" t="s">
        <v>147</v>
      </c>
      <c r="E4330" t="s">
        <v>41</v>
      </c>
      <c r="F4330" t="str">
        <f t="shared" si="201"/>
        <v>New South Wales</v>
      </c>
      <c r="G4330" t="s">
        <v>10</v>
      </c>
      <c r="H4330">
        <v>2830</v>
      </c>
      <c r="I4330" t="s">
        <v>11</v>
      </c>
      <c r="J4330" t="s">
        <v>25</v>
      </c>
      <c r="K4330" t="s">
        <v>151</v>
      </c>
      <c r="L4330" t="s">
        <v>21</v>
      </c>
      <c r="M4330" s="5">
        <v>4082.2000000000003</v>
      </c>
    </row>
    <row r="4331" spans="1:13" x14ac:dyDescent="0.25">
      <c r="A4331" s="2">
        <v>45651</v>
      </c>
      <c r="B4331" s="3">
        <f t="shared" si="202"/>
        <v>2025</v>
      </c>
      <c r="C4331" t="str">
        <f t="shared" si="203"/>
        <v>2024-2025</v>
      </c>
      <c r="D4331" t="s">
        <v>147</v>
      </c>
      <c r="E4331" t="s">
        <v>64</v>
      </c>
      <c r="F4331" t="str">
        <f t="shared" si="201"/>
        <v>Victoria</v>
      </c>
      <c r="G4331" t="s">
        <v>45</v>
      </c>
      <c r="H4331">
        <v>3199</v>
      </c>
      <c r="I4331" t="s">
        <v>11</v>
      </c>
      <c r="J4331" t="s">
        <v>63</v>
      </c>
      <c r="K4331" t="s">
        <v>150</v>
      </c>
      <c r="L4331" t="s">
        <v>18</v>
      </c>
      <c r="M4331" s="5">
        <v>4096.79</v>
      </c>
    </row>
    <row r="4332" spans="1:13" x14ac:dyDescent="0.25">
      <c r="A4332" s="2">
        <v>45184</v>
      </c>
      <c r="B4332" s="3">
        <f t="shared" si="202"/>
        <v>2024</v>
      </c>
      <c r="C4332" t="str">
        <f t="shared" si="203"/>
        <v>2023-2024</v>
      </c>
      <c r="D4332" t="s">
        <v>147</v>
      </c>
      <c r="E4332" t="s">
        <v>126</v>
      </c>
      <c r="F4332" t="str">
        <f t="shared" si="201"/>
        <v>Queensland</v>
      </c>
      <c r="G4332" t="s">
        <v>35</v>
      </c>
      <c r="H4332">
        <v>4551</v>
      </c>
      <c r="I4332" t="s">
        <v>11</v>
      </c>
      <c r="J4332" t="s">
        <v>120</v>
      </c>
      <c r="K4332" t="s">
        <v>151</v>
      </c>
      <c r="L4332" t="s">
        <v>21</v>
      </c>
      <c r="M4332" s="5">
        <v>4097.2900000000009</v>
      </c>
    </row>
    <row r="4333" spans="1:13" x14ac:dyDescent="0.25">
      <c r="A4333" s="2">
        <v>45342</v>
      </c>
      <c r="B4333" s="3">
        <f t="shared" si="202"/>
        <v>2024</v>
      </c>
      <c r="C4333" t="str">
        <f t="shared" si="203"/>
        <v>2023-2024</v>
      </c>
      <c r="D4333" t="s">
        <v>147</v>
      </c>
      <c r="E4333" t="s">
        <v>113</v>
      </c>
      <c r="F4333" t="str">
        <f t="shared" si="201"/>
        <v>Queensland</v>
      </c>
      <c r="G4333" t="s">
        <v>35</v>
      </c>
      <c r="H4333">
        <v>4215</v>
      </c>
      <c r="I4333" t="s">
        <v>11</v>
      </c>
      <c r="J4333" t="s">
        <v>104</v>
      </c>
      <c r="K4333" t="s">
        <v>149</v>
      </c>
      <c r="L4333" t="s">
        <v>15</v>
      </c>
      <c r="M4333" s="5">
        <v>4100.71</v>
      </c>
    </row>
    <row r="4334" spans="1:13" x14ac:dyDescent="0.25">
      <c r="A4334" s="2">
        <v>45433</v>
      </c>
      <c r="B4334" s="3">
        <f t="shared" si="202"/>
        <v>2024</v>
      </c>
      <c r="C4334" t="str">
        <f t="shared" si="203"/>
        <v>2024-2025</v>
      </c>
      <c r="D4334" t="s">
        <v>147</v>
      </c>
      <c r="E4334" t="s">
        <v>126</v>
      </c>
      <c r="F4334" t="str">
        <f t="shared" si="201"/>
        <v>Queensland</v>
      </c>
      <c r="G4334" t="s">
        <v>35</v>
      </c>
      <c r="H4334">
        <v>4551</v>
      </c>
      <c r="I4334" t="s">
        <v>11</v>
      </c>
      <c r="J4334" t="s">
        <v>120</v>
      </c>
      <c r="K4334" t="s">
        <v>153</v>
      </c>
      <c r="L4334" t="s">
        <v>16</v>
      </c>
      <c r="M4334" s="5">
        <v>4107.5100000000011</v>
      </c>
    </row>
    <row r="4335" spans="1:13" x14ac:dyDescent="0.25">
      <c r="A4335" s="2">
        <v>45391</v>
      </c>
      <c r="B4335" s="3">
        <f t="shared" si="202"/>
        <v>2024</v>
      </c>
      <c r="C4335" t="str">
        <f t="shared" si="203"/>
        <v>2024-2025</v>
      </c>
      <c r="D4335" t="s">
        <v>148</v>
      </c>
      <c r="E4335" t="s">
        <v>124</v>
      </c>
      <c r="F4335" t="str">
        <f t="shared" si="201"/>
        <v>New South Wales</v>
      </c>
      <c r="G4335" t="s">
        <v>10</v>
      </c>
      <c r="H4335">
        <v>2015</v>
      </c>
      <c r="I4335" t="s">
        <v>11</v>
      </c>
      <c r="J4335" t="s">
        <v>12</v>
      </c>
      <c r="K4335" t="s">
        <v>150</v>
      </c>
      <c r="L4335" t="s">
        <v>18</v>
      </c>
      <c r="M4335" s="5">
        <v>4140.6099999999988</v>
      </c>
    </row>
    <row r="4336" spans="1:13" x14ac:dyDescent="0.25">
      <c r="A4336" s="2">
        <v>45211</v>
      </c>
      <c r="B4336" s="3">
        <f t="shared" si="202"/>
        <v>2024</v>
      </c>
      <c r="C4336" t="str">
        <f t="shared" si="203"/>
        <v>2023-2024</v>
      </c>
      <c r="D4336" t="s">
        <v>147</v>
      </c>
      <c r="E4336" t="s">
        <v>28</v>
      </c>
      <c r="F4336" t="str">
        <f t="shared" si="201"/>
        <v>Northern Territory</v>
      </c>
      <c r="G4336" t="s">
        <v>29</v>
      </c>
      <c r="H4336">
        <v>800</v>
      </c>
      <c r="I4336" t="s">
        <v>11</v>
      </c>
      <c r="J4336" t="s">
        <v>30</v>
      </c>
      <c r="K4336" t="s">
        <v>153</v>
      </c>
      <c r="L4336" t="s">
        <v>16</v>
      </c>
      <c r="M4336" s="5">
        <v>4177</v>
      </c>
    </row>
    <row r="4337" spans="1:13" x14ac:dyDescent="0.25">
      <c r="A4337" s="2">
        <v>45297</v>
      </c>
      <c r="B4337" s="3">
        <f t="shared" si="202"/>
        <v>2024</v>
      </c>
      <c r="C4337" t="str">
        <f t="shared" si="203"/>
        <v>2023-2024</v>
      </c>
      <c r="D4337" t="s">
        <v>147</v>
      </c>
      <c r="E4337" t="s">
        <v>9</v>
      </c>
      <c r="F4337" t="str">
        <f t="shared" si="201"/>
        <v>New South Wales</v>
      </c>
      <c r="G4337" t="s">
        <v>10</v>
      </c>
      <c r="H4337">
        <v>2067</v>
      </c>
      <c r="I4337" t="s">
        <v>11</v>
      </c>
      <c r="J4337" t="s">
        <v>12</v>
      </c>
      <c r="K4337" t="s">
        <v>152</v>
      </c>
      <c r="L4337" t="s">
        <v>13</v>
      </c>
      <c r="M4337" s="5">
        <v>4192.2700000000004</v>
      </c>
    </row>
    <row r="4338" spans="1:13" x14ac:dyDescent="0.25">
      <c r="A4338" s="2">
        <v>44973</v>
      </c>
      <c r="B4338" s="3">
        <f t="shared" si="202"/>
        <v>2023</v>
      </c>
      <c r="C4338" t="str">
        <f t="shared" si="203"/>
        <v>2022-2023</v>
      </c>
      <c r="D4338" t="s">
        <v>147</v>
      </c>
      <c r="E4338" t="s">
        <v>92</v>
      </c>
      <c r="F4338" t="str">
        <f t="shared" si="201"/>
        <v>Queensland</v>
      </c>
      <c r="G4338" t="s">
        <v>35</v>
      </c>
      <c r="H4338">
        <v>4068</v>
      </c>
      <c r="I4338" t="s">
        <v>11</v>
      </c>
      <c r="J4338" t="s">
        <v>43</v>
      </c>
      <c r="K4338" t="s">
        <v>149</v>
      </c>
      <c r="L4338" t="s">
        <v>15</v>
      </c>
      <c r="M4338" s="5">
        <v>4192.7899999999991</v>
      </c>
    </row>
    <row r="4339" spans="1:13" x14ac:dyDescent="0.25">
      <c r="A4339" s="2">
        <v>45020</v>
      </c>
      <c r="B4339" s="3">
        <f t="shared" si="202"/>
        <v>2023</v>
      </c>
      <c r="C4339" t="str">
        <f t="shared" si="203"/>
        <v>2023-2024</v>
      </c>
      <c r="D4339" t="s">
        <v>147</v>
      </c>
      <c r="E4339" t="s">
        <v>126</v>
      </c>
      <c r="F4339" t="str">
        <f t="shared" si="201"/>
        <v>Queensland</v>
      </c>
      <c r="G4339" t="s">
        <v>35</v>
      </c>
      <c r="H4339">
        <v>4551</v>
      </c>
      <c r="I4339" t="s">
        <v>11</v>
      </c>
      <c r="J4339" t="s">
        <v>120</v>
      </c>
      <c r="K4339" t="s">
        <v>152</v>
      </c>
      <c r="L4339" t="s">
        <v>13</v>
      </c>
      <c r="M4339" s="5">
        <v>4197.7600000000029</v>
      </c>
    </row>
    <row r="4340" spans="1:13" x14ac:dyDescent="0.25">
      <c r="A4340" s="2">
        <v>45164</v>
      </c>
      <c r="B4340" s="3">
        <f t="shared" si="202"/>
        <v>2024</v>
      </c>
      <c r="C4340" t="str">
        <f t="shared" si="203"/>
        <v>2023-2024</v>
      </c>
      <c r="D4340" t="s">
        <v>148</v>
      </c>
      <c r="E4340" t="s">
        <v>40</v>
      </c>
      <c r="F4340" t="str">
        <f t="shared" si="201"/>
        <v>New South Wales</v>
      </c>
      <c r="G4340" t="s">
        <v>10</v>
      </c>
      <c r="H4340">
        <v>2116</v>
      </c>
      <c r="I4340" t="s">
        <v>11</v>
      </c>
      <c r="J4340" t="s">
        <v>27</v>
      </c>
      <c r="K4340" t="s">
        <v>150</v>
      </c>
      <c r="L4340" t="s">
        <v>18</v>
      </c>
      <c r="M4340" s="5">
        <v>4227.74</v>
      </c>
    </row>
    <row r="4341" spans="1:13" x14ac:dyDescent="0.25">
      <c r="A4341" s="2">
        <v>45494</v>
      </c>
      <c r="B4341" s="3">
        <f t="shared" si="202"/>
        <v>2025</v>
      </c>
      <c r="C4341" t="str">
        <f t="shared" si="203"/>
        <v>2024-2025</v>
      </c>
      <c r="D4341" t="s">
        <v>147</v>
      </c>
      <c r="E4341" t="s">
        <v>112</v>
      </c>
      <c r="F4341" t="str">
        <f t="shared" si="201"/>
        <v>Victoria</v>
      </c>
      <c r="G4341" t="s">
        <v>45</v>
      </c>
      <c r="H4341">
        <v>3076</v>
      </c>
      <c r="I4341" t="s">
        <v>11</v>
      </c>
      <c r="J4341" t="s">
        <v>46</v>
      </c>
      <c r="K4341" t="s">
        <v>151</v>
      </c>
      <c r="L4341" t="s">
        <v>21</v>
      </c>
      <c r="M4341" s="5">
        <v>4231.6400000000003</v>
      </c>
    </row>
    <row r="4342" spans="1:13" x14ac:dyDescent="0.25">
      <c r="A4342" s="2">
        <v>45324</v>
      </c>
      <c r="B4342" s="3">
        <f t="shared" si="202"/>
        <v>2024</v>
      </c>
      <c r="C4342" t="str">
        <f t="shared" si="203"/>
        <v>2023-2024</v>
      </c>
      <c r="D4342" t="s">
        <v>147</v>
      </c>
      <c r="E4342" t="s">
        <v>138</v>
      </c>
      <c r="F4342" t="str">
        <f t="shared" si="201"/>
        <v>Queensland</v>
      </c>
      <c r="G4342" t="s">
        <v>35</v>
      </c>
      <c r="H4342">
        <v>4558</v>
      </c>
      <c r="I4342" t="s">
        <v>11</v>
      </c>
      <c r="J4342" t="s">
        <v>120</v>
      </c>
      <c r="K4342" t="s">
        <v>150</v>
      </c>
      <c r="L4342" t="s">
        <v>18</v>
      </c>
      <c r="M4342" s="5">
        <v>4236.4299999999994</v>
      </c>
    </row>
    <row r="4343" spans="1:13" x14ac:dyDescent="0.25">
      <c r="A4343" s="2">
        <v>45387</v>
      </c>
      <c r="B4343" s="3">
        <f t="shared" si="202"/>
        <v>2024</v>
      </c>
      <c r="C4343" t="str">
        <f t="shared" si="203"/>
        <v>2024-2025</v>
      </c>
      <c r="D4343" t="s">
        <v>147</v>
      </c>
      <c r="E4343" t="s">
        <v>40</v>
      </c>
      <c r="F4343" t="str">
        <f t="shared" si="201"/>
        <v>New South Wales</v>
      </c>
      <c r="G4343" t="s">
        <v>10</v>
      </c>
      <c r="H4343">
        <v>2116</v>
      </c>
      <c r="I4343" t="s">
        <v>11</v>
      </c>
      <c r="J4343" t="s">
        <v>27</v>
      </c>
      <c r="K4343" t="s">
        <v>153</v>
      </c>
      <c r="L4343" t="s">
        <v>16</v>
      </c>
      <c r="M4343" s="5">
        <v>4241.3999999999996</v>
      </c>
    </row>
    <row r="4344" spans="1:13" x14ac:dyDescent="0.25">
      <c r="A4344" s="2">
        <v>45509</v>
      </c>
      <c r="B4344" s="3">
        <f t="shared" si="202"/>
        <v>2025</v>
      </c>
      <c r="C4344" t="str">
        <f t="shared" si="203"/>
        <v>2024-2025</v>
      </c>
      <c r="D4344" t="s">
        <v>147</v>
      </c>
      <c r="E4344" t="s">
        <v>114</v>
      </c>
      <c r="F4344" t="str">
        <f t="shared" si="201"/>
        <v>Victoria</v>
      </c>
      <c r="G4344" t="s">
        <v>45</v>
      </c>
      <c r="H4344">
        <v>3551</v>
      </c>
      <c r="I4344" t="s">
        <v>11</v>
      </c>
      <c r="J4344" t="s">
        <v>60</v>
      </c>
      <c r="K4344" t="s">
        <v>151</v>
      </c>
      <c r="L4344" t="s">
        <v>21</v>
      </c>
      <c r="M4344" s="5">
        <v>4245.8900000000003</v>
      </c>
    </row>
    <row r="4345" spans="1:13" x14ac:dyDescent="0.25">
      <c r="A4345" s="2">
        <v>45147</v>
      </c>
      <c r="B4345" s="3">
        <f t="shared" si="202"/>
        <v>2024</v>
      </c>
      <c r="C4345" t="str">
        <f t="shared" si="203"/>
        <v>2023-2024</v>
      </c>
      <c r="D4345" t="s">
        <v>147</v>
      </c>
      <c r="E4345" t="s">
        <v>122</v>
      </c>
      <c r="F4345" t="str">
        <f t="shared" si="201"/>
        <v>New South Wales</v>
      </c>
      <c r="G4345" t="s">
        <v>10</v>
      </c>
      <c r="H4345">
        <v>2650</v>
      </c>
      <c r="I4345" t="s">
        <v>11</v>
      </c>
      <c r="J4345" t="s">
        <v>25</v>
      </c>
      <c r="K4345" t="s">
        <v>149</v>
      </c>
      <c r="L4345" t="s">
        <v>15</v>
      </c>
      <c r="M4345" s="5">
        <v>4251.0499999999993</v>
      </c>
    </row>
    <row r="4346" spans="1:13" x14ac:dyDescent="0.25">
      <c r="A4346" s="2">
        <v>44931</v>
      </c>
      <c r="B4346" s="3">
        <f t="shared" si="202"/>
        <v>2023</v>
      </c>
      <c r="C4346" t="str">
        <f t="shared" si="203"/>
        <v>2022-2023</v>
      </c>
      <c r="D4346" t="s">
        <v>147</v>
      </c>
      <c r="E4346" t="s">
        <v>88</v>
      </c>
      <c r="F4346" t="str">
        <f t="shared" si="201"/>
        <v>South Australia</v>
      </c>
      <c r="G4346" t="s">
        <v>32</v>
      </c>
      <c r="H4346">
        <v>5011</v>
      </c>
      <c r="I4346" t="s">
        <v>11</v>
      </c>
      <c r="J4346" t="s">
        <v>33</v>
      </c>
      <c r="K4346" t="s">
        <v>150</v>
      </c>
      <c r="L4346" t="s">
        <v>18</v>
      </c>
      <c r="M4346" s="5">
        <v>4282.26</v>
      </c>
    </row>
    <row r="4347" spans="1:13" x14ac:dyDescent="0.25">
      <c r="A4347" s="2">
        <v>45635</v>
      </c>
      <c r="B4347" s="3">
        <f t="shared" si="202"/>
        <v>2025</v>
      </c>
      <c r="C4347" t="str">
        <f t="shared" si="203"/>
        <v>2024-2025</v>
      </c>
      <c r="D4347" t="s">
        <v>147</v>
      </c>
      <c r="E4347" t="s">
        <v>114</v>
      </c>
      <c r="F4347" t="str">
        <f t="shared" si="201"/>
        <v>Victoria</v>
      </c>
      <c r="G4347" t="s">
        <v>45</v>
      </c>
      <c r="H4347">
        <v>3551</v>
      </c>
      <c r="I4347" t="s">
        <v>11</v>
      </c>
      <c r="J4347" t="s">
        <v>60</v>
      </c>
      <c r="K4347" t="s">
        <v>149</v>
      </c>
      <c r="L4347" t="s">
        <v>15</v>
      </c>
      <c r="M4347" s="5">
        <v>4292.9299999999994</v>
      </c>
    </row>
    <row r="4348" spans="1:13" x14ac:dyDescent="0.25">
      <c r="A4348" s="2">
        <v>44933</v>
      </c>
      <c r="B4348" s="3">
        <f t="shared" si="202"/>
        <v>2023</v>
      </c>
      <c r="C4348" t="str">
        <f t="shared" si="203"/>
        <v>2022-2023</v>
      </c>
      <c r="D4348" t="s">
        <v>147</v>
      </c>
      <c r="E4348" t="s">
        <v>67</v>
      </c>
      <c r="F4348" t="str">
        <f t="shared" si="201"/>
        <v>New South Wales</v>
      </c>
      <c r="G4348" t="s">
        <v>10</v>
      </c>
      <c r="H4348">
        <v>2478</v>
      </c>
      <c r="I4348" t="s">
        <v>11</v>
      </c>
      <c r="J4348" t="s">
        <v>68</v>
      </c>
      <c r="K4348" t="s">
        <v>150</v>
      </c>
      <c r="L4348" t="s">
        <v>18</v>
      </c>
      <c r="M4348" s="5">
        <v>4324.2500000000009</v>
      </c>
    </row>
    <row r="4349" spans="1:13" x14ac:dyDescent="0.25">
      <c r="A4349" s="2">
        <v>45021</v>
      </c>
      <c r="B4349" s="3">
        <f t="shared" si="202"/>
        <v>2023</v>
      </c>
      <c r="C4349" t="str">
        <f t="shared" si="203"/>
        <v>2023-2024</v>
      </c>
      <c r="D4349" t="s">
        <v>147</v>
      </c>
      <c r="E4349" t="s">
        <v>57</v>
      </c>
      <c r="F4349" t="str">
        <f t="shared" si="201"/>
        <v>New South Wales</v>
      </c>
      <c r="G4349" t="s">
        <v>10</v>
      </c>
      <c r="H4349">
        <v>2560</v>
      </c>
      <c r="I4349" t="s">
        <v>11</v>
      </c>
      <c r="J4349" t="s">
        <v>58</v>
      </c>
      <c r="K4349" t="s">
        <v>152</v>
      </c>
      <c r="L4349" t="s">
        <v>13</v>
      </c>
      <c r="M4349" s="5">
        <v>4329.0399999999991</v>
      </c>
    </row>
    <row r="4350" spans="1:13" x14ac:dyDescent="0.25">
      <c r="A4350" s="2">
        <v>45610</v>
      </c>
      <c r="B4350" s="3">
        <f t="shared" si="202"/>
        <v>2025</v>
      </c>
      <c r="C4350" t="str">
        <f t="shared" si="203"/>
        <v>2024-2025</v>
      </c>
      <c r="D4350" t="s">
        <v>147</v>
      </c>
      <c r="E4350" t="s">
        <v>28</v>
      </c>
      <c r="F4350" t="str">
        <f t="shared" si="201"/>
        <v>Northern Territory</v>
      </c>
      <c r="G4350" t="s">
        <v>29</v>
      </c>
      <c r="H4350">
        <v>800</v>
      </c>
      <c r="I4350" t="s">
        <v>11</v>
      </c>
      <c r="J4350" t="s">
        <v>30</v>
      </c>
      <c r="K4350" t="s">
        <v>152</v>
      </c>
      <c r="L4350" t="s">
        <v>13</v>
      </c>
      <c r="M4350" s="5">
        <v>4330.6500000000015</v>
      </c>
    </row>
    <row r="4351" spans="1:13" x14ac:dyDescent="0.25">
      <c r="A4351" s="2">
        <v>45160</v>
      </c>
      <c r="B4351" s="3">
        <f t="shared" si="202"/>
        <v>2024</v>
      </c>
      <c r="C4351" t="str">
        <f t="shared" si="203"/>
        <v>2023-2024</v>
      </c>
      <c r="D4351" t="s">
        <v>148</v>
      </c>
      <c r="E4351" t="s">
        <v>96</v>
      </c>
      <c r="F4351" t="str">
        <f t="shared" si="201"/>
        <v>Western Australia</v>
      </c>
      <c r="G4351" t="s">
        <v>48</v>
      </c>
      <c r="H4351">
        <v>6330</v>
      </c>
      <c r="I4351" t="s">
        <v>11</v>
      </c>
      <c r="J4351" t="s">
        <v>94</v>
      </c>
      <c r="K4351" t="s">
        <v>152</v>
      </c>
      <c r="L4351" t="s">
        <v>13</v>
      </c>
      <c r="M4351" s="5">
        <v>4333.8500000000004</v>
      </c>
    </row>
    <row r="4352" spans="1:13" x14ac:dyDescent="0.25">
      <c r="A4352" s="2">
        <v>45334</v>
      </c>
      <c r="B4352" s="3">
        <f t="shared" si="202"/>
        <v>2024</v>
      </c>
      <c r="C4352" t="str">
        <f t="shared" si="203"/>
        <v>2023-2024</v>
      </c>
      <c r="D4352" t="s">
        <v>148</v>
      </c>
      <c r="E4352" t="s">
        <v>108</v>
      </c>
      <c r="F4352" t="str">
        <f t="shared" si="201"/>
        <v>Victoria</v>
      </c>
      <c r="G4352" t="s">
        <v>45</v>
      </c>
      <c r="H4352">
        <v>3018</v>
      </c>
      <c r="I4352" t="s">
        <v>11</v>
      </c>
      <c r="J4352" t="s">
        <v>46</v>
      </c>
      <c r="K4352" t="s">
        <v>150</v>
      </c>
      <c r="L4352" t="s">
        <v>18</v>
      </c>
      <c r="M4352" s="5">
        <v>4340.58</v>
      </c>
    </row>
    <row r="4353" spans="1:13" x14ac:dyDescent="0.25">
      <c r="A4353" s="2">
        <v>44968</v>
      </c>
      <c r="B4353" s="3">
        <f t="shared" si="202"/>
        <v>2023</v>
      </c>
      <c r="C4353" t="str">
        <f t="shared" si="203"/>
        <v>2022-2023</v>
      </c>
      <c r="D4353" t="s">
        <v>147</v>
      </c>
      <c r="E4353" t="s">
        <v>28</v>
      </c>
      <c r="F4353" t="str">
        <f t="shared" si="201"/>
        <v>Northern Territory</v>
      </c>
      <c r="G4353" t="s">
        <v>29</v>
      </c>
      <c r="H4353">
        <v>800</v>
      </c>
      <c r="I4353" t="s">
        <v>11</v>
      </c>
      <c r="J4353" t="s">
        <v>30</v>
      </c>
      <c r="K4353" t="s">
        <v>151</v>
      </c>
      <c r="L4353" t="s">
        <v>21</v>
      </c>
      <c r="M4353" s="5">
        <v>4345.0599999999995</v>
      </c>
    </row>
    <row r="4354" spans="1:13" x14ac:dyDescent="0.25">
      <c r="A4354" s="2">
        <v>45532</v>
      </c>
      <c r="B4354" s="3">
        <f t="shared" si="202"/>
        <v>2025</v>
      </c>
      <c r="C4354" t="str">
        <f t="shared" si="203"/>
        <v>2024-2025</v>
      </c>
      <c r="D4354" t="s">
        <v>147</v>
      </c>
      <c r="E4354" t="s">
        <v>64</v>
      </c>
      <c r="F4354" t="str">
        <f t="shared" ref="F4354:F4417" si="204">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5">IF(MONTH(A4355)&gt;=7,YEAR(A4355)+1,YEAR(A4355))</f>
        <v>2023</v>
      </c>
      <c r="C4355" t="str">
        <f t="shared" ref="C4355:C4418" si="206">IF(MONTH(A4355) &gt;= 4, YEAR(A4355) &amp; "-" &amp; YEAR(A4355) + 1, YEAR(A4355) - 1 &amp; "-" &amp; YEAR(A4355))</f>
        <v>2023-2024</v>
      </c>
      <c r="D4355" t="s">
        <v>147</v>
      </c>
      <c r="E4355" t="s">
        <v>109</v>
      </c>
      <c r="F4355" t="str">
        <f t="shared" si="204"/>
        <v>New South Wales</v>
      </c>
      <c r="G4355" t="s">
        <v>10</v>
      </c>
      <c r="H4355">
        <v>2480</v>
      </c>
      <c r="I4355" t="s">
        <v>11</v>
      </c>
      <c r="J4355" t="s">
        <v>68</v>
      </c>
      <c r="K4355" t="s">
        <v>153</v>
      </c>
      <c r="L4355" t="s">
        <v>16</v>
      </c>
      <c r="M4355" s="5">
        <v>4396.46</v>
      </c>
    </row>
    <row r="4356" spans="1:13" x14ac:dyDescent="0.25">
      <c r="A4356" s="2">
        <v>45269</v>
      </c>
      <c r="B4356" s="3">
        <f t="shared" si="205"/>
        <v>2024</v>
      </c>
      <c r="C4356" t="str">
        <f t="shared" si="206"/>
        <v>2023-2024</v>
      </c>
      <c r="D4356" t="s">
        <v>147</v>
      </c>
      <c r="E4356" t="s">
        <v>135</v>
      </c>
      <c r="F4356" t="str">
        <f t="shared" si="204"/>
        <v>Victoria</v>
      </c>
      <c r="G4356" t="s">
        <v>45</v>
      </c>
      <c r="H4356">
        <v>3550</v>
      </c>
      <c r="I4356" t="s">
        <v>11</v>
      </c>
      <c r="J4356" t="s">
        <v>60</v>
      </c>
      <c r="K4356" t="s">
        <v>150</v>
      </c>
      <c r="L4356" t="s">
        <v>18</v>
      </c>
      <c r="M4356" s="5">
        <v>4402.2999999999993</v>
      </c>
    </row>
    <row r="4357" spans="1:13" x14ac:dyDescent="0.25">
      <c r="A4357" s="2">
        <v>45171</v>
      </c>
      <c r="B4357" s="3">
        <f t="shared" si="205"/>
        <v>2024</v>
      </c>
      <c r="C4357" t="str">
        <f t="shared" si="206"/>
        <v>2023-2024</v>
      </c>
      <c r="D4357" t="s">
        <v>147</v>
      </c>
      <c r="E4357" t="s">
        <v>135</v>
      </c>
      <c r="F4357" t="str">
        <f t="shared" si="204"/>
        <v>Victoria</v>
      </c>
      <c r="G4357" t="s">
        <v>45</v>
      </c>
      <c r="H4357">
        <v>3550</v>
      </c>
      <c r="I4357" t="s">
        <v>11</v>
      </c>
      <c r="J4357" t="s">
        <v>60</v>
      </c>
      <c r="K4357" t="s">
        <v>151</v>
      </c>
      <c r="L4357" t="s">
        <v>21</v>
      </c>
      <c r="M4357" s="5">
        <v>4471.37</v>
      </c>
    </row>
    <row r="4358" spans="1:13" x14ac:dyDescent="0.25">
      <c r="A4358" s="2">
        <v>44989</v>
      </c>
      <c r="B4358" s="3">
        <f t="shared" si="205"/>
        <v>2023</v>
      </c>
      <c r="C4358" t="str">
        <f t="shared" si="206"/>
        <v>2022-2023</v>
      </c>
      <c r="D4358" t="s">
        <v>147</v>
      </c>
      <c r="E4358" t="s">
        <v>136</v>
      </c>
      <c r="F4358" t="str">
        <f t="shared" si="204"/>
        <v>Victoria</v>
      </c>
      <c r="G4358" t="s">
        <v>45</v>
      </c>
      <c r="H4358">
        <v>3175</v>
      </c>
      <c r="I4358" t="s">
        <v>11</v>
      </c>
      <c r="J4358" t="s">
        <v>63</v>
      </c>
      <c r="K4358" t="s">
        <v>153</v>
      </c>
      <c r="L4358" t="s">
        <v>16</v>
      </c>
      <c r="M4358" s="5">
        <v>4474.4399999999996</v>
      </c>
    </row>
    <row r="4359" spans="1:13" x14ac:dyDescent="0.25">
      <c r="A4359" s="2">
        <v>45636</v>
      </c>
      <c r="B4359" s="3">
        <f t="shared" si="205"/>
        <v>2025</v>
      </c>
      <c r="C4359" t="str">
        <f t="shared" si="206"/>
        <v>2024-2025</v>
      </c>
      <c r="D4359" t="s">
        <v>147</v>
      </c>
      <c r="E4359" t="s">
        <v>146</v>
      </c>
      <c r="F4359" t="str">
        <f t="shared" si="204"/>
        <v>Victoria</v>
      </c>
      <c r="G4359" t="s">
        <v>45</v>
      </c>
      <c r="H4359">
        <v>3353</v>
      </c>
      <c r="I4359" t="s">
        <v>11</v>
      </c>
      <c r="J4359" t="s">
        <v>60</v>
      </c>
      <c r="K4359" t="s">
        <v>152</v>
      </c>
      <c r="L4359" t="s">
        <v>13</v>
      </c>
      <c r="M4359" s="5">
        <v>4487.68</v>
      </c>
    </row>
    <row r="4360" spans="1:13" x14ac:dyDescent="0.25">
      <c r="A4360" s="2">
        <v>45086</v>
      </c>
      <c r="B4360" s="3">
        <f t="shared" si="205"/>
        <v>2023</v>
      </c>
      <c r="C4360" t="str">
        <f t="shared" si="206"/>
        <v>2023-2024</v>
      </c>
      <c r="D4360" t="s">
        <v>147</v>
      </c>
      <c r="E4360" t="s">
        <v>111</v>
      </c>
      <c r="F4360" t="str">
        <f t="shared" si="204"/>
        <v>New South Wales</v>
      </c>
      <c r="G4360" t="s">
        <v>10</v>
      </c>
      <c r="H4360">
        <v>2120</v>
      </c>
      <c r="I4360" t="s">
        <v>11</v>
      </c>
      <c r="J4360" t="s">
        <v>27</v>
      </c>
      <c r="K4360" t="s">
        <v>150</v>
      </c>
      <c r="L4360" t="s">
        <v>18</v>
      </c>
      <c r="M4360" s="5">
        <v>4519.53</v>
      </c>
    </row>
    <row r="4361" spans="1:13" x14ac:dyDescent="0.25">
      <c r="A4361" s="2">
        <v>45520</v>
      </c>
      <c r="B4361" s="3">
        <f t="shared" si="205"/>
        <v>2025</v>
      </c>
      <c r="C4361" t="str">
        <f t="shared" si="206"/>
        <v>2024-2025</v>
      </c>
      <c r="D4361" t="s">
        <v>147</v>
      </c>
      <c r="E4361" t="s">
        <v>24</v>
      </c>
      <c r="F4361" t="str">
        <f t="shared" si="204"/>
        <v>New South Wales</v>
      </c>
      <c r="G4361" t="s">
        <v>10</v>
      </c>
      <c r="H4361">
        <v>2795</v>
      </c>
      <c r="I4361" t="s">
        <v>11</v>
      </c>
      <c r="J4361" t="s">
        <v>25</v>
      </c>
      <c r="K4361" t="s">
        <v>149</v>
      </c>
      <c r="L4361" t="s">
        <v>15</v>
      </c>
      <c r="M4361" s="5">
        <v>4529.5300000000025</v>
      </c>
    </row>
    <row r="4362" spans="1:13" x14ac:dyDescent="0.25">
      <c r="A4362" s="2">
        <v>45157</v>
      </c>
      <c r="B4362" s="3">
        <f t="shared" si="205"/>
        <v>2024</v>
      </c>
      <c r="C4362" t="str">
        <f t="shared" si="206"/>
        <v>2023-2024</v>
      </c>
      <c r="D4362" t="s">
        <v>147</v>
      </c>
      <c r="E4362" t="s">
        <v>135</v>
      </c>
      <c r="F4362" t="str">
        <f t="shared" si="204"/>
        <v>Victoria</v>
      </c>
      <c r="G4362" t="s">
        <v>45</v>
      </c>
      <c r="H4362">
        <v>3550</v>
      </c>
      <c r="I4362" t="s">
        <v>11</v>
      </c>
      <c r="J4362" t="s">
        <v>60</v>
      </c>
      <c r="K4362" t="s">
        <v>152</v>
      </c>
      <c r="L4362" t="s">
        <v>13</v>
      </c>
      <c r="M4362" s="5">
        <v>4544.010000000002</v>
      </c>
    </row>
    <row r="4363" spans="1:13" x14ac:dyDescent="0.25">
      <c r="A4363" s="2">
        <v>45033</v>
      </c>
      <c r="B4363" s="3">
        <f t="shared" si="205"/>
        <v>2023</v>
      </c>
      <c r="C4363" t="str">
        <f t="shared" si="206"/>
        <v>2023-2024</v>
      </c>
      <c r="D4363" t="s">
        <v>148</v>
      </c>
      <c r="E4363" t="s">
        <v>108</v>
      </c>
      <c r="F4363" t="str">
        <f t="shared" si="204"/>
        <v>Victoria</v>
      </c>
      <c r="G4363" t="s">
        <v>45</v>
      </c>
      <c r="H4363">
        <v>3018</v>
      </c>
      <c r="I4363" t="s">
        <v>11</v>
      </c>
      <c r="J4363" t="s">
        <v>46</v>
      </c>
      <c r="K4363" t="s">
        <v>149</v>
      </c>
      <c r="L4363" t="s">
        <v>15</v>
      </c>
      <c r="M4363" s="5">
        <v>4557.68</v>
      </c>
    </row>
    <row r="4364" spans="1:13" x14ac:dyDescent="0.25">
      <c r="A4364" s="2">
        <v>45113</v>
      </c>
      <c r="B4364" s="3">
        <f t="shared" si="205"/>
        <v>2024</v>
      </c>
      <c r="C4364" t="str">
        <f t="shared" si="206"/>
        <v>2023-2024</v>
      </c>
      <c r="D4364" t="s">
        <v>147</v>
      </c>
      <c r="E4364" t="s">
        <v>115</v>
      </c>
      <c r="F4364" t="str">
        <f t="shared" si="204"/>
        <v>Western Australia</v>
      </c>
      <c r="G4364" t="s">
        <v>48</v>
      </c>
      <c r="H4364">
        <v>6280</v>
      </c>
      <c r="I4364" t="s">
        <v>11</v>
      </c>
      <c r="J4364" t="s">
        <v>94</v>
      </c>
      <c r="K4364" t="s">
        <v>151</v>
      </c>
      <c r="L4364" t="s">
        <v>21</v>
      </c>
      <c r="M4364" s="5">
        <v>4576.2600000000011</v>
      </c>
    </row>
    <row r="4365" spans="1:13" x14ac:dyDescent="0.25">
      <c r="A4365" s="2">
        <v>45046</v>
      </c>
      <c r="B4365" s="3">
        <f t="shared" si="205"/>
        <v>2023</v>
      </c>
      <c r="C4365" t="str">
        <f t="shared" si="206"/>
        <v>2023-2024</v>
      </c>
      <c r="D4365" t="s">
        <v>147</v>
      </c>
      <c r="E4365" t="s">
        <v>122</v>
      </c>
      <c r="F4365" t="str">
        <f t="shared" si="204"/>
        <v>New South Wales</v>
      </c>
      <c r="G4365" t="s">
        <v>10</v>
      </c>
      <c r="H4365">
        <v>2650</v>
      </c>
      <c r="I4365" t="s">
        <v>11</v>
      </c>
      <c r="J4365" t="s">
        <v>25</v>
      </c>
      <c r="K4365" t="s">
        <v>151</v>
      </c>
      <c r="L4365" t="s">
        <v>21</v>
      </c>
      <c r="M4365" s="5">
        <v>4593.59</v>
      </c>
    </row>
    <row r="4366" spans="1:13" x14ac:dyDescent="0.25">
      <c r="A4366" s="2">
        <v>45033</v>
      </c>
      <c r="B4366" s="3">
        <f t="shared" si="205"/>
        <v>2023</v>
      </c>
      <c r="C4366" t="str">
        <f t="shared" si="206"/>
        <v>2023-2024</v>
      </c>
      <c r="D4366" t="s">
        <v>147</v>
      </c>
      <c r="E4366" t="s">
        <v>57</v>
      </c>
      <c r="F4366" t="str">
        <f t="shared" si="204"/>
        <v>New South Wales</v>
      </c>
      <c r="G4366" t="s">
        <v>10</v>
      </c>
      <c r="H4366">
        <v>2560</v>
      </c>
      <c r="I4366" t="s">
        <v>11</v>
      </c>
      <c r="J4366" t="s">
        <v>58</v>
      </c>
      <c r="K4366" t="s">
        <v>150</v>
      </c>
      <c r="L4366" t="s">
        <v>18</v>
      </c>
      <c r="M4366" s="5">
        <v>4624.0000000000009</v>
      </c>
    </row>
    <row r="4367" spans="1:13" x14ac:dyDescent="0.25">
      <c r="A4367" s="2">
        <v>45087</v>
      </c>
      <c r="B4367" s="3">
        <f t="shared" si="205"/>
        <v>2023</v>
      </c>
      <c r="C4367" t="str">
        <f t="shared" si="206"/>
        <v>2023-2024</v>
      </c>
      <c r="D4367" t="s">
        <v>147</v>
      </c>
      <c r="E4367" t="s">
        <v>9</v>
      </c>
      <c r="F4367" t="str">
        <f t="shared" si="204"/>
        <v>New South Wales</v>
      </c>
      <c r="G4367" t="s">
        <v>10</v>
      </c>
      <c r="H4367">
        <v>2067</v>
      </c>
      <c r="I4367" t="s">
        <v>11</v>
      </c>
      <c r="J4367" t="s">
        <v>12</v>
      </c>
      <c r="K4367" t="s">
        <v>149</v>
      </c>
      <c r="L4367" t="s">
        <v>15</v>
      </c>
      <c r="M4367" s="5">
        <v>4644.71</v>
      </c>
    </row>
    <row r="4368" spans="1:13" x14ac:dyDescent="0.25">
      <c r="A4368" s="2">
        <v>45262</v>
      </c>
      <c r="B4368" s="3">
        <f t="shared" si="205"/>
        <v>2024</v>
      </c>
      <c r="C4368" t="str">
        <f t="shared" si="206"/>
        <v>2023-2024</v>
      </c>
      <c r="D4368" t="s">
        <v>147</v>
      </c>
      <c r="E4368" t="s">
        <v>44</v>
      </c>
      <c r="F4368" t="str">
        <f t="shared" si="204"/>
        <v>Victoria</v>
      </c>
      <c r="G4368" t="s">
        <v>45</v>
      </c>
      <c r="H4368">
        <v>3066</v>
      </c>
      <c r="I4368" t="s">
        <v>11</v>
      </c>
      <c r="J4368" t="s">
        <v>46</v>
      </c>
      <c r="K4368" t="s">
        <v>152</v>
      </c>
      <c r="L4368" t="s">
        <v>13</v>
      </c>
      <c r="M4368" s="5">
        <v>4645.920000000001</v>
      </c>
    </row>
    <row r="4369" spans="1:13" x14ac:dyDescent="0.25">
      <c r="A4369" s="2">
        <v>45011</v>
      </c>
      <c r="B4369" s="3">
        <f t="shared" si="205"/>
        <v>2023</v>
      </c>
      <c r="C4369" t="str">
        <f t="shared" si="206"/>
        <v>2022-2023</v>
      </c>
      <c r="D4369" t="s">
        <v>148</v>
      </c>
      <c r="E4369" t="s">
        <v>127</v>
      </c>
      <c r="F4369" t="str">
        <f t="shared" si="204"/>
        <v>New South Wales</v>
      </c>
      <c r="G4369" t="s">
        <v>10</v>
      </c>
      <c r="H4369">
        <v>2131</v>
      </c>
      <c r="I4369" t="s">
        <v>11</v>
      </c>
      <c r="J4369" t="s">
        <v>27</v>
      </c>
      <c r="K4369" t="s">
        <v>150</v>
      </c>
      <c r="L4369" t="s">
        <v>18</v>
      </c>
      <c r="M4369" s="5">
        <v>4650.5099999999993</v>
      </c>
    </row>
    <row r="4370" spans="1:13" x14ac:dyDescent="0.25">
      <c r="A4370" s="2">
        <v>45426</v>
      </c>
      <c r="B4370" s="3">
        <f t="shared" si="205"/>
        <v>2024</v>
      </c>
      <c r="C4370" t="str">
        <f t="shared" si="206"/>
        <v>2024-2025</v>
      </c>
      <c r="D4370" t="s">
        <v>147</v>
      </c>
      <c r="E4370" t="s">
        <v>59</v>
      </c>
      <c r="F4370" t="str">
        <f t="shared" si="204"/>
        <v>Victoria</v>
      </c>
      <c r="G4370" t="s">
        <v>45</v>
      </c>
      <c r="H4370">
        <v>3280</v>
      </c>
      <c r="I4370" t="s">
        <v>11</v>
      </c>
      <c r="J4370" t="s">
        <v>60</v>
      </c>
      <c r="K4370" t="s">
        <v>150</v>
      </c>
      <c r="L4370" t="s">
        <v>18</v>
      </c>
      <c r="M4370" s="5">
        <v>4667.3600000000006</v>
      </c>
    </row>
    <row r="4371" spans="1:13" x14ac:dyDescent="0.25">
      <c r="A4371" s="2">
        <v>44977</v>
      </c>
      <c r="B4371" s="3">
        <f t="shared" si="205"/>
        <v>2023</v>
      </c>
      <c r="C4371" t="str">
        <f t="shared" si="206"/>
        <v>2022-2023</v>
      </c>
      <c r="D4371" t="s">
        <v>148</v>
      </c>
      <c r="E4371" t="s">
        <v>96</v>
      </c>
      <c r="F4371" t="str">
        <f t="shared" si="204"/>
        <v>Western Australia</v>
      </c>
      <c r="G4371" t="s">
        <v>48</v>
      </c>
      <c r="H4371">
        <v>6330</v>
      </c>
      <c r="I4371" t="s">
        <v>11</v>
      </c>
      <c r="J4371" t="s">
        <v>94</v>
      </c>
      <c r="K4371" t="s">
        <v>150</v>
      </c>
      <c r="L4371" t="s">
        <v>18</v>
      </c>
      <c r="M4371" s="5">
        <v>4750.7199999999993</v>
      </c>
    </row>
    <row r="4372" spans="1:13" x14ac:dyDescent="0.25">
      <c r="A4372" s="2">
        <v>44957</v>
      </c>
      <c r="B4372" s="3">
        <f t="shared" si="205"/>
        <v>2023</v>
      </c>
      <c r="C4372" t="str">
        <f t="shared" si="206"/>
        <v>2022-2023</v>
      </c>
      <c r="D4372" t="s">
        <v>147</v>
      </c>
      <c r="E4372" t="s">
        <v>137</v>
      </c>
      <c r="F4372" t="str">
        <f t="shared" si="204"/>
        <v>New South Wales</v>
      </c>
      <c r="G4372" t="s">
        <v>10</v>
      </c>
      <c r="H4372">
        <v>2031</v>
      </c>
      <c r="I4372" t="s">
        <v>11</v>
      </c>
      <c r="J4372" t="s">
        <v>12</v>
      </c>
      <c r="K4372" t="s">
        <v>151</v>
      </c>
      <c r="L4372" t="s">
        <v>21</v>
      </c>
      <c r="M4372" s="5">
        <v>4783.68</v>
      </c>
    </row>
    <row r="4373" spans="1:13" x14ac:dyDescent="0.25">
      <c r="A4373" s="2">
        <v>45615</v>
      </c>
      <c r="B4373" s="3">
        <f t="shared" si="205"/>
        <v>2025</v>
      </c>
      <c r="C4373" t="str">
        <f t="shared" si="206"/>
        <v>2024-2025</v>
      </c>
      <c r="D4373" t="s">
        <v>147</v>
      </c>
      <c r="E4373" t="s">
        <v>42</v>
      </c>
      <c r="F4373" t="str">
        <f t="shared" si="204"/>
        <v>Queensland</v>
      </c>
      <c r="G4373" t="s">
        <v>35</v>
      </c>
      <c r="H4373">
        <v>4053</v>
      </c>
      <c r="I4373" t="s">
        <v>11</v>
      </c>
      <c r="J4373" t="s">
        <v>43</v>
      </c>
      <c r="K4373" t="s">
        <v>149</v>
      </c>
      <c r="L4373" t="s">
        <v>15</v>
      </c>
      <c r="M4373" s="5">
        <v>4824.82</v>
      </c>
    </row>
    <row r="4374" spans="1:13" x14ac:dyDescent="0.25">
      <c r="A4374" s="2">
        <v>45375</v>
      </c>
      <c r="B4374" s="3">
        <f t="shared" si="205"/>
        <v>2024</v>
      </c>
      <c r="C4374" t="str">
        <f t="shared" si="206"/>
        <v>2023-2024</v>
      </c>
      <c r="D4374" t="s">
        <v>147</v>
      </c>
      <c r="E4374" t="s">
        <v>9</v>
      </c>
      <c r="F4374" t="str">
        <f t="shared" si="204"/>
        <v>New South Wales</v>
      </c>
      <c r="G4374" t="s">
        <v>10</v>
      </c>
      <c r="H4374">
        <v>2067</v>
      </c>
      <c r="I4374" t="s">
        <v>11</v>
      </c>
      <c r="J4374" t="s">
        <v>12</v>
      </c>
      <c r="K4374" t="s">
        <v>153</v>
      </c>
      <c r="L4374" t="s">
        <v>16</v>
      </c>
      <c r="M4374" s="5">
        <v>4830.8200000000006</v>
      </c>
    </row>
    <row r="4375" spans="1:13" x14ac:dyDescent="0.25">
      <c r="A4375" s="2">
        <v>45449</v>
      </c>
      <c r="B4375" s="3">
        <f t="shared" si="205"/>
        <v>2024</v>
      </c>
      <c r="C4375" t="str">
        <f t="shared" si="206"/>
        <v>2024-2025</v>
      </c>
      <c r="D4375" t="s">
        <v>147</v>
      </c>
      <c r="E4375" t="s">
        <v>103</v>
      </c>
      <c r="F4375" t="str">
        <f t="shared" si="204"/>
        <v>Queensland</v>
      </c>
      <c r="G4375" t="s">
        <v>35</v>
      </c>
      <c r="H4375">
        <v>4509</v>
      </c>
      <c r="I4375" t="s">
        <v>11</v>
      </c>
      <c r="J4375" t="s">
        <v>104</v>
      </c>
      <c r="K4375" t="s">
        <v>153</v>
      </c>
      <c r="L4375" t="s">
        <v>16</v>
      </c>
      <c r="M4375" s="5">
        <v>4838.3100000000004</v>
      </c>
    </row>
    <row r="4376" spans="1:13" x14ac:dyDescent="0.25">
      <c r="A4376" s="2">
        <v>45615</v>
      </c>
      <c r="B4376" s="3">
        <f t="shared" si="205"/>
        <v>2025</v>
      </c>
      <c r="C4376" t="str">
        <f t="shared" si="206"/>
        <v>2024-2025</v>
      </c>
      <c r="D4376" t="s">
        <v>147</v>
      </c>
      <c r="E4376" t="s">
        <v>117</v>
      </c>
      <c r="F4376" t="str">
        <f t="shared" si="204"/>
        <v>Queensland</v>
      </c>
      <c r="G4376" t="s">
        <v>35</v>
      </c>
      <c r="H4376">
        <v>4119</v>
      </c>
      <c r="I4376" t="s">
        <v>11</v>
      </c>
      <c r="J4376" t="s">
        <v>43</v>
      </c>
      <c r="K4376" t="s">
        <v>152</v>
      </c>
      <c r="L4376" t="s">
        <v>13</v>
      </c>
      <c r="M4376" s="5">
        <v>4846.6100000000033</v>
      </c>
    </row>
    <row r="4377" spans="1:13" x14ac:dyDescent="0.25">
      <c r="A4377" s="2">
        <v>45096</v>
      </c>
      <c r="B4377" s="3">
        <f t="shared" si="205"/>
        <v>2023</v>
      </c>
      <c r="C4377" t="str">
        <f t="shared" si="206"/>
        <v>2023-2024</v>
      </c>
      <c r="D4377" t="s">
        <v>147</v>
      </c>
      <c r="E4377" t="s">
        <v>126</v>
      </c>
      <c r="F4377" t="str">
        <f t="shared" si="204"/>
        <v>Queensland</v>
      </c>
      <c r="G4377" t="s">
        <v>35</v>
      </c>
      <c r="H4377">
        <v>4551</v>
      </c>
      <c r="I4377" t="s">
        <v>11</v>
      </c>
      <c r="J4377" t="s">
        <v>120</v>
      </c>
      <c r="K4377" t="s">
        <v>149</v>
      </c>
      <c r="L4377" t="s">
        <v>15</v>
      </c>
      <c r="M4377" s="5">
        <v>4884.7099999999991</v>
      </c>
    </row>
    <row r="4378" spans="1:13" x14ac:dyDescent="0.25">
      <c r="A4378" s="2">
        <v>45207</v>
      </c>
      <c r="B4378" s="3">
        <f t="shared" si="205"/>
        <v>2024</v>
      </c>
      <c r="C4378" t="str">
        <f t="shared" si="206"/>
        <v>2023-2024</v>
      </c>
      <c r="D4378" t="s">
        <v>147</v>
      </c>
      <c r="E4378" t="s">
        <v>114</v>
      </c>
      <c r="F4378" t="str">
        <f t="shared" si="204"/>
        <v>Victoria</v>
      </c>
      <c r="G4378" t="s">
        <v>45</v>
      </c>
      <c r="H4378">
        <v>3551</v>
      </c>
      <c r="I4378" t="s">
        <v>11</v>
      </c>
      <c r="J4378" t="s">
        <v>60</v>
      </c>
      <c r="K4378" t="s">
        <v>153</v>
      </c>
      <c r="L4378" t="s">
        <v>16</v>
      </c>
      <c r="M4378" s="5">
        <v>4887.7999999999993</v>
      </c>
    </row>
    <row r="4379" spans="1:13" x14ac:dyDescent="0.25">
      <c r="A4379" s="2">
        <v>45641</v>
      </c>
      <c r="B4379" s="3">
        <f t="shared" si="205"/>
        <v>2025</v>
      </c>
      <c r="C4379" t="str">
        <f t="shared" si="206"/>
        <v>2024-2025</v>
      </c>
      <c r="D4379" t="s">
        <v>147</v>
      </c>
      <c r="E4379" t="s">
        <v>112</v>
      </c>
      <c r="F4379" t="str">
        <f t="shared" si="204"/>
        <v>Victoria</v>
      </c>
      <c r="G4379" t="s">
        <v>45</v>
      </c>
      <c r="H4379">
        <v>3076</v>
      </c>
      <c r="I4379" t="s">
        <v>11</v>
      </c>
      <c r="J4379" t="s">
        <v>46</v>
      </c>
      <c r="K4379" t="s">
        <v>153</v>
      </c>
      <c r="L4379" t="s">
        <v>16</v>
      </c>
      <c r="M4379" s="5">
        <v>4893.7200000000012</v>
      </c>
    </row>
    <row r="4380" spans="1:13" x14ac:dyDescent="0.25">
      <c r="A4380" s="2">
        <v>45152</v>
      </c>
      <c r="B4380" s="3">
        <f t="shared" si="205"/>
        <v>2024</v>
      </c>
      <c r="C4380" t="str">
        <f t="shared" si="206"/>
        <v>2023-2024</v>
      </c>
      <c r="D4380" t="s">
        <v>147</v>
      </c>
      <c r="E4380" t="s">
        <v>26</v>
      </c>
      <c r="F4380" t="str">
        <f t="shared" si="204"/>
        <v>New South Wales</v>
      </c>
      <c r="G4380" t="s">
        <v>10</v>
      </c>
      <c r="H4380">
        <v>2141</v>
      </c>
      <c r="I4380" t="s">
        <v>11</v>
      </c>
      <c r="J4380" t="s">
        <v>27</v>
      </c>
      <c r="K4380" t="s">
        <v>150</v>
      </c>
      <c r="L4380" t="s">
        <v>18</v>
      </c>
      <c r="M4380" s="5">
        <v>4907.8999999999996</v>
      </c>
    </row>
    <row r="4381" spans="1:13" x14ac:dyDescent="0.25">
      <c r="A4381" s="2">
        <v>45365</v>
      </c>
      <c r="B4381" s="3">
        <f t="shared" si="205"/>
        <v>2024</v>
      </c>
      <c r="C4381" t="str">
        <f t="shared" si="206"/>
        <v>2023-2024</v>
      </c>
      <c r="D4381" t="s">
        <v>147</v>
      </c>
      <c r="E4381" t="s">
        <v>115</v>
      </c>
      <c r="F4381" t="str">
        <f t="shared" si="204"/>
        <v>Western Australia</v>
      </c>
      <c r="G4381" t="s">
        <v>48</v>
      </c>
      <c r="H4381">
        <v>6280</v>
      </c>
      <c r="I4381" t="s">
        <v>11</v>
      </c>
      <c r="J4381" t="s">
        <v>94</v>
      </c>
      <c r="K4381" t="s">
        <v>149</v>
      </c>
      <c r="L4381" t="s">
        <v>15</v>
      </c>
      <c r="M4381" s="5">
        <v>4908.0599999999986</v>
      </c>
    </row>
    <row r="4382" spans="1:13" x14ac:dyDescent="0.25">
      <c r="A4382" s="2">
        <v>45639</v>
      </c>
      <c r="B4382" s="3">
        <f t="shared" si="205"/>
        <v>2025</v>
      </c>
      <c r="C4382" t="str">
        <f t="shared" si="206"/>
        <v>2024-2025</v>
      </c>
      <c r="D4382" t="s">
        <v>147</v>
      </c>
      <c r="E4382" t="s">
        <v>146</v>
      </c>
      <c r="F4382" t="str">
        <f t="shared" si="204"/>
        <v>Victoria</v>
      </c>
      <c r="G4382" t="s">
        <v>45</v>
      </c>
      <c r="H4382">
        <v>3353</v>
      </c>
      <c r="I4382" t="s">
        <v>11</v>
      </c>
      <c r="J4382" t="s">
        <v>60</v>
      </c>
      <c r="K4382" t="s">
        <v>153</v>
      </c>
      <c r="L4382" t="s">
        <v>16</v>
      </c>
      <c r="M4382" s="5">
        <v>4950.1600000000008</v>
      </c>
    </row>
    <row r="4383" spans="1:13" x14ac:dyDescent="0.25">
      <c r="A4383" s="2">
        <v>45570</v>
      </c>
      <c r="B4383" s="3">
        <f t="shared" si="205"/>
        <v>2025</v>
      </c>
      <c r="C4383" t="str">
        <f t="shared" si="206"/>
        <v>2024-2025</v>
      </c>
      <c r="D4383" t="s">
        <v>147</v>
      </c>
      <c r="E4383" t="s">
        <v>132</v>
      </c>
      <c r="F4383" t="str">
        <f t="shared" si="204"/>
        <v>New South Wales</v>
      </c>
      <c r="G4383" t="s">
        <v>10</v>
      </c>
      <c r="H4383">
        <v>2800</v>
      </c>
      <c r="I4383" t="s">
        <v>11</v>
      </c>
      <c r="J4383" t="s">
        <v>25</v>
      </c>
      <c r="K4383" t="s">
        <v>150</v>
      </c>
      <c r="L4383" t="s">
        <v>18</v>
      </c>
      <c r="M4383" s="5">
        <v>4960.1899999999996</v>
      </c>
    </row>
    <row r="4384" spans="1:13" x14ac:dyDescent="0.25">
      <c r="A4384" s="2">
        <v>45178</v>
      </c>
      <c r="B4384" s="3">
        <f t="shared" si="205"/>
        <v>2024</v>
      </c>
      <c r="C4384" t="str">
        <f t="shared" si="206"/>
        <v>2023-2024</v>
      </c>
      <c r="D4384" t="s">
        <v>148</v>
      </c>
      <c r="E4384" t="s">
        <v>78</v>
      </c>
      <c r="F4384" t="str">
        <f t="shared" si="204"/>
        <v>New South Wales</v>
      </c>
      <c r="G4384" t="s">
        <v>10</v>
      </c>
      <c r="H4384">
        <v>2350</v>
      </c>
      <c r="I4384" t="s">
        <v>11</v>
      </c>
      <c r="J4384" t="s">
        <v>68</v>
      </c>
      <c r="K4384" t="s">
        <v>149</v>
      </c>
      <c r="L4384" t="s">
        <v>15</v>
      </c>
      <c r="M4384" s="5">
        <v>4992.08</v>
      </c>
    </row>
    <row r="4385" spans="1:13" x14ac:dyDescent="0.25">
      <c r="A4385" s="2">
        <v>45579</v>
      </c>
      <c r="B4385" s="3">
        <f t="shared" si="205"/>
        <v>2025</v>
      </c>
      <c r="C4385" t="str">
        <f t="shared" si="206"/>
        <v>2024-2025</v>
      </c>
      <c r="D4385" t="s">
        <v>147</v>
      </c>
      <c r="E4385" t="s">
        <v>128</v>
      </c>
      <c r="F4385" t="str">
        <f t="shared" si="204"/>
        <v>Western Australia</v>
      </c>
      <c r="G4385" t="s">
        <v>48</v>
      </c>
      <c r="H4385">
        <v>6027</v>
      </c>
      <c r="I4385" t="s">
        <v>11</v>
      </c>
      <c r="J4385" t="s">
        <v>49</v>
      </c>
      <c r="K4385" t="s">
        <v>150</v>
      </c>
      <c r="L4385" t="s">
        <v>18</v>
      </c>
      <c r="M4385" s="5">
        <v>4995.6099999999997</v>
      </c>
    </row>
    <row r="4386" spans="1:13" x14ac:dyDescent="0.25">
      <c r="A4386" s="2">
        <v>45551</v>
      </c>
      <c r="B4386" s="3">
        <f t="shared" si="205"/>
        <v>2025</v>
      </c>
      <c r="C4386" t="str">
        <f t="shared" si="206"/>
        <v>2024-2025</v>
      </c>
      <c r="D4386" t="s">
        <v>147</v>
      </c>
      <c r="E4386" t="s">
        <v>65</v>
      </c>
      <c r="F4386" t="str">
        <f t="shared" si="204"/>
        <v>New South Wales</v>
      </c>
      <c r="G4386" t="s">
        <v>10</v>
      </c>
      <c r="H4386">
        <v>2541</v>
      </c>
      <c r="I4386" t="s">
        <v>11</v>
      </c>
      <c r="J4386" t="s">
        <v>58</v>
      </c>
      <c r="K4386" t="s">
        <v>150</v>
      </c>
      <c r="L4386" t="s">
        <v>18</v>
      </c>
      <c r="M4386" s="5">
        <v>5012.2099999999982</v>
      </c>
    </row>
    <row r="4387" spans="1:13" x14ac:dyDescent="0.25">
      <c r="A4387" s="2">
        <v>45493</v>
      </c>
      <c r="B4387" s="3">
        <f t="shared" si="205"/>
        <v>2025</v>
      </c>
      <c r="C4387" t="str">
        <f t="shared" si="206"/>
        <v>2024-2025</v>
      </c>
      <c r="D4387" t="s">
        <v>147</v>
      </c>
      <c r="E4387" t="s">
        <v>132</v>
      </c>
      <c r="F4387" t="str">
        <f t="shared" si="204"/>
        <v>New South Wales</v>
      </c>
      <c r="G4387" t="s">
        <v>10</v>
      </c>
      <c r="H4387">
        <v>2800</v>
      </c>
      <c r="I4387" t="s">
        <v>11</v>
      </c>
      <c r="J4387" t="s">
        <v>25</v>
      </c>
      <c r="K4387" t="s">
        <v>152</v>
      </c>
      <c r="L4387" t="s">
        <v>13</v>
      </c>
      <c r="M4387" s="5">
        <v>5012.6900000000023</v>
      </c>
    </row>
    <row r="4388" spans="1:13" x14ac:dyDescent="0.25">
      <c r="A4388" s="2">
        <v>45098</v>
      </c>
      <c r="B4388" s="3">
        <f t="shared" si="205"/>
        <v>2023</v>
      </c>
      <c r="C4388" t="str">
        <f t="shared" si="206"/>
        <v>2023-2024</v>
      </c>
      <c r="D4388" t="s">
        <v>147</v>
      </c>
      <c r="E4388" t="s">
        <v>103</v>
      </c>
      <c r="F4388" t="str">
        <f t="shared" si="204"/>
        <v>Queensland</v>
      </c>
      <c r="G4388" t="s">
        <v>35</v>
      </c>
      <c r="H4388">
        <v>4509</v>
      </c>
      <c r="I4388" t="s">
        <v>11</v>
      </c>
      <c r="J4388" t="s">
        <v>104</v>
      </c>
      <c r="K4388" t="s">
        <v>149</v>
      </c>
      <c r="L4388" t="s">
        <v>15</v>
      </c>
      <c r="M4388" s="5">
        <v>5032.3799999999992</v>
      </c>
    </row>
    <row r="4389" spans="1:13" x14ac:dyDescent="0.25">
      <c r="A4389" s="2">
        <v>45043</v>
      </c>
      <c r="B4389" s="3">
        <f t="shared" si="205"/>
        <v>2023</v>
      </c>
      <c r="C4389" t="str">
        <f t="shared" si="206"/>
        <v>2023-2024</v>
      </c>
      <c r="D4389" t="s">
        <v>147</v>
      </c>
      <c r="E4389" t="s">
        <v>40</v>
      </c>
      <c r="F4389" t="str">
        <f t="shared" si="204"/>
        <v>New South Wales</v>
      </c>
      <c r="G4389" t="s">
        <v>10</v>
      </c>
      <c r="H4389">
        <v>2116</v>
      </c>
      <c r="I4389" t="s">
        <v>11</v>
      </c>
      <c r="J4389" t="s">
        <v>27</v>
      </c>
      <c r="K4389" t="s">
        <v>149</v>
      </c>
      <c r="L4389" t="s">
        <v>15</v>
      </c>
      <c r="M4389" s="5">
        <v>5062.93</v>
      </c>
    </row>
    <row r="4390" spans="1:13" x14ac:dyDescent="0.25">
      <c r="A4390" s="2">
        <v>45023</v>
      </c>
      <c r="B4390" s="3">
        <f t="shared" si="205"/>
        <v>2023</v>
      </c>
      <c r="C4390" t="str">
        <f t="shared" si="206"/>
        <v>2023-2024</v>
      </c>
      <c r="D4390" t="s">
        <v>147</v>
      </c>
      <c r="E4390" t="s">
        <v>137</v>
      </c>
      <c r="F4390" t="str">
        <f t="shared" si="204"/>
        <v>New South Wales</v>
      </c>
      <c r="G4390" t="s">
        <v>10</v>
      </c>
      <c r="H4390">
        <v>2031</v>
      </c>
      <c r="I4390" t="s">
        <v>11</v>
      </c>
      <c r="J4390" t="s">
        <v>12</v>
      </c>
      <c r="K4390" t="s">
        <v>149</v>
      </c>
      <c r="L4390" t="s">
        <v>15</v>
      </c>
      <c r="M4390" s="5">
        <v>5111.3700000000008</v>
      </c>
    </row>
    <row r="4391" spans="1:13" x14ac:dyDescent="0.25">
      <c r="A4391" s="2">
        <v>45511</v>
      </c>
      <c r="B4391" s="3">
        <f t="shared" si="205"/>
        <v>2025</v>
      </c>
      <c r="C4391" t="str">
        <f t="shared" si="206"/>
        <v>2024-2025</v>
      </c>
      <c r="D4391" t="s">
        <v>147</v>
      </c>
      <c r="E4391" t="s">
        <v>57</v>
      </c>
      <c r="F4391" t="str">
        <f t="shared" si="204"/>
        <v>New South Wales</v>
      </c>
      <c r="G4391" t="s">
        <v>10</v>
      </c>
      <c r="H4391">
        <v>2560</v>
      </c>
      <c r="I4391" t="s">
        <v>11</v>
      </c>
      <c r="J4391" t="s">
        <v>58</v>
      </c>
      <c r="K4391" t="s">
        <v>150</v>
      </c>
      <c r="L4391" t="s">
        <v>18</v>
      </c>
      <c r="M4391" s="5">
        <v>5184.95</v>
      </c>
    </row>
    <row r="4392" spans="1:13" x14ac:dyDescent="0.25">
      <c r="A4392" s="2">
        <v>45584</v>
      </c>
      <c r="B4392" s="3">
        <f t="shared" si="205"/>
        <v>2025</v>
      </c>
      <c r="C4392" t="str">
        <f t="shared" si="206"/>
        <v>2024-2025</v>
      </c>
      <c r="D4392" t="s">
        <v>147</v>
      </c>
      <c r="E4392" t="s">
        <v>136</v>
      </c>
      <c r="F4392" t="str">
        <f t="shared" si="204"/>
        <v>Victoria</v>
      </c>
      <c r="G4392" t="s">
        <v>45</v>
      </c>
      <c r="H4392">
        <v>3175</v>
      </c>
      <c r="I4392" t="s">
        <v>11</v>
      </c>
      <c r="J4392" t="s">
        <v>63</v>
      </c>
      <c r="K4392" t="s">
        <v>152</v>
      </c>
      <c r="L4392" t="s">
        <v>13</v>
      </c>
      <c r="M4392" s="5">
        <v>5209.5400000000018</v>
      </c>
    </row>
    <row r="4393" spans="1:13" x14ac:dyDescent="0.25">
      <c r="A4393" s="2">
        <v>45035</v>
      </c>
      <c r="B4393" s="3">
        <f t="shared" si="205"/>
        <v>2023</v>
      </c>
      <c r="C4393" t="str">
        <f t="shared" si="206"/>
        <v>2023-2024</v>
      </c>
      <c r="D4393" t="s">
        <v>148</v>
      </c>
      <c r="E4393" t="s">
        <v>44</v>
      </c>
      <c r="F4393" t="str">
        <f t="shared" si="204"/>
        <v>Victoria</v>
      </c>
      <c r="G4393" t="s">
        <v>45</v>
      </c>
      <c r="H4393">
        <v>3066</v>
      </c>
      <c r="I4393" t="s">
        <v>11</v>
      </c>
      <c r="J4393" t="s">
        <v>46</v>
      </c>
      <c r="K4393" t="s">
        <v>153</v>
      </c>
      <c r="L4393" t="s">
        <v>16</v>
      </c>
      <c r="M4393" s="5">
        <v>5220.7199999999984</v>
      </c>
    </row>
    <row r="4394" spans="1:13" x14ac:dyDescent="0.25">
      <c r="A4394" s="2">
        <v>45651</v>
      </c>
      <c r="B4394" s="3">
        <f t="shared" si="205"/>
        <v>2025</v>
      </c>
      <c r="C4394" t="str">
        <f t="shared" si="206"/>
        <v>2024-2025</v>
      </c>
      <c r="D4394" t="s">
        <v>148</v>
      </c>
      <c r="E4394" t="s">
        <v>44</v>
      </c>
      <c r="F4394" t="str">
        <f t="shared" si="204"/>
        <v>Victoria</v>
      </c>
      <c r="G4394" t="s">
        <v>45</v>
      </c>
      <c r="H4394">
        <v>3066</v>
      </c>
      <c r="I4394" t="s">
        <v>11</v>
      </c>
      <c r="J4394" t="s">
        <v>46</v>
      </c>
      <c r="K4394" t="s">
        <v>149</v>
      </c>
      <c r="L4394" t="s">
        <v>15</v>
      </c>
      <c r="M4394" s="5">
        <v>5236.0600000000004</v>
      </c>
    </row>
    <row r="4395" spans="1:13" x14ac:dyDescent="0.25">
      <c r="A4395" s="2">
        <v>45536</v>
      </c>
      <c r="B4395" s="3">
        <f t="shared" si="205"/>
        <v>2025</v>
      </c>
      <c r="C4395" t="str">
        <f t="shared" si="206"/>
        <v>2024-2025</v>
      </c>
      <c r="D4395" t="s">
        <v>147</v>
      </c>
      <c r="E4395" t="s">
        <v>143</v>
      </c>
      <c r="F4395" t="str">
        <f t="shared" si="204"/>
        <v>New South Wales</v>
      </c>
      <c r="G4395" t="s">
        <v>10</v>
      </c>
      <c r="H4395">
        <v>2154</v>
      </c>
      <c r="I4395" t="s">
        <v>11</v>
      </c>
      <c r="J4395" t="s">
        <v>27</v>
      </c>
      <c r="K4395" t="s">
        <v>151</v>
      </c>
      <c r="L4395" t="s">
        <v>21</v>
      </c>
      <c r="M4395" s="5">
        <v>5238.66</v>
      </c>
    </row>
    <row r="4396" spans="1:13" x14ac:dyDescent="0.25">
      <c r="A4396" s="2">
        <v>45497</v>
      </c>
      <c r="B4396" s="3">
        <f t="shared" si="205"/>
        <v>2025</v>
      </c>
      <c r="C4396" t="str">
        <f t="shared" si="206"/>
        <v>2024-2025</v>
      </c>
      <c r="D4396" t="s">
        <v>147</v>
      </c>
      <c r="E4396" t="s">
        <v>74</v>
      </c>
      <c r="F4396" t="str">
        <f t="shared" si="204"/>
        <v>South Australia</v>
      </c>
      <c r="G4396" t="s">
        <v>32</v>
      </c>
      <c r="H4396">
        <v>5043</v>
      </c>
      <c r="I4396" t="s">
        <v>11</v>
      </c>
      <c r="J4396" t="s">
        <v>33</v>
      </c>
      <c r="K4396" t="s">
        <v>150</v>
      </c>
      <c r="L4396" t="s">
        <v>18</v>
      </c>
      <c r="M4396" s="5">
        <v>5286.4800000000005</v>
      </c>
    </row>
    <row r="4397" spans="1:13" x14ac:dyDescent="0.25">
      <c r="A4397" s="2">
        <v>45169</v>
      </c>
      <c r="B4397" s="3">
        <f t="shared" si="205"/>
        <v>2024</v>
      </c>
      <c r="C4397" t="str">
        <f t="shared" si="206"/>
        <v>2023-2024</v>
      </c>
      <c r="D4397" t="s">
        <v>147</v>
      </c>
      <c r="E4397" t="s">
        <v>117</v>
      </c>
      <c r="F4397" t="str">
        <f t="shared" si="204"/>
        <v>Queensland</v>
      </c>
      <c r="G4397" t="s">
        <v>35</v>
      </c>
      <c r="H4397">
        <v>4119</v>
      </c>
      <c r="I4397" t="s">
        <v>11</v>
      </c>
      <c r="J4397" t="s">
        <v>43</v>
      </c>
      <c r="K4397" t="s">
        <v>151</v>
      </c>
      <c r="L4397" t="s">
        <v>21</v>
      </c>
      <c r="M4397" s="5">
        <v>5292.9800000000005</v>
      </c>
    </row>
    <row r="4398" spans="1:13" x14ac:dyDescent="0.25">
      <c r="A4398" s="2">
        <v>45532</v>
      </c>
      <c r="B4398" s="3">
        <f t="shared" si="205"/>
        <v>2025</v>
      </c>
      <c r="C4398" t="str">
        <f t="shared" si="206"/>
        <v>2024-2025</v>
      </c>
      <c r="D4398" t="s">
        <v>147</v>
      </c>
      <c r="E4398" t="s">
        <v>138</v>
      </c>
      <c r="F4398" t="str">
        <f t="shared" si="204"/>
        <v>Queensland</v>
      </c>
      <c r="G4398" t="s">
        <v>35</v>
      </c>
      <c r="H4398">
        <v>4558</v>
      </c>
      <c r="I4398" t="s">
        <v>11</v>
      </c>
      <c r="J4398" t="s">
        <v>120</v>
      </c>
      <c r="K4398" t="s">
        <v>152</v>
      </c>
      <c r="L4398" t="s">
        <v>13</v>
      </c>
      <c r="M4398" s="5">
        <v>5294.920000000001</v>
      </c>
    </row>
    <row r="4399" spans="1:13" x14ac:dyDescent="0.25">
      <c r="A4399" s="2">
        <v>45513</v>
      </c>
      <c r="B4399" s="3">
        <f t="shared" si="205"/>
        <v>2025</v>
      </c>
      <c r="C4399" t="str">
        <f t="shared" si="206"/>
        <v>2024-2025</v>
      </c>
      <c r="D4399" t="s">
        <v>148</v>
      </c>
      <c r="E4399" t="s">
        <v>108</v>
      </c>
      <c r="F4399" t="str">
        <f t="shared" si="204"/>
        <v>Victoria</v>
      </c>
      <c r="G4399" t="s">
        <v>45</v>
      </c>
      <c r="H4399">
        <v>3018</v>
      </c>
      <c r="I4399" t="s">
        <v>11</v>
      </c>
      <c r="J4399" t="s">
        <v>46</v>
      </c>
      <c r="K4399" t="s">
        <v>151</v>
      </c>
      <c r="L4399" t="s">
        <v>21</v>
      </c>
      <c r="M4399" s="5">
        <v>5306.62</v>
      </c>
    </row>
    <row r="4400" spans="1:13" x14ac:dyDescent="0.25">
      <c r="A4400" s="2">
        <v>45567</v>
      </c>
      <c r="B4400" s="3">
        <f t="shared" si="205"/>
        <v>2025</v>
      </c>
      <c r="C4400" t="str">
        <f t="shared" si="206"/>
        <v>2024-2025</v>
      </c>
      <c r="D4400" t="s">
        <v>147</v>
      </c>
      <c r="E4400" t="s">
        <v>143</v>
      </c>
      <c r="F4400" t="str">
        <f t="shared" si="204"/>
        <v>New South Wales</v>
      </c>
      <c r="G4400" t="s">
        <v>10</v>
      </c>
      <c r="H4400">
        <v>2154</v>
      </c>
      <c r="I4400" t="s">
        <v>11</v>
      </c>
      <c r="J4400" t="s">
        <v>27</v>
      </c>
      <c r="K4400" t="s">
        <v>152</v>
      </c>
      <c r="L4400" t="s">
        <v>13</v>
      </c>
      <c r="M4400" s="5">
        <v>5309.0300000000007</v>
      </c>
    </row>
    <row r="4401" spans="1:13" x14ac:dyDescent="0.25">
      <c r="A4401" s="2">
        <v>45649</v>
      </c>
      <c r="B4401" s="3">
        <f t="shared" si="205"/>
        <v>2025</v>
      </c>
      <c r="C4401" t="str">
        <f t="shared" si="206"/>
        <v>2024-2025</v>
      </c>
      <c r="D4401" t="s">
        <v>147</v>
      </c>
      <c r="E4401" t="s">
        <v>138</v>
      </c>
      <c r="F4401" t="str">
        <f t="shared" si="204"/>
        <v>Queensland</v>
      </c>
      <c r="G4401" t="s">
        <v>35</v>
      </c>
      <c r="H4401">
        <v>4558</v>
      </c>
      <c r="I4401" t="s">
        <v>11</v>
      </c>
      <c r="J4401" t="s">
        <v>120</v>
      </c>
      <c r="K4401" t="s">
        <v>149</v>
      </c>
      <c r="L4401" t="s">
        <v>15</v>
      </c>
      <c r="M4401" s="5">
        <v>5318.670000000001</v>
      </c>
    </row>
    <row r="4402" spans="1:13" x14ac:dyDescent="0.25">
      <c r="A4402" s="2">
        <v>45103</v>
      </c>
      <c r="B4402" s="3">
        <f t="shared" si="205"/>
        <v>2023</v>
      </c>
      <c r="C4402" t="str">
        <f t="shared" si="206"/>
        <v>2023-2024</v>
      </c>
      <c r="D4402" t="s">
        <v>147</v>
      </c>
      <c r="E4402" t="s">
        <v>92</v>
      </c>
      <c r="F4402" t="str">
        <f t="shared" si="204"/>
        <v>Queensland</v>
      </c>
      <c r="G4402" t="s">
        <v>35</v>
      </c>
      <c r="H4402">
        <v>4068</v>
      </c>
      <c r="I4402" t="s">
        <v>11</v>
      </c>
      <c r="J4402" t="s">
        <v>43</v>
      </c>
      <c r="K4402" t="s">
        <v>153</v>
      </c>
      <c r="L4402" t="s">
        <v>16</v>
      </c>
      <c r="M4402" s="5">
        <v>5338.4800000000005</v>
      </c>
    </row>
    <row r="4403" spans="1:13" x14ac:dyDescent="0.25">
      <c r="A4403" s="2">
        <v>45087</v>
      </c>
      <c r="B4403" s="3">
        <f t="shared" si="205"/>
        <v>2023</v>
      </c>
      <c r="C4403" t="str">
        <f t="shared" si="206"/>
        <v>2023-2024</v>
      </c>
      <c r="D4403" t="s">
        <v>147</v>
      </c>
      <c r="E4403" t="s">
        <v>143</v>
      </c>
      <c r="F4403" t="str">
        <f t="shared" si="204"/>
        <v>New South Wales</v>
      </c>
      <c r="G4403" t="s">
        <v>10</v>
      </c>
      <c r="H4403">
        <v>2154</v>
      </c>
      <c r="I4403" t="s">
        <v>11</v>
      </c>
      <c r="J4403" t="s">
        <v>27</v>
      </c>
      <c r="K4403" t="s">
        <v>150</v>
      </c>
      <c r="L4403" t="s">
        <v>18</v>
      </c>
      <c r="M4403" s="5">
        <v>5356.1699999999992</v>
      </c>
    </row>
    <row r="4404" spans="1:13" x14ac:dyDescent="0.25">
      <c r="A4404" s="2">
        <v>45501</v>
      </c>
      <c r="B4404" s="3">
        <f t="shared" si="205"/>
        <v>2025</v>
      </c>
      <c r="C4404" t="str">
        <f t="shared" si="206"/>
        <v>2024-2025</v>
      </c>
      <c r="D4404" t="s">
        <v>147</v>
      </c>
      <c r="E4404" t="s">
        <v>136</v>
      </c>
      <c r="F4404" t="str">
        <f t="shared" si="204"/>
        <v>Victoria</v>
      </c>
      <c r="G4404" t="s">
        <v>45</v>
      </c>
      <c r="H4404">
        <v>3175</v>
      </c>
      <c r="I4404" t="s">
        <v>11</v>
      </c>
      <c r="J4404" t="s">
        <v>63</v>
      </c>
      <c r="K4404" t="s">
        <v>151</v>
      </c>
      <c r="L4404" t="s">
        <v>21</v>
      </c>
      <c r="M4404" s="5">
        <v>5375.47</v>
      </c>
    </row>
    <row r="4405" spans="1:13" x14ac:dyDescent="0.25">
      <c r="A4405" s="2">
        <v>45228</v>
      </c>
      <c r="B4405" s="3">
        <f t="shared" si="205"/>
        <v>2024</v>
      </c>
      <c r="C4405" t="str">
        <f t="shared" si="206"/>
        <v>2023-2024</v>
      </c>
      <c r="D4405" t="s">
        <v>147</v>
      </c>
      <c r="E4405" t="s">
        <v>122</v>
      </c>
      <c r="F4405" t="str">
        <f t="shared" si="204"/>
        <v>New South Wales</v>
      </c>
      <c r="G4405" t="s">
        <v>10</v>
      </c>
      <c r="H4405">
        <v>2650</v>
      </c>
      <c r="I4405" t="s">
        <v>11</v>
      </c>
      <c r="J4405" t="s">
        <v>25</v>
      </c>
      <c r="K4405" t="s">
        <v>153</v>
      </c>
      <c r="L4405" t="s">
        <v>16</v>
      </c>
      <c r="M4405" s="5">
        <v>5409.8600000000006</v>
      </c>
    </row>
    <row r="4406" spans="1:13" x14ac:dyDescent="0.25">
      <c r="A4406" s="2">
        <v>45494</v>
      </c>
      <c r="B4406" s="3">
        <f t="shared" si="205"/>
        <v>2025</v>
      </c>
      <c r="C4406" t="str">
        <f t="shared" si="206"/>
        <v>2024-2025</v>
      </c>
      <c r="D4406" t="s">
        <v>147</v>
      </c>
      <c r="E4406" t="s">
        <v>103</v>
      </c>
      <c r="F4406" t="str">
        <f t="shared" si="204"/>
        <v>Queensland</v>
      </c>
      <c r="G4406" t="s">
        <v>35</v>
      </c>
      <c r="H4406">
        <v>4509</v>
      </c>
      <c r="I4406" t="s">
        <v>11</v>
      </c>
      <c r="J4406" t="s">
        <v>104</v>
      </c>
      <c r="K4406" t="s">
        <v>152</v>
      </c>
      <c r="L4406" t="s">
        <v>13</v>
      </c>
      <c r="M4406" s="5">
        <v>5429.4599999999991</v>
      </c>
    </row>
    <row r="4407" spans="1:13" x14ac:dyDescent="0.25">
      <c r="A4407" s="2">
        <v>45581</v>
      </c>
      <c r="B4407" s="3">
        <f t="shared" si="205"/>
        <v>2025</v>
      </c>
      <c r="C4407" t="str">
        <f t="shared" si="206"/>
        <v>2024-2025</v>
      </c>
      <c r="D4407" t="s">
        <v>148</v>
      </c>
      <c r="E4407" t="s">
        <v>44</v>
      </c>
      <c r="F4407" t="str">
        <f t="shared" si="204"/>
        <v>Victoria</v>
      </c>
      <c r="G4407" t="s">
        <v>45</v>
      </c>
      <c r="H4407">
        <v>3066</v>
      </c>
      <c r="I4407" t="s">
        <v>11</v>
      </c>
      <c r="J4407" t="s">
        <v>46</v>
      </c>
      <c r="K4407" t="s">
        <v>151</v>
      </c>
      <c r="L4407" t="s">
        <v>21</v>
      </c>
      <c r="M4407" s="5">
        <v>5433.6900000000005</v>
      </c>
    </row>
    <row r="4408" spans="1:13" x14ac:dyDescent="0.25">
      <c r="A4408" s="2">
        <v>45618</v>
      </c>
      <c r="B4408" s="3">
        <f t="shared" si="205"/>
        <v>2025</v>
      </c>
      <c r="C4408" t="str">
        <f t="shared" si="206"/>
        <v>2024-2025</v>
      </c>
      <c r="D4408" t="s">
        <v>148</v>
      </c>
      <c r="E4408" t="s">
        <v>96</v>
      </c>
      <c r="F4408" t="str">
        <f t="shared" si="204"/>
        <v>Western Australia</v>
      </c>
      <c r="G4408" t="s">
        <v>48</v>
      </c>
      <c r="H4408">
        <v>6330</v>
      </c>
      <c r="I4408" t="s">
        <v>11</v>
      </c>
      <c r="J4408" t="s">
        <v>94</v>
      </c>
      <c r="K4408" t="s">
        <v>153</v>
      </c>
      <c r="L4408" t="s">
        <v>16</v>
      </c>
      <c r="M4408" s="5">
        <v>5438.4200000000019</v>
      </c>
    </row>
    <row r="4409" spans="1:13" x14ac:dyDescent="0.25">
      <c r="A4409" s="2">
        <v>45527</v>
      </c>
      <c r="B4409" s="3">
        <f t="shared" si="205"/>
        <v>2025</v>
      </c>
      <c r="C4409" t="str">
        <f t="shared" si="206"/>
        <v>2024-2025</v>
      </c>
      <c r="D4409" t="s">
        <v>147</v>
      </c>
      <c r="E4409" t="s">
        <v>143</v>
      </c>
      <c r="F4409" t="str">
        <f t="shared" si="204"/>
        <v>New South Wales</v>
      </c>
      <c r="G4409" t="s">
        <v>10</v>
      </c>
      <c r="H4409">
        <v>2154</v>
      </c>
      <c r="I4409" t="s">
        <v>11</v>
      </c>
      <c r="J4409" t="s">
        <v>27</v>
      </c>
      <c r="K4409" t="s">
        <v>153</v>
      </c>
      <c r="L4409" t="s">
        <v>16</v>
      </c>
      <c r="M4409" s="5">
        <v>5438.4500000000016</v>
      </c>
    </row>
    <row r="4410" spans="1:13" x14ac:dyDescent="0.25">
      <c r="A4410" s="2">
        <v>44935</v>
      </c>
      <c r="B4410" s="3">
        <f t="shared" si="205"/>
        <v>2023</v>
      </c>
      <c r="C4410" t="str">
        <f t="shared" si="206"/>
        <v>2022-2023</v>
      </c>
      <c r="D4410" t="s">
        <v>147</v>
      </c>
      <c r="E4410" t="s">
        <v>28</v>
      </c>
      <c r="F4410" t="str">
        <f t="shared" si="204"/>
        <v>Northern Territory</v>
      </c>
      <c r="G4410" t="s">
        <v>29</v>
      </c>
      <c r="H4410">
        <v>800</v>
      </c>
      <c r="I4410" t="s">
        <v>11</v>
      </c>
      <c r="J4410" t="s">
        <v>30</v>
      </c>
      <c r="K4410" t="s">
        <v>149</v>
      </c>
      <c r="L4410" t="s">
        <v>15</v>
      </c>
      <c r="M4410" s="5">
        <v>5444.25</v>
      </c>
    </row>
    <row r="4411" spans="1:13" x14ac:dyDescent="0.25">
      <c r="A4411" s="2">
        <v>45199</v>
      </c>
      <c r="B4411" s="3">
        <f t="shared" si="205"/>
        <v>2024</v>
      </c>
      <c r="C4411" t="str">
        <f t="shared" si="206"/>
        <v>2023-2024</v>
      </c>
      <c r="D4411" t="s">
        <v>147</v>
      </c>
      <c r="E4411" t="s">
        <v>92</v>
      </c>
      <c r="F4411" t="str">
        <f t="shared" si="204"/>
        <v>Queensland</v>
      </c>
      <c r="G4411" t="s">
        <v>35</v>
      </c>
      <c r="H4411">
        <v>4068</v>
      </c>
      <c r="I4411" t="s">
        <v>11</v>
      </c>
      <c r="J4411" t="s">
        <v>43</v>
      </c>
      <c r="K4411" t="s">
        <v>151</v>
      </c>
      <c r="L4411" t="s">
        <v>21</v>
      </c>
      <c r="M4411" s="5">
        <v>5454.2900000000009</v>
      </c>
    </row>
    <row r="4412" spans="1:13" x14ac:dyDescent="0.25">
      <c r="A4412" s="2">
        <v>45567</v>
      </c>
      <c r="B4412" s="3">
        <f t="shared" si="205"/>
        <v>2025</v>
      </c>
      <c r="C4412" t="str">
        <f t="shared" si="206"/>
        <v>2024-2025</v>
      </c>
      <c r="D4412" t="s">
        <v>147</v>
      </c>
      <c r="E4412" t="s">
        <v>114</v>
      </c>
      <c r="F4412" t="str">
        <f t="shared" si="204"/>
        <v>Victoria</v>
      </c>
      <c r="G4412" t="s">
        <v>45</v>
      </c>
      <c r="H4412">
        <v>3551</v>
      </c>
      <c r="I4412" t="s">
        <v>11</v>
      </c>
      <c r="J4412" t="s">
        <v>60</v>
      </c>
      <c r="K4412" t="s">
        <v>151</v>
      </c>
      <c r="L4412" t="s">
        <v>21</v>
      </c>
      <c r="M4412" s="5">
        <v>5464.6399999999994</v>
      </c>
    </row>
    <row r="4413" spans="1:13" x14ac:dyDescent="0.25">
      <c r="A4413" s="2">
        <v>45107</v>
      </c>
      <c r="B4413" s="3">
        <f t="shared" si="205"/>
        <v>2023</v>
      </c>
      <c r="C4413" t="str">
        <f t="shared" si="206"/>
        <v>2023-2024</v>
      </c>
      <c r="D4413" t="s">
        <v>148</v>
      </c>
      <c r="E4413" t="s">
        <v>96</v>
      </c>
      <c r="F4413" t="str">
        <f t="shared" si="204"/>
        <v>Western Australia</v>
      </c>
      <c r="G4413" t="s">
        <v>48</v>
      </c>
      <c r="H4413">
        <v>6330</v>
      </c>
      <c r="I4413" t="s">
        <v>11</v>
      </c>
      <c r="J4413" t="s">
        <v>94</v>
      </c>
      <c r="K4413" t="s">
        <v>149</v>
      </c>
      <c r="L4413" t="s">
        <v>15</v>
      </c>
      <c r="M4413" s="5">
        <v>5499.11</v>
      </c>
    </row>
    <row r="4414" spans="1:13" x14ac:dyDescent="0.25">
      <c r="A4414" s="2">
        <v>45590</v>
      </c>
      <c r="B4414" s="3">
        <f t="shared" si="205"/>
        <v>2025</v>
      </c>
      <c r="C4414" t="str">
        <f t="shared" si="206"/>
        <v>2024-2025</v>
      </c>
      <c r="D4414" t="s">
        <v>147</v>
      </c>
      <c r="E4414" t="s">
        <v>64</v>
      </c>
      <c r="F4414" t="str">
        <f t="shared" si="204"/>
        <v>Victoria</v>
      </c>
      <c r="G4414" t="s">
        <v>45</v>
      </c>
      <c r="H4414">
        <v>3199</v>
      </c>
      <c r="I4414" t="s">
        <v>11</v>
      </c>
      <c r="J4414" t="s">
        <v>63</v>
      </c>
      <c r="K4414" t="s">
        <v>153</v>
      </c>
      <c r="L4414" t="s">
        <v>16</v>
      </c>
      <c r="M4414" s="5">
        <v>5521.9199999999983</v>
      </c>
    </row>
    <row r="4415" spans="1:13" x14ac:dyDescent="0.25">
      <c r="A4415" s="2">
        <v>45429</v>
      </c>
      <c r="B4415" s="3">
        <f t="shared" si="205"/>
        <v>2024</v>
      </c>
      <c r="C4415" t="str">
        <f t="shared" si="206"/>
        <v>2024-2025</v>
      </c>
      <c r="D4415" t="s">
        <v>147</v>
      </c>
      <c r="E4415" t="s">
        <v>145</v>
      </c>
      <c r="F4415" t="str">
        <f t="shared" si="204"/>
        <v>New South Wales</v>
      </c>
      <c r="G4415" t="s">
        <v>10</v>
      </c>
      <c r="H4415">
        <v>2101</v>
      </c>
      <c r="I4415" t="s">
        <v>11</v>
      </c>
      <c r="J4415" t="s">
        <v>27</v>
      </c>
      <c r="K4415" t="s">
        <v>151</v>
      </c>
      <c r="L4415" t="s">
        <v>21</v>
      </c>
      <c r="M4415" s="5">
        <v>5537.7800000000007</v>
      </c>
    </row>
    <row r="4416" spans="1:13" x14ac:dyDescent="0.25">
      <c r="A4416" s="2">
        <v>45252</v>
      </c>
      <c r="B4416" s="3">
        <f t="shared" si="205"/>
        <v>2024</v>
      </c>
      <c r="C4416" t="str">
        <f t="shared" si="206"/>
        <v>2023-2024</v>
      </c>
      <c r="D4416" t="s">
        <v>147</v>
      </c>
      <c r="E4416" t="s">
        <v>126</v>
      </c>
      <c r="F4416" t="str">
        <f t="shared" si="204"/>
        <v>Queensland</v>
      </c>
      <c r="G4416" t="s">
        <v>35</v>
      </c>
      <c r="H4416">
        <v>4551</v>
      </c>
      <c r="I4416" t="s">
        <v>11</v>
      </c>
      <c r="J4416" t="s">
        <v>120</v>
      </c>
      <c r="K4416" t="s">
        <v>149</v>
      </c>
      <c r="L4416" t="s">
        <v>15</v>
      </c>
      <c r="M4416" s="5">
        <v>5541.1100000000015</v>
      </c>
    </row>
    <row r="4417" spans="1:13" x14ac:dyDescent="0.25">
      <c r="A4417" s="2">
        <v>45449</v>
      </c>
      <c r="B4417" s="3">
        <f t="shared" si="205"/>
        <v>2024</v>
      </c>
      <c r="C4417" t="str">
        <f t="shared" si="206"/>
        <v>2024-2025</v>
      </c>
      <c r="D4417" t="s">
        <v>147</v>
      </c>
      <c r="E4417" t="s">
        <v>103</v>
      </c>
      <c r="F4417" t="str">
        <f t="shared" si="204"/>
        <v>Queensland</v>
      </c>
      <c r="G4417" t="s">
        <v>35</v>
      </c>
      <c r="H4417">
        <v>4509</v>
      </c>
      <c r="I4417" t="s">
        <v>11</v>
      </c>
      <c r="J4417" t="s">
        <v>104</v>
      </c>
      <c r="K4417" t="s">
        <v>151</v>
      </c>
      <c r="L4417" t="s">
        <v>21</v>
      </c>
      <c r="M4417" s="5">
        <v>5557.4800000000005</v>
      </c>
    </row>
    <row r="4418" spans="1:13" x14ac:dyDescent="0.25">
      <c r="A4418" s="2">
        <v>45002</v>
      </c>
      <c r="B4418" s="3">
        <f t="shared" si="205"/>
        <v>2023</v>
      </c>
      <c r="C4418" t="str">
        <f t="shared" si="206"/>
        <v>2022-2023</v>
      </c>
      <c r="D4418" t="s">
        <v>147</v>
      </c>
      <c r="E4418" t="s">
        <v>138</v>
      </c>
      <c r="F4418" t="str">
        <f t="shared" ref="F4418:F4481" si="207">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8">IF(MONTH(A4419)&gt;=7,YEAR(A4419)+1,YEAR(A4419))</f>
        <v>2023</v>
      </c>
      <c r="C4419" t="str">
        <f t="shared" ref="C4419:C4482" si="209">IF(MONTH(A4419) &gt;= 4, YEAR(A4419) &amp; "-" &amp; YEAR(A4419) + 1, YEAR(A4419) - 1 &amp; "-" &amp; YEAR(A4419))</f>
        <v>2023-2024</v>
      </c>
      <c r="D4419" t="s">
        <v>147</v>
      </c>
      <c r="E4419" t="s">
        <v>135</v>
      </c>
      <c r="F4419" t="str">
        <f t="shared" si="207"/>
        <v>Victoria</v>
      </c>
      <c r="G4419" t="s">
        <v>45</v>
      </c>
      <c r="H4419">
        <v>3550</v>
      </c>
      <c r="I4419" t="s">
        <v>11</v>
      </c>
      <c r="J4419" t="s">
        <v>60</v>
      </c>
      <c r="K4419" t="s">
        <v>149</v>
      </c>
      <c r="L4419" t="s">
        <v>15</v>
      </c>
      <c r="M4419" s="5">
        <v>5591.9500000000007</v>
      </c>
    </row>
    <row r="4420" spans="1:13" x14ac:dyDescent="0.25">
      <c r="A4420" s="2">
        <v>45203</v>
      </c>
      <c r="B4420" s="3">
        <f t="shared" si="208"/>
        <v>2024</v>
      </c>
      <c r="C4420" t="str">
        <f t="shared" si="209"/>
        <v>2023-2024</v>
      </c>
      <c r="D4420" t="s">
        <v>148</v>
      </c>
      <c r="E4420" t="s">
        <v>96</v>
      </c>
      <c r="F4420" t="str">
        <f t="shared" si="207"/>
        <v>Western Australia</v>
      </c>
      <c r="G4420" t="s">
        <v>48</v>
      </c>
      <c r="H4420">
        <v>6330</v>
      </c>
      <c r="I4420" t="s">
        <v>11</v>
      </c>
      <c r="J4420" t="s">
        <v>94</v>
      </c>
      <c r="K4420" t="s">
        <v>152</v>
      </c>
      <c r="L4420" t="s">
        <v>13</v>
      </c>
      <c r="M4420" s="5">
        <v>5608.3399999999992</v>
      </c>
    </row>
    <row r="4421" spans="1:13" x14ac:dyDescent="0.25">
      <c r="A4421" s="2">
        <v>45118</v>
      </c>
      <c r="B4421" s="3">
        <f t="shared" si="208"/>
        <v>2024</v>
      </c>
      <c r="C4421" t="str">
        <f t="shared" si="209"/>
        <v>2023-2024</v>
      </c>
      <c r="D4421" t="s">
        <v>147</v>
      </c>
      <c r="E4421" t="s">
        <v>122</v>
      </c>
      <c r="F4421" t="str">
        <f t="shared" si="207"/>
        <v>New South Wales</v>
      </c>
      <c r="G4421" t="s">
        <v>10</v>
      </c>
      <c r="H4421">
        <v>2650</v>
      </c>
      <c r="I4421" t="s">
        <v>11</v>
      </c>
      <c r="J4421" t="s">
        <v>25</v>
      </c>
      <c r="K4421" t="s">
        <v>152</v>
      </c>
      <c r="L4421" t="s">
        <v>13</v>
      </c>
      <c r="M4421" s="5">
        <v>5611.5000000000018</v>
      </c>
    </row>
    <row r="4422" spans="1:13" x14ac:dyDescent="0.25">
      <c r="A4422" s="2">
        <v>45350</v>
      </c>
      <c r="B4422" s="3">
        <f t="shared" si="208"/>
        <v>2024</v>
      </c>
      <c r="C4422" t="str">
        <f t="shared" si="209"/>
        <v>2023-2024</v>
      </c>
      <c r="D4422" t="s">
        <v>147</v>
      </c>
      <c r="E4422" t="s">
        <v>131</v>
      </c>
      <c r="F4422" t="str">
        <f t="shared" si="207"/>
        <v>Western Australia</v>
      </c>
      <c r="G4422" t="s">
        <v>48</v>
      </c>
      <c r="H4422">
        <v>6530</v>
      </c>
      <c r="I4422" t="s">
        <v>11</v>
      </c>
      <c r="J4422" t="s">
        <v>77</v>
      </c>
      <c r="K4422" t="s">
        <v>153</v>
      </c>
      <c r="L4422" t="s">
        <v>16</v>
      </c>
      <c r="M4422" s="5">
        <v>5620.1500000000005</v>
      </c>
    </row>
    <row r="4423" spans="1:13" x14ac:dyDescent="0.25">
      <c r="A4423" s="2">
        <v>45373</v>
      </c>
      <c r="B4423" s="3">
        <f t="shared" si="208"/>
        <v>2024</v>
      </c>
      <c r="C4423" t="str">
        <f t="shared" si="209"/>
        <v>2023-2024</v>
      </c>
      <c r="D4423" t="s">
        <v>147</v>
      </c>
      <c r="E4423" t="s">
        <v>146</v>
      </c>
      <c r="F4423" t="str">
        <f t="shared" si="207"/>
        <v>Victoria</v>
      </c>
      <c r="G4423" t="s">
        <v>45</v>
      </c>
      <c r="H4423">
        <v>3353</v>
      </c>
      <c r="I4423" t="s">
        <v>11</v>
      </c>
      <c r="J4423" t="s">
        <v>60</v>
      </c>
      <c r="K4423" t="s">
        <v>150</v>
      </c>
      <c r="L4423" t="s">
        <v>18</v>
      </c>
      <c r="M4423" s="5">
        <v>5647.9</v>
      </c>
    </row>
    <row r="4424" spans="1:13" x14ac:dyDescent="0.25">
      <c r="A4424" s="2">
        <v>45090</v>
      </c>
      <c r="B4424" s="3">
        <f t="shared" si="208"/>
        <v>2023</v>
      </c>
      <c r="C4424" t="str">
        <f t="shared" si="209"/>
        <v>2023-2024</v>
      </c>
      <c r="D4424" t="s">
        <v>148</v>
      </c>
      <c r="E4424" t="s">
        <v>108</v>
      </c>
      <c r="F4424" t="str">
        <f t="shared" si="207"/>
        <v>Victoria</v>
      </c>
      <c r="G4424" t="s">
        <v>45</v>
      </c>
      <c r="H4424">
        <v>3018</v>
      </c>
      <c r="I4424" t="s">
        <v>11</v>
      </c>
      <c r="J4424" t="s">
        <v>46</v>
      </c>
      <c r="K4424" t="s">
        <v>151</v>
      </c>
      <c r="L4424" t="s">
        <v>21</v>
      </c>
      <c r="M4424" s="5">
        <v>5652.74</v>
      </c>
    </row>
    <row r="4425" spans="1:13" x14ac:dyDescent="0.25">
      <c r="A4425" s="2">
        <v>45474</v>
      </c>
      <c r="B4425" s="3">
        <f t="shared" si="208"/>
        <v>2025</v>
      </c>
      <c r="C4425" t="str">
        <f t="shared" si="209"/>
        <v>2024-2025</v>
      </c>
      <c r="D4425" t="s">
        <v>147</v>
      </c>
      <c r="E4425" t="s">
        <v>136</v>
      </c>
      <c r="F4425" t="str">
        <f t="shared" si="207"/>
        <v>Victoria</v>
      </c>
      <c r="G4425" t="s">
        <v>45</v>
      </c>
      <c r="H4425">
        <v>3175</v>
      </c>
      <c r="I4425" t="s">
        <v>11</v>
      </c>
      <c r="J4425" t="s">
        <v>63</v>
      </c>
      <c r="K4425" t="s">
        <v>150</v>
      </c>
      <c r="L4425" t="s">
        <v>18</v>
      </c>
      <c r="M4425" s="5">
        <v>5715.1799999999994</v>
      </c>
    </row>
    <row r="4426" spans="1:13" x14ac:dyDescent="0.25">
      <c r="A4426" s="2">
        <v>44945</v>
      </c>
      <c r="B4426" s="3">
        <f t="shared" si="208"/>
        <v>2023</v>
      </c>
      <c r="C4426" t="str">
        <f t="shared" si="209"/>
        <v>2022-2023</v>
      </c>
      <c r="D4426" t="s">
        <v>147</v>
      </c>
      <c r="E4426" t="s">
        <v>137</v>
      </c>
      <c r="F4426" t="str">
        <f t="shared" si="207"/>
        <v>New South Wales</v>
      </c>
      <c r="G4426" t="s">
        <v>10</v>
      </c>
      <c r="H4426">
        <v>2031</v>
      </c>
      <c r="I4426" t="s">
        <v>11</v>
      </c>
      <c r="J4426" t="s">
        <v>12</v>
      </c>
      <c r="K4426" t="s">
        <v>151</v>
      </c>
      <c r="L4426" t="s">
        <v>21</v>
      </c>
      <c r="M4426" s="5">
        <v>5722.39</v>
      </c>
    </row>
    <row r="4427" spans="1:13" x14ac:dyDescent="0.25">
      <c r="A4427" s="2">
        <v>45147</v>
      </c>
      <c r="B4427" s="3">
        <f t="shared" si="208"/>
        <v>2024</v>
      </c>
      <c r="C4427" t="str">
        <f t="shared" si="209"/>
        <v>2023-2024</v>
      </c>
      <c r="D4427" t="s">
        <v>147</v>
      </c>
      <c r="E4427" t="s">
        <v>24</v>
      </c>
      <c r="F4427" t="str">
        <f t="shared" si="207"/>
        <v>New South Wales</v>
      </c>
      <c r="G4427" t="s">
        <v>10</v>
      </c>
      <c r="H4427">
        <v>2795</v>
      </c>
      <c r="I4427" t="s">
        <v>11</v>
      </c>
      <c r="J4427" t="s">
        <v>25</v>
      </c>
      <c r="K4427" t="s">
        <v>152</v>
      </c>
      <c r="L4427" t="s">
        <v>13</v>
      </c>
      <c r="M4427" s="5">
        <v>5754.1299999999992</v>
      </c>
    </row>
    <row r="4428" spans="1:13" x14ac:dyDescent="0.25">
      <c r="A4428" s="2">
        <v>45287</v>
      </c>
      <c r="B4428" s="3">
        <f t="shared" si="208"/>
        <v>2024</v>
      </c>
      <c r="C4428" t="str">
        <f t="shared" si="209"/>
        <v>2023-2024</v>
      </c>
      <c r="D4428" t="s">
        <v>148</v>
      </c>
      <c r="E4428" t="s">
        <v>124</v>
      </c>
      <c r="F4428" t="str">
        <f t="shared" si="207"/>
        <v>New South Wales</v>
      </c>
      <c r="G4428" t="s">
        <v>10</v>
      </c>
      <c r="H4428">
        <v>2015</v>
      </c>
      <c r="I4428" t="s">
        <v>11</v>
      </c>
      <c r="J4428" t="s">
        <v>12</v>
      </c>
      <c r="K4428" t="s">
        <v>152</v>
      </c>
      <c r="L4428" t="s">
        <v>13</v>
      </c>
      <c r="M4428" s="5">
        <v>5761.56</v>
      </c>
    </row>
    <row r="4429" spans="1:13" x14ac:dyDescent="0.25">
      <c r="A4429" s="2">
        <v>45394</v>
      </c>
      <c r="B4429" s="3">
        <f t="shared" si="208"/>
        <v>2024</v>
      </c>
      <c r="C4429" t="str">
        <f t="shared" si="209"/>
        <v>2024-2025</v>
      </c>
      <c r="D4429" t="s">
        <v>147</v>
      </c>
      <c r="E4429" t="s">
        <v>103</v>
      </c>
      <c r="F4429" t="str">
        <f t="shared" si="207"/>
        <v>Queensland</v>
      </c>
      <c r="G4429" t="s">
        <v>35</v>
      </c>
      <c r="H4429">
        <v>4509</v>
      </c>
      <c r="I4429" t="s">
        <v>11</v>
      </c>
      <c r="J4429" t="s">
        <v>104</v>
      </c>
      <c r="K4429" t="s">
        <v>149</v>
      </c>
      <c r="L4429" t="s">
        <v>15</v>
      </c>
      <c r="M4429" s="5">
        <v>5802.1000000000022</v>
      </c>
    </row>
    <row r="4430" spans="1:13" x14ac:dyDescent="0.25">
      <c r="A4430" s="2">
        <v>44977</v>
      </c>
      <c r="B4430" s="3">
        <f t="shared" si="208"/>
        <v>2023</v>
      </c>
      <c r="C4430" t="str">
        <f t="shared" si="209"/>
        <v>2022-2023</v>
      </c>
      <c r="D4430" t="s">
        <v>147</v>
      </c>
      <c r="E4430" t="s">
        <v>64</v>
      </c>
      <c r="F4430" t="str">
        <f t="shared" si="207"/>
        <v>Victoria</v>
      </c>
      <c r="G4430" t="s">
        <v>45</v>
      </c>
      <c r="H4430">
        <v>3199</v>
      </c>
      <c r="I4430" t="s">
        <v>11</v>
      </c>
      <c r="J4430" t="s">
        <v>63</v>
      </c>
      <c r="K4430" t="s">
        <v>152</v>
      </c>
      <c r="L4430" t="s">
        <v>13</v>
      </c>
      <c r="M4430" s="5">
        <v>5804.51</v>
      </c>
    </row>
    <row r="4431" spans="1:13" x14ac:dyDescent="0.25">
      <c r="A4431" s="2">
        <v>45026</v>
      </c>
      <c r="B4431" s="3">
        <f t="shared" si="208"/>
        <v>2023</v>
      </c>
      <c r="C4431" t="str">
        <f t="shared" si="209"/>
        <v>2023-2024</v>
      </c>
      <c r="D4431" t="s">
        <v>147</v>
      </c>
      <c r="E4431" t="s">
        <v>117</v>
      </c>
      <c r="F4431" t="str">
        <f t="shared" si="207"/>
        <v>Queensland</v>
      </c>
      <c r="G4431" t="s">
        <v>35</v>
      </c>
      <c r="H4431">
        <v>4119</v>
      </c>
      <c r="I4431" t="s">
        <v>11</v>
      </c>
      <c r="J4431" t="s">
        <v>43</v>
      </c>
      <c r="K4431" t="s">
        <v>151</v>
      </c>
      <c r="L4431" t="s">
        <v>21</v>
      </c>
      <c r="M4431" s="5">
        <v>5809.8700000000017</v>
      </c>
    </row>
    <row r="4432" spans="1:13" x14ac:dyDescent="0.25">
      <c r="A4432" s="2">
        <v>45169</v>
      </c>
      <c r="B4432" s="3">
        <f t="shared" si="208"/>
        <v>2024</v>
      </c>
      <c r="C4432" t="str">
        <f t="shared" si="209"/>
        <v>2023-2024</v>
      </c>
      <c r="D4432" t="s">
        <v>147</v>
      </c>
      <c r="E4432" t="s">
        <v>113</v>
      </c>
      <c r="F4432" t="str">
        <f t="shared" si="207"/>
        <v>Queensland</v>
      </c>
      <c r="G4432" t="s">
        <v>35</v>
      </c>
      <c r="H4432">
        <v>4215</v>
      </c>
      <c r="I4432" t="s">
        <v>11</v>
      </c>
      <c r="J4432" t="s">
        <v>104</v>
      </c>
      <c r="K4432" t="s">
        <v>151</v>
      </c>
      <c r="L4432" t="s">
        <v>21</v>
      </c>
      <c r="M4432" s="5">
        <v>5832.199999999998</v>
      </c>
    </row>
    <row r="4433" spans="1:13" x14ac:dyDescent="0.25">
      <c r="A4433" s="2">
        <v>45519</v>
      </c>
      <c r="B4433" s="3">
        <f t="shared" si="208"/>
        <v>2025</v>
      </c>
      <c r="C4433" t="str">
        <f t="shared" si="209"/>
        <v>2024-2025</v>
      </c>
      <c r="D4433" t="s">
        <v>148</v>
      </c>
      <c r="E4433" t="s">
        <v>78</v>
      </c>
      <c r="F4433" t="str">
        <f t="shared" si="207"/>
        <v>New South Wales</v>
      </c>
      <c r="G4433" t="s">
        <v>10</v>
      </c>
      <c r="H4433">
        <v>2350</v>
      </c>
      <c r="I4433" t="s">
        <v>11</v>
      </c>
      <c r="J4433" t="s">
        <v>68</v>
      </c>
      <c r="K4433" t="s">
        <v>153</v>
      </c>
      <c r="L4433" t="s">
        <v>16</v>
      </c>
      <c r="M4433" s="5">
        <v>5894.8900000000012</v>
      </c>
    </row>
    <row r="4434" spans="1:13" x14ac:dyDescent="0.25">
      <c r="A4434" s="2">
        <v>45490</v>
      </c>
      <c r="B4434" s="3">
        <f t="shared" si="208"/>
        <v>2025</v>
      </c>
      <c r="C4434" t="str">
        <f t="shared" si="209"/>
        <v>2024-2025</v>
      </c>
      <c r="D4434" t="s">
        <v>147</v>
      </c>
      <c r="E4434" t="s">
        <v>142</v>
      </c>
      <c r="F4434" t="str">
        <f t="shared" si="207"/>
        <v>Australian Capital Territory</v>
      </c>
      <c r="G4434" t="s">
        <v>80</v>
      </c>
      <c r="H4434">
        <v>2609</v>
      </c>
      <c r="I4434" t="s">
        <v>11</v>
      </c>
      <c r="J4434" t="s">
        <v>58</v>
      </c>
      <c r="K4434" t="s">
        <v>150</v>
      </c>
      <c r="L4434" t="s">
        <v>18</v>
      </c>
      <c r="M4434" s="5">
        <v>5935.05</v>
      </c>
    </row>
    <row r="4435" spans="1:13" x14ac:dyDescent="0.25">
      <c r="A4435" s="2">
        <v>45456</v>
      </c>
      <c r="B4435" s="3">
        <f t="shared" si="208"/>
        <v>2024</v>
      </c>
      <c r="C4435" t="str">
        <f t="shared" si="209"/>
        <v>2024-2025</v>
      </c>
      <c r="D4435" t="s">
        <v>148</v>
      </c>
      <c r="E4435" t="s">
        <v>72</v>
      </c>
      <c r="F4435" t="str">
        <f t="shared" si="207"/>
        <v>Western Australia</v>
      </c>
      <c r="G4435" t="s">
        <v>48</v>
      </c>
      <c r="H4435">
        <v>6010</v>
      </c>
      <c r="I4435" t="s">
        <v>11</v>
      </c>
      <c r="J4435" t="s">
        <v>49</v>
      </c>
      <c r="K4435" t="s">
        <v>150</v>
      </c>
      <c r="L4435" t="s">
        <v>18</v>
      </c>
      <c r="M4435" s="5">
        <v>5936.02</v>
      </c>
    </row>
    <row r="4436" spans="1:13" x14ac:dyDescent="0.25">
      <c r="A4436" s="2">
        <v>44966</v>
      </c>
      <c r="B4436" s="3">
        <f t="shared" si="208"/>
        <v>2023</v>
      </c>
      <c r="C4436" t="str">
        <f t="shared" si="209"/>
        <v>2022-2023</v>
      </c>
      <c r="D4436" t="s">
        <v>147</v>
      </c>
      <c r="E4436" t="s">
        <v>57</v>
      </c>
      <c r="F4436" t="str">
        <f t="shared" si="207"/>
        <v>New South Wales</v>
      </c>
      <c r="G4436" t="s">
        <v>10</v>
      </c>
      <c r="H4436">
        <v>2560</v>
      </c>
      <c r="I4436" t="s">
        <v>11</v>
      </c>
      <c r="J4436" t="s">
        <v>58</v>
      </c>
      <c r="K4436" t="s">
        <v>151</v>
      </c>
      <c r="L4436" t="s">
        <v>21</v>
      </c>
      <c r="M4436" s="5">
        <v>6008.17</v>
      </c>
    </row>
    <row r="4437" spans="1:13" x14ac:dyDescent="0.25">
      <c r="A4437" s="2">
        <v>44961</v>
      </c>
      <c r="B4437" s="3">
        <f t="shared" si="208"/>
        <v>2023</v>
      </c>
      <c r="C4437" t="str">
        <f t="shared" si="209"/>
        <v>2022-2023</v>
      </c>
      <c r="D4437" t="s">
        <v>147</v>
      </c>
      <c r="E4437" t="s">
        <v>145</v>
      </c>
      <c r="F4437" t="str">
        <f t="shared" si="207"/>
        <v>New South Wales</v>
      </c>
      <c r="G4437" t="s">
        <v>10</v>
      </c>
      <c r="H4437">
        <v>2101</v>
      </c>
      <c r="I4437" t="s">
        <v>11</v>
      </c>
      <c r="J4437" t="s">
        <v>27</v>
      </c>
      <c r="K4437" t="s">
        <v>150</v>
      </c>
      <c r="L4437" t="s">
        <v>18</v>
      </c>
      <c r="M4437" s="5">
        <v>6048.9699999999984</v>
      </c>
    </row>
    <row r="4438" spans="1:13" x14ac:dyDescent="0.25">
      <c r="A4438" s="2">
        <v>45084</v>
      </c>
      <c r="B4438" s="3">
        <f t="shared" si="208"/>
        <v>2023</v>
      </c>
      <c r="C4438" t="str">
        <f t="shared" si="209"/>
        <v>2023-2024</v>
      </c>
      <c r="D4438" t="s">
        <v>147</v>
      </c>
      <c r="E4438" t="s">
        <v>57</v>
      </c>
      <c r="F4438" t="str">
        <f t="shared" si="207"/>
        <v>New South Wales</v>
      </c>
      <c r="G4438" t="s">
        <v>10</v>
      </c>
      <c r="H4438">
        <v>2560</v>
      </c>
      <c r="I4438" t="s">
        <v>11</v>
      </c>
      <c r="J4438" t="s">
        <v>58</v>
      </c>
      <c r="K4438" t="s">
        <v>153</v>
      </c>
      <c r="L4438" t="s">
        <v>16</v>
      </c>
      <c r="M4438" s="5">
        <v>6061.11</v>
      </c>
    </row>
    <row r="4439" spans="1:13" x14ac:dyDescent="0.25">
      <c r="A4439" s="2">
        <v>45034</v>
      </c>
      <c r="B4439" s="3">
        <f t="shared" si="208"/>
        <v>2023</v>
      </c>
      <c r="C4439" t="str">
        <f t="shared" si="209"/>
        <v>2023-2024</v>
      </c>
      <c r="D4439" t="s">
        <v>147</v>
      </c>
      <c r="E4439" t="s">
        <v>112</v>
      </c>
      <c r="F4439" t="str">
        <f t="shared" si="207"/>
        <v>Victoria</v>
      </c>
      <c r="G4439" t="s">
        <v>45</v>
      </c>
      <c r="H4439">
        <v>3076</v>
      </c>
      <c r="I4439" t="s">
        <v>11</v>
      </c>
      <c r="J4439" t="s">
        <v>46</v>
      </c>
      <c r="K4439" t="s">
        <v>149</v>
      </c>
      <c r="L4439" t="s">
        <v>15</v>
      </c>
      <c r="M4439" s="5">
        <v>6065.880000000001</v>
      </c>
    </row>
    <row r="4440" spans="1:13" x14ac:dyDescent="0.25">
      <c r="A4440" s="2">
        <v>45293</v>
      </c>
      <c r="B4440" s="3">
        <f t="shared" si="208"/>
        <v>2024</v>
      </c>
      <c r="C4440" t="str">
        <f t="shared" si="209"/>
        <v>2023-2024</v>
      </c>
      <c r="D4440" t="s">
        <v>147</v>
      </c>
      <c r="E4440" t="s">
        <v>42</v>
      </c>
      <c r="F4440" t="str">
        <f t="shared" si="207"/>
        <v>Queensland</v>
      </c>
      <c r="G4440" t="s">
        <v>35</v>
      </c>
      <c r="H4440">
        <v>4053</v>
      </c>
      <c r="I4440" t="s">
        <v>11</v>
      </c>
      <c r="J4440" t="s">
        <v>43</v>
      </c>
      <c r="K4440" t="s">
        <v>152</v>
      </c>
      <c r="L4440" t="s">
        <v>13</v>
      </c>
      <c r="M4440" s="5">
        <v>6066.260000000002</v>
      </c>
    </row>
    <row r="4441" spans="1:13" x14ac:dyDescent="0.25">
      <c r="A4441" s="2">
        <v>45100</v>
      </c>
      <c r="B4441" s="3">
        <f t="shared" si="208"/>
        <v>2023</v>
      </c>
      <c r="C4441" t="str">
        <f t="shared" si="209"/>
        <v>2023-2024</v>
      </c>
      <c r="D4441" t="s">
        <v>148</v>
      </c>
      <c r="E4441" t="s">
        <v>96</v>
      </c>
      <c r="F4441" t="str">
        <f t="shared" si="207"/>
        <v>Western Australia</v>
      </c>
      <c r="G4441" t="s">
        <v>48</v>
      </c>
      <c r="H4441">
        <v>6330</v>
      </c>
      <c r="I4441" t="s">
        <v>11</v>
      </c>
      <c r="J4441" t="s">
        <v>94</v>
      </c>
      <c r="K4441" t="s">
        <v>151</v>
      </c>
      <c r="L4441" t="s">
        <v>21</v>
      </c>
      <c r="M4441" s="5">
        <v>6080.3399999999992</v>
      </c>
    </row>
    <row r="4442" spans="1:13" x14ac:dyDescent="0.25">
      <c r="A4442" s="2">
        <v>45330</v>
      </c>
      <c r="B4442" s="3">
        <f t="shared" si="208"/>
        <v>2024</v>
      </c>
      <c r="C4442" t="str">
        <f t="shared" si="209"/>
        <v>2023-2024</v>
      </c>
      <c r="D4442" t="s">
        <v>147</v>
      </c>
      <c r="E4442" t="s">
        <v>41</v>
      </c>
      <c r="F4442" t="str">
        <f t="shared" si="207"/>
        <v>New South Wales</v>
      </c>
      <c r="G4442" t="s">
        <v>10</v>
      </c>
      <c r="H4442">
        <v>2830</v>
      </c>
      <c r="I4442" t="s">
        <v>11</v>
      </c>
      <c r="J4442" t="s">
        <v>25</v>
      </c>
      <c r="K4442" t="s">
        <v>153</v>
      </c>
      <c r="L4442" t="s">
        <v>16</v>
      </c>
      <c r="M4442" s="5">
        <v>6156.3099999999995</v>
      </c>
    </row>
    <row r="4443" spans="1:13" x14ac:dyDescent="0.25">
      <c r="A4443" s="2">
        <v>45365</v>
      </c>
      <c r="B4443" s="3">
        <f t="shared" si="208"/>
        <v>2024</v>
      </c>
      <c r="C4443" t="str">
        <f t="shared" si="209"/>
        <v>2023-2024</v>
      </c>
      <c r="D4443" t="s">
        <v>147</v>
      </c>
      <c r="E4443" t="s">
        <v>122</v>
      </c>
      <c r="F4443" t="str">
        <f t="shared" si="207"/>
        <v>New South Wales</v>
      </c>
      <c r="G4443" t="s">
        <v>10</v>
      </c>
      <c r="H4443">
        <v>2650</v>
      </c>
      <c r="I4443" t="s">
        <v>11</v>
      </c>
      <c r="J4443" t="s">
        <v>25</v>
      </c>
      <c r="K4443" t="s">
        <v>151</v>
      </c>
      <c r="L4443" t="s">
        <v>21</v>
      </c>
      <c r="M4443" s="5">
        <v>6198.0200000000013</v>
      </c>
    </row>
    <row r="4444" spans="1:13" x14ac:dyDescent="0.25">
      <c r="A4444" s="2">
        <v>45524</v>
      </c>
      <c r="B4444" s="3">
        <f t="shared" si="208"/>
        <v>2025</v>
      </c>
      <c r="C4444" t="str">
        <f t="shared" si="209"/>
        <v>2024-2025</v>
      </c>
      <c r="D4444" t="s">
        <v>147</v>
      </c>
      <c r="E4444" t="s">
        <v>145</v>
      </c>
      <c r="F4444" t="str">
        <f t="shared" si="207"/>
        <v>New South Wales</v>
      </c>
      <c r="G4444" t="s">
        <v>10</v>
      </c>
      <c r="H4444">
        <v>2101</v>
      </c>
      <c r="I4444" t="s">
        <v>11</v>
      </c>
      <c r="J4444" t="s">
        <v>27</v>
      </c>
      <c r="K4444" t="s">
        <v>153</v>
      </c>
      <c r="L4444" t="s">
        <v>16</v>
      </c>
      <c r="M4444" s="5">
        <v>6228.0300000000016</v>
      </c>
    </row>
    <row r="4445" spans="1:13" x14ac:dyDescent="0.25">
      <c r="A4445" s="2">
        <v>45127</v>
      </c>
      <c r="B4445" s="3">
        <f t="shared" si="208"/>
        <v>2024</v>
      </c>
      <c r="C4445" t="str">
        <f t="shared" si="209"/>
        <v>2023-2024</v>
      </c>
      <c r="D4445" t="s">
        <v>147</v>
      </c>
      <c r="E4445" t="s">
        <v>65</v>
      </c>
      <c r="F4445" t="str">
        <f t="shared" si="207"/>
        <v>New South Wales</v>
      </c>
      <c r="G4445" t="s">
        <v>10</v>
      </c>
      <c r="H4445">
        <v>2541</v>
      </c>
      <c r="I4445" t="s">
        <v>11</v>
      </c>
      <c r="J4445" t="s">
        <v>58</v>
      </c>
      <c r="K4445" t="s">
        <v>153</v>
      </c>
      <c r="L4445" t="s">
        <v>16</v>
      </c>
      <c r="M4445" s="5">
        <v>6251.5000000000009</v>
      </c>
    </row>
    <row r="4446" spans="1:13" x14ac:dyDescent="0.25">
      <c r="A4446" s="2">
        <v>45586</v>
      </c>
      <c r="B4446" s="3">
        <f t="shared" si="208"/>
        <v>2025</v>
      </c>
      <c r="C4446" t="str">
        <f t="shared" si="209"/>
        <v>2024-2025</v>
      </c>
      <c r="D4446" t="s">
        <v>147</v>
      </c>
      <c r="E4446" t="s">
        <v>65</v>
      </c>
      <c r="F4446" t="str">
        <f t="shared" si="207"/>
        <v>New South Wales</v>
      </c>
      <c r="G4446" t="s">
        <v>10</v>
      </c>
      <c r="H4446">
        <v>2541</v>
      </c>
      <c r="I4446" t="s">
        <v>11</v>
      </c>
      <c r="J4446" t="s">
        <v>58</v>
      </c>
      <c r="K4446" t="s">
        <v>149</v>
      </c>
      <c r="L4446" t="s">
        <v>15</v>
      </c>
      <c r="M4446" s="5">
        <v>6304.0499999999993</v>
      </c>
    </row>
    <row r="4447" spans="1:13" x14ac:dyDescent="0.25">
      <c r="A4447" s="2">
        <v>44944</v>
      </c>
      <c r="B4447" s="3">
        <f t="shared" si="208"/>
        <v>2023</v>
      </c>
      <c r="C4447" t="str">
        <f t="shared" si="209"/>
        <v>2022-2023</v>
      </c>
      <c r="D4447" t="s">
        <v>147</v>
      </c>
      <c r="E4447" t="s">
        <v>117</v>
      </c>
      <c r="F4447" t="str">
        <f t="shared" si="207"/>
        <v>Queensland</v>
      </c>
      <c r="G4447" t="s">
        <v>35</v>
      </c>
      <c r="H4447">
        <v>4119</v>
      </c>
      <c r="I4447" t="s">
        <v>11</v>
      </c>
      <c r="J4447" t="s">
        <v>43</v>
      </c>
      <c r="K4447" t="s">
        <v>149</v>
      </c>
      <c r="L4447" t="s">
        <v>15</v>
      </c>
      <c r="M4447" s="5">
        <v>6393.6899999999987</v>
      </c>
    </row>
    <row r="4448" spans="1:13" x14ac:dyDescent="0.25">
      <c r="A4448" s="2">
        <v>45236</v>
      </c>
      <c r="B4448" s="3">
        <f t="shared" si="208"/>
        <v>2024</v>
      </c>
      <c r="C4448" t="str">
        <f t="shared" si="209"/>
        <v>2023-2024</v>
      </c>
      <c r="D4448" t="s">
        <v>147</v>
      </c>
      <c r="E4448" t="s">
        <v>132</v>
      </c>
      <c r="F4448" t="str">
        <f t="shared" si="207"/>
        <v>New South Wales</v>
      </c>
      <c r="G4448" t="s">
        <v>10</v>
      </c>
      <c r="H4448">
        <v>2800</v>
      </c>
      <c r="I4448" t="s">
        <v>11</v>
      </c>
      <c r="J4448" t="s">
        <v>25</v>
      </c>
      <c r="K4448" t="s">
        <v>149</v>
      </c>
      <c r="L4448" t="s">
        <v>15</v>
      </c>
      <c r="M4448" s="5">
        <v>6426.4800000000005</v>
      </c>
    </row>
    <row r="4449" spans="1:13" x14ac:dyDescent="0.25">
      <c r="A4449" s="2">
        <v>45053</v>
      </c>
      <c r="B4449" s="3">
        <f t="shared" si="208"/>
        <v>2023</v>
      </c>
      <c r="C4449" t="str">
        <f t="shared" si="209"/>
        <v>2023-2024</v>
      </c>
      <c r="D4449" t="s">
        <v>147</v>
      </c>
      <c r="E4449" t="s">
        <v>109</v>
      </c>
      <c r="F4449" t="str">
        <f t="shared" si="207"/>
        <v>New South Wales</v>
      </c>
      <c r="G4449" t="s">
        <v>10</v>
      </c>
      <c r="H4449">
        <v>2480</v>
      </c>
      <c r="I4449" t="s">
        <v>11</v>
      </c>
      <c r="J4449" t="s">
        <v>68</v>
      </c>
      <c r="K4449" t="s">
        <v>149</v>
      </c>
      <c r="L4449" t="s">
        <v>15</v>
      </c>
      <c r="M4449" s="5">
        <v>6442.1700000000046</v>
      </c>
    </row>
    <row r="4450" spans="1:13" x14ac:dyDescent="0.25">
      <c r="A4450" s="2">
        <v>45166</v>
      </c>
      <c r="B4450" s="3">
        <f t="shared" si="208"/>
        <v>2024</v>
      </c>
      <c r="C4450" t="str">
        <f t="shared" si="209"/>
        <v>2023-2024</v>
      </c>
      <c r="D4450" t="s">
        <v>147</v>
      </c>
      <c r="E4450" t="s">
        <v>145</v>
      </c>
      <c r="F4450" t="str">
        <f t="shared" si="207"/>
        <v>New South Wales</v>
      </c>
      <c r="G4450" t="s">
        <v>10</v>
      </c>
      <c r="H4450">
        <v>2101</v>
      </c>
      <c r="I4450" t="s">
        <v>11</v>
      </c>
      <c r="J4450" t="s">
        <v>27</v>
      </c>
      <c r="K4450" t="s">
        <v>149</v>
      </c>
      <c r="L4450" t="s">
        <v>15</v>
      </c>
      <c r="M4450" s="5">
        <v>6445.0500000000011</v>
      </c>
    </row>
    <row r="4451" spans="1:13" x14ac:dyDescent="0.25">
      <c r="A4451" s="2">
        <v>44964</v>
      </c>
      <c r="B4451" s="3">
        <f t="shared" si="208"/>
        <v>2023</v>
      </c>
      <c r="C4451" t="str">
        <f t="shared" si="209"/>
        <v>2022-2023</v>
      </c>
      <c r="D4451" t="s">
        <v>147</v>
      </c>
      <c r="E4451" t="s">
        <v>64</v>
      </c>
      <c r="F4451" t="str">
        <f t="shared" si="207"/>
        <v>Victoria</v>
      </c>
      <c r="G4451" t="s">
        <v>45</v>
      </c>
      <c r="H4451">
        <v>3199</v>
      </c>
      <c r="I4451" t="s">
        <v>11</v>
      </c>
      <c r="J4451" t="s">
        <v>63</v>
      </c>
      <c r="K4451" t="s">
        <v>150</v>
      </c>
      <c r="L4451" t="s">
        <v>18</v>
      </c>
      <c r="M4451" s="5">
        <v>6446.1200000000008</v>
      </c>
    </row>
    <row r="4452" spans="1:13" x14ac:dyDescent="0.25">
      <c r="A4452" s="2">
        <v>45201</v>
      </c>
      <c r="B4452" s="3">
        <f t="shared" si="208"/>
        <v>2024</v>
      </c>
      <c r="C4452" t="str">
        <f t="shared" si="209"/>
        <v>2023-2024</v>
      </c>
      <c r="D4452" t="s">
        <v>147</v>
      </c>
      <c r="E4452" t="s">
        <v>143</v>
      </c>
      <c r="F4452" t="str">
        <f t="shared" si="207"/>
        <v>New South Wales</v>
      </c>
      <c r="G4452" t="s">
        <v>10</v>
      </c>
      <c r="H4452">
        <v>2154</v>
      </c>
      <c r="I4452" t="s">
        <v>11</v>
      </c>
      <c r="J4452" t="s">
        <v>27</v>
      </c>
      <c r="K4452" t="s">
        <v>149</v>
      </c>
      <c r="L4452" t="s">
        <v>15</v>
      </c>
      <c r="M4452" s="5">
        <v>6492.4899999999989</v>
      </c>
    </row>
    <row r="4453" spans="1:13" x14ac:dyDescent="0.25">
      <c r="A4453" s="2">
        <v>45164</v>
      </c>
      <c r="B4453" s="3">
        <f t="shared" si="208"/>
        <v>2024</v>
      </c>
      <c r="C4453" t="str">
        <f t="shared" si="209"/>
        <v>2023-2024</v>
      </c>
      <c r="D4453" t="s">
        <v>147</v>
      </c>
      <c r="E4453" t="s">
        <v>103</v>
      </c>
      <c r="F4453" t="str">
        <f t="shared" si="207"/>
        <v>Queensland</v>
      </c>
      <c r="G4453" t="s">
        <v>35</v>
      </c>
      <c r="H4453">
        <v>4509</v>
      </c>
      <c r="I4453" t="s">
        <v>11</v>
      </c>
      <c r="J4453" t="s">
        <v>104</v>
      </c>
      <c r="K4453" t="s">
        <v>150</v>
      </c>
      <c r="L4453" t="s">
        <v>18</v>
      </c>
      <c r="M4453" s="5">
        <v>6508.58</v>
      </c>
    </row>
    <row r="4454" spans="1:13" x14ac:dyDescent="0.25">
      <c r="A4454" s="2">
        <v>45238</v>
      </c>
      <c r="B4454" s="3">
        <f t="shared" si="208"/>
        <v>2024</v>
      </c>
      <c r="C4454" t="str">
        <f t="shared" si="209"/>
        <v>2023-2024</v>
      </c>
      <c r="D4454" t="s">
        <v>147</v>
      </c>
      <c r="E4454" t="s">
        <v>146</v>
      </c>
      <c r="F4454" t="str">
        <f t="shared" si="207"/>
        <v>Victoria</v>
      </c>
      <c r="G4454" t="s">
        <v>45</v>
      </c>
      <c r="H4454">
        <v>3353</v>
      </c>
      <c r="I4454" t="s">
        <v>11</v>
      </c>
      <c r="J4454" t="s">
        <v>60</v>
      </c>
      <c r="K4454" t="s">
        <v>151</v>
      </c>
      <c r="L4454" t="s">
        <v>21</v>
      </c>
      <c r="M4454" s="5">
        <v>6511.67</v>
      </c>
    </row>
    <row r="4455" spans="1:13" x14ac:dyDescent="0.25">
      <c r="A4455" s="2">
        <v>45142</v>
      </c>
      <c r="B4455" s="3">
        <f t="shared" si="208"/>
        <v>2024</v>
      </c>
      <c r="C4455" t="str">
        <f t="shared" si="209"/>
        <v>2023-2024</v>
      </c>
      <c r="D4455" t="s">
        <v>147</v>
      </c>
      <c r="E4455" t="s">
        <v>137</v>
      </c>
      <c r="F4455" t="str">
        <f t="shared" si="207"/>
        <v>New South Wales</v>
      </c>
      <c r="G4455" t="s">
        <v>10</v>
      </c>
      <c r="H4455">
        <v>2031</v>
      </c>
      <c r="I4455" t="s">
        <v>11</v>
      </c>
      <c r="J4455" t="s">
        <v>12</v>
      </c>
      <c r="K4455" t="s">
        <v>149</v>
      </c>
      <c r="L4455" t="s">
        <v>15</v>
      </c>
      <c r="M4455" s="5">
        <v>6526.579999999999</v>
      </c>
    </row>
    <row r="4456" spans="1:13" x14ac:dyDescent="0.25">
      <c r="A4456" s="2">
        <v>45488</v>
      </c>
      <c r="B4456" s="3">
        <f t="shared" si="208"/>
        <v>2025</v>
      </c>
      <c r="C4456" t="str">
        <f t="shared" si="209"/>
        <v>2024-2025</v>
      </c>
      <c r="D4456" t="s">
        <v>147</v>
      </c>
      <c r="E4456" t="s">
        <v>64</v>
      </c>
      <c r="F4456" t="str">
        <f t="shared" si="207"/>
        <v>Victoria</v>
      </c>
      <c r="G4456" t="s">
        <v>45</v>
      </c>
      <c r="H4456">
        <v>3199</v>
      </c>
      <c r="I4456" t="s">
        <v>11</v>
      </c>
      <c r="J4456" t="s">
        <v>63</v>
      </c>
      <c r="K4456" t="s">
        <v>151</v>
      </c>
      <c r="L4456" t="s">
        <v>21</v>
      </c>
      <c r="M4456" s="5">
        <v>6630.3700000000008</v>
      </c>
    </row>
    <row r="4457" spans="1:13" x14ac:dyDescent="0.25">
      <c r="A4457" s="2">
        <v>45546</v>
      </c>
      <c r="B4457" s="3">
        <f t="shared" si="208"/>
        <v>2025</v>
      </c>
      <c r="C4457" t="str">
        <f t="shared" si="209"/>
        <v>2024-2025</v>
      </c>
      <c r="D4457" t="s">
        <v>147</v>
      </c>
      <c r="E4457" t="s">
        <v>9</v>
      </c>
      <c r="F4457" t="str">
        <f t="shared" si="207"/>
        <v>New South Wales</v>
      </c>
      <c r="G4457" t="s">
        <v>10</v>
      </c>
      <c r="H4457">
        <v>2067</v>
      </c>
      <c r="I4457" t="s">
        <v>11</v>
      </c>
      <c r="J4457" t="s">
        <v>12</v>
      </c>
      <c r="K4457" t="s">
        <v>149</v>
      </c>
      <c r="L4457" t="s">
        <v>15</v>
      </c>
      <c r="M4457" s="5">
        <v>6641.9900000000016</v>
      </c>
    </row>
    <row r="4458" spans="1:13" x14ac:dyDescent="0.25">
      <c r="A4458" s="2">
        <v>45223</v>
      </c>
      <c r="B4458" s="3">
        <f t="shared" si="208"/>
        <v>2024</v>
      </c>
      <c r="C4458" t="str">
        <f t="shared" si="209"/>
        <v>2023-2024</v>
      </c>
      <c r="D4458" t="s">
        <v>147</v>
      </c>
      <c r="E4458" t="s">
        <v>99</v>
      </c>
      <c r="F4458" t="str">
        <f t="shared" si="207"/>
        <v>Victoria</v>
      </c>
      <c r="G4458" t="s">
        <v>45</v>
      </c>
      <c r="H4458">
        <v>3148</v>
      </c>
      <c r="I4458" t="s">
        <v>11</v>
      </c>
      <c r="J4458" t="s">
        <v>63</v>
      </c>
      <c r="K4458" t="s">
        <v>150</v>
      </c>
      <c r="L4458" t="s">
        <v>18</v>
      </c>
      <c r="M4458" s="5">
        <v>6642.2</v>
      </c>
    </row>
    <row r="4459" spans="1:13" x14ac:dyDescent="0.25">
      <c r="A4459" s="2">
        <v>45073</v>
      </c>
      <c r="B4459" s="3">
        <f t="shared" si="208"/>
        <v>2023</v>
      </c>
      <c r="C4459" t="str">
        <f t="shared" si="209"/>
        <v>2023-2024</v>
      </c>
      <c r="D4459" t="s">
        <v>148</v>
      </c>
      <c r="E4459" t="s">
        <v>44</v>
      </c>
      <c r="F4459" t="str">
        <f t="shared" si="207"/>
        <v>Victoria</v>
      </c>
      <c r="G4459" t="s">
        <v>45</v>
      </c>
      <c r="H4459">
        <v>3066</v>
      </c>
      <c r="I4459" t="s">
        <v>11</v>
      </c>
      <c r="J4459" t="s">
        <v>46</v>
      </c>
      <c r="K4459" t="s">
        <v>149</v>
      </c>
      <c r="L4459" t="s">
        <v>15</v>
      </c>
      <c r="M4459" s="5">
        <v>6701.9900000000007</v>
      </c>
    </row>
    <row r="4460" spans="1:13" x14ac:dyDescent="0.25">
      <c r="A4460" s="2">
        <v>45166</v>
      </c>
      <c r="B4460" s="3">
        <f t="shared" si="208"/>
        <v>2024</v>
      </c>
      <c r="C4460" t="str">
        <f t="shared" si="209"/>
        <v>2023-2024</v>
      </c>
      <c r="D4460" t="s">
        <v>147</v>
      </c>
      <c r="E4460" t="s">
        <v>99</v>
      </c>
      <c r="F4460" t="str">
        <f t="shared" si="207"/>
        <v>Victoria</v>
      </c>
      <c r="G4460" t="s">
        <v>45</v>
      </c>
      <c r="H4460">
        <v>3148</v>
      </c>
      <c r="I4460" t="s">
        <v>11</v>
      </c>
      <c r="J4460" t="s">
        <v>63</v>
      </c>
      <c r="K4460" t="s">
        <v>153</v>
      </c>
      <c r="L4460" t="s">
        <v>16</v>
      </c>
      <c r="M4460" s="5">
        <v>6708.3900000000012</v>
      </c>
    </row>
    <row r="4461" spans="1:13" x14ac:dyDescent="0.25">
      <c r="A4461" s="2">
        <v>45115</v>
      </c>
      <c r="B4461" s="3">
        <f t="shared" si="208"/>
        <v>2024</v>
      </c>
      <c r="C4461" t="str">
        <f t="shared" si="209"/>
        <v>2023-2024</v>
      </c>
      <c r="D4461" t="s">
        <v>147</v>
      </c>
      <c r="E4461" t="s">
        <v>112</v>
      </c>
      <c r="F4461" t="str">
        <f t="shared" si="207"/>
        <v>Victoria</v>
      </c>
      <c r="G4461" t="s">
        <v>45</v>
      </c>
      <c r="H4461">
        <v>3076</v>
      </c>
      <c r="I4461" t="s">
        <v>11</v>
      </c>
      <c r="J4461" t="s">
        <v>46</v>
      </c>
      <c r="K4461" t="s">
        <v>149</v>
      </c>
      <c r="L4461" t="s">
        <v>15</v>
      </c>
      <c r="M4461" s="5">
        <v>6740.72</v>
      </c>
    </row>
    <row r="4462" spans="1:13" x14ac:dyDescent="0.25">
      <c r="A4462" s="2">
        <v>45537</v>
      </c>
      <c r="B4462" s="3">
        <f t="shared" si="208"/>
        <v>2025</v>
      </c>
      <c r="C4462" t="str">
        <f t="shared" si="209"/>
        <v>2024-2025</v>
      </c>
      <c r="D4462" t="s">
        <v>147</v>
      </c>
      <c r="E4462" t="s">
        <v>122</v>
      </c>
      <c r="F4462" t="str">
        <f t="shared" si="207"/>
        <v>New South Wales</v>
      </c>
      <c r="G4462" t="s">
        <v>10</v>
      </c>
      <c r="H4462">
        <v>2650</v>
      </c>
      <c r="I4462" t="s">
        <v>11</v>
      </c>
      <c r="J4462" t="s">
        <v>25</v>
      </c>
      <c r="K4462" t="s">
        <v>149</v>
      </c>
      <c r="L4462" t="s">
        <v>15</v>
      </c>
      <c r="M4462" s="5">
        <v>6879.2900000000009</v>
      </c>
    </row>
    <row r="4463" spans="1:13" x14ac:dyDescent="0.25">
      <c r="A4463" s="2">
        <v>45218</v>
      </c>
      <c r="B4463" s="3">
        <f t="shared" si="208"/>
        <v>2024</v>
      </c>
      <c r="C4463" t="str">
        <f t="shared" si="209"/>
        <v>2023-2024</v>
      </c>
      <c r="D4463" t="s">
        <v>147</v>
      </c>
      <c r="E4463" t="s">
        <v>131</v>
      </c>
      <c r="F4463" t="str">
        <f t="shared" si="207"/>
        <v>Western Australia</v>
      </c>
      <c r="G4463" t="s">
        <v>48</v>
      </c>
      <c r="H4463">
        <v>6530</v>
      </c>
      <c r="I4463" t="s">
        <v>11</v>
      </c>
      <c r="J4463" t="s">
        <v>77</v>
      </c>
      <c r="K4463" t="s">
        <v>152</v>
      </c>
      <c r="L4463" t="s">
        <v>13</v>
      </c>
      <c r="M4463" s="5">
        <v>6890.9500000000016</v>
      </c>
    </row>
    <row r="4464" spans="1:13" x14ac:dyDescent="0.25">
      <c r="A4464" s="2">
        <v>45550</v>
      </c>
      <c r="B4464" s="3">
        <f t="shared" si="208"/>
        <v>2025</v>
      </c>
      <c r="C4464" t="str">
        <f t="shared" si="209"/>
        <v>2024-2025</v>
      </c>
      <c r="D4464" t="s">
        <v>148</v>
      </c>
      <c r="E4464" t="s">
        <v>86</v>
      </c>
      <c r="F4464" t="str">
        <f t="shared" si="207"/>
        <v>New South Wales</v>
      </c>
      <c r="G4464" t="s">
        <v>10</v>
      </c>
      <c r="H4464">
        <v>2064</v>
      </c>
      <c r="I4464" t="s">
        <v>11</v>
      </c>
      <c r="J4464" t="s">
        <v>12</v>
      </c>
      <c r="K4464" t="s">
        <v>150</v>
      </c>
      <c r="L4464" t="s">
        <v>18</v>
      </c>
      <c r="M4464" s="5">
        <v>6954.5999999999995</v>
      </c>
    </row>
    <row r="4465" spans="1:13" x14ac:dyDescent="0.25">
      <c r="A4465" s="2">
        <v>45592</v>
      </c>
      <c r="B4465" s="3">
        <f t="shared" si="208"/>
        <v>2025</v>
      </c>
      <c r="C4465" t="str">
        <f t="shared" si="209"/>
        <v>2024-2025</v>
      </c>
      <c r="D4465" t="s">
        <v>147</v>
      </c>
      <c r="E4465" t="s">
        <v>117</v>
      </c>
      <c r="F4465" t="str">
        <f t="shared" si="207"/>
        <v>Queensland</v>
      </c>
      <c r="G4465" t="s">
        <v>35</v>
      </c>
      <c r="H4465">
        <v>4119</v>
      </c>
      <c r="I4465" t="s">
        <v>11</v>
      </c>
      <c r="J4465" t="s">
        <v>43</v>
      </c>
      <c r="K4465" t="s">
        <v>152</v>
      </c>
      <c r="L4465" t="s">
        <v>13</v>
      </c>
      <c r="M4465" s="5">
        <v>6972.0799999999981</v>
      </c>
    </row>
    <row r="4466" spans="1:13" x14ac:dyDescent="0.25">
      <c r="A4466" s="2">
        <v>45521</v>
      </c>
      <c r="B4466" s="3">
        <f t="shared" si="208"/>
        <v>2025</v>
      </c>
      <c r="C4466" t="str">
        <f t="shared" si="209"/>
        <v>2024-2025</v>
      </c>
      <c r="D4466" t="s">
        <v>147</v>
      </c>
      <c r="E4466" t="s">
        <v>135</v>
      </c>
      <c r="F4466" t="str">
        <f t="shared" si="207"/>
        <v>Victoria</v>
      </c>
      <c r="G4466" t="s">
        <v>45</v>
      </c>
      <c r="H4466">
        <v>3550</v>
      </c>
      <c r="I4466" t="s">
        <v>11</v>
      </c>
      <c r="J4466" t="s">
        <v>60</v>
      </c>
      <c r="K4466" t="s">
        <v>149</v>
      </c>
      <c r="L4466" t="s">
        <v>15</v>
      </c>
      <c r="M4466" s="5">
        <v>7040.8400000000038</v>
      </c>
    </row>
    <row r="4467" spans="1:13" x14ac:dyDescent="0.25">
      <c r="A4467" s="2">
        <v>45065</v>
      </c>
      <c r="B4467" s="3">
        <f t="shared" si="208"/>
        <v>2023</v>
      </c>
      <c r="C4467" t="str">
        <f t="shared" si="209"/>
        <v>2023-2024</v>
      </c>
      <c r="D4467" t="s">
        <v>147</v>
      </c>
      <c r="E4467" t="s">
        <v>92</v>
      </c>
      <c r="F4467" t="str">
        <f t="shared" si="207"/>
        <v>Queensland</v>
      </c>
      <c r="G4467" t="s">
        <v>35</v>
      </c>
      <c r="H4467">
        <v>4068</v>
      </c>
      <c r="I4467" t="s">
        <v>11</v>
      </c>
      <c r="J4467" t="s">
        <v>43</v>
      </c>
      <c r="K4467" t="s">
        <v>149</v>
      </c>
      <c r="L4467" t="s">
        <v>15</v>
      </c>
      <c r="M4467" s="5">
        <v>7049.4500000000025</v>
      </c>
    </row>
    <row r="4468" spans="1:13" x14ac:dyDescent="0.25">
      <c r="A4468" s="2">
        <v>44932</v>
      </c>
      <c r="B4468" s="3">
        <f t="shared" si="208"/>
        <v>2023</v>
      </c>
      <c r="C4468" t="str">
        <f t="shared" si="209"/>
        <v>2022-2023</v>
      </c>
      <c r="D4468" t="s">
        <v>147</v>
      </c>
      <c r="E4468" t="s">
        <v>131</v>
      </c>
      <c r="F4468" t="str">
        <f t="shared" si="207"/>
        <v>Western Australia</v>
      </c>
      <c r="G4468" t="s">
        <v>48</v>
      </c>
      <c r="H4468">
        <v>6530</v>
      </c>
      <c r="I4468" t="s">
        <v>11</v>
      </c>
      <c r="J4468" t="s">
        <v>77</v>
      </c>
      <c r="K4468" t="s">
        <v>149</v>
      </c>
      <c r="L4468" t="s">
        <v>15</v>
      </c>
      <c r="M4468" s="5">
        <v>7077.9299999999994</v>
      </c>
    </row>
    <row r="4469" spans="1:13" x14ac:dyDescent="0.25">
      <c r="A4469" s="2">
        <v>45391</v>
      </c>
      <c r="B4469" s="3">
        <f t="shared" si="208"/>
        <v>2024</v>
      </c>
      <c r="C4469" t="str">
        <f t="shared" si="209"/>
        <v>2024-2025</v>
      </c>
      <c r="D4469" t="s">
        <v>148</v>
      </c>
      <c r="E4469" t="s">
        <v>124</v>
      </c>
      <c r="F4469" t="str">
        <f t="shared" si="207"/>
        <v>New South Wales</v>
      </c>
      <c r="G4469" t="s">
        <v>10</v>
      </c>
      <c r="H4469">
        <v>2015</v>
      </c>
      <c r="I4469" t="s">
        <v>11</v>
      </c>
      <c r="J4469" t="s">
        <v>12</v>
      </c>
      <c r="K4469" t="s">
        <v>153</v>
      </c>
      <c r="L4469" t="s">
        <v>16</v>
      </c>
      <c r="M4469" s="5">
        <v>7096.9500000000035</v>
      </c>
    </row>
    <row r="4470" spans="1:13" x14ac:dyDescent="0.25">
      <c r="A4470" s="2">
        <v>45630</v>
      </c>
      <c r="B4470" s="3">
        <f t="shared" si="208"/>
        <v>2025</v>
      </c>
      <c r="C4470" t="str">
        <f t="shared" si="209"/>
        <v>2024-2025</v>
      </c>
      <c r="D4470" t="s">
        <v>147</v>
      </c>
      <c r="E4470" t="s">
        <v>138</v>
      </c>
      <c r="F4470" t="str">
        <f t="shared" si="207"/>
        <v>Queensland</v>
      </c>
      <c r="G4470" t="s">
        <v>35</v>
      </c>
      <c r="H4470">
        <v>4558</v>
      </c>
      <c r="I4470" t="s">
        <v>11</v>
      </c>
      <c r="J4470" t="s">
        <v>120</v>
      </c>
      <c r="K4470" t="s">
        <v>149</v>
      </c>
      <c r="L4470" t="s">
        <v>15</v>
      </c>
      <c r="M4470" s="5">
        <v>7110.9800000000032</v>
      </c>
    </row>
    <row r="4471" spans="1:13" x14ac:dyDescent="0.25">
      <c r="A4471" s="2">
        <v>45509</v>
      </c>
      <c r="B4471" s="3">
        <f t="shared" si="208"/>
        <v>2025</v>
      </c>
      <c r="C4471" t="str">
        <f t="shared" si="209"/>
        <v>2024-2025</v>
      </c>
      <c r="D4471" t="s">
        <v>147</v>
      </c>
      <c r="E4471" t="s">
        <v>145</v>
      </c>
      <c r="F4471" t="str">
        <f t="shared" si="207"/>
        <v>New South Wales</v>
      </c>
      <c r="G4471" t="s">
        <v>10</v>
      </c>
      <c r="H4471">
        <v>2101</v>
      </c>
      <c r="I4471" t="s">
        <v>11</v>
      </c>
      <c r="J4471" t="s">
        <v>27</v>
      </c>
      <c r="K4471" t="s">
        <v>149</v>
      </c>
      <c r="L4471" t="s">
        <v>15</v>
      </c>
      <c r="M4471" s="5">
        <v>7135.2800000000043</v>
      </c>
    </row>
    <row r="4472" spans="1:13" x14ac:dyDescent="0.25">
      <c r="A4472" s="2">
        <v>45328</v>
      </c>
      <c r="B4472" s="3">
        <f t="shared" si="208"/>
        <v>2024</v>
      </c>
      <c r="C4472" t="str">
        <f t="shared" si="209"/>
        <v>2023-2024</v>
      </c>
      <c r="D4472" t="s">
        <v>148</v>
      </c>
      <c r="E4472" t="s">
        <v>124</v>
      </c>
      <c r="F4472" t="str">
        <f t="shared" si="207"/>
        <v>New South Wales</v>
      </c>
      <c r="G4472" t="s">
        <v>10</v>
      </c>
      <c r="H4472">
        <v>2015</v>
      </c>
      <c r="I4472" t="s">
        <v>11</v>
      </c>
      <c r="J4472" t="s">
        <v>12</v>
      </c>
      <c r="K4472" t="s">
        <v>151</v>
      </c>
      <c r="L4472" t="s">
        <v>21</v>
      </c>
      <c r="M4472" s="5">
        <v>7207.76</v>
      </c>
    </row>
    <row r="4473" spans="1:13" x14ac:dyDescent="0.25">
      <c r="A4473" s="2">
        <v>44957</v>
      </c>
      <c r="B4473" s="3">
        <f t="shared" si="208"/>
        <v>2023</v>
      </c>
      <c r="C4473" t="str">
        <f t="shared" si="209"/>
        <v>2022-2023</v>
      </c>
      <c r="D4473" t="s">
        <v>147</v>
      </c>
      <c r="E4473" t="s">
        <v>64</v>
      </c>
      <c r="F4473" t="str">
        <f t="shared" si="207"/>
        <v>Victoria</v>
      </c>
      <c r="G4473" t="s">
        <v>45</v>
      </c>
      <c r="H4473">
        <v>3199</v>
      </c>
      <c r="I4473" t="s">
        <v>11</v>
      </c>
      <c r="J4473" t="s">
        <v>63</v>
      </c>
      <c r="K4473" t="s">
        <v>152</v>
      </c>
      <c r="L4473" t="s">
        <v>13</v>
      </c>
      <c r="M4473" s="5">
        <v>7284.1799999999994</v>
      </c>
    </row>
    <row r="4474" spans="1:13" x14ac:dyDescent="0.25">
      <c r="A4474" s="2">
        <v>45216</v>
      </c>
      <c r="B4474" s="3">
        <f t="shared" si="208"/>
        <v>2024</v>
      </c>
      <c r="C4474" t="str">
        <f t="shared" si="209"/>
        <v>2023-2024</v>
      </c>
      <c r="D4474" t="s">
        <v>147</v>
      </c>
      <c r="E4474" t="s">
        <v>131</v>
      </c>
      <c r="F4474" t="str">
        <f t="shared" si="207"/>
        <v>Western Australia</v>
      </c>
      <c r="G4474" t="s">
        <v>48</v>
      </c>
      <c r="H4474">
        <v>6530</v>
      </c>
      <c r="I4474" t="s">
        <v>11</v>
      </c>
      <c r="J4474" t="s">
        <v>77</v>
      </c>
      <c r="K4474" t="s">
        <v>149</v>
      </c>
      <c r="L4474" t="s">
        <v>15</v>
      </c>
      <c r="M4474" s="5">
        <v>7309.9100000000017</v>
      </c>
    </row>
    <row r="4475" spans="1:13" x14ac:dyDescent="0.25">
      <c r="A4475" s="2">
        <v>45278</v>
      </c>
      <c r="B4475" s="3">
        <f t="shared" si="208"/>
        <v>2024</v>
      </c>
      <c r="C4475" t="str">
        <f t="shared" si="209"/>
        <v>2023-2024</v>
      </c>
      <c r="D4475" t="s">
        <v>147</v>
      </c>
      <c r="E4475" t="s">
        <v>136</v>
      </c>
      <c r="F4475" t="str">
        <f t="shared" si="207"/>
        <v>Victoria</v>
      </c>
      <c r="G4475" t="s">
        <v>45</v>
      </c>
      <c r="H4475">
        <v>3175</v>
      </c>
      <c r="I4475" t="s">
        <v>11</v>
      </c>
      <c r="J4475" t="s">
        <v>63</v>
      </c>
      <c r="K4475" t="s">
        <v>149</v>
      </c>
      <c r="L4475" t="s">
        <v>15</v>
      </c>
      <c r="M4475" s="5">
        <v>7339.49</v>
      </c>
    </row>
    <row r="4476" spans="1:13" x14ac:dyDescent="0.25">
      <c r="A4476" s="2">
        <v>45093</v>
      </c>
      <c r="B4476" s="3">
        <f t="shared" si="208"/>
        <v>2023</v>
      </c>
      <c r="C4476" t="str">
        <f t="shared" si="209"/>
        <v>2023-2024</v>
      </c>
      <c r="D4476" t="s">
        <v>147</v>
      </c>
      <c r="E4476" t="s">
        <v>65</v>
      </c>
      <c r="F4476" t="str">
        <f t="shared" si="207"/>
        <v>New South Wales</v>
      </c>
      <c r="G4476" t="s">
        <v>10</v>
      </c>
      <c r="H4476">
        <v>2541</v>
      </c>
      <c r="I4476" t="s">
        <v>11</v>
      </c>
      <c r="J4476" t="s">
        <v>58</v>
      </c>
      <c r="K4476" t="s">
        <v>151</v>
      </c>
      <c r="L4476" t="s">
        <v>21</v>
      </c>
      <c r="M4476" s="5">
        <v>7343.3100000000013</v>
      </c>
    </row>
    <row r="4477" spans="1:13" x14ac:dyDescent="0.25">
      <c r="A4477" s="2">
        <v>45505</v>
      </c>
      <c r="B4477" s="3">
        <f t="shared" si="208"/>
        <v>2025</v>
      </c>
      <c r="C4477" t="str">
        <f t="shared" si="209"/>
        <v>2024-2025</v>
      </c>
      <c r="D4477" t="s">
        <v>147</v>
      </c>
      <c r="E4477" t="s">
        <v>57</v>
      </c>
      <c r="F4477" t="str">
        <f t="shared" si="207"/>
        <v>New South Wales</v>
      </c>
      <c r="G4477" t="s">
        <v>10</v>
      </c>
      <c r="H4477">
        <v>2560</v>
      </c>
      <c r="I4477" t="s">
        <v>11</v>
      </c>
      <c r="J4477" t="s">
        <v>58</v>
      </c>
      <c r="K4477" t="s">
        <v>152</v>
      </c>
      <c r="L4477" t="s">
        <v>13</v>
      </c>
      <c r="M4477" s="5">
        <v>7487.4900000000034</v>
      </c>
    </row>
    <row r="4478" spans="1:13" x14ac:dyDescent="0.25">
      <c r="A4478" s="2">
        <v>45077</v>
      </c>
      <c r="B4478" s="3">
        <f t="shared" si="208"/>
        <v>2023</v>
      </c>
      <c r="C4478" t="str">
        <f t="shared" si="209"/>
        <v>2023-2024</v>
      </c>
      <c r="D4478" t="s">
        <v>147</v>
      </c>
      <c r="E4478" t="s">
        <v>57</v>
      </c>
      <c r="F4478" t="str">
        <f t="shared" si="207"/>
        <v>New South Wales</v>
      </c>
      <c r="G4478" t="s">
        <v>10</v>
      </c>
      <c r="H4478">
        <v>2560</v>
      </c>
      <c r="I4478" t="s">
        <v>11</v>
      </c>
      <c r="J4478" t="s">
        <v>58</v>
      </c>
      <c r="K4478" t="s">
        <v>151</v>
      </c>
      <c r="L4478" t="s">
        <v>21</v>
      </c>
      <c r="M4478" s="5">
        <v>7520.87</v>
      </c>
    </row>
    <row r="4479" spans="1:13" x14ac:dyDescent="0.25">
      <c r="A4479" s="2">
        <v>44994</v>
      </c>
      <c r="B4479" s="3">
        <f t="shared" si="208"/>
        <v>2023</v>
      </c>
      <c r="C4479" t="str">
        <f t="shared" si="209"/>
        <v>2022-2023</v>
      </c>
      <c r="D4479" t="s">
        <v>148</v>
      </c>
      <c r="E4479" t="s">
        <v>124</v>
      </c>
      <c r="F4479" t="str">
        <f t="shared" si="207"/>
        <v>New South Wales</v>
      </c>
      <c r="G4479" t="s">
        <v>10</v>
      </c>
      <c r="H4479">
        <v>2015</v>
      </c>
      <c r="I4479" t="s">
        <v>11</v>
      </c>
      <c r="J4479" t="s">
        <v>12</v>
      </c>
      <c r="K4479" t="s">
        <v>149</v>
      </c>
      <c r="L4479" t="s">
        <v>15</v>
      </c>
      <c r="M4479" s="5">
        <v>7676.07</v>
      </c>
    </row>
    <row r="4480" spans="1:13" x14ac:dyDescent="0.25">
      <c r="A4480" s="2">
        <v>45657</v>
      </c>
      <c r="B4480" s="3">
        <f t="shared" si="208"/>
        <v>2025</v>
      </c>
      <c r="C4480" t="str">
        <f t="shared" si="209"/>
        <v>2024-2025</v>
      </c>
      <c r="D4480" t="s">
        <v>147</v>
      </c>
      <c r="E4480" t="s">
        <v>132</v>
      </c>
      <c r="F4480" t="str">
        <f t="shared" si="207"/>
        <v>New South Wales</v>
      </c>
      <c r="G4480" t="s">
        <v>10</v>
      </c>
      <c r="H4480">
        <v>2800</v>
      </c>
      <c r="I4480" t="s">
        <v>11</v>
      </c>
      <c r="J4480" t="s">
        <v>25</v>
      </c>
      <c r="K4480" t="s">
        <v>149</v>
      </c>
      <c r="L4480" t="s">
        <v>15</v>
      </c>
      <c r="M4480" s="5">
        <v>7691.8700000000035</v>
      </c>
    </row>
    <row r="4481" spans="1:13" x14ac:dyDescent="0.25">
      <c r="A4481" s="2">
        <v>45582</v>
      </c>
      <c r="B4481" s="3">
        <f t="shared" si="208"/>
        <v>2025</v>
      </c>
      <c r="C4481" t="str">
        <f t="shared" si="209"/>
        <v>2024-2025</v>
      </c>
      <c r="D4481" t="s">
        <v>148</v>
      </c>
      <c r="E4481" t="s">
        <v>78</v>
      </c>
      <c r="F4481" t="str">
        <f t="shared" si="207"/>
        <v>New South Wales</v>
      </c>
      <c r="G4481" t="s">
        <v>10</v>
      </c>
      <c r="H4481">
        <v>2350</v>
      </c>
      <c r="I4481" t="s">
        <v>11</v>
      </c>
      <c r="J4481" t="s">
        <v>68</v>
      </c>
      <c r="K4481" t="s">
        <v>149</v>
      </c>
      <c r="L4481" t="s">
        <v>15</v>
      </c>
      <c r="M4481" s="5">
        <v>7792.92</v>
      </c>
    </row>
    <row r="4482" spans="1:13" x14ac:dyDescent="0.25">
      <c r="A4482" s="2">
        <v>45601</v>
      </c>
      <c r="B4482" s="3">
        <f t="shared" si="208"/>
        <v>2025</v>
      </c>
      <c r="C4482" t="str">
        <f t="shared" si="209"/>
        <v>2024-2025</v>
      </c>
      <c r="D4482" t="s">
        <v>147</v>
      </c>
      <c r="E4482" t="s">
        <v>136</v>
      </c>
      <c r="F4482" t="str">
        <f t="shared" ref="F4482:F4506" si="210">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1">IF(MONTH(A4483)&gt;=7,YEAR(A4483)+1,YEAR(A4483))</f>
        <v>2024</v>
      </c>
      <c r="C4483" t="str">
        <f t="shared" ref="C4483:C4506" si="212">IF(MONTH(A4483) &gt;= 4, YEAR(A4483) &amp; "-" &amp; YEAR(A4483) + 1, YEAR(A4483) - 1 &amp; "-" &amp; YEAR(A4483))</f>
        <v>2024-2025</v>
      </c>
      <c r="D4483" t="s">
        <v>148</v>
      </c>
      <c r="E4483" t="s">
        <v>108</v>
      </c>
      <c r="F4483" t="str">
        <f t="shared" si="210"/>
        <v>Victoria</v>
      </c>
      <c r="G4483" t="s">
        <v>45</v>
      </c>
      <c r="H4483">
        <v>3018</v>
      </c>
      <c r="I4483" t="s">
        <v>11</v>
      </c>
      <c r="J4483" t="s">
        <v>46</v>
      </c>
      <c r="K4483" t="s">
        <v>149</v>
      </c>
      <c r="L4483" t="s">
        <v>15</v>
      </c>
      <c r="M4483" s="5">
        <v>7862.59</v>
      </c>
    </row>
    <row r="4484" spans="1:13" x14ac:dyDescent="0.25">
      <c r="A4484" s="2">
        <v>45615</v>
      </c>
      <c r="B4484" s="3">
        <f t="shared" si="211"/>
        <v>2025</v>
      </c>
      <c r="C4484" t="str">
        <f t="shared" si="212"/>
        <v>2024-2025</v>
      </c>
      <c r="D4484" t="s">
        <v>147</v>
      </c>
      <c r="E4484" t="s">
        <v>131</v>
      </c>
      <c r="F4484" t="str">
        <f t="shared" si="210"/>
        <v>Western Australia</v>
      </c>
      <c r="G4484" t="s">
        <v>48</v>
      </c>
      <c r="H4484">
        <v>6530</v>
      </c>
      <c r="I4484" t="s">
        <v>11</v>
      </c>
      <c r="J4484" t="s">
        <v>77</v>
      </c>
      <c r="K4484" t="s">
        <v>151</v>
      </c>
      <c r="L4484" t="s">
        <v>21</v>
      </c>
      <c r="M4484" s="5">
        <v>7890.8300000000008</v>
      </c>
    </row>
    <row r="4485" spans="1:13" x14ac:dyDescent="0.25">
      <c r="A4485" s="2">
        <v>45420</v>
      </c>
      <c r="B4485" s="3">
        <f t="shared" si="211"/>
        <v>2024</v>
      </c>
      <c r="C4485" t="str">
        <f t="shared" si="212"/>
        <v>2024-2025</v>
      </c>
      <c r="D4485" t="s">
        <v>147</v>
      </c>
      <c r="E4485" t="s">
        <v>24</v>
      </c>
      <c r="F4485" t="str">
        <f t="shared" si="210"/>
        <v>New South Wales</v>
      </c>
      <c r="G4485" t="s">
        <v>10</v>
      </c>
      <c r="H4485">
        <v>2795</v>
      </c>
      <c r="I4485" t="s">
        <v>11</v>
      </c>
      <c r="J4485" t="s">
        <v>25</v>
      </c>
      <c r="K4485" t="s">
        <v>151</v>
      </c>
      <c r="L4485" t="s">
        <v>21</v>
      </c>
      <c r="M4485" s="5">
        <v>7909.7500000000009</v>
      </c>
    </row>
    <row r="4486" spans="1:13" x14ac:dyDescent="0.25">
      <c r="A4486" s="2">
        <v>44946</v>
      </c>
      <c r="B4486" s="3">
        <f t="shared" si="211"/>
        <v>2023</v>
      </c>
      <c r="C4486" t="str">
        <f t="shared" si="212"/>
        <v>2022-2023</v>
      </c>
      <c r="D4486" t="s">
        <v>147</v>
      </c>
      <c r="E4486" t="s">
        <v>146</v>
      </c>
      <c r="F4486" t="str">
        <f t="shared" si="210"/>
        <v>Victoria</v>
      </c>
      <c r="G4486" t="s">
        <v>45</v>
      </c>
      <c r="H4486">
        <v>3353</v>
      </c>
      <c r="I4486" t="s">
        <v>11</v>
      </c>
      <c r="J4486" t="s">
        <v>60</v>
      </c>
      <c r="K4486" t="s">
        <v>149</v>
      </c>
      <c r="L4486" t="s">
        <v>15</v>
      </c>
      <c r="M4486" s="5">
        <v>8030.1400000000012</v>
      </c>
    </row>
    <row r="4487" spans="1:13" x14ac:dyDescent="0.25">
      <c r="A4487" s="2">
        <v>45562</v>
      </c>
      <c r="B4487" s="3">
        <f t="shared" si="211"/>
        <v>2025</v>
      </c>
      <c r="C4487" t="str">
        <f t="shared" si="212"/>
        <v>2024-2025</v>
      </c>
      <c r="D4487" t="s">
        <v>147</v>
      </c>
      <c r="E4487" t="s">
        <v>28</v>
      </c>
      <c r="F4487" t="str">
        <f t="shared" si="210"/>
        <v>Northern Territory</v>
      </c>
      <c r="G4487" t="s">
        <v>29</v>
      </c>
      <c r="H4487">
        <v>800</v>
      </c>
      <c r="I4487" t="s">
        <v>11</v>
      </c>
      <c r="J4487" t="s">
        <v>30</v>
      </c>
      <c r="K4487" t="s">
        <v>149</v>
      </c>
      <c r="L4487" t="s">
        <v>15</v>
      </c>
      <c r="M4487" s="5">
        <v>8078.8700000000008</v>
      </c>
    </row>
    <row r="4488" spans="1:13" x14ac:dyDescent="0.25">
      <c r="A4488" s="2">
        <v>45615</v>
      </c>
      <c r="B4488" s="3">
        <f t="shared" si="211"/>
        <v>2025</v>
      </c>
      <c r="C4488" t="str">
        <f t="shared" si="212"/>
        <v>2024-2025</v>
      </c>
      <c r="D4488" t="s">
        <v>147</v>
      </c>
      <c r="E4488" t="s">
        <v>64</v>
      </c>
      <c r="F4488" t="str">
        <f t="shared" si="210"/>
        <v>Victoria</v>
      </c>
      <c r="G4488" t="s">
        <v>45</v>
      </c>
      <c r="H4488">
        <v>3199</v>
      </c>
      <c r="I4488" t="s">
        <v>11</v>
      </c>
      <c r="J4488" t="s">
        <v>63</v>
      </c>
      <c r="K4488" t="s">
        <v>151</v>
      </c>
      <c r="L4488" t="s">
        <v>21</v>
      </c>
      <c r="M4488" s="5">
        <v>8106.36</v>
      </c>
    </row>
    <row r="4489" spans="1:13" x14ac:dyDescent="0.25">
      <c r="A4489" s="2">
        <v>45183</v>
      </c>
      <c r="B4489" s="3">
        <f t="shared" si="211"/>
        <v>2024</v>
      </c>
      <c r="C4489" t="str">
        <f t="shared" si="212"/>
        <v>2023-2024</v>
      </c>
      <c r="D4489" t="s">
        <v>147</v>
      </c>
      <c r="E4489" t="s">
        <v>82</v>
      </c>
      <c r="F4489" t="str">
        <f t="shared" si="210"/>
        <v>Queensland</v>
      </c>
      <c r="G4489" t="s">
        <v>35</v>
      </c>
      <c r="H4489">
        <v>4012</v>
      </c>
      <c r="I4489" t="s">
        <v>11</v>
      </c>
      <c r="J4489" t="s">
        <v>43</v>
      </c>
      <c r="K4489" t="s">
        <v>150</v>
      </c>
      <c r="L4489" t="s">
        <v>18</v>
      </c>
      <c r="M4489" s="5">
        <v>8438.7899999999972</v>
      </c>
    </row>
    <row r="4490" spans="1:13" x14ac:dyDescent="0.25">
      <c r="A4490" s="2">
        <v>45577</v>
      </c>
      <c r="B4490" s="3">
        <f t="shared" si="211"/>
        <v>2025</v>
      </c>
      <c r="C4490" t="str">
        <f t="shared" si="212"/>
        <v>2024-2025</v>
      </c>
      <c r="D4490" t="s">
        <v>147</v>
      </c>
      <c r="E4490" t="s">
        <v>41</v>
      </c>
      <c r="F4490" t="str">
        <f t="shared" si="210"/>
        <v>New South Wales</v>
      </c>
      <c r="G4490" t="s">
        <v>10</v>
      </c>
      <c r="H4490">
        <v>2830</v>
      </c>
      <c r="I4490" t="s">
        <v>11</v>
      </c>
      <c r="J4490" t="s">
        <v>25</v>
      </c>
      <c r="K4490" t="s">
        <v>151</v>
      </c>
      <c r="L4490" t="s">
        <v>21</v>
      </c>
      <c r="M4490" s="5">
        <v>8620.2100000000009</v>
      </c>
    </row>
    <row r="4491" spans="1:13" x14ac:dyDescent="0.25">
      <c r="A4491" s="2">
        <v>44929</v>
      </c>
      <c r="B4491" s="3">
        <f t="shared" si="211"/>
        <v>2023</v>
      </c>
      <c r="C4491" t="str">
        <f t="shared" si="212"/>
        <v>2022-2023</v>
      </c>
      <c r="D4491" t="s">
        <v>147</v>
      </c>
      <c r="E4491" t="s">
        <v>99</v>
      </c>
      <c r="F4491" t="str">
        <f t="shared" si="210"/>
        <v>Victoria</v>
      </c>
      <c r="G4491" t="s">
        <v>45</v>
      </c>
      <c r="H4491">
        <v>3148</v>
      </c>
      <c r="I4491" t="s">
        <v>11</v>
      </c>
      <c r="J4491" t="s">
        <v>63</v>
      </c>
      <c r="K4491" t="s">
        <v>151</v>
      </c>
      <c r="L4491" t="s">
        <v>21</v>
      </c>
      <c r="M4491" s="5">
        <v>8918.2800000000025</v>
      </c>
    </row>
    <row r="4492" spans="1:13" x14ac:dyDescent="0.25">
      <c r="A4492" s="2">
        <v>45133</v>
      </c>
      <c r="B4492" s="3">
        <f t="shared" si="211"/>
        <v>2024</v>
      </c>
      <c r="C4492" t="str">
        <f t="shared" si="212"/>
        <v>2023-2024</v>
      </c>
      <c r="D4492" t="s">
        <v>147</v>
      </c>
      <c r="E4492" t="s">
        <v>99</v>
      </c>
      <c r="F4492" t="str">
        <f t="shared" si="210"/>
        <v>Victoria</v>
      </c>
      <c r="G4492" t="s">
        <v>45</v>
      </c>
      <c r="H4492">
        <v>3148</v>
      </c>
      <c r="I4492" t="s">
        <v>11</v>
      </c>
      <c r="J4492" t="s">
        <v>63</v>
      </c>
      <c r="K4492" t="s">
        <v>149</v>
      </c>
      <c r="L4492" t="s">
        <v>15</v>
      </c>
      <c r="M4492" s="5">
        <v>9049.9800000000014</v>
      </c>
    </row>
    <row r="4493" spans="1:13" x14ac:dyDescent="0.25">
      <c r="A4493" s="2">
        <v>45038</v>
      </c>
      <c r="B4493" s="3">
        <f t="shared" si="211"/>
        <v>2023</v>
      </c>
      <c r="C4493" t="str">
        <f t="shared" si="212"/>
        <v>2023-2024</v>
      </c>
      <c r="D4493" t="s">
        <v>147</v>
      </c>
      <c r="E4493" t="s">
        <v>57</v>
      </c>
      <c r="F4493" t="str">
        <f t="shared" si="210"/>
        <v>New South Wales</v>
      </c>
      <c r="G4493" t="s">
        <v>10</v>
      </c>
      <c r="H4493">
        <v>2560</v>
      </c>
      <c r="I4493" t="s">
        <v>11</v>
      </c>
      <c r="J4493" t="s">
        <v>58</v>
      </c>
      <c r="K4493" t="s">
        <v>149</v>
      </c>
      <c r="L4493" t="s">
        <v>15</v>
      </c>
      <c r="M4493" s="5">
        <v>9101.4900000000016</v>
      </c>
    </row>
    <row r="4494" spans="1:13" x14ac:dyDescent="0.25">
      <c r="A4494" s="2">
        <v>45375</v>
      </c>
      <c r="B4494" s="3">
        <f t="shared" si="211"/>
        <v>2024</v>
      </c>
      <c r="C4494" t="str">
        <f t="shared" si="212"/>
        <v>2023-2024</v>
      </c>
      <c r="D4494" t="s">
        <v>147</v>
      </c>
      <c r="E4494" t="s">
        <v>143</v>
      </c>
      <c r="F4494" t="str">
        <f t="shared" si="210"/>
        <v>New South Wales</v>
      </c>
      <c r="G4494" t="s">
        <v>10</v>
      </c>
      <c r="H4494">
        <v>2154</v>
      </c>
      <c r="I4494" t="s">
        <v>11</v>
      </c>
      <c r="J4494" t="s">
        <v>27</v>
      </c>
      <c r="K4494" t="s">
        <v>149</v>
      </c>
      <c r="L4494" t="s">
        <v>15</v>
      </c>
      <c r="M4494" s="5">
        <v>9522.9499999999989</v>
      </c>
    </row>
    <row r="4495" spans="1:13" x14ac:dyDescent="0.25">
      <c r="A4495" s="2">
        <v>45440</v>
      </c>
      <c r="B4495" s="3">
        <f t="shared" si="211"/>
        <v>2024</v>
      </c>
      <c r="C4495" t="str">
        <f t="shared" si="212"/>
        <v>2024-2025</v>
      </c>
      <c r="D4495" t="s">
        <v>147</v>
      </c>
      <c r="E4495" t="s">
        <v>41</v>
      </c>
      <c r="F4495" t="str">
        <f t="shared" si="210"/>
        <v>New South Wales</v>
      </c>
      <c r="G4495" t="s">
        <v>10</v>
      </c>
      <c r="H4495">
        <v>2830</v>
      </c>
      <c r="I4495" t="s">
        <v>11</v>
      </c>
      <c r="J4495" t="s">
        <v>25</v>
      </c>
      <c r="K4495" t="s">
        <v>149</v>
      </c>
      <c r="L4495" t="s">
        <v>15</v>
      </c>
      <c r="M4495" s="5">
        <v>9866.4400000000023</v>
      </c>
    </row>
    <row r="4496" spans="1:13" x14ac:dyDescent="0.25">
      <c r="A4496" s="2">
        <v>45097</v>
      </c>
      <c r="B4496" s="3">
        <f t="shared" si="211"/>
        <v>2023</v>
      </c>
      <c r="C4496" t="str">
        <f t="shared" si="212"/>
        <v>2023-2024</v>
      </c>
      <c r="D4496" t="s">
        <v>147</v>
      </c>
      <c r="E4496" t="s">
        <v>146</v>
      </c>
      <c r="F4496" t="str">
        <f t="shared" si="210"/>
        <v>Victoria</v>
      </c>
      <c r="G4496" t="s">
        <v>45</v>
      </c>
      <c r="H4496">
        <v>3353</v>
      </c>
      <c r="I4496" t="s">
        <v>11</v>
      </c>
      <c r="J4496" t="s">
        <v>60</v>
      </c>
      <c r="K4496" t="s">
        <v>149</v>
      </c>
      <c r="L4496" t="s">
        <v>15</v>
      </c>
      <c r="M4496" s="5">
        <v>9965.91</v>
      </c>
    </row>
    <row r="4497" spans="1:13" x14ac:dyDescent="0.25">
      <c r="A4497" s="2">
        <v>45268</v>
      </c>
      <c r="B4497" s="3">
        <f t="shared" si="211"/>
        <v>2024</v>
      </c>
      <c r="C4497" t="str">
        <f t="shared" si="212"/>
        <v>2023-2024</v>
      </c>
      <c r="D4497" t="s">
        <v>148</v>
      </c>
      <c r="E4497" t="s">
        <v>124</v>
      </c>
      <c r="F4497" t="str">
        <f t="shared" si="210"/>
        <v>New South Wales</v>
      </c>
      <c r="G4497" t="s">
        <v>10</v>
      </c>
      <c r="H4497">
        <v>2015</v>
      </c>
      <c r="I4497" t="s">
        <v>11</v>
      </c>
      <c r="J4497" t="s">
        <v>12</v>
      </c>
      <c r="K4497" t="s">
        <v>149</v>
      </c>
      <c r="L4497" t="s">
        <v>15</v>
      </c>
      <c r="M4497" s="5">
        <v>10021.370000000001</v>
      </c>
    </row>
    <row r="4498" spans="1:13" x14ac:dyDescent="0.25">
      <c r="A4498" s="2">
        <v>45277</v>
      </c>
      <c r="B4498" s="3">
        <f t="shared" si="211"/>
        <v>2024</v>
      </c>
      <c r="C4498" t="str">
        <f t="shared" si="212"/>
        <v>2023-2024</v>
      </c>
      <c r="D4498" t="s">
        <v>147</v>
      </c>
      <c r="E4498" t="s">
        <v>65</v>
      </c>
      <c r="F4498" t="str">
        <f t="shared" si="210"/>
        <v>New South Wales</v>
      </c>
      <c r="G4498" t="s">
        <v>10</v>
      </c>
      <c r="H4498">
        <v>2541</v>
      </c>
      <c r="I4498" t="s">
        <v>11</v>
      </c>
      <c r="J4498" t="s">
        <v>58</v>
      </c>
      <c r="K4498" t="s">
        <v>149</v>
      </c>
      <c r="L4498" t="s">
        <v>15</v>
      </c>
      <c r="M4498" s="5">
        <v>10174.520000000002</v>
      </c>
    </row>
    <row r="4499" spans="1:13" x14ac:dyDescent="0.25">
      <c r="A4499" s="2">
        <v>45055</v>
      </c>
      <c r="B4499" s="3">
        <f t="shared" si="211"/>
        <v>2023</v>
      </c>
      <c r="C4499" t="str">
        <f t="shared" si="212"/>
        <v>2023-2024</v>
      </c>
      <c r="D4499" t="s">
        <v>147</v>
      </c>
      <c r="E4499" t="s">
        <v>117</v>
      </c>
      <c r="F4499" t="str">
        <f t="shared" si="210"/>
        <v>Queensland</v>
      </c>
      <c r="G4499" t="s">
        <v>35</v>
      </c>
      <c r="H4499">
        <v>4119</v>
      </c>
      <c r="I4499" t="s">
        <v>11</v>
      </c>
      <c r="J4499" t="s">
        <v>43</v>
      </c>
      <c r="K4499" t="s">
        <v>149</v>
      </c>
      <c r="L4499" t="s">
        <v>15</v>
      </c>
      <c r="M4499" s="5">
        <v>10233.570000000007</v>
      </c>
    </row>
    <row r="4500" spans="1:13" x14ac:dyDescent="0.25">
      <c r="A4500" s="2">
        <v>45533</v>
      </c>
      <c r="B4500" s="3">
        <f t="shared" si="211"/>
        <v>2025</v>
      </c>
      <c r="C4500" t="str">
        <f t="shared" si="212"/>
        <v>2024-2025</v>
      </c>
      <c r="D4500" t="s">
        <v>148</v>
      </c>
      <c r="E4500" t="s">
        <v>96</v>
      </c>
      <c r="F4500" t="str">
        <f t="shared" si="210"/>
        <v>Western Australia</v>
      </c>
      <c r="G4500" t="s">
        <v>48</v>
      </c>
      <c r="H4500">
        <v>6330</v>
      </c>
      <c r="I4500" t="s">
        <v>11</v>
      </c>
      <c r="J4500" t="s">
        <v>94</v>
      </c>
      <c r="K4500" t="s">
        <v>149</v>
      </c>
      <c r="L4500" t="s">
        <v>15</v>
      </c>
      <c r="M4500" s="5">
        <v>10622.689999999999</v>
      </c>
    </row>
    <row r="4501" spans="1:13" x14ac:dyDescent="0.25">
      <c r="A4501" s="2">
        <v>45494</v>
      </c>
      <c r="B4501" s="3">
        <f t="shared" si="211"/>
        <v>2025</v>
      </c>
      <c r="C4501" t="str">
        <f t="shared" si="212"/>
        <v>2024-2025</v>
      </c>
      <c r="D4501" t="s">
        <v>148</v>
      </c>
      <c r="E4501" t="s">
        <v>78</v>
      </c>
      <c r="F4501" t="str">
        <f t="shared" si="210"/>
        <v>New South Wales</v>
      </c>
      <c r="G4501" t="s">
        <v>10</v>
      </c>
      <c r="H4501">
        <v>2350</v>
      </c>
      <c r="I4501" t="s">
        <v>11</v>
      </c>
      <c r="J4501" t="s">
        <v>68</v>
      </c>
      <c r="K4501" t="s">
        <v>151</v>
      </c>
      <c r="L4501" t="s">
        <v>21</v>
      </c>
      <c r="M4501" s="5">
        <v>10648.29</v>
      </c>
    </row>
    <row r="4502" spans="1:13" x14ac:dyDescent="0.25">
      <c r="A4502" s="2">
        <v>45123</v>
      </c>
      <c r="B4502" s="3">
        <f t="shared" si="211"/>
        <v>2024</v>
      </c>
      <c r="C4502" t="str">
        <f t="shared" si="212"/>
        <v>2023-2024</v>
      </c>
      <c r="D4502" t="s">
        <v>147</v>
      </c>
      <c r="E4502" t="s">
        <v>64</v>
      </c>
      <c r="F4502" t="str">
        <f t="shared" si="210"/>
        <v>Victoria</v>
      </c>
      <c r="G4502" t="s">
        <v>45</v>
      </c>
      <c r="H4502">
        <v>3199</v>
      </c>
      <c r="I4502" t="s">
        <v>11</v>
      </c>
      <c r="J4502" t="s">
        <v>63</v>
      </c>
      <c r="K4502" t="s">
        <v>149</v>
      </c>
      <c r="L4502" t="s">
        <v>15</v>
      </c>
      <c r="M4502" s="5">
        <v>10866.589999999998</v>
      </c>
    </row>
    <row r="4503" spans="1:13" x14ac:dyDescent="0.25">
      <c r="A4503" s="2">
        <v>45510</v>
      </c>
      <c r="B4503" s="3">
        <f t="shared" si="211"/>
        <v>2025</v>
      </c>
      <c r="C4503" t="str">
        <f t="shared" si="212"/>
        <v>2024-2025</v>
      </c>
      <c r="D4503" t="s">
        <v>147</v>
      </c>
      <c r="E4503" t="s">
        <v>41</v>
      </c>
      <c r="F4503" t="str">
        <f t="shared" si="210"/>
        <v>New South Wales</v>
      </c>
      <c r="G4503" t="s">
        <v>10</v>
      </c>
      <c r="H4503">
        <v>2830</v>
      </c>
      <c r="I4503" t="s">
        <v>11</v>
      </c>
      <c r="J4503" t="s">
        <v>25</v>
      </c>
      <c r="K4503" t="s">
        <v>149</v>
      </c>
      <c r="L4503" t="s">
        <v>15</v>
      </c>
      <c r="M4503" s="5">
        <v>11753.830000000004</v>
      </c>
    </row>
    <row r="4504" spans="1:13" x14ac:dyDescent="0.25">
      <c r="A4504" s="2">
        <v>45505</v>
      </c>
      <c r="B4504" s="3">
        <f t="shared" si="211"/>
        <v>2025</v>
      </c>
      <c r="C4504" t="str">
        <f t="shared" si="212"/>
        <v>2024-2025</v>
      </c>
      <c r="D4504" t="s">
        <v>147</v>
      </c>
      <c r="E4504" t="s">
        <v>99</v>
      </c>
      <c r="F4504" t="str">
        <f t="shared" si="210"/>
        <v>Victoria</v>
      </c>
      <c r="G4504" t="s">
        <v>45</v>
      </c>
      <c r="H4504">
        <v>3148</v>
      </c>
      <c r="I4504" t="s">
        <v>11</v>
      </c>
      <c r="J4504" t="s">
        <v>63</v>
      </c>
      <c r="K4504" t="s">
        <v>149</v>
      </c>
      <c r="L4504" t="s">
        <v>15</v>
      </c>
      <c r="M4504" s="5">
        <v>11864.76</v>
      </c>
    </row>
    <row r="4505" spans="1:13" x14ac:dyDescent="0.25">
      <c r="A4505" s="2">
        <v>45023</v>
      </c>
      <c r="B4505" s="3">
        <f t="shared" si="211"/>
        <v>2023</v>
      </c>
      <c r="C4505" t="str">
        <f t="shared" si="212"/>
        <v>2023-2024</v>
      </c>
      <c r="D4505" t="s">
        <v>147</v>
      </c>
      <c r="E4505" t="s">
        <v>64</v>
      </c>
      <c r="F4505" t="str">
        <f t="shared" si="210"/>
        <v>Victoria</v>
      </c>
      <c r="G4505" t="s">
        <v>45</v>
      </c>
      <c r="H4505">
        <v>3199</v>
      </c>
      <c r="I4505" t="s">
        <v>11</v>
      </c>
      <c r="J4505" t="s">
        <v>63</v>
      </c>
      <c r="K4505" t="s">
        <v>149</v>
      </c>
      <c r="L4505" t="s">
        <v>15</v>
      </c>
      <c r="M4505" s="5">
        <v>12583.420000000004</v>
      </c>
    </row>
    <row r="4506" spans="1:13" x14ac:dyDescent="0.25">
      <c r="A4506" s="2">
        <v>44960</v>
      </c>
      <c r="B4506" s="3">
        <f t="shared" si="211"/>
        <v>2023</v>
      </c>
      <c r="C4506" t="str">
        <f t="shared" si="212"/>
        <v>2022-2023</v>
      </c>
      <c r="D4506" t="s">
        <v>147</v>
      </c>
      <c r="E4506" t="s">
        <v>57</v>
      </c>
      <c r="F4506" t="str">
        <f t="shared" si="210"/>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O4506"/>
  <sheetViews>
    <sheetView topLeftCell="D1" zoomScaleNormal="100" workbookViewId="0">
      <selection activeCell="O33" sqref="O33"/>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 min="14" max="14" width="10.69921875" customWidth="1"/>
  </cols>
  <sheetData>
    <row r="1" spans="1:15" x14ac:dyDescent="0.25">
      <c r="A1" s="1" t="s">
        <v>159</v>
      </c>
      <c r="B1" t="s">
        <v>0</v>
      </c>
      <c r="C1" t="s">
        <v>160</v>
      </c>
      <c r="D1" t="s">
        <v>158</v>
      </c>
      <c r="E1" t="s">
        <v>1</v>
      </c>
      <c r="F1" t="s">
        <v>161</v>
      </c>
      <c r="G1" t="s">
        <v>2</v>
      </c>
      <c r="H1" t="s">
        <v>3</v>
      </c>
      <c r="I1" t="s">
        <v>4</v>
      </c>
      <c r="J1" t="s">
        <v>5</v>
      </c>
      <c r="K1" t="s">
        <v>6</v>
      </c>
      <c r="L1" t="s">
        <v>7</v>
      </c>
      <c r="M1" t="s">
        <v>8</v>
      </c>
    </row>
    <row r="2" spans="1:15" hidden="1" x14ac:dyDescent="0.25">
      <c r="A2" s="2">
        <v>45110</v>
      </c>
      <c r="B2" s="3">
        <f>IF(MONTH(A2)&gt;=7,YEAR(A2)+1,YEAR(A2))</f>
        <v>2024</v>
      </c>
      <c r="C2" t="str">
        <f>IF(MONTH(A2) &gt;= 4, YEAR(A2) &amp; "-" &amp; YEAR(A2) + 1, YEAR(A2) - 1 &amp; "-" &amp; YEAR(A2))</f>
        <v>2023-2024</v>
      </c>
      <c r="D2" t="s">
        <v>147</v>
      </c>
      <c r="E2" t="s">
        <v>100</v>
      </c>
      <c r="F2" t="str">
        <f t="shared" ref="F2:F65" si="0">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5" hidden="1" x14ac:dyDescent="0.25">
      <c r="A3" s="2">
        <v>45263</v>
      </c>
      <c r="B3" s="3">
        <f t="shared" ref="B3:B65" si="1">IF(MONTH(A3)&gt;=7,YEAR(A3)+1,YEAR(A3))</f>
        <v>2024</v>
      </c>
      <c r="C3" t="str">
        <f t="shared" ref="C3:C66" si="2">IF(MONTH(A3) &gt;= 4, YEAR(A3) &amp; "-" &amp; YEAR(A3) + 1, YEAR(A3) - 1 &amp; "-" &amp; YEAR(A3))</f>
        <v>2023-2024</v>
      </c>
      <c r="D3" t="s">
        <v>147</v>
      </c>
      <c r="E3" t="s">
        <v>67</v>
      </c>
      <c r="F3" t="str">
        <f t="shared" si="0"/>
        <v>New South Wales</v>
      </c>
      <c r="G3" t="s">
        <v>10</v>
      </c>
      <c r="H3">
        <v>2478</v>
      </c>
      <c r="I3" t="s">
        <v>11</v>
      </c>
      <c r="J3" t="s">
        <v>68</v>
      </c>
      <c r="K3" t="s">
        <v>149</v>
      </c>
      <c r="L3" t="s">
        <v>15</v>
      </c>
      <c r="M3" s="5">
        <v>1</v>
      </c>
      <c r="O3" t="str" cm="1">
        <f t="array" ref="O3:O10">_xlfn._xlws.SORT(_xlfn.UNIQUE(Data[Full State]))</f>
        <v>Australian Capital Territory</v>
      </c>
    </row>
    <row r="4" spans="1:15" ht="14.4" hidden="1" customHeight="1" x14ac:dyDescent="0.25">
      <c r="A4" s="2">
        <v>45050</v>
      </c>
      <c r="B4" s="3">
        <f t="shared" si="1"/>
        <v>2023</v>
      </c>
      <c r="C4" t="str">
        <f t="shared" si="2"/>
        <v>2023-2024</v>
      </c>
      <c r="D4" t="s">
        <v>148</v>
      </c>
      <c r="E4" t="s">
        <v>79</v>
      </c>
      <c r="F4" t="str">
        <f t="shared" si="0"/>
        <v>Australian Capital Territory</v>
      </c>
      <c r="G4" t="s">
        <v>80</v>
      </c>
      <c r="H4">
        <v>2617</v>
      </c>
      <c r="I4" t="s">
        <v>11</v>
      </c>
      <c r="J4" t="s">
        <v>58</v>
      </c>
      <c r="K4" t="s">
        <v>149</v>
      </c>
      <c r="L4" t="s">
        <v>15</v>
      </c>
      <c r="M4" s="5">
        <v>1</v>
      </c>
      <c r="O4" t="str">
        <v>New South Wales</v>
      </c>
    </row>
    <row r="5" spans="1:15" hidden="1" x14ac:dyDescent="0.25">
      <c r="A5" s="2">
        <v>45436</v>
      </c>
      <c r="B5" s="3">
        <f t="shared" si="1"/>
        <v>2024</v>
      </c>
      <c r="C5" t="str">
        <f t="shared" si="2"/>
        <v>2024-2025</v>
      </c>
      <c r="D5" t="s">
        <v>147</v>
      </c>
      <c r="E5" t="s">
        <v>107</v>
      </c>
      <c r="F5" t="str">
        <f t="shared" si="0"/>
        <v>Queensland</v>
      </c>
      <c r="G5" t="s">
        <v>35</v>
      </c>
      <c r="H5">
        <v>4220</v>
      </c>
      <c r="I5" t="s">
        <v>11</v>
      </c>
      <c r="J5" t="s">
        <v>104</v>
      </c>
      <c r="K5" t="s">
        <v>19</v>
      </c>
      <c r="L5" t="s">
        <v>23</v>
      </c>
      <c r="M5" s="5">
        <v>1</v>
      </c>
      <c r="O5" t="str">
        <v>Northern Territory</v>
      </c>
    </row>
    <row r="6" spans="1:15" hidden="1" x14ac:dyDescent="0.25">
      <c r="A6" s="2">
        <v>45170</v>
      </c>
      <c r="B6" s="3">
        <f t="shared" si="1"/>
        <v>2024</v>
      </c>
      <c r="C6" t="str">
        <f t="shared" si="2"/>
        <v>2023-2024</v>
      </c>
      <c r="D6" t="s">
        <v>147</v>
      </c>
      <c r="E6" t="s">
        <v>143</v>
      </c>
      <c r="F6" t="str">
        <f t="shared" si="0"/>
        <v>New South Wales</v>
      </c>
      <c r="G6" t="s">
        <v>10</v>
      </c>
      <c r="H6">
        <v>2154</v>
      </c>
      <c r="I6" t="s">
        <v>11</v>
      </c>
      <c r="J6" t="s">
        <v>27</v>
      </c>
      <c r="K6" t="s">
        <v>154</v>
      </c>
      <c r="L6" t="s">
        <v>14</v>
      </c>
      <c r="M6" s="5">
        <v>1</v>
      </c>
      <c r="O6" t="str">
        <v>Queensland</v>
      </c>
    </row>
    <row r="7" spans="1:15" hidden="1" x14ac:dyDescent="0.25">
      <c r="A7" s="2">
        <v>45208</v>
      </c>
      <c r="B7" s="3">
        <f t="shared" si="1"/>
        <v>2024</v>
      </c>
      <c r="C7" t="str">
        <f t="shared" si="2"/>
        <v>2023-2024</v>
      </c>
      <c r="D7" t="s">
        <v>147</v>
      </c>
      <c r="E7" t="s">
        <v>9</v>
      </c>
      <c r="F7" t="str">
        <f t="shared" si="0"/>
        <v>New South Wales</v>
      </c>
      <c r="G7" t="s">
        <v>10</v>
      </c>
      <c r="H7">
        <v>2067</v>
      </c>
      <c r="I7" t="s">
        <v>11</v>
      </c>
      <c r="J7" t="s">
        <v>12</v>
      </c>
      <c r="K7" t="s">
        <v>153</v>
      </c>
      <c r="L7" t="s">
        <v>16</v>
      </c>
      <c r="M7" s="5">
        <v>1</v>
      </c>
      <c r="O7" t="str">
        <v>South Australia</v>
      </c>
    </row>
    <row r="8" spans="1:15" hidden="1" x14ac:dyDescent="0.25">
      <c r="A8" s="2">
        <v>44968</v>
      </c>
      <c r="B8" s="3">
        <f t="shared" si="1"/>
        <v>2023</v>
      </c>
      <c r="C8" t="str">
        <f t="shared" si="2"/>
        <v>2022-2023</v>
      </c>
      <c r="D8" t="s">
        <v>147</v>
      </c>
      <c r="E8" t="s">
        <v>72</v>
      </c>
      <c r="F8" t="str">
        <f t="shared" si="0"/>
        <v>Western Australia</v>
      </c>
      <c r="G8" t="s">
        <v>48</v>
      </c>
      <c r="H8">
        <v>6010</v>
      </c>
      <c r="I8" t="s">
        <v>11</v>
      </c>
      <c r="J8" t="s">
        <v>49</v>
      </c>
      <c r="K8" t="s">
        <v>150</v>
      </c>
      <c r="L8" t="s">
        <v>18</v>
      </c>
      <c r="M8" s="5">
        <v>1</v>
      </c>
      <c r="O8" t="str">
        <v>Tasmania</v>
      </c>
    </row>
    <row r="9" spans="1:15" hidden="1" x14ac:dyDescent="0.25">
      <c r="A9" s="2">
        <v>45228</v>
      </c>
      <c r="B9" s="3">
        <f t="shared" si="1"/>
        <v>2024</v>
      </c>
      <c r="C9" t="str">
        <f t="shared" si="2"/>
        <v>2023-2024</v>
      </c>
      <c r="D9" t="s">
        <v>147</v>
      </c>
      <c r="E9" t="s">
        <v>136</v>
      </c>
      <c r="F9" t="str">
        <f t="shared" si="0"/>
        <v>Victoria</v>
      </c>
      <c r="G9" t="s">
        <v>45</v>
      </c>
      <c r="H9">
        <v>3175</v>
      </c>
      <c r="I9" t="s">
        <v>11</v>
      </c>
      <c r="J9" t="s">
        <v>63</v>
      </c>
      <c r="K9" t="s">
        <v>149</v>
      </c>
      <c r="L9" t="s">
        <v>15</v>
      </c>
      <c r="M9" s="5">
        <v>1</v>
      </c>
      <c r="O9" t="str">
        <v>Victoria</v>
      </c>
    </row>
    <row r="10" spans="1:15" hidden="1" x14ac:dyDescent="0.25">
      <c r="A10" s="2">
        <v>45295</v>
      </c>
      <c r="B10" s="3">
        <f t="shared" si="1"/>
        <v>2024</v>
      </c>
      <c r="C10" t="str">
        <f t="shared" si="2"/>
        <v>2023-2024</v>
      </c>
      <c r="D10" t="s">
        <v>147</v>
      </c>
      <c r="E10" t="s">
        <v>118</v>
      </c>
      <c r="F10" t="str">
        <f t="shared" si="0"/>
        <v>New South Wales</v>
      </c>
      <c r="G10" t="s">
        <v>10</v>
      </c>
      <c r="H10">
        <v>2158</v>
      </c>
      <c r="I10" t="s">
        <v>11</v>
      </c>
      <c r="J10" t="s">
        <v>27</v>
      </c>
      <c r="K10" t="s">
        <v>154</v>
      </c>
      <c r="L10" t="s">
        <v>14</v>
      </c>
      <c r="M10" s="5">
        <v>1</v>
      </c>
      <c r="O10" t="str">
        <v>Western Australia</v>
      </c>
    </row>
    <row r="11" spans="1:15" hidden="1" x14ac:dyDescent="0.25">
      <c r="A11" s="2">
        <v>45414</v>
      </c>
      <c r="B11" s="3">
        <f t="shared" si="1"/>
        <v>2024</v>
      </c>
      <c r="C11" t="str">
        <f t="shared" si="2"/>
        <v>2024-2025</v>
      </c>
      <c r="D11" t="s">
        <v>147</v>
      </c>
      <c r="E11" t="s">
        <v>112</v>
      </c>
      <c r="F11" t="str">
        <f t="shared" si="0"/>
        <v>Victoria</v>
      </c>
      <c r="G11" t="s">
        <v>45</v>
      </c>
      <c r="H11">
        <v>3076</v>
      </c>
      <c r="I11" t="s">
        <v>11</v>
      </c>
      <c r="J11" t="s">
        <v>46</v>
      </c>
      <c r="K11" t="s">
        <v>155</v>
      </c>
      <c r="L11" t="s">
        <v>20</v>
      </c>
      <c r="M11" s="5">
        <v>1</v>
      </c>
    </row>
    <row r="12" spans="1:15" hidden="1" x14ac:dyDescent="0.25">
      <c r="A12" s="2">
        <v>45307</v>
      </c>
      <c r="B12" s="3">
        <f t="shared" si="1"/>
        <v>2024</v>
      </c>
      <c r="C12" t="str">
        <f t="shared" si="2"/>
        <v>2023-2024</v>
      </c>
      <c r="D12" t="s">
        <v>147</v>
      </c>
      <c r="E12" t="s">
        <v>112</v>
      </c>
      <c r="F12" t="str">
        <f t="shared" si="0"/>
        <v>Victoria</v>
      </c>
      <c r="G12" t="s">
        <v>45</v>
      </c>
      <c r="H12">
        <v>3076</v>
      </c>
      <c r="I12" t="s">
        <v>11</v>
      </c>
      <c r="J12" t="s">
        <v>46</v>
      </c>
      <c r="K12" t="s">
        <v>153</v>
      </c>
      <c r="L12" t="s">
        <v>16</v>
      </c>
      <c r="M12" s="5">
        <v>1</v>
      </c>
    </row>
    <row r="13" spans="1:15" hidden="1" x14ac:dyDescent="0.25">
      <c r="A13" s="2">
        <v>45212</v>
      </c>
      <c r="B13" s="3">
        <f t="shared" si="1"/>
        <v>2024</v>
      </c>
      <c r="C13" t="str">
        <f t="shared" si="2"/>
        <v>2023-2024</v>
      </c>
      <c r="D13" t="s">
        <v>147</v>
      </c>
      <c r="E13" t="s">
        <v>114</v>
      </c>
      <c r="F13" t="str">
        <f t="shared" si="0"/>
        <v>Victoria</v>
      </c>
      <c r="G13" t="s">
        <v>45</v>
      </c>
      <c r="H13">
        <v>3551</v>
      </c>
      <c r="I13" t="s">
        <v>11</v>
      </c>
      <c r="J13" t="s">
        <v>60</v>
      </c>
      <c r="K13" t="s">
        <v>156</v>
      </c>
      <c r="L13" t="s">
        <v>17</v>
      </c>
      <c r="M13" s="5">
        <v>1</v>
      </c>
    </row>
    <row r="14" spans="1:15" hidden="1" x14ac:dyDescent="0.25">
      <c r="A14" s="2">
        <v>45240</v>
      </c>
      <c r="B14" s="3">
        <f t="shared" si="1"/>
        <v>2024</v>
      </c>
      <c r="C14" t="str">
        <f t="shared" si="2"/>
        <v>2023-2024</v>
      </c>
      <c r="D14" t="s">
        <v>147</v>
      </c>
      <c r="E14" t="s">
        <v>129</v>
      </c>
      <c r="F14" t="str">
        <f t="shared" si="0"/>
        <v>Tasmania</v>
      </c>
      <c r="G14" t="s">
        <v>70</v>
      </c>
      <c r="H14">
        <v>7010</v>
      </c>
      <c r="I14" t="s">
        <v>11</v>
      </c>
      <c r="J14" t="s">
        <v>71</v>
      </c>
      <c r="K14" t="s">
        <v>153</v>
      </c>
      <c r="L14" t="s">
        <v>16</v>
      </c>
      <c r="M14" s="5">
        <v>1</v>
      </c>
    </row>
    <row r="15" spans="1:15" hidden="1" x14ac:dyDescent="0.25">
      <c r="A15" s="2">
        <v>45200</v>
      </c>
      <c r="B15" s="3">
        <f t="shared" si="1"/>
        <v>2024</v>
      </c>
      <c r="C15" t="str">
        <f t="shared" si="2"/>
        <v>2023-2024</v>
      </c>
      <c r="D15" t="s">
        <v>147</v>
      </c>
      <c r="E15" t="s">
        <v>92</v>
      </c>
      <c r="F15" t="str">
        <f t="shared" si="0"/>
        <v>Queensland</v>
      </c>
      <c r="G15" t="s">
        <v>35</v>
      </c>
      <c r="H15">
        <v>4068</v>
      </c>
      <c r="I15" t="s">
        <v>11</v>
      </c>
      <c r="J15" t="s">
        <v>43</v>
      </c>
      <c r="K15" t="s">
        <v>149</v>
      </c>
      <c r="L15" t="s">
        <v>15</v>
      </c>
      <c r="M15" s="5">
        <v>1</v>
      </c>
    </row>
    <row r="16" spans="1:15" hidden="1" x14ac:dyDescent="0.25">
      <c r="A16" s="2">
        <v>45255</v>
      </c>
      <c r="B16" s="3">
        <f t="shared" si="1"/>
        <v>2024</v>
      </c>
      <c r="C16" t="str">
        <f t="shared" si="2"/>
        <v>2023-2024</v>
      </c>
      <c r="D16" t="s">
        <v>147</v>
      </c>
      <c r="E16" t="s">
        <v>109</v>
      </c>
      <c r="F16" t="str">
        <f t="shared" si="0"/>
        <v>New South Wales</v>
      </c>
      <c r="G16" t="s">
        <v>10</v>
      </c>
      <c r="H16">
        <v>2480</v>
      </c>
      <c r="I16" t="s">
        <v>11</v>
      </c>
      <c r="J16" t="s">
        <v>68</v>
      </c>
      <c r="K16" t="s">
        <v>149</v>
      </c>
      <c r="L16" t="s">
        <v>15</v>
      </c>
      <c r="M16" s="5">
        <v>1</v>
      </c>
    </row>
    <row r="17" spans="1:15" hidden="1" x14ac:dyDescent="0.25">
      <c r="A17" s="2">
        <v>45268</v>
      </c>
      <c r="B17" s="3">
        <f t="shared" si="1"/>
        <v>2024</v>
      </c>
      <c r="C17" t="str">
        <f t="shared" si="2"/>
        <v>2023-2024</v>
      </c>
      <c r="D17" t="s">
        <v>147</v>
      </c>
      <c r="E17" t="s">
        <v>87</v>
      </c>
      <c r="F17" t="str">
        <f t="shared" si="0"/>
        <v>New South Wales</v>
      </c>
      <c r="G17" t="s">
        <v>10</v>
      </c>
      <c r="H17">
        <v>2790</v>
      </c>
      <c r="I17" t="s">
        <v>11</v>
      </c>
      <c r="J17" t="s">
        <v>25</v>
      </c>
      <c r="K17" t="s">
        <v>149</v>
      </c>
      <c r="L17" t="s">
        <v>15</v>
      </c>
      <c r="M17" s="5">
        <v>1</v>
      </c>
    </row>
    <row r="18" spans="1:15" x14ac:dyDescent="0.25">
      <c r="A18" s="2">
        <v>44952</v>
      </c>
      <c r="B18" s="3">
        <f t="shared" si="1"/>
        <v>2023</v>
      </c>
      <c r="C18" t="str">
        <f t="shared" si="2"/>
        <v>2022-2023</v>
      </c>
      <c r="D18" t="s">
        <v>147</v>
      </c>
      <c r="E18" t="s">
        <v>139</v>
      </c>
      <c r="F18" t="str">
        <f t="shared" si="0"/>
        <v>New South Wales</v>
      </c>
      <c r="G18" t="s">
        <v>10</v>
      </c>
      <c r="H18">
        <v>2020</v>
      </c>
      <c r="I18" t="s">
        <v>11</v>
      </c>
      <c r="J18" t="s">
        <v>12</v>
      </c>
      <c r="K18" t="s">
        <v>155</v>
      </c>
      <c r="L18" t="s">
        <v>20</v>
      </c>
      <c r="M18" s="5">
        <v>1</v>
      </c>
    </row>
    <row r="19" spans="1:15" hidden="1" x14ac:dyDescent="0.25">
      <c r="A19" s="2">
        <v>45202</v>
      </c>
      <c r="B19" s="3">
        <f t="shared" si="1"/>
        <v>2024</v>
      </c>
      <c r="C19" t="str">
        <f t="shared" si="2"/>
        <v>2023-2024</v>
      </c>
      <c r="D19" t="s">
        <v>148</v>
      </c>
      <c r="E19" t="s">
        <v>47</v>
      </c>
      <c r="F19" t="str">
        <f t="shared" si="0"/>
        <v>Western Australia</v>
      </c>
      <c r="G19" t="s">
        <v>48</v>
      </c>
      <c r="H19">
        <v>6030</v>
      </c>
      <c r="I19" t="s">
        <v>11</v>
      </c>
      <c r="J19" t="s">
        <v>49</v>
      </c>
      <c r="K19" t="s">
        <v>154</v>
      </c>
      <c r="L19" t="s">
        <v>14</v>
      </c>
      <c r="M19" s="5">
        <v>1</v>
      </c>
    </row>
    <row r="20" spans="1:15" hidden="1" x14ac:dyDescent="0.25">
      <c r="A20" s="2">
        <v>45220</v>
      </c>
      <c r="B20" s="3">
        <f t="shared" si="1"/>
        <v>2024</v>
      </c>
      <c r="C20" t="str">
        <f t="shared" si="2"/>
        <v>2023-2024</v>
      </c>
      <c r="D20" t="s">
        <v>148</v>
      </c>
      <c r="E20" t="s">
        <v>47</v>
      </c>
      <c r="F20" t="str">
        <f t="shared" si="0"/>
        <v>Western Australia</v>
      </c>
      <c r="G20" t="s">
        <v>48</v>
      </c>
      <c r="H20">
        <v>6030</v>
      </c>
      <c r="I20" t="s">
        <v>11</v>
      </c>
      <c r="J20" t="s">
        <v>49</v>
      </c>
      <c r="K20" t="s">
        <v>154</v>
      </c>
      <c r="L20" t="s">
        <v>14</v>
      </c>
      <c r="M20" s="5">
        <v>1</v>
      </c>
    </row>
    <row r="21" spans="1:15" hidden="1" x14ac:dyDescent="0.25">
      <c r="A21" s="2">
        <v>45138</v>
      </c>
      <c r="B21" s="3">
        <f t="shared" si="1"/>
        <v>2024</v>
      </c>
      <c r="C21" t="str">
        <f t="shared" si="2"/>
        <v>2023-2024</v>
      </c>
      <c r="D21" t="s">
        <v>147</v>
      </c>
      <c r="E21" t="s">
        <v>134</v>
      </c>
      <c r="F21" t="str">
        <f t="shared" si="0"/>
        <v>Queensland</v>
      </c>
      <c r="G21" t="s">
        <v>35</v>
      </c>
      <c r="H21">
        <v>4825</v>
      </c>
      <c r="I21" t="s">
        <v>11</v>
      </c>
      <c r="J21" t="s">
        <v>36</v>
      </c>
      <c r="K21" t="s">
        <v>152</v>
      </c>
      <c r="L21" t="s">
        <v>13</v>
      </c>
      <c r="M21" s="5">
        <v>1</v>
      </c>
    </row>
    <row r="22" spans="1:15" hidden="1" x14ac:dyDescent="0.25">
      <c r="A22" s="2">
        <v>45162</v>
      </c>
      <c r="B22" s="3">
        <f t="shared" si="1"/>
        <v>2024</v>
      </c>
      <c r="C22" t="str">
        <f t="shared" si="2"/>
        <v>2023-2024</v>
      </c>
      <c r="D22" t="s">
        <v>147</v>
      </c>
      <c r="E22" t="s">
        <v>31</v>
      </c>
      <c r="F22" t="str">
        <f t="shared" si="0"/>
        <v>South Australia</v>
      </c>
      <c r="G22" t="s">
        <v>32</v>
      </c>
      <c r="H22">
        <v>5168</v>
      </c>
      <c r="I22" t="s">
        <v>11</v>
      </c>
      <c r="J22" t="s">
        <v>33</v>
      </c>
      <c r="K22" t="s">
        <v>154</v>
      </c>
      <c r="L22" t="s">
        <v>14</v>
      </c>
      <c r="M22" s="5">
        <v>1</v>
      </c>
    </row>
    <row r="23" spans="1:15" hidden="1" x14ac:dyDescent="0.25">
      <c r="A23" s="2">
        <v>45068</v>
      </c>
      <c r="B23" s="3">
        <f t="shared" si="1"/>
        <v>2023</v>
      </c>
      <c r="C23" t="str">
        <f t="shared" si="2"/>
        <v>2023-2024</v>
      </c>
      <c r="D23" t="s">
        <v>147</v>
      </c>
      <c r="E23" t="s">
        <v>132</v>
      </c>
      <c r="F23" t="str">
        <f t="shared" si="0"/>
        <v>New South Wales</v>
      </c>
      <c r="G23" t="s">
        <v>10</v>
      </c>
      <c r="H23">
        <v>2800</v>
      </c>
      <c r="I23" t="s">
        <v>11</v>
      </c>
      <c r="J23" t="s">
        <v>25</v>
      </c>
      <c r="K23" t="s">
        <v>155</v>
      </c>
      <c r="L23" t="s">
        <v>20</v>
      </c>
      <c r="M23" s="5">
        <v>1</v>
      </c>
    </row>
    <row r="24" spans="1:15" hidden="1" x14ac:dyDescent="0.25">
      <c r="A24" s="2">
        <v>45093</v>
      </c>
      <c r="B24" s="3">
        <f t="shared" si="1"/>
        <v>2023</v>
      </c>
      <c r="C24" t="str">
        <f t="shared" si="2"/>
        <v>2023-2024</v>
      </c>
      <c r="D24" t="s">
        <v>147</v>
      </c>
      <c r="E24" t="s">
        <v>98</v>
      </c>
      <c r="F24" t="str">
        <f t="shared" si="0"/>
        <v>Victoria</v>
      </c>
      <c r="G24" t="s">
        <v>45</v>
      </c>
      <c r="H24">
        <v>3429</v>
      </c>
      <c r="I24" t="s">
        <v>11</v>
      </c>
      <c r="J24" t="s">
        <v>60</v>
      </c>
      <c r="K24" t="s">
        <v>154</v>
      </c>
      <c r="L24" t="s">
        <v>14</v>
      </c>
      <c r="M24" s="5">
        <v>1</v>
      </c>
    </row>
    <row r="25" spans="1:15" hidden="1" x14ac:dyDescent="0.25">
      <c r="A25" s="2">
        <v>45609</v>
      </c>
      <c r="B25" s="3">
        <f t="shared" si="1"/>
        <v>2025</v>
      </c>
      <c r="C25" t="str">
        <f t="shared" si="2"/>
        <v>2024-2025</v>
      </c>
      <c r="D25" t="s">
        <v>147</v>
      </c>
      <c r="E25" t="s">
        <v>82</v>
      </c>
      <c r="F25" t="str">
        <f t="shared" si="0"/>
        <v>Queensland</v>
      </c>
      <c r="G25" t="s">
        <v>35</v>
      </c>
      <c r="H25">
        <v>4012</v>
      </c>
      <c r="I25" t="s">
        <v>11</v>
      </c>
      <c r="J25" t="s">
        <v>43</v>
      </c>
      <c r="K25" t="s">
        <v>154</v>
      </c>
      <c r="L25" t="s">
        <v>14</v>
      </c>
      <c r="M25" s="5">
        <v>1</v>
      </c>
    </row>
    <row r="26" spans="1:15" hidden="1" x14ac:dyDescent="0.25">
      <c r="A26" s="2">
        <v>45413</v>
      </c>
      <c r="B26" s="3">
        <f t="shared" si="1"/>
        <v>2024</v>
      </c>
      <c r="C26" t="str">
        <f t="shared" si="2"/>
        <v>2024-2025</v>
      </c>
      <c r="D26" t="s">
        <v>147</v>
      </c>
      <c r="E26" t="s">
        <v>61</v>
      </c>
      <c r="F26" t="str">
        <f t="shared" si="0"/>
        <v>New South Wales</v>
      </c>
      <c r="G26" t="s">
        <v>10</v>
      </c>
      <c r="H26">
        <v>2539</v>
      </c>
      <c r="I26" t="s">
        <v>11</v>
      </c>
      <c r="J26" t="s">
        <v>58</v>
      </c>
      <c r="K26" t="s">
        <v>150</v>
      </c>
      <c r="L26" t="s">
        <v>18</v>
      </c>
      <c r="M26" s="5">
        <v>1</v>
      </c>
    </row>
    <row r="27" spans="1:15" hidden="1" x14ac:dyDescent="0.25">
      <c r="A27" s="2">
        <v>45003</v>
      </c>
      <c r="B27" s="3">
        <f t="shared" si="1"/>
        <v>2023</v>
      </c>
      <c r="C27" t="str">
        <f t="shared" si="2"/>
        <v>2022-2023</v>
      </c>
      <c r="D27" t="s">
        <v>148</v>
      </c>
      <c r="E27" t="s">
        <v>122</v>
      </c>
      <c r="F27" t="str">
        <f t="shared" si="0"/>
        <v>New South Wales</v>
      </c>
      <c r="G27" t="s">
        <v>10</v>
      </c>
      <c r="H27">
        <v>2650</v>
      </c>
      <c r="I27" t="s">
        <v>11</v>
      </c>
      <c r="J27" t="s">
        <v>25</v>
      </c>
      <c r="K27" t="s">
        <v>150</v>
      </c>
      <c r="L27" t="s">
        <v>18</v>
      </c>
      <c r="M27" s="5">
        <v>1</v>
      </c>
    </row>
    <row r="28" spans="1:15" hidden="1" x14ac:dyDescent="0.25">
      <c r="A28" s="2">
        <v>45053</v>
      </c>
      <c r="B28" s="3">
        <f t="shared" si="1"/>
        <v>2023</v>
      </c>
      <c r="C28" t="str">
        <f t="shared" si="2"/>
        <v>2023-2024</v>
      </c>
      <c r="D28" t="s">
        <v>147</v>
      </c>
      <c r="E28" t="s">
        <v>111</v>
      </c>
      <c r="F28" t="str">
        <f t="shared" si="0"/>
        <v>New South Wales</v>
      </c>
      <c r="G28" t="s">
        <v>10</v>
      </c>
      <c r="H28">
        <v>2120</v>
      </c>
      <c r="I28" t="s">
        <v>11</v>
      </c>
      <c r="J28" t="s">
        <v>27</v>
      </c>
      <c r="K28" t="s">
        <v>156</v>
      </c>
      <c r="L28" t="s">
        <v>17</v>
      </c>
      <c r="M28" s="5">
        <v>1.47</v>
      </c>
    </row>
    <row r="29" spans="1:15" hidden="1" x14ac:dyDescent="0.25">
      <c r="A29" s="2">
        <v>45122</v>
      </c>
      <c r="B29" s="3">
        <f t="shared" si="1"/>
        <v>2024</v>
      </c>
      <c r="C29" t="str">
        <f t="shared" si="2"/>
        <v>2023-2024</v>
      </c>
      <c r="D29" t="s">
        <v>147</v>
      </c>
      <c r="E29" t="s">
        <v>135</v>
      </c>
      <c r="F29" t="str">
        <f t="shared" si="0"/>
        <v>Victoria</v>
      </c>
      <c r="G29" t="s">
        <v>45</v>
      </c>
      <c r="H29">
        <v>3550</v>
      </c>
      <c r="I29" t="s">
        <v>11</v>
      </c>
      <c r="J29" t="s">
        <v>60</v>
      </c>
      <c r="K29" t="s">
        <v>154</v>
      </c>
      <c r="L29" t="s">
        <v>14</v>
      </c>
      <c r="M29" s="5">
        <v>1.5</v>
      </c>
    </row>
    <row r="30" spans="1:15" hidden="1" x14ac:dyDescent="0.25">
      <c r="A30" s="2">
        <v>45597</v>
      </c>
      <c r="B30" s="3">
        <f t="shared" si="1"/>
        <v>2025</v>
      </c>
      <c r="C30" t="str">
        <f t="shared" si="2"/>
        <v>2024-2025</v>
      </c>
      <c r="D30" t="s">
        <v>147</v>
      </c>
      <c r="E30" t="s">
        <v>115</v>
      </c>
      <c r="F30" t="str">
        <f t="shared" si="0"/>
        <v>Western Australia</v>
      </c>
      <c r="G30" t="s">
        <v>48</v>
      </c>
      <c r="H30">
        <v>6280</v>
      </c>
      <c r="I30" t="s">
        <v>11</v>
      </c>
      <c r="J30" t="s">
        <v>94</v>
      </c>
      <c r="K30" t="s">
        <v>149</v>
      </c>
      <c r="L30" t="s">
        <v>15</v>
      </c>
      <c r="M30" s="5">
        <v>1.5</v>
      </c>
    </row>
    <row r="31" spans="1:15" hidden="1" x14ac:dyDescent="0.25">
      <c r="A31" s="2">
        <v>45403</v>
      </c>
      <c r="B31" s="3">
        <f t="shared" si="1"/>
        <v>2024</v>
      </c>
      <c r="C31" t="str">
        <f t="shared" si="2"/>
        <v>2024-2025</v>
      </c>
      <c r="D31" t="s">
        <v>147</v>
      </c>
      <c r="E31" t="s">
        <v>44</v>
      </c>
      <c r="F31" t="str">
        <f t="shared" si="0"/>
        <v>Victoria</v>
      </c>
      <c r="G31" t="s">
        <v>45</v>
      </c>
      <c r="H31">
        <v>3066</v>
      </c>
      <c r="I31" t="s">
        <v>11</v>
      </c>
      <c r="J31" t="s">
        <v>46</v>
      </c>
      <c r="K31" t="s">
        <v>153</v>
      </c>
      <c r="L31" t="s">
        <v>16</v>
      </c>
      <c r="M31" s="5">
        <v>1.5</v>
      </c>
    </row>
    <row r="32" spans="1:15" x14ac:dyDescent="0.25">
      <c r="A32" s="2">
        <v>44937</v>
      </c>
      <c r="B32" s="3">
        <f t="shared" si="1"/>
        <v>2023</v>
      </c>
      <c r="C32" t="str">
        <f t="shared" si="2"/>
        <v>2022-2023</v>
      </c>
      <c r="D32" t="s">
        <v>147</v>
      </c>
      <c r="E32" t="s">
        <v>41</v>
      </c>
      <c r="F32" t="str">
        <f t="shared" si="0"/>
        <v>New South Wales</v>
      </c>
      <c r="G32" t="s">
        <v>10</v>
      </c>
      <c r="H32">
        <v>2830</v>
      </c>
      <c r="I32" t="s">
        <v>11</v>
      </c>
      <c r="J32" t="s">
        <v>25</v>
      </c>
      <c r="K32" t="s">
        <v>153</v>
      </c>
      <c r="L32" t="s">
        <v>16</v>
      </c>
      <c r="M32" s="5">
        <v>1.5</v>
      </c>
      <c r="O32" s="5">
        <f>AVERAGE(M4:M4506)</f>
        <v>707.58527204086192</v>
      </c>
    </row>
    <row r="33" spans="1:13" hidden="1" x14ac:dyDescent="0.25">
      <c r="A33" s="2">
        <v>44972</v>
      </c>
      <c r="B33" s="3">
        <f t="shared" si="1"/>
        <v>2023</v>
      </c>
      <c r="C33" t="str">
        <f t="shared" si="2"/>
        <v>2022-2023</v>
      </c>
      <c r="D33" t="s">
        <v>147</v>
      </c>
      <c r="E33" t="s">
        <v>92</v>
      </c>
      <c r="F33" t="str">
        <f t="shared" si="0"/>
        <v>Queensland</v>
      </c>
      <c r="G33" t="s">
        <v>35</v>
      </c>
      <c r="H33">
        <v>4068</v>
      </c>
      <c r="I33" t="s">
        <v>11</v>
      </c>
      <c r="J33" t="s">
        <v>43</v>
      </c>
      <c r="K33" t="s">
        <v>154</v>
      </c>
      <c r="L33" t="s">
        <v>14</v>
      </c>
      <c r="M33" s="5">
        <v>1.5</v>
      </c>
    </row>
    <row r="34" spans="1:13" hidden="1" x14ac:dyDescent="0.25">
      <c r="A34" s="2">
        <v>45201</v>
      </c>
      <c r="B34" s="3">
        <f t="shared" si="1"/>
        <v>2024</v>
      </c>
      <c r="C34" t="str">
        <f t="shared" si="2"/>
        <v>2023-2024</v>
      </c>
      <c r="D34" t="s">
        <v>147</v>
      </c>
      <c r="E34" t="s">
        <v>105</v>
      </c>
      <c r="F34" t="str">
        <f t="shared" si="0"/>
        <v>Victoria</v>
      </c>
      <c r="G34" t="s">
        <v>45</v>
      </c>
      <c r="H34">
        <v>3500</v>
      </c>
      <c r="I34" t="s">
        <v>11</v>
      </c>
      <c r="J34" t="s">
        <v>60</v>
      </c>
      <c r="K34" t="s">
        <v>153</v>
      </c>
      <c r="L34" t="s">
        <v>16</v>
      </c>
      <c r="M34" s="5">
        <v>1.5</v>
      </c>
    </row>
    <row r="35" spans="1:13" hidden="1" x14ac:dyDescent="0.25">
      <c r="A35" s="2">
        <v>45530</v>
      </c>
      <c r="B35" s="3">
        <f t="shared" si="1"/>
        <v>2025</v>
      </c>
      <c r="C35" t="str">
        <f t="shared" si="2"/>
        <v>2024-2025</v>
      </c>
      <c r="D35" t="s">
        <v>147</v>
      </c>
      <c r="E35" t="s">
        <v>101</v>
      </c>
      <c r="F35" t="str">
        <f t="shared" si="0"/>
        <v>Victoria</v>
      </c>
      <c r="G35" t="s">
        <v>45</v>
      </c>
      <c r="H35">
        <v>3131</v>
      </c>
      <c r="I35" t="s">
        <v>11</v>
      </c>
      <c r="J35" t="s">
        <v>63</v>
      </c>
      <c r="K35" t="s">
        <v>154</v>
      </c>
      <c r="L35" t="s">
        <v>14</v>
      </c>
      <c r="M35" s="5">
        <v>1.5</v>
      </c>
    </row>
    <row r="36" spans="1:13" hidden="1" x14ac:dyDescent="0.25">
      <c r="A36" s="2">
        <v>45654</v>
      </c>
      <c r="B36" s="3">
        <f t="shared" si="1"/>
        <v>2025</v>
      </c>
      <c r="C36" t="str">
        <f t="shared" si="2"/>
        <v>2024-2025</v>
      </c>
      <c r="D36" t="s">
        <v>147</v>
      </c>
      <c r="E36" t="s">
        <v>40</v>
      </c>
      <c r="F36" t="str">
        <f t="shared" si="0"/>
        <v>New South Wales</v>
      </c>
      <c r="G36" t="s">
        <v>10</v>
      </c>
      <c r="H36">
        <v>2116</v>
      </c>
      <c r="I36" t="s">
        <v>11</v>
      </c>
      <c r="J36" t="s">
        <v>27</v>
      </c>
      <c r="K36" t="s">
        <v>149</v>
      </c>
      <c r="L36" t="s">
        <v>15</v>
      </c>
      <c r="M36" s="5">
        <v>1.5</v>
      </c>
    </row>
    <row r="37" spans="1:13" hidden="1" x14ac:dyDescent="0.25">
      <c r="A37" s="2">
        <v>45217</v>
      </c>
      <c r="B37" s="3">
        <f t="shared" si="1"/>
        <v>2024</v>
      </c>
      <c r="C37" t="str">
        <f t="shared" si="2"/>
        <v>2023-2024</v>
      </c>
      <c r="D37" t="s">
        <v>147</v>
      </c>
      <c r="E37" t="s">
        <v>66</v>
      </c>
      <c r="F37" t="str">
        <f t="shared" si="0"/>
        <v>South Australia</v>
      </c>
      <c r="G37" t="s">
        <v>32</v>
      </c>
      <c r="H37">
        <v>5169</v>
      </c>
      <c r="I37" t="s">
        <v>11</v>
      </c>
      <c r="J37" t="s">
        <v>33</v>
      </c>
      <c r="K37" t="s">
        <v>154</v>
      </c>
      <c r="L37" t="s">
        <v>14</v>
      </c>
      <c r="M37" s="5">
        <v>1.5</v>
      </c>
    </row>
    <row r="38" spans="1:13" hidden="1" x14ac:dyDescent="0.25">
      <c r="A38" s="2">
        <v>45526</v>
      </c>
      <c r="B38" s="3">
        <f t="shared" si="1"/>
        <v>2025</v>
      </c>
      <c r="C38" t="str">
        <f t="shared" si="2"/>
        <v>2024-2025</v>
      </c>
      <c r="D38" t="s">
        <v>147</v>
      </c>
      <c r="E38" t="s">
        <v>59</v>
      </c>
      <c r="F38" t="str">
        <f t="shared" si="0"/>
        <v>Victoria</v>
      </c>
      <c r="G38" t="s">
        <v>45</v>
      </c>
      <c r="H38">
        <v>3280</v>
      </c>
      <c r="I38" t="s">
        <v>11</v>
      </c>
      <c r="J38" t="s">
        <v>60</v>
      </c>
      <c r="K38" t="s">
        <v>149</v>
      </c>
      <c r="L38" t="s">
        <v>15</v>
      </c>
      <c r="M38" s="5">
        <v>1.5</v>
      </c>
    </row>
    <row r="39" spans="1:13" hidden="1" x14ac:dyDescent="0.25">
      <c r="A39" s="2">
        <v>45629</v>
      </c>
      <c r="B39" s="3">
        <f t="shared" si="1"/>
        <v>2025</v>
      </c>
      <c r="C39" t="str">
        <f t="shared" si="2"/>
        <v>2024-2025</v>
      </c>
      <c r="D39" t="s">
        <v>147</v>
      </c>
      <c r="E39" t="s">
        <v>108</v>
      </c>
      <c r="F39" t="str">
        <f t="shared" si="0"/>
        <v>Victoria</v>
      </c>
      <c r="G39" t="s">
        <v>45</v>
      </c>
      <c r="H39">
        <v>3018</v>
      </c>
      <c r="I39" t="s">
        <v>11</v>
      </c>
      <c r="J39" t="s">
        <v>46</v>
      </c>
      <c r="K39" t="s">
        <v>154</v>
      </c>
      <c r="L39" t="s">
        <v>14</v>
      </c>
      <c r="M39" s="5">
        <v>1.57</v>
      </c>
    </row>
    <row r="40" spans="1:13" hidden="1" x14ac:dyDescent="0.25">
      <c r="A40" s="2">
        <v>45360</v>
      </c>
      <c r="B40" s="3">
        <f t="shared" si="1"/>
        <v>2024</v>
      </c>
      <c r="C40" t="str">
        <f t="shared" si="2"/>
        <v>2023-2024</v>
      </c>
      <c r="D40" t="s">
        <v>147</v>
      </c>
      <c r="E40" t="s">
        <v>138</v>
      </c>
      <c r="F40" t="str">
        <f t="shared" si="0"/>
        <v>Queensland</v>
      </c>
      <c r="G40" t="s">
        <v>35</v>
      </c>
      <c r="H40">
        <v>4558</v>
      </c>
      <c r="I40" t="s">
        <v>11</v>
      </c>
      <c r="J40" t="s">
        <v>120</v>
      </c>
      <c r="K40" t="s">
        <v>149</v>
      </c>
      <c r="L40" t="s">
        <v>15</v>
      </c>
      <c r="M40" s="5">
        <v>1.6</v>
      </c>
    </row>
    <row r="41" spans="1:13" hidden="1" x14ac:dyDescent="0.25">
      <c r="A41" s="2">
        <v>45415</v>
      </c>
      <c r="B41" s="3">
        <f t="shared" si="1"/>
        <v>2024</v>
      </c>
      <c r="C41" t="str">
        <f t="shared" si="2"/>
        <v>2024-2025</v>
      </c>
      <c r="D41" t="s">
        <v>147</v>
      </c>
      <c r="E41" t="s">
        <v>99</v>
      </c>
      <c r="F41" t="str">
        <f t="shared" si="0"/>
        <v>Victoria</v>
      </c>
      <c r="G41" t="s">
        <v>45</v>
      </c>
      <c r="H41">
        <v>3148</v>
      </c>
      <c r="I41" t="s">
        <v>11</v>
      </c>
      <c r="J41" t="s">
        <v>63</v>
      </c>
      <c r="K41" t="s">
        <v>153</v>
      </c>
      <c r="L41" t="s">
        <v>16</v>
      </c>
      <c r="M41" s="5">
        <v>1.71</v>
      </c>
    </row>
    <row r="42" spans="1:13" hidden="1" x14ac:dyDescent="0.25">
      <c r="A42" s="2">
        <v>45232</v>
      </c>
      <c r="B42" s="3">
        <f t="shared" si="1"/>
        <v>2024</v>
      </c>
      <c r="C42" t="str">
        <f t="shared" si="2"/>
        <v>2023-2024</v>
      </c>
      <c r="D42" t="s">
        <v>148</v>
      </c>
      <c r="E42" t="s">
        <v>114</v>
      </c>
      <c r="F42" t="str">
        <f t="shared" si="0"/>
        <v>Victoria</v>
      </c>
      <c r="G42" t="s">
        <v>45</v>
      </c>
      <c r="H42">
        <v>3551</v>
      </c>
      <c r="I42" t="s">
        <v>11</v>
      </c>
      <c r="J42" t="s">
        <v>60</v>
      </c>
      <c r="K42" t="s">
        <v>149</v>
      </c>
      <c r="L42" t="s">
        <v>15</v>
      </c>
      <c r="M42" s="5">
        <v>1.79</v>
      </c>
    </row>
    <row r="43" spans="1:13" hidden="1" x14ac:dyDescent="0.25">
      <c r="A43" s="2">
        <v>44967</v>
      </c>
      <c r="B43" s="3">
        <f t="shared" si="1"/>
        <v>2023</v>
      </c>
      <c r="C43" t="str">
        <f t="shared" si="2"/>
        <v>2022-2023</v>
      </c>
      <c r="D43" t="s">
        <v>147</v>
      </c>
      <c r="E43" t="s">
        <v>98</v>
      </c>
      <c r="F43" t="str">
        <f t="shared" si="0"/>
        <v>Victoria</v>
      </c>
      <c r="G43" t="s">
        <v>45</v>
      </c>
      <c r="H43">
        <v>3429</v>
      </c>
      <c r="I43" t="s">
        <v>11</v>
      </c>
      <c r="J43" t="s">
        <v>60</v>
      </c>
      <c r="K43" t="s">
        <v>154</v>
      </c>
      <c r="L43" t="s">
        <v>14</v>
      </c>
      <c r="M43" s="5">
        <v>1.8</v>
      </c>
    </row>
    <row r="44" spans="1:13" hidden="1" x14ac:dyDescent="0.25">
      <c r="A44" s="2">
        <v>45423</v>
      </c>
      <c r="B44" s="3">
        <f t="shared" si="1"/>
        <v>2024</v>
      </c>
      <c r="C44" t="str">
        <f t="shared" si="2"/>
        <v>2024-2025</v>
      </c>
      <c r="D44" t="s">
        <v>148</v>
      </c>
      <c r="E44" t="s">
        <v>122</v>
      </c>
      <c r="F44" t="str">
        <f t="shared" si="0"/>
        <v>New South Wales</v>
      </c>
      <c r="G44" t="s">
        <v>10</v>
      </c>
      <c r="H44">
        <v>2650</v>
      </c>
      <c r="I44" t="s">
        <v>11</v>
      </c>
      <c r="J44" t="s">
        <v>25</v>
      </c>
      <c r="K44" t="s">
        <v>149</v>
      </c>
      <c r="L44" t="s">
        <v>15</v>
      </c>
      <c r="M44" s="5">
        <v>1.8</v>
      </c>
    </row>
    <row r="45" spans="1:13" hidden="1" x14ac:dyDescent="0.25">
      <c r="A45" s="2">
        <v>45097</v>
      </c>
      <c r="B45" s="3">
        <f t="shared" si="1"/>
        <v>2023</v>
      </c>
      <c r="C45" t="str">
        <f t="shared" si="2"/>
        <v>2023-2024</v>
      </c>
      <c r="D45" t="s">
        <v>147</v>
      </c>
      <c r="E45" t="s">
        <v>139</v>
      </c>
      <c r="F45" t="str">
        <f t="shared" si="0"/>
        <v>New South Wales</v>
      </c>
      <c r="G45" t="s">
        <v>10</v>
      </c>
      <c r="H45">
        <v>2020</v>
      </c>
      <c r="I45" t="s">
        <v>11</v>
      </c>
      <c r="J45" t="s">
        <v>12</v>
      </c>
      <c r="K45" t="s">
        <v>157</v>
      </c>
      <c r="L45" t="s">
        <v>22</v>
      </c>
      <c r="M45" s="5">
        <v>1.89</v>
      </c>
    </row>
    <row r="46" spans="1:13" hidden="1" x14ac:dyDescent="0.25">
      <c r="A46" s="2">
        <v>45317</v>
      </c>
      <c r="B46" s="3">
        <f t="shared" si="1"/>
        <v>2024</v>
      </c>
      <c r="C46" t="str">
        <f t="shared" si="2"/>
        <v>2023-2024</v>
      </c>
      <c r="D46" t="s">
        <v>147</v>
      </c>
      <c r="E46" t="s">
        <v>132</v>
      </c>
      <c r="F46" t="str">
        <f t="shared" si="0"/>
        <v>New South Wales</v>
      </c>
      <c r="G46" t="s">
        <v>10</v>
      </c>
      <c r="H46">
        <v>2800</v>
      </c>
      <c r="I46" t="s">
        <v>11</v>
      </c>
      <c r="J46" t="s">
        <v>25</v>
      </c>
      <c r="K46" t="s">
        <v>156</v>
      </c>
      <c r="L46" t="s">
        <v>17</v>
      </c>
      <c r="M46" s="5">
        <v>1.9</v>
      </c>
    </row>
    <row r="47" spans="1:13" hidden="1" x14ac:dyDescent="0.25">
      <c r="A47" s="2">
        <v>45327</v>
      </c>
      <c r="B47" s="3">
        <f t="shared" si="1"/>
        <v>2024</v>
      </c>
      <c r="C47" t="str">
        <f t="shared" si="2"/>
        <v>2023-2024</v>
      </c>
      <c r="D47" t="s">
        <v>147</v>
      </c>
      <c r="E47" t="s">
        <v>99</v>
      </c>
      <c r="F47" t="str">
        <f t="shared" si="0"/>
        <v>Victoria</v>
      </c>
      <c r="G47" t="s">
        <v>45</v>
      </c>
      <c r="H47">
        <v>3148</v>
      </c>
      <c r="I47" t="s">
        <v>11</v>
      </c>
      <c r="J47" t="s">
        <v>63</v>
      </c>
      <c r="K47" t="s">
        <v>149</v>
      </c>
      <c r="L47" t="s">
        <v>15</v>
      </c>
      <c r="M47" s="5">
        <v>1.99</v>
      </c>
    </row>
    <row r="48" spans="1:13" hidden="1" x14ac:dyDescent="0.25">
      <c r="A48" s="2">
        <v>45588</v>
      </c>
      <c r="B48" s="3">
        <f t="shared" si="1"/>
        <v>2025</v>
      </c>
      <c r="C48" t="str">
        <f t="shared" si="2"/>
        <v>2024-2025</v>
      </c>
      <c r="D48" t="s">
        <v>147</v>
      </c>
      <c r="E48" t="s">
        <v>31</v>
      </c>
      <c r="F48" t="str">
        <f t="shared" si="0"/>
        <v>South Australia</v>
      </c>
      <c r="G48" t="s">
        <v>32</v>
      </c>
      <c r="H48">
        <v>5168</v>
      </c>
      <c r="I48" t="s">
        <v>11</v>
      </c>
      <c r="J48" t="s">
        <v>33</v>
      </c>
      <c r="K48" t="s">
        <v>155</v>
      </c>
      <c r="L48" t="s">
        <v>20</v>
      </c>
      <c r="M48" s="5">
        <v>1.99</v>
      </c>
    </row>
    <row r="49" spans="1:13" hidden="1" x14ac:dyDescent="0.25">
      <c r="A49" s="2">
        <v>45536</v>
      </c>
      <c r="B49" s="3">
        <f t="shared" si="1"/>
        <v>2025</v>
      </c>
      <c r="C49" t="str">
        <f t="shared" si="2"/>
        <v>2024-2025</v>
      </c>
      <c r="D49" t="s">
        <v>147</v>
      </c>
      <c r="E49" t="s">
        <v>83</v>
      </c>
      <c r="F49" t="str">
        <f t="shared" si="0"/>
        <v>New South Wales</v>
      </c>
      <c r="G49" t="s">
        <v>10</v>
      </c>
      <c r="H49">
        <v>2750</v>
      </c>
      <c r="I49" t="s">
        <v>11</v>
      </c>
      <c r="J49" t="s">
        <v>25</v>
      </c>
      <c r="K49" t="s">
        <v>19</v>
      </c>
      <c r="L49" t="s">
        <v>23</v>
      </c>
      <c r="M49" s="5">
        <v>1.99</v>
      </c>
    </row>
    <row r="50" spans="1:13" x14ac:dyDescent="0.25">
      <c r="A50" s="2">
        <v>44952</v>
      </c>
      <c r="B50" s="3">
        <f t="shared" si="1"/>
        <v>2023</v>
      </c>
      <c r="C50" t="str">
        <f t="shared" si="2"/>
        <v>2022-2023</v>
      </c>
      <c r="D50" t="s">
        <v>147</v>
      </c>
      <c r="E50" t="s">
        <v>34</v>
      </c>
      <c r="F50" t="str">
        <f t="shared" si="0"/>
        <v>Queensland</v>
      </c>
      <c r="G50" t="s">
        <v>35</v>
      </c>
      <c r="H50">
        <v>4802</v>
      </c>
      <c r="I50" t="s">
        <v>11</v>
      </c>
      <c r="J50" t="s">
        <v>36</v>
      </c>
      <c r="K50" t="s">
        <v>150</v>
      </c>
      <c r="L50" t="s">
        <v>18</v>
      </c>
      <c r="M50" s="5">
        <v>2</v>
      </c>
    </row>
    <row r="51" spans="1:13" hidden="1" x14ac:dyDescent="0.25">
      <c r="A51" s="2">
        <v>45139</v>
      </c>
      <c r="B51" s="3">
        <f t="shared" si="1"/>
        <v>2024</v>
      </c>
      <c r="C51" t="str">
        <f t="shared" si="2"/>
        <v>2023-2024</v>
      </c>
      <c r="D51" t="s">
        <v>147</v>
      </c>
      <c r="E51" t="s">
        <v>96</v>
      </c>
      <c r="F51" t="str">
        <f t="shared" si="0"/>
        <v>Western Australia</v>
      </c>
      <c r="G51" t="s">
        <v>48</v>
      </c>
      <c r="H51">
        <v>6330</v>
      </c>
      <c r="I51" t="s">
        <v>11</v>
      </c>
      <c r="J51" t="s">
        <v>94</v>
      </c>
      <c r="K51" t="s">
        <v>154</v>
      </c>
      <c r="L51" t="s">
        <v>14</v>
      </c>
      <c r="M51" s="5">
        <v>2</v>
      </c>
    </row>
    <row r="52" spans="1:13" hidden="1" x14ac:dyDescent="0.25">
      <c r="A52" s="2">
        <v>45217</v>
      </c>
      <c r="B52" s="3">
        <f t="shared" si="1"/>
        <v>2024</v>
      </c>
      <c r="C52" t="str">
        <f t="shared" si="2"/>
        <v>2023-2024</v>
      </c>
      <c r="D52" t="s">
        <v>147</v>
      </c>
      <c r="E52" t="s">
        <v>146</v>
      </c>
      <c r="F52" t="str">
        <f t="shared" si="0"/>
        <v>Victoria</v>
      </c>
      <c r="G52" t="s">
        <v>45</v>
      </c>
      <c r="H52">
        <v>3353</v>
      </c>
      <c r="I52" t="s">
        <v>11</v>
      </c>
      <c r="J52" t="s">
        <v>60</v>
      </c>
      <c r="K52" t="s">
        <v>154</v>
      </c>
      <c r="L52" t="s">
        <v>14</v>
      </c>
      <c r="M52" s="5">
        <v>2</v>
      </c>
    </row>
    <row r="53" spans="1:13" hidden="1" x14ac:dyDescent="0.25">
      <c r="A53" s="2">
        <v>45575</v>
      </c>
      <c r="B53" s="3">
        <f t="shared" si="1"/>
        <v>2025</v>
      </c>
      <c r="C53" t="str">
        <f t="shared" si="2"/>
        <v>2024-2025</v>
      </c>
      <c r="D53" t="s">
        <v>147</v>
      </c>
      <c r="E53" t="s">
        <v>107</v>
      </c>
      <c r="F53" t="str">
        <f t="shared" si="0"/>
        <v>Queensland</v>
      </c>
      <c r="G53" t="s">
        <v>35</v>
      </c>
      <c r="H53">
        <v>4220</v>
      </c>
      <c r="I53" t="s">
        <v>11</v>
      </c>
      <c r="J53" t="s">
        <v>104</v>
      </c>
      <c r="K53" t="s">
        <v>150</v>
      </c>
      <c r="L53" t="s">
        <v>18</v>
      </c>
      <c r="M53" s="5">
        <v>2</v>
      </c>
    </row>
    <row r="54" spans="1:13" hidden="1" x14ac:dyDescent="0.25">
      <c r="A54" s="2">
        <v>45344</v>
      </c>
      <c r="B54" s="3">
        <f t="shared" si="1"/>
        <v>2024</v>
      </c>
      <c r="C54" t="str">
        <f t="shared" si="2"/>
        <v>2023-2024</v>
      </c>
      <c r="D54" t="s">
        <v>147</v>
      </c>
      <c r="E54" t="s">
        <v>140</v>
      </c>
      <c r="F54" t="str">
        <f t="shared" si="0"/>
        <v>Tasmania</v>
      </c>
      <c r="G54" t="s">
        <v>70</v>
      </c>
      <c r="H54">
        <v>7320</v>
      </c>
      <c r="I54" t="s">
        <v>11</v>
      </c>
      <c r="J54" t="s">
        <v>71</v>
      </c>
      <c r="K54" t="s">
        <v>149</v>
      </c>
      <c r="L54" t="s">
        <v>15</v>
      </c>
      <c r="M54" s="5">
        <v>2</v>
      </c>
    </row>
    <row r="55" spans="1:13" hidden="1" x14ac:dyDescent="0.25">
      <c r="A55" s="2">
        <v>45203</v>
      </c>
      <c r="B55" s="3">
        <f t="shared" si="1"/>
        <v>2024</v>
      </c>
      <c r="C55" t="str">
        <f t="shared" si="2"/>
        <v>2023-2024</v>
      </c>
      <c r="D55" t="s">
        <v>147</v>
      </c>
      <c r="E55" t="s">
        <v>102</v>
      </c>
      <c r="F55" t="str">
        <f t="shared" si="0"/>
        <v>Queensland</v>
      </c>
      <c r="G55" t="s">
        <v>35</v>
      </c>
      <c r="H55">
        <v>4870</v>
      </c>
      <c r="I55" t="s">
        <v>11</v>
      </c>
      <c r="J55" t="s">
        <v>36</v>
      </c>
      <c r="K55" t="s">
        <v>153</v>
      </c>
      <c r="L55" t="s">
        <v>16</v>
      </c>
      <c r="M55" s="5">
        <v>2</v>
      </c>
    </row>
    <row r="56" spans="1:13" hidden="1" x14ac:dyDescent="0.25">
      <c r="A56" s="2">
        <v>45580</v>
      </c>
      <c r="B56" s="3">
        <f t="shared" si="1"/>
        <v>2025</v>
      </c>
      <c r="C56" t="str">
        <f t="shared" si="2"/>
        <v>2024-2025</v>
      </c>
      <c r="D56" t="s">
        <v>147</v>
      </c>
      <c r="E56" t="s">
        <v>57</v>
      </c>
      <c r="F56" t="str">
        <f t="shared" si="0"/>
        <v>New South Wales</v>
      </c>
      <c r="G56" t="s">
        <v>10</v>
      </c>
      <c r="H56">
        <v>2560</v>
      </c>
      <c r="I56" t="s">
        <v>11</v>
      </c>
      <c r="J56" t="s">
        <v>58</v>
      </c>
      <c r="K56" t="s">
        <v>153</v>
      </c>
      <c r="L56" t="s">
        <v>16</v>
      </c>
      <c r="M56" s="5">
        <v>2</v>
      </c>
    </row>
    <row r="57" spans="1:13" hidden="1" x14ac:dyDescent="0.25">
      <c r="A57" s="2">
        <v>45267</v>
      </c>
      <c r="B57" s="3">
        <f t="shared" si="1"/>
        <v>2024</v>
      </c>
      <c r="C57" t="str">
        <f t="shared" si="2"/>
        <v>2023-2024</v>
      </c>
      <c r="D57" t="s">
        <v>147</v>
      </c>
      <c r="E57" t="s">
        <v>99</v>
      </c>
      <c r="F57" t="str">
        <f t="shared" si="0"/>
        <v>Victoria</v>
      </c>
      <c r="G57" t="s">
        <v>45</v>
      </c>
      <c r="H57">
        <v>3148</v>
      </c>
      <c r="I57" t="s">
        <v>11</v>
      </c>
      <c r="J57" t="s">
        <v>63</v>
      </c>
      <c r="K57" t="s">
        <v>153</v>
      </c>
      <c r="L57" t="s">
        <v>16</v>
      </c>
      <c r="M57" s="5">
        <v>2</v>
      </c>
    </row>
    <row r="58" spans="1:13" hidden="1" x14ac:dyDescent="0.25">
      <c r="A58" s="2">
        <v>45164</v>
      </c>
      <c r="B58" s="3">
        <f t="shared" si="1"/>
        <v>2024</v>
      </c>
      <c r="C58" t="str">
        <f t="shared" si="2"/>
        <v>2023-2024</v>
      </c>
      <c r="D58" t="s">
        <v>147</v>
      </c>
      <c r="E58" t="s">
        <v>9</v>
      </c>
      <c r="F58" t="str">
        <f t="shared" si="0"/>
        <v>New South Wales</v>
      </c>
      <c r="G58" t="s">
        <v>10</v>
      </c>
      <c r="H58">
        <v>2067</v>
      </c>
      <c r="I58" t="s">
        <v>11</v>
      </c>
      <c r="J58" t="s">
        <v>12</v>
      </c>
      <c r="K58" t="s">
        <v>154</v>
      </c>
      <c r="L58" t="s">
        <v>14</v>
      </c>
      <c r="M58" s="5">
        <v>2</v>
      </c>
    </row>
    <row r="59" spans="1:13" hidden="1" x14ac:dyDescent="0.25">
      <c r="A59" s="2">
        <v>45225</v>
      </c>
      <c r="B59" s="3">
        <f t="shared" si="1"/>
        <v>2024</v>
      </c>
      <c r="C59" t="str">
        <f t="shared" si="2"/>
        <v>2023-2024</v>
      </c>
      <c r="D59" t="s">
        <v>148</v>
      </c>
      <c r="E59" t="s">
        <v>54</v>
      </c>
      <c r="F59" t="str">
        <f t="shared" si="0"/>
        <v>Victoria</v>
      </c>
      <c r="G59" t="s">
        <v>45</v>
      </c>
      <c r="H59">
        <v>3977</v>
      </c>
      <c r="I59" t="s">
        <v>11</v>
      </c>
      <c r="J59" t="s">
        <v>55</v>
      </c>
      <c r="K59" t="s">
        <v>19</v>
      </c>
      <c r="L59" t="s">
        <v>23</v>
      </c>
      <c r="M59" s="5">
        <v>2</v>
      </c>
    </row>
    <row r="60" spans="1:13" hidden="1" x14ac:dyDescent="0.25">
      <c r="A60" s="2">
        <v>45635</v>
      </c>
      <c r="B60" s="3">
        <f t="shared" si="1"/>
        <v>2025</v>
      </c>
      <c r="C60" t="str">
        <f t="shared" si="2"/>
        <v>2024-2025</v>
      </c>
      <c r="D60" t="s">
        <v>147</v>
      </c>
      <c r="E60" t="s">
        <v>41</v>
      </c>
      <c r="F60" t="str">
        <f t="shared" si="0"/>
        <v>New South Wales</v>
      </c>
      <c r="G60" t="s">
        <v>10</v>
      </c>
      <c r="H60">
        <v>2830</v>
      </c>
      <c r="I60" t="s">
        <v>11</v>
      </c>
      <c r="J60" t="s">
        <v>25</v>
      </c>
      <c r="K60" t="s">
        <v>151</v>
      </c>
      <c r="L60" t="s">
        <v>21</v>
      </c>
      <c r="M60" s="5">
        <v>2</v>
      </c>
    </row>
    <row r="61" spans="1:13" hidden="1" x14ac:dyDescent="0.25">
      <c r="A61" s="2">
        <v>45179</v>
      </c>
      <c r="B61" s="3">
        <f t="shared" si="1"/>
        <v>2024</v>
      </c>
      <c r="C61" t="str">
        <f t="shared" si="2"/>
        <v>2023-2024</v>
      </c>
      <c r="D61" t="s">
        <v>147</v>
      </c>
      <c r="E61" t="s">
        <v>41</v>
      </c>
      <c r="F61" t="str">
        <f t="shared" si="0"/>
        <v>New South Wales</v>
      </c>
      <c r="G61" t="s">
        <v>10</v>
      </c>
      <c r="H61">
        <v>2830</v>
      </c>
      <c r="I61" t="s">
        <v>11</v>
      </c>
      <c r="J61" t="s">
        <v>25</v>
      </c>
      <c r="K61" t="s">
        <v>149</v>
      </c>
      <c r="L61" t="s">
        <v>15</v>
      </c>
      <c r="M61" s="5">
        <v>2</v>
      </c>
    </row>
    <row r="62" spans="1:13" hidden="1" x14ac:dyDescent="0.25">
      <c r="A62" s="2">
        <v>45491</v>
      </c>
      <c r="B62" s="3">
        <f t="shared" si="1"/>
        <v>2025</v>
      </c>
      <c r="C62" t="str">
        <f t="shared" si="2"/>
        <v>2024-2025</v>
      </c>
      <c r="D62" t="s">
        <v>147</v>
      </c>
      <c r="E62" t="s">
        <v>41</v>
      </c>
      <c r="F62" t="str">
        <f t="shared" si="0"/>
        <v>New South Wales</v>
      </c>
      <c r="G62" t="s">
        <v>10</v>
      </c>
      <c r="H62">
        <v>2830</v>
      </c>
      <c r="I62" t="s">
        <v>11</v>
      </c>
      <c r="J62" t="s">
        <v>25</v>
      </c>
      <c r="K62" t="s">
        <v>149</v>
      </c>
      <c r="L62" t="s">
        <v>15</v>
      </c>
      <c r="M62" s="5">
        <v>2</v>
      </c>
    </row>
    <row r="63" spans="1:13" hidden="1" x14ac:dyDescent="0.25">
      <c r="A63" s="2">
        <v>45275</v>
      </c>
      <c r="B63" s="3">
        <f t="shared" si="1"/>
        <v>2024</v>
      </c>
      <c r="C63" t="str">
        <f t="shared" si="2"/>
        <v>2023-2024</v>
      </c>
      <c r="D63" t="s">
        <v>148</v>
      </c>
      <c r="E63" t="s">
        <v>114</v>
      </c>
      <c r="F63" t="str">
        <f t="shared" si="0"/>
        <v>Victoria</v>
      </c>
      <c r="G63" t="s">
        <v>45</v>
      </c>
      <c r="H63">
        <v>3551</v>
      </c>
      <c r="I63" t="s">
        <v>11</v>
      </c>
      <c r="J63" t="s">
        <v>60</v>
      </c>
      <c r="K63" t="s">
        <v>155</v>
      </c>
      <c r="L63" t="s">
        <v>20</v>
      </c>
      <c r="M63" s="5">
        <v>2</v>
      </c>
    </row>
    <row r="64" spans="1:13" hidden="1" x14ac:dyDescent="0.25">
      <c r="A64" s="2">
        <v>45253</v>
      </c>
      <c r="B64" s="3">
        <f t="shared" si="1"/>
        <v>2024</v>
      </c>
      <c r="C64" t="str">
        <f t="shared" si="2"/>
        <v>2023-2024</v>
      </c>
      <c r="D64" t="s">
        <v>147</v>
      </c>
      <c r="E64" t="s">
        <v>119</v>
      </c>
      <c r="F64" t="str">
        <f t="shared" si="0"/>
        <v>Queensland</v>
      </c>
      <c r="G64" t="s">
        <v>35</v>
      </c>
      <c r="H64">
        <v>4570</v>
      </c>
      <c r="I64" t="s">
        <v>11</v>
      </c>
      <c r="J64" t="s">
        <v>120</v>
      </c>
      <c r="K64" t="s">
        <v>154</v>
      </c>
      <c r="L64" t="s">
        <v>14</v>
      </c>
      <c r="M64" s="5">
        <v>2</v>
      </c>
    </row>
    <row r="65" spans="1:13" hidden="1" x14ac:dyDescent="0.25">
      <c r="A65" s="2">
        <v>45102</v>
      </c>
      <c r="B65" s="3">
        <f t="shared" si="1"/>
        <v>2023</v>
      </c>
      <c r="C65" t="str">
        <f t="shared" si="2"/>
        <v>2023-2024</v>
      </c>
      <c r="D65" t="s">
        <v>147</v>
      </c>
      <c r="E65" t="s">
        <v>84</v>
      </c>
      <c r="F65" t="str">
        <f t="shared" si="0"/>
        <v>Queensland</v>
      </c>
      <c r="G65" t="s">
        <v>35</v>
      </c>
      <c r="H65">
        <v>4740</v>
      </c>
      <c r="I65" t="s">
        <v>11</v>
      </c>
      <c r="J65" t="s">
        <v>51</v>
      </c>
      <c r="K65" t="s">
        <v>154</v>
      </c>
      <c r="L65" t="s">
        <v>14</v>
      </c>
      <c r="M65" s="5">
        <v>2</v>
      </c>
    </row>
    <row r="66" spans="1:13" hidden="1" x14ac:dyDescent="0.25">
      <c r="A66" s="2">
        <v>45463</v>
      </c>
      <c r="B66" s="3">
        <f t="shared" ref="B66:B93" si="3">IF(MONTH(A66)&gt;=7,YEAR(A66)+1,YEAR(A66))</f>
        <v>2024</v>
      </c>
      <c r="C66" t="str">
        <f t="shared" si="2"/>
        <v>2024-2025</v>
      </c>
      <c r="D66" t="s">
        <v>147</v>
      </c>
      <c r="E66" t="s">
        <v>145</v>
      </c>
      <c r="F66" t="str">
        <f t="shared" ref="F66:F93"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hidden="1" x14ac:dyDescent="0.25">
      <c r="A67" s="2">
        <v>45629</v>
      </c>
      <c r="B67" s="3">
        <f t="shared" si="3"/>
        <v>2025</v>
      </c>
      <c r="C67" t="str">
        <f t="shared" ref="C67:C93" si="5">IF(MONTH(A67) &gt;= 4, YEAR(A67) &amp; "-" &amp; YEAR(A67) + 1, YEAR(A67) - 1 &amp; "-" &amp; YEAR(A67))</f>
        <v>2024-2025</v>
      </c>
      <c r="D67" t="s">
        <v>147</v>
      </c>
      <c r="E67" t="s">
        <v>145</v>
      </c>
      <c r="F67" t="str">
        <f t="shared" si="4"/>
        <v>New South Wales</v>
      </c>
      <c r="G67" t="s">
        <v>10</v>
      </c>
      <c r="H67">
        <v>2101</v>
      </c>
      <c r="I67" t="s">
        <v>11</v>
      </c>
      <c r="J67" t="s">
        <v>27</v>
      </c>
      <c r="K67" t="s">
        <v>155</v>
      </c>
      <c r="L67" t="s">
        <v>20</v>
      </c>
      <c r="M67" s="5">
        <v>2</v>
      </c>
    </row>
    <row r="68" spans="1:13" hidden="1" x14ac:dyDescent="0.25">
      <c r="A68" s="2">
        <v>44997</v>
      </c>
      <c r="B68" s="3">
        <f t="shared" si="3"/>
        <v>2023</v>
      </c>
      <c r="C68" t="str">
        <f t="shared" si="5"/>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3"/>
        <v>2023</v>
      </c>
      <c r="C69" t="str">
        <f t="shared" si="5"/>
        <v>2022-2023</v>
      </c>
      <c r="D69" t="s">
        <v>147</v>
      </c>
      <c r="E69" t="s">
        <v>62</v>
      </c>
      <c r="F69" t="str">
        <f t="shared" si="4"/>
        <v>Victoria</v>
      </c>
      <c r="G69" t="s">
        <v>45</v>
      </c>
      <c r="H69">
        <v>3134</v>
      </c>
      <c r="I69" t="s">
        <v>11</v>
      </c>
      <c r="J69" t="s">
        <v>63</v>
      </c>
      <c r="K69" t="s">
        <v>150</v>
      </c>
      <c r="L69" t="s">
        <v>18</v>
      </c>
      <c r="M69" s="5">
        <v>2</v>
      </c>
    </row>
    <row r="70" spans="1:13" hidden="1" x14ac:dyDescent="0.25">
      <c r="A70" s="2">
        <v>45477</v>
      </c>
      <c r="B70" s="3">
        <f t="shared" si="3"/>
        <v>2025</v>
      </c>
      <c r="C70" t="str">
        <f t="shared" si="5"/>
        <v>2024-2025</v>
      </c>
      <c r="D70" t="s">
        <v>147</v>
      </c>
      <c r="E70" t="s">
        <v>40</v>
      </c>
      <c r="F70" t="str">
        <f t="shared" si="4"/>
        <v>New South Wales</v>
      </c>
      <c r="G70" t="s">
        <v>10</v>
      </c>
      <c r="H70">
        <v>2116</v>
      </c>
      <c r="I70" t="s">
        <v>11</v>
      </c>
      <c r="J70" t="s">
        <v>27</v>
      </c>
      <c r="K70" t="s">
        <v>154</v>
      </c>
      <c r="L70" t="s">
        <v>14</v>
      </c>
      <c r="M70" s="5">
        <v>2</v>
      </c>
    </row>
    <row r="71" spans="1:13" hidden="1" x14ac:dyDescent="0.25">
      <c r="A71" s="2">
        <v>44983</v>
      </c>
      <c r="B71" s="3">
        <f t="shared" si="3"/>
        <v>2023</v>
      </c>
      <c r="C71" t="str">
        <f t="shared" si="5"/>
        <v>2022-2023</v>
      </c>
      <c r="D71" t="s">
        <v>147</v>
      </c>
      <c r="E71" t="s">
        <v>40</v>
      </c>
      <c r="F71" t="str">
        <f t="shared" si="4"/>
        <v>New South Wales</v>
      </c>
      <c r="G71" t="s">
        <v>10</v>
      </c>
      <c r="H71">
        <v>2116</v>
      </c>
      <c r="I71" t="s">
        <v>11</v>
      </c>
      <c r="J71" t="s">
        <v>27</v>
      </c>
      <c r="K71" t="s">
        <v>150</v>
      </c>
      <c r="L71" t="s">
        <v>18</v>
      </c>
      <c r="M71" s="5">
        <v>2</v>
      </c>
    </row>
    <row r="72" spans="1:13" hidden="1" x14ac:dyDescent="0.25">
      <c r="A72" s="2">
        <v>45586</v>
      </c>
      <c r="B72" s="3">
        <f t="shared" si="3"/>
        <v>2025</v>
      </c>
      <c r="C72" t="str">
        <f t="shared" si="5"/>
        <v>2024-2025</v>
      </c>
      <c r="D72" t="s">
        <v>147</v>
      </c>
      <c r="E72" t="s">
        <v>90</v>
      </c>
      <c r="F72" t="str">
        <f t="shared" si="4"/>
        <v>Victoria</v>
      </c>
      <c r="G72" t="s">
        <v>45</v>
      </c>
      <c r="H72">
        <v>3179</v>
      </c>
      <c r="I72" t="s">
        <v>11</v>
      </c>
      <c r="J72" t="s">
        <v>63</v>
      </c>
      <c r="K72" t="s">
        <v>150</v>
      </c>
      <c r="L72" t="s">
        <v>18</v>
      </c>
      <c r="M72" s="5">
        <v>2</v>
      </c>
    </row>
    <row r="73" spans="1:13" hidden="1" x14ac:dyDescent="0.25">
      <c r="A73" s="2">
        <v>45505</v>
      </c>
      <c r="B73" s="3">
        <f t="shared" si="3"/>
        <v>2025</v>
      </c>
      <c r="C73" t="str">
        <f t="shared" si="5"/>
        <v>2024-2025</v>
      </c>
      <c r="D73" t="s">
        <v>147</v>
      </c>
      <c r="E73" t="s">
        <v>75</v>
      </c>
      <c r="F73" t="str">
        <f t="shared" si="4"/>
        <v>Victoria</v>
      </c>
      <c r="G73" t="s">
        <v>45</v>
      </c>
      <c r="H73">
        <v>3630</v>
      </c>
      <c r="I73" t="s">
        <v>11</v>
      </c>
      <c r="J73" t="s">
        <v>55</v>
      </c>
      <c r="K73" t="s">
        <v>151</v>
      </c>
      <c r="L73" t="s">
        <v>21</v>
      </c>
      <c r="M73" s="5">
        <v>2</v>
      </c>
    </row>
    <row r="74" spans="1:13" hidden="1" x14ac:dyDescent="0.25">
      <c r="A74" s="2">
        <v>45169</v>
      </c>
      <c r="B74" s="3">
        <f t="shared" si="3"/>
        <v>2024</v>
      </c>
      <c r="C74" t="str">
        <f t="shared" si="5"/>
        <v>2023-2024</v>
      </c>
      <c r="D74" t="s">
        <v>147</v>
      </c>
      <c r="E74" t="s">
        <v>42</v>
      </c>
      <c r="F74" t="str">
        <f t="shared" si="4"/>
        <v>Queensland</v>
      </c>
      <c r="G74" t="s">
        <v>35</v>
      </c>
      <c r="H74">
        <v>4053</v>
      </c>
      <c r="I74" t="s">
        <v>11</v>
      </c>
      <c r="J74" t="s">
        <v>43</v>
      </c>
      <c r="K74" t="s">
        <v>149</v>
      </c>
      <c r="L74" t="s">
        <v>15</v>
      </c>
      <c r="M74" s="5">
        <v>2</v>
      </c>
    </row>
    <row r="75" spans="1:13" hidden="1" x14ac:dyDescent="0.25">
      <c r="A75" s="2">
        <v>45456</v>
      </c>
      <c r="B75" s="3">
        <f t="shared" si="3"/>
        <v>2024</v>
      </c>
      <c r="C75" t="str">
        <f t="shared" si="5"/>
        <v>2024-2025</v>
      </c>
      <c r="D75" t="s">
        <v>147</v>
      </c>
      <c r="E75" t="s">
        <v>117</v>
      </c>
      <c r="F75" t="str">
        <f t="shared" si="4"/>
        <v>Queensland</v>
      </c>
      <c r="G75" t="s">
        <v>35</v>
      </c>
      <c r="H75">
        <v>4119</v>
      </c>
      <c r="I75" t="s">
        <v>11</v>
      </c>
      <c r="J75" t="s">
        <v>43</v>
      </c>
      <c r="K75" t="s">
        <v>150</v>
      </c>
      <c r="L75" t="s">
        <v>18</v>
      </c>
      <c r="M75" s="5">
        <v>2</v>
      </c>
    </row>
    <row r="76" spans="1:13" hidden="1" x14ac:dyDescent="0.25">
      <c r="A76" s="2">
        <v>45397</v>
      </c>
      <c r="B76" s="3">
        <f t="shared" si="3"/>
        <v>2024</v>
      </c>
      <c r="C76" t="str">
        <f t="shared" si="5"/>
        <v>2024-2025</v>
      </c>
      <c r="D76" t="s">
        <v>147</v>
      </c>
      <c r="E76" t="s">
        <v>52</v>
      </c>
      <c r="F76" t="str">
        <f t="shared" si="4"/>
        <v>Victoria</v>
      </c>
      <c r="G76" t="s">
        <v>45</v>
      </c>
      <c r="H76">
        <v>3030</v>
      </c>
      <c r="I76" t="s">
        <v>11</v>
      </c>
      <c r="J76" t="s">
        <v>46</v>
      </c>
      <c r="K76" t="s">
        <v>19</v>
      </c>
      <c r="L76" t="s">
        <v>23</v>
      </c>
      <c r="M76" s="5">
        <v>2</v>
      </c>
    </row>
    <row r="77" spans="1:13" hidden="1" x14ac:dyDescent="0.25">
      <c r="A77" s="2">
        <v>45583</v>
      </c>
      <c r="B77" s="3">
        <f t="shared" si="3"/>
        <v>2025</v>
      </c>
      <c r="C77" t="str">
        <f t="shared" si="5"/>
        <v>2024-2025</v>
      </c>
      <c r="D77" t="s">
        <v>147</v>
      </c>
      <c r="E77" t="s">
        <v>50</v>
      </c>
      <c r="F77" t="str">
        <f t="shared" si="4"/>
        <v>Queensland</v>
      </c>
      <c r="G77" t="s">
        <v>35</v>
      </c>
      <c r="H77">
        <v>4703</v>
      </c>
      <c r="I77" t="s">
        <v>11</v>
      </c>
      <c r="J77" t="s">
        <v>51</v>
      </c>
      <c r="K77" t="s">
        <v>154</v>
      </c>
      <c r="L77" t="s">
        <v>14</v>
      </c>
      <c r="M77" s="5">
        <v>2</v>
      </c>
    </row>
    <row r="78" spans="1:13" hidden="1" x14ac:dyDescent="0.25">
      <c r="A78" s="2">
        <v>45043</v>
      </c>
      <c r="B78" s="3">
        <f t="shared" si="3"/>
        <v>2023</v>
      </c>
      <c r="C78" t="str">
        <f t="shared" si="5"/>
        <v>2023-2024</v>
      </c>
      <c r="D78" t="s">
        <v>147</v>
      </c>
      <c r="E78" t="s">
        <v>114</v>
      </c>
      <c r="F78" t="str">
        <f t="shared" si="4"/>
        <v>Victoria</v>
      </c>
      <c r="G78" t="s">
        <v>45</v>
      </c>
      <c r="H78">
        <v>3551</v>
      </c>
      <c r="I78" t="s">
        <v>11</v>
      </c>
      <c r="J78" t="s">
        <v>60</v>
      </c>
      <c r="K78" t="s">
        <v>149</v>
      </c>
      <c r="L78" t="s">
        <v>15</v>
      </c>
      <c r="M78" s="5">
        <v>2.25</v>
      </c>
    </row>
    <row r="79" spans="1:13" hidden="1" x14ac:dyDescent="0.25">
      <c r="A79" s="2">
        <v>45577</v>
      </c>
      <c r="B79" s="3">
        <f t="shared" si="3"/>
        <v>2025</v>
      </c>
      <c r="C79" t="str">
        <f t="shared" si="5"/>
        <v>2024-2025</v>
      </c>
      <c r="D79" t="s">
        <v>147</v>
      </c>
      <c r="E79" t="s">
        <v>112</v>
      </c>
      <c r="F79" t="str">
        <f t="shared" si="4"/>
        <v>Victoria</v>
      </c>
      <c r="G79" t="s">
        <v>45</v>
      </c>
      <c r="H79">
        <v>3076</v>
      </c>
      <c r="I79" t="s">
        <v>11</v>
      </c>
      <c r="J79" t="s">
        <v>46</v>
      </c>
      <c r="K79" t="s">
        <v>19</v>
      </c>
      <c r="L79" t="s">
        <v>23</v>
      </c>
      <c r="M79" s="5">
        <v>2.2999999999999998</v>
      </c>
    </row>
    <row r="80" spans="1:13" hidden="1" x14ac:dyDescent="0.25">
      <c r="A80" s="2">
        <v>45620</v>
      </c>
      <c r="B80" s="3">
        <f t="shared" si="3"/>
        <v>2025</v>
      </c>
      <c r="C80" t="str">
        <f t="shared" si="5"/>
        <v>2024-2025</v>
      </c>
      <c r="D80" t="s">
        <v>147</v>
      </c>
      <c r="E80" t="s">
        <v>24</v>
      </c>
      <c r="F80" t="str">
        <f t="shared" si="4"/>
        <v>New South Wales</v>
      </c>
      <c r="G80" t="s">
        <v>10</v>
      </c>
      <c r="H80">
        <v>2795</v>
      </c>
      <c r="I80" t="s">
        <v>11</v>
      </c>
      <c r="J80" t="s">
        <v>25</v>
      </c>
      <c r="K80" t="s">
        <v>153</v>
      </c>
      <c r="L80" t="s">
        <v>16</v>
      </c>
      <c r="M80" s="5">
        <v>2.36</v>
      </c>
    </row>
    <row r="81" spans="1:13" hidden="1" x14ac:dyDescent="0.25">
      <c r="A81" s="2">
        <v>45574</v>
      </c>
      <c r="B81" s="3">
        <f t="shared" si="3"/>
        <v>2025</v>
      </c>
      <c r="C81" t="str">
        <f t="shared" si="5"/>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3"/>
        <v>2023</v>
      </c>
      <c r="C82" t="str">
        <f t="shared" si="5"/>
        <v>2022-2023</v>
      </c>
      <c r="D82" t="s">
        <v>147</v>
      </c>
      <c r="E82" t="s">
        <v>145</v>
      </c>
      <c r="F82" t="str">
        <f t="shared" si="4"/>
        <v>New South Wales</v>
      </c>
      <c r="G82" t="s">
        <v>10</v>
      </c>
      <c r="H82">
        <v>2101</v>
      </c>
      <c r="I82" t="s">
        <v>11</v>
      </c>
      <c r="J82" t="s">
        <v>27</v>
      </c>
      <c r="K82" t="s">
        <v>156</v>
      </c>
      <c r="L82" t="s">
        <v>17</v>
      </c>
      <c r="M82" s="5">
        <v>2.4500000000000002</v>
      </c>
    </row>
    <row r="83" spans="1:13" hidden="1" x14ac:dyDescent="0.25">
      <c r="A83" s="2">
        <v>45363</v>
      </c>
      <c r="B83" s="3">
        <f t="shared" si="3"/>
        <v>2024</v>
      </c>
      <c r="C83" t="str">
        <f t="shared" si="5"/>
        <v>2023-2024</v>
      </c>
      <c r="D83" t="s">
        <v>148</v>
      </c>
      <c r="E83" t="s">
        <v>79</v>
      </c>
      <c r="F83" t="str">
        <f t="shared" si="4"/>
        <v>Australian Capital Territory</v>
      </c>
      <c r="G83" t="s">
        <v>80</v>
      </c>
      <c r="H83">
        <v>2617</v>
      </c>
      <c r="I83" t="s">
        <v>11</v>
      </c>
      <c r="J83" t="s">
        <v>58</v>
      </c>
      <c r="K83" t="s">
        <v>149</v>
      </c>
      <c r="L83" t="s">
        <v>15</v>
      </c>
      <c r="M83" s="5">
        <v>2.4900000000000002</v>
      </c>
    </row>
    <row r="84" spans="1:13" hidden="1" x14ac:dyDescent="0.25">
      <c r="A84" s="2">
        <v>45172</v>
      </c>
      <c r="B84" s="3">
        <f t="shared" si="3"/>
        <v>2024</v>
      </c>
      <c r="C84" t="str">
        <f t="shared" si="5"/>
        <v>2023-2024</v>
      </c>
      <c r="D84" t="s">
        <v>147</v>
      </c>
      <c r="E84" t="s">
        <v>96</v>
      </c>
      <c r="F84" t="str">
        <f t="shared" si="4"/>
        <v>Western Australia</v>
      </c>
      <c r="G84" t="s">
        <v>48</v>
      </c>
      <c r="H84">
        <v>6330</v>
      </c>
      <c r="I84" t="s">
        <v>11</v>
      </c>
      <c r="J84" t="s">
        <v>94</v>
      </c>
      <c r="K84" t="s">
        <v>155</v>
      </c>
      <c r="L84" t="s">
        <v>20</v>
      </c>
      <c r="M84" s="5">
        <v>2.5</v>
      </c>
    </row>
    <row r="85" spans="1:13" hidden="1" x14ac:dyDescent="0.25">
      <c r="A85" s="2">
        <v>45075</v>
      </c>
      <c r="B85" s="3">
        <f t="shared" si="3"/>
        <v>2023</v>
      </c>
      <c r="C85" t="str">
        <f t="shared" si="5"/>
        <v>2023-2024</v>
      </c>
      <c r="D85" t="s">
        <v>147</v>
      </c>
      <c r="E85" t="s">
        <v>31</v>
      </c>
      <c r="F85" t="str">
        <f t="shared" si="4"/>
        <v>South Australia</v>
      </c>
      <c r="G85" t="s">
        <v>32</v>
      </c>
      <c r="H85">
        <v>5168</v>
      </c>
      <c r="I85" t="s">
        <v>11</v>
      </c>
      <c r="J85" t="s">
        <v>33</v>
      </c>
      <c r="K85" t="s">
        <v>153</v>
      </c>
      <c r="L85" t="s">
        <v>16</v>
      </c>
      <c r="M85" s="5">
        <v>2.5</v>
      </c>
    </row>
    <row r="86" spans="1:13" hidden="1" x14ac:dyDescent="0.25">
      <c r="A86" s="2">
        <v>45373</v>
      </c>
      <c r="B86" s="3">
        <f t="shared" si="3"/>
        <v>2024</v>
      </c>
      <c r="C86" t="str">
        <f t="shared" si="5"/>
        <v>2023-2024</v>
      </c>
      <c r="D86" t="s">
        <v>147</v>
      </c>
      <c r="E86" t="s">
        <v>53</v>
      </c>
      <c r="F86" t="str">
        <f t="shared" si="4"/>
        <v>South Australia</v>
      </c>
      <c r="G86" t="s">
        <v>32</v>
      </c>
      <c r="H86">
        <v>5082</v>
      </c>
      <c r="I86" t="s">
        <v>11</v>
      </c>
      <c r="J86" t="s">
        <v>33</v>
      </c>
      <c r="K86" t="s">
        <v>153</v>
      </c>
      <c r="L86" t="s">
        <v>16</v>
      </c>
      <c r="M86" s="5">
        <v>2.5</v>
      </c>
    </row>
    <row r="87" spans="1:13" hidden="1" x14ac:dyDescent="0.25">
      <c r="A87" s="2">
        <v>45523</v>
      </c>
      <c r="B87" s="3">
        <f t="shared" si="3"/>
        <v>2025</v>
      </c>
      <c r="C87" t="str">
        <f t="shared" si="5"/>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3"/>
        <v>2023</v>
      </c>
      <c r="C88" t="str">
        <f t="shared" si="5"/>
        <v>2022-2023</v>
      </c>
      <c r="D88" t="s">
        <v>147</v>
      </c>
      <c r="E88" t="s">
        <v>143</v>
      </c>
      <c r="F88" t="str">
        <f t="shared" si="4"/>
        <v>New South Wales</v>
      </c>
      <c r="G88" t="s">
        <v>10</v>
      </c>
      <c r="H88">
        <v>2154</v>
      </c>
      <c r="I88" t="s">
        <v>11</v>
      </c>
      <c r="J88" t="s">
        <v>27</v>
      </c>
      <c r="K88" t="s">
        <v>154</v>
      </c>
      <c r="L88" t="s">
        <v>14</v>
      </c>
      <c r="M88" s="5">
        <v>2.6</v>
      </c>
    </row>
    <row r="89" spans="1:13" hidden="1" x14ac:dyDescent="0.25">
      <c r="A89" s="2">
        <v>45582</v>
      </c>
      <c r="B89" s="3">
        <f t="shared" si="3"/>
        <v>2025</v>
      </c>
      <c r="C89" t="str">
        <f t="shared" si="5"/>
        <v>2024-2025</v>
      </c>
      <c r="D89" t="s">
        <v>147</v>
      </c>
      <c r="E89" t="s">
        <v>42</v>
      </c>
      <c r="F89" t="str">
        <f t="shared" si="4"/>
        <v>Queensland</v>
      </c>
      <c r="G89" t="s">
        <v>35</v>
      </c>
      <c r="H89">
        <v>4053</v>
      </c>
      <c r="I89" t="s">
        <v>11</v>
      </c>
      <c r="J89" t="s">
        <v>43</v>
      </c>
      <c r="K89" t="s">
        <v>152</v>
      </c>
      <c r="L89" t="s">
        <v>13</v>
      </c>
      <c r="M89" s="5">
        <v>2.67</v>
      </c>
    </row>
    <row r="90" spans="1:13" hidden="1" x14ac:dyDescent="0.25">
      <c r="A90" s="2">
        <v>45601</v>
      </c>
      <c r="B90" s="3">
        <f t="shared" si="3"/>
        <v>2025</v>
      </c>
      <c r="C90" t="str">
        <f t="shared" si="5"/>
        <v>2024-2025</v>
      </c>
      <c r="D90" t="s">
        <v>147</v>
      </c>
      <c r="E90" t="s">
        <v>108</v>
      </c>
      <c r="F90" t="str">
        <f t="shared" si="4"/>
        <v>Victoria</v>
      </c>
      <c r="G90" t="s">
        <v>45</v>
      </c>
      <c r="H90">
        <v>3018</v>
      </c>
      <c r="I90" t="s">
        <v>11</v>
      </c>
      <c r="J90" t="s">
        <v>46</v>
      </c>
      <c r="K90" t="s">
        <v>154</v>
      </c>
      <c r="L90" t="s">
        <v>14</v>
      </c>
      <c r="M90" s="5">
        <v>2.7800000000000002</v>
      </c>
    </row>
    <row r="91" spans="1:13" hidden="1" x14ac:dyDescent="0.25">
      <c r="A91" s="2">
        <v>45169</v>
      </c>
      <c r="B91" s="3">
        <f t="shared" si="3"/>
        <v>2024</v>
      </c>
      <c r="C91" t="str">
        <f t="shared" si="5"/>
        <v>2023-2024</v>
      </c>
      <c r="D91" t="s">
        <v>147</v>
      </c>
      <c r="E91" t="s">
        <v>128</v>
      </c>
      <c r="F91" t="str">
        <f t="shared" si="4"/>
        <v>Western Australia</v>
      </c>
      <c r="G91" t="s">
        <v>48</v>
      </c>
      <c r="H91">
        <v>6027</v>
      </c>
      <c r="I91" t="s">
        <v>11</v>
      </c>
      <c r="J91" t="s">
        <v>49</v>
      </c>
      <c r="K91" t="s">
        <v>152</v>
      </c>
      <c r="L91" t="s">
        <v>13</v>
      </c>
      <c r="M91" s="5">
        <v>2.97</v>
      </c>
    </row>
    <row r="92" spans="1:13" hidden="1" x14ac:dyDescent="0.25">
      <c r="A92" s="2">
        <v>44993</v>
      </c>
      <c r="B92" s="3">
        <f t="shared" si="3"/>
        <v>2023</v>
      </c>
      <c r="C92" t="str">
        <f t="shared" si="5"/>
        <v>2022-2023</v>
      </c>
      <c r="D92" t="s">
        <v>148</v>
      </c>
      <c r="E92" t="s">
        <v>9</v>
      </c>
      <c r="F92" t="str">
        <f t="shared" si="4"/>
        <v>New South Wales</v>
      </c>
      <c r="G92" t="s">
        <v>10</v>
      </c>
      <c r="H92">
        <v>2067</v>
      </c>
      <c r="I92" t="s">
        <v>11</v>
      </c>
      <c r="J92" t="s">
        <v>12</v>
      </c>
      <c r="K92" t="s">
        <v>149</v>
      </c>
      <c r="L92" t="s">
        <v>15</v>
      </c>
      <c r="M92" s="5">
        <v>2.98</v>
      </c>
    </row>
    <row r="93" spans="1:13" hidden="1" x14ac:dyDescent="0.25">
      <c r="A93" s="2">
        <v>45349</v>
      </c>
      <c r="B93" s="3">
        <f t="shared" si="3"/>
        <v>2024</v>
      </c>
      <c r="C93" t="str">
        <f t="shared" si="5"/>
        <v>2023-2024</v>
      </c>
      <c r="D93" t="s">
        <v>147</v>
      </c>
      <c r="E93" t="s">
        <v>109</v>
      </c>
      <c r="F93" t="str">
        <f t="shared" si="4"/>
        <v>New South Wales</v>
      </c>
      <c r="G93" t="s">
        <v>10</v>
      </c>
      <c r="H93">
        <v>2480</v>
      </c>
      <c r="I93" t="s">
        <v>11</v>
      </c>
      <c r="J93" t="s">
        <v>68</v>
      </c>
      <c r="K93" t="s">
        <v>152</v>
      </c>
      <c r="L93" t="s">
        <v>13</v>
      </c>
      <c r="M93" s="5">
        <v>2.98</v>
      </c>
    </row>
    <row r="94" spans="1:13" hidden="1" x14ac:dyDescent="0.25">
      <c r="A94" s="2">
        <v>45604</v>
      </c>
      <c r="B94" s="3">
        <f t="shared" ref="B94:B157" si="6">IF(MONTH(A94)&gt;=7,YEAR(A94)+1,YEAR(A94))</f>
        <v>2025</v>
      </c>
      <c r="C94" t="str">
        <f t="shared" ref="C94:C157" si="7">IF(MONTH(A94) &gt;= 4, YEAR(A94) &amp; "-" &amp; YEAR(A94) + 1, YEAR(A94) - 1 &amp; "-" &amp; YEAR(A94))</f>
        <v>2024-2025</v>
      </c>
      <c r="D94" t="s">
        <v>148</v>
      </c>
      <c r="E94" t="s">
        <v>138</v>
      </c>
      <c r="F94" t="str">
        <f t="shared" ref="F94:F157" si="8">IF(G94="WA","Western Australia",
IF(G94="NSW","New South Wales",
IF(G94="QLD","Queensland",
IF(G94="VIC","Victoria",
IF(G94="TAS","Tasmania",
IF(G94="SA","South Australia",
IF(G94="NT","Northern Territory",
IF(G94="ACT","Australian Capital Territory",G94))))))))</f>
        <v>Queensland</v>
      </c>
      <c r="G94" t="s">
        <v>35</v>
      </c>
      <c r="H94">
        <v>4558</v>
      </c>
      <c r="I94" t="s">
        <v>11</v>
      </c>
      <c r="J94" t="s">
        <v>120</v>
      </c>
      <c r="K94" t="s">
        <v>151</v>
      </c>
      <c r="L94" t="s">
        <v>21</v>
      </c>
      <c r="M94" s="5">
        <v>2825.4700000000003</v>
      </c>
    </row>
    <row r="95" spans="1:13" hidden="1" x14ac:dyDescent="0.25">
      <c r="A95" s="2">
        <v>45416</v>
      </c>
      <c r="B95" s="3">
        <f t="shared" si="6"/>
        <v>2024</v>
      </c>
      <c r="C95" t="str">
        <f t="shared" si="7"/>
        <v>2024-2025</v>
      </c>
      <c r="D95" t="s">
        <v>147</v>
      </c>
      <c r="E95" t="s">
        <v>65</v>
      </c>
      <c r="F95" t="str">
        <f t="shared" si="8"/>
        <v>New South Wales</v>
      </c>
      <c r="G95" t="s">
        <v>10</v>
      </c>
      <c r="H95">
        <v>2541</v>
      </c>
      <c r="I95" t="s">
        <v>11</v>
      </c>
      <c r="J95" t="s">
        <v>58</v>
      </c>
      <c r="K95" t="s">
        <v>157</v>
      </c>
      <c r="L95" t="s">
        <v>22</v>
      </c>
      <c r="M95" s="5">
        <v>2.98</v>
      </c>
    </row>
    <row r="96" spans="1:13" hidden="1" x14ac:dyDescent="0.25">
      <c r="A96" s="2">
        <v>45589</v>
      </c>
      <c r="B96" s="3">
        <f t="shared" si="6"/>
        <v>2025</v>
      </c>
      <c r="C96" t="str">
        <f t="shared" si="7"/>
        <v>2024-2025</v>
      </c>
      <c r="D96" t="s">
        <v>147</v>
      </c>
      <c r="E96" t="s">
        <v>39</v>
      </c>
      <c r="F96" t="str">
        <f t="shared" si="8"/>
        <v>South Australia</v>
      </c>
      <c r="G96" t="s">
        <v>32</v>
      </c>
      <c r="H96">
        <v>5343</v>
      </c>
      <c r="I96" t="s">
        <v>11</v>
      </c>
      <c r="J96" t="s">
        <v>38</v>
      </c>
      <c r="K96" t="s">
        <v>156</v>
      </c>
      <c r="L96" t="s">
        <v>17</v>
      </c>
      <c r="M96" s="5">
        <v>2.99</v>
      </c>
    </row>
    <row r="97" spans="1:13" hidden="1" x14ac:dyDescent="0.25">
      <c r="A97" s="2">
        <v>45364</v>
      </c>
      <c r="B97" s="3">
        <f t="shared" si="6"/>
        <v>2024</v>
      </c>
      <c r="C97" t="str">
        <f t="shared" si="7"/>
        <v>2023-2024</v>
      </c>
      <c r="D97" t="s">
        <v>147</v>
      </c>
      <c r="E97" t="s">
        <v>143</v>
      </c>
      <c r="F97" t="str">
        <f t="shared" si="8"/>
        <v>New South Wales</v>
      </c>
      <c r="G97" t="s">
        <v>10</v>
      </c>
      <c r="H97">
        <v>2154</v>
      </c>
      <c r="I97" t="s">
        <v>11</v>
      </c>
      <c r="J97" t="s">
        <v>27</v>
      </c>
      <c r="K97" t="s">
        <v>149</v>
      </c>
      <c r="L97" t="s">
        <v>15</v>
      </c>
      <c r="M97" s="5">
        <v>2.99</v>
      </c>
    </row>
    <row r="98" spans="1:13" hidden="1" x14ac:dyDescent="0.25">
      <c r="A98" s="2">
        <v>45300</v>
      </c>
      <c r="B98" s="3">
        <f t="shared" si="6"/>
        <v>2024</v>
      </c>
      <c r="C98" t="str">
        <f t="shared" si="7"/>
        <v>2023-2024</v>
      </c>
      <c r="D98" t="s">
        <v>147</v>
      </c>
      <c r="E98" t="s">
        <v>136</v>
      </c>
      <c r="F98" t="str">
        <f t="shared" si="8"/>
        <v>Victoria</v>
      </c>
      <c r="G98" t="s">
        <v>45</v>
      </c>
      <c r="H98">
        <v>3175</v>
      </c>
      <c r="I98" t="s">
        <v>11</v>
      </c>
      <c r="J98" t="s">
        <v>63</v>
      </c>
      <c r="K98" t="s">
        <v>155</v>
      </c>
      <c r="L98" t="s">
        <v>20</v>
      </c>
      <c r="M98" s="5">
        <v>2.99</v>
      </c>
    </row>
    <row r="99" spans="1:13" hidden="1" x14ac:dyDescent="0.25">
      <c r="A99" s="2">
        <v>45615</v>
      </c>
      <c r="B99" s="3">
        <f t="shared" si="6"/>
        <v>2025</v>
      </c>
      <c r="C99" t="str">
        <f t="shared" si="7"/>
        <v>2024-2025</v>
      </c>
      <c r="D99" t="s">
        <v>147</v>
      </c>
      <c r="E99" t="s">
        <v>41</v>
      </c>
      <c r="F99" t="str">
        <f t="shared" si="8"/>
        <v>New South Wales</v>
      </c>
      <c r="G99" t="s">
        <v>10</v>
      </c>
      <c r="H99">
        <v>2830</v>
      </c>
      <c r="I99" t="s">
        <v>11</v>
      </c>
      <c r="J99" t="s">
        <v>25</v>
      </c>
      <c r="K99" t="s">
        <v>19</v>
      </c>
      <c r="L99" t="s">
        <v>23</v>
      </c>
      <c r="M99" s="5">
        <v>2.99</v>
      </c>
    </row>
    <row r="100" spans="1:13" hidden="1" x14ac:dyDescent="0.25">
      <c r="A100" s="2">
        <v>45380</v>
      </c>
      <c r="B100" s="3">
        <f t="shared" si="6"/>
        <v>2024</v>
      </c>
      <c r="C100" t="str">
        <f t="shared" si="7"/>
        <v>2023-2024</v>
      </c>
      <c r="D100" t="s">
        <v>147</v>
      </c>
      <c r="E100" t="s">
        <v>112</v>
      </c>
      <c r="F100" t="str">
        <f t="shared" si="8"/>
        <v>Victoria</v>
      </c>
      <c r="G100" t="s">
        <v>45</v>
      </c>
      <c r="H100">
        <v>3076</v>
      </c>
      <c r="I100" t="s">
        <v>11</v>
      </c>
      <c r="J100" t="s">
        <v>46</v>
      </c>
      <c r="K100" t="s">
        <v>155</v>
      </c>
      <c r="L100" t="s">
        <v>20</v>
      </c>
      <c r="M100" s="5">
        <v>2.99</v>
      </c>
    </row>
    <row r="101" spans="1:13" hidden="1" x14ac:dyDescent="0.25">
      <c r="A101" s="2">
        <v>44971</v>
      </c>
      <c r="B101" s="3">
        <f t="shared" si="6"/>
        <v>2023</v>
      </c>
      <c r="C101" t="str">
        <f t="shared" si="7"/>
        <v>2022-2023</v>
      </c>
      <c r="D101" t="s">
        <v>147</v>
      </c>
      <c r="E101" t="s">
        <v>93</v>
      </c>
      <c r="F101" t="str">
        <f t="shared" si="8"/>
        <v>Western Australia</v>
      </c>
      <c r="G101" t="s">
        <v>48</v>
      </c>
      <c r="H101">
        <v>6112</v>
      </c>
      <c r="I101" t="s">
        <v>11</v>
      </c>
      <c r="J101" t="s">
        <v>94</v>
      </c>
      <c r="K101" t="s">
        <v>155</v>
      </c>
      <c r="L101" t="s">
        <v>20</v>
      </c>
      <c r="M101" s="5">
        <v>2.99</v>
      </c>
    </row>
    <row r="102" spans="1:13" hidden="1" x14ac:dyDescent="0.25">
      <c r="A102" s="2">
        <v>45313</v>
      </c>
      <c r="B102" s="3">
        <f t="shared" si="6"/>
        <v>2024</v>
      </c>
      <c r="C102" t="str">
        <f t="shared" si="7"/>
        <v>2023-2024</v>
      </c>
      <c r="D102" t="s">
        <v>147</v>
      </c>
      <c r="E102" t="s">
        <v>145</v>
      </c>
      <c r="F102" t="str">
        <f t="shared" si="8"/>
        <v>New South Wales</v>
      </c>
      <c r="G102" t="s">
        <v>10</v>
      </c>
      <c r="H102">
        <v>2101</v>
      </c>
      <c r="I102" t="s">
        <v>11</v>
      </c>
      <c r="J102" t="s">
        <v>27</v>
      </c>
      <c r="K102" t="s">
        <v>154</v>
      </c>
      <c r="L102" t="s">
        <v>14</v>
      </c>
      <c r="M102" s="5">
        <v>2.99</v>
      </c>
    </row>
    <row r="103" spans="1:13" hidden="1" x14ac:dyDescent="0.25">
      <c r="A103" s="2">
        <v>45320</v>
      </c>
      <c r="B103" s="3">
        <f t="shared" si="6"/>
        <v>2024</v>
      </c>
      <c r="C103" t="str">
        <f t="shared" si="7"/>
        <v>2023-2024</v>
      </c>
      <c r="D103" t="s">
        <v>147</v>
      </c>
      <c r="E103" t="s">
        <v>96</v>
      </c>
      <c r="F103" t="str">
        <f t="shared" si="8"/>
        <v>Western Australia</v>
      </c>
      <c r="G103" t="s">
        <v>48</v>
      </c>
      <c r="H103">
        <v>6330</v>
      </c>
      <c r="I103" t="s">
        <v>11</v>
      </c>
      <c r="J103" t="s">
        <v>94</v>
      </c>
      <c r="K103" t="s">
        <v>150</v>
      </c>
      <c r="L103" t="s">
        <v>18</v>
      </c>
      <c r="M103" s="5">
        <v>3</v>
      </c>
    </row>
    <row r="104" spans="1:13" hidden="1" x14ac:dyDescent="0.25">
      <c r="A104" s="2">
        <v>45500</v>
      </c>
      <c r="B104" s="3">
        <f t="shared" si="6"/>
        <v>2025</v>
      </c>
      <c r="C104" t="str">
        <f t="shared" si="7"/>
        <v>2024-2025</v>
      </c>
      <c r="D104" t="s">
        <v>147</v>
      </c>
      <c r="E104" t="s">
        <v>124</v>
      </c>
      <c r="F104" t="str">
        <f t="shared" si="8"/>
        <v>New South Wales</v>
      </c>
      <c r="G104" t="s">
        <v>10</v>
      </c>
      <c r="H104">
        <v>2015</v>
      </c>
      <c r="I104" t="s">
        <v>11</v>
      </c>
      <c r="J104" t="s">
        <v>12</v>
      </c>
      <c r="K104" t="s">
        <v>153</v>
      </c>
      <c r="L104" t="s">
        <v>16</v>
      </c>
      <c r="M104" s="5">
        <v>3</v>
      </c>
    </row>
    <row r="105" spans="1:13" hidden="1" x14ac:dyDescent="0.25">
      <c r="A105" s="2">
        <v>45207</v>
      </c>
      <c r="B105" s="3">
        <f t="shared" si="6"/>
        <v>2024</v>
      </c>
      <c r="C105" t="str">
        <f t="shared" si="7"/>
        <v>2023-2024</v>
      </c>
      <c r="D105" t="s">
        <v>147</v>
      </c>
      <c r="E105" t="s">
        <v>124</v>
      </c>
      <c r="F105" t="str">
        <f t="shared" si="8"/>
        <v>New South Wales</v>
      </c>
      <c r="G105" t="s">
        <v>10</v>
      </c>
      <c r="H105">
        <v>2015</v>
      </c>
      <c r="I105" t="s">
        <v>11</v>
      </c>
      <c r="J105" t="s">
        <v>12</v>
      </c>
      <c r="K105" t="s">
        <v>150</v>
      </c>
      <c r="L105" t="s">
        <v>18</v>
      </c>
      <c r="M105" s="5">
        <v>3</v>
      </c>
    </row>
    <row r="106" spans="1:13" hidden="1" x14ac:dyDescent="0.25">
      <c r="A106" s="2">
        <v>45183</v>
      </c>
      <c r="B106" s="3">
        <f t="shared" si="6"/>
        <v>2024</v>
      </c>
      <c r="C106" t="str">
        <f t="shared" si="7"/>
        <v>2023-2024</v>
      </c>
      <c r="D106" t="s">
        <v>147</v>
      </c>
      <c r="E106" t="s">
        <v>124</v>
      </c>
      <c r="F106" t="str">
        <f t="shared" si="8"/>
        <v>New South Wales</v>
      </c>
      <c r="G106" t="s">
        <v>10</v>
      </c>
      <c r="H106">
        <v>2015</v>
      </c>
      <c r="I106" t="s">
        <v>11</v>
      </c>
      <c r="J106" t="s">
        <v>12</v>
      </c>
      <c r="K106" t="s">
        <v>155</v>
      </c>
      <c r="L106" t="s">
        <v>20</v>
      </c>
      <c r="M106" s="5">
        <v>3</v>
      </c>
    </row>
    <row r="107" spans="1:13" hidden="1" x14ac:dyDescent="0.25">
      <c r="A107" s="2">
        <v>45616</v>
      </c>
      <c r="B107" s="3">
        <f t="shared" si="6"/>
        <v>2025</v>
      </c>
      <c r="C107" t="str">
        <f t="shared" si="7"/>
        <v>2024-2025</v>
      </c>
      <c r="D107" t="s">
        <v>147</v>
      </c>
      <c r="E107" t="s">
        <v>78</v>
      </c>
      <c r="F107" t="str">
        <f t="shared" si="8"/>
        <v>New South Wales</v>
      </c>
      <c r="G107" t="s">
        <v>10</v>
      </c>
      <c r="H107">
        <v>2350</v>
      </c>
      <c r="I107" t="s">
        <v>11</v>
      </c>
      <c r="J107" t="s">
        <v>68</v>
      </c>
      <c r="K107" t="s">
        <v>150</v>
      </c>
      <c r="L107" t="s">
        <v>18</v>
      </c>
      <c r="M107" s="5">
        <v>3</v>
      </c>
    </row>
    <row r="108" spans="1:13" hidden="1" x14ac:dyDescent="0.25">
      <c r="A108" s="2">
        <v>45301</v>
      </c>
      <c r="B108" s="3">
        <f t="shared" si="6"/>
        <v>2024</v>
      </c>
      <c r="C108" t="str">
        <f t="shared" si="7"/>
        <v>2023-2024</v>
      </c>
      <c r="D108" t="s">
        <v>147</v>
      </c>
      <c r="E108" t="s">
        <v>127</v>
      </c>
      <c r="F108" t="str">
        <f t="shared" si="8"/>
        <v>New South Wales</v>
      </c>
      <c r="G108" t="s">
        <v>10</v>
      </c>
      <c r="H108">
        <v>2131</v>
      </c>
      <c r="I108" t="s">
        <v>11</v>
      </c>
      <c r="J108" t="s">
        <v>27</v>
      </c>
      <c r="K108" t="s">
        <v>153</v>
      </c>
      <c r="L108" t="s">
        <v>16</v>
      </c>
      <c r="M108" s="5">
        <v>3</v>
      </c>
    </row>
    <row r="109" spans="1:13" hidden="1" x14ac:dyDescent="0.25">
      <c r="A109" s="2">
        <v>44986</v>
      </c>
      <c r="B109" s="3">
        <f t="shared" si="6"/>
        <v>2023</v>
      </c>
      <c r="C109" t="str">
        <f t="shared" si="7"/>
        <v>2022-2023</v>
      </c>
      <c r="D109" t="s">
        <v>147</v>
      </c>
      <c r="E109" t="s">
        <v>127</v>
      </c>
      <c r="F109" t="str">
        <f t="shared" si="8"/>
        <v>New South Wales</v>
      </c>
      <c r="G109" t="s">
        <v>10</v>
      </c>
      <c r="H109">
        <v>2131</v>
      </c>
      <c r="I109" t="s">
        <v>11</v>
      </c>
      <c r="J109" t="s">
        <v>27</v>
      </c>
      <c r="K109" t="s">
        <v>154</v>
      </c>
      <c r="L109" t="s">
        <v>14</v>
      </c>
      <c r="M109" s="5">
        <v>3</v>
      </c>
    </row>
    <row r="110" spans="1:13" hidden="1" x14ac:dyDescent="0.25">
      <c r="A110" s="2">
        <v>45233</v>
      </c>
      <c r="B110" s="3">
        <f t="shared" si="6"/>
        <v>2024</v>
      </c>
      <c r="C110" t="str">
        <f t="shared" si="7"/>
        <v>2023-2024</v>
      </c>
      <c r="D110" t="s">
        <v>147</v>
      </c>
      <c r="E110" t="s">
        <v>127</v>
      </c>
      <c r="F110" t="str">
        <f t="shared" si="8"/>
        <v>New South Wales</v>
      </c>
      <c r="G110" t="s">
        <v>10</v>
      </c>
      <c r="H110">
        <v>2131</v>
      </c>
      <c r="I110" t="s">
        <v>11</v>
      </c>
      <c r="J110" t="s">
        <v>27</v>
      </c>
      <c r="K110" t="s">
        <v>149</v>
      </c>
      <c r="L110" t="s">
        <v>15</v>
      </c>
      <c r="M110" s="5">
        <v>3</v>
      </c>
    </row>
    <row r="111" spans="1:13" hidden="1" x14ac:dyDescent="0.25">
      <c r="A111" s="2">
        <v>45367</v>
      </c>
      <c r="B111" s="3">
        <f t="shared" si="6"/>
        <v>2024</v>
      </c>
      <c r="C111" t="str">
        <f t="shared" si="7"/>
        <v>2023-2024</v>
      </c>
      <c r="D111" t="s">
        <v>147</v>
      </c>
      <c r="E111" t="s">
        <v>127</v>
      </c>
      <c r="F111" t="str">
        <f t="shared" si="8"/>
        <v>New South Wales</v>
      </c>
      <c r="G111" t="s">
        <v>10</v>
      </c>
      <c r="H111">
        <v>2131</v>
      </c>
      <c r="I111" t="s">
        <v>11</v>
      </c>
      <c r="J111" t="s">
        <v>27</v>
      </c>
      <c r="K111" t="s">
        <v>150</v>
      </c>
      <c r="L111" t="s">
        <v>18</v>
      </c>
      <c r="M111" s="5">
        <v>3</v>
      </c>
    </row>
    <row r="112" spans="1:13" hidden="1" x14ac:dyDescent="0.25">
      <c r="A112" s="2">
        <v>45309</v>
      </c>
      <c r="B112" s="3">
        <f t="shared" si="6"/>
        <v>2024</v>
      </c>
      <c r="C112" t="str">
        <f t="shared" si="7"/>
        <v>2023-2024</v>
      </c>
      <c r="D112" t="s">
        <v>147</v>
      </c>
      <c r="E112" t="s">
        <v>85</v>
      </c>
      <c r="F112" t="str">
        <f t="shared" si="8"/>
        <v>Queensland</v>
      </c>
      <c r="G112" t="s">
        <v>35</v>
      </c>
      <c r="H112">
        <v>4883</v>
      </c>
      <c r="I112" t="s">
        <v>11</v>
      </c>
      <c r="J112" t="s">
        <v>36</v>
      </c>
      <c r="K112" t="s">
        <v>149</v>
      </c>
      <c r="L112" t="s">
        <v>15</v>
      </c>
      <c r="M112" s="5">
        <v>3</v>
      </c>
    </row>
    <row r="113" spans="1:13" hidden="1" x14ac:dyDescent="0.25">
      <c r="A113" s="2">
        <v>45052</v>
      </c>
      <c r="B113" s="3">
        <f t="shared" si="6"/>
        <v>2023</v>
      </c>
      <c r="C113" t="str">
        <f t="shared" si="7"/>
        <v>2023-2024</v>
      </c>
      <c r="D113" t="s">
        <v>147</v>
      </c>
      <c r="E113" t="s">
        <v>107</v>
      </c>
      <c r="F113" t="str">
        <f t="shared" si="8"/>
        <v>Queensland</v>
      </c>
      <c r="G113" t="s">
        <v>35</v>
      </c>
      <c r="H113">
        <v>4220</v>
      </c>
      <c r="I113" t="s">
        <v>11</v>
      </c>
      <c r="J113" t="s">
        <v>104</v>
      </c>
      <c r="K113" t="s">
        <v>19</v>
      </c>
      <c r="L113" t="s">
        <v>23</v>
      </c>
      <c r="M113" s="5">
        <v>3</v>
      </c>
    </row>
    <row r="114" spans="1:13" hidden="1" x14ac:dyDescent="0.25">
      <c r="A114" s="2">
        <v>45015</v>
      </c>
      <c r="B114" s="3">
        <f t="shared" si="6"/>
        <v>2023</v>
      </c>
      <c r="C114" t="str">
        <f t="shared" si="7"/>
        <v>2022-2023</v>
      </c>
      <c r="D114" t="s">
        <v>147</v>
      </c>
      <c r="E114" t="s">
        <v>115</v>
      </c>
      <c r="F114" t="str">
        <f t="shared" si="8"/>
        <v>Western Australia</v>
      </c>
      <c r="G114" t="s">
        <v>48</v>
      </c>
      <c r="H114">
        <v>6280</v>
      </c>
      <c r="I114" t="s">
        <v>11</v>
      </c>
      <c r="J114" t="s">
        <v>94</v>
      </c>
      <c r="K114" t="s">
        <v>154</v>
      </c>
      <c r="L114" t="s">
        <v>14</v>
      </c>
      <c r="M114" s="5">
        <v>3</v>
      </c>
    </row>
    <row r="115" spans="1:13" hidden="1" x14ac:dyDescent="0.25">
      <c r="A115" s="2">
        <v>45332</v>
      </c>
      <c r="B115" s="3">
        <f t="shared" si="6"/>
        <v>2024</v>
      </c>
      <c r="C115" t="str">
        <f t="shared" si="7"/>
        <v>2023-2024</v>
      </c>
      <c r="D115" t="s">
        <v>147</v>
      </c>
      <c r="E115" t="s">
        <v>102</v>
      </c>
      <c r="F115" t="str">
        <f t="shared" si="8"/>
        <v>Queensland</v>
      </c>
      <c r="G115" t="s">
        <v>35</v>
      </c>
      <c r="H115">
        <v>4870</v>
      </c>
      <c r="I115" t="s">
        <v>11</v>
      </c>
      <c r="J115" t="s">
        <v>36</v>
      </c>
      <c r="K115" t="s">
        <v>156</v>
      </c>
      <c r="L115" t="s">
        <v>17</v>
      </c>
      <c r="M115" s="5">
        <v>3</v>
      </c>
    </row>
    <row r="116" spans="1:13" hidden="1" x14ac:dyDescent="0.25">
      <c r="A116" s="2">
        <v>45515</v>
      </c>
      <c r="B116" s="3">
        <f t="shared" si="6"/>
        <v>2025</v>
      </c>
      <c r="C116" t="str">
        <f t="shared" si="7"/>
        <v>2024-2025</v>
      </c>
      <c r="D116" t="s">
        <v>147</v>
      </c>
      <c r="E116" t="s">
        <v>126</v>
      </c>
      <c r="F116" t="str">
        <f t="shared" si="8"/>
        <v>Queensland</v>
      </c>
      <c r="G116" t="s">
        <v>35</v>
      </c>
      <c r="H116">
        <v>4551</v>
      </c>
      <c r="I116" t="s">
        <v>11</v>
      </c>
      <c r="J116" t="s">
        <v>120</v>
      </c>
      <c r="K116" t="s">
        <v>154</v>
      </c>
      <c r="L116" t="s">
        <v>14</v>
      </c>
      <c r="M116" s="5">
        <v>3</v>
      </c>
    </row>
    <row r="117" spans="1:13" hidden="1" x14ac:dyDescent="0.25">
      <c r="A117" s="2">
        <v>45142</v>
      </c>
      <c r="B117" s="3">
        <f t="shared" si="6"/>
        <v>2024</v>
      </c>
      <c r="C117" t="str">
        <f t="shared" si="7"/>
        <v>2023-2024</v>
      </c>
      <c r="D117" t="s">
        <v>147</v>
      </c>
      <c r="E117" t="s">
        <v>28</v>
      </c>
      <c r="F117" t="str">
        <f t="shared" si="8"/>
        <v>Northern Territory</v>
      </c>
      <c r="G117" t="s">
        <v>29</v>
      </c>
      <c r="H117">
        <v>800</v>
      </c>
      <c r="I117" t="s">
        <v>11</v>
      </c>
      <c r="J117" t="s">
        <v>30</v>
      </c>
      <c r="K117" t="s">
        <v>154</v>
      </c>
      <c r="L117" t="s">
        <v>14</v>
      </c>
      <c r="M117" s="5">
        <v>3</v>
      </c>
    </row>
    <row r="118" spans="1:13" hidden="1" x14ac:dyDescent="0.25">
      <c r="A118" s="2">
        <v>45420</v>
      </c>
      <c r="B118" s="3">
        <f t="shared" si="6"/>
        <v>2024</v>
      </c>
      <c r="C118" t="str">
        <f t="shared" si="7"/>
        <v>2024-2025</v>
      </c>
      <c r="D118" t="s">
        <v>147</v>
      </c>
      <c r="E118" t="s">
        <v>28</v>
      </c>
      <c r="F118" t="str">
        <f t="shared" si="8"/>
        <v>Northern Territory</v>
      </c>
      <c r="G118" t="s">
        <v>29</v>
      </c>
      <c r="H118">
        <v>800</v>
      </c>
      <c r="I118" t="s">
        <v>11</v>
      </c>
      <c r="J118" t="s">
        <v>30</v>
      </c>
      <c r="K118" t="s">
        <v>150</v>
      </c>
      <c r="L118" t="s">
        <v>18</v>
      </c>
      <c r="M118" s="5">
        <v>3</v>
      </c>
    </row>
    <row r="119" spans="1:13" hidden="1" x14ac:dyDescent="0.25">
      <c r="A119" s="2">
        <v>45592</v>
      </c>
      <c r="B119" s="3">
        <f t="shared" si="6"/>
        <v>2025</v>
      </c>
      <c r="C119" t="str">
        <f t="shared" si="7"/>
        <v>2024-2025</v>
      </c>
      <c r="D119" t="s">
        <v>147</v>
      </c>
      <c r="E119" t="s">
        <v>41</v>
      </c>
      <c r="F119" t="str">
        <f t="shared" si="8"/>
        <v>New South Wales</v>
      </c>
      <c r="G119" t="s">
        <v>10</v>
      </c>
      <c r="H119">
        <v>2830</v>
      </c>
      <c r="I119" t="s">
        <v>11</v>
      </c>
      <c r="J119" t="s">
        <v>25</v>
      </c>
      <c r="K119" t="s">
        <v>154</v>
      </c>
      <c r="L119" t="s">
        <v>14</v>
      </c>
      <c r="M119" s="5">
        <v>3</v>
      </c>
    </row>
    <row r="120" spans="1:13" hidden="1" x14ac:dyDescent="0.25">
      <c r="A120" s="2">
        <v>45341</v>
      </c>
      <c r="B120" s="3">
        <f t="shared" si="6"/>
        <v>2024</v>
      </c>
      <c r="C120" t="str">
        <f t="shared" si="7"/>
        <v>2023-2024</v>
      </c>
      <c r="D120" t="s">
        <v>147</v>
      </c>
      <c r="E120" t="s">
        <v>118</v>
      </c>
      <c r="F120" t="str">
        <f t="shared" si="8"/>
        <v>New South Wales</v>
      </c>
      <c r="G120" t="s">
        <v>10</v>
      </c>
      <c r="H120">
        <v>2158</v>
      </c>
      <c r="I120" t="s">
        <v>11</v>
      </c>
      <c r="J120" t="s">
        <v>27</v>
      </c>
      <c r="K120" t="s">
        <v>154</v>
      </c>
      <c r="L120" t="s">
        <v>14</v>
      </c>
      <c r="M120" s="5">
        <v>3</v>
      </c>
    </row>
    <row r="121" spans="1:13" hidden="1" x14ac:dyDescent="0.25">
      <c r="A121" s="2">
        <v>45244</v>
      </c>
      <c r="B121" s="3">
        <f t="shared" si="6"/>
        <v>2024</v>
      </c>
      <c r="C121" t="str">
        <f t="shared" si="7"/>
        <v>2023-2024</v>
      </c>
      <c r="D121" t="s">
        <v>148</v>
      </c>
      <c r="E121" t="s">
        <v>114</v>
      </c>
      <c r="F121" t="str">
        <f t="shared" si="8"/>
        <v>Victoria</v>
      </c>
      <c r="G121" t="s">
        <v>45</v>
      </c>
      <c r="H121">
        <v>3551</v>
      </c>
      <c r="I121" t="s">
        <v>11</v>
      </c>
      <c r="J121" t="s">
        <v>60</v>
      </c>
      <c r="K121" t="s">
        <v>153</v>
      </c>
      <c r="L121" t="s">
        <v>16</v>
      </c>
      <c r="M121" s="5">
        <v>3</v>
      </c>
    </row>
    <row r="122" spans="1:13" hidden="1" x14ac:dyDescent="0.25">
      <c r="A122" s="2">
        <v>45569</v>
      </c>
      <c r="B122" s="3">
        <f t="shared" si="6"/>
        <v>2025</v>
      </c>
      <c r="C122" t="str">
        <f t="shared" si="7"/>
        <v>2024-2025</v>
      </c>
      <c r="D122" t="s">
        <v>147</v>
      </c>
      <c r="E122" t="s">
        <v>64</v>
      </c>
      <c r="F122" t="str">
        <f t="shared" si="8"/>
        <v>Victoria</v>
      </c>
      <c r="G122" t="s">
        <v>45</v>
      </c>
      <c r="H122">
        <v>3199</v>
      </c>
      <c r="I122" t="s">
        <v>11</v>
      </c>
      <c r="J122" t="s">
        <v>63</v>
      </c>
      <c r="K122" t="s">
        <v>154</v>
      </c>
      <c r="L122" t="s">
        <v>14</v>
      </c>
      <c r="M122" s="5">
        <v>3</v>
      </c>
    </row>
    <row r="123" spans="1:13" hidden="1" x14ac:dyDescent="0.25">
      <c r="A123" s="2">
        <v>45506</v>
      </c>
      <c r="B123" s="3">
        <f t="shared" si="6"/>
        <v>2025</v>
      </c>
      <c r="C123" t="str">
        <f t="shared" si="7"/>
        <v>2024-2025</v>
      </c>
      <c r="D123" t="s">
        <v>147</v>
      </c>
      <c r="E123" t="s">
        <v>64</v>
      </c>
      <c r="F123" t="str">
        <f t="shared" si="8"/>
        <v>Victoria</v>
      </c>
      <c r="G123" t="s">
        <v>45</v>
      </c>
      <c r="H123">
        <v>3199</v>
      </c>
      <c r="I123" t="s">
        <v>11</v>
      </c>
      <c r="J123" t="s">
        <v>63</v>
      </c>
      <c r="K123" t="s">
        <v>150</v>
      </c>
      <c r="L123" t="s">
        <v>18</v>
      </c>
      <c r="M123" s="5">
        <v>3</v>
      </c>
    </row>
    <row r="124" spans="1:13" hidden="1" x14ac:dyDescent="0.25">
      <c r="A124" s="2">
        <v>45018</v>
      </c>
      <c r="B124" s="3">
        <f t="shared" si="6"/>
        <v>2023</v>
      </c>
      <c r="C124" t="str">
        <f t="shared" si="7"/>
        <v>2023-2024</v>
      </c>
      <c r="D124" t="s">
        <v>147</v>
      </c>
      <c r="E124" t="s">
        <v>125</v>
      </c>
      <c r="F124" t="str">
        <f t="shared" si="8"/>
        <v>Victoria</v>
      </c>
      <c r="G124" t="s">
        <v>45</v>
      </c>
      <c r="H124">
        <v>3400</v>
      </c>
      <c r="I124" t="s">
        <v>11</v>
      </c>
      <c r="J124" t="s">
        <v>60</v>
      </c>
      <c r="K124" t="s">
        <v>19</v>
      </c>
      <c r="L124" t="s">
        <v>23</v>
      </c>
      <c r="M124" s="5">
        <v>3</v>
      </c>
    </row>
    <row r="125" spans="1:13" hidden="1" x14ac:dyDescent="0.25">
      <c r="A125" s="2">
        <v>45265</v>
      </c>
      <c r="B125" s="3">
        <f t="shared" si="6"/>
        <v>2024</v>
      </c>
      <c r="C125" t="str">
        <f t="shared" si="7"/>
        <v>2023-2024</v>
      </c>
      <c r="D125" t="s">
        <v>147</v>
      </c>
      <c r="E125" t="s">
        <v>92</v>
      </c>
      <c r="F125" t="str">
        <f t="shared" si="8"/>
        <v>Queensland</v>
      </c>
      <c r="G125" t="s">
        <v>35</v>
      </c>
      <c r="H125">
        <v>4068</v>
      </c>
      <c r="I125" t="s">
        <v>11</v>
      </c>
      <c r="J125" t="s">
        <v>43</v>
      </c>
      <c r="K125" t="s">
        <v>153</v>
      </c>
      <c r="L125" t="s">
        <v>16</v>
      </c>
      <c r="M125" s="5">
        <v>3</v>
      </c>
    </row>
    <row r="126" spans="1:13" hidden="1" x14ac:dyDescent="0.25">
      <c r="A126" s="2">
        <v>45637</v>
      </c>
      <c r="B126" s="3">
        <f t="shared" si="6"/>
        <v>2025</v>
      </c>
      <c r="C126" t="str">
        <f t="shared" si="7"/>
        <v>2024-2025</v>
      </c>
      <c r="D126" t="s">
        <v>147</v>
      </c>
      <c r="E126" t="s">
        <v>128</v>
      </c>
      <c r="F126" t="str">
        <f t="shared" si="8"/>
        <v>Western Australia</v>
      </c>
      <c r="G126" t="s">
        <v>48</v>
      </c>
      <c r="H126">
        <v>6027</v>
      </c>
      <c r="I126" t="s">
        <v>11</v>
      </c>
      <c r="J126" t="s">
        <v>49</v>
      </c>
      <c r="K126" t="s">
        <v>154</v>
      </c>
      <c r="L126" t="s">
        <v>14</v>
      </c>
      <c r="M126" s="5">
        <v>3</v>
      </c>
    </row>
    <row r="127" spans="1:13" hidden="1" x14ac:dyDescent="0.25">
      <c r="A127" s="2">
        <v>45187</v>
      </c>
      <c r="B127" s="3">
        <f t="shared" si="6"/>
        <v>2024</v>
      </c>
      <c r="C127" t="str">
        <f t="shared" si="7"/>
        <v>2023-2024</v>
      </c>
      <c r="D127" t="s">
        <v>147</v>
      </c>
      <c r="E127" t="s">
        <v>84</v>
      </c>
      <c r="F127" t="str">
        <f t="shared" si="8"/>
        <v>Queensland</v>
      </c>
      <c r="G127" t="s">
        <v>35</v>
      </c>
      <c r="H127">
        <v>4740</v>
      </c>
      <c r="I127" t="s">
        <v>11</v>
      </c>
      <c r="J127" t="s">
        <v>51</v>
      </c>
      <c r="K127" t="s">
        <v>149</v>
      </c>
      <c r="L127" t="s">
        <v>15</v>
      </c>
      <c r="M127" s="5">
        <v>3</v>
      </c>
    </row>
    <row r="128" spans="1:13" hidden="1" x14ac:dyDescent="0.25">
      <c r="A128" s="2">
        <v>45030</v>
      </c>
      <c r="B128" s="3">
        <f t="shared" si="6"/>
        <v>2023</v>
      </c>
      <c r="C128" t="str">
        <f t="shared" si="7"/>
        <v>2023-2024</v>
      </c>
      <c r="D128" t="s">
        <v>147</v>
      </c>
      <c r="E128" t="s">
        <v>74</v>
      </c>
      <c r="F128" t="str">
        <f t="shared" si="8"/>
        <v>South Australia</v>
      </c>
      <c r="G128" t="s">
        <v>32</v>
      </c>
      <c r="H128">
        <v>5043</v>
      </c>
      <c r="I128" t="s">
        <v>11</v>
      </c>
      <c r="J128" t="s">
        <v>33</v>
      </c>
      <c r="K128" t="s">
        <v>150</v>
      </c>
      <c r="L128" t="s">
        <v>18</v>
      </c>
      <c r="M128" s="5">
        <v>3</v>
      </c>
    </row>
    <row r="129" spans="1:13" hidden="1" x14ac:dyDescent="0.25">
      <c r="A129" s="2">
        <v>45593</v>
      </c>
      <c r="B129" s="3">
        <f t="shared" si="6"/>
        <v>2025</v>
      </c>
      <c r="C129" t="str">
        <f t="shared" si="7"/>
        <v>2024-2025</v>
      </c>
      <c r="D129" t="s">
        <v>147</v>
      </c>
      <c r="E129" t="s">
        <v>47</v>
      </c>
      <c r="F129" t="str">
        <f t="shared" si="8"/>
        <v>Western Australia</v>
      </c>
      <c r="G129" t="s">
        <v>48</v>
      </c>
      <c r="H129">
        <v>6030</v>
      </c>
      <c r="I129" t="s">
        <v>11</v>
      </c>
      <c r="J129" t="s">
        <v>49</v>
      </c>
      <c r="K129" t="s">
        <v>153</v>
      </c>
      <c r="L129" t="s">
        <v>16</v>
      </c>
      <c r="M129" s="5">
        <v>3</v>
      </c>
    </row>
    <row r="130" spans="1:13" hidden="1" x14ac:dyDescent="0.25">
      <c r="A130" s="2">
        <v>45656</v>
      </c>
      <c r="B130" s="3">
        <f t="shared" si="6"/>
        <v>2025</v>
      </c>
      <c r="C130" t="str">
        <f t="shared" si="7"/>
        <v>2024-2025</v>
      </c>
      <c r="D130" t="s">
        <v>148</v>
      </c>
      <c r="E130" t="s">
        <v>47</v>
      </c>
      <c r="F130" t="str">
        <f t="shared" si="8"/>
        <v>Western Australia</v>
      </c>
      <c r="G130" t="s">
        <v>48</v>
      </c>
      <c r="H130">
        <v>6030</v>
      </c>
      <c r="I130" t="s">
        <v>11</v>
      </c>
      <c r="J130" t="s">
        <v>49</v>
      </c>
      <c r="K130" t="s">
        <v>19</v>
      </c>
      <c r="L130" t="s">
        <v>23</v>
      </c>
      <c r="M130" s="5">
        <v>3</v>
      </c>
    </row>
    <row r="131" spans="1:13" hidden="1"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row>
    <row r="132" spans="1:13" hidden="1"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row>
    <row r="133" spans="1:13"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row>
    <row r="134" spans="1:13" hidden="1"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row>
    <row r="135" spans="1:13" hidden="1" x14ac:dyDescent="0.25">
      <c r="A135" s="2">
        <v>45108</v>
      </c>
      <c r="B135" s="3">
        <f t="shared" si="6"/>
        <v>2024</v>
      </c>
      <c r="C135" t="str">
        <f t="shared" si="7"/>
        <v>2023-2024</v>
      </c>
      <c r="D135" t="s">
        <v>148</v>
      </c>
      <c r="E135" t="s">
        <v>85</v>
      </c>
      <c r="F135" t="str">
        <f t="shared" si="8"/>
        <v>Queensland</v>
      </c>
      <c r="G135" t="s">
        <v>35</v>
      </c>
      <c r="H135">
        <v>4883</v>
      </c>
      <c r="I135" t="s">
        <v>11</v>
      </c>
      <c r="J135" t="s">
        <v>36</v>
      </c>
      <c r="K135" t="s">
        <v>150</v>
      </c>
      <c r="L135" t="s">
        <v>18</v>
      </c>
      <c r="M135" s="5">
        <v>2528.04</v>
      </c>
    </row>
    <row r="136" spans="1:13" hidden="1"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row>
    <row r="137" spans="1:13" hidden="1" x14ac:dyDescent="0.25">
      <c r="A137" s="2">
        <v>45074</v>
      </c>
      <c r="B137" s="3">
        <f t="shared" si="6"/>
        <v>2023</v>
      </c>
      <c r="C137" t="str">
        <f t="shared" si="7"/>
        <v>2023-2024</v>
      </c>
      <c r="D137" t="s">
        <v>148</v>
      </c>
      <c r="E137" t="s">
        <v>37</v>
      </c>
      <c r="F137" t="str">
        <f t="shared" si="8"/>
        <v>South Australia</v>
      </c>
      <c r="G137" t="s">
        <v>32</v>
      </c>
      <c r="H137">
        <v>5607</v>
      </c>
      <c r="I137" t="s">
        <v>11</v>
      </c>
      <c r="J137" t="s">
        <v>38</v>
      </c>
      <c r="K137" t="s">
        <v>152</v>
      </c>
      <c r="L137" t="s">
        <v>13</v>
      </c>
      <c r="M137" s="5">
        <v>3</v>
      </c>
    </row>
    <row r="138" spans="1:13"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row>
    <row r="139" spans="1:13" hidden="1"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row>
    <row r="140" spans="1:13" hidden="1"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row>
    <row r="141" spans="1:13"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row>
    <row r="142" spans="1:13" hidden="1" x14ac:dyDescent="0.25">
      <c r="A142" s="2">
        <v>45386</v>
      </c>
      <c r="B142" s="3">
        <f t="shared" si="6"/>
        <v>2024</v>
      </c>
      <c r="C142" t="str">
        <f t="shared" si="7"/>
        <v>2024-2025</v>
      </c>
      <c r="D142" t="s">
        <v>147</v>
      </c>
      <c r="E142" t="s">
        <v>82</v>
      </c>
      <c r="F142" t="str">
        <f t="shared" si="8"/>
        <v>Queensland</v>
      </c>
      <c r="G142" t="s">
        <v>35</v>
      </c>
      <c r="H142">
        <v>4012</v>
      </c>
      <c r="I142" t="s">
        <v>11</v>
      </c>
      <c r="J142" t="s">
        <v>43</v>
      </c>
      <c r="K142" t="s">
        <v>155</v>
      </c>
      <c r="L142" t="s">
        <v>20</v>
      </c>
      <c r="M142" s="5">
        <v>3</v>
      </c>
    </row>
    <row r="143" spans="1:13" hidden="1"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row>
    <row r="144" spans="1:13" hidden="1" x14ac:dyDescent="0.25">
      <c r="A144" s="2">
        <v>45446</v>
      </c>
      <c r="B144" s="3">
        <f t="shared" si="6"/>
        <v>2024</v>
      </c>
      <c r="C144" t="str">
        <f t="shared" si="7"/>
        <v>2024-2025</v>
      </c>
      <c r="D144" t="s">
        <v>147</v>
      </c>
      <c r="E144" t="s">
        <v>81</v>
      </c>
      <c r="F144" t="str">
        <f t="shared" si="8"/>
        <v>New South Wales</v>
      </c>
      <c r="G144" t="s">
        <v>10</v>
      </c>
      <c r="H144">
        <v>2485</v>
      </c>
      <c r="I144" t="s">
        <v>11</v>
      </c>
      <c r="J144" t="s">
        <v>68</v>
      </c>
      <c r="K144" t="s">
        <v>19</v>
      </c>
      <c r="L144" t="s">
        <v>23</v>
      </c>
      <c r="M144" s="5">
        <v>3</v>
      </c>
    </row>
    <row r="145" spans="1:13" hidden="1"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row>
    <row r="146" spans="1:13" hidden="1"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row>
    <row r="147" spans="1:13" hidden="1"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row>
    <row r="148" spans="1:13" hidden="1" x14ac:dyDescent="0.25">
      <c r="A148" s="2">
        <v>45385</v>
      </c>
      <c r="B148" s="3">
        <f t="shared" si="6"/>
        <v>2024</v>
      </c>
      <c r="C148" t="str">
        <f t="shared" si="7"/>
        <v>2024-2025</v>
      </c>
      <c r="D148" t="s">
        <v>147</v>
      </c>
      <c r="E148" t="s">
        <v>129</v>
      </c>
      <c r="F148" t="str">
        <f t="shared" si="8"/>
        <v>Tasmania</v>
      </c>
      <c r="G148" t="s">
        <v>70</v>
      </c>
      <c r="H148">
        <v>7010</v>
      </c>
      <c r="I148" t="s">
        <v>11</v>
      </c>
      <c r="J148" t="s">
        <v>71</v>
      </c>
      <c r="K148" t="s">
        <v>149</v>
      </c>
      <c r="L148" t="s">
        <v>15</v>
      </c>
      <c r="M148" s="5">
        <v>3.5</v>
      </c>
    </row>
    <row r="149" spans="1:13"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row>
    <row r="150" spans="1:13" hidden="1" x14ac:dyDescent="0.25">
      <c r="A150" s="2">
        <v>45427</v>
      </c>
      <c r="B150" s="3">
        <f t="shared" si="6"/>
        <v>2024</v>
      </c>
      <c r="C150" t="str">
        <f t="shared" si="7"/>
        <v>2024-2025</v>
      </c>
      <c r="D150" t="s">
        <v>147</v>
      </c>
      <c r="E150" t="s">
        <v>114</v>
      </c>
      <c r="F150" t="str">
        <f t="shared" si="8"/>
        <v>Victoria</v>
      </c>
      <c r="G150" t="s">
        <v>45</v>
      </c>
      <c r="H150">
        <v>3551</v>
      </c>
      <c r="I150" t="s">
        <v>11</v>
      </c>
      <c r="J150" t="s">
        <v>60</v>
      </c>
      <c r="K150" t="s">
        <v>150</v>
      </c>
      <c r="L150" t="s">
        <v>18</v>
      </c>
      <c r="M150" s="5">
        <v>3.53</v>
      </c>
    </row>
    <row r="151" spans="1:13" hidden="1" x14ac:dyDescent="0.25">
      <c r="A151" s="2">
        <v>45042</v>
      </c>
      <c r="B151" s="3">
        <f t="shared" si="6"/>
        <v>2023</v>
      </c>
      <c r="C151" t="str">
        <f t="shared" si="7"/>
        <v>2023-2024</v>
      </c>
      <c r="D151" t="s">
        <v>147</v>
      </c>
      <c r="E151" t="s">
        <v>76</v>
      </c>
      <c r="F151" t="str">
        <f t="shared" si="8"/>
        <v>Western Australia</v>
      </c>
      <c r="G151" t="s">
        <v>48</v>
      </c>
      <c r="H151">
        <v>6450</v>
      </c>
      <c r="I151" t="s">
        <v>11</v>
      </c>
      <c r="J151" t="s">
        <v>77</v>
      </c>
      <c r="K151" t="s">
        <v>156</v>
      </c>
      <c r="L151" t="s">
        <v>17</v>
      </c>
      <c r="M151" s="5">
        <v>3.59</v>
      </c>
    </row>
    <row r="152" spans="1:13" hidden="1"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row>
    <row r="153" spans="1:13" hidden="1" x14ac:dyDescent="0.25">
      <c r="A153" s="2">
        <v>45049</v>
      </c>
      <c r="B153" s="3">
        <f t="shared" si="6"/>
        <v>2023</v>
      </c>
      <c r="C153" t="str">
        <f t="shared" si="7"/>
        <v>2023-2024</v>
      </c>
      <c r="D153" t="s">
        <v>148</v>
      </c>
      <c r="E153" t="s">
        <v>137</v>
      </c>
      <c r="F153" t="str">
        <f t="shared" si="8"/>
        <v>New South Wales</v>
      </c>
      <c r="G153" t="s">
        <v>10</v>
      </c>
      <c r="H153">
        <v>2031</v>
      </c>
      <c r="I153" t="s">
        <v>11</v>
      </c>
      <c r="J153" t="s">
        <v>12</v>
      </c>
      <c r="K153" t="s">
        <v>149</v>
      </c>
      <c r="L153" t="s">
        <v>15</v>
      </c>
      <c r="M153" s="5">
        <v>3.75</v>
      </c>
    </row>
    <row r="154" spans="1:13" hidden="1"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row>
    <row r="155" spans="1:13" hidden="1"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row>
    <row r="156" spans="1:13" hidden="1"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row>
    <row r="157" spans="1:13" hidden="1"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row>
    <row r="158" spans="1:13" hidden="1" x14ac:dyDescent="0.25">
      <c r="A158" s="2">
        <v>45456</v>
      </c>
      <c r="B158" s="3">
        <f t="shared" ref="B158:B221" si="9">IF(MONTH(A158)&gt;=7,YEAR(A158)+1,YEAR(A158))</f>
        <v>2024</v>
      </c>
      <c r="C158" t="str">
        <f t="shared" ref="C158:C221" si="10">IF(MONTH(A158) &gt;= 4, YEAR(A158) &amp; "-" &amp; YEAR(A158) + 1, YEAR(A158) - 1 &amp; "-" &amp; YEAR(A158))</f>
        <v>2024-2025</v>
      </c>
      <c r="D158" t="s">
        <v>147</v>
      </c>
      <c r="E158" t="s">
        <v>69</v>
      </c>
      <c r="F158" t="str">
        <f t="shared" ref="F158:F221" si="11">IF(G158="WA","Western Australia",
IF(G158="NSW","New South Wales",
IF(G158="QLD","Queensland",
IF(G158="VIC","Victoria",
IF(G158="TAS","Tasmania",
IF(G158="SA","South Australia",
IF(G158="NT","Northern Territory",
IF(G158="ACT","Australian Capital Territory",G158))))))))</f>
        <v>Tasmania</v>
      </c>
      <c r="G158" t="s">
        <v>70</v>
      </c>
      <c r="H158">
        <v>7018</v>
      </c>
      <c r="I158" t="s">
        <v>11</v>
      </c>
      <c r="J158" t="s">
        <v>71</v>
      </c>
      <c r="K158" t="s">
        <v>155</v>
      </c>
      <c r="L158" t="s">
        <v>20</v>
      </c>
      <c r="M158" s="5">
        <v>3.98</v>
      </c>
    </row>
    <row r="159" spans="1:13" hidden="1" x14ac:dyDescent="0.25">
      <c r="A159" s="2">
        <v>45414</v>
      </c>
      <c r="B159" s="3">
        <f t="shared" si="9"/>
        <v>2024</v>
      </c>
      <c r="C159" t="str">
        <f t="shared" si="10"/>
        <v>2024-2025</v>
      </c>
      <c r="D159" t="s">
        <v>147</v>
      </c>
      <c r="E159" t="s">
        <v>124</v>
      </c>
      <c r="F159" t="str">
        <f t="shared" si="11"/>
        <v>New South Wales</v>
      </c>
      <c r="G159" t="s">
        <v>10</v>
      </c>
      <c r="H159">
        <v>2015</v>
      </c>
      <c r="I159" t="s">
        <v>11</v>
      </c>
      <c r="J159" t="s">
        <v>12</v>
      </c>
      <c r="K159" t="s">
        <v>156</v>
      </c>
      <c r="L159" t="s">
        <v>17</v>
      </c>
      <c r="M159" s="5">
        <v>3.99</v>
      </c>
    </row>
    <row r="160" spans="1:13" hidden="1" x14ac:dyDescent="0.25">
      <c r="A160" s="2">
        <v>44960</v>
      </c>
      <c r="B160" s="3">
        <f t="shared" si="9"/>
        <v>2023</v>
      </c>
      <c r="C160" t="str">
        <f t="shared" si="10"/>
        <v>2022-2023</v>
      </c>
      <c r="D160" t="s">
        <v>147</v>
      </c>
      <c r="E160" t="s">
        <v>124</v>
      </c>
      <c r="F160" t="str">
        <f t="shared" si="11"/>
        <v>New South Wales</v>
      </c>
      <c r="G160" t="s">
        <v>10</v>
      </c>
      <c r="H160">
        <v>2015</v>
      </c>
      <c r="I160" t="s">
        <v>11</v>
      </c>
      <c r="J160" t="s">
        <v>12</v>
      </c>
      <c r="K160" t="s">
        <v>19</v>
      </c>
      <c r="L160" t="s">
        <v>23</v>
      </c>
      <c r="M160" s="5">
        <v>3.99</v>
      </c>
    </row>
    <row r="161" spans="1:13" hidden="1" x14ac:dyDescent="0.25">
      <c r="A161" s="2">
        <v>45551</v>
      </c>
      <c r="B161" s="3">
        <f t="shared" si="9"/>
        <v>2025</v>
      </c>
      <c r="C161" t="str">
        <f t="shared" si="10"/>
        <v>2024-2025</v>
      </c>
      <c r="D161" t="s">
        <v>147</v>
      </c>
      <c r="E161" t="s">
        <v>67</v>
      </c>
      <c r="F161" t="str">
        <f t="shared" si="11"/>
        <v>New South Wales</v>
      </c>
      <c r="G161" t="s">
        <v>10</v>
      </c>
      <c r="H161">
        <v>2478</v>
      </c>
      <c r="I161" t="s">
        <v>11</v>
      </c>
      <c r="J161" t="s">
        <v>68</v>
      </c>
      <c r="K161" t="s">
        <v>149</v>
      </c>
      <c r="L161" t="s">
        <v>15</v>
      </c>
      <c r="M161" s="5">
        <v>3.99</v>
      </c>
    </row>
    <row r="162" spans="1:13" hidden="1" x14ac:dyDescent="0.25">
      <c r="A162" s="2">
        <v>45132</v>
      </c>
      <c r="B162" s="3">
        <f t="shared" si="9"/>
        <v>2024</v>
      </c>
      <c r="C162" t="str">
        <f t="shared" si="10"/>
        <v>2023-2024</v>
      </c>
      <c r="D162" t="s">
        <v>147</v>
      </c>
      <c r="E162" t="s">
        <v>39</v>
      </c>
      <c r="F162" t="str">
        <f t="shared" si="11"/>
        <v>South Australia</v>
      </c>
      <c r="G162" t="s">
        <v>32</v>
      </c>
      <c r="H162">
        <v>5343</v>
      </c>
      <c r="I162" t="s">
        <v>11</v>
      </c>
      <c r="J162" t="s">
        <v>38</v>
      </c>
      <c r="K162" t="s">
        <v>155</v>
      </c>
      <c r="L162" t="s">
        <v>20</v>
      </c>
      <c r="M162" s="5">
        <v>3.99</v>
      </c>
    </row>
    <row r="163" spans="1:13" hidden="1" x14ac:dyDescent="0.25">
      <c r="A163" s="2">
        <v>45619</v>
      </c>
      <c r="B163" s="3">
        <f t="shared" si="9"/>
        <v>2025</v>
      </c>
      <c r="C163" t="str">
        <f t="shared" si="10"/>
        <v>2024-2025</v>
      </c>
      <c r="D163" t="s">
        <v>147</v>
      </c>
      <c r="E163" t="s">
        <v>99</v>
      </c>
      <c r="F163" t="str">
        <f t="shared" si="11"/>
        <v>Victoria</v>
      </c>
      <c r="G163" t="s">
        <v>45</v>
      </c>
      <c r="H163">
        <v>3148</v>
      </c>
      <c r="I163" t="s">
        <v>11</v>
      </c>
      <c r="J163" t="s">
        <v>63</v>
      </c>
      <c r="K163" t="s">
        <v>153</v>
      </c>
      <c r="L163" t="s">
        <v>16</v>
      </c>
      <c r="M163" s="5">
        <v>3.99</v>
      </c>
    </row>
    <row r="164" spans="1:13" hidden="1" x14ac:dyDescent="0.25">
      <c r="A164" s="2">
        <v>45203</v>
      </c>
      <c r="B164" s="3">
        <f t="shared" si="9"/>
        <v>2024</v>
      </c>
      <c r="C164" t="str">
        <f t="shared" si="10"/>
        <v>2023-2024</v>
      </c>
      <c r="D164" t="s">
        <v>148</v>
      </c>
      <c r="E164" t="s">
        <v>9</v>
      </c>
      <c r="F164" t="str">
        <f t="shared" si="11"/>
        <v>New South Wales</v>
      </c>
      <c r="G164" t="s">
        <v>10</v>
      </c>
      <c r="H164">
        <v>2067</v>
      </c>
      <c r="I164" t="s">
        <v>11</v>
      </c>
      <c r="J164" t="s">
        <v>12</v>
      </c>
      <c r="K164" t="s">
        <v>153</v>
      </c>
      <c r="L164" t="s">
        <v>16</v>
      </c>
      <c r="M164" s="5">
        <v>3.99</v>
      </c>
    </row>
    <row r="165" spans="1:13" hidden="1" x14ac:dyDescent="0.25">
      <c r="A165" s="2">
        <v>45248</v>
      </c>
      <c r="B165" s="3">
        <f t="shared" si="9"/>
        <v>2024</v>
      </c>
      <c r="C165" t="str">
        <f t="shared" si="10"/>
        <v>2023-2024</v>
      </c>
      <c r="D165" t="s">
        <v>147</v>
      </c>
      <c r="E165" t="s">
        <v>28</v>
      </c>
      <c r="F165" t="str">
        <f t="shared" si="11"/>
        <v>Northern Territory</v>
      </c>
      <c r="G165" t="s">
        <v>29</v>
      </c>
      <c r="H165">
        <v>800</v>
      </c>
      <c r="I165" t="s">
        <v>11</v>
      </c>
      <c r="J165" t="s">
        <v>30</v>
      </c>
      <c r="K165" t="s">
        <v>157</v>
      </c>
      <c r="L165" t="s">
        <v>22</v>
      </c>
      <c r="M165" s="5">
        <v>3.99</v>
      </c>
    </row>
    <row r="166" spans="1:13" hidden="1" x14ac:dyDescent="0.25">
      <c r="A166" s="2">
        <v>45536</v>
      </c>
      <c r="B166" s="3">
        <f t="shared" si="9"/>
        <v>2025</v>
      </c>
      <c r="C166" t="str">
        <f t="shared" si="10"/>
        <v>2024-2025</v>
      </c>
      <c r="D166" t="s">
        <v>147</v>
      </c>
      <c r="E166" t="s">
        <v>26</v>
      </c>
      <c r="F166" t="str">
        <f t="shared" si="11"/>
        <v>New South Wales</v>
      </c>
      <c r="G166" t="s">
        <v>10</v>
      </c>
      <c r="H166">
        <v>2141</v>
      </c>
      <c r="I166" t="s">
        <v>11</v>
      </c>
      <c r="J166" t="s">
        <v>27</v>
      </c>
      <c r="K166" t="s">
        <v>155</v>
      </c>
      <c r="L166" t="s">
        <v>20</v>
      </c>
      <c r="M166" s="5">
        <v>3.99</v>
      </c>
    </row>
    <row r="167" spans="1:13" x14ac:dyDescent="0.25">
      <c r="A167" s="2">
        <v>44948</v>
      </c>
      <c r="B167" s="3">
        <f t="shared" si="9"/>
        <v>2023</v>
      </c>
      <c r="C167" t="str">
        <f t="shared" si="10"/>
        <v>2022-2023</v>
      </c>
      <c r="D167" t="s">
        <v>147</v>
      </c>
      <c r="E167" t="s">
        <v>139</v>
      </c>
      <c r="F167" t="str">
        <f t="shared" si="11"/>
        <v>New South Wales</v>
      </c>
      <c r="G167" t="s">
        <v>10</v>
      </c>
      <c r="H167">
        <v>2020</v>
      </c>
      <c r="I167" t="s">
        <v>11</v>
      </c>
      <c r="J167" t="s">
        <v>12</v>
      </c>
      <c r="K167" t="s">
        <v>156</v>
      </c>
      <c r="L167" t="s">
        <v>17</v>
      </c>
      <c r="M167" s="5">
        <v>3.99</v>
      </c>
    </row>
    <row r="168" spans="1:13" hidden="1" x14ac:dyDescent="0.25">
      <c r="A168" s="2">
        <v>44959</v>
      </c>
      <c r="B168" s="3">
        <f t="shared" si="9"/>
        <v>2023</v>
      </c>
      <c r="C168" t="str">
        <f t="shared" si="10"/>
        <v>2022-2023</v>
      </c>
      <c r="D168" t="s">
        <v>148</v>
      </c>
      <c r="E168" t="s">
        <v>130</v>
      </c>
      <c r="F168" t="str">
        <f t="shared" si="11"/>
        <v>South Australia</v>
      </c>
      <c r="G168" t="s">
        <v>32</v>
      </c>
      <c r="H168">
        <v>5290</v>
      </c>
      <c r="I168" t="s">
        <v>11</v>
      </c>
      <c r="J168" t="s">
        <v>38</v>
      </c>
      <c r="K168" t="s">
        <v>156</v>
      </c>
      <c r="L168" t="s">
        <v>17</v>
      </c>
      <c r="M168" s="5">
        <v>3.99</v>
      </c>
    </row>
    <row r="169" spans="1:13" hidden="1" x14ac:dyDescent="0.25">
      <c r="A169" s="2">
        <v>45640</v>
      </c>
      <c r="B169" s="3">
        <f t="shared" si="9"/>
        <v>2025</v>
      </c>
      <c r="C169" t="str">
        <f t="shared" si="10"/>
        <v>2024-2025</v>
      </c>
      <c r="D169" t="s">
        <v>147</v>
      </c>
      <c r="E169" t="s">
        <v>134</v>
      </c>
      <c r="F169" t="str">
        <f t="shared" si="11"/>
        <v>Queensland</v>
      </c>
      <c r="G169" t="s">
        <v>35</v>
      </c>
      <c r="H169">
        <v>4825</v>
      </c>
      <c r="I169" t="s">
        <v>11</v>
      </c>
      <c r="J169" t="s">
        <v>36</v>
      </c>
      <c r="K169" t="s">
        <v>155</v>
      </c>
      <c r="L169" t="s">
        <v>20</v>
      </c>
      <c r="M169" s="5">
        <v>3.99</v>
      </c>
    </row>
    <row r="170" spans="1:13" hidden="1" x14ac:dyDescent="0.25">
      <c r="A170" s="2">
        <v>45327</v>
      </c>
      <c r="B170" s="3">
        <f t="shared" si="9"/>
        <v>2024</v>
      </c>
      <c r="C170" t="str">
        <f t="shared" si="10"/>
        <v>2023-2024</v>
      </c>
      <c r="D170" t="s">
        <v>147</v>
      </c>
      <c r="E170" t="s">
        <v>65</v>
      </c>
      <c r="F170" t="str">
        <f t="shared" si="11"/>
        <v>New South Wales</v>
      </c>
      <c r="G170" t="s">
        <v>10</v>
      </c>
      <c r="H170">
        <v>2541</v>
      </c>
      <c r="I170" t="s">
        <v>11</v>
      </c>
      <c r="J170" t="s">
        <v>58</v>
      </c>
      <c r="K170" t="s">
        <v>149</v>
      </c>
      <c r="L170" t="s">
        <v>15</v>
      </c>
      <c r="M170" s="5">
        <v>3.99</v>
      </c>
    </row>
    <row r="171" spans="1:13" hidden="1" x14ac:dyDescent="0.25">
      <c r="A171" s="2">
        <v>45652</v>
      </c>
      <c r="B171" s="3">
        <f t="shared" si="9"/>
        <v>2025</v>
      </c>
      <c r="C171" t="str">
        <f t="shared" si="10"/>
        <v>2024-2025</v>
      </c>
      <c r="D171" t="s">
        <v>147</v>
      </c>
      <c r="E171" t="s">
        <v>34</v>
      </c>
      <c r="F171" t="str">
        <f t="shared" si="11"/>
        <v>Queensland</v>
      </c>
      <c r="G171" t="s">
        <v>35</v>
      </c>
      <c r="H171">
        <v>4802</v>
      </c>
      <c r="I171" t="s">
        <v>11</v>
      </c>
      <c r="J171" t="s">
        <v>36</v>
      </c>
      <c r="K171" t="s">
        <v>149</v>
      </c>
      <c r="L171" t="s">
        <v>15</v>
      </c>
      <c r="M171" s="5">
        <v>4</v>
      </c>
    </row>
    <row r="172" spans="1:13" hidden="1" x14ac:dyDescent="0.25">
      <c r="A172" s="2">
        <v>45479</v>
      </c>
      <c r="B172" s="3">
        <f t="shared" si="9"/>
        <v>2025</v>
      </c>
      <c r="C172" t="str">
        <f t="shared" si="10"/>
        <v>2024-2025</v>
      </c>
      <c r="D172" t="s">
        <v>147</v>
      </c>
      <c r="E172" t="s">
        <v>96</v>
      </c>
      <c r="F172" t="str">
        <f t="shared" si="11"/>
        <v>Western Australia</v>
      </c>
      <c r="G172" t="s">
        <v>48</v>
      </c>
      <c r="H172">
        <v>6330</v>
      </c>
      <c r="I172" t="s">
        <v>11</v>
      </c>
      <c r="J172" t="s">
        <v>94</v>
      </c>
      <c r="K172" t="s">
        <v>156</v>
      </c>
      <c r="L172" t="s">
        <v>17</v>
      </c>
      <c r="M172" s="5">
        <v>4</v>
      </c>
    </row>
    <row r="173" spans="1:13" hidden="1" x14ac:dyDescent="0.25">
      <c r="A173" s="2">
        <v>45110</v>
      </c>
      <c r="B173" s="3">
        <f t="shared" si="9"/>
        <v>2024</v>
      </c>
      <c r="C173" t="str">
        <f t="shared" si="10"/>
        <v>2023-2024</v>
      </c>
      <c r="D173" t="s">
        <v>147</v>
      </c>
      <c r="E173" t="s">
        <v>96</v>
      </c>
      <c r="F173" t="str">
        <f t="shared" si="11"/>
        <v>Western Australia</v>
      </c>
      <c r="G173" t="s">
        <v>48</v>
      </c>
      <c r="H173">
        <v>6330</v>
      </c>
      <c r="I173" t="s">
        <v>11</v>
      </c>
      <c r="J173" t="s">
        <v>94</v>
      </c>
      <c r="K173" t="s">
        <v>150</v>
      </c>
      <c r="L173" t="s">
        <v>18</v>
      </c>
      <c r="M173" s="5">
        <v>4</v>
      </c>
    </row>
    <row r="174" spans="1:13" hidden="1" x14ac:dyDescent="0.25">
      <c r="A174" s="2">
        <v>45126</v>
      </c>
      <c r="B174" s="3">
        <f t="shared" si="9"/>
        <v>2024</v>
      </c>
      <c r="C174" t="str">
        <f t="shared" si="10"/>
        <v>2023-2024</v>
      </c>
      <c r="D174" t="s">
        <v>147</v>
      </c>
      <c r="E174" t="s">
        <v>96</v>
      </c>
      <c r="F174" t="str">
        <f t="shared" si="11"/>
        <v>Western Australia</v>
      </c>
      <c r="G174" t="s">
        <v>48</v>
      </c>
      <c r="H174">
        <v>6330</v>
      </c>
      <c r="I174" t="s">
        <v>11</v>
      </c>
      <c r="J174" t="s">
        <v>94</v>
      </c>
      <c r="K174" t="s">
        <v>151</v>
      </c>
      <c r="L174" t="s">
        <v>21</v>
      </c>
      <c r="M174" s="5">
        <v>4</v>
      </c>
    </row>
    <row r="175" spans="1:13" hidden="1" x14ac:dyDescent="0.25">
      <c r="A175" s="2">
        <v>45373</v>
      </c>
      <c r="B175" s="3">
        <f t="shared" si="9"/>
        <v>2024</v>
      </c>
      <c r="C175" t="str">
        <f t="shared" si="10"/>
        <v>2023-2024</v>
      </c>
      <c r="D175" t="s">
        <v>147</v>
      </c>
      <c r="E175" t="s">
        <v>127</v>
      </c>
      <c r="F175" t="str">
        <f t="shared" si="11"/>
        <v>New South Wales</v>
      </c>
      <c r="G175" t="s">
        <v>10</v>
      </c>
      <c r="H175">
        <v>2131</v>
      </c>
      <c r="I175" t="s">
        <v>11</v>
      </c>
      <c r="J175" t="s">
        <v>27</v>
      </c>
      <c r="K175" t="s">
        <v>19</v>
      </c>
      <c r="L175" t="s">
        <v>23</v>
      </c>
      <c r="M175" s="5">
        <v>4</v>
      </c>
    </row>
    <row r="176" spans="1:13" hidden="1" x14ac:dyDescent="0.25">
      <c r="A176" s="2">
        <v>45176</v>
      </c>
      <c r="B176" s="3">
        <f t="shared" si="9"/>
        <v>2024</v>
      </c>
      <c r="C176" t="str">
        <f t="shared" si="10"/>
        <v>2023-2024</v>
      </c>
      <c r="D176" t="s">
        <v>147</v>
      </c>
      <c r="E176" t="s">
        <v>146</v>
      </c>
      <c r="F176" t="str">
        <f t="shared" si="11"/>
        <v>Victoria</v>
      </c>
      <c r="G176" t="s">
        <v>45</v>
      </c>
      <c r="H176">
        <v>3353</v>
      </c>
      <c r="I176" t="s">
        <v>11</v>
      </c>
      <c r="J176" t="s">
        <v>60</v>
      </c>
      <c r="K176" t="s">
        <v>149</v>
      </c>
      <c r="L176" t="s">
        <v>15</v>
      </c>
      <c r="M176" s="5">
        <v>4</v>
      </c>
    </row>
    <row r="177" spans="1:13" hidden="1" x14ac:dyDescent="0.25">
      <c r="A177" s="2">
        <v>45444</v>
      </c>
      <c r="B177" s="3">
        <f t="shared" si="9"/>
        <v>2024</v>
      </c>
      <c r="C177" t="str">
        <f t="shared" si="10"/>
        <v>2024-2025</v>
      </c>
      <c r="D177" t="s">
        <v>147</v>
      </c>
      <c r="E177" t="s">
        <v>39</v>
      </c>
      <c r="F177" t="str">
        <f t="shared" si="11"/>
        <v>South Australia</v>
      </c>
      <c r="G177" t="s">
        <v>32</v>
      </c>
      <c r="H177">
        <v>5343</v>
      </c>
      <c r="I177" t="s">
        <v>11</v>
      </c>
      <c r="J177" t="s">
        <v>38</v>
      </c>
      <c r="K177" t="s">
        <v>154</v>
      </c>
      <c r="L177" t="s">
        <v>14</v>
      </c>
      <c r="M177" s="5">
        <v>4</v>
      </c>
    </row>
    <row r="178" spans="1:13" hidden="1" x14ac:dyDescent="0.25">
      <c r="A178" s="2">
        <v>45415</v>
      </c>
      <c r="B178" s="3">
        <f t="shared" si="9"/>
        <v>2024</v>
      </c>
      <c r="C178" t="str">
        <f t="shared" si="10"/>
        <v>2024-2025</v>
      </c>
      <c r="D178" t="s">
        <v>147</v>
      </c>
      <c r="E178" t="s">
        <v>136</v>
      </c>
      <c r="F178" t="str">
        <f t="shared" si="11"/>
        <v>Victoria</v>
      </c>
      <c r="G178" t="s">
        <v>45</v>
      </c>
      <c r="H178">
        <v>3175</v>
      </c>
      <c r="I178" t="s">
        <v>11</v>
      </c>
      <c r="J178" t="s">
        <v>63</v>
      </c>
      <c r="K178" t="s">
        <v>149</v>
      </c>
      <c r="L178" t="s">
        <v>15</v>
      </c>
      <c r="M178" s="5">
        <v>4</v>
      </c>
    </row>
    <row r="179" spans="1:13" hidden="1" x14ac:dyDescent="0.25">
      <c r="A179" s="2">
        <v>45158</v>
      </c>
      <c r="B179" s="3">
        <f t="shared" si="9"/>
        <v>2024</v>
      </c>
      <c r="C179" t="str">
        <f t="shared" si="10"/>
        <v>2023-2024</v>
      </c>
      <c r="D179" t="s">
        <v>147</v>
      </c>
      <c r="E179" t="s">
        <v>112</v>
      </c>
      <c r="F179" t="str">
        <f t="shared" si="11"/>
        <v>Victoria</v>
      </c>
      <c r="G179" t="s">
        <v>45</v>
      </c>
      <c r="H179">
        <v>3076</v>
      </c>
      <c r="I179" t="s">
        <v>11</v>
      </c>
      <c r="J179" t="s">
        <v>46</v>
      </c>
      <c r="K179" t="s">
        <v>155</v>
      </c>
      <c r="L179" t="s">
        <v>20</v>
      </c>
      <c r="M179" s="5">
        <v>4</v>
      </c>
    </row>
    <row r="180" spans="1:13" hidden="1" x14ac:dyDescent="0.25">
      <c r="A180" s="2">
        <v>45033</v>
      </c>
      <c r="B180" s="3">
        <f t="shared" si="9"/>
        <v>2023</v>
      </c>
      <c r="C180" t="str">
        <f t="shared" si="10"/>
        <v>2023-2024</v>
      </c>
      <c r="D180" t="s">
        <v>148</v>
      </c>
      <c r="E180" t="s">
        <v>114</v>
      </c>
      <c r="F180" t="str">
        <f t="shared" si="11"/>
        <v>Victoria</v>
      </c>
      <c r="G180" t="s">
        <v>45</v>
      </c>
      <c r="H180">
        <v>3551</v>
      </c>
      <c r="I180" t="s">
        <v>11</v>
      </c>
      <c r="J180" t="s">
        <v>60</v>
      </c>
      <c r="K180" t="s">
        <v>19</v>
      </c>
      <c r="L180" t="s">
        <v>23</v>
      </c>
      <c r="M180" s="5">
        <v>4</v>
      </c>
    </row>
    <row r="181" spans="1:13" hidden="1" x14ac:dyDescent="0.25">
      <c r="A181" s="2">
        <v>45406</v>
      </c>
      <c r="B181" s="3">
        <f t="shared" si="9"/>
        <v>2024</v>
      </c>
      <c r="C181" t="str">
        <f t="shared" si="10"/>
        <v>2024-2025</v>
      </c>
      <c r="D181" t="s">
        <v>147</v>
      </c>
      <c r="E181" t="s">
        <v>145</v>
      </c>
      <c r="F181" t="str">
        <f t="shared" si="11"/>
        <v>New South Wales</v>
      </c>
      <c r="G181" t="s">
        <v>10</v>
      </c>
      <c r="H181">
        <v>2101</v>
      </c>
      <c r="I181" t="s">
        <v>11</v>
      </c>
      <c r="J181" t="s">
        <v>27</v>
      </c>
      <c r="K181" t="s">
        <v>153</v>
      </c>
      <c r="L181" t="s">
        <v>16</v>
      </c>
      <c r="M181" s="5">
        <v>4</v>
      </c>
    </row>
    <row r="182" spans="1:13" x14ac:dyDescent="0.25">
      <c r="A182" s="2">
        <v>44932</v>
      </c>
      <c r="B182" s="3">
        <f t="shared" si="9"/>
        <v>2023</v>
      </c>
      <c r="C182" t="str">
        <f t="shared" si="10"/>
        <v>2022-2023</v>
      </c>
      <c r="D182" t="s">
        <v>147</v>
      </c>
      <c r="E182" t="s">
        <v>82</v>
      </c>
      <c r="F182" t="str">
        <f t="shared" si="11"/>
        <v>Queensland</v>
      </c>
      <c r="G182" t="s">
        <v>35</v>
      </c>
      <c r="H182">
        <v>4012</v>
      </c>
      <c r="I182" t="s">
        <v>11</v>
      </c>
      <c r="J182" t="s">
        <v>43</v>
      </c>
      <c r="K182" t="s">
        <v>154</v>
      </c>
      <c r="L182" t="s">
        <v>14</v>
      </c>
      <c r="M182" s="5">
        <v>4</v>
      </c>
    </row>
    <row r="183" spans="1:13" hidden="1" x14ac:dyDescent="0.25">
      <c r="A183" s="2">
        <v>45468</v>
      </c>
      <c r="B183" s="3">
        <f t="shared" si="9"/>
        <v>2024</v>
      </c>
      <c r="C183" t="str">
        <f t="shared" si="10"/>
        <v>2024-2025</v>
      </c>
      <c r="D183" t="s">
        <v>147</v>
      </c>
      <c r="E183" t="s">
        <v>64</v>
      </c>
      <c r="F183" t="str">
        <f t="shared" si="11"/>
        <v>Victoria</v>
      </c>
      <c r="G183" t="s">
        <v>45</v>
      </c>
      <c r="H183">
        <v>3199</v>
      </c>
      <c r="I183" t="s">
        <v>11</v>
      </c>
      <c r="J183" t="s">
        <v>63</v>
      </c>
      <c r="K183" t="s">
        <v>149</v>
      </c>
      <c r="L183" t="s">
        <v>15</v>
      </c>
      <c r="M183" s="5">
        <v>4.3</v>
      </c>
    </row>
    <row r="184" spans="1:13" hidden="1" x14ac:dyDescent="0.25">
      <c r="A184" s="2">
        <v>45453</v>
      </c>
      <c r="B184" s="3">
        <f t="shared" si="9"/>
        <v>2024</v>
      </c>
      <c r="C184" t="str">
        <f t="shared" si="10"/>
        <v>2024-2025</v>
      </c>
      <c r="D184" t="s">
        <v>147</v>
      </c>
      <c r="E184" t="s">
        <v>108</v>
      </c>
      <c r="F184" t="str">
        <f t="shared" si="11"/>
        <v>Victoria</v>
      </c>
      <c r="G184" t="s">
        <v>45</v>
      </c>
      <c r="H184">
        <v>3018</v>
      </c>
      <c r="I184" t="s">
        <v>11</v>
      </c>
      <c r="J184" t="s">
        <v>46</v>
      </c>
      <c r="K184" t="s">
        <v>149</v>
      </c>
      <c r="L184" t="s">
        <v>15</v>
      </c>
      <c r="M184" s="5">
        <v>4.3099999999999996</v>
      </c>
    </row>
    <row r="185" spans="1:13" hidden="1" x14ac:dyDescent="0.25">
      <c r="A185" s="2">
        <v>45553</v>
      </c>
      <c r="B185" s="3">
        <f t="shared" si="9"/>
        <v>2025</v>
      </c>
      <c r="C185" t="str">
        <f t="shared" si="10"/>
        <v>2024-2025</v>
      </c>
      <c r="D185" t="s">
        <v>147</v>
      </c>
      <c r="E185" t="s">
        <v>85</v>
      </c>
      <c r="F185" t="str">
        <f t="shared" si="11"/>
        <v>Queensland</v>
      </c>
      <c r="G185" t="s">
        <v>35</v>
      </c>
      <c r="H185">
        <v>4883</v>
      </c>
      <c r="I185" t="s">
        <v>11</v>
      </c>
      <c r="J185" t="s">
        <v>36</v>
      </c>
      <c r="K185" t="s">
        <v>156</v>
      </c>
      <c r="L185" t="s">
        <v>17</v>
      </c>
      <c r="M185" s="5">
        <v>4.49</v>
      </c>
    </row>
    <row r="186" spans="1:13" hidden="1" x14ac:dyDescent="0.25">
      <c r="A186" s="2">
        <v>45170</v>
      </c>
      <c r="B186" s="3">
        <f t="shared" si="9"/>
        <v>2024</v>
      </c>
      <c r="C186" t="str">
        <f t="shared" si="10"/>
        <v>2023-2024</v>
      </c>
      <c r="D186" t="s">
        <v>147</v>
      </c>
      <c r="E186" t="s">
        <v>123</v>
      </c>
      <c r="F186" t="str">
        <f t="shared" si="11"/>
        <v>Western Australia</v>
      </c>
      <c r="G186" t="s">
        <v>48</v>
      </c>
      <c r="H186">
        <v>6109</v>
      </c>
      <c r="I186" t="s">
        <v>11</v>
      </c>
      <c r="J186" t="s">
        <v>94</v>
      </c>
      <c r="K186" t="s">
        <v>154</v>
      </c>
      <c r="L186" t="s">
        <v>14</v>
      </c>
      <c r="M186" s="5">
        <v>4.49</v>
      </c>
    </row>
    <row r="187" spans="1:13" hidden="1" x14ac:dyDescent="0.25">
      <c r="A187" s="2">
        <v>45414</v>
      </c>
      <c r="B187" s="3">
        <f t="shared" si="9"/>
        <v>2024</v>
      </c>
      <c r="C187" t="str">
        <f t="shared" si="10"/>
        <v>2024-2025</v>
      </c>
      <c r="D187" t="s">
        <v>147</v>
      </c>
      <c r="E187" t="s">
        <v>72</v>
      </c>
      <c r="F187" t="str">
        <f t="shared" si="11"/>
        <v>Western Australia</v>
      </c>
      <c r="G187" t="s">
        <v>48</v>
      </c>
      <c r="H187">
        <v>6010</v>
      </c>
      <c r="I187" t="s">
        <v>11</v>
      </c>
      <c r="J187" t="s">
        <v>49</v>
      </c>
      <c r="K187" t="s">
        <v>153</v>
      </c>
      <c r="L187" t="s">
        <v>16</v>
      </c>
      <c r="M187" s="5">
        <v>4.5</v>
      </c>
    </row>
    <row r="188" spans="1:13" hidden="1" x14ac:dyDescent="0.25">
      <c r="A188" s="2">
        <v>45136</v>
      </c>
      <c r="B188" s="3">
        <f t="shared" si="9"/>
        <v>2024</v>
      </c>
      <c r="C188" t="str">
        <f t="shared" si="10"/>
        <v>2023-2024</v>
      </c>
      <c r="D188" t="s">
        <v>147</v>
      </c>
      <c r="E188" t="s">
        <v>110</v>
      </c>
      <c r="F188" t="str">
        <f t="shared" si="11"/>
        <v>Queensland</v>
      </c>
      <c r="G188" t="s">
        <v>35</v>
      </c>
      <c r="H188">
        <v>4680</v>
      </c>
      <c r="I188" t="s">
        <v>11</v>
      </c>
      <c r="J188" t="s">
        <v>51</v>
      </c>
      <c r="K188" t="s">
        <v>149</v>
      </c>
      <c r="L188" t="s">
        <v>15</v>
      </c>
      <c r="M188" s="5">
        <v>4.5</v>
      </c>
    </row>
    <row r="189" spans="1:13" hidden="1" x14ac:dyDescent="0.25">
      <c r="A189" s="2">
        <v>45486</v>
      </c>
      <c r="B189" s="3">
        <f t="shared" si="9"/>
        <v>2025</v>
      </c>
      <c r="C189" t="str">
        <f t="shared" si="10"/>
        <v>2024-2025</v>
      </c>
      <c r="D189" t="s">
        <v>147</v>
      </c>
      <c r="E189" t="s">
        <v>89</v>
      </c>
      <c r="F189" t="str">
        <f t="shared" si="11"/>
        <v>Queensland</v>
      </c>
      <c r="G189" t="s">
        <v>35</v>
      </c>
      <c r="H189">
        <v>4655</v>
      </c>
      <c r="I189" t="s">
        <v>11</v>
      </c>
      <c r="J189" t="s">
        <v>51</v>
      </c>
      <c r="K189" t="s">
        <v>153</v>
      </c>
      <c r="L189" t="s">
        <v>16</v>
      </c>
      <c r="M189" s="5">
        <v>4.5</v>
      </c>
    </row>
    <row r="190" spans="1:13" hidden="1" x14ac:dyDescent="0.25">
      <c r="A190" s="2">
        <v>45353</v>
      </c>
      <c r="B190" s="3">
        <f t="shared" si="9"/>
        <v>2024</v>
      </c>
      <c r="C190" t="str">
        <f t="shared" si="10"/>
        <v>2023-2024</v>
      </c>
      <c r="D190" t="s">
        <v>147</v>
      </c>
      <c r="E190" t="s">
        <v>141</v>
      </c>
      <c r="F190" t="str">
        <f t="shared" si="11"/>
        <v>Western Australia</v>
      </c>
      <c r="G190" t="s">
        <v>48</v>
      </c>
      <c r="H190">
        <v>6052</v>
      </c>
      <c r="I190" t="s">
        <v>11</v>
      </c>
      <c r="J190" t="s">
        <v>49</v>
      </c>
      <c r="K190" t="s">
        <v>154</v>
      </c>
      <c r="L190" t="s">
        <v>14</v>
      </c>
      <c r="M190" s="5">
        <v>4.5</v>
      </c>
    </row>
    <row r="191" spans="1:13" hidden="1" x14ac:dyDescent="0.25">
      <c r="A191" s="2">
        <v>45162</v>
      </c>
      <c r="B191" s="3">
        <f t="shared" si="9"/>
        <v>2024</v>
      </c>
      <c r="C191" t="str">
        <f t="shared" si="10"/>
        <v>2023-2024</v>
      </c>
      <c r="D191" t="s">
        <v>147</v>
      </c>
      <c r="E191" t="s">
        <v>53</v>
      </c>
      <c r="F191" t="str">
        <f t="shared" si="11"/>
        <v>South Australia</v>
      </c>
      <c r="G191" t="s">
        <v>32</v>
      </c>
      <c r="H191">
        <v>5082</v>
      </c>
      <c r="I191" t="s">
        <v>11</v>
      </c>
      <c r="J191" t="s">
        <v>33</v>
      </c>
      <c r="K191" t="s">
        <v>149</v>
      </c>
      <c r="L191" t="s">
        <v>15</v>
      </c>
      <c r="M191" s="5">
        <v>4.5</v>
      </c>
    </row>
    <row r="192" spans="1:13" hidden="1" x14ac:dyDescent="0.25">
      <c r="A192" s="2">
        <v>45310</v>
      </c>
      <c r="B192" s="3">
        <f t="shared" si="9"/>
        <v>2024</v>
      </c>
      <c r="C192" t="str">
        <f t="shared" si="10"/>
        <v>2023-2024</v>
      </c>
      <c r="D192" t="s">
        <v>147</v>
      </c>
      <c r="E192" t="s">
        <v>98</v>
      </c>
      <c r="F192" t="str">
        <f t="shared" si="11"/>
        <v>Victoria</v>
      </c>
      <c r="G192" t="s">
        <v>45</v>
      </c>
      <c r="H192">
        <v>3429</v>
      </c>
      <c r="I192" t="s">
        <v>11</v>
      </c>
      <c r="J192" t="s">
        <v>60</v>
      </c>
      <c r="K192" t="s">
        <v>152</v>
      </c>
      <c r="L192" t="s">
        <v>13</v>
      </c>
      <c r="M192" s="5">
        <v>4.5</v>
      </c>
    </row>
    <row r="193" spans="1:13" hidden="1" x14ac:dyDescent="0.25">
      <c r="A193" s="2">
        <v>45061</v>
      </c>
      <c r="B193" s="3">
        <f t="shared" si="9"/>
        <v>2023</v>
      </c>
      <c r="C193" t="str">
        <f t="shared" si="10"/>
        <v>2023-2024</v>
      </c>
      <c r="D193" t="s">
        <v>147</v>
      </c>
      <c r="E193" t="s">
        <v>111</v>
      </c>
      <c r="F193" t="str">
        <f t="shared" si="11"/>
        <v>New South Wales</v>
      </c>
      <c r="G193" t="s">
        <v>10</v>
      </c>
      <c r="H193">
        <v>2120</v>
      </c>
      <c r="I193" t="s">
        <v>11</v>
      </c>
      <c r="J193" t="s">
        <v>27</v>
      </c>
      <c r="K193" t="s">
        <v>154</v>
      </c>
      <c r="L193" t="s">
        <v>14</v>
      </c>
      <c r="M193" s="5">
        <v>4.5</v>
      </c>
    </row>
    <row r="194" spans="1:13" x14ac:dyDescent="0.25">
      <c r="A194" s="2">
        <v>44945</v>
      </c>
      <c r="B194" s="3">
        <f t="shared" si="9"/>
        <v>2023</v>
      </c>
      <c r="C194" t="str">
        <f t="shared" si="10"/>
        <v>2022-2023</v>
      </c>
      <c r="D194" t="s">
        <v>147</v>
      </c>
      <c r="E194" t="s">
        <v>52</v>
      </c>
      <c r="F194" t="str">
        <f t="shared" si="11"/>
        <v>Victoria</v>
      </c>
      <c r="G194" t="s">
        <v>45</v>
      </c>
      <c r="H194">
        <v>3030</v>
      </c>
      <c r="I194" t="s">
        <v>11</v>
      </c>
      <c r="J194" t="s">
        <v>46</v>
      </c>
      <c r="K194" t="s">
        <v>154</v>
      </c>
      <c r="L194" t="s">
        <v>14</v>
      </c>
      <c r="M194" s="5">
        <v>4.5</v>
      </c>
    </row>
    <row r="195" spans="1:13" hidden="1"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row>
    <row r="196" spans="1:13" hidden="1"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row>
    <row r="197" spans="1:13" hidden="1" x14ac:dyDescent="0.25">
      <c r="A197" s="2">
        <v>45451</v>
      </c>
      <c r="B197" s="3">
        <f t="shared" si="9"/>
        <v>2024</v>
      </c>
      <c r="C197" t="str">
        <f t="shared" si="10"/>
        <v>2024-2025</v>
      </c>
      <c r="D197" t="s">
        <v>147</v>
      </c>
      <c r="E197" t="s">
        <v>109</v>
      </c>
      <c r="F197" t="str">
        <f t="shared" si="11"/>
        <v>New South Wales</v>
      </c>
      <c r="G197" t="s">
        <v>10</v>
      </c>
      <c r="H197">
        <v>2480</v>
      </c>
      <c r="I197" t="s">
        <v>11</v>
      </c>
      <c r="J197" t="s">
        <v>68</v>
      </c>
      <c r="K197" t="s">
        <v>154</v>
      </c>
      <c r="L197" t="s">
        <v>14</v>
      </c>
      <c r="M197" s="5">
        <v>4.63</v>
      </c>
    </row>
    <row r="198" spans="1:13" hidden="1" x14ac:dyDescent="0.25">
      <c r="A198" s="2">
        <v>45022</v>
      </c>
      <c r="B198" s="3">
        <f t="shared" si="9"/>
        <v>2023</v>
      </c>
      <c r="C198" t="str">
        <f t="shared" si="10"/>
        <v>2023-2024</v>
      </c>
      <c r="D198" t="s">
        <v>147</v>
      </c>
      <c r="E198" t="s">
        <v>124</v>
      </c>
      <c r="F198" t="str">
        <f t="shared" si="11"/>
        <v>New South Wales</v>
      </c>
      <c r="G198" t="s">
        <v>10</v>
      </c>
      <c r="H198">
        <v>2015</v>
      </c>
      <c r="I198" t="s">
        <v>11</v>
      </c>
      <c r="J198" t="s">
        <v>12</v>
      </c>
      <c r="K198" t="s">
        <v>149</v>
      </c>
      <c r="L198" t="s">
        <v>15</v>
      </c>
      <c r="M198" s="5">
        <v>4.6500000000000004</v>
      </c>
    </row>
    <row r="199" spans="1:13" hidden="1"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row>
    <row r="200" spans="1:13" hidden="1"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row>
    <row r="201" spans="1:13" hidden="1"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row>
    <row r="202" spans="1:13" hidden="1" x14ac:dyDescent="0.25">
      <c r="A202" s="2">
        <v>45464</v>
      </c>
      <c r="B202" s="3">
        <f t="shared" si="9"/>
        <v>2024</v>
      </c>
      <c r="C202" t="str">
        <f t="shared" si="10"/>
        <v>2024-2025</v>
      </c>
      <c r="D202" t="s">
        <v>147</v>
      </c>
      <c r="E202" t="s">
        <v>64</v>
      </c>
      <c r="F202" t="str">
        <f t="shared" si="11"/>
        <v>Victoria</v>
      </c>
      <c r="G202" t="s">
        <v>45</v>
      </c>
      <c r="H202">
        <v>3199</v>
      </c>
      <c r="I202" t="s">
        <v>11</v>
      </c>
      <c r="J202" t="s">
        <v>63</v>
      </c>
      <c r="K202" t="s">
        <v>149</v>
      </c>
      <c r="L202" t="s">
        <v>15</v>
      </c>
      <c r="M202" s="5">
        <v>4.96</v>
      </c>
    </row>
    <row r="203" spans="1:13" hidden="1" x14ac:dyDescent="0.25">
      <c r="A203" s="2">
        <v>45443</v>
      </c>
      <c r="B203" s="3">
        <f t="shared" si="9"/>
        <v>2024</v>
      </c>
      <c r="C203" t="str">
        <f t="shared" si="10"/>
        <v>2024-2025</v>
      </c>
      <c r="D203" t="s">
        <v>147</v>
      </c>
      <c r="E203" t="s">
        <v>100</v>
      </c>
      <c r="F203" t="str">
        <f t="shared" si="11"/>
        <v>Western Australia</v>
      </c>
      <c r="G203" t="s">
        <v>48</v>
      </c>
      <c r="H203">
        <v>6021</v>
      </c>
      <c r="I203" t="s">
        <v>11</v>
      </c>
      <c r="J203" t="s">
        <v>49</v>
      </c>
      <c r="K203" t="s">
        <v>152</v>
      </c>
      <c r="L203" t="s">
        <v>13</v>
      </c>
      <c r="M203" s="5">
        <v>4.99</v>
      </c>
    </row>
    <row r="204" spans="1:13" hidden="1" x14ac:dyDescent="0.25">
      <c r="A204" s="2">
        <v>45080</v>
      </c>
      <c r="B204" s="3">
        <f t="shared" si="9"/>
        <v>2023</v>
      </c>
      <c r="C204" t="str">
        <f t="shared" si="10"/>
        <v>2023-2024</v>
      </c>
      <c r="D204" t="s">
        <v>147</v>
      </c>
      <c r="E204" t="s">
        <v>115</v>
      </c>
      <c r="F204" t="str">
        <f t="shared" si="11"/>
        <v>Western Australia</v>
      </c>
      <c r="G204" t="s">
        <v>48</v>
      </c>
      <c r="H204">
        <v>6280</v>
      </c>
      <c r="I204" t="s">
        <v>11</v>
      </c>
      <c r="J204" t="s">
        <v>94</v>
      </c>
      <c r="K204" t="s">
        <v>155</v>
      </c>
      <c r="L204" t="s">
        <v>20</v>
      </c>
      <c r="M204" s="5">
        <v>4.99</v>
      </c>
    </row>
    <row r="205" spans="1:13" hidden="1"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row>
    <row r="206" spans="1:13" hidden="1" x14ac:dyDescent="0.25">
      <c r="A206" s="2">
        <v>45425</v>
      </c>
      <c r="B206" s="3">
        <f t="shared" si="9"/>
        <v>2024</v>
      </c>
      <c r="C206" t="str">
        <f t="shared" si="10"/>
        <v>2024-2025</v>
      </c>
      <c r="D206" t="s">
        <v>147</v>
      </c>
      <c r="E206" t="s">
        <v>54</v>
      </c>
      <c r="F206" t="str">
        <f t="shared" si="11"/>
        <v>Victoria</v>
      </c>
      <c r="G206" t="s">
        <v>45</v>
      </c>
      <c r="H206">
        <v>3977</v>
      </c>
      <c r="I206" t="s">
        <v>11</v>
      </c>
      <c r="J206" t="s">
        <v>55</v>
      </c>
      <c r="K206" t="s">
        <v>152</v>
      </c>
      <c r="L206" t="s">
        <v>13</v>
      </c>
      <c r="M206" s="5">
        <v>4.99</v>
      </c>
    </row>
    <row r="207" spans="1:13" hidden="1" x14ac:dyDescent="0.25">
      <c r="A207" s="2">
        <v>45038</v>
      </c>
      <c r="B207" s="3">
        <f t="shared" si="9"/>
        <v>2023</v>
      </c>
      <c r="C207" t="str">
        <f t="shared" si="10"/>
        <v>2023-2024</v>
      </c>
      <c r="D207" t="s">
        <v>147</v>
      </c>
      <c r="E207" t="s">
        <v>41</v>
      </c>
      <c r="F207" t="str">
        <f t="shared" si="11"/>
        <v>New South Wales</v>
      </c>
      <c r="G207" t="s">
        <v>10</v>
      </c>
      <c r="H207">
        <v>2830</v>
      </c>
      <c r="I207" t="s">
        <v>11</v>
      </c>
      <c r="J207" t="s">
        <v>25</v>
      </c>
      <c r="K207" t="s">
        <v>155</v>
      </c>
      <c r="L207" t="s">
        <v>20</v>
      </c>
      <c r="M207" s="5">
        <v>4.99</v>
      </c>
    </row>
    <row r="208" spans="1:13" hidden="1"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row>
    <row r="209" spans="1:13" hidden="1" x14ac:dyDescent="0.25">
      <c r="A209" s="2">
        <v>45460</v>
      </c>
      <c r="B209" s="3">
        <f t="shared" si="9"/>
        <v>2024</v>
      </c>
      <c r="C209" t="str">
        <f t="shared" si="10"/>
        <v>2024-2025</v>
      </c>
      <c r="D209" t="s">
        <v>147</v>
      </c>
      <c r="E209" t="s">
        <v>118</v>
      </c>
      <c r="F209" t="str">
        <f t="shared" si="11"/>
        <v>New South Wales</v>
      </c>
      <c r="G209" t="s">
        <v>10</v>
      </c>
      <c r="H209">
        <v>2158</v>
      </c>
      <c r="I209" t="s">
        <v>11</v>
      </c>
      <c r="J209" t="s">
        <v>27</v>
      </c>
      <c r="K209" t="s">
        <v>150</v>
      </c>
      <c r="L209" t="s">
        <v>18</v>
      </c>
      <c r="M209" s="5">
        <v>4.99</v>
      </c>
    </row>
    <row r="210" spans="1:13" hidden="1"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row>
    <row r="211" spans="1:13" hidden="1"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row>
    <row r="212" spans="1:13" hidden="1" x14ac:dyDescent="0.25">
      <c r="A212" s="2">
        <v>45352</v>
      </c>
      <c r="B212" s="3">
        <f t="shared" si="9"/>
        <v>2024</v>
      </c>
      <c r="C212" t="str">
        <f t="shared" si="10"/>
        <v>2023-2024</v>
      </c>
      <c r="D212" t="s">
        <v>148</v>
      </c>
      <c r="E212" t="s">
        <v>138</v>
      </c>
      <c r="F212" t="str">
        <f t="shared" si="11"/>
        <v>Queensland</v>
      </c>
      <c r="G212" t="s">
        <v>35</v>
      </c>
      <c r="H212">
        <v>4558</v>
      </c>
      <c r="I212" t="s">
        <v>11</v>
      </c>
      <c r="J212" t="s">
        <v>120</v>
      </c>
      <c r="K212" t="s">
        <v>155</v>
      </c>
      <c r="L212" t="s">
        <v>20</v>
      </c>
      <c r="M212" s="5">
        <v>2440.4200000000014</v>
      </c>
    </row>
    <row r="213" spans="1:13" hidden="1"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row>
    <row r="214" spans="1:13" hidden="1"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row>
    <row r="215" spans="1:13" hidden="1" x14ac:dyDescent="0.25">
      <c r="A215" s="2">
        <v>45054</v>
      </c>
      <c r="B215" s="3">
        <f t="shared" si="9"/>
        <v>2023</v>
      </c>
      <c r="C215" t="str">
        <f t="shared" si="10"/>
        <v>2023-2024</v>
      </c>
      <c r="D215" t="s">
        <v>148</v>
      </c>
      <c r="E215" t="s">
        <v>138</v>
      </c>
      <c r="F215" t="str">
        <f t="shared" si="11"/>
        <v>Queensland</v>
      </c>
      <c r="G215" t="s">
        <v>35</v>
      </c>
      <c r="H215">
        <v>4558</v>
      </c>
      <c r="I215" t="s">
        <v>11</v>
      </c>
      <c r="J215" t="s">
        <v>120</v>
      </c>
      <c r="K215" t="s">
        <v>150</v>
      </c>
      <c r="L215" t="s">
        <v>18</v>
      </c>
      <c r="M215" s="5">
        <v>2414.8599999999997</v>
      </c>
    </row>
    <row r="216" spans="1:13" hidden="1" x14ac:dyDescent="0.25">
      <c r="A216" s="2">
        <v>45102</v>
      </c>
      <c r="B216" s="3">
        <f t="shared" si="9"/>
        <v>2023</v>
      </c>
      <c r="C216" t="str">
        <f t="shared" si="10"/>
        <v>2023-2024</v>
      </c>
      <c r="D216" t="s">
        <v>147</v>
      </c>
      <c r="E216" t="s">
        <v>57</v>
      </c>
      <c r="F216" t="str">
        <f t="shared" si="11"/>
        <v>New South Wales</v>
      </c>
      <c r="G216" t="s">
        <v>10</v>
      </c>
      <c r="H216">
        <v>2560</v>
      </c>
      <c r="I216" t="s">
        <v>11</v>
      </c>
      <c r="J216" t="s">
        <v>58</v>
      </c>
      <c r="K216" t="s">
        <v>153</v>
      </c>
      <c r="L216" t="s">
        <v>16</v>
      </c>
      <c r="M216" s="5">
        <v>5</v>
      </c>
    </row>
    <row r="217" spans="1:13" hidden="1" x14ac:dyDescent="0.25">
      <c r="A217" s="2">
        <v>45057</v>
      </c>
      <c r="B217" s="3">
        <f t="shared" si="9"/>
        <v>2023</v>
      </c>
      <c r="C217" t="str">
        <f t="shared" si="10"/>
        <v>2023-2024</v>
      </c>
      <c r="D217" t="s">
        <v>147</v>
      </c>
      <c r="E217" t="s">
        <v>118</v>
      </c>
      <c r="F217" t="str">
        <f t="shared" si="11"/>
        <v>New South Wales</v>
      </c>
      <c r="G217" t="s">
        <v>10</v>
      </c>
      <c r="H217">
        <v>2158</v>
      </c>
      <c r="I217" t="s">
        <v>11</v>
      </c>
      <c r="J217" t="s">
        <v>27</v>
      </c>
      <c r="K217" t="s">
        <v>153</v>
      </c>
      <c r="L217" t="s">
        <v>16</v>
      </c>
      <c r="M217" s="5">
        <v>5</v>
      </c>
    </row>
    <row r="218" spans="1:13" hidden="1" x14ac:dyDescent="0.25">
      <c r="A218" s="2">
        <v>45440</v>
      </c>
      <c r="B218" s="3">
        <f t="shared" si="9"/>
        <v>2024</v>
      </c>
      <c r="C218" t="str">
        <f t="shared" si="10"/>
        <v>2024-2025</v>
      </c>
      <c r="D218" t="s">
        <v>147</v>
      </c>
      <c r="E218" t="s">
        <v>125</v>
      </c>
      <c r="F218" t="str">
        <f t="shared" si="11"/>
        <v>Victoria</v>
      </c>
      <c r="G218" t="s">
        <v>45</v>
      </c>
      <c r="H218">
        <v>3400</v>
      </c>
      <c r="I218" t="s">
        <v>11</v>
      </c>
      <c r="J218" t="s">
        <v>60</v>
      </c>
      <c r="K218" t="s">
        <v>19</v>
      </c>
      <c r="L218" t="s">
        <v>23</v>
      </c>
      <c r="M218" s="5">
        <v>5</v>
      </c>
    </row>
    <row r="219" spans="1:13" hidden="1"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row>
    <row r="220" spans="1:13" hidden="1"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row>
    <row r="221" spans="1:13" hidden="1" x14ac:dyDescent="0.25">
      <c r="A221" s="2">
        <v>45446</v>
      </c>
      <c r="B221" s="3">
        <f t="shared" si="9"/>
        <v>2024</v>
      </c>
      <c r="C221" t="str">
        <f t="shared" si="10"/>
        <v>2024-2025</v>
      </c>
      <c r="D221" t="s">
        <v>147</v>
      </c>
      <c r="E221" t="s">
        <v>84</v>
      </c>
      <c r="F221" t="str">
        <f t="shared" si="11"/>
        <v>Queensland</v>
      </c>
      <c r="G221" t="s">
        <v>35</v>
      </c>
      <c r="H221">
        <v>4740</v>
      </c>
      <c r="I221" t="s">
        <v>11</v>
      </c>
      <c r="J221" t="s">
        <v>51</v>
      </c>
      <c r="K221" t="s">
        <v>154</v>
      </c>
      <c r="L221" t="s">
        <v>14</v>
      </c>
      <c r="M221" s="5">
        <v>5</v>
      </c>
    </row>
    <row r="222" spans="1:13" hidden="1" x14ac:dyDescent="0.25">
      <c r="A222" s="2">
        <v>45190</v>
      </c>
      <c r="B222" s="3">
        <f t="shared" ref="B222:B285" si="12">IF(MONTH(A222)&gt;=7,YEAR(A222)+1,YEAR(A222))</f>
        <v>2024</v>
      </c>
      <c r="C222" t="str">
        <f t="shared" ref="C222:C285" si="13">IF(MONTH(A222) &gt;= 4, YEAR(A222) &amp; "-" &amp; YEAR(A222) + 1, YEAR(A222) - 1 &amp; "-" &amp; YEAR(A222))</f>
        <v>2023-2024</v>
      </c>
      <c r="D222" t="s">
        <v>147</v>
      </c>
      <c r="E222" t="s">
        <v>31</v>
      </c>
      <c r="F222" t="str">
        <f t="shared" ref="F222:F285" si="14">IF(G222="WA","Western Australia",
IF(G222="NSW","New South Wales",
IF(G222="QLD","Queensland",
IF(G222="VIC","Victoria",
IF(G222="TAS","Tasmania",
IF(G222="SA","South Australia",
IF(G222="NT","Northern Territory",
IF(G222="ACT","Australian Capital Territory",G222))))))))</f>
        <v>South Australia</v>
      </c>
      <c r="G222" t="s">
        <v>32</v>
      </c>
      <c r="H222">
        <v>5168</v>
      </c>
      <c r="I222" t="s">
        <v>11</v>
      </c>
      <c r="J222" t="s">
        <v>33</v>
      </c>
      <c r="K222" t="s">
        <v>153</v>
      </c>
      <c r="L222" t="s">
        <v>16</v>
      </c>
      <c r="M222" s="5">
        <v>5</v>
      </c>
    </row>
    <row r="223" spans="1:13" hidden="1" x14ac:dyDescent="0.25">
      <c r="A223" s="2">
        <v>45008</v>
      </c>
      <c r="B223" s="3">
        <f t="shared" si="12"/>
        <v>2023</v>
      </c>
      <c r="C223" t="str">
        <f t="shared" si="13"/>
        <v>2022-2023</v>
      </c>
      <c r="D223" t="s">
        <v>147</v>
      </c>
      <c r="E223" t="s">
        <v>65</v>
      </c>
      <c r="F223" t="str">
        <f t="shared" si="14"/>
        <v>New South Wales</v>
      </c>
      <c r="G223" t="s">
        <v>10</v>
      </c>
      <c r="H223">
        <v>2541</v>
      </c>
      <c r="I223" t="s">
        <v>11</v>
      </c>
      <c r="J223" t="s">
        <v>58</v>
      </c>
      <c r="K223" t="s">
        <v>150</v>
      </c>
      <c r="L223" t="s">
        <v>18</v>
      </c>
      <c r="M223" s="5">
        <v>5</v>
      </c>
    </row>
    <row r="224" spans="1:13" hidden="1" x14ac:dyDescent="0.25">
      <c r="A224" s="2">
        <v>45176</v>
      </c>
      <c r="B224" s="3">
        <f t="shared" si="12"/>
        <v>2024</v>
      </c>
      <c r="C224" t="str">
        <f t="shared" si="13"/>
        <v>2023-2024</v>
      </c>
      <c r="D224" t="s">
        <v>147</v>
      </c>
      <c r="E224" t="s">
        <v>75</v>
      </c>
      <c r="F224" t="str">
        <f t="shared" si="14"/>
        <v>Victoria</v>
      </c>
      <c r="G224" t="s">
        <v>45</v>
      </c>
      <c r="H224">
        <v>3630</v>
      </c>
      <c r="I224" t="s">
        <v>11</v>
      </c>
      <c r="J224" t="s">
        <v>55</v>
      </c>
      <c r="K224" t="s">
        <v>154</v>
      </c>
      <c r="L224" t="s">
        <v>14</v>
      </c>
      <c r="M224" s="5">
        <v>5</v>
      </c>
    </row>
    <row r="225" spans="1:13" hidden="1" x14ac:dyDescent="0.25">
      <c r="A225" s="2">
        <v>45645</v>
      </c>
      <c r="B225" s="3">
        <f t="shared" si="12"/>
        <v>2025</v>
      </c>
      <c r="C225" t="str">
        <f t="shared" si="13"/>
        <v>2024-2025</v>
      </c>
      <c r="D225" t="s">
        <v>147</v>
      </c>
      <c r="E225" t="s">
        <v>59</v>
      </c>
      <c r="F225" t="str">
        <f t="shared" si="14"/>
        <v>Victoria</v>
      </c>
      <c r="G225" t="s">
        <v>45</v>
      </c>
      <c r="H225">
        <v>3280</v>
      </c>
      <c r="I225" t="s">
        <v>11</v>
      </c>
      <c r="J225" t="s">
        <v>60</v>
      </c>
      <c r="K225" t="s">
        <v>154</v>
      </c>
      <c r="L225" t="s">
        <v>14</v>
      </c>
      <c r="M225" s="5">
        <v>5</v>
      </c>
    </row>
    <row r="226" spans="1:13" hidden="1" x14ac:dyDescent="0.25">
      <c r="A226" s="2">
        <v>45617</v>
      </c>
      <c r="B226" s="3">
        <f t="shared" si="12"/>
        <v>2025</v>
      </c>
      <c r="C226" t="str">
        <f t="shared" si="13"/>
        <v>2024-2025</v>
      </c>
      <c r="D226" t="s">
        <v>147</v>
      </c>
      <c r="E226" t="s">
        <v>59</v>
      </c>
      <c r="F226" t="str">
        <f t="shared" si="14"/>
        <v>Victoria</v>
      </c>
      <c r="G226" t="s">
        <v>45</v>
      </c>
      <c r="H226">
        <v>3280</v>
      </c>
      <c r="I226" t="s">
        <v>11</v>
      </c>
      <c r="J226" t="s">
        <v>60</v>
      </c>
      <c r="K226" t="s">
        <v>154</v>
      </c>
      <c r="L226" t="s">
        <v>14</v>
      </c>
      <c r="M226" s="5">
        <v>5</v>
      </c>
    </row>
    <row r="227" spans="1:13" hidden="1" x14ac:dyDescent="0.25">
      <c r="A227" s="2">
        <v>45233</v>
      </c>
      <c r="B227" s="3">
        <f t="shared" si="12"/>
        <v>2024</v>
      </c>
      <c r="C227" t="str">
        <f t="shared" si="13"/>
        <v>2023-2024</v>
      </c>
      <c r="D227" t="s">
        <v>147</v>
      </c>
      <c r="E227" t="s">
        <v>124</v>
      </c>
      <c r="F227" t="str">
        <f t="shared" si="14"/>
        <v>New South Wales</v>
      </c>
      <c r="G227" t="s">
        <v>10</v>
      </c>
      <c r="H227">
        <v>2015</v>
      </c>
      <c r="I227" t="s">
        <v>11</v>
      </c>
      <c r="J227" t="s">
        <v>12</v>
      </c>
      <c r="K227" t="s">
        <v>154</v>
      </c>
      <c r="L227" t="s">
        <v>14</v>
      </c>
      <c r="M227" s="5">
        <v>5.0299999999999994</v>
      </c>
    </row>
    <row r="228" spans="1:13" hidden="1" x14ac:dyDescent="0.25">
      <c r="A228" s="2">
        <v>45269</v>
      </c>
      <c r="B228" s="3">
        <f t="shared" si="12"/>
        <v>2024</v>
      </c>
      <c r="C228" t="str">
        <f t="shared" si="13"/>
        <v>2023-2024</v>
      </c>
      <c r="D228" t="s">
        <v>147</v>
      </c>
      <c r="E228" t="s">
        <v>78</v>
      </c>
      <c r="F228" t="str">
        <f t="shared" si="14"/>
        <v>New South Wales</v>
      </c>
      <c r="G228" t="s">
        <v>10</v>
      </c>
      <c r="H228">
        <v>2350</v>
      </c>
      <c r="I228" t="s">
        <v>11</v>
      </c>
      <c r="J228" t="s">
        <v>68</v>
      </c>
      <c r="K228" t="s">
        <v>153</v>
      </c>
      <c r="L228" t="s">
        <v>16</v>
      </c>
      <c r="M228" s="5">
        <v>5.0999999999999996</v>
      </c>
    </row>
    <row r="229" spans="1:13" hidden="1" x14ac:dyDescent="0.25">
      <c r="A229" s="2">
        <v>45402</v>
      </c>
      <c r="B229" s="3">
        <f t="shared" si="12"/>
        <v>2024</v>
      </c>
      <c r="C229" t="str">
        <f t="shared" si="13"/>
        <v>2024-2025</v>
      </c>
      <c r="D229" t="s">
        <v>147</v>
      </c>
      <c r="E229" t="s">
        <v>28</v>
      </c>
      <c r="F229" t="str">
        <f t="shared" si="14"/>
        <v>Northern Territory</v>
      </c>
      <c r="G229" t="s">
        <v>29</v>
      </c>
      <c r="H229">
        <v>800</v>
      </c>
      <c r="I229" t="s">
        <v>11</v>
      </c>
      <c r="J229" t="s">
        <v>30</v>
      </c>
      <c r="K229" t="s">
        <v>153</v>
      </c>
      <c r="L229" t="s">
        <v>16</v>
      </c>
      <c r="M229" s="5">
        <v>5.1100000000000003</v>
      </c>
    </row>
    <row r="230" spans="1:13" hidden="1" x14ac:dyDescent="0.25">
      <c r="A230" s="2">
        <v>45414</v>
      </c>
      <c r="B230" s="3">
        <f t="shared" si="12"/>
        <v>2024</v>
      </c>
      <c r="C230" t="str">
        <f t="shared" si="13"/>
        <v>2024-2025</v>
      </c>
      <c r="D230" t="s">
        <v>148</v>
      </c>
      <c r="E230" t="s">
        <v>79</v>
      </c>
      <c r="F230" t="str">
        <f t="shared" si="14"/>
        <v>Australian Capital Territory</v>
      </c>
      <c r="G230" t="s">
        <v>80</v>
      </c>
      <c r="H230">
        <v>2617</v>
      </c>
      <c r="I230" t="s">
        <v>11</v>
      </c>
      <c r="J230" t="s">
        <v>58</v>
      </c>
      <c r="K230" t="s">
        <v>150</v>
      </c>
      <c r="L230" t="s">
        <v>18</v>
      </c>
      <c r="M230" s="5">
        <v>5.25</v>
      </c>
    </row>
    <row r="231" spans="1:13" hidden="1" x14ac:dyDescent="0.25">
      <c r="A231" s="2">
        <v>45310</v>
      </c>
      <c r="B231" s="3">
        <f t="shared" si="12"/>
        <v>2024</v>
      </c>
      <c r="C231" t="str">
        <f t="shared" si="13"/>
        <v>2023-2024</v>
      </c>
      <c r="D231" t="s">
        <v>147</v>
      </c>
      <c r="E231" t="s">
        <v>65</v>
      </c>
      <c r="F231" t="str">
        <f t="shared" si="14"/>
        <v>New South Wales</v>
      </c>
      <c r="G231" t="s">
        <v>10</v>
      </c>
      <c r="H231">
        <v>2541</v>
      </c>
      <c r="I231" t="s">
        <v>11</v>
      </c>
      <c r="J231" t="s">
        <v>58</v>
      </c>
      <c r="K231" t="s">
        <v>149</v>
      </c>
      <c r="L231" t="s">
        <v>15</v>
      </c>
      <c r="M231" s="5">
        <v>5.4</v>
      </c>
    </row>
    <row r="232" spans="1:13" hidden="1" x14ac:dyDescent="0.25">
      <c r="A232" s="2">
        <v>45166</v>
      </c>
      <c r="B232" s="3">
        <f t="shared" si="12"/>
        <v>2024</v>
      </c>
      <c r="C232" t="str">
        <f t="shared" si="13"/>
        <v>2023-2024</v>
      </c>
      <c r="D232" t="s">
        <v>147</v>
      </c>
      <c r="E232" t="s">
        <v>131</v>
      </c>
      <c r="F232" t="str">
        <f t="shared" si="14"/>
        <v>Western Australia</v>
      </c>
      <c r="G232" t="s">
        <v>48</v>
      </c>
      <c r="H232">
        <v>6530</v>
      </c>
      <c r="I232" t="s">
        <v>11</v>
      </c>
      <c r="J232" t="s">
        <v>77</v>
      </c>
      <c r="K232" t="s">
        <v>155</v>
      </c>
      <c r="L232" t="s">
        <v>20</v>
      </c>
      <c r="M232" s="5">
        <v>5.44</v>
      </c>
    </row>
    <row r="233" spans="1:13" hidden="1" x14ac:dyDescent="0.25">
      <c r="A233" s="2">
        <v>45228</v>
      </c>
      <c r="B233" s="3">
        <f t="shared" si="12"/>
        <v>2024</v>
      </c>
      <c r="C233" t="str">
        <f t="shared" si="13"/>
        <v>2023-2024</v>
      </c>
      <c r="D233" t="s">
        <v>147</v>
      </c>
      <c r="E233" t="s">
        <v>41</v>
      </c>
      <c r="F233" t="str">
        <f t="shared" si="14"/>
        <v>New South Wales</v>
      </c>
      <c r="G233" t="s">
        <v>10</v>
      </c>
      <c r="H233">
        <v>2830</v>
      </c>
      <c r="I233" t="s">
        <v>11</v>
      </c>
      <c r="J233" t="s">
        <v>25</v>
      </c>
      <c r="K233" t="s">
        <v>153</v>
      </c>
      <c r="L233" t="s">
        <v>16</v>
      </c>
      <c r="M233" s="5">
        <v>5.5</v>
      </c>
    </row>
    <row r="234" spans="1:13" hidden="1" x14ac:dyDescent="0.25">
      <c r="A234" s="2">
        <v>45525</v>
      </c>
      <c r="B234" s="3">
        <f t="shared" si="12"/>
        <v>2025</v>
      </c>
      <c r="C234" t="str">
        <f t="shared" si="13"/>
        <v>2024-2025</v>
      </c>
      <c r="D234" t="s">
        <v>147</v>
      </c>
      <c r="E234" t="s">
        <v>116</v>
      </c>
      <c r="F234" t="str">
        <f t="shared" si="14"/>
        <v>Western Australia</v>
      </c>
      <c r="G234" t="s">
        <v>48</v>
      </c>
      <c r="H234">
        <v>6725</v>
      </c>
      <c r="I234" t="s">
        <v>11</v>
      </c>
      <c r="J234" t="s">
        <v>77</v>
      </c>
      <c r="K234" t="s">
        <v>156</v>
      </c>
      <c r="L234" t="s">
        <v>17</v>
      </c>
      <c r="M234" s="5">
        <v>5.53</v>
      </c>
    </row>
    <row r="235" spans="1:13" hidden="1" x14ac:dyDescent="0.25">
      <c r="A235" s="2">
        <v>45318</v>
      </c>
      <c r="B235" s="3">
        <f t="shared" si="12"/>
        <v>2024</v>
      </c>
      <c r="C235" t="str">
        <f t="shared" si="13"/>
        <v>2023-2024</v>
      </c>
      <c r="D235" t="s">
        <v>148</v>
      </c>
      <c r="E235" t="s">
        <v>109</v>
      </c>
      <c r="F235" t="str">
        <f t="shared" si="14"/>
        <v>New South Wales</v>
      </c>
      <c r="G235" t="s">
        <v>10</v>
      </c>
      <c r="H235">
        <v>2480</v>
      </c>
      <c r="I235" t="s">
        <v>11</v>
      </c>
      <c r="J235" t="s">
        <v>68</v>
      </c>
      <c r="K235" t="s">
        <v>150</v>
      </c>
      <c r="L235" t="s">
        <v>18</v>
      </c>
      <c r="M235" s="5">
        <v>5.54</v>
      </c>
    </row>
    <row r="236" spans="1:13" hidden="1" x14ac:dyDescent="0.25">
      <c r="A236" s="2">
        <v>45628</v>
      </c>
      <c r="B236" s="3">
        <f t="shared" si="12"/>
        <v>2025</v>
      </c>
      <c r="C236" t="str">
        <f t="shared" si="13"/>
        <v>2024-2025</v>
      </c>
      <c r="D236" t="s">
        <v>147</v>
      </c>
      <c r="E236" t="s">
        <v>132</v>
      </c>
      <c r="F236" t="str">
        <f t="shared" si="14"/>
        <v>New South Wales</v>
      </c>
      <c r="G236" t="s">
        <v>10</v>
      </c>
      <c r="H236">
        <v>2800</v>
      </c>
      <c r="I236" t="s">
        <v>11</v>
      </c>
      <c r="J236" t="s">
        <v>25</v>
      </c>
      <c r="K236" t="s">
        <v>19</v>
      </c>
      <c r="L236" t="s">
        <v>23</v>
      </c>
      <c r="M236" s="5">
        <v>5.57</v>
      </c>
    </row>
    <row r="237" spans="1:13" hidden="1" x14ac:dyDescent="0.25">
      <c r="A237" s="2">
        <v>45522</v>
      </c>
      <c r="B237" s="3">
        <f t="shared" si="12"/>
        <v>2025</v>
      </c>
      <c r="C237" t="str">
        <f t="shared" si="13"/>
        <v>2024-2025</v>
      </c>
      <c r="D237" t="s">
        <v>147</v>
      </c>
      <c r="E237" t="s">
        <v>122</v>
      </c>
      <c r="F237" t="str">
        <f t="shared" si="14"/>
        <v>New South Wales</v>
      </c>
      <c r="G237" t="s">
        <v>10</v>
      </c>
      <c r="H237">
        <v>2650</v>
      </c>
      <c r="I237" t="s">
        <v>11</v>
      </c>
      <c r="J237" t="s">
        <v>25</v>
      </c>
      <c r="K237" t="s">
        <v>153</v>
      </c>
      <c r="L237" t="s">
        <v>16</v>
      </c>
      <c r="M237" s="5">
        <v>5.79</v>
      </c>
    </row>
    <row r="238" spans="1:13" hidden="1" x14ac:dyDescent="0.25">
      <c r="A238" s="2">
        <v>44979</v>
      </c>
      <c r="B238" s="3">
        <f t="shared" si="12"/>
        <v>2023</v>
      </c>
      <c r="C238" t="str">
        <f t="shared" si="13"/>
        <v>2022-2023</v>
      </c>
      <c r="D238" t="s">
        <v>147</v>
      </c>
      <c r="E238" t="s">
        <v>39</v>
      </c>
      <c r="F238" t="str">
        <f t="shared" si="14"/>
        <v>South Australia</v>
      </c>
      <c r="G238" t="s">
        <v>32</v>
      </c>
      <c r="H238">
        <v>5343</v>
      </c>
      <c r="I238" t="s">
        <v>11</v>
      </c>
      <c r="J238" t="s">
        <v>38</v>
      </c>
      <c r="K238" t="s">
        <v>155</v>
      </c>
      <c r="L238" t="s">
        <v>20</v>
      </c>
      <c r="M238" s="5">
        <v>5.97</v>
      </c>
    </row>
    <row r="239" spans="1:13" hidden="1" x14ac:dyDescent="0.25">
      <c r="A239" s="2">
        <v>45493</v>
      </c>
      <c r="B239" s="3">
        <f t="shared" si="12"/>
        <v>2025</v>
      </c>
      <c r="C239" t="str">
        <f t="shared" si="13"/>
        <v>2024-2025</v>
      </c>
      <c r="D239" t="s">
        <v>147</v>
      </c>
      <c r="E239" t="s">
        <v>115</v>
      </c>
      <c r="F239" t="str">
        <f t="shared" si="14"/>
        <v>Western Australia</v>
      </c>
      <c r="G239" t="s">
        <v>48</v>
      </c>
      <c r="H239">
        <v>6280</v>
      </c>
      <c r="I239" t="s">
        <v>11</v>
      </c>
      <c r="J239" t="s">
        <v>94</v>
      </c>
      <c r="K239" t="s">
        <v>155</v>
      </c>
      <c r="L239" t="s">
        <v>20</v>
      </c>
      <c r="M239" s="5">
        <v>5.98</v>
      </c>
    </row>
    <row r="240" spans="1:13" hidden="1" x14ac:dyDescent="0.25">
      <c r="A240" s="2">
        <v>45252</v>
      </c>
      <c r="B240" s="3">
        <f t="shared" si="12"/>
        <v>2024</v>
      </c>
      <c r="C240" t="str">
        <f t="shared" si="13"/>
        <v>2023-2024</v>
      </c>
      <c r="D240" t="s">
        <v>148</v>
      </c>
      <c r="E240" t="s">
        <v>9</v>
      </c>
      <c r="F240" t="str">
        <f t="shared" si="14"/>
        <v>New South Wales</v>
      </c>
      <c r="G240" t="s">
        <v>10</v>
      </c>
      <c r="H240">
        <v>2067</v>
      </c>
      <c r="I240" t="s">
        <v>11</v>
      </c>
      <c r="J240" t="s">
        <v>12</v>
      </c>
      <c r="K240" t="s">
        <v>154</v>
      </c>
      <c r="L240" t="s">
        <v>14</v>
      </c>
      <c r="M240" s="5">
        <v>5.98</v>
      </c>
    </row>
    <row r="241" spans="1:13" hidden="1" x14ac:dyDescent="0.25">
      <c r="A241" s="2">
        <v>45652</v>
      </c>
      <c r="B241" s="3">
        <f t="shared" si="12"/>
        <v>2025</v>
      </c>
      <c r="C241" t="str">
        <f t="shared" si="13"/>
        <v>2024-2025</v>
      </c>
      <c r="D241" t="s">
        <v>147</v>
      </c>
      <c r="E241" t="s">
        <v>64</v>
      </c>
      <c r="F241" t="str">
        <f t="shared" si="14"/>
        <v>Victoria</v>
      </c>
      <c r="G241" t="s">
        <v>45</v>
      </c>
      <c r="H241">
        <v>3199</v>
      </c>
      <c r="I241" t="s">
        <v>11</v>
      </c>
      <c r="J241" t="s">
        <v>63</v>
      </c>
      <c r="K241" t="s">
        <v>155</v>
      </c>
      <c r="L241" t="s">
        <v>20</v>
      </c>
      <c r="M241" s="5">
        <v>5.98</v>
      </c>
    </row>
    <row r="242" spans="1:13" hidden="1" x14ac:dyDescent="0.25">
      <c r="A242" s="2">
        <v>45224</v>
      </c>
      <c r="B242" s="3">
        <f t="shared" si="12"/>
        <v>2024</v>
      </c>
      <c r="C242" t="str">
        <f t="shared" si="13"/>
        <v>2023-2024</v>
      </c>
      <c r="D242" t="s">
        <v>147</v>
      </c>
      <c r="E242" t="s">
        <v>142</v>
      </c>
      <c r="F242" t="str">
        <f t="shared" si="14"/>
        <v>Australian Capital Territory</v>
      </c>
      <c r="G242" t="s">
        <v>80</v>
      </c>
      <c r="H242">
        <v>2609</v>
      </c>
      <c r="I242" t="s">
        <v>11</v>
      </c>
      <c r="J242" t="s">
        <v>58</v>
      </c>
      <c r="K242" t="s">
        <v>156</v>
      </c>
      <c r="L242" t="s">
        <v>17</v>
      </c>
      <c r="M242" s="5">
        <v>5.98</v>
      </c>
    </row>
    <row r="243" spans="1:13" hidden="1" x14ac:dyDescent="0.25">
      <c r="A243" s="2">
        <v>45086</v>
      </c>
      <c r="B243" s="3">
        <f t="shared" si="12"/>
        <v>2023</v>
      </c>
      <c r="C243" t="str">
        <f t="shared" si="13"/>
        <v>2023-2024</v>
      </c>
      <c r="D243" t="s">
        <v>148</v>
      </c>
      <c r="E243" t="s">
        <v>85</v>
      </c>
      <c r="F243" t="str">
        <f t="shared" si="14"/>
        <v>Queensland</v>
      </c>
      <c r="G243" t="s">
        <v>35</v>
      </c>
      <c r="H243">
        <v>4883</v>
      </c>
      <c r="I243" t="s">
        <v>11</v>
      </c>
      <c r="J243" t="s">
        <v>36</v>
      </c>
      <c r="K243" t="s">
        <v>153</v>
      </c>
      <c r="L243" t="s">
        <v>16</v>
      </c>
      <c r="M243" s="5">
        <v>1998.7800000000004</v>
      </c>
    </row>
    <row r="244" spans="1:13" hidden="1" x14ac:dyDescent="0.25">
      <c r="A244" s="2">
        <v>45255</v>
      </c>
      <c r="B244" s="3">
        <f t="shared" si="12"/>
        <v>2024</v>
      </c>
      <c r="C244" t="str">
        <f t="shared" si="13"/>
        <v>2023-2024</v>
      </c>
      <c r="D244" t="s">
        <v>147</v>
      </c>
      <c r="E244" t="s">
        <v>88</v>
      </c>
      <c r="F244" t="str">
        <f t="shared" si="14"/>
        <v>South Australia</v>
      </c>
      <c r="G244" t="s">
        <v>32</v>
      </c>
      <c r="H244">
        <v>5011</v>
      </c>
      <c r="I244" t="s">
        <v>11</v>
      </c>
      <c r="J244" t="s">
        <v>33</v>
      </c>
      <c r="K244" t="s">
        <v>152</v>
      </c>
      <c r="L244" t="s">
        <v>13</v>
      </c>
      <c r="M244" s="5">
        <v>5.98</v>
      </c>
    </row>
    <row r="245" spans="1:13" hidden="1" x14ac:dyDescent="0.25">
      <c r="A245" s="2">
        <v>45565</v>
      </c>
      <c r="B245" s="3">
        <f t="shared" si="12"/>
        <v>2025</v>
      </c>
      <c r="C245" t="str">
        <f t="shared" si="13"/>
        <v>2024-2025</v>
      </c>
      <c r="D245" t="s">
        <v>147</v>
      </c>
      <c r="E245" t="s">
        <v>78</v>
      </c>
      <c r="F245" t="str">
        <f t="shared" si="14"/>
        <v>New South Wales</v>
      </c>
      <c r="G245" t="s">
        <v>10</v>
      </c>
      <c r="H245">
        <v>2350</v>
      </c>
      <c r="I245" t="s">
        <v>11</v>
      </c>
      <c r="J245" t="s">
        <v>68</v>
      </c>
      <c r="K245" t="s">
        <v>154</v>
      </c>
      <c r="L245" t="s">
        <v>14</v>
      </c>
      <c r="M245" s="5">
        <v>5.99</v>
      </c>
    </row>
    <row r="246" spans="1:13" hidden="1" x14ac:dyDescent="0.25">
      <c r="A246" s="2">
        <v>45325</v>
      </c>
      <c r="B246" s="3">
        <f t="shared" si="12"/>
        <v>2024</v>
      </c>
      <c r="C246" t="str">
        <f t="shared" si="13"/>
        <v>2023-2024</v>
      </c>
      <c r="D246" t="s">
        <v>147</v>
      </c>
      <c r="E246" t="s">
        <v>85</v>
      </c>
      <c r="F246" t="str">
        <f t="shared" si="14"/>
        <v>Queensland</v>
      </c>
      <c r="G246" t="s">
        <v>35</v>
      </c>
      <c r="H246">
        <v>4883</v>
      </c>
      <c r="I246" t="s">
        <v>11</v>
      </c>
      <c r="J246" t="s">
        <v>36</v>
      </c>
      <c r="K246" t="s">
        <v>19</v>
      </c>
      <c r="L246" t="s">
        <v>23</v>
      </c>
      <c r="M246" s="5">
        <v>5.99</v>
      </c>
    </row>
    <row r="247" spans="1:13" hidden="1" x14ac:dyDescent="0.25">
      <c r="A247" s="2">
        <v>45156</v>
      </c>
      <c r="B247" s="3">
        <f t="shared" si="12"/>
        <v>2024</v>
      </c>
      <c r="C247" t="str">
        <f t="shared" si="13"/>
        <v>2023-2024</v>
      </c>
      <c r="D247" t="s">
        <v>148</v>
      </c>
      <c r="E247" t="s">
        <v>9</v>
      </c>
      <c r="F247" t="str">
        <f t="shared" si="14"/>
        <v>New South Wales</v>
      </c>
      <c r="G247" t="s">
        <v>10</v>
      </c>
      <c r="H247">
        <v>2067</v>
      </c>
      <c r="I247" t="s">
        <v>11</v>
      </c>
      <c r="J247" t="s">
        <v>12</v>
      </c>
      <c r="K247" t="s">
        <v>151</v>
      </c>
      <c r="L247" t="s">
        <v>21</v>
      </c>
      <c r="M247" s="5">
        <v>5.99</v>
      </c>
    </row>
    <row r="248" spans="1:13" hidden="1" x14ac:dyDescent="0.25">
      <c r="A248" s="2">
        <v>45557</v>
      </c>
      <c r="B248" s="3">
        <f t="shared" si="12"/>
        <v>2025</v>
      </c>
      <c r="C248" t="str">
        <f t="shared" si="13"/>
        <v>2024-2025</v>
      </c>
      <c r="D248" t="s">
        <v>148</v>
      </c>
      <c r="E248" t="s">
        <v>9</v>
      </c>
      <c r="F248" t="str">
        <f t="shared" si="14"/>
        <v>New South Wales</v>
      </c>
      <c r="G248" t="s">
        <v>10</v>
      </c>
      <c r="H248">
        <v>2067</v>
      </c>
      <c r="I248" t="s">
        <v>11</v>
      </c>
      <c r="J248" t="s">
        <v>12</v>
      </c>
      <c r="K248" t="s">
        <v>153</v>
      </c>
      <c r="L248" t="s">
        <v>16</v>
      </c>
      <c r="M248" s="5">
        <v>5.99</v>
      </c>
    </row>
    <row r="249" spans="1:13" hidden="1" x14ac:dyDescent="0.25">
      <c r="A249" s="2">
        <v>45108</v>
      </c>
      <c r="B249" s="3">
        <f t="shared" si="12"/>
        <v>2024</v>
      </c>
      <c r="C249" t="str">
        <f t="shared" si="13"/>
        <v>2023-2024</v>
      </c>
      <c r="D249" t="s">
        <v>147</v>
      </c>
      <c r="E249" t="s">
        <v>44</v>
      </c>
      <c r="F249" t="str">
        <f t="shared" si="14"/>
        <v>Victoria</v>
      </c>
      <c r="G249" t="s">
        <v>45</v>
      </c>
      <c r="H249">
        <v>3066</v>
      </c>
      <c r="I249" t="s">
        <v>11</v>
      </c>
      <c r="J249" t="s">
        <v>46</v>
      </c>
      <c r="K249" t="s">
        <v>151</v>
      </c>
      <c r="L249" t="s">
        <v>21</v>
      </c>
      <c r="M249" s="5">
        <v>5.99</v>
      </c>
    </row>
    <row r="250" spans="1:13" hidden="1" x14ac:dyDescent="0.25">
      <c r="A250" s="2">
        <v>45655</v>
      </c>
      <c r="B250" s="3">
        <f t="shared" si="12"/>
        <v>2025</v>
      </c>
      <c r="C250" t="str">
        <f t="shared" si="13"/>
        <v>2024-2025</v>
      </c>
      <c r="D250" t="s">
        <v>147</v>
      </c>
      <c r="E250" t="s">
        <v>73</v>
      </c>
      <c r="F250" t="str">
        <f t="shared" si="14"/>
        <v>Victoria</v>
      </c>
      <c r="G250" t="s">
        <v>45</v>
      </c>
      <c r="H250">
        <v>3136</v>
      </c>
      <c r="I250" t="s">
        <v>11</v>
      </c>
      <c r="J250" t="s">
        <v>63</v>
      </c>
      <c r="K250" t="s">
        <v>152</v>
      </c>
      <c r="L250" t="s">
        <v>13</v>
      </c>
      <c r="M250" s="5">
        <v>5.99</v>
      </c>
    </row>
    <row r="251" spans="1:13" hidden="1" x14ac:dyDescent="0.25">
      <c r="A251" s="2">
        <v>45231</v>
      </c>
      <c r="B251" s="3">
        <f t="shared" si="12"/>
        <v>2024</v>
      </c>
      <c r="C251" t="str">
        <f t="shared" si="13"/>
        <v>2023-2024</v>
      </c>
      <c r="D251" t="s">
        <v>147</v>
      </c>
      <c r="E251" t="s">
        <v>142</v>
      </c>
      <c r="F251" t="str">
        <f t="shared" si="14"/>
        <v>Australian Capital Territory</v>
      </c>
      <c r="G251" t="s">
        <v>80</v>
      </c>
      <c r="H251">
        <v>2609</v>
      </c>
      <c r="I251" t="s">
        <v>11</v>
      </c>
      <c r="J251" t="s">
        <v>58</v>
      </c>
      <c r="K251" t="s">
        <v>153</v>
      </c>
      <c r="L251" t="s">
        <v>16</v>
      </c>
      <c r="M251" s="5">
        <v>5.99</v>
      </c>
    </row>
    <row r="252" spans="1:13" x14ac:dyDescent="0.25">
      <c r="A252" s="2">
        <v>44936</v>
      </c>
      <c r="B252" s="3">
        <f t="shared" si="12"/>
        <v>2023</v>
      </c>
      <c r="C252" t="str">
        <f t="shared" si="13"/>
        <v>2022-2023</v>
      </c>
      <c r="D252" t="s">
        <v>147</v>
      </c>
      <c r="E252" t="s">
        <v>87</v>
      </c>
      <c r="F252" t="str">
        <f t="shared" si="14"/>
        <v>New South Wales</v>
      </c>
      <c r="G252" t="s">
        <v>10</v>
      </c>
      <c r="H252">
        <v>2790</v>
      </c>
      <c r="I252" t="s">
        <v>11</v>
      </c>
      <c r="J252" t="s">
        <v>25</v>
      </c>
      <c r="K252" t="s">
        <v>154</v>
      </c>
      <c r="L252" t="s">
        <v>14</v>
      </c>
      <c r="M252" s="5">
        <v>5.99</v>
      </c>
    </row>
    <row r="253" spans="1:13" hidden="1" x14ac:dyDescent="0.25">
      <c r="A253" s="2">
        <v>45633</v>
      </c>
      <c r="B253" s="3">
        <f t="shared" si="12"/>
        <v>2025</v>
      </c>
      <c r="C253" t="str">
        <f t="shared" si="13"/>
        <v>2024-2025</v>
      </c>
      <c r="D253" t="s">
        <v>148</v>
      </c>
      <c r="E253" t="s">
        <v>95</v>
      </c>
      <c r="F253" t="str">
        <f t="shared" si="14"/>
        <v>Victoria</v>
      </c>
      <c r="G253" t="s">
        <v>45</v>
      </c>
      <c r="H253">
        <v>3931</v>
      </c>
      <c r="I253" t="s">
        <v>11</v>
      </c>
      <c r="J253" t="s">
        <v>55</v>
      </c>
      <c r="K253" t="s">
        <v>19</v>
      </c>
      <c r="L253" t="s">
        <v>23</v>
      </c>
      <c r="M253" s="5">
        <v>5.99</v>
      </c>
    </row>
    <row r="254" spans="1:13" hidden="1" x14ac:dyDescent="0.25">
      <c r="A254" s="2">
        <v>45596</v>
      </c>
      <c r="B254" s="3">
        <f t="shared" si="12"/>
        <v>2025</v>
      </c>
      <c r="C254" t="str">
        <f t="shared" si="13"/>
        <v>2024-2025</v>
      </c>
      <c r="D254" t="s">
        <v>147</v>
      </c>
      <c r="E254" t="s">
        <v>31</v>
      </c>
      <c r="F254" t="str">
        <f t="shared" si="14"/>
        <v>South Australia</v>
      </c>
      <c r="G254" t="s">
        <v>32</v>
      </c>
      <c r="H254">
        <v>5168</v>
      </c>
      <c r="I254" t="s">
        <v>11</v>
      </c>
      <c r="J254" t="s">
        <v>33</v>
      </c>
      <c r="K254" t="s">
        <v>150</v>
      </c>
      <c r="L254" t="s">
        <v>18</v>
      </c>
      <c r="M254" s="5">
        <v>5.99</v>
      </c>
    </row>
    <row r="255" spans="1:13" x14ac:dyDescent="0.25">
      <c r="A255" s="2">
        <v>44957</v>
      </c>
      <c r="B255" s="3">
        <f t="shared" si="12"/>
        <v>2023</v>
      </c>
      <c r="C255" t="str">
        <f t="shared" si="13"/>
        <v>2022-2023</v>
      </c>
      <c r="D255" t="s">
        <v>148</v>
      </c>
      <c r="E255" t="s">
        <v>138</v>
      </c>
      <c r="F255" t="str">
        <f t="shared" si="14"/>
        <v>Queensland</v>
      </c>
      <c r="G255" t="s">
        <v>35</v>
      </c>
      <c r="H255">
        <v>4558</v>
      </c>
      <c r="I255" t="s">
        <v>11</v>
      </c>
      <c r="J255" t="s">
        <v>120</v>
      </c>
      <c r="K255" t="s">
        <v>153</v>
      </c>
      <c r="L255" t="s">
        <v>16</v>
      </c>
      <c r="M255" s="5">
        <v>1678.2399999999998</v>
      </c>
    </row>
    <row r="256" spans="1:13" hidden="1" x14ac:dyDescent="0.25">
      <c r="A256" s="2">
        <v>45038</v>
      </c>
      <c r="B256" s="3">
        <f t="shared" si="12"/>
        <v>2023</v>
      </c>
      <c r="C256" t="str">
        <f t="shared" si="13"/>
        <v>2023-2024</v>
      </c>
      <c r="D256" t="s">
        <v>148</v>
      </c>
      <c r="E256" t="s">
        <v>65</v>
      </c>
      <c r="F256" t="str">
        <f t="shared" si="14"/>
        <v>New South Wales</v>
      </c>
      <c r="G256" t="s">
        <v>10</v>
      </c>
      <c r="H256">
        <v>2541</v>
      </c>
      <c r="I256" t="s">
        <v>11</v>
      </c>
      <c r="J256" t="s">
        <v>58</v>
      </c>
      <c r="K256" t="s">
        <v>19</v>
      </c>
      <c r="L256" t="s">
        <v>23</v>
      </c>
      <c r="M256" s="5">
        <v>5.99</v>
      </c>
    </row>
    <row r="257" spans="1:13" hidden="1" x14ac:dyDescent="0.25">
      <c r="A257" s="2">
        <v>45093</v>
      </c>
      <c r="B257" s="3">
        <f t="shared" si="12"/>
        <v>2023</v>
      </c>
      <c r="C257" t="str">
        <f t="shared" si="13"/>
        <v>2023-2024</v>
      </c>
      <c r="D257" t="s">
        <v>147</v>
      </c>
      <c r="E257" t="s">
        <v>121</v>
      </c>
      <c r="F257" t="str">
        <f t="shared" si="14"/>
        <v>Queensland</v>
      </c>
      <c r="G257" t="s">
        <v>35</v>
      </c>
      <c r="H257">
        <v>4700</v>
      </c>
      <c r="I257" t="s">
        <v>11</v>
      </c>
      <c r="J257" t="s">
        <v>51</v>
      </c>
      <c r="K257" t="s">
        <v>156</v>
      </c>
      <c r="L257" t="s">
        <v>17</v>
      </c>
      <c r="M257" s="5">
        <v>5.99</v>
      </c>
    </row>
    <row r="258" spans="1:13" hidden="1" x14ac:dyDescent="0.25">
      <c r="A258" s="2">
        <v>45383</v>
      </c>
      <c r="B258" s="3">
        <f t="shared" si="12"/>
        <v>2024</v>
      </c>
      <c r="C258" t="str">
        <f t="shared" si="13"/>
        <v>2024-2025</v>
      </c>
      <c r="D258" t="s">
        <v>147</v>
      </c>
      <c r="E258" t="s">
        <v>90</v>
      </c>
      <c r="F258" t="str">
        <f t="shared" si="14"/>
        <v>Victoria</v>
      </c>
      <c r="G258" t="s">
        <v>45</v>
      </c>
      <c r="H258">
        <v>3179</v>
      </c>
      <c r="I258" t="s">
        <v>11</v>
      </c>
      <c r="J258" t="s">
        <v>63</v>
      </c>
      <c r="K258" t="s">
        <v>151</v>
      </c>
      <c r="L258" t="s">
        <v>21</v>
      </c>
      <c r="M258" s="5">
        <v>5.99</v>
      </c>
    </row>
    <row r="259" spans="1:13" hidden="1" x14ac:dyDescent="0.25">
      <c r="A259" s="2">
        <v>45129</v>
      </c>
      <c r="B259" s="3">
        <f t="shared" si="12"/>
        <v>2024</v>
      </c>
      <c r="C259" t="str">
        <f t="shared" si="13"/>
        <v>2023-2024</v>
      </c>
      <c r="D259" t="s">
        <v>148</v>
      </c>
      <c r="E259" t="s">
        <v>56</v>
      </c>
      <c r="F259" t="str">
        <f t="shared" si="14"/>
        <v>Northern Territory</v>
      </c>
      <c r="G259" t="s">
        <v>29</v>
      </c>
      <c r="H259">
        <v>870</v>
      </c>
      <c r="I259" t="s">
        <v>11</v>
      </c>
      <c r="J259" t="s">
        <v>30</v>
      </c>
      <c r="K259" t="s">
        <v>151</v>
      </c>
      <c r="L259" t="s">
        <v>21</v>
      </c>
      <c r="M259" s="5">
        <v>1666.6100000000001</v>
      </c>
    </row>
    <row r="260" spans="1:13" hidden="1"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row>
    <row r="261" spans="1:13" hidden="1"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row>
    <row r="262" spans="1:13" hidden="1"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row>
    <row r="263" spans="1:13" hidden="1"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row>
    <row r="264" spans="1:13" hidden="1"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row>
    <row r="265" spans="1:13"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row>
    <row r="266" spans="1:13" hidden="1" x14ac:dyDescent="0.25">
      <c r="A266" s="2">
        <v>45078</v>
      </c>
      <c r="B266" s="3">
        <f t="shared" si="12"/>
        <v>2023</v>
      </c>
      <c r="C266" t="str">
        <f t="shared" si="13"/>
        <v>2023-2024</v>
      </c>
      <c r="D266" t="s">
        <v>147</v>
      </c>
      <c r="E266" t="s">
        <v>96</v>
      </c>
      <c r="F266" t="str">
        <f t="shared" si="14"/>
        <v>Western Australia</v>
      </c>
      <c r="G266" t="s">
        <v>48</v>
      </c>
      <c r="H266">
        <v>6330</v>
      </c>
      <c r="I266" t="s">
        <v>11</v>
      </c>
      <c r="J266" t="s">
        <v>94</v>
      </c>
      <c r="K266" t="s">
        <v>155</v>
      </c>
      <c r="L266" t="s">
        <v>20</v>
      </c>
      <c r="M266" s="5">
        <v>6</v>
      </c>
    </row>
    <row r="267" spans="1:13" hidden="1"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row>
    <row r="268" spans="1:13" hidden="1" x14ac:dyDescent="0.25">
      <c r="A268" s="2">
        <v>45386</v>
      </c>
      <c r="B268" s="3">
        <f t="shared" si="12"/>
        <v>2024</v>
      </c>
      <c r="C268" t="str">
        <f t="shared" si="13"/>
        <v>2024-2025</v>
      </c>
      <c r="D268" t="s">
        <v>147</v>
      </c>
      <c r="E268" t="s">
        <v>126</v>
      </c>
      <c r="F268" t="str">
        <f t="shared" si="14"/>
        <v>Queensland</v>
      </c>
      <c r="G268" t="s">
        <v>35</v>
      </c>
      <c r="H268">
        <v>4551</v>
      </c>
      <c r="I268" t="s">
        <v>11</v>
      </c>
      <c r="J268" t="s">
        <v>120</v>
      </c>
      <c r="K268" t="s">
        <v>154</v>
      </c>
      <c r="L268" t="s">
        <v>14</v>
      </c>
      <c r="M268" s="5">
        <v>6</v>
      </c>
    </row>
    <row r="269" spans="1:13" hidden="1"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row>
    <row r="270" spans="1:13" hidden="1"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row>
    <row r="271" spans="1:13" hidden="1"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row>
    <row r="272" spans="1:13" hidden="1" x14ac:dyDescent="0.25">
      <c r="A272" s="2">
        <v>45433</v>
      </c>
      <c r="B272" s="3">
        <f t="shared" si="12"/>
        <v>2024</v>
      </c>
      <c r="C272" t="str">
        <f t="shared" si="13"/>
        <v>2024-2025</v>
      </c>
      <c r="D272" t="s">
        <v>148</v>
      </c>
      <c r="E272" t="s">
        <v>9</v>
      </c>
      <c r="F272" t="str">
        <f t="shared" si="14"/>
        <v>New South Wales</v>
      </c>
      <c r="G272" t="s">
        <v>10</v>
      </c>
      <c r="H272">
        <v>2067</v>
      </c>
      <c r="I272" t="s">
        <v>11</v>
      </c>
      <c r="J272" t="s">
        <v>12</v>
      </c>
      <c r="K272" t="s">
        <v>150</v>
      </c>
      <c r="L272" t="s">
        <v>18</v>
      </c>
      <c r="M272" s="5">
        <v>6</v>
      </c>
    </row>
    <row r="273" spans="1:13" hidden="1"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row>
    <row r="274" spans="1:13" hidden="1" x14ac:dyDescent="0.25">
      <c r="A274" s="2">
        <v>45032</v>
      </c>
      <c r="B274" s="3">
        <f t="shared" si="12"/>
        <v>2023</v>
      </c>
      <c r="C274" t="str">
        <f t="shared" si="13"/>
        <v>2023-2024</v>
      </c>
      <c r="D274" t="s">
        <v>147</v>
      </c>
      <c r="E274" t="s">
        <v>142</v>
      </c>
      <c r="F274" t="str">
        <f t="shared" si="14"/>
        <v>Australian Capital Territory</v>
      </c>
      <c r="G274" t="s">
        <v>80</v>
      </c>
      <c r="H274">
        <v>2609</v>
      </c>
      <c r="I274" t="s">
        <v>11</v>
      </c>
      <c r="J274" t="s">
        <v>58</v>
      </c>
      <c r="K274" t="s">
        <v>152</v>
      </c>
      <c r="L274" t="s">
        <v>13</v>
      </c>
      <c r="M274" s="5">
        <v>6</v>
      </c>
    </row>
    <row r="275" spans="1:13" hidden="1"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row>
    <row r="276" spans="1:13" hidden="1" x14ac:dyDescent="0.25">
      <c r="A276" s="2">
        <v>45446</v>
      </c>
      <c r="B276" s="3">
        <f t="shared" si="12"/>
        <v>2024</v>
      </c>
      <c r="C276" t="str">
        <f t="shared" si="13"/>
        <v>2024-2025</v>
      </c>
      <c r="D276" t="s">
        <v>147</v>
      </c>
      <c r="E276" t="s">
        <v>133</v>
      </c>
      <c r="F276" t="str">
        <f t="shared" si="14"/>
        <v>Queensland</v>
      </c>
      <c r="G276" t="s">
        <v>35</v>
      </c>
      <c r="H276">
        <v>4305</v>
      </c>
      <c r="I276" t="s">
        <v>11</v>
      </c>
      <c r="J276" t="s">
        <v>104</v>
      </c>
      <c r="K276" t="s">
        <v>153</v>
      </c>
      <c r="L276" t="s">
        <v>16</v>
      </c>
      <c r="M276" s="5">
        <v>6</v>
      </c>
    </row>
    <row r="277" spans="1:13"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row>
    <row r="278" spans="1:13" hidden="1" x14ac:dyDescent="0.25">
      <c r="A278" s="2">
        <v>45028</v>
      </c>
      <c r="B278" s="3">
        <f t="shared" si="12"/>
        <v>2023</v>
      </c>
      <c r="C278" t="str">
        <f t="shared" si="13"/>
        <v>2023-2024</v>
      </c>
      <c r="D278" t="s">
        <v>147</v>
      </c>
      <c r="E278" t="s">
        <v>65</v>
      </c>
      <c r="F278" t="str">
        <f t="shared" si="14"/>
        <v>New South Wales</v>
      </c>
      <c r="G278" t="s">
        <v>10</v>
      </c>
      <c r="H278">
        <v>2541</v>
      </c>
      <c r="I278" t="s">
        <v>11</v>
      </c>
      <c r="J278" t="s">
        <v>58</v>
      </c>
      <c r="K278" t="s">
        <v>150</v>
      </c>
      <c r="L278" t="s">
        <v>18</v>
      </c>
      <c r="M278" s="5">
        <v>6</v>
      </c>
    </row>
    <row r="279" spans="1:13" hidden="1"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row>
    <row r="280" spans="1:13" hidden="1"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row>
    <row r="281" spans="1:13" hidden="1"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row>
    <row r="282" spans="1:13" hidden="1"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row>
    <row r="283" spans="1:13" hidden="1"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row>
    <row r="284" spans="1:13" hidden="1"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row>
    <row r="285" spans="1:13" hidden="1"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row>
    <row r="286" spans="1:13" hidden="1" x14ac:dyDescent="0.25">
      <c r="A286" s="2">
        <v>45423</v>
      </c>
      <c r="B286" s="3">
        <f t="shared" ref="B286:B349" si="15">IF(MONTH(A286)&gt;=7,YEAR(A286)+1,YEAR(A286))</f>
        <v>2024</v>
      </c>
      <c r="C286" t="str">
        <f t="shared" ref="C286:C349" si="16">IF(MONTH(A286) &gt;= 4, YEAR(A286) &amp; "-" &amp; YEAR(A286) + 1, YEAR(A286) - 1 &amp; "-" &amp; YEAR(A286))</f>
        <v>2024-2025</v>
      </c>
      <c r="D286" t="s">
        <v>147</v>
      </c>
      <c r="E286" t="s">
        <v>85</v>
      </c>
      <c r="F286" t="str">
        <f t="shared" ref="F286:F349" si="17">IF(G286="WA","Western Australia",
IF(G286="NSW","New South Wales",
IF(G286="QLD","Queensland",
IF(G286="VIC","Victoria",
IF(G286="TAS","Tasmania",
IF(G286="SA","South Australia",
IF(G286="NT","Northern Territory",
IF(G286="ACT","Australian Capital Territory",G286))))))))</f>
        <v>Queensland</v>
      </c>
      <c r="G286" t="s">
        <v>35</v>
      </c>
      <c r="H286">
        <v>4883</v>
      </c>
      <c r="I286" t="s">
        <v>11</v>
      </c>
      <c r="J286" t="s">
        <v>36</v>
      </c>
      <c r="K286" t="s">
        <v>154</v>
      </c>
      <c r="L286" t="s">
        <v>14</v>
      </c>
      <c r="M286" s="5">
        <v>6.5</v>
      </c>
    </row>
    <row r="287" spans="1:13" hidden="1" x14ac:dyDescent="0.25">
      <c r="A287" s="2">
        <v>45657</v>
      </c>
      <c r="B287" s="3">
        <f t="shared" si="15"/>
        <v>2025</v>
      </c>
      <c r="C287" t="str">
        <f t="shared" si="16"/>
        <v>2024-2025</v>
      </c>
      <c r="D287" t="s">
        <v>147</v>
      </c>
      <c r="E287" t="s">
        <v>110</v>
      </c>
      <c r="F287" t="str">
        <f t="shared" si="17"/>
        <v>Queensland</v>
      </c>
      <c r="G287" t="s">
        <v>35</v>
      </c>
      <c r="H287">
        <v>4680</v>
      </c>
      <c r="I287" t="s">
        <v>11</v>
      </c>
      <c r="J287" t="s">
        <v>51</v>
      </c>
      <c r="K287" t="s">
        <v>149</v>
      </c>
      <c r="L287" t="s">
        <v>15</v>
      </c>
      <c r="M287" s="5">
        <v>6.5</v>
      </c>
    </row>
    <row r="288" spans="1:13" hidden="1" x14ac:dyDescent="0.25">
      <c r="A288" s="2">
        <v>45333</v>
      </c>
      <c r="B288" s="3">
        <f t="shared" si="15"/>
        <v>2024</v>
      </c>
      <c r="C288" t="str">
        <f t="shared" si="16"/>
        <v>2023-2024</v>
      </c>
      <c r="D288" t="s">
        <v>147</v>
      </c>
      <c r="E288" t="s">
        <v>134</v>
      </c>
      <c r="F288" t="str">
        <f t="shared" si="17"/>
        <v>Queensland</v>
      </c>
      <c r="G288" t="s">
        <v>35</v>
      </c>
      <c r="H288">
        <v>4825</v>
      </c>
      <c r="I288" t="s">
        <v>11</v>
      </c>
      <c r="J288" t="s">
        <v>36</v>
      </c>
      <c r="K288" t="s">
        <v>150</v>
      </c>
      <c r="L288" t="s">
        <v>18</v>
      </c>
      <c r="M288" s="5">
        <v>6.5</v>
      </c>
    </row>
    <row r="289" spans="1:13" hidden="1" x14ac:dyDescent="0.25">
      <c r="A289" s="2">
        <v>45024</v>
      </c>
      <c r="B289" s="3">
        <f t="shared" si="15"/>
        <v>2023</v>
      </c>
      <c r="C289" t="str">
        <f t="shared" si="16"/>
        <v>2023-2024</v>
      </c>
      <c r="D289" t="s">
        <v>148</v>
      </c>
      <c r="E289" t="s">
        <v>79</v>
      </c>
      <c r="F289" t="str">
        <f t="shared" si="17"/>
        <v>Australian Capital Territory</v>
      </c>
      <c r="G289" t="s">
        <v>80</v>
      </c>
      <c r="H289">
        <v>2617</v>
      </c>
      <c r="I289" t="s">
        <v>11</v>
      </c>
      <c r="J289" t="s">
        <v>58</v>
      </c>
      <c r="K289" t="s">
        <v>153</v>
      </c>
      <c r="L289" t="s">
        <v>16</v>
      </c>
      <c r="M289" s="5">
        <v>6.56</v>
      </c>
    </row>
    <row r="290" spans="1:13" hidden="1" x14ac:dyDescent="0.25">
      <c r="A290" s="2">
        <v>45576</v>
      </c>
      <c r="B290" s="3">
        <f t="shared" si="15"/>
        <v>2025</v>
      </c>
      <c r="C290" t="str">
        <f t="shared" si="16"/>
        <v>2024-2025</v>
      </c>
      <c r="D290" t="s">
        <v>147</v>
      </c>
      <c r="E290" t="s">
        <v>44</v>
      </c>
      <c r="F290" t="str">
        <f t="shared" si="17"/>
        <v>Victoria</v>
      </c>
      <c r="G290" t="s">
        <v>45</v>
      </c>
      <c r="H290">
        <v>3066</v>
      </c>
      <c r="I290" t="s">
        <v>11</v>
      </c>
      <c r="J290" t="s">
        <v>46</v>
      </c>
      <c r="K290" t="s">
        <v>155</v>
      </c>
      <c r="L290" t="s">
        <v>20</v>
      </c>
      <c r="M290" s="5">
        <v>6.6</v>
      </c>
    </row>
    <row r="291" spans="1:13" hidden="1" x14ac:dyDescent="0.25">
      <c r="A291" s="2">
        <v>45471</v>
      </c>
      <c r="B291" s="3">
        <f t="shared" si="15"/>
        <v>2024</v>
      </c>
      <c r="C291" t="str">
        <f t="shared" si="16"/>
        <v>2024-2025</v>
      </c>
      <c r="D291" t="s">
        <v>147</v>
      </c>
      <c r="E291" t="s">
        <v>117</v>
      </c>
      <c r="F291" t="str">
        <f t="shared" si="17"/>
        <v>Queensland</v>
      </c>
      <c r="G291" t="s">
        <v>35</v>
      </c>
      <c r="H291">
        <v>4119</v>
      </c>
      <c r="I291" t="s">
        <v>11</v>
      </c>
      <c r="J291" t="s">
        <v>43</v>
      </c>
      <c r="K291" t="s">
        <v>154</v>
      </c>
      <c r="L291" t="s">
        <v>14</v>
      </c>
      <c r="M291" s="5">
        <v>6.6</v>
      </c>
    </row>
    <row r="292" spans="1:13" hidden="1" x14ac:dyDescent="0.25">
      <c r="A292" s="2">
        <v>45167</v>
      </c>
      <c r="B292" s="3">
        <f t="shared" si="15"/>
        <v>2024</v>
      </c>
      <c r="C292" t="str">
        <f t="shared" si="16"/>
        <v>2023-2024</v>
      </c>
      <c r="D292" t="s">
        <v>147</v>
      </c>
      <c r="E292" t="s">
        <v>113</v>
      </c>
      <c r="F292" t="str">
        <f t="shared" si="17"/>
        <v>Queensland</v>
      </c>
      <c r="G292" t="s">
        <v>35</v>
      </c>
      <c r="H292">
        <v>4215</v>
      </c>
      <c r="I292" t="s">
        <v>11</v>
      </c>
      <c r="J292" t="s">
        <v>104</v>
      </c>
      <c r="K292" t="s">
        <v>154</v>
      </c>
      <c r="L292" t="s">
        <v>14</v>
      </c>
      <c r="M292" s="5">
        <v>6.69</v>
      </c>
    </row>
    <row r="293" spans="1:13" hidden="1" x14ac:dyDescent="0.25">
      <c r="A293" s="2">
        <v>45567</v>
      </c>
      <c r="B293" s="3">
        <f t="shared" si="15"/>
        <v>2025</v>
      </c>
      <c r="C293" t="str">
        <f t="shared" si="16"/>
        <v>2024-2025</v>
      </c>
      <c r="D293" t="s">
        <v>148</v>
      </c>
      <c r="E293" t="s">
        <v>122</v>
      </c>
      <c r="F293" t="str">
        <f t="shared" si="17"/>
        <v>New South Wales</v>
      </c>
      <c r="G293" t="s">
        <v>10</v>
      </c>
      <c r="H293">
        <v>2650</v>
      </c>
      <c r="I293" t="s">
        <v>11</v>
      </c>
      <c r="J293" t="s">
        <v>25</v>
      </c>
      <c r="K293" t="s">
        <v>156</v>
      </c>
      <c r="L293" t="s">
        <v>17</v>
      </c>
      <c r="M293" s="5">
        <v>6.81</v>
      </c>
    </row>
    <row r="294" spans="1:13" hidden="1" x14ac:dyDescent="0.25">
      <c r="A294" s="2">
        <v>45649</v>
      </c>
      <c r="B294" s="3">
        <f t="shared" si="15"/>
        <v>2025</v>
      </c>
      <c r="C294" t="str">
        <f t="shared" si="16"/>
        <v>2024-2025</v>
      </c>
      <c r="D294" t="s">
        <v>147</v>
      </c>
      <c r="E294" t="s">
        <v>138</v>
      </c>
      <c r="F294" t="str">
        <f t="shared" si="17"/>
        <v>Queensland</v>
      </c>
      <c r="G294" t="s">
        <v>35</v>
      </c>
      <c r="H294">
        <v>4558</v>
      </c>
      <c r="I294" t="s">
        <v>11</v>
      </c>
      <c r="J294" t="s">
        <v>120</v>
      </c>
      <c r="K294" t="s">
        <v>153</v>
      </c>
      <c r="L294" t="s">
        <v>16</v>
      </c>
      <c r="M294" s="5">
        <v>6.82</v>
      </c>
    </row>
    <row r="295" spans="1:13" hidden="1" x14ac:dyDescent="0.25">
      <c r="A295" s="2">
        <v>45277</v>
      </c>
      <c r="B295" s="3">
        <f t="shared" si="15"/>
        <v>2024</v>
      </c>
      <c r="C295" t="str">
        <f t="shared" si="16"/>
        <v>2023-2024</v>
      </c>
      <c r="D295" t="s">
        <v>147</v>
      </c>
      <c r="E295" t="s">
        <v>78</v>
      </c>
      <c r="F295" t="str">
        <f t="shared" si="17"/>
        <v>New South Wales</v>
      </c>
      <c r="G295" t="s">
        <v>10</v>
      </c>
      <c r="H295">
        <v>2350</v>
      </c>
      <c r="I295" t="s">
        <v>11</v>
      </c>
      <c r="J295" t="s">
        <v>68</v>
      </c>
      <c r="K295" t="s">
        <v>155</v>
      </c>
      <c r="L295" t="s">
        <v>20</v>
      </c>
      <c r="M295" s="5">
        <v>6.96</v>
      </c>
    </row>
    <row r="296" spans="1:13" hidden="1" x14ac:dyDescent="0.25">
      <c r="A296" s="2">
        <v>45005</v>
      </c>
      <c r="B296" s="3">
        <f t="shared" si="15"/>
        <v>2023</v>
      </c>
      <c r="C296" t="str">
        <f t="shared" si="16"/>
        <v>2022-2023</v>
      </c>
      <c r="D296" t="s">
        <v>147</v>
      </c>
      <c r="E296" t="s">
        <v>96</v>
      </c>
      <c r="F296" t="str">
        <f t="shared" si="17"/>
        <v>Western Australia</v>
      </c>
      <c r="G296" t="s">
        <v>48</v>
      </c>
      <c r="H296">
        <v>6330</v>
      </c>
      <c r="I296" t="s">
        <v>11</v>
      </c>
      <c r="J296" t="s">
        <v>94</v>
      </c>
      <c r="K296" t="s">
        <v>155</v>
      </c>
      <c r="L296" t="s">
        <v>20</v>
      </c>
      <c r="M296" s="5">
        <v>6.98</v>
      </c>
    </row>
    <row r="297" spans="1:13" hidden="1" x14ac:dyDescent="0.25">
      <c r="A297" s="2">
        <v>45565</v>
      </c>
      <c r="B297" s="3">
        <f t="shared" si="15"/>
        <v>2025</v>
      </c>
      <c r="C297" t="str">
        <f t="shared" si="16"/>
        <v>2024-2025</v>
      </c>
      <c r="D297" t="s">
        <v>147</v>
      </c>
      <c r="E297" t="s">
        <v>124</v>
      </c>
      <c r="F297" t="str">
        <f t="shared" si="17"/>
        <v>New South Wales</v>
      </c>
      <c r="G297" t="s">
        <v>10</v>
      </c>
      <c r="H297">
        <v>2015</v>
      </c>
      <c r="I297" t="s">
        <v>11</v>
      </c>
      <c r="J297" t="s">
        <v>12</v>
      </c>
      <c r="K297" t="s">
        <v>19</v>
      </c>
      <c r="L297" t="s">
        <v>23</v>
      </c>
      <c r="M297" s="5">
        <v>6.99</v>
      </c>
    </row>
    <row r="298" spans="1:13" hidden="1" x14ac:dyDescent="0.25">
      <c r="A298" s="2">
        <v>45433</v>
      </c>
      <c r="B298" s="3">
        <f t="shared" si="15"/>
        <v>2024</v>
      </c>
      <c r="C298" t="str">
        <f t="shared" si="16"/>
        <v>2024-2025</v>
      </c>
      <c r="D298" t="s">
        <v>147</v>
      </c>
      <c r="E298" t="s">
        <v>108</v>
      </c>
      <c r="F298" t="str">
        <f t="shared" si="17"/>
        <v>Victoria</v>
      </c>
      <c r="G298" t="s">
        <v>45</v>
      </c>
      <c r="H298">
        <v>3018</v>
      </c>
      <c r="I298" t="s">
        <v>11</v>
      </c>
      <c r="J298" t="s">
        <v>46</v>
      </c>
      <c r="K298" t="s">
        <v>19</v>
      </c>
      <c r="L298" t="s">
        <v>23</v>
      </c>
      <c r="M298" s="5">
        <v>6.99</v>
      </c>
    </row>
    <row r="299" spans="1:13" x14ac:dyDescent="0.25">
      <c r="A299" s="2">
        <v>44938</v>
      </c>
      <c r="B299" s="3">
        <f t="shared" si="15"/>
        <v>2023</v>
      </c>
      <c r="C299" t="str">
        <f t="shared" si="16"/>
        <v>2022-2023</v>
      </c>
      <c r="D299" t="s">
        <v>147</v>
      </c>
      <c r="E299" t="s">
        <v>86</v>
      </c>
      <c r="F299" t="str">
        <f t="shared" si="17"/>
        <v>New South Wales</v>
      </c>
      <c r="G299" t="s">
        <v>10</v>
      </c>
      <c r="H299">
        <v>2064</v>
      </c>
      <c r="I299" t="s">
        <v>11</v>
      </c>
      <c r="J299" t="s">
        <v>12</v>
      </c>
      <c r="K299" t="s">
        <v>149</v>
      </c>
      <c r="L299" t="s">
        <v>15</v>
      </c>
      <c r="M299" s="5">
        <v>6.99</v>
      </c>
    </row>
    <row r="300" spans="1:13" hidden="1" x14ac:dyDescent="0.25">
      <c r="A300" s="2">
        <v>45321</v>
      </c>
      <c r="B300" s="3">
        <f t="shared" si="15"/>
        <v>2024</v>
      </c>
      <c r="C300" t="str">
        <f t="shared" si="16"/>
        <v>2023-2024</v>
      </c>
      <c r="D300" t="s">
        <v>147</v>
      </c>
      <c r="E300" t="s">
        <v>67</v>
      </c>
      <c r="F300" t="str">
        <f t="shared" si="17"/>
        <v>New South Wales</v>
      </c>
      <c r="G300" t="s">
        <v>10</v>
      </c>
      <c r="H300">
        <v>2478</v>
      </c>
      <c r="I300" t="s">
        <v>11</v>
      </c>
      <c r="J300" t="s">
        <v>68</v>
      </c>
      <c r="K300" t="s">
        <v>19</v>
      </c>
      <c r="L300" t="s">
        <v>23</v>
      </c>
      <c r="M300" s="5">
        <v>6.99</v>
      </c>
    </row>
    <row r="301" spans="1:13" hidden="1" x14ac:dyDescent="0.25">
      <c r="A301" s="2">
        <v>45251</v>
      </c>
      <c r="B301" s="3">
        <f t="shared" si="15"/>
        <v>2024</v>
      </c>
      <c r="C301" t="str">
        <f t="shared" si="16"/>
        <v>2023-2024</v>
      </c>
      <c r="D301" t="s">
        <v>148</v>
      </c>
      <c r="E301" t="s">
        <v>138</v>
      </c>
      <c r="F301" t="str">
        <f t="shared" si="17"/>
        <v>Queensland</v>
      </c>
      <c r="G301" t="s">
        <v>35</v>
      </c>
      <c r="H301">
        <v>4558</v>
      </c>
      <c r="I301" t="s">
        <v>11</v>
      </c>
      <c r="J301" t="s">
        <v>120</v>
      </c>
      <c r="K301" t="s">
        <v>150</v>
      </c>
      <c r="L301" t="s">
        <v>18</v>
      </c>
      <c r="M301" s="5">
        <v>1599.8400000000004</v>
      </c>
    </row>
    <row r="302" spans="1:13" hidden="1" x14ac:dyDescent="0.25">
      <c r="A302" s="2">
        <v>45035</v>
      </c>
      <c r="B302" s="3">
        <f t="shared" si="15"/>
        <v>2023</v>
      </c>
      <c r="C302" t="str">
        <f t="shared" si="16"/>
        <v>2023-2024</v>
      </c>
      <c r="D302" t="s">
        <v>147</v>
      </c>
      <c r="E302" t="s">
        <v>57</v>
      </c>
      <c r="F302" t="str">
        <f t="shared" si="17"/>
        <v>New South Wales</v>
      </c>
      <c r="G302" t="s">
        <v>10</v>
      </c>
      <c r="H302">
        <v>2560</v>
      </c>
      <c r="I302" t="s">
        <v>11</v>
      </c>
      <c r="J302" t="s">
        <v>58</v>
      </c>
      <c r="K302" t="s">
        <v>149</v>
      </c>
      <c r="L302" t="s">
        <v>15</v>
      </c>
      <c r="M302" s="5">
        <v>6.99</v>
      </c>
    </row>
    <row r="303" spans="1:13" hidden="1" x14ac:dyDescent="0.25">
      <c r="A303" s="2">
        <v>45409</v>
      </c>
      <c r="B303" s="3">
        <f t="shared" si="15"/>
        <v>2024</v>
      </c>
      <c r="C303" t="str">
        <f t="shared" si="16"/>
        <v>2024-2025</v>
      </c>
      <c r="D303" t="s">
        <v>147</v>
      </c>
      <c r="E303" t="s">
        <v>41</v>
      </c>
      <c r="F303" t="str">
        <f t="shared" si="17"/>
        <v>New South Wales</v>
      </c>
      <c r="G303" t="s">
        <v>10</v>
      </c>
      <c r="H303">
        <v>2830</v>
      </c>
      <c r="I303" t="s">
        <v>11</v>
      </c>
      <c r="J303" t="s">
        <v>25</v>
      </c>
      <c r="K303" t="s">
        <v>19</v>
      </c>
      <c r="L303" t="s">
        <v>23</v>
      </c>
      <c r="M303" s="5">
        <v>6.99</v>
      </c>
    </row>
    <row r="304" spans="1:13" hidden="1" x14ac:dyDescent="0.25">
      <c r="A304" s="2">
        <v>45591</v>
      </c>
      <c r="B304" s="3">
        <f t="shared" si="15"/>
        <v>2025</v>
      </c>
      <c r="C304" t="str">
        <f t="shared" si="16"/>
        <v>2024-2025</v>
      </c>
      <c r="D304" t="s">
        <v>148</v>
      </c>
      <c r="E304" t="s">
        <v>109</v>
      </c>
      <c r="F304" t="str">
        <f t="shared" si="17"/>
        <v>New South Wales</v>
      </c>
      <c r="G304" t="s">
        <v>10</v>
      </c>
      <c r="H304">
        <v>2480</v>
      </c>
      <c r="I304" t="s">
        <v>11</v>
      </c>
      <c r="J304" t="s">
        <v>68</v>
      </c>
      <c r="K304" t="s">
        <v>156</v>
      </c>
      <c r="L304" t="s">
        <v>17</v>
      </c>
      <c r="M304" s="5">
        <v>6.99</v>
      </c>
    </row>
    <row r="305" spans="1:13" hidden="1" x14ac:dyDescent="0.25">
      <c r="A305" s="2">
        <v>45146</v>
      </c>
      <c r="B305" s="3">
        <f t="shared" si="15"/>
        <v>2024</v>
      </c>
      <c r="C305" t="str">
        <f t="shared" si="16"/>
        <v>2023-2024</v>
      </c>
      <c r="D305" t="s">
        <v>147</v>
      </c>
      <c r="E305" t="s">
        <v>138</v>
      </c>
      <c r="F305" t="str">
        <f t="shared" si="17"/>
        <v>Queensland</v>
      </c>
      <c r="G305" t="s">
        <v>35</v>
      </c>
      <c r="H305">
        <v>4558</v>
      </c>
      <c r="I305" t="s">
        <v>11</v>
      </c>
      <c r="J305" t="s">
        <v>120</v>
      </c>
      <c r="K305" t="s">
        <v>154</v>
      </c>
      <c r="L305" t="s">
        <v>14</v>
      </c>
      <c r="M305" s="5">
        <v>6.99</v>
      </c>
    </row>
    <row r="306" spans="1:13" hidden="1" x14ac:dyDescent="0.25">
      <c r="A306" s="2">
        <v>45283</v>
      </c>
      <c r="B306" s="3">
        <f t="shared" si="15"/>
        <v>2024</v>
      </c>
      <c r="C306" t="str">
        <f t="shared" si="16"/>
        <v>2023-2024</v>
      </c>
      <c r="D306" t="s">
        <v>148</v>
      </c>
      <c r="E306" t="s">
        <v>95</v>
      </c>
      <c r="F306" t="str">
        <f t="shared" si="17"/>
        <v>Victoria</v>
      </c>
      <c r="G306" t="s">
        <v>45</v>
      </c>
      <c r="H306">
        <v>3931</v>
      </c>
      <c r="I306" t="s">
        <v>11</v>
      </c>
      <c r="J306" t="s">
        <v>55</v>
      </c>
      <c r="K306" t="s">
        <v>154</v>
      </c>
      <c r="L306" t="s">
        <v>14</v>
      </c>
      <c r="M306" s="5">
        <v>6.99</v>
      </c>
    </row>
    <row r="307" spans="1:13" hidden="1" x14ac:dyDescent="0.25">
      <c r="A307" s="2">
        <v>45656</v>
      </c>
      <c r="B307" s="3">
        <f t="shared" si="15"/>
        <v>2025</v>
      </c>
      <c r="C307" t="str">
        <f t="shared" si="16"/>
        <v>2024-2025</v>
      </c>
      <c r="D307" t="s">
        <v>147</v>
      </c>
      <c r="E307" t="s">
        <v>42</v>
      </c>
      <c r="F307" t="str">
        <f t="shared" si="17"/>
        <v>Queensland</v>
      </c>
      <c r="G307" t="s">
        <v>35</v>
      </c>
      <c r="H307">
        <v>4053</v>
      </c>
      <c r="I307" t="s">
        <v>11</v>
      </c>
      <c r="J307" t="s">
        <v>43</v>
      </c>
      <c r="K307" t="s">
        <v>151</v>
      </c>
      <c r="L307" t="s">
        <v>21</v>
      </c>
      <c r="M307" s="5">
        <v>6.99</v>
      </c>
    </row>
    <row r="308" spans="1:13" hidden="1" x14ac:dyDescent="0.25">
      <c r="A308" s="2">
        <v>45373</v>
      </c>
      <c r="B308" s="3">
        <f t="shared" si="15"/>
        <v>2024</v>
      </c>
      <c r="C308" t="str">
        <f t="shared" si="16"/>
        <v>2023-2024</v>
      </c>
      <c r="D308" t="s">
        <v>147</v>
      </c>
      <c r="E308" t="s">
        <v>86</v>
      </c>
      <c r="F308" t="str">
        <f t="shared" si="17"/>
        <v>New South Wales</v>
      </c>
      <c r="G308" t="s">
        <v>10</v>
      </c>
      <c r="H308">
        <v>2064</v>
      </c>
      <c r="I308" t="s">
        <v>11</v>
      </c>
      <c r="J308" t="s">
        <v>12</v>
      </c>
      <c r="K308" t="s">
        <v>154</v>
      </c>
      <c r="L308" t="s">
        <v>14</v>
      </c>
      <c r="M308" s="5">
        <v>7</v>
      </c>
    </row>
    <row r="309" spans="1:13" hidden="1" x14ac:dyDescent="0.25">
      <c r="A309" s="2">
        <v>45044</v>
      </c>
      <c r="B309" s="3">
        <f t="shared" si="15"/>
        <v>2023</v>
      </c>
      <c r="C309" t="str">
        <f t="shared" si="16"/>
        <v>2023-2024</v>
      </c>
      <c r="D309" t="s">
        <v>147</v>
      </c>
      <c r="E309" t="s">
        <v>140</v>
      </c>
      <c r="F309" t="str">
        <f t="shared" si="17"/>
        <v>Tasmania</v>
      </c>
      <c r="G309" t="s">
        <v>70</v>
      </c>
      <c r="H309">
        <v>7320</v>
      </c>
      <c r="I309" t="s">
        <v>11</v>
      </c>
      <c r="J309" t="s">
        <v>71</v>
      </c>
      <c r="K309" t="s">
        <v>150</v>
      </c>
      <c r="L309" t="s">
        <v>18</v>
      </c>
      <c r="M309" s="5">
        <v>7</v>
      </c>
    </row>
    <row r="310" spans="1:13" hidden="1" x14ac:dyDescent="0.25">
      <c r="A310" s="2">
        <v>45161</v>
      </c>
      <c r="B310" s="3">
        <f t="shared" si="15"/>
        <v>2024</v>
      </c>
      <c r="C310" t="str">
        <f t="shared" si="16"/>
        <v>2023-2024</v>
      </c>
      <c r="D310" t="s">
        <v>147</v>
      </c>
      <c r="E310" t="s">
        <v>57</v>
      </c>
      <c r="F310" t="str">
        <f t="shared" si="17"/>
        <v>New South Wales</v>
      </c>
      <c r="G310" t="s">
        <v>10</v>
      </c>
      <c r="H310">
        <v>2560</v>
      </c>
      <c r="I310" t="s">
        <v>11</v>
      </c>
      <c r="J310" t="s">
        <v>58</v>
      </c>
      <c r="K310" t="s">
        <v>153</v>
      </c>
      <c r="L310" t="s">
        <v>16</v>
      </c>
      <c r="M310" s="5">
        <v>7</v>
      </c>
    </row>
    <row r="311" spans="1:13" hidden="1" x14ac:dyDescent="0.25">
      <c r="A311" s="2">
        <v>45492</v>
      </c>
      <c r="B311" s="3">
        <f t="shared" si="15"/>
        <v>2025</v>
      </c>
      <c r="C311" t="str">
        <f t="shared" si="16"/>
        <v>2024-2025</v>
      </c>
      <c r="D311" t="s">
        <v>147</v>
      </c>
      <c r="E311" t="s">
        <v>136</v>
      </c>
      <c r="F311" t="str">
        <f t="shared" si="17"/>
        <v>Victoria</v>
      </c>
      <c r="G311" t="s">
        <v>45</v>
      </c>
      <c r="H311">
        <v>3175</v>
      </c>
      <c r="I311" t="s">
        <v>11</v>
      </c>
      <c r="J311" t="s">
        <v>63</v>
      </c>
      <c r="K311" t="s">
        <v>154</v>
      </c>
      <c r="L311" t="s">
        <v>14</v>
      </c>
      <c r="M311" s="5">
        <v>7</v>
      </c>
    </row>
    <row r="312" spans="1:13" hidden="1" x14ac:dyDescent="0.25">
      <c r="A312" s="2">
        <v>45041</v>
      </c>
      <c r="B312" s="3">
        <f t="shared" si="15"/>
        <v>2023</v>
      </c>
      <c r="C312" t="str">
        <f t="shared" si="16"/>
        <v>2023-2024</v>
      </c>
      <c r="D312" t="s">
        <v>147</v>
      </c>
      <c r="E312" t="s">
        <v>106</v>
      </c>
      <c r="F312" t="str">
        <f t="shared" si="17"/>
        <v>Victoria</v>
      </c>
      <c r="G312" t="s">
        <v>45</v>
      </c>
      <c r="H312">
        <v>3915</v>
      </c>
      <c r="I312" t="s">
        <v>11</v>
      </c>
      <c r="J312" t="s">
        <v>55</v>
      </c>
      <c r="K312" t="s">
        <v>154</v>
      </c>
      <c r="L312" t="s">
        <v>14</v>
      </c>
      <c r="M312" s="5">
        <v>7</v>
      </c>
    </row>
    <row r="313" spans="1:13" hidden="1" x14ac:dyDescent="0.25">
      <c r="A313" s="2">
        <v>44982</v>
      </c>
      <c r="B313" s="3">
        <f t="shared" si="15"/>
        <v>2023</v>
      </c>
      <c r="C313" t="str">
        <f t="shared" si="16"/>
        <v>2022-2023</v>
      </c>
      <c r="D313" t="s">
        <v>147</v>
      </c>
      <c r="E313" t="s">
        <v>92</v>
      </c>
      <c r="F313" t="str">
        <f t="shared" si="17"/>
        <v>Queensland</v>
      </c>
      <c r="G313" t="s">
        <v>35</v>
      </c>
      <c r="H313">
        <v>4068</v>
      </c>
      <c r="I313" t="s">
        <v>11</v>
      </c>
      <c r="J313" t="s">
        <v>43</v>
      </c>
      <c r="K313" t="s">
        <v>150</v>
      </c>
      <c r="L313" t="s">
        <v>18</v>
      </c>
      <c r="M313" s="5">
        <v>7</v>
      </c>
    </row>
    <row r="314" spans="1:13" hidden="1" x14ac:dyDescent="0.25">
      <c r="A314" s="2">
        <v>45503</v>
      </c>
      <c r="B314" s="3">
        <f t="shared" si="15"/>
        <v>2025</v>
      </c>
      <c r="C314" t="str">
        <f t="shared" si="16"/>
        <v>2024-2025</v>
      </c>
      <c r="D314" t="s">
        <v>148</v>
      </c>
      <c r="E314" t="s">
        <v>97</v>
      </c>
      <c r="F314" t="str">
        <f t="shared" si="17"/>
        <v>Tasmania</v>
      </c>
      <c r="G314" t="s">
        <v>70</v>
      </c>
      <c r="H314">
        <v>7250</v>
      </c>
      <c r="I314" t="s">
        <v>11</v>
      </c>
      <c r="J314" t="s">
        <v>71</v>
      </c>
      <c r="K314" t="s">
        <v>149</v>
      </c>
      <c r="L314" t="s">
        <v>15</v>
      </c>
      <c r="M314" s="5">
        <v>7</v>
      </c>
    </row>
    <row r="315" spans="1:13" hidden="1" x14ac:dyDescent="0.25">
      <c r="A315" s="2">
        <v>45271</v>
      </c>
      <c r="B315" s="3">
        <f t="shared" si="15"/>
        <v>2024</v>
      </c>
      <c r="C315" t="str">
        <f t="shared" si="16"/>
        <v>2023-2024</v>
      </c>
      <c r="D315" t="s">
        <v>147</v>
      </c>
      <c r="E315" t="s">
        <v>87</v>
      </c>
      <c r="F315" t="str">
        <f t="shared" si="17"/>
        <v>New South Wales</v>
      </c>
      <c r="G315" t="s">
        <v>10</v>
      </c>
      <c r="H315">
        <v>2790</v>
      </c>
      <c r="I315" t="s">
        <v>11</v>
      </c>
      <c r="J315" t="s">
        <v>25</v>
      </c>
      <c r="K315" t="s">
        <v>150</v>
      </c>
      <c r="L315" t="s">
        <v>18</v>
      </c>
      <c r="M315" s="5">
        <v>7</v>
      </c>
    </row>
    <row r="316" spans="1:13" hidden="1" x14ac:dyDescent="0.25">
      <c r="A316" s="2">
        <v>45616</v>
      </c>
      <c r="B316" s="3">
        <f t="shared" si="15"/>
        <v>2025</v>
      </c>
      <c r="C316" t="str">
        <f t="shared" si="16"/>
        <v>2024-2025</v>
      </c>
      <c r="D316" t="s">
        <v>147</v>
      </c>
      <c r="E316" t="s">
        <v>95</v>
      </c>
      <c r="F316" t="str">
        <f t="shared" si="17"/>
        <v>Victoria</v>
      </c>
      <c r="G316" t="s">
        <v>45</v>
      </c>
      <c r="H316">
        <v>3931</v>
      </c>
      <c r="I316" t="s">
        <v>11</v>
      </c>
      <c r="J316" t="s">
        <v>55</v>
      </c>
      <c r="K316" t="s">
        <v>153</v>
      </c>
      <c r="L316" t="s">
        <v>16</v>
      </c>
      <c r="M316" s="5">
        <v>7</v>
      </c>
    </row>
    <row r="317" spans="1:13" hidden="1" x14ac:dyDescent="0.25">
      <c r="A317" s="2">
        <v>45117</v>
      </c>
      <c r="B317" s="3">
        <f t="shared" si="15"/>
        <v>2024</v>
      </c>
      <c r="C317" t="str">
        <f t="shared" si="16"/>
        <v>2023-2024</v>
      </c>
      <c r="D317" t="s">
        <v>147</v>
      </c>
      <c r="E317" t="s">
        <v>132</v>
      </c>
      <c r="F317" t="str">
        <f t="shared" si="17"/>
        <v>New South Wales</v>
      </c>
      <c r="G317" t="s">
        <v>10</v>
      </c>
      <c r="H317">
        <v>2800</v>
      </c>
      <c r="I317" t="s">
        <v>11</v>
      </c>
      <c r="J317" t="s">
        <v>25</v>
      </c>
      <c r="K317" t="s">
        <v>153</v>
      </c>
      <c r="L317" t="s">
        <v>16</v>
      </c>
      <c r="M317" s="5">
        <v>7</v>
      </c>
    </row>
    <row r="318" spans="1:13" hidden="1" x14ac:dyDescent="0.25">
      <c r="A318" s="2">
        <v>44998</v>
      </c>
      <c r="B318" s="3">
        <f t="shared" si="15"/>
        <v>2023</v>
      </c>
      <c r="C318" t="str">
        <f t="shared" si="16"/>
        <v>2022-2023</v>
      </c>
      <c r="D318" t="s">
        <v>147</v>
      </c>
      <c r="E318" t="s">
        <v>66</v>
      </c>
      <c r="F318" t="str">
        <f t="shared" si="17"/>
        <v>South Australia</v>
      </c>
      <c r="G318" t="s">
        <v>32</v>
      </c>
      <c r="H318">
        <v>5169</v>
      </c>
      <c r="I318" t="s">
        <v>11</v>
      </c>
      <c r="J318" t="s">
        <v>33</v>
      </c>
      <c r="K318" t="s">
        <v>153</v>
      </c>
      <c r="L318" t="s">
        <v>16</v>
      </c>
      <c r="M318" s="5">
        <v>7</v>
      </c>
    </row>
    <row r="319" spans="1:13" hidden="1" x14ac:dyDescent="0.25">
      <c r="A319" s="2">
        <v>45051</v>
      </c>
      <c r="B319" s="3">
        <f t="shared" si="15"/>
        <v>2023</v>
      </c>
      <c r="C319" t="str">
        <f t="shared" si="16"/>
        <v>2023-2024</v>
      </c>
      <c r="D319" t="s">
        <v>147</v>
      </c>
      <c r="E319" t="s">
        <v>82</v>
      </c>
      <c r="F319" t="str">
        <f t="shared" si="17"/>
        <v>Queensland</v>
      </c>
      <c r="G319" t="s">
        <v>35</v>
      </c>
      <c r="H319">
        <v>4012</v>
      </c>
      <c r="I319" t="s">
        <v>11</v>
      </c>
      <c r="J319" t="s">
        <v>43</v>
      </c>
      <c r="K319" t="s">
        <v>153</v>
      </c>
      <c r="L319" t="s">
        <v>16</v>
      </c>
      <c r="M319" s="5">
        <v>7</v>
      </c>
    </row>
    <row r="320" spans="1:13" hidden="1" x14ac:dyDescent="0.25">
      <c r="A320" s="2">
        <v>45559</v>
      </c>
      <c r="B320" s="3">
        <f t="shared" si="15"/>
        <v>2025</v>
      </c>
      <c r="C320" t="str">
        <f t="shared" si="16"/>
        <v>2024-2025</v>
      </c>
      <c r="D320" t="s">
        <v>147</v>
      </c>
      <c r="E320" t="s">
        <v>82</v>
      </c>
      <c r="F320" t="str">
        <f t="shared" si="17"/>
        <v>Queensland</v>
      </c>
      <c r="G320" t="s">
        <v>35</v>
      </c>
      <c r="H320">
        <v>4012</v>
      </c>
      <c r="I320" t="s">
        <v>11</v>
      </c>
      <c r="J320" t="s">
        <v>43</v>
      </c>
      <c r="K320" t="s">
        <v>154</v>
      </c>
      <c r="L320" t="s">
        <v>14</v>
      </c>
      <c r="M320" s="5">
        <v>7</v>
      </c>
    </row>
    <row r="321" spans="1:13" hidden="1" x14ac:dyDescent="0.25">
      <c r="A321" s="2">
        <v>45165</v>
      </c>
      <c r="B321" s="3">
        <f t="shared" si="15"/>
        <v>2024</v>
      </c>
      <c r="C321" t="str">
        <f t="shared" si="16"/>
        <v>2023-2024</v>
      </c>
      <c r="D321" t="s">
        <v>147</v>
      </c>
      <c r="E321" t="s">
        <v>117</v>
      </c>
      <c r="F321" t="str">
        <f t="shared" si="17"/>
        <v>Queensland</v>
      </c>
      <c r="G321" t="s">
        <v>35</v>
      </c>
      <c r="H321">
        <v>4119</v>
      </c>
      <c r="I321" t="s">
        <v>11</v>
      </c>
      <c r="J321" t="s">
        <v>43</v>
      </c>
      <c r="K321" t="s">
        <v>153</v>
      </c>
      <c r="L321" t="s">
        <v>16</v>
      </c>
      <c r="M321" s="5">
        <v>7</v>
      </c>
    </row>
    <row r="322" spans="1:13" hidden="1" x14ac:dyDescent="0.25">
      <c r="A322" s="2">
        <v>45064</v>
      </c>
      <c r="B322" s="3">
        <f t="shared" si="15"/>
        <v>2023</v>
      </c>
      <c r="C322" t="str">
        <f t="shared" si="16"/>
        <v>2023-2024</v>
      </c>
      <c r="D322" t="s">
        <v>147</v>
      </c>
      <c r="E322" t="s">
        <v>99</v>
      </c>
      <c r="F322" t="str">
        <f t="shared" si="17"/>
        <v>Victoria</v>
      </c>
      <c r="G322" t="s">
        <v>45</v>
      </c>
      <c r="H322">
        <v>3148</v>
      </c>
      <c r="I322" t="s">
        <v>11</v>
      </c>
      <c r="J322" t="s">
        <v>63</v>
      </c>
      <c r="K322" t="s">
        <v>149</v>
      </c>
      <c r="L322" t="s">
        <v>15</v>
      </c>
      <c r="M322" s="5">
        <v>7.09</v>
      </c>
    </row>
    <row r="323" spans="1:13" hidden="1" x14ac:dyDescent="0.25">
      <c r="A323" s="2">
        <v>45418</v>
      </c>
      <c r="B323" s="3">
        <f t="shared" si="15"/>
        <v>2024</v>
      </c>
      <c r="C323" t="str">
        <f t="shared" si="16"/>
        <v>2024-2025</v>
      </c>
      <c r="D323" t="s">
        <v>147</v>
      </c>
      <c r="E323" t="s">
        <v>79</v>
      </c>
      <c r="F323" t="str">
        <f t="shared" si="17"/>
        <v>Australian Capital Territory</v>
      </c>
      <c r="G323" t="s">
        <v>80</v>
      </c>
      <c r="H323">
        <v>2617</v>
      </c>
      <c r="I323" t="s">
        <v>11</v>
      </c>
      <c r="J323" t="s">
        <v>58</v>
      </c>
      <c r="K323" t="s">
        <v>149</v>
      </c>
      <c r="L323" t="s">
        <v>15</v>
      </c>
      <c r="M323" s="5">
        <v>7.22</v>
      </c>
    </row>
    <row r="324" spans="1:13" hidden="1" x14ac:dyDescent="0.25">
      <c r="A324" s="2">
        <v>45104</v>
      </c>
      <c r="B324" s="3">
        <f t="shared" si="15"/>
        <v>2023</v>
      </c>
      <c r="C324" t="str">
        <f t="shared" si="16"/>
        <v>2023-2024</v>
      </c>
      <c r="D324" t="s">
        <v>147</v>
      </c>
      <c r="E324" t="s">
        <v>106</v>
      </c>
      <c r="F324" t="str">
        <f t="shared" si="17"/>
        <v>Victoria</v>
      </c>
      <c r="G324" t="s">
        <v>45</v>
      </c>
      <c r="H324">
        <v>3915</v>
      </c>
      <c r="I324" t="s">
        <v>11</v>
      </c>
      <c r="J324" t="s">
        <v>55</v>
      </c>
      <c r="K324" t="s">
        <v>154</v>
      </c>
      <c r="L324" t="s">
        <v>14</v>
      </c>
      <c r="M324" s="5">
        <v>7.29</v>
      </c>
    </row>
    <row r="325" spans="1:13" hidden="1" x14ac:dyDescent="0.25">
      <c r="A325" s="2">
        <v>45463</v>
      </c>
      <c r="B325" s="3">
        <f t="shared" si="15"/>
        <v>2024</v>
      </c>
      <c r="C325" t="str">
        <f t="shared" si="16"/>
        <v>2024-2025</v>
      </c>
      <c r="D325" t="s">
        <v>147</v>
      </c>
      <c r="E325" t="s">
        <v>121</v>
      </c>
      <c r="F325" t="str">
        <f t="shared" si="17"/>
        <v>Queensland</v>
      </c>
      <c r="G325" t="s">
        <v>35</v>
      </c>
      <c r="H325">
        <v>4700</v>
      </c>
      <c r="I325" t="s">
        <v>11</v>
      </c>
      <c r="J325" t="s">
        <v>51</v>
      </c>
      <c r="K325" t="s">
        <v>149</v>
      </c>
      <c r="L325" t="s">
        <v>15</v>
      </c>
      <c r="M325" s="5">
        <v>7.41</v>
      </c>
    </row>
    <row r="326" spans="1:13" hidden="1" x14ac:dyDescent="0.25">
      <c r="A326" s="2">
        <v>45021</v>
      </c>
      <c r="B326" s="3">
        <f t="shared" si="15"/>
        <v>2023</v>
      </c>
      <c r="C326" t="str">
        <f t="shared" si="16"/>
        <v>2023-2024</v>
      </c>
      <c r="D326" t="s">
        <v>148</v>
      </c>
      <c r="E326" t="s">
        <v>54</v>
      </c>
      <c r="F326" t="str">
        <f t="shared" si="17"/>
        <v>Victoria</v>
      </c>
      <c r="G326" t="s">
        <v>45</v>
      </c>
      <c r="H326">
        <v>3977</v>
      </c>
      <c r="I326" t="s">
        <v>11</v>
      </c>
      <c r="J326" t="s">
        <v>55</v>
      </c>
      <c r="K326" t="s">
        <v>154</v>
      </c>
      <c r="L326" t="s">
        <v>14</v>
      </c>
      <c r="M326" s="5">
        <v>7.5</v>
      </c>
    </row>
    <row r="327" spans="1:13" hidden="1" x14ac:dyDescent="0.25">
      <c r="A327" s="2">
        <v>45025</v>
      </c>
      <c r="B327" s="3">
        <f t="shared" si="15"/>
        <v>2023</v>
      </c>
      <c r="C327" t="str">
        <f t="shared" si="16"/>
        <v>2023-2024</v>
      </c>
      <c r="D327" t="s">
        <v>147</v>
      </c>
      <c r="E327" t="s">
        <v>89</v>
      </c>
      <c r="F327" t="str">
        <f t="shared" si="17"/>
        <v>Queensland</v>
      </c>
      <c r="G327" t="s">
        <v>35</v>
      </c>
      <c r="H327">
        <v>4655</v>
      </c>
      <c r="I327" t="s">
        <v>11</v>
      </c>
      <c r="J327" t="s">
        <v>51</v>
      </c>
      <c r="K327" t="s">
        <v>154</v>
      </c>
      <c r="L327" t="s">
        <v>14</v>
      </c>
      <c r="M327" s="5">
        <v>7.5</v>
      </c>
    </row>
    <row r="328" spans="1:13" hidden="1" x14ac:dyDescent="0.25">
      <c r="A328" s="2">
        <v>45548</v>
      </c>
      <c r="B328" s="3">
        <f t="shared" si="15"/>
        <v>2025</v>
      </c>
      <c r="C328" t="str">
        <f t="shared" si="16"/>
        <v>2024-2025</v>
      </c>
      <c r="D328" t="s">
        <v>148</v>
      </c>
      <c r="E328" t="s">
        <v>56</v>
      </c>
      <c r="F328" t="str">
        <f t="shared" si="17"/>
        <v>Northern Territory</v>
      </c>
      <c r="G328" t="s">
        <v>29</v>
      </c>
      <c r="H328">
        <v>870</v>
      </c>
      <c r="I328" t="s">
        <v>11</v>
      </c>
      <c r="J328" t="s">
        <v>30</v>
      </c>
      <c r="K328" t="s">
        <v>150</v>
      </c>
      <c r="L328" t="s">
        <v>18</v>
      </c>
      <c r="M328" s="5">
        <v>1574.3799999999999</v>
      </c>
    </row>
    <row r="329" spans="1:13" hidden="1" x14ac:dyDescent="0.25">
      <c r="A329" s="2">
        <v>45383</v>
      </c>
      <c r="B329" s="3">
        <f t="shared" si="15"/>
        <v>2024</v>
      </c>
      <c r="C329" t="str">
        <f t="shared" si="16"/>
        <v>2024-2025</v>
      </c>
      <c r="D329" t="s">
        <v>148</v>
      </c>
      <c r="E329" t="s">
        <v>34</v>
      </c>
      <c r="F329" t="str">
        <f t="shared" si="17"/>
        <v>Queensland</v>
      </c>
      <c r="G329" t="s">
        <v>35</v>
      </c>
      <c r="H329">
        <v>4802</v>
      </c>
      <c r="I329" t="s">
        <v>11</v>
      </c>
      <c r="J329" t="s">
        <v>36</v>
      </c>
      <c r="K329" t="s">
        <v>153</v>
      </c>
      <c r="L329" t="s">
        <v>16</v>
      </c>
      <c r="M329" s="5">
        <v>1552.4099999999996</v>
      </c>
    </row>
    <row r="330" spans="1:13" hidden="1" x14ac:dyDescent="0.25">
      <c r="A330" s="2">
        <v>45464</v>
      </c>
      <c r="B330" s="3">
        <f t="shared" si="15"/>
        <v>2024</v>
      </c>
      <c r="C330" t="str">
        <f t="shared" si="16"/>
        <v>2024-2025</v>
      </c>
      <c r="D330" t="s">
        <v>147</v>
      </c>
      <c r="E330" t="s">
        <v>59</v>
      </c>
      <c r="F330" t="str">
        <f t="shared" si="17"/>
        <v>Victoria</v>
      </c>
      <c r="G330" t="s">
        <v>45</v>
      </c>
      <c r="H330">
        <v>3280</v>
      </c>
      <c r="I330" t="s">
        <v>11</v>
      </c>
      <c r="J330" t="s">
        <v>60</v>
      </c>
      <c r="K330" t="s">
        <v>156</v>
      </c>
      <c r="L330" t="s">
        <v>17</v>
      </c>
      <c r="M330" s="5">
        <v>7.96</v>
      </c>
    </row>
    <row r="331" spans="1:13" hidden="1"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row>
    <row r="332" spans="1:13" hidden="1"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row>
    <row r="333" spans="1:13" hidden="1"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row>
    <row r="334" spans="1:13" hidden="1" x14ac:dyDescent="0.25">
      <c r="A334" s="2">
        <v>45393</v>
      </c>
      <c r="B334" s="3">
        <f t="shared" si="15"/>
        <v>2024</v>
      </c>
      <c r="C334" t="str">
        <f t="shared" si="16"/>
        <v>2024-2025</v>
      </c>
      <c r="D334" t="s">
        <v>147</v>
      </c>
      <c r="E334" t="s">
        <v>99</v>
      </c>
      <c r="F334" t="str">
        <f t="shared" si="17"/>
        <v>Victoria</v>
      </c>
      <c r="G334" t="s">
        <v>45</v>
      </c>
      <c r="H334">
        <v>3148</v>
      </c>
      <c r="I334" t="s">
        <v>11</v>
      </c>
      <c r="J334" t="s">
        <v>63</v>
      </c>
      <c r="K334" t="s">
        <v>155</v>
      </c>
      <c r="L334" t="s">
        <v>20</v>
      </c>
      <c r="M334" s="5">
        <v>7.98</v>
      </c>
    </row>
    <row r="335" spans="1:13" hidden="1"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row>
    <row r="336" spans="1:13" hidden="1"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row>
    <row r="337" spans="1:13" hidden="1"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row>
    <row r="338" spans="1:13" hidden="1"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row>
    <row r="339" spans="1:13" hidden="1"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row>
    <row r="340" spans="1:13" hidden="1"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row>
    <row r="341" spans="1:13" hidden="1" x14ac:dyDescent="0.25">
      <c r="A341" s="2">
        <v>45440</v>
      </c>
      <c r="B341" s="3">
        <f t="shared" si="15"/>
        <v>2024</v>
      </c>
      <c r="C341" t="str">
        <f t="shared" si="16"/>
        <v>2024-2025</v>
      </c>
      <c r="D341" t="s">
        <v>147</v>
      </c>
      <c r="E341" t="s">
        <v>111</v>
      </c>
      <c r="F341" t="str">
        <f t="shared" si="17"/>
        <v>New South Wales</v>
      </c>
      <c r="G341" t="s">
        <v>10</v>
      </c>
      <c r="H341">
        <v>2120</v>
      </c>
      <c r="I341" t="s">
        <v>11</v>
      </c>
      <c r="J341" t="s">
        <v>27</v>
      </c>
      <c r="K341" t="s">
        <v>155</v>
      </c>
      <c r="L341" t="s">
        <v>20</v>
      </c>
      <c r="M341" s="5">
        <v>7.98</v>
      </c>
    </row>
    <row r="342" spans="1:13" hidden="1"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row>
    <row r="343" spans="1:13" hidden="1" x14ac:dyDescent="0.25">
      <c r="A343" s="2">
        <v>45053</v>
      </c>
      <c r="B343" s="3">
        <f t="shared" si="15"/>
        <v>2023</v>
      </c>
      <c r="C343" t="str">
        <f t="shared" si="16"/>
        <v>2023-2024</v>
      </c>
      <c r="D343" t="s">
        <v>148</v>
      </c>
      <c r="E343" t="s">
        <v>110</v>
      </c>
      <c r="F343" t="str">
        <f t="shared" si="17"/>
        <v>Queensland</v>
      </c>
      <c r="G343" t="s">
        <v>35</v>
      </c>
      <c r="H343">
        <v>4680</v>
      </c>
      <c r="I343" t="s">
        <v>11</v>
      </c>
      <c r="J343" t="s">
        <v>51</v>
      </c>
      <c r="K343" t="s">
        <v>151</v>
      </c>
      <c r="L343" t="s">
        <v>21</v>
      </c>
      <c r="M343" s="5">
        <v>1452.26</v>
      </c>
    </row>
    <row r="344" spans="1:13" hidden="1" x14ac:dyDescent="0.25">
      <c r="A344" s="2">
        <v>45459</v>
      </c>
      <c r="B344" s="3">
        <f t="shared" si="15"/>
        <v>2024</v>
      </c>
      <c r="C344" t="str">
        <f t="shared" si="16"/>
        <v>2024-2025</v>
      </c>
      <c r="D344" t="s">
        <v>147</v>
      </c>
      <c r="E344" t="s">
        <v>96</v>
      </c>
      <c r="F344" t="str">
        <f t="shared" si="17"/>
        <v>Western Australia</v>
      </c>
      <c r="G344" t="s">
        <v>48</v>
      </c>
      <c r="H344">
        <v>6330</v>
      </c>
      <c r="I344" t="s">
        <v>11</v>
      </c>
      <c r="J344" t="s">
        <v>94</v>
      </c>
      <c r="K344" t="s">
        <v>154</v>
      </c>
      <c r="L344" t="s">
        <v>14</v>
      </c>
      <c r="M344" s="5">
        <v>7.99</v>
      </c>
    </row>
    <row r="345" spans="1:13" hidden="1"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row>
    <row r="346" spans="1:13" hidden="1"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row>
    <row r="347" spans="1:13" hidden="1" x14ac:dyDescent="0.25">
      <c r="A347" s="2">
        <v>45025</v>
      </c>
      <c r="B347" s="3">
        <f t="shared" si="15"/>
        <v>2023</v>
      </c>
      <c r="C347" t="str">
        <f t="shared" si="16"/>
        <v>2023-2024</v>
      </c>
      <c r="D347" t="s">
        <v>147</v>
      </c>
      <c r="E347" t="s">
        <v>140</v>
      </c>
      <c r="F347" t="str">
        <f t="shared" si="17"/>
        <v>Tasmania</v>
      </c>
      <c r="G347" t="s">
        <v>70</v>
      </c>
      <c r="H347">
        <v>7320</v>
      </c>
      <c r="I347" t="s">
        <v>11</v>
      </c>
      <c r="J347" t="s">
        <v>71</v>
      </c>
      <c r="K347" t="s">
        <v>155</v>
      </c>
      <c r="L347" t="s">
        <v>20</v>
      </c>
      <c r="M347" s="5">
        <v>7.99</v>
      </c>
    </row>
    <row r="348" spans="1:13" hidden="1" x14ac:dyDescent="0.25">
      <c r="A348" s="2">
        <v>45106</v>
      </c>
      <c r="B348" s="3">
        <f t="shared" si="15"/>
        <v>2023</v>
      </c>
      <c r="C348" t="str">
        <f t="shared" si="16"/>
        <v>2023-2024</v>
      </c>
      <c r="D348" t="s">
        <v>147</v>
      </c>
      <c r="E348" t="s">
        <v>54</v>
      </c>
      <c r="F348" t="str">
        <f t="shared" si="17"/>
        <v>Victoria</v>
      </c>
      <c r="G348" t="s">
        <v>45</v>
      </c>
      <c r="H348">
        <v>3977</v>
      </c>
      <c r="I348" t="s">
        <v>11</v>
      </c>
      <c r="J348" t="s">
        <v>55</v>
      </c>
      <c r="K348" t="s">
        <v>19</v>
      </c>
      <c r="L348" t="s">
        <v>23</v>
      </c>
      <c r="M348" s="5">
        <v>7.99</v>
      </c>
    </row>
    <row r="349" spans="1:13" hidden="1"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row>
    <row r="350" spans="1:13" hidden="1" x14ac:dyDescent="0.25">
      <c r="A350" s="2">
        <v>45335</v>
      </c>
      <c r="B350" s="3">
        <f t="shared" ref="B350:B413" si="18">IF(MONTH(A350)&gt;=7,YEAR(A350)+1,YEAR(A350))</f>
        <v>2024</v>
      </c>
      <c r="C350" t="str">
        <f t="shared" ref="C350:C413" si="19">IF(MONTH(A350) &gt;= 4, YEAR(A350) &amp; "-" &amp; YEAR(A350) + 1, YEAR(A350) - 1 &amp; "-" &amp; YEAR(A350))</f>
        <v>2023-2024</v>
      </c>
      <c r="D350" t="s">
        <v>147</v>
      </c>
      <c r="E350" t="s">
        <v>125</v>
      </c>
      <c r="F350" t="str">
        <f t="shared" ref="F350:F413" si="20">IF(G350="WA","Western Australia",
IF(G350="NSW","New South Wales",
IF(G350="QLD","Queensland",
IF(G350="VIC","Victoria",
IF(G350="TAS","Tasmania",
IF(G350="SA","South Australia",
IF(G350="NT","Northern Territory",
IF(G350="ACT","Australian Capital Territory",G350))))))))</f>
        <v>Victoria</v>
      </c>
      <c r="G350" t="s">
        <v>45</v>
      </c>
      <c r="H350">
        <v>3400</v>
      </c>
      <c r="I350" t="s">
        <v>11</v>
      </c>
      <c r="J350" t="s">
        <v>60</v>
      </c>
      <c r="K350" t="s">
        <v>150</v>
      </c>
      <c r="L350" t="s">
        <v>18</v>
      </c>
      <c r="M350" s="5">
        <v>7.99</v>
      </c>
    </row>
    <row r="351" spans="1:13" hidden="1" x14ac:dyDescent="0.25">
      <c r="A351" s="2">
        <v>45476</v>
      </c>
      <c r="B351" s="3">
        <f t="shared" si="18"/>
        <v>2025</v>
      </c>
      <c r="C351" t="str">
        <f t="shared" si="19"/>
        <v>2024-2025</v>
      </c>
      <c r="D351" t="s">
        <v>148</v>
      </c>
      <c r="E351" t="s">
        <v>109</v>
      </c>
      <c r="F351" t="str">
        <f t="shared" si="20"/>
        <v>New South Wales</v>
      </c>
      <c r="G351" t="s">
        <v>10</v>
      </c>
      <c r="H351">
        <v>2480</v>
      </c>
      <c r="I351" t="s">
        <v>11</v>
      </c>
      <c r="J351" t="s">
        <v>68</v>
      </c>
      <c r="K351" t="s">
        <v>154</v>
      </c>
      <c r="L351" t="s">
        <v>14</v>
      </c>
      <c r="M351" s="5">
        <v>7.99</v>
      </c>
    </row>
    <row r="352" spans="1:13" hidden="1" x14ac:dyDescent="0.25">
      <c r="A352" s="2">
        <v>45400</v>
      </c>
      <c r="B352" s="3">
        <f t="shared" si="18"/>
        <v>2024</v>
      </c>
      <c r="C352" t="str">
        <f t="shared" si="19"/>
        <v>2024-2025</v>
      </c>
      <c r="D352" t="s">
        <v>147</v>
      </c>
      <c r="E352" t="s">
        <v>105</v>
      </c>
      <c r="F352" t="str">
        <f t="shared" si="20"/>
        <v>Victoria</v>
      </c>
      <c r="G352" t="s">
        <v>45</v>
      </c>
      <c r="H352">
        <v>3500</v>
      </c>
      <c r="I352" t="s">
        <v>11</v>
      </c>
      <c r="J352" t="s">
        <v>60</v>
      </c>
      <c r="K352" t="s">
        <v>152</v>
      </c>
      <c r="L352" t="s">
        <v>13</v>
      </c>
      <c r="M352" s="5">
        <v>7.99</v>
      </c>
    </row>
    <row r="353" spans="1:13" hidden="1" x14ac:dyDescent="0.25">
      <c r="A353" s="2">
        <v>44996</v>
      </c>
      <c r="B353" s="3">
        <f t="shared" si="18"/>
        <v>2023</v>
      </c>
      <c r="C353" t="str">
        <f t="shared" si="19"/>
        <v>2022-2023</v>
      </c>
      <c r="D353" t="s">
        <v>147</v>
      </c>
      <c r="E353" t="s">
        <v>145</v>
      </c>
      <c r="F353" t="str">
        <f t="shared" si="20"/>
        <v>New South Wales</v>
      </c>
      <c r="G353" t="s">
        <v>10</v>
      </c>
      <c r="H353">
        <v>2101</v>
      </c>
      <c r="I353" t="s">
        <v>11</v>
      </c>
      <c r="J353" t="s">
        <v>27</v>
      </c>
      <c r="K353" t="s">
        <v>153</v>
      </c>
      <c r="L353" t="s">
        <v>16</v>
      </c>
      <c r="M353" s="5">
        <v>7.99</v>
      </c>
    </row>
    <row r="354" spans="1:13" hidden="1" x14ac:dyDescent="0.25">
      <c r="A354" s="2">
        <v>45215</v>
      </c>
      <c r="B354" s="3">
        <f t="shared" si="18"/>
        <v>2024</v>
      </c>
      <c r="C354" t="str">
        <f t="shared" si="19"/>
        <v>2023-2024</v>
      </c>
      <c r="D354" t="s">
        <v>148</v>
      </c>
      <c r="E354" t="s">
        <v>145</v>
      </c>
      <c r="F354" t="str">
        <f t="shared" si="20"/>
        <v>New South Wales</v>
      </c>
      <c r="G354" t="s">
        <v>10</v>
      </c>
      <c r="H354">
        <v>2101</v>
      </c>
      <c r="I354" t="s">
        <v>11</v>
      </c>
      <c r="J354" t="s">
        <v>27</v>
      </c>
      <c r="K354" t="s">
        <v>151</v>
      </c>
      <c r="L354" t="s">
        <v>21</v>
      </c>
      <c r="M354" s="5">
        <v>7.99</v>
      </c>
    </row>
    <row r="355" spans="1:13" hidden="1" x14ac:dyDescent="0.25">
      <c r="A355" s="2">
        <v>45594</v>
      </c>
      <c r="B355" s="3">
        <f t="shared" si="18"/>
        <v>2025</v>
      </c>
      <c r="C355" t="str">
        <f t="shared" si="19"/>
        <v>2024-2025</v>
      </c>
      <c r="D355" t="s">
        <v>147</v>
      </c>
      <c r="E355" t="s">
        <v>121</v>
      </c>
      <c r="F355" t="str">
        <f t="shared" si="20"/>
        <v>Queensland</v>
      </c>
      <c r="G355" t="s">
        <v>35</v>
      </c>
      <c r="H355">
        <v>4700</v>
      </c>
      <c r="I355" t="s">
        <v>11</v>
      </c>
      <c r="J355" t="s">
        <v>51</v>
      </c>
      <c r="K355" t="s">
        <v>156</v>
      </c>
      <c r="L355" t="s">
        <v>17</v>
      </c>
      <c r="M355" s="5">
        <v>7.99</v>
      </c>
    </row>
    <row r="356" spans="1:13" x14ac:dyDescent="0.25">
      <c r="A356" s="2">
        <v>44947</v>
      </c>
      <c r="B356" s="3">
        <f t="shared" si="18"/>
        <v>2023</v>
      </c>
      <c r="C356" t="str">
        <f t="shared" si="19"/>
        <v>2022-2023</v>
      </c>
      <c r="D356" t="s">
        <v>147</v>
      </c>
      <c r="E356" t="s">
        <v>66</v>
      </c>
      <c r="F356" t="str">
        <f t="shared" si="20"/>
        <v>South Australia</v>
      </c>
      <c r="G356" t="s">
        <v>32</v>
      </c>
      <c r="H356">
        <v>5169</v>
      </c>
      <c r="I356" t="s">
        <v>11</v>
      </c>
      <c r="J356" t="s">
        <v>33</v>
      </c>
      <c r="K356" t="s">
        <v>152</v>
      </c>
      <c r="L356" t="s">
        <v>13</v>
      </c>
      <c r="M356" s="5">
        <v>7.99</v>
      </c>
    </row>
    <row r="357" spans="1:13" hidden="1" x14ac:dyDescent="0.25">
      <c r="A357" s="2">
        <v>45185</v>
      </c>
      <c r="B357" s="3">
        <f t="shared" si="18"/>
        <v>2024</v>
      </c>
      <c r="C357" t="str">
        <f t="shared" si="19"/>
        <v>2023-2024</v>
      </c>
      <c r="D357" t="s">
        <v>148</v>
      </c>
      <c r="E357" t="s">
        <v>85</v>
      </c>
      <c r="F357" t="str">
        <f t="shared" si="20"/>
        <v>Queensland</v>
      </c>
      <c r="G357" t="s">
        <v>35</v>
      </c>
      <c r="H357">
        <v>4883</v>
      </c>
      <c r="I357" t="s">
        <v>11</v>
      </c>
      <c r="J357" t="s">
        <v>36</v>
      </c>
      <c r="K357" t="s">
        <v>149</v>
      </c>
      <c r="L357" t="s">
        <v>15</v>
      </c>
      <c r="M357" s="5">
        <v>1434.96</v>
      </c>
    </row>
    <row r="358" spans="1:13" hidden="1" x14ac:dyDescent="0.25">
      <c r="A358" s="2">
        <v>45575</v>
      </c>
      <c r="B358" s="3">
        <f t="shared" si="18"/>
        <v>2025</v>
      </c>
      <c r="C358" t="str">
        <f t="shared" si="19"/>
        <v>2024-2025</v>
      </c>
      <c r="D358" t="s">
        <v>147</v>
      </c>
      <c r="E358" t="s">
        <v>61</v>
      </c>
      <c r="F358" t="str">
        <f t="shared" si="20"/>
        <v>New South Wales</v>
      </c>
      <c r="G358" t="s">
        <v>10</v>
      </c>
      <c r="H358">
        <v>2539</v>
      </c>
      <c r="I358" t="s">
        <v>11</v>
      </c>
      <c r="J358" t="s">
        <v>58</v>
      </c>
      <c r="K358" t="s">
        <v>153</v>
      </c>
      <c r="L358" t="s">
        <v>16</v>
      </c>
      <c r="M358" s="5">
        <v>7.99</v>
      </c>
    </row>
    <row r="359" spans="1:13" hidden="1" x14ac:dyDescent="0.25">
      <c r="A359" s="2">
        <v>45287</v>
      </c>
      <c r="B359" s="3">
        <f t="shared" si="18"/>
        <v>2024</v>
      </c>
      <c r="C359" t="str">
        <f t="shared" si="19"/>
        <v>2023-2024</v>
      </c>
      <c r="D359" t="s">
        <v>147</v>
      </c>
      <c r="E359" t="s">
        <v>119</v>
      </c>
      <c r="F359" t="str">
        <f t="shared" si="20"/>
        <v>Queensland</v>
      </c>
      <c r="G359" t="s">
        <v>35</v>
      </c>
      <c r="H359">
        <v>4570</v>
      </c>
      <c r="I359" t="s">
        <v>11</v>
      </c>
      <c r="J359" t="s">
        <v>120</v>
      </c>
      <c r="K359" t="s">
        <v>153</v>
      </c>
      <c r="L359" t="s">
        <v>16</v>
      </c>
      <c r="M359" s="5">
        <v>8</v>
      </c>
    </row>
    <row r="360" spans="1:13" hidden="1" x14ac:dyDescent="0.25">
      <c r="A360" s="2">
        <v>45595</v>
      </c>
      <c r="B360" s="3">
        <f t="shared" si="18"/>
        <v>2025</v>
      </c>
      <c r="C360" t="str">
        <f t="shared" si="19"/>
        <v>2024-2025</v>
      </c>
      <c r="D360" t="s">
        <v>147</v>
      </c>
      <c r="E360" t="s">
        <v>133</v>
      </c>
      <c r="F360" t="str">
        <f t="shared" si="20"/>
        <v>Queensland</v>
      </c>
      <c r="G360" t="s">
        <v>35</v>
      </c>
      <c r="H360">
        <v>4305</v>
      </c>
      <c r="I360" t="s">
        <v>11</v>
      </c>
      <c r="J360" t="s">
        <v>104</v>
      </c>
      <c r="K360" t="s">
        <v>153</v>
      </c>
      <c r="L360" t="s">
        <v>16</v>
      </c>
      <c r="M360" s="5">
        <v>8</v>
      </c>
    </row>
    <row r="361" spans="1:13" hidden="1" x14ac:dyDescent="0.25">
      <c r="A361" s="2">
        <v>45070</v>
      </c>
      <c r="B361" s="3">
        <f t="shared" si="18"/>
        <v>2023</v>
      </c>
      <c r="C361" t="str">
        <f t="shared" si="19"/>
        <v>2023-2024</v>
      </c>
      <c r="D361" t="s">
        <v>147</v>
      </c>
      <c r="E361" t="s">
        <v>87</v>
      </c>
      <c r="F361" t="str">
        <f t="shared" si="20"/>
        <v>New South Wales</v>
      </c>
      <c r="G361" t="s">
        <v>10</v>
      </c>
      <c r="H361">
        <v>2790</v>
      </c>
      <c r="I361" t="s">
        <v>11</v>
      </c>
      <c r="J361" t="s">
        <v>25</v>
      </c>
      <c r="K361" t="s">
        <v>154</v>
      </c>
      <c r="L361" t="s">
        <v>14</v>
      </c>
      <c r="M361" s="5">
        <v>8</v>
      </c>
    </row>
    <row r="362" spans="1:13" hidden="1" x14ac:dyDescent="0.25">
      <c r="A362" s="2">
        <v>44970</v>
      </c>
      <c r="B362" s="3">
        <f t="shared" si="18"/>
        <v>2023</v>
      </c>
      <c r="C362" t="str">
        <f t="shared" si="19"/>
        <v>2022-2023</v>
      </c>
      <c r="D362" t="s">
        <v>147</v>
      </c>
      <c r="E362" t="s">
        <v>123</v>
      </c>
      <c r="F362" t="str">
        <f t="shared" si="20"/>
        <v>Western Australia</v>
      </c>
      <c r="G362" t="s">
        <v>48</v>
      </c>
      <c r="H362">
        <v>6109</v>
      </c>
      <c r="I362" t="s">
        <v>11</v>
      </c>
      <c r="J362" t="s">
        <v>94</v>
      </c>
      <c r="K362" t="s">
        <v>154</v>
      </c>
      <c r="L362" t="s">
        <v>14</v>
      </c>
      <c r="M362" s="5">
        <v>8</v>
      </c>
    </row>
    <row r="363" spans="1:13" hidden="1" x14ac:dyDescent="0.25">
      <c r="A363" s="2">
        <v>45592</v>
      </c>
      <c r="B363" s="3">
        <f t="shared" si="18"/>
        <v>2025</v>
      </c>
      <c r="C363" t="str">
        <f t="shared" si="19"/>
        <v>2024-2025</v>
      </c>
      <c r="D363" t="s">
        <v>148</v>
      </c>
      <c r="E363" t="s">
        <v>47</v>
      </c>
      <c r="F363" t="str">
        <f t="shared" si="20"/>
        <v>Western Australia</v>
      </c>
      <c r="G363" t="s">
        <v>48</v>
      </c>
      <c r="H363">
        <v>6030</v>
      </c>
      <c r="I363" t="s">
        <v>11</v>
      </c>
      <c r="J363" t="s">
        <v>49</v>
      </c>
      <c r="K363" t="s">
        <v>149</v>
      </c>
      <c r="L363" t="s">
        <v>15</v>
      </c>
      <c r="M363" s="5">
        <v>8</v>
      </c>
    </row>
    <row r="364" spans="1:13" hidden="1" x14ac:dyDescent="0.25">
      <c r="A364" s="2">
        <v>45493</v>
      </c>
      <c r="B364" s="3">
        <f t="shared" si="18"/>
        <v>2025</v>
      </c>
      <c r="C364" t="str">
        <f t="shared" si="19"/>
        <v>2024-2025</v>
      </c>
      <c r="D364" t="s">
        <v>148</v>
      </c>
      <c r="E364" t="s">
        <v>137</v>
      </c>
      <c r="F364" t="str">
        <f t="shared" si="20"/>
        <v>New South Wales</v>
      </c>
      <c r="G364" t="s">
        <v>10</v>
      </c>
      <c r="H364">
        <v>2031</v>
      </c>
      <c r="I364" t="s">
        <v>11</v>
      </c>
      <c r="J364" t="s">
        <v>12</v>
      </c>
      <c r="K364" t="s">
        <v>150</v>
      </c>
      <c r="L364" t="s">
        <v>18</v>
      </c>
      <c r="M364" s="5">
        <v>8</v>
      </c>
    </row>
    <row r="365" spans="1:13" hidden="1" x14ac:dyDescent="0.25">
      <c r="A365" s="2">
        <v>45386</v>
      </c>
      <c r="B365" s="3">
        <f t="shared" si="18"/>
        <v>2024</v>
      </c>
      <c r="C365" t="str">
        <f t="shared" si="19"/>
        <v>2024-2025</v>
      </c>
      <c r="D365" t="s">
        <v>148</v>
      </c>
      <c r="E365" t="s">
        <v>28</v>
      </c>
      <c r="F365" t="str">
        <f t="shared" si="20"/>
        <v>Northern Territory</v>
      </c>
      <c r="G365" t="s">
        <v>29</v>
      </c>
      <c r="H365">
        <v>800</v>
      </c>
      <c r="I365" t="s">
        <v>11</v>
      </c>
      <c r="J365" t="s">
        <v>30</v>
      </c>
      <c r="K365" t="s">
        <v>19</v>
      </c>
      <c r="L365" t="s">
        <v>23</v>
      </c>
      <c r="M365" s="5">
        <v>1292.26</v>
      </c>
    </row>
    <row r="366" spans="1:13" hidden="1" x14ac:dyDescent="0.25">
      <c r="A366" s="2">
        <v>44989</v>
      </c>
      <c r="B366" s="3">
        <f t="shared" si="18"/>
        <v>2023</v>
      </c>
      <c r="C366" t="str">
        <f t="shared" si="19"/>
        <v>2022-2023</v>
      </c>
      <c r="D366" t="s">
        <v>147</v>
      </c>
      <c r="E366" t="s">
        <v>99</v>
      </c>
      <c r="F366" t="str">
        <f t="shared" si="20"/>
        <v>Victoria</v>
      </c>
      <c r="G366" t="s">
        <v>45</v>
      </c>
      <c r="H366">
        <v>3148</v>
      </c>
      <c r="I366" t="s">
        <v>11</v>
      </c>
      <c r="J366" t="s">
        <v>63</v>
      </c>
      <c r="K366" t="s">
        <v>154</v>
      </c>
      <c r="L366" t="s">
        <v>14</v>
      </c>
      <c r="M366" s="5">
        <v>8.1</v>
      </c>
    </row>
    <row r="367" spans="1:13" hidden="1" x14ac:dyDescent="0.25">
      <c r="A367" s="2">
        <v>45138</v>
      </c>
      <c r="B367" s="3">
        <f t="shared" si="18"/>
        <v>2024</v>
      </c>
      <c r="C367" t="str">
        <f t="shared" si="19"/>
        <v>2023-2024</v>
      </c>
      <c r="D367" t="s">
        <v>147</v>
      </c>
      <c r="E367" t="s">
        <v>114</v>
      </c>
      <c r="F367" t="str">
        <f t="shared" si="20"/>
        <v>Victoria</v>
      </c>
      <c r="G367" t="s">
        <v>45</v>
      </c>
      <c r="H367">
        <v>3551</v>
      </c>
      <c r="I367" t="s">
        <v>11</v>
      </c>
      <c r="J367" t="s">
        <v>60</v>
      </c>
      <c r="K367" t="s">
        <v>155</v>
      </c>
      <c r="L367" t="s">
        <v>20</v>
      </c>
      <c r="M367" s="5">
        <v>8.23</v>
      </c>
    </row>
    <row r="368" spans="1:13" hidden="1" x14ac:dyDescent="0.25">
      <c r="A368" s="2">
        <v>45461</v>
      </c>
      <c r="B368" s="3">
        <f t="shared" si="18"/>
        <v>2024</v>
      </c>
      <c r="C368" t="str">
        <f t="shared" si="19"/>
        <v>2024-2025</v>
      </c>
      <c r="D368" t="s">
        <v>147</v>
      </c>
      <c r="E368" t="s">
        <v>40</v>
      </c>
      <c r="F368" t="str">
        <f t="shared" si="20"/>
        <v>New South Wales</v>
      </c>
      <c r="G368" t="s">
        <v>10</v>
      </c>
      <c r="H368">
        <v>2116</v>
      </c>
      <c r="I368" t="s">
        <v>11</v>
      </c>
      <c r="J368" t="s">
        <v>27</v>
      </c>
      <c r="K368" t="s">
        <v>151</v>
      </c>
      <c r="L368" t="s">
        <v>21</v>
      </c>
      <c r="M368" s="5">
        <v>8.26</v>
      </c>
    </row>
    <row r="369" spans="1:13" hidden="1" x14ac:dyDescent="0.25">
      <c r="A369" s="2">
        <v>45380</v>
      </c>
      <c r="B369" s="3">
        <f t="shared" si="18"/>
        <v>2024</v>
      </c>
      <c r="C369" t="str">
        <f t="shared" si="19"/>
        <v>2023-2024</v>
      </c>
      <c r="D369" t="s">
        <v>147</v>
      </c>
      <c r="E369" t="s">
        <v>40</v>
      </c>
      <c r="F369" t="str">
        <f t="shared" si="20"/>
        <v>New South Wales</v>
      </c>
      <c r="G369" t="s">
        <v>10</v>
      </c>
      <c r="H369">
        <v>2116</v>
      </c>
      <c r="I369" t="s">
        <v>11</v>
      </c>
      <c r="J369" t="s">
        <v>27</v>
      </c>
      <c r="K369" t="s">
        <v>157</v>
      </c>
      <c r="L369" t="s">
        <v>22</v>
      </c>
      <c r="M369" s="5">
        <v>8.2799999999999994</v>
      </c>
    </row>
    <row r="370" spans="1:13" hidden="1" x14ac:dyDescent="0.25">
      <c r="A370" s="2">
        <v>45047</v>
      </c>
      <c r="B370" s="3">
        <f t="shared" si="18"/>
        <v>2023</v>
      </c>
      <c r="C370" t="str">
        <f t="shared" si="19"/>
        <v>2023-2024</v>
      </c>
      <c r="D370" t="s">
        <v>147</v>
      </c>
      <c r="E370" t="s">
        <v>40</v>
      </c>
      <c r="F370" t="str">
        <f t="shared" si="20"/>
        <v>New South Wales</v>
      </c>
      <c r="G370" t="s">
        <v>10</v>
      </c>
      <c r="H370">
        <v>2116</v>
      </c>
      <c r="I370" t="s">
        <v>11</v>
      </c>
      <c r="J370" t="s">
        <v>27</v>
      </c>
      <c r="K370" t="s">
        <v>150</v>
      </c>
      <c r="L370" t="s">
        <v>18</v>
      </c>
      <c r="M370" s="5">
        <v>8.4400000000000013</v>
      </c>
    </row>
    <row r="371" spans="1:13" hidden="1" x14ac:dyDescent="0.25">
      <c r="A371" s="2">
        <v>45036</v>
      </c>
      <c r="B371" s="3">
        <f t="shared" si="18"/>
        <v>2023</v>
      </c>
      <c r="C371" t="str">
        <f t="shared" si="19"/>
        <v>2023-2024</v>
      </c>
      <c r="D371" t="s">
        <v>147</v>
      </c>
      <c r="E371" t="s">
        <v>76</v>
      </c>
      <c r="F371" t="str">
        <f t="shared" si="20"/>
        <v>Western Australia</v>
      </c>
      <c r="G371" t="s">
        <v>48</v>
      </c>
      <c r="H371">
        <v>6450</v>
      </c>
      <c r="I371" t="s">
        <v>11</v>
      </c>
      <c r="J371" t="s">
        <v>77</v>
      </c>
      <c r="K371" t="s">
        <v>154</v>
      </c>
      <c r="L371" t="s">
        <v>14</v>
      </c>
      <c r="M371" s="5">
        <v>8.5</v>
      </c>
    </row>
    <row r="372" spans="1:13" hidden="1" x14ac:dyDescent="0.25">
      <c r="A372" s="2">
        <v>45208</v>
      </c>
      <c r="B372" s="3">
        <f t="shared" si="18"/>
        <v>2024</v>
      </c>
      <c r="C372" t="str">
        <f t="shared" si="19"/>
        <v>2023-2024</v>
      </c>
      <c r="D372" t="s">
        <v>147</v>
      </c>
      <c r="E372" t="s">
        <v>123</v>
      </c>
      <c r="F372" t="str">
        <f t="shared" si="20"/>
        <v>Western Australia</v>
      </c>
      <c r="G372" t="s">
        <v>48</v>
      </c>
      <c r="H372">
        <v>6109</v>
      </c>
      <c r="I372" t="s">
        <v>11</v>
      </c>
      <c r="J372" t="s">
        <v>94</v>
      </c>
      <c r="K372" t="s">
        <v>154</v>
      </c>
      <c r="L372" t="s">
        <v>14</v>
      </c>
      <c r="M372" s="5">
        <v>8.5</v>
      </c>
    </row>
    <row r="373" spans="1:13" hidden="1" x14ac:dyDescent="0.25">
      <c r="A373" s="2">
        <v>45346</v>
      </c>
      <c r="B373" s="3">
        <f t="shared" si="18"/>
        <v>2024</v>
      </c>
      <c r="C373" t="str">
        <f t="shared" si="19"/>
        <v>2023-2024</v>
      </c>
      <c r="D373" t="s">
        <v>147</v>
      </c>
      <c r="E373" t="s">
        <v>137</v>
      </c>
      <c r="F373" t="str">
        <f t="shared" si="20"/>
        <v>New South Wales</v>
      </c>
      <c r="G373" t="s">
        <v>10</v>
      </c>
      <c r="H373">
        <v>2031</v>
      </c>
      <c r="I373" t="s">
        <v>11</v>
      </c>
      <c r="J373" t="s">
        <v>12</v>
      </c>
      <c r="K373" t="s">
        <v>154</v>
      </c>
      <c r="L373" t="s">
        <v>14</v>
      </c>
      <c r="M373" s="5">
        <v>8.5</v>
      </c>
    </row>
    <row r="374" spans="1:13" hidden="1" x14ac:dyDescent="0.25">
      <c r="A374" s="2">
        <v>45135</v>
      </c>
      <c r="B374" s="3">
        <f t="shared" si="18"/>
        <v>2024</v>
      </c>
      <c r="C374" t="str">
        <f t="shared" si="19"/>
        <v>2023-2024</v>
      </c>
      <c r="D374" t="s">
        <v>148</v>
      </c>
      <c r="E374" t="s">
        <v>28</v>
      </c>
      <c r="F374" t="str">
        <f t="shared" si="20"/>
        <v>Northern Territory</v>
      </c>
      <c r="G374" t="s">
        <v>29</v>
      </c>
      <c r="H374">
        <v>800</v>
      </c>
      <c r="I374" t="s">
        <v>11</v>
      </c>
      <c r="J374" t="s">
        <v>30</v>
      </c>
      <c r="K374" t="s">
        <v>153</v>
      </c>
      <c r="L374" t="s">
        <v>16</v>
      </c>
      <c r="M374" s="5">
        <v>1248.6600000000001</v>
      </c>
    </row>
    <row r="375" spans="1:13" hidden="1" x14ac:dyDescent="0.25">
      <c r="A375" s="2">
        <v>45170</v>
      </c>
      <c r="B375" s="3">
        <f t="shared" si="18"/>
        <v>2024</v>
      </c>
      <c r="C375" t="str">
        <f t="shared" si="19"/>
        <v>2023-2024</v>
      </c>
      <c r="D375" t="s">
        <v>147</v>
      </c>
      <c r="E375" t="s">
        <v>78</v>
      </c>
      <c r="F375" t="str">
        <f t="shared" si="20"/>
        <v>New South Wales</v>
      </c>
      <c r="G375" t="s">
        <v>10</v>
      </c>
      <c r="H375">
        <v>2350</v>
      </c>
      <c r="I375" t="s">
        <v>11</v>
      </c>
      <c r="J375" t="s">
        <v>68</v>
      </c>
      <c r="K375" t="s">
        <v>154</v>
      </c>
      <c r="L375" t="s">
        <v>14</v>
      </c>
      <c r="M375" s="5">
        <v>8.84</v>
      </c>
    </row>
    <row r="376" spans="1:13" hidden="1" x14ac:dyDescent="0.25">
      <c r="A376" s="2">
        <v>45507</v>
      </c>
      <c r="B376" s="3">
        <f t="shared" si="18"/>
        <v>2025</v>
      </c>
      <c r="C376" t="str">
        <f t="shared" si="19"/>
        <v>2024-2025</v>
      </c>
      <c r="D376" t="s">
        <v>148</v>
      </c>
      <c r="E376" t="s">
        <v>24</v>
      </c>
      <c r="F376" t="str">
        <f t="shared" si="20"/>
        <v>New South Wales</v>
      </c>
      <c r="G376" t="s">
        <v>10</v>
      </c>
      <c r="H376">
        <v>2795</v>
      </c>
      <c r="I376" t="s">
        <v>11</v>
      </c>
      <c r="J376" t="s">
        <v>25</v>
      </c>
      <c r="K376" t="s">
        <v>149</v>
      </c>
      <c r="L376" t="s">
        <v>15</v>
      </c>
      <c r="M376" s="5">
        <v>8.9400000000000013</v>
      </c>
    </row>
    <row r="377" spans="1:13" hidden="1" x14ac:dyDescent="0.25">
      <c r="A377" s="2">
        <v>45303</v>
      </c>
      <c r="B377" s="3">
        <f t="shared" si="18"/>
        <v>2024</v>
      </c>
      <c r="C377" t="str">
        <f t="shared" si="19"/>
        <v>2023-2024</v>
      </c>
      <c r="D377" t="s">
        <v>147</v>
      </c>
      <c r="E377" t="s">
        <v>111</v>
      </c>
      <c r="F377" t="str">
        <f t="shared" si="20"/>
        <v>New South Wales</v>
      </c>
      <c r="G377" t="s">
        <v>10</v>
      </c>
      <c r="H377">
        <v>2120</v>
      </c>
      <c r="I377" t="s">
        <v>11</v>
      </c>
      <c r="J377" t="s">
        <v>27</v>
      </c>
      <c r="K377" t="s">
        <v>149</v>
      </c>
      <c r="L377" t="s">
        <v>15</v>
      </c>
      <c r="M377" s="5">
        <v>8.9400000000000013</v>
      </c>
    </row>
    <row r="378" spans="1:13" hidden="1" x14ac:dyDescent="0.25">
      <c r="A378" s="2">
        <v>45077</v>
      </c>
      <c r="B378" s="3">
        <f t="shared" si="18"/>
        <v>2023</v>
      </c>
      <c r="C378" t="str">
        <f t="shared" si="19"/>
        <v>2023-2024</v>
      </c>
      <c r="D378" t="s">
        <v>147</v>
      </c>
      <c r="E378" t="s">
        <v>44</v>
      </c>
      <c r="F378" t="str">
        <f t="shared" si="20"/>
        <v>Victoria</v>
      </c>
      <c r="G378" t="s">
        <v>45</v>
      </c>
      <c r="H378">
        <v>3066</v>
      </c>
      <c r="I378" t="s">
        <v>11</v>
      </c>
      <c r="J378" t="s">
        <v>46</v>
      </c>
      <c r="K378" t="s">
        <v>154</v>
      </c>
      <c r="L378" t="s">
        <v>14</v>
      </c>
      <c r="M378" s="5">
        <v>8.9700000000000006</v>
      </c>
    </row>
    <row r="379" spans="1:13" hidden="1" x14ac:dyDescent="0.25">
      <c r="A379" s="2">
        <v>45154</v>
      </c>
      <c r="B379" s="3">
        <f t="shared" si="18"/>
        <v>2024</v>
      </c>
      <c r="C379" t="str">
        <f t="shared" si="19"/>
        <v>2023-2024</v>
      </c>
      <c r="D379" t="s">
        <v>147</v>
      </c>
      <c r="E379" t="s">
        <v>28</v>
      </c>
      <c r="F379" t="str">
        <f t="shared" si="20"/>
        <v>Northern Territory</v>
      </c>
      <c r="G379" t="s">
        <v>29</v>
      </c>
      <c r="H379">
        <v>800</v>
      </c>
      <c r="I379" t="s">
        <v>11</v>
      </c>
      <c r="J379" t="s">
        <v>30</v>
      </c>
      <c r="K379" t="s">
        <v>19</v>
      </c>
      <c r="L379" t="s">
        <v>23</v>
      </c>
      <c r="M379" s="5">
        <v>8.98</v>
      </c>
    </row>
    <row r="380" spans="1:13" hidden="1" x14ac:dyDescent="0.25">
      <c r="A380" s="2">
        <v>45316</v>
      </c>
      <c r="B380" s="3">
        <f t="shared" si="18"/>
        <v>2024</v>
      </c>
      <c r="C380" t="str">
        <f t="shared" si="19"/>
        <v>2023-2024</v>
      </c>
      <c r="D380" t="s">
        <v>148</v>
      </c>
      <c r="E380" t="s">
        <v>115</v>
      </c>
      <c r="F380" t="str">
        <f t="shared" si="20"/>
        <v>Western Australia</v>
      </c>
      <c r="G380" t="s">
        <v>48</v>
      </c>
      <c r="H380">
        <v>6280</v>
      </c>
      <c r="I380" t="s">
        <v>11</v>
      </c>
      <c r="J380" t="s">
        <v>94</v>
      </c>
      <c r="K380" t="s">
        <v>153</v>
      </c>
      <c r="L380" t="s">
        <v>16</v>
      </c>
      <c r="M380" s="5">
        <v>8.99</v>
      </c>
    </row>
    <row r="381" spans="1:13" hidden="1" x14ac:dyDescent="0.25">
      <c r="A381" s="2">
        <v>45398</v>
      </c>
      <c r="B381" s="3">
        <f t="shared" si="18"/>
        <v>2024</v>
      </c>
      <c r="C381" t="str">
        <f t="shared" si="19"/>
        <v>2024-2025</v>
      </c>
      <c r="D381" t="s">
        <v>147</v>
      </c>
      <c r="E381" t="s">
        <v>57</v>
      </c>
      <c r="F381" t="str">
        <f t="shared" si="20"/>
        <v>New South Wales</v>
      </c>
      <c r="G381" t="s">
        <v>10</v>
      </c>
      <c r="H381">
        <v>2560</v>
      </c>
      <c r="I381" t="s">
        <v>11</v>
      </c>
      <c r="J381" t="s">
        <v>58</v>
      </c>
      <c r="K381" t="s">
        <v>19</v>
      </c>
      <c r="L381" t="s">
        <v>23</v>
      </c>
      <c r="M381" s="5">
        <v>8.99</v>
      </c>
    </row>
    <row r="382" spans="1:13" hidden="1" x14ac:dyDescent="0.25">
      <c r="A382" s="2">
        <v>45395</v>
      </c>
      <c r="B382" s="3">
        <f t="shared" si="18"/>
        <v>2024</v>
      </c>
      <c r="C382" t="str">
        <f t="shared" si="19"/>
        <v>2024-2025</v>
      </c>
      <c r="D382" t="s">
        <v>147</v>
      </c>
      <c r="E382" t="s">
        <v>65</v>
      </c>
      <c r="F382" t="str">
        <f t="shared" si="20"/>
        <v>New South Wales</v>
      </c>
      <c r="G382" t="s">
        <v>10</v>
      </c>
      <c r="H382">
        <v>2541</v>
      </c>
      <c r="I382" t="s">
        <v>11</v>
      </c>
      <c r="J382" t="s">
        <v>58</v>
      </c>
      <c r="K382" t="s">
        <v>151</v>
      </c>
      <c r="L382" t="s">
        <v>21</v>
      </c>
      <c r="M382" s="5">
        <v>8.99</v>
      </c>
    </row>
    <row r="383" spans="1:13" hidden="1" x14ac:dyDescent="0.25">
      <c r="A383" s="2">
        <v>45042</v>
      </c>
      <c r="B383" s="3">
        <f t="shared" si="18"/>
        <v>2023</v>
      </c>
      <c r="C383" t="str">
        <f t="shared" si="19"/>
        <v>2023-2024</v>
      </c>
      <c r="D383" t="s">
        <v>147</v>
      </c>
      <c r="E383" t="s">
        <v>56</v>
      </c>
      <c r="F383" t="str">
        <f t="shared" si="20"/>
        <v>Northern Territory</v>
      </c>
      <c r="G383" t="s">
        <v>29</v>
      </c>
      <c r="H383">
        <v>870</v>
      </c>
      <c r="I383" t="s">
        <v>11</v>
      </c>
      <c r="J383" t="s">
        <v>30</v>
      </c>
      <c r="K383" t="s">
        <v>154</v>
      </c>
      <c r="L383" t="s">
        <v>14</v>
      </c>
      <c r="M383" s="5">
        <v>9</v>
      </c>
    </row>
    <row r="384" spans="1:13" hidden="1" x14ac:dyDescent="0.25">
      <c r="A384" s="2">
        <v>45000</v>
      </c>
      <c r="B384" s="3">
        <f t="shared" si="18"/>
        <v>2023</v>
      </c>
      <c r="C384" t="str">
        <f t="shared" si="19"/>
        <v>2022-2023</v>
      </c>
      <c r="D384" t="s">
        <v>147</v>
      </c>
      <c r="E384" t="s">
        <v>100</v>
      </c>
      <c r="F384" t="str">
        <f t="shared" si="20"/>
        <v>Western Australia</v>
      </c>
      <c r="G384" t="s">
        <v>48</v>
      </c>
      <c r="H384">
        <v>6021</v>
      </c>
      <c r="I384" t="s">
        <v>11</v>
      </c>
      <c r="J384" t="s">
        <v>49</v>
      </c>
      <c r="K384" t="s">
        <v>154</v>
      </c>
      <c r="L384" t="s">
        <v>14</v>
      </c>
      <c r="M384" s="5">
        <v>9</v>
      </c>
    </row>
    <row r="385" spans="1:13" hidden="1" x14ac:dyDescent="0.25">
      <c r="A385" s="2">
        <v>45130</v>
      </c>
      <c r="B385" s="3">
        <f t="shared" si="18"/>
        <v>2024</v>
      </c>
      <c r="C385" t="str">
        <f t="shared" si="19"/>
        <v>2023-2024</v>
      </c>
      <c r="D385" t="s">
        <v>147</v>
      </c>
      <c r="E385" t="s">
        <v>116</v>
      </c>
      <c r="F385" t="str">
        <f t="shared" si="20"/>
        <v>Western Australia</v>
      </c>
      <c r="G385" t="s">
        <v>48</v>
      </c>
      <c r="H385">
        <v>6725</v>
      </c>
      <c r="I385" t="s">
        <v>11</v>
      </c>
      <c r="J385" t="s">
        <v>77</v>
      </c>
      <c r="K385" t="s">
        <v>154</v>
      </c>
      <c r="L385" t="s">
        <v>14</v>
      </c>
      <c r="M385" s="5">
        <v>9</v>
      </c>
    </row>
    <row r="386" spans="1:13" hidden="1" x14ac:dyDescent="0.25">
      <c r="A386" s="2">
        <v>45181</v>
      </c>
      <c r="B386" s="3">
        <f t="shared" si="18"/>
        <v>2024</v>
      </c>
      <c r="C386" t="str">
        <f t="shared" si="19"/>
        <v>2023-2024</v>
      </c>
      <c r="D386" t="s">
        <v>147</v>
      </c>
      <c r="E386" t="s">
        <v>72</v>
      </c>
      <c r="F386" t="str">
        <f t="shared" si="20"/>
        <v>Western Australia</v>
      </c>
      <c r="G386" t="s">
        <v>48</v>
      </c>
      <c r="H386">
        <v>6010</v>
      </c>
      <c r="I386" t="s">
        <v>11</v>
      </c>
      <c r="J386" t="s">
        <v>49</v>
      </c>
      <c r="K386" t="s">
        <v>154</v>
      </c>
      <c r="L386" t="s">
        <v>14</v>
      </c>
      <c r="M386" s="5">
        <v>9</v>
      </c>
    </row>
    <row r="387" spans="1:13" hidden="1"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row>
    <row r="388" spans="1:13" hidden="1"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row>
    <row r="389" spans="1:13" hidden="1"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row>
    <row r="390" spans="1:13" hidden="1" x14ac:dyDescent="0.25">
      <c r="A390" s="2">
        <v>45452</v>
      </c>
      <c r="B390" s="3">
        <f t="shared" si="18"/>
        <v>2024</v>
      </c>
      <c r="C390" t="str">
        <f t="shared" si="19"/>
        <v>2024-2025</v>
      </c>
      <c r="D390" t="s">
        <v>147</v>
      </c>
      <c r="E390" t="s">
        <v>108</v>
      </c>
      <c r="F390" t="str">
        <f t="shared" si="20"/>
        <v>Victoria</v>
      </c>
      <c r="G390" t="s">
        <v>45</v>
      </c>
      <c r="H390">
        <v>3018</v>
      </c>
      <c r="I390" t="s">
        <v>11</v>
      </c>
      <c r="J390" t="s">
        <v>46</v>
      </c>
      <c r="K390" t="s">
        <v>153</v>
      </c>
      <c r="L390" t="s">
        <v>16</v>
      </c>
      <c r="M390" s="5">
        <v>9.02</v>
      </c>
    </row>
    <row r="391" spans="1:13" hidden="1"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row>
    <row r="392" spans="1:13" hidden="1"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row>
    <row r="393" spans="1:13" hidden="1"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row>
    <row r="394" spans="1:13" hidden="1" x14ac:dyDescent="0.25">
      <c r="A394" s="2">
        <v>45429</v>
      </c>
      <c r="B394" s="3">
        <f t="shared" si="18"/>
        <v>2024</v>
      </c>
      <c r="C394" t="str">
        <f t="shared" si="19"/>
        <v>2024-2025</v>
      </c>
      <c r="D394" t="s">
        <v>147</v>
      </c>
      <c r="E394" t="s">
        <v>89</v>
      </c>
      <c r="F394" t="str">
        <f t="shared" si="20"/>
        <v>Queensland</v>
      </c>
      <c r="G394" t="s">
        <v>35</v>
      </c>
      <c r="H394">
        <v>4655</v>
      </c>
      <c r="I394" t="s">
        <v>11</v>
      </c>
      <c r="J394" t="s">
        <v>51</v>
      </c>
      <c r="K394" t="s">
        <v>149</v>
      </c>
      <c r="L394" t="s">
        <v>15</v>
      </c>
      <c r="M394" s="5">
        <v>9.5</v>
      </c>
    </row>
    <row r="395" spans="1:13" hidden="1" x14ac:dyDescent="0.25">
      <c r="A395" s="2">
        <v>45471</v>
      </c>
      <c r="B395" s="3">
        <f t="shared" si="18"/>
        <v>2024</v>
      </c>
      <c r="C395" t="str">
        <f t="shared" si="19"/>
        <v>2024-2025</v>
      </c>
      <c r="D395" t="s">
        <v>147</v>
      </c>
      <c r="E395" t="s">
        <v>92</v>
      </c>
      <c r="F395" t="str">
        <f t="shared" si="20"/>
        <v>Queensland</v>
      </c>
      <c r="G395" t="s">
        <v>35</v>
      </c>
      <c r="H395">
        <v>4068</v>
      </c>
      <c r="I395" t="s">
        <v>11</v>
      </c>
      <c r="J395" t="s">
        <v>43</v>
      </c>
      <c r="K395" t="s">
        <v>153</v>
      </c>
      <c r="L395" t="s">
        <v>16</v>
      </c>
      <c r="M395" s="5">
        <v>9.5</v>
      </c>
    </row>
    <row r="396" spans="1:13" hidden="1"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row>
    <row r="397" spans="1:13" hidden="1" x14ac:dyDescent="0.25">
      <c r="A397" s="2">
        <v>45412</v>
      </c>
      <c r="B397" s="3">
        <f t="shared" si="18"/>
        <v>2024</v>
      </c>
      <c r="C397" t="str">
        <f t="shared" si="19"/>
        <v>2024-2025</v>
      </c>
      <c r="D397" t="s">
        <v>147</v>
      </c>
      <c r="E397" t="s">
        <v>76</v>
      </c>
      <c r="F397" t="str">
        <f t="shared" si="20"/>
        <v>Western Australia</v>
      </c>
      <c r="G397" t="s">
        <v>48</v>
      </c>
      <c r="H397">
        <v>6450</v>
      </c>
      <c r="I397" t="s">
        <v>11</v>
      </c>
      <c r="J397" t="s">
        <v>77</v>
      </c>
      <c r="K397" t="s">
        <v>154</v>
      </c>
      <c r="L397" t="s">
        <v>14</v>
      </c>
      <c r="M397" s="5">
        <v>9.6</v>
      </c>
    </row>
    <row r="398" spans="1:13" hidden="1" x14ac:dyDescent="0.25">
      <c r="A398" s="2">
        <v>45448</v>
      </c>
      <c r="B398" s="3">
        <f t="shared" si="18"/>
        <v>2024</v>
      </c>
      <c r="C398" t="str">
        <f t="shared" si="19"/>
        <v>2024-2025</v>
      </c>
      <c r="D398" t="s">
        <v>147</v>
      </c>
      <c r="E398" t="s">
        <v>44</v>
      </c>
      <c r="F398" t="str">
        <f t="shared" si="20"/>
        <v>Victoria</v>
      </c>
      <c r="G398" t="s">
        <v>45</v>
      </c>
      <c r="H398">
        <v>3066</v>
      </c>
      <c r="I398" t="s">
        <v>11</v>
      </c>
      <c r="J398" t="s">
        <v>46</v>
      </c>
      <c r="K398" t="s">
        <v>149</v>
      </c>
      <c r="L398" t="s">
        <v>15</v>
      </c>
      <c r="M398" s="5">
        <v>9.85</v>
      </c>
    </row>
    <row r="399" spans="1:13" hidden="1"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row>
    <row r="400" spans="1:13" hidden="1" x14ac:dyDescent="0.25">
      <c r="A400" s="2">
        <v>45426</v>
      </c>
      <c r="B400" s="3">
        <f t="shared" si="18"/>
        <v>2024</v>
      </c>
      <c r="C400" t="str">
        <f t="shared" si="19"/>
        <v>2024-2025</v>
      </c>
      <c r="D400" t="s">
        <v>148</v>
      </c>
      <c r="E400" t="s">
        <v>83</v>
      </c>
      <c r="F400" t="str">
        <f t="shared" si="20"/>
        <v>New South Wales</v>
      </c>
      <c r="G400" t="s">
        <v>10</v>
      </c>
      <c r="H400">
        <v>2750</v>
      </c>
      <c r="I400" t="s">
        <v>11</v>
      </c>
      <c r="J400" t="s">
        <v>25</v>
      </c>
      <c r="K400" t="s">
        <v>156</v>
      </c>
      <c r="L400" t="s">
        <v>17</v>
      </c>
      <c r="M400" s="5">
        <v>9.9499999999999993</v>
      </c>
    </row>
    <row r="401" spans="1:13" hidden="1"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row>
    <row r="402" spans="1:13" hidden="1" x14ac:dyDescent="0.25">
      <c r="A402" s="2">
        <v>45064</v>
      </c>
      <c r="B402" s="3">
        <f t="shared" si="18"/>
        <v>2023</v>
      </c>
      <c r="C402" t="str">
        <f t="shared" si="19"/>
        <v>2023-2024</v>
      </c>
      <c r="D402" t="s">
        <v>147</v>
      </c>
      <c r="E402" t="s">
        <v>40</v>
      </c>
      <c r="F402" t="str">
        <f t="shared" si="20"/>
        <v>New South Wales</v>
      </c>
      <c r="G402" t="s">
        <v>10</v>
      </c>
      <c r="H402">
        <v>2116</v>
      </c>
      <c r="I402" t="s">
        <v>11</v>
      </c>
      <c r="J402" t="s">
        <v>27</v>
      </c>
      <c r="K402" t="s">
        <v>155</v>
      </c>
      <c r="L402" t="s">
        <v>20</v>
      </c>
      <c r="M402" s="5">
        <v>9.9700000000000006</v>
      </c>
    </row>
    <row r="403" spans="1:13" hidden="1" x14ac:dyDescent="0.25">
      <c r="A403" s="2">
        <v>45092</v>
      </c>
      <c r="B403" s="3">
        <f t="shared" si="18"/>
        <v>2023</v>
      </c>
      <c r="C403" t="str">
        <f t="shared" si="19"/>
        <v>2023-2024</v>
      </c>
      <c r="D403" t="s">
        <v>147</v>
      </c>
      <c r="E403" t="s">
        <v>85</v>
      </c>
      <c r="F403" t="str">
        <f t="shared" si="20"/>
        <v>Queensland</v>
      </c>
      <c r="G403" t="s">
        <v>35</v>
      </c>
      <c r="H403">
        <v>4883</v>
      </c>
      <c r="I403" t="s">
        <v>11</v>
      </c>
      <c r="J403" t="s">
        <v>36</v>
      </c>
      <c r="K403" t="s">
        <v>156</v>
      </c>
      <c r="L403" t="s">
        <v>17</v>
      </c>
      <c r="M403" s="5">
        <v>9.98</v>
      </c>
    </row>
    <row r="404" spans="1:13" hidden="1" x14ac:dyDescent="0.25">
      <c r="A404" s="2">
        <v>45024</v>
      </c>
      <c r="B404" s="3">
        <f t="shared" si="18"/>
        <v>2023</v>
      </c>
      <c r="C404" t="str">
        <f t="shared" si="19"/>
        <v>2023-2024</v>
      </c>
      <c r="D404" t="s">
        <v>147</v>
      </c>
      <c r="E404" t="s">
        <v>135</v>
      </c>
      <c r="F404" t="str">
        <f t="shared" si="20"/>
        <v>Victoria</v>
      </c>
      <c r="G404" t="s">
        <v>45</v>
      </c>
      <c r="H404">
        <v>3550</v>
      </c>
      <c r="I404" t="s">
        <v>11</v>
      </c>
      <c r="J404" t="s">
        <v>60</v>
      </c>
      <c r="K404" t="s">
        <v>155</v>
      </c>
      <c r="L404" t="s">
        <v>20</v>
      </c>
      <c r="M404" s="5">
        <v>9.98</v>
      </c>
    </row>
    <row r="405" spans="1:13" hidden="1"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row>
    <row r="406" spans="1:13" hidden="1" x14ac:dyDescent="0.25">
      <c r="A406" s="2">
        <v>45421</v>
      </c>
      <c r="B406" s="3">
        <f t="shared" si="18"/>
        <v>2024</v>
      </c>
      <c r="C406" t="str">
        <f t="shared" si="19"/>
        <v>2024-2025</v>
      </c>
      <c r="D406" t="s">
        <v>147</v>
      </c>
      <c r="E406" t="s">
        <v>140</v>
      </c>
      <c r="F406" t="str">
        <f t="shared" si="20"/>
        <v>Tasmania</v>
      </c>
      <c r="G406" t="s">
        <v>70</v>
      </c>
      <c r="H406">
        <v>7320</v>
      </c>
      <c r="I406" t="s">
        <v>11</v>
      </c>
      <c r="J406" t="s">
        <v>71</v>
      </c>
      <c r="K406" t="s">
        <v>152</v>
      </c>
      <c r="L406" t="s">
        <v>13</v>
      </c>
      <c r="M406" s="5">
        <v>9.98</v>
      </c>
    </row>
    <row r="407" spans="1:13" hidden="1"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row>
    <row r="408" spans="1:13" hidden="1"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row>
    <row r="409" spans="1:13" hidden="1"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row>
    <row r="410" spans="1:13" hidden="1"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row>
    <row r="411" spans="1:13" hidden="1"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row>
    <row r="412" spans="1:13" hidden="1"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row>
    <row r="413" spans="1:13" hidden="1" x14ac:dyDescent="0.25">
      <c r="A413" s="2">
        <v>45445</v>
      </c>
      <c r="B413" s="3">
        <f t="shared" si="18"/>
        <v>2024</v>
      </c>
      <c r="C413" t="str">
        <f t="shared" si="19"/>
        <v>2024-2025</v>
      </c>
      <c r="D413" t="s">
        <v>147</v>
      </c>
      <c r="E413" t="s">
        <v>74</v>
      </c>
      <c r="F413" t="str">
        <f t="shared" si="20"/>
        <v>South Australia</v>
      </c>
      <c r="G413" t="s">
        <v>32</v>
      </c>
      <c r="H413">
        <v>5043</v>
      </c>
      <c r="I413" t="s">
        <v>11</v>
      </c>
      <c r="J413" t="s">
        <v>33</v>
      </c>
      <c r="K413" t="s">
        <v>155</v>
      </c>
      <c r="L413" t="s">
        <v>20</v>
      </c>
      <c r="M413" s="5">
        <v>9.98</v>
      </c>
    </row>
    <row r="414" spans="1:13" hidden="1" x14ac:dyDescent="0.25">
      <c r="A414" s="2">
        <v>45431</v>
      </c>
      <c r="B414" s="3">
        <f t="shared" ref="B414:B477" si="21">IF(MONTH(A414)&gt;=7,YEAR(A414)+1,YEAR(A414))</f>
        <v>2024</v>
      </c>
      <c r="C414" t="str">
        <f t="shared" ref="C414:C477" si="22">IF(MONTH(A414) &gt;= 4, YEAR(A414) &amp; "-" &amp; YEAR(A414) + 1, YEAR(A414) - 1 &amp; "-" &amp; YEAR(A414))</f>
        <v>2024-2025</v>
      </c>
      <c r="D414" t="s">
        <v>148</v>
      </c>
      <c r="E414" t="s">
        <v>37</v>
      </c>
      <c r="F414" t="str">
        <f t="shared" ref="F414:F477" si="23">IF(G414="WA","Western Australia",
IF(G414="NSW","New South Wales",
IF(G414="QLD","Queensland",
IF(G414="VIC","Victoria",
IF(G414="TAS","Tasmania",
IF(G414="SA","South Australia",
IF(G414="NT","Northern Territory",
IF(G414="ACT","Australian Capital Territory",G414))))))))</f>
        <v>South Australia</v>
      </c>
      <c r="G414" t="s">
        <v>32</v>
      </c>
      <c r="H414">
        <v>5607</v>
      </c>
      <c r="I414" t="s">
        <v>11</v>
      </c>
      <c r="J414" t="s">
        <v>38</v>
      </c>
      <c r="K414" t="s">
        <v>155</v>
      </c>
      <c r="L414" t="s">
        <v>20</v>
      </c>
      <c r="M414" s="5">
        <v>9.98</v>
      </c>
    </row>
    <row r="415" spans="1:13" hidden="1" x14ac:dyDescent="0.25">
      <c r="A415" s="2">
        <v>45575</v>
      </c>
      <c r="B415" s="3">
        <f t="shared" si="21"/>
        <v>2025</v>
      </c>
      <c r="C415" t="str">
        <f t="shared" si="22"/>
        <v>2024-2025</v>
      </c>
      <c r="D415" t="s">
        <v>147</v>
      </c>
      <c r="E415" t="s">
        <v>121</v>
      </c>
      <c r="F415" t="str">
        <f t="shared" si="23"/>
        <v>Queensland</v>
      </c>
      <c r="G415" t="s">
        <v>35</v>
      </c>
      <c r="H415">
        <v>4700</v>
      </c>
      <c r="I415" t="s">
        <v>11</v>
      </c>
      <c r="J415" t="s">
        <v>51</v>
      </c>
      <c r="K415" t="s">
        <v>155</v>
      </c>
      <c r="L415" t="s">
        <v>20</v>
      </c>
      <c r="M415" s="5">
        <v>9.98</v>
      </c>
    </row>
    <row r="416" spans="1:13" hidden="1" x14ac:dyDescent="0.25">
      <c r="A416" s="2">
        <v>45655</v>
      </c>
      <c r="B416" s="3">
        <f t="shared" si="21"/>
        <v>2025</v>
      </c>
      <c r="C416" t="str">
        <f t="shared" si="22"/>
        <v>2024-2025</v>
      </c>
      <c r="D416" t="s">
        <v>147</v>
      </c>
      <c r="E416" t="s">
        <v>90</v>
      </c>
      <c r="F416" t="str">
        <f t="shared" si="23"/>
        <v>Victoria</v>
      </c>
      <c r="G416" t="s">
        <v>45</v>
      </c>
      <c r="H416">
        <v>3179</v>
      </c>
      <c r="I416" t="s">
        <v>11</v>
      </c>
      <c r="J416" t="s">
        <v>63</v>
      </c>
      <c r="K416" t="s">
        <v>149</v>
      </c>
      <c r="L416" t="s">
        <v>15</v>
      </c>
      <c r="M416" s="5">
        <v>9.98</v>
      </c>
    </row>
    <row r="417" spans="1:13" hidden="1" x14ac:dyDescent="0.25">
      <c r="A417" s="2">
        <v>44976</v>
      </c>
      <c r="B417" s="3">
        <f t="shared" si="21"/>
        <v>2023</v>
      </c>
      <c r="C417" t="str">
        <f t="shared" si="22"/>
        <v>2022-2023</v>
      </c>
      <c r="D417" t="s">
        <v>148</v>
      </c>
      <c r="E417" t="s">
        <v>34</v>
      </c>
      <c r="F417" t="str">
        <f t="shared" si="23"/>
        <v>Queensland</v>
      </c>
      <c r="G417" t="s">
        <v>35</v>
      </c>
      <c r="H417">
        <v>4802</v>
      </c>
      <c r="I417" t="s">
        <v>11</v>
      </c>
      <c r="J417" t="s">
        <v>36</v>
      </c>
      <c r="K417" t="s">
        <v>149</v>
      </c>
      <c r="L417" t="s">
        <v>15</v>
      </c>
      <c r="M417" s="5">
        <v>1191.32</v>
      </c>
    </row>
    <row r="418" spans="1:13" x14ac:dyDescent="0.25">
      <c r="A418" s="2">
        <v>44927</v>
      </c>
      <c r="B418" s="3">
        <f t="shared" si="21"/>
        <v>2023</v>
      </c>
      <c r="C418" t="str">
        <f t="shared" si="22"/>
        <v>2022-2023</v>
      </c>
      <c r="D418" t="s">
        <v>147</v>
      </c>
      <c r="E418" t="s">
        <v>50</v>
      </c>
      <c r="F418" t="str">
        <f t="shared" si="23"/>
        <v>Queensland</v>
      </c>
      <c r="G418" t="s">
        <v>35</v>
      </c>
      <c r="H418">
        <v>4703</v>
      </c>
      <c r="I418" t="s">
        <v>11</v>
      </c>
      <c r="J418" t="s">
        <v>51</v>
      </c>
      <c r="K418" t="s">
        <v>155</v>
      </c>
      <c r="L418" t="s">
        <v>20</v>
      </c>
      <c r="M418" s="5">
        <v>9.98</v>
      </c>
    </row>
    <row r="419" spans="1:13" hidden="1" x14ac:dyDescent="0.25">
      <c r="A419" s="2">
        <v>45220</v>
      </c>
      <c r="B419" s="3">
        <f t="shared" si="21"/>
        <v>2024</v>
      </c>
      <c r="C419" t="str">
        <f t="shared" si="22"/>
        <v>2023-2024</v>
      </c>
      <c r="D419" t="s">
        <v>147</v>
      </c>
      <c r="E419" t="s">
        <v>96</v>
      </c>
      <c r="F419" t="str">
        <f t="shared" si="23"/>
        <v>Western Australia</v>
      </c>
      <c r="G419" t="s">
        <v>48</v>
      </c>
      <c r="H419">
        <v>6330</v>
      </c>
      <c r="I419" t="s">
        <v>11</v>
      </c>
      <c r="J419" t="s">
        <v>94</v>
      </c>
      <c r="K419" t="s">
        <v>150</v>
      </c>
      <c r="L419" t="s">
        <v>18</v>
      </c>
      <c r="M419" s="5">
        <v>9.99</v>
      </c>
    </row>
    <row r="420" spans="1:13" hidden="1" x14ac:dyDescent="0.25">
      <c r="A420" s="2">
        <v>45491</v>
      </c>
      <c r="B420" s="3">
        <f t="shared" si="21"/>
        <v>2025</v>
      </c>
      <c r="C420" t="str">
        <f t="shared" si="22"/>
        <v>2024-2025</v>
      </c>
      <c r="D420" t="s">
        <v>147</v>
      </c>
      <c r="E420" t="s">
        <v>96</v>
      </c>
      <c r="F420" t="str">
        <f t="shared" si="23"/>
        <v>Western Australia</v>
      </c>
      <c r="G420" t="s">
        <v>48</v>
      </c>
      <c r="H420">
        <v>6330</v>
      </c>
      <c r="I420" t="s">
        <v>11</v>
      </c>
      <c r="J420" t="s">
        <v>94</v>
      </c>
      <c r="K420" t="s">
        <v>151</v>
      </c>
      <c r="L420" t="s">
        <v>21</v>
      </c>
      <c r="M420" s="5">
        <v>9.99</v>
      </c>
    </row>
    <row r="421" spans="1:13" hidden="1" x14ac:dyDescent="0.25">
      <c r="A421" s="2">
        <v>45590</v>
      </c>
      <c r="B421" s="3">
        <f t="shared" si="21"/>
        <v>2025</v>
      </c>
      <c r="C421" t="str">
        <f t="shared" si="22"/>
        <v>2024-2025</v>
      </c>
      <c r="D421" t="s">
        <v>147</v>
      </c>
      <c r="E421" t="s">
        <v>146</v>
      </c>
      <c r="F421" t="str">
        <f t="shared" si="23"/>
        <v>Victoria</v>
      </c>
      <c r="G421" t="s">
        <v>45</v>
      </c>
      <c r="H421">
        <v>3353</v>
      </c>
      <c r="I421" t="s">
        <v>11</v>
      </c>
      <c r="J421" t="s">
        <v>60</v>
      </c>
      <c r="K421" t="s">
        <v>150</v>
      </c>
      <c r="L421" t="s">
        <v>18</v>
      </c>
      <c r="M421" s="5">
        <v>9.99</v>
      </c>
    </row>
    <row r="422" spans="1:13" hidden="1" x14ac:dyDescent="0.25">
      <c r="A422" s="2">
        <v>44962</v>
      </c>
      <c r="B422" s="3">
        <f t="shared" si="21"/>
        <v>2023</v>
      </c>
      <c r="C422" t="str">
        <f t="shared" si="22"/>
        <v>2022-2023</v>
      </c>
      <c r="D422" t="s">
        <v>148</v>
      </c>
      <c r="E422" t="s">
        <v>24</v>
      </c>
      <c r="F422" t="str">
        <f t="shared" si="23"/>
        <v>New South Wales</v>
      </c>
      <c r="G422" t="s">
        <v>10</v>
      </c>
      <c r="H422">
        <v>2795</v>
      </c>
      <c r="I422" t="s">
        <v>11</v>
      </c>
      <c r="J422" t="s">
        <v>25</v>
      </c>
      <c r="K422" t="s">
        <v>154</v>
      </c>
      <c r="L422" t="s">
        <v>14</v>
      </c>
      <c r="M422" s="5">
        <v>9.99</v>
      </c>
    </row>
    <row r="423" spans="1:13" hidden="1" x14ac:dyDescent="0.25">
      <c r="A423" s="2">
        <v>45164</v>
      </c>
      <c r="B423" s="3">
        <f t="shared" si="21"/>
        <v>2024</v>
      </c>
      <c r="C423" t="str">
        <f t="shared" si="22"/>
        <v>2023-2024</v>
      </c>
      <c r="D423" t="s">
        <v>147</v>
      </c>
      <c r="E423" t="s">
        <v>116</v>
      </c>
      <c r="F423" t="str">
        <f t="shared" si="23"/>
        <v>Western Australia</v>
      </c>
      <c r="G423" t="s">
        <v>48</v>
      </c>
      <c r="H423">
        <v>6725</v>
      </c>
      <c r="I423" t="s">
        <v>11</v>
      </c>
      <c r="J423" t="s">
        <v>77</v>
      </c>
      <c r="K423" t="s">
        <v>152</v>
      </c>
      <c r="L423" t="s">
        <v>13</v>
      </c>
      <c r="M423" s="5">
        <v>9.99</v>
      </c>
    </row>
    <row r="424" spans="1:13" x14ac:dyDescent="0.25">
      <c r="A424" s="2">
        <v>44927</v>
      </c>
      <c r="B424" s="3">
        <f t="shared" si="21"/>
        <v>2023</v>
      </c>
      <c r="C424" t="str">
        <f t="shared" si="22"/>
        <v>2022-2023</v>
      </c>
      <c r="D424" t="s">
        <v>148</v>
      </c>
      <c r="E424" t="s">
        <v>82</v>
      </c>
      <c r="F424" t="str">
        <f t="shared" si="23"/>
        <v>Queensland</v>
      </c>
      <c r="G424" t="s">
        <v>35</v>
      </c>
      <c r="H424">
        <v>4012</v>
      </c>
      <c r="I424" t="s">
        <v>11</v>
      </c>
      <c r="J424" t="s">
        <v>43</v>
      </c>
      <c r="K424" t="s">
        <v>151</v>
      </c>
      <c r="L424" t="s">
        <v>21</v>
      </c>
      <c r="M424" s="5">
        <v>1180.27</v>
      </c>
    </row>
    <row r="425" spans="1:13" hidden="1" x14ac:dyDescent="0.25">
      <c r="A425" s="2">
        <v>45247</v>
      </c>
      <c r="B425" s="3">
        <f t="shared" si="21"/>
        <v>2024</v>
      </c>
      <c r="C425" t="str">
        <f t="shared" si="22"/>
        <v>2023-2024</v>
      </c>
      <c r="D425" t="s">
        <v>148</v>
      </c>
      <c r="E425" t="s">
        <v>56</v>
      </c>
      <c r="F425" t="str">
        <f t="shared" si="23"/>
        <v>Northern Territory</v>
      </c>
      <c r="G425" t="s">
        <v>29</v>
      </c>
      <c r="H425">
        <v>870</v>
      </c>
      <c r="I425" t="s">
        <v>11</v>
      </c>
      <c r="J425" t="s">
        <v>30</v>
      </c>
      <c r="K425" t="s">
        <v>150</v>
      </c>
      <c r="L425" t="s">
        <v>18</v>
      </c>
      <c r="M425" s="5">
        <v>1124.42</v>
      </c>
    </row>
    <row r="426" spans="1:13" hidden="1" x14ac:dyDescent="0.25">
      <c r="A426" s="2">
        <v>45209</v>
      </c>
      <c r="B426" s="3">
        <f t="shared" si="21"/>
        <v>2024</v>
      </c>
      <c r="C426" t="str">
        <f t="shared" si="22"/>
        <v>2023-2024</v>
      </c>
      <c r="D426" t="s">
        <v>147</v>
      </c>
      <c r="E426" t="s">
        <v>57</v>
      </c>
      <c r="F426" t="str">
        <f t="shared" si="23"/>
        <v>New South Wales</v>
      </c>
      <c r="G426" t="s">
        <v>10</v>
      </c>
      <c r="H426">
        <v>2560</v>
      </c>
      <c r="I426" t="s">
        <v>11</v>
      </c>
      <c r="J426" t="s">
        <v>58</v>
      </c>
      <c r="K426" t="s">
        <v>19</v>
      </c>
      <c r="L426" t="s">
        <v>23</v>
      </c>
      <c r="M426" s="5">
        <v>9.99</v>
      </c>
    </row>
    <row r="427" spans="1:13" hidden="1" x14ac:dyDescent="0.25">
      <c r="A427" s="2">
        <v>44967</v>
      </c>
      <c r="B427" s="3">
        <f t="shared" si="21"/>
        <v>2023</v>
      </c>
      <c r="C427" t="str">
        <f t="shared" si="22"/>
        <v>2022-2023</v>
      </c>
      <c r="D427" t="s">
        <v>147</v>
      </c>
      <c r="E427" t="s">
        <v>143</v>
      </c>
      <c r="F427" t="str">
        <f t="shared" si="23"/>
        <v>New South Wales</v>
      </c>
      <c r="G427" t="s">
        <v>10</v>
      </c>
      <c r="H427">
        <v>2154</v>
      </c>
      <c r="I427" t="s">
        <v>11</v>
      </c>
      <c r="J427" t="s">
        <v>27</v>
      </c>
      <c r="K427" t="s">
        <v>150</v>
      </c>
      <c r="L427" t="s">
        <v>18</v>
      </c>
      <c r="M427" s="5">
        <v>9.99</v>
      </c>
    </row>
    <row r="428" spans="1:13" hidden="1" x14ac:dyDescent="0.25">
      <c r="A428" s="2">
        <v>45471</v>
      </c>
      <c r="B428" s="3">
        <f t="shared" si="21"/>
        <v>2024</v>
      </c>
      <c r="C428" t="str">
        <f t="shared" si="22"/>
        <v>2024-2025</v>
      </c>
      <c r="D428" t="s">
        <v>147</v>
      </c>
      <c r="E428" t="s">
        <v>28</v>
      </c>
      <c r="F428" t="str">
        <f t="shared" si="23"/>
        <v>Northern Territory</v>
      </c>
      <c r="G428" t="s">
        <v>29</v>
      </c>
      <c r="H428">
        <v>800</v>
      </c>
      <c r="I428" t="s">
        <v>11</v>
      </c>
      <c r="J428" t="s">
        <v>30</v>
      </c>
      <c r="K428" t="s">
        <v>154</v>
      </c>
      <c r="L428" t="s">
        <v>14</v>
      </c>
      <c r="M428" s="5">
        <v>9.99</v>
      </c>
    </row>
    <row r="429" spans="1:13" hidden="1" x14ac:dyDescent="0.25">
      <c r="A429" s="2">
        <v>45523</v>
      </c>
      <c r="B429" s="3">
        <f t="shared" si="21"/>
        <v>2025</v>
      </c>
      <c r="C429" t="str">
        <f t="shared" si="22"/>
        <v>2024-2025</v>
      </c>
      <c r="D429" t="s">
        <v>147</v>
      </c>
      <c r="E429" t="s">
        <v>118</v>
      </c>
      <c r="F429" t="str">
        <f t="shared" si="23"/>
        <v>New South Wales</v>
      </c>
      <c r="G429" t="s">
        <v>10</v>
      </c>
      <c r="H429">
        <v>2158</v>
      </c>
      <c r="I429" t="s">
        <v>11</v>
      </c>
      <c r="J429" t="s">
        <v>27</v>
      </c>
      <c r="K429" t="s">
        <v>154</v>
      </c>
      <c r="L429" t="s">
        <v>14</v>
      </c>
      <c r="M429" s="5">
        <v>9.99</v>
      </c>
    </row>
    <row r="430" spans="1:13" hidden="1" x14ac:dyDescent="0.25">
      <c r="A430" s="2">
        <v>45348</v>
      </c>
      <c r="B430" s="3">
        <f t="shared" si="21"/>
        <v>2024</v>
      </c>
      <c r="C430" t="str">
        <f t="shared" si="22"/>
        <v>2023-2024</v>
      </c>
      <c r="D430" t="s">
        <v>148</v>
      </c>
      <c r="E430" t="s">
        <v>114</v>
      </c>
      <c r="F430" t="str">
        <f t="shared" si="23"/>
        <v>Victoria</v>
      </c>
      <c r="G430" t="s">
        <v>45</v>
      </c>
      <c r="H430">
        <v>3551</v>
      </c>
      <c r="I430" t="s">
        <v>11</v>
      </c>
      <c r="J430" t="s">
        <v>60</v>
      </c>
      <c r="K430" t="s">
        <v>151</v>
      </c>
      <c r="L430" t="s">
        <v>21</v>
      </c>
      <c r="M430" s="5">
        <v>9.99</v>
      </c>
    </row>
    <row r="431" spans="1:13" hidden="1" x14ac:dyDescent="0.25">
      <c r="A431" s="2">
        <v>45500</v>
      </c>
      <c r="B431" s="3">
        <f t="shared" si="21"/>
        <v>2025</v>
      </c>
      <c r="C431" t="str">
        <f t="shared" si="22"/>
        <v>2024-2025</v>
      </c>
      <c r="D431" t="s">
        <v>148</v>
      </c>
      <c r="E431" t="s">
        <v>93</v>
      </c>
      <c r="F431" t="str">
        <f t="shared" si="23"/>
        <v>Western Australia</v>
      </c>
      <c r="G431" t="s">
        <v>48</v>
      </c>
      <c r="H431">
        <v>6112</v>
      </c>
      <c r="I431" t="s">
        <v>11</v>
      </c>
      <c r="J431" t="s">
        <v>94</v>
      </c>
      <c r="K431" t="s">
        <v>150</v>
      </c>
      <c r="L431" t="s">
        <v>18</v>
      </c>
      <c r="M431" s="5">
        <v>9.99</v>
      </c>
    </row>
    <row r="432" spans="1:13" hidden="1" x14ac:dyDescent="0.25">
      <c r="A432" s="2">
        <v>45207</v>
      </c>
      <c r="B432" s="3">
        <f t="shared" si="21"/>
        <v>2024</v>
      </c>
      <c r="C432" t="str">
        <f t="shared" si="22"/>
        <v>2023-2024</v>
      </c>
      <c r="D432" t="s">
        <v>147</v>
      </c>
      <c r="E432" t="s">
        <v>125</v>
      </c>
      <c r="F432" t="str">
        <f t="shared" si="23"/>
        <v>Victoria</v>
      </c>
      <c r="G432" t="s">
        <v>45</v>
      </c>
      <c r="H432">
        <v>3400</v>
      </c>
      <c r="I432" t="s">
        <v>11</v>
      </c>
      <c r="J432" t="s">
        <v>60</v>
      </c>
      <c r="K432" t="s">
        <v>154</v>
      </c>
      <c r="L432" t="s">
        <v>14</v>
      </c>
      <c r="M432" s="5">
        <v>9.99</v>
      </c>
    </row>
    <row r="433" spans="1:13" hidden="1" x14ac:dyDescent="0.25">
      <c r="A433" s="2">
        <v>45528</v>
      </c>
      <c r="B433" s="3">
        <f t="shared" si="21"/>
        <v>2025</v>
      </c>
      <c r="C433" t="str">
        <f t="shared" si="22"/>
        <v>2024-2025</v>
      </c>
      <c r="D433" t="s">
        <v>147</v>
      </c>
      <c r="E433" t="s">
        <v>97</v>
      </c>
      <c r="F433" t="str">
        <f t="shared" si="23"/>
        <v>Tasmania</v>
      </c>
      <c r="G433" t="s">
        <v>70</v>
      </c>
      <c r="H433">
        <v>7250</v>
      </c>
      <c r="I433" t="s">
        <v>11</v>
      </c>
      <c r="J433" t="s">
        <v>71</v>
      </c>
      <c r="K433" t="s">
        <v>155</v>
      </c>
      <c r="L433" t="s">
        <v>20</v>
      </c>
      <c r="M433" s="5">
        <v>9.99</v>
      </c>
    </row>
    <row r="434" spans="1:13" hidden="1" x14ac:dyDescent="0.25">
      <c r="A434" s="2">
        <v>45532</v>
      </c>
      <c r="B434" s="3">
        <f t="shared" si="21"/>
        <v>2025</v>
      </c>
      <c r="C434" t="str">
        <f t="shared" si="22"/>
        <v>2024-2025</v>
      </c>
      <c r="D434" t="s">
        <v>148</v>
      </c>
      <c r="E434" t="s">
        <v>47</v>
      </c>
      <c r="F434" t="str">
        <f t="shared" si="23"/>
        <v>Western Australia</v>
      </c>
      <c r="G434" t="s">
        <v>48</v>
      </c>
      <c r="H434">
        <v>6030</v>
      </c>
      <c r="I434" t="s">
        <v>11</v>
      </c>
      <c r="J434" t="s">
        <v>49</v>
      </c>
      <c r="K434" t="s">
        <v>154</v>
      </c>
      <c r="L434" t="s">
        <v>14</v>
      </c>
      <c r="M434" s="5">
        <v>9.99</v>
      </c>
    </row>
    <row r="435" spans="1:13" hidden="1" x14ac:dyDescent="0.25">
      <c r="A435" s="2">
        <v>45075</v>
      </c>
      <c r="B435" s="3">
        <f t="shared" si="21"/>
        <v>2023</v>
      </c>
      <c r="C435" t="str">
        <f t="shared" si="22"/>
        <v>2023-2024</v>
      </c>
      <c r="D435" t="s">
        <v>147</v>
      </c>
      <c r="E435" t="s">
        <v>90</v>
      </c>
      <c r="F435" t="str">
        <f t="shared" si="23"/>
        <v>Victoria</v>
      </c>
      <c r="G435" t="s">
        <v>45</v>
      </c>
      <c r="H435">
        <v>3179</v>
      </c>
      <c r="I435" t="s">
        <v>11</v>
      </c>
      <c r="J435" t="s">
        <v>63</v>
      </c>
      <c r="K435" t="s">
        <v>155</v>
      </c>
      <c r="L435" t="s">
        <v>20</v>
      </c>
      <c r="M435" s="5">
        <v>9.99</v>
      </c>
    </row>
    <row r="436" spans="1:13" hidden="1" x14ac:dyDescent="0.25">
      <c r="A436" s="2">
        <v>45224</v>
      </c>
      <c r="B436" s="3">
        <f t="shared" si="21"/>
        <v>2024</v>
      </c>
      <c r="C436" t="str">
        <f t="shared" si="22"/>
        <v>2023-2024</v>
      </c>
      <c r="D436" t="s">
        <v>147</v>
      </c>
      <c r="E436" t="s">
        <v>66</v>
      </c>
      <c r="F436" t="str">
        <f t="shared" si="23"/>
        <v>South Australia</v>
      </c>
      <c r="G436" t="s">
        <v>32</v>
      </c>
      <c r="H436">
        <v>5169</v>
      </c>
      <c r="I436" t="s">
        <v>11</v>
      </c>
      <c r="J436" t="s">
        <v>33</v>
      </c>
      <c r="K436" t="s">
        <v>149</v>
      </c>
      <c r="L436" t="s">
        <v>15</v>
      </c>
      <c r="M436" s="5">
        <v>9.99</v>
      </c>
    </row>
    <row r="437" spans="1:13" hidden="1" x14ac:dyDescent="0.25">
      <c r="A437" s="2">
        <v>45446</v>
      </c>
      <c r="B437" s="3">
        <f t="shared" si="21"/>
        <v>2024</v>
      </c>
      <c r="C437" t="str">
        <f t="shared" si="22"/>
        <v>2024-2025</v>
      </c>
      <c r="D437" t="s">
        <v>148</v>
      </c>
      <c r="E437" t="s">
        <v>34</v>
      </c>
      <c r="F437" t="str">
        <f t="shared" si="23"/>
        <v>Queensland</v>
      </c>
      <c r="G437" t="s">
        <v>35</v>
      </c>
      <c r="H437">
        <v>4802</v>
      </c>
      <c r="I437" t="s">
        <v>11</v>
      </c>
      <c r="J437" t="s">
        <v>36</v>
      </c>
      <c r="K437" t="s">
        <v>150</v>
      </c>
      <c r="L437" t="s">
        <v>18</v>
      </c>
      <c r="M437" s="5">
        <v>1090.05</v>
      </c>
    </row>
    <row r="438" spans="1:13" hidden="1" x14ac:dyDescent="0.25">
      <c r="A438" s="2">
        <v>45082</v>
      </c>
      <c r="B438" s="3">
        <f t="shared" si="21"/>
        <v>2023</v>
      </c>
      <c r="C438" t="str">
        <f t="shared" si="22"/>
        <v>2023-2024</v>
      </c>
      <c r="D438" t="s">
        <v>147</v>
      </c>
      <c r="E438" t="s">
        <v>59</v>
      </c>
      <c r="F438" t="str">
        <f t="shared" si="23"/>
        <v>Victoria</v>
      </c>
      <c r="G438" t="s">
        <v>45</v>
      </c>
      <c r="H438">
        <v>3280</v>
      </c>
      <c r="I438" t="s">
        <v>11</v>
      </c>
      <c r="J438" t="s">
        <v>60</v>
      </c>
      <c r="K438" t="s">
        <v>155</v>
      </c>
      <c r="L438" t="s">
        <v>20</v>
      </c>
      <c r="M438" s="5">
        <v>9.99</v>
      </c>
    </row>
    <row r="439" spans="1:13" hidden="1" x14ac:dyDescent="0.25">
      <c r="A439" s="2">
        <v>45389</v>
      </c>
      <c r="B439" s="3">
        <f t="shared" si="21"/>
        <v>2024</v>
      </c>
      <c r="C439" t="str">
        <f t="shared" si="22"/>
        <v>2024-2025</v>
      </c>
      <c r="D439" t="s">
        <v>147</v>
      </c>
      <c r="E439" t="s">
        <v>52</v>
      </c>
      <c r="F439" t="str">
        <f t="shared" si="23"/>
        <v>Victoria</v>
      </c>
      <c r="G439" t="s">
        <v>45</v>
      </c>
      <c r="H439">
        <v>3030</v>
      </c>
      <c r="I439" t="s">
        <v>11</v>
      </c>
      <c r="J439" t="s">
        <v>46</v>
      </c>
      <c r="K439" t="s">
        <v>152</v>
      </c>
      <c r="L439" t="s">
        <v>13</v>
      </c>
      <c r="M439" s="5">
        <v>9.99</v>
      </c>
    </row>
    <row r="440" spans="1:13" hidden="1" x14ac:dyDescent="0.25">
      <c r="A440" s="2">
        <v>45442</v>
      </c>
      <c r="B440" s="3">
        <f t="shared" si="21"/>
        <v>2024</v>
      </c>
      <c r="C440" t="str">
        <f t="shared" si="22"/>
        <v>2024-2025</v>
      </c>
      <c r="D440" t="s">
        <v>147</v>
      </c>
      <c r="E440" t="s">
        <v>34</v>
      </c>
      <c r="F440" t="str">
        <f t="shared" si="23"/>
        <v>Queensland</v>
      </c>
      <c r="G440" t="s">
        <v>35</v>
      </c>
      <c r="H440">
        <v>4802</v>
      </c>
      <c r="I440" t="s">
        <v>11</v>
      </c>
      <c r="J440" t="s">
        <v>36</v>
      </c>
      <c r="K440" t="s">
        <v>154</v>
      </c>
      <c r="L440" t="s">
        <v>14</v>
      </c>
      <c r="M440" s="5">
        <v>10</v>
      </c>
    </row>
    <row r="441" spans="1:13" hidden="1" x14ac:dyDescent="0.25">
      <c r="A441" s="2">
        <v>45001</v>
      </c>
      <c r="B441" s="3">
        <f t="shared" si="21"/>
        <v>2023</v>
      </c>
      <c r="C441" t="str">
        <f t="shared" si="22"/>
        <v>2022-2023</v>
      </c>
      <c r="D441" t="s">
        <v>147</v>
      </c>
      <c r="E441" t="s">
        <v>100</v>
      </c>
      <c r="F441" t="str">
        <f t="shared" si="23"/>
        <v>Western Australia</v>
      </c>
      <c r="G441" t="s">
        <v>48</v>
      </c>
      <c r="H441">
        <v>6021</v>
      </c>
      <c r="I441" t="s">
        <v>11</v>
      </c>
      <c r="J441" t="s">
        <v>49</v>
      </c>
      <c r="K441" t="s">
        <v>150</v>
      </c>
      <c r="L441" t="s">
        <v>18</v>
      </c>
      <c r="M441" s="5">
        <v>10</v>
      </c>
    </row>
    <row r="442" spans="1:13" hidden="1" x14ac:dyDescent="0.25">
      <c r="A442" s="2">
        <v>44966</v>
      </c>
      <c r="B442" s="3">
        <f t="shared" si="21"/>
        <v>2023</v>
      </c>
      <c r="C442" t="str">
        <f t="shared" si="22"/>
        <v>2022-2023</v>
      </c>
      <c r="D442" t="s">
        <v>147</v>
      </c>
      <c r="E442" t="s">
        <v>136</v>
      </c>
      <c r="F442" t="str">
        <f t="shared" si="23"/>
        <v>Victoria</v>
      </c>
      <c r="G442" t="s">
        <v>45</v>
      </c>
      <c r="H442">
        <v>3175</v>
      </c>
      <c r="I442" t="s">
        <v>11</v>
      </c>
      <c r="J442" t="s">
        <v>63</v>
      </c>
      <c r="K442" t="s">
        <v>153</v>
      </c>
      <c r="L442" t="s">
        <v>16</v>
      </c>
      <c r="M442" s="5">
        <v>10</v>
      </c>
    </row>
    <row r="443" spans="1:13" hidden="1" x14ac:dyDescent="0.25">
      <c r="A443" s="2">
        <v>45026</v>
      </c>
      <c r="B443" s="3">
        <f t="shared" si="21"/>
        <v>2023</v>
      </c>
      <c r="C443" t="str">
        <f t="shared" si="22"/>
        <v>2023-2024</v>
      </c>
      <c r="D443" t="s">
        <v>147</v>
      </c>
      <c r="E443" t="s">
        <v>129</v>
      </c>
      <c r="F443" t="str">
        <f t="shared" si="23"/>
        <v>Tasmania</v>
      </c>
      <c r="G443" t="s">
        <v>70</v>
      </c>
      <c r="H443">
        <v>7010</v>
      </c>
      <c r="I443" t="s">
        <v>11</v>
      </c>
      <c r="J443" t="s">
        <v>71</v>
      </c>
      <c r="K443" t="s">
        <v>154</v>
      </c>
      <c r="L443" t="s">
        <v>14</v>
      </c>
      <c r="M443" s="5">
        <v>10</v>
      </c>
    </row>
    <row r="444" spans="1:13" hidden="1" x14ac:dyDescent="0.25">
      <c r="A444" s="2">
        <v>45273</v>
      </c>
      <c r="B444" s="3">
        <f t="shared" si="21"/>
        <v>2024</v>
      </c>
      <c r="C444" t="str">
        <f t="shared" si="22"/>
        <v>2023-2024</v>
      </c>
      <c r="D444" t="s">
        <v>147</v>
      </c>
      <c r="E444" t="s">
        <v>128</v>
      </c>
      <c r="F444" t="str">
        <f t="shared" si="23"/>
        <v>Western Australia</v>
      </c>
      <c r="G444" t="s">
        <v>48</v>
      </c>
      <c r="H444">
        <v>6027</v>
      </c>
      <c r="I444" t="s">
        <v>11</v>
      </c>
      <c r="J444" t="s">
        <v>49</v>
      </c>
      <c r="K444" t="s">
        <v>154</v>
      </c>
      <c r="L444" t="s">
        <v>14</v>
      </c>
      <c r="M444" s="5">
        <v>10</v>
      </c>
    </row>
    <row r="445" spans="1:13" hidden="1" x14ac:dyDescent="0.25">
      <c r="A445" s="2">
        <v>44989</v>
      </c>
      <c r="B445" s="3">
        <f t="shared" si="21"/>
        <v>2023</v>
      </c>
      <c r="C445" t="str">
        <f t="shared" si="22"/>
        <v>2022-2023</v>
      </c>
      <c r="D445" t="s">
        <v>147</v>
      </c>
      <c r="E445" t="s">
        <v>26</v>
      </c>
      <c r="F445" t="str">
        <f t="shared" si="23"/>
        <v>New South Wales</v>
      </c>
      <c r="G445" t="s">
        <v>10</v>
      </c>
      <c r="H445">
        <v>2141</v>
      </c>
      <c r="I445" t="s">
        <v>11</v>
      </c>
      <c r="J445" t="s">
        <v>27</v>
      </c>
      <c r="K445" t="s">
        <v>154</v>
      </c>
      <c r="L445" t="s">
        <v>14</v>
      </c>
      <c r="M445" s="5">
        <v>10</v>
      </c>
    </row>
    <row r="446" spans="1:13" hidden="1" x14ac:dyDescent="0.25">
      <c r="A446" s="2">
        <v>45406</v>
      </c>
      <c r="B446" s="3">
        <f t="shared" si="21"/>
        <v>2024</v>
      </c>
      <c r="C446" t="str">
        <f t="shared" si="22"/>
        <v>2024-2025</v>
      </c>
      <c r="D446" t="s">
        <v>147</v>
      </c>
      <c r="E446" t="s">
        <v>105</v>
      </c>
      <c r="F446" t="str">
        <f t="shared" si="23"/>
        <v>Victoria</v>
      </c>
      <c r="G446" t="s">
        <v>45</v>
      </c>
      <c r="H446">
        <v>3500</v>
      </c>
      <c r="I446" t="s">
        <v>11</v>
      </c>
      <c r="J446" t="s">
        <v>60</v>
      </c>
      <c r="K446" t="s">
        <v>154</v>
      </c>
      <c r="L446" t="s">
        <v>14</v>
      </c>
      <c r="M446" s="5">
        <v>10</v>
      </c>
    </row>
    <row r="447" spans="1:13" hidden="1" x14ac:dyDescent="0.25">
      <c r="A447" s="2">
        <v>45262</v>
      </c>
      <c r="B447" s="3">
        <f t="shared" si="21"/>
        <v>2024</v>
      </c>
      <c r="C447" t="str">
        <f t="shared" si="22"/>
        <v>2023-2024</v>
      </c>
      <c r="D447" t="s">
        <v>147</v>
      </c>
      <c r="E447" t="s">
        <v>31</v>
      </c>
      <c r="F447" t="str">
        <f t="shared" si="23"/>
        <v>South Australia</v>
      </c>
      <c r="G447" t="s">
        <v>32</v>
      </c>
      <c r="H447">
        <v>5168</v>
      </c>
      <c r="I447" t="s">
        <v>11</v>
      </c>
      <c r="J447" t="s">
        <v>33</v>
      </c>
      <c r="K447" t="s">
        <v>154</v>
      </c>
      <c r="L447" t="s">
        <v>14</v>
      </c>
      <c r="M447" s="5">
        <v>10</v>
      </c>
    </row>
    <row r="448" spans="1:13" x14ac:dyDescent="0.25">
      <c r="A448" s="2">
        <v>44944</v>
      </c>
      <c r="B448" s="3">
        <f t="shared" si="21"/>
        <v>2023</v>
      </c>
      <c r="C448" t="str">
        <f t="shared" si="22"/>
        <v>2022-2023</v>
      </c>
      <c r="D448" t="s">
        <v>148</v>
      </c>
      <c r="E448" t="s">
        <v>65</v>
      </c>
      <c r="F448" t="str">
        <f t="shared" si="23"/>
        <v>New South Wales</v>
      </c>
      <c r="G448" t="s">
        <v>10</v>
      </c>
      <c r="H448">
        <v>2541</v>
      </c>
      <c r="I448" t="s">
        <v>11</v>
      </c>
      <c r="J448" t="s">
        <v>58</v>
      </c>
      <c r="K448" t="s">
        <v>19</v>
      </c>
      <c r="L448" t="s">
        <v>23</v>
      </c>
      <c r="M448" s="5">
        <v>10</v>
      </c>
    </row>
    <row r="449" spans="1:13" hidden="1" x14ac:dyDescent="0.25">
      <c r="A449" s="2">
        <v>45029</v>
      </c>
      <c r="B449" s="3">
        <f t="shared" si="21"/>
        <v>2023</v>
      </c>
      <c r="C449" t="str">
        <f t="shared" si="22"/>
        <v>2023-2024</v>
      </c>
      <c r="D449" t="s">
        <v>147</v>
      </c>
      <c r="E449" t="s">
        <v>90</v>
      </c>
      <c r="F449" t="str">
        <f t="shared" si="23"/>
        <v>Victoria</v>
      </c>
      <c r="G449" t="s">
        <v>45</v>
      </c>
      <c r="H449">
        <v>3179</v>
      </c>
      <c r="I449" t="s">
        <v>11</v>
      </c>
      <c r="J449" t="s">
        <v>63</v>
      </c>
      <c r="K449" t="s">
        <v>149</v>
      </c>
      <c r="L449" t="s">
        <v>15</v>
      </c>
      <c r="M449" s="5">
        <v>10</v>
      </c>
    </row>
    <row r="450" spans="1:13" hidden="1" x14ac:dyDescent="0.25">
      <c r="A450" s="2">
        <v>45515</v>
      </c>
      <c r="B450" s="3">
        <f t="shared" si="21"/>
        <v>2025</v>
      </c>
      <c r="C450" t="str">
        <f t="shared" si="22"/>
        <v>2024-2025</v>
      </c>
      <c r="D450" t="s">
        <v>147</v>
      </c>
      <c r="E450" t="s">
        <v>81</v>
      </c>
      <c r="F450" t="str">
        <f t="shared" si="23"/>
        <v>New South Wales</v>
      </c>
      <c r="G450" t="s">
        <v>10</v>
      </c>
      <c r="H450">
        <v>2485</v>
      </c>
      <c r="I450" t="s">
        <v>11</v>
      </c>
      <c r="J450" t="s">
        <v>68</v>
      </c>
      <c r="K450" t="s">
        <v>150</v>
      </c>
      <c r="L450" t="s">
        <v>18</v>
      </c>
      <c r="M450" s="5">
        <v>10</v>
      </c>
    </row>
    <row r="451" spans="1:13" hidden="1" x14ac:dyDescent="0.25">
      <c r="A451" s="2">
        <v>45483</v>
      </c>
      <c r="B451" s="3">
        <f t="shared" si="21"/>
        <v>2025</v>
      </c>
      <c r="C451" t="str">
        <f t="shared" si="22"/>
        <v>2024-2025</v>
      </c>
      <c r="D451" t="s">
        <v>148</v>
      </c>
      <c r="E451" t="s">
        <v>138</v>
      </c>
      <c r="F451" t="str">
        <f t="shared" si="23"/>
        <v>Queensland</v>
      </c>
      <c r="G451" t="s">
        <v>35</v>
      </c>
      <c r="H451">
        <v>4558</v>
      </c>
      <c r="I451" t="s">
        <v>11</v>
      </c>
      <c r="J451" t="s">
        <v>120</v>
      </c>
      <c r="K451" t="s">
        <v>150</v>
      </c>
      <c r="L451" t="s">
        <v>18</v>
      </c>
      <c r="M451" s="5">
        <v>1013.1399999999999</v>
      </c>
    </row>
    <row r="452" spans="1:13" hidden="1"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row>
    <row r="453" spans="1:13" hidden="1" x14ac:dyDescent="0.25">
      <c r="A453" s="2">
        <v>45098</v>
      </c>
      <c r="B453" s="3">
        <f t="shared" si="21"/>
        <v>2023</v>
      </c>
      <c r="C453" t="str">
        <f t="shared" si="22"/>
        <v>2023-2024</v>
      </c>
      <c r="D453" t="s">
        <v>147</v>
      </c>
      <c r="E453" t="s">
        <v>138</v>
      </c>
      <c r="F453" t="str">
        <f t="shared" si="23"/>
        <v>Queensland</v>
      </c>
      <c r="G453" t="s">
        <v>35</v>
      </c>
      <c r="H453">
        <v>4558</v>
      </c>
      <c r="I453" t="s">
        <v>11</v>
      </c>
      <c r="J453" t="s">
        <v>120</v>
      </c>
      <c r="K453" t="s">
        <v>154</v>
      </c>
      <c r="L453" t="s">
        <v>14</v>
      </c>
      <c r="M453" s="5">
        <v>10.25</v>
      </c>
    </row>
    <row r="454" spans="1:13" hidden="1"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row>
    <row r="455" spans="1:13" hidden="1" x14ac:dyDescent="0.25">
      <c r="A455" s="2">
        <v>45438</v>
      </c>
      <c r="B455" s="3">
        <f t="shared" si="21"/>
        <v>2024</v>
      </c>
      <c r="C455" t="str">
        <f t="shared" si="22"/>
        <v>2024-2025</v>
      </c>
      <c r="D455" t="s">
        <v>147</v>
      </c>
      <c r="E455" t="s">
        <v>65</v>
      </c>
      <c r="F455" t="str">
        <f t="shared" si="23"/>
        <v>New South Wales</v>
      </c>
      <c r="G455" t="s">
        <v>10</v>
      </c>
      <c r="H455">
        <v>2541</v>
      </c>
      <c r="I455" t="s">
        <v>11</v>
      </c>
      <c r="J455" t="s">
        <v>58</v>
      </c>
      <c r="K455" t="s">
        <v>152</v>
      </c>
      <c r="L455" t="s">
        <v>13</v>
      </c>
      <c r="M455" s="5">
        <v>10.5</v>
      </c>
    </row>
    <row r="456" spans="1:13" hidden="1"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row>
    <row r="457" spans="1:13" hidden="1"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row>
    <row r="458" spans="1:13" hidden="1"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row>
    <row r="459" spans="1:13"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row>
    <row r="460" spans="1:13" hidden="1" x14ac:dyDescent="0.25">
      <c r="A460" s="2">
        <v>45084</v>
      </c>
      <c r="B460" s="3">
        <f t="shared" si="21"/>
        <v>2023</v>
      </c>
      <c r="C460" t="str">
        <f t="shared" si="22"/>
        <v>2023-2024</v>
      </c>
      <c r="D460" t="s">
        <v>147</v>
      </c>
      <c r="E460" t="s">
        <v>65</v>
      </c>
      <c r="F460" t="str">
        <f t="shared" si="23"/>
        <v>New South Wales</v>
      </c>
      <c r="G460" t="s">
        <v>10</v>
      </c>
      <c r="H460">
        <v>2541</v>
      </c>
      <c r="I460" t="s">
        <v>11</v>
      </c>
      <c r="J460" t="s">
        <v>58</v>
      </c>
      <c r="K460" t="s">
        <v>154</v>
      </c>
      <c r="L460" t="s">
        <v>14</v>
      </c>
      <c r="M460" s="5">
        <v>10.9</v>
      </c>
    </row>
    <row r="461" spans="1:13" hidden="1"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row>
    <row r="462" spans="1:13" hidden="1"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row>
    <row r="463" spans="1:13" hidden="1"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row>
    <row r="464" spans="1:13" hidden="1" x14ac:dyDescent="0.25">
      <c r="A464" s="2">
        <v>45405</v>
      </c>
      <c r="B464" s="3">
        <f t="shared" si="21"/>
        <v>2024</v>
      </c>
      <c r="C464" t="str">
        <f t="shared" si="22"/>
        <v>2024-2025</v>
      </c>
      <c r="D464" t="s">
        <v>148</v>
      </c>
      <c r="E464" t="s">
        <v>37</v>
      </c>
      <c r="F464" t="str">
        <f t="shared" si="23"/>
        <v>South Australia</v>
      </c>
      <c r="G464" t="s">
        <v>32</v>
      </c>
      <c r="H464">
        <v>5607</v>
      </c>
      <c r="I464" t="s">
        <v>11</v>
      </c>
      <c r="J464" t="s">
        <v>38</v>
      </c>
      <c r="K464" t="s">
        <v>155</v>
      </c>
      <c r="L464" t="s">
        <v>20</v>
      </c>
      <c r="M464" s="5">
        <v>10.98</v>
      </c>
    </row>
    <row r="465" spans="1:13" hidden="1" x14ac:dyDescent="0.25">
      <c r="A465" s="2">
        <v>45104</v>
      </c>
      <c r="B465" s="3">
        <f t="shared" si="21"/>
        <v>2023</v>
      </c>
      <c r="C465" t="str">
        <f t="shared" si="22"/>
        <v>2023-2024</v>
      </c>
      <c r="D465" t="s">
        <v>147</v>
      </c>
      <c r="E465" t="s">
        <v>121</v>
      </c>
      <c r="F465" t="str">
        <f t="shared" si="23"/>
        <v>Queensland</v>
      </c>
      <c r="G465" t="s">
        <v>35</v>
      </c>
      <c r="H465">
        <v>4700</v>
      </c>
      <c r="I465" t="s">
        <v>11</v>
      </c>
      <c r="J465" t="s">
        <v>51</v>
      </c>
      <c r="K465" t="s">
        <v>149</v>
      </c>
      <c r="L465" t="s">
        <v>15</v>
      </c>
      <c r="M465" s="5">
        <v>10.98</v>
      </c>
    </row>
    <row r="466" spans="1:13" hidden="1"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row>
    <row r="467" spans="1:13" hidden="1"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row>
    <row r="468" spans="1:13" hidden="1"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row>
    <row r="469" spans="1:13" hidden="1" x14ac:dyDescent="0.25">
      <c r="A469" s="2">
        <v>45046</v>
      </c>
      <c r="B469" s="3">
        <f t="shared" si="21"/>
        <v>2023</v>
      </c>
      <c r="C469" t="str">
        <f t="shared" si="22"/>
        <v>2023-2024</v>
      </c>
      <c r="D469" t="s">
        <v>147</v>
      </c>
      <c r="E469" t="s">
        <v>125</v>
      </c>
      <c r="F469" t="str">
        <f t="shared" si="23"/>
        <v>Victoria</v>
      </c>
      <c r="G469" t="s">
        <v>45</v>
      </c>
      <c r="H469">
        <v>3400</v>
      </c>
      <c r="I469" t="s">
        <v>11</v>
      </c>
      <c r="J469" t="s">
        <v>60</v>
      </c>
      <c r="K469" t="s">
        <v>154</v>
      </c>
      <c r="L469" t="s">
        <v>14</v>
      </c>
      <c r="M469" s="5">
        <v>11</v>
      </c>
    </row>
    <row r="470" spans="1:13" hidden="1"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row>
    <row r="471" spans="1:13" hidden="1"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row>
    <row r="472" spans="1:13" hidden="1" x14ac:dyDescent="0.25">
      <c r="A472" s="2">
        <v>45078</v>
      </c>
      <c r="B472" s="3">
        <f t="shared" si="21"/>
        <v>2023</v>
      </c>
      <c r="C472" t="str">
        <f t="shared" si="22"/>
        <v>2023-2024</v>
      </c>
      <c r="D472" t="s">
        <v>147</v>
      </c>
      <c r="E472" t="s">
        <v>132</v>
      </c>
      <c r="F472" t="str">
        <f t="shared" si="23"/>
        <v>New South Wales</v>
      </c>
      <c r="G472" t="s">
        <v>10</v>
      </c>
      <c r="H472">
        <v>2800</v>
      </c>
      <c r="I472" t="s">
        <v>11</v>
      </c>
      <c r="J472" t="s">
        <v>25</v>
      </c>
      <c r="K472" t="s">
        <v>150</v>
      </c>
      <c r="L472" t="s">
        <v>18</v>
      </c>
      <c r="M472" s="5">
        <v>11.000000000000002</v>
      </c>
    </row>
    <row r="473" spans="1:13" hidden="1"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row>
    <row r="474" spans="1:13" hidden="1"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row>
    <row r="475" spans="1:13" hidden="1"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row>
    <row r="476" spans="1:13" hidden="1"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row>
    <row r="477" spans="1:13" hidden="1"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row>
    <row r="478" spans="1:13" hidden="1" x14ac:dyDescent="0.25">
      <c r="A478" s="2">
        <v>45254</v>
      </c>
      <c r="B478" s="3">
        <f t="shared" ref="B478:B541" si="24">IF(MONTH(A478)&gt;=7,YEAR(A478)+1,YEAR(A478))</f>
        <v>2024</v>
      </c>
      <c r="C478" t="str">
        <f t="shared" ref="C478:C541" si="25">IF(MONTH(A478) &gt;= 4, YEAR(A478) &amp; "-" &amp; YEAR(A478) + 1, YEAR(A478) - 1 &amp; "-" &amp; YEAR(A478))</f>
        <v>2023-2024</v>
      </c>
      <c r="D478" t="s">
        <v>148</v>
      </c>
      <c r="E478" t="s">
        <v>137</v>
      </c>
      <c r="F478" t="str">
        <f t="shared" ref="F478:F541" si="26">IF(G478="WA","Western Australia",
IF(G478="NSW","New South Wales",
IF(G478="QLD","Queensland",
IF(G478="VIC","Victoria",
IF(G478="TAS","Tasmania",
IF(G478="SA","South Australia",
IF(G478="NT","Northern Territory",
IF(G478="ACT","Australian Capital Territory",G478))))))))</f>
        <v>New South Wales</v>
      </c>
      <c r="G478" t="s">
        <v>10</v>
      </c>
      <c r="H478">
        <v>2031</v>
      </c>
      <c r="I478" t="s">
        <v>11</v>
      </c>
      <c r="J478" t="s">
        <v>12</v>
      </c>
      <c r="K478" t="s">
        <v>149</v>
      </c>
      <c r="L478" t="s">
        <v>15</v>
      </c>
      <c r="M478" s="5">
        <v>11.76</v>
      </c>
    </row>
    <row r="479" spans="1:13" hidden="1" x14ac:dyDescent="0.25">
      <c r="A479" s="2">
        <v>45587</v>
      </c>
      <c r="B479" s="3">
        <f t="shared" si="24"/>
        <v>2025</v>
      </c>
      <c r="C479" t="str">
        <f t="shared" si="25"/>
        <v>2024-2025</v>
      </c>
      <c r="D479" t="s">
        <v>148</v>
      </c>
      <c r="E479" t="s">
        <v>9</v>
      </c>
      <c r="F479" t="str">
        <f t="shared" si="26"/>
        <v>New South Wales</v>
      </c>
      <c r="G479" t="s">
        <v>10</v>
      </c>
      <c r="H479">
        <v>2067</v>
      </c>
      <c r="I479" t="s">
        <v>11</v>
      </c>
      <c r="J479" t="s">
        <v>12</v>
      </c>
      <c r="K479" t="s">
        <v>152</v>
      </c>
      <c r="L479" t="s">
        <v>13</v>
      </c>
      <c r="M479" s="5">
        <v>11.92</v>
      </c>
    </row>
    <row r="480" spans="1:13" hidden="1" x14ac:dyDescent="0.25">
      <c r="A480" s="2">
        <v>45384</v>
      </c>
      <c r="B480" s="3">
        <f t="shared" si="24"/>
        <v>2024</v>
      </c>
      <c r="C480" t="str">
        <f t="shared" si="25"/>
        <v>2024-2025</v>
      </c>
      <c r="D480" t="s">
        <v>148</v>
      </c>
      <c r="E480" t="s">
        <v>79</v>
      </c>
      <c r="F480" t="str">
        <f t="shared" si="26"/>
        <v>Australian Capital Territory</v>
      </c>
      <c r="G480" t="s">
        <v>80</v>
      </c>
      <c r="H480">
        <v>2617</v>
      </c>
      <c r="I480" t="s">
        <v>11</v>
      </c>
      <c r="J480" t="s">
        <v>58</v>
      </c>
      <c r="K480" t="s">
        <v>154</v>
      </c>
      <c r="L480" t="s">
        <v>14</v>
      </c>
      <c r="M480" s="5">
        <v>11.96</v>
      </c>
    </row>
    <row r="481" spans="1:13" hidden="1" x14ac:dyDescent="0.25">
      <c r="A481" s="2">
        <v>45440</v>
      </c>
      <c r="B481" s="3">
        <f t="shared" si="24"/>
        <v>2024</v>
      </c>
      <c r="C481" t="str">
        <f t="shared" si="25"/>
        <v>2024-2025</v>
      </c>
      <c r="D481" t="s">
        <v>147</v>
      </c>
      <c r="E481" t="s">
        <v>143</v>
      </c>
      <c r="F481" t="str">
        <f t="shared" si="26"/>
        <v>New South Wales</v>
      </c>
      <c r="G481" t="s">
        <v>10</v>
      </c>
      <c r="H481">
        <v>2154</v>
      </c>
      <c r="I481" t="s">
        <v>11</v>
      </c>
      <c r="J481" t="s">
        <v>27</v>
      </c>
      <c r="K481" t="s">
        <v>154</v>
      </c>
      <c r="L481" t="s">
        <v>14</v>
      </c>
      <c r="M481" s="5">
        <v>11.96</v>
      </c>
    </row>
    <row r="482" spans="1:13" hidden="1" x14ac:dyDescent="0.25">
      <c r="A482" s="2">
        <v>45621</v>
      </c>
      <c r="B482" s="3">
        <f t="shared" si="24"/>
        <v>2025</v>
      </c>
      <c r="C482" t="str">
        <f t="shared" si="25"/>
        <v>2024-2025</v>
      </c>
      <c r="D482" t="s">
        <v>148</v>
      </c>
      <c r="E482" t="s">
        <v>34</v>
      </c>
      <c r="F482" t="str">
        <f t="shared" si="26"/>
        <v>Queensland</v>
      </c>
      <c r="G482" t="s">
        <v>35</v>
      </c>
      <c r="H482">
        <v>4802</v>
      </c>
      <c r="I482" t="s">
        <v>11</v>
      </c>
      <c r="J482" t="s">
        <v>36</v>
      </c>
      <c r="K482" t="s">
        <v>151</v>
      </c>
      <c r="L482" t="s">
        <v>21</v>
      </c>
      <c r="M482" s="5">
        <v>991.59</v>
      </c>
    </row>
    <row r="483" spans="1:13" hidden="1" x14ac:dyDescent="0.25">
      <c r="A483" s="2">
        <v>45283</v>
      </c>
      <c r="B483" s="3">
        <f t="shared" si="24"/>
        <v>2024</v>
      </c>
      <c r="C483" t="str">
        <f t="shared" si="25"/>
        <v>2023-2024</v>
      </c>
      <c r="D483" t="s">
        <v>148</v>
      </c>
      <c r="E483" t="s">
        <v>37</v>
      </c>
      <c r="F483" t="str">
        <f t="shared" si="26"/>
        <v>South Australia</v>
      </c>
      <c r="G483" t="s">
        <v>32</v>
      </c>
      <c r="H483">
        <v>5607</v>
      </c>
      <c r="I483" t="s">
        <v>11</v>
      </c>
      <c r="J483" t="s">
        <v>38</v>
      </c>
      <c r="K483" t="s">
        <v>156</v>
      </c>
      <c r="L483" t="s">
        <v>17</v>
      </c>
      <c r="M483" s="5">
        <v>11.96</v>
      </c>
    </row>
    <row r="484" spans="1:13" hidden="1" x14ac:dyDescent="0.25">
      <c r="A484" s="2">
        <v>44973</v>
      </c>
      <c r="B484" s="3">
        <f t="shared" si="24"/>
        <v>2023</v>
      </c>
      <c r="C484" t="str">
        <f t="shared" si="25"/>
        <v>2022-2023</v>
      </c>
      <c r="D484" t="s">
        <v>147</v>
      </c>
      <c r="E484" t="s">
        <v>96</v>
      </c>
      <c r="F484" t="str">
        <f t="shared" si="26"/>
        <v>Western Australia</v>
      </c>
      <c r="G484" t="s">
        <v>48</v>
      </c>
      <c r="H484">
        <v>6330</v>
      </c>
      <c r="I484" t="s">
        <v>11</v>
      </c>
      <c r="J484" t="s">
        <v>94</v>
      </c>
      <c r="K484" t="s">
        <v>156</v>
      </c>
      <c r="L484" t="s">
        <v>17</v>
      </c>
      <c r="M484" s="5">
        <v>11.97</v>
      </c>
    </row>
    <row r="485" spans="1:13" hidden="1" x14ac:dyDescent="0.25">
      <c r="A485" s="2">
        <v>45242</v>
      </c>
      <c r="B485" s="3">
        <f t="shared" si="24"/>
        <v>2024</v>
      </c>
      <c r="C485" t="str">
        <f t="shared" si="25"/>
        <v>2023-2024</v>
      </c>
      <c r="D485" t="s">
        <v>147</v>
      </c>
      <c r="E485" t="s">
        <v>79</v>
      </c>
      <c r="F485" t="str">
        <f t="shared" si="26"/>
        <v>Australian Capital Territory</v>
      </c>
      <c r="G485" t="s">
        <v>80</v>
      </c>
      <c r="H485">
        <v>2617</v>
      </c>
      <c r="I485" t="s">
        <v>11</v>
      </c>
      <c r="J485" t="s">
        <v>58</v>
      </c>
      <c r="K485" t="s">
        <v>155</v>
      </c>
      <c r="L485" t="s">
        <v>20</v>
      </c>
      <c r="M485" s="5">
        <v>11.97</v>
      </c>
    </row>
    <row r="486" spans="1:13" hidden="1" x14ac:dyDescent="0.25">
      <c r="A486" s="2">
        <v>45251</v>
      </c>
      <c r="B486" s="3">
        <f t="shared" si="24"/>
        <v>2024</v>
      </c>
      <c r="C486" t="str">
        <f t="shared" si="25"/>
        <v>2023-2024</v>
      </c>
      <c r="D486" t="s">
        <v>147</v>
      </c>
      <c r="E486" t="s">
        <v>79</v>
      </c>
      <c r="F486" t="str">
        <f t="shared" si="26"/>
        <v>Australian Capital Territory</v>
      </c>
      <c r="G486" t="s">
        <v>80</v>
      </c>
      <c r="H486">
        <v>2617</v>
      </c>
      <c r="I486" t="s">
        <v>11</v>
      </c>
      <c r="J486" t="s">
        <v>58</v>
      </c>
      <c r="K486" t="s">
        <v>149</v>
      </c>
      <c r="L486" t="s">
        <v>15</v>
      </c>
      <c r="M486" s="5">
        <v>11.97</v>
      </c>
    </row>
    <row r="487" spans="1:13" hidden="1" x14ac:dyDescent="0.25">
      <c r="A487" s="2">
        <v>45349</v>
      </c>
      <c r="B487" s="3">
        <f t="shared" si="24"/>
        <v>2024</v>
      </c>
      <c r="C487" t="str">
        <f t="shared" si="25"/>
        <v>2023-2024</v>
      </c>
      <c r="D487" t="s">
        <v>147</v>
      </c>
      <c r="E487" t="s">
        <v>135</v>
      </c>
      <c r="F487" t="str">
        <f t="shared" si="26"/>
        <v>Victoria</v>
      </c>
      <c r="G487" t="s">
        <v>45</v>
      </c>
      <c r="H487">
        <v>3550</v>
      </c>
      <c r="I487" t="s">
        <v>11</v>
      </c>
      <c r="J487" t="s">
        <v>60</v>
      </c>
      <c r="K487" t="s">
        <v>156</v>
      </c>
      <c r="L487" t="s">
        <v>17</v>
      </c>
      <c r="M487" s="5">
        <v>11.97</v>
      </c>
    </row>
    <row r="488" spans="1:13" hidden="1" x14ac:dyDescent="0.25">
      <c r="A488" s="2">
        <v>45435</v>
      </c>
      <c r="B488" s="3">
        <f t="shared" si="24"/>
        <v>2024</v>
      </c>
      <c r="C488" t="str">
        <f t="shared" si="25"/>
        <v>2024-2025</v>
      </c>
      <c r="D488" t="s">
        <v>148</v>
      </c>
      <c r="E488" t="s">
        <v>28</v>
      </c>
      <c r="F488" t="str">
        <f t="shared" si="26"/>
        <v>Northern Territory</v>
      </c>
      <c r="G488" t="s">
        <v>29</v>
      </c>
      <c r="H488">
        <v>800</v>
      </c>
      <c r="I488" t="s">
        <v>11</v>
      </c>
      <c r="J488" t="s">
        <v>30</v>
      </c>
      <c r="K488" t="s">
        <v>150</v>
      </c>
      <c r="L488" t="s">
        <v>18</v>
      </c>
      <c r="M488" s="5">
        <v>926.19999999999993</v>
      </c>
    </row>
    <row r="489" spans="1:13" hidden="1" x14ac:dyDescent="0.25">
      <c r="A489" s="2">
        <v>45554</v>
      </c>
      <c r="B489" s="3">
        <f t="shared" si="24"/>
        <v>2025</v>
      </c>
      <c r="C489" t="str">
        <f t="shared" si="25"/>
        <v>2024-2025</v>
      </c>
      <c r="D489" t="s">
        <v>147</v>
      </c>
      <c r="E489" t="s">
        <v>54</v>
      </c>
      <c r="F489" t="str">
        <f t="shared" si="26"/>
        <v>Victoria</v>
      </c>
      <c r="G489" t="s">
        <v>45</v>
      </c>
      <c r="H489">
        <v>3977</v>
      </c>
      <c r="I489" t="s">
        <v>11</v>
      </c>
      <c r="J489" t="s">
        <v>55</v>
      </c>
      <c r="K489" t="s">
        <v>150</v>
      </c>
      <c r="L489" t="s">
        <v>18</v>
      </c>
      <c r="M489" s="5">
        <v>11.97</v>
      </c>
    </row>
    <row r="490" spans="1:13" hidden="1" x14ac:dyDescent="0.25">
      <c r="A490" s="2">
        <v>45112</v>
      </c>
      <c r="B490" s="3">
        <f t="shared" si="24"/>
        <v>2024</v>
      </c>
      <c r="C490" t="str">
        <f t="shared" si="25"/>
        <v>2023-2024</v>
      </c>
      <c r="D490" t="s">
        <v>147</v>
      </c>
      <c r="E490" t="s">
        <v>110</v>
      </c>
      <c r="F490" t="str">
        <f t="shared" si="26"/>
        <v>Queensland</v>
      </c>
      <c r="G490" t="s">
        <v>35</v>
      </c>
      <c r="H490">
        <v>4680</v>
      </c>
      <c r="I490" t="s">
        <v>11</v>
      </c>
      <c r="J490" t="s">
        <v>51</v>
      </c>
      <c r="K490" t="s">
        <v>150</v>
      </c>
      <c r="L490" t="s">
        <v>18</v>
      </c>
      <c r="M490" s="5">
        <v>11.97</v>
      </c>
    </row>
    <row r="491" spans="1:13" hidden="1" x14ac:dyDescent="0.25">
      <c r="A491" s="2">
        <v>45078</v>
      </c>
      <c r="B491" s="3">
        <f t="shared" si="24"/>
        <v>2023</v>
      </c>
      <c r="C491" t="str">
        <f t="shared" si="25"/>
        <v>2023-2024</v>
      </c>
      <c r="D491" t="s">
        <v>148</v>
      </c>
      <c r="E491" t="s">
        <v>93</v>
      </c>
      <c r="F491" t="str">
        <f t="shared" si="26"/>
        <v>Western Australia</v>
      </c>
      <c r="G491" t="s">
        <v>48</v>
      </c>
      <c r="H491">
        <v>6112</v>
      </c>
      <c r="I491" t="s">
        <v>11</v>
      </c>
      <c r="J491" t="s">
        <v>94</v>
      </c>
      <c r="K491" t="s">
        <v>19</v>
      </c>
      <c r="L491" t="s">
        <v>23</v>
      </c>
      <c r="M491" s="5">
        <v>11.97</v>
      </c>
    </row>
    <row r="492" spans="1:13" hidden="1" x14ac:dyDescent="0.25">
      <c r="A492" s="2">
        <v>45441</v>
      </c>
      <c r="B492" s="3">
        <f t="shared" si="24"/>
        <v>2024</v>
      </c>
      <c r="C492" t="str">
        <f t="shared" si="25"/>
        <v>2024-2025</v>
      </c>
      <c r="D492" t="s">
        <v>147</v>
      </c>
      <c r="E492" t="s">
        <v>89</v>
      </c>
      <c r="F492" t="str">
        <f t="shared" si="26"/>
        <v>Queensland</v>
      </c>
      <c r="G492" t="s">
        <v>35</v>
      </c>
      <c r="H492">
        <v>4655</v>
      </c>
      <c r="I492" t="s">
        <v>11</v>
      </c>
      <c r="J492" t="s">
        <v>51</v>
      </c>
      <c r="K492" t="s">
        <v>155</v>
      </c>
      <c r="L492" t="s">
        <v>20</v>
      </c>
      <c r="M492" s="5">
        <v>11.97</v>
      </c>
    </row>
    <row r="493" spans="1:13" hidden="1" x14ac:dyDescent="0.25">
      <c r="A493" s="2">
        <v>45184</v>
      </c>
      <c r="B493" s="3">
        <f t="shared" si="24"/>
        <v>2024</v>
      </c>
      <c r="C493" t="str">
        <f t="shared" si="25"/>
        <v>2023-2024</v>
      </c>
      <c r="D493" t="s">
        <v>147</v>
      </c>
      <c r="E493" t="s">
        <v>92</v>
      </c>
      <c r="F493" t="str">
        <f t="shared" si="26"/>
        <v>Queensland</v>
      </c>
      <c r="G493" t="s">
        <v>35</v>
      </c>
      <c r="H493">
        <v>4068</v>
      </c>
      <c r="I493" t="s">
        <v>11</v>
      </c>
      <c r="J493" t="s">
        <v>43</v>
      </c>
      <c r="K493" t="s">
        <v>155</v>
      </c>
      <c r="L493" t="s">
        <v>20</v>
      </c>
      <c r="M493" s="5">
        <v>11.97</v>
      </c>
    </row>
    <row r="494" spans="1:13" hidden="1" x14ac:dyDescent="0.25">
      <c r="A494" s="2">
        <v>45520</v>
      </c>
      <c r="B494" s="3">
        <f t="shared" si="24"/>
        <v>2025</v>
      </c>
      <c r="C494" t="str">
        <f t="shared" si="25"/>
        <v>2024-2025</v>
      </c>
      <c r="D494" t="s">
        <v>148</v>
      </c>
      <c r="E494" t="s">
        <v>83</v>
      </c>
      <c r="F494" t="str">
        <f t="shared" si="26"/>
        <v>New South Wales</v>
      </c>
      <c r="G494" t="s">
        <v>10</v>
      </c>
      <c r="H494">
        <v>2750</v>
      </c>
      <c r="I494" t="s">
        <v>11</v>
      </c>
      <c r="J494" t="s">
        <v>25</v>
      </c>
      <c r="K494" t="s">
        <v>155</v>
      </c>
      <c r="L494" t="s">
        <v>20</v>
      </c>
      <c r="M494" s="5">
        <v>11.97</v>
      </c>
    </row>
    <row r="495" spans="1:13" hidden="1" x14ac:dyDescent="0.25">
      <c r="A495" s="2">
        <v>45622</v>
      </c>
      <c r="B495" s="3">
        <f t="shared" si="24"/>
        <v>2025</v>
      </c>
      <c r="C495" t="str">
        <f t="shared" si="25"/>
        <v>2024-2025</v>
      </c>
      <c r="D495" t="s">
        <v>147</v>
      </c>
      <c r="E495" t="s">
        <v>98</v>
      </c>
      <c r="F495" t="str">
        <f t="shared" si="26"/>
        <v>Victoria</v>
      </c>
      <c r="G495" t="s">
        <v>45</v>
      </c>
      <c r="H495">
        <v>3429</v>
      </c>
      <c r="I495" t="s">
        <v>11</v>
      </c>
      <c r="J495" t="s">
        <v>60</v>
      </c>
      <c r="K495" t="s">
        <v>155</v>
      </c>
      <c r="L495" t="s">
        <v>20</v>
      </c>
      <c r="M495" s="5">
        <v>11.97</v>
      </c>
    </row>
    <row r="496" spans="1:13" hidden="1" x14ac:dyDescent="0.25">
      <c r="A496" s="2">
        <v>45013</v>
      </c>
      <c r="B496" s="3">
        <f t="shared" si="24"/>
        <v>2023</v>
      </c>
      <c r="C496" t="str">
        <f t="shared" si="25"/>
        <v>2022-2023</v>
      </c>
      <c r="D496" t="s">
        <v>147</v>
      </c>
      <c r="E496" t="s">
        <v>50</v>
      </c>
      <c r="F496" t="str">
        <f t="shared" si="26"/>
        <v>Queensland</v>
      </c>
      <c r="G496" t="s">
        <v>35</v>
      </c>
      <c r="H496">
        <v>4703</v>
      </c>
      <c r="I496" t="s">
        <v>11</v>
      </c>
      <c r="J496" t="s">
        <v>51</v>
      </c>
      <c r="K496" t="s">
        <v>155</v>
      </c>
      <c r="L496" t="s">
        <v>20</v>
      </c>
      <c r="M496" s="5">
        <v>11.97</v>
      </c>
    </row>
    <row r="497" spans="1:13" hidden="1" x14ac:dyDescent="0.25">
      <c r="A497" s="2">
        <v>45219</v>
      </c>
      <c r="B497" s="3">
        <f t="shared" si="24"/>
        <v>2024</v>
      </c>
      <c r="C497" t="str">
        <f t="shared" si="25"/>
        <v>2023-2024</v>
      </c>
      <c r="D497" t="s">
        <v>147</v>
      </c>
      <c r="E497" t="s">
        <v>34</v>
      </c>
      <c r="F497" t="str">
        <f t="shared" si="26"/>
        <v>Queensland</v>
      </c>
      <c r="G497" t="s">
        <v>35</v>
      </c>
      <c r="H497">
        <v>4802</v>
      </c>
      <c r="I497" t="s">
        <v>11</v>
      </c>
      <c r="J497" t="s">
        <v>36</v>
      </c>
      <c r="K497" t="s">
        <v>153</v>
      </c>
      <c r="L497" t="s">
        <v>16</v>
      </c>
      <c r="M497" s="5">
        <v>11.98</v>
      </c>
    </row>
    <row r="498" spans="1:13" hidden="1" x14ac:dyDescent="0.25">
      <c r="A498" s="2">
        <v>45339</v>
      </c>
      <c r="B498" s="3">
        <f t="shared" si="24"/>
        <v>2024</v>
      </c>
      <c r="C498" t="str">
        <f t="shared" si="25"/>
        <v>2023-2024</v>
      </c>
      <c r="D498" t="s">
        <v>147</v>
      </c>
      <c r="E498" t="s">
        <v>39</v>
      </c>
      <c r="F498" t="str">
        <f t="shared" si="26"/>
        <v>South Australia</v>
      </c>
      <c r="G498" t="s">
        <v>32</v>
      </c>
      <c r="H498">
        <v>5343</v>
      </c>
      <c r="I498" t="s">
        <v>11</v>
      </c>
      <c r="J498" t="s">
        <v>38</v>
      </c>
      <c r="K498" t="s">
        <v>150</v>
      </c>
      <c r="L498" t="s">
        <v>18</v>
      </c>
      <c r="M498" s="5">
        <v>11.98</v>
      </c>
    </row>
    <row r="499" spans="1:13" hidden="1" x14ac:dyDescent="0.25">
      <c r="A499" s="2">
        <v>45058</v>
      </c>
      <c r="B499" s="3">
        <f t="shared" si="24"/>
        <v>2023</v>
      </c>
      <c r="C499" t="str">
        <f t="shared" si="25"/>
        <v>2023-2024</v>
      </c>
      <c r="D499" t="s">
        <v>148</v>
      </c>
      <c r="E499" t="s">
        <v>116</v>
      </c>
      <c r="F499" t="str">
        <f t="shared" si="26"/>
        <v>Western Australia</v>
      </c>
      <c r="G499" t="s">
        <v>48</v>
      </c>
      <c r="H499">
        <v>6725</v>
      </c>
      <c r="I499" t="s">
        <v>11</v>
      </c>
      <c r="J499" t="s">
        <v>77</v>
      </c>
      <c r="K499" t="s">
        <v>156</v>
      </c>
      <c r="L499" t="s">
        <v>17</v>
      </c>
      <c r="M499" s="5">
        <v>11.98</v>
      </c>
    </row>
    <row r="500" spans="1:13" hidden="1" x14ac:dyDescent="0.25">
      <c r="A500" s="2">
        <v>45053</v>
      </c>
      <c r="B500" s="3">
        <f t="shared" si="24"/>
        <v>2023</v>
      </c>
      <c r="C500" t="str">
        <f t="shared" si="25"/>
        <v>2023-2024</v>
      </c>
      <c r="D500" t="s">
        <v>147</v>
      </c>
      <c r="E500" t="s">
        <v>140</v>
      </c>
      <c r="F500" t="str">
        <f t="shared" si="26"/>
        <v>Tasmania</v>
      </c>
      <c r="G500" t="s">
        <v>70</v>
      </c>
      <c r="H500">
        <v>7320</v>
      </c>
      <c r="I500" t="s">
        <v>11</v>
      </c>
      <c r="J500" t="s">
        <v>71</v>
      </c>
      <c r="K500" t="s">
        <v>151</v>
      </c>
      <c r="L500" t="s">
        <v>21</v>
      </c>
      <c r="M500" s="5">
        <v>11.98</v>
      </c>
    </row>
    <row r="501" spans="1:13" hidden="1" x14ac:dyDescent="0.25">
      <c r="A501" s="2">
        <v>45312</v>
      </c>
      <c r="B501" s="3">
        <f t="shared" si="24"/>
        <v>2024</v>
      </c>
      <c r="C501" t="str">
        <f t="shared" si="25"/>
        <v>2023-2024</v>
      </c>
      <c r="D501" t="s">
        <v>147</v>
      </c>
      <c r="E501" t="s">
        <v>129</v>
      </c>
      <c r="F501" t="str">
        <f t="shared" si="26"/>
        <v>Tasmania</v>
      </c>
      <c r="G501" t="s">
        <v>70</v>
      </c>
      <c r="H501">
        <v>7010</v>
      </c>
      <c r="I501" t="s">
        <v>11</v>
      </c>
      <c r="J501" t="s">
        <v>71</v>
      </c>
      <c r="K501" t="s">
        <v>156</v>
      </c>
      <c r="L501" t="s">
        <v>17</v>
      </c>
      <c r="M501" s="5">
        <v>11.98</v>
      </c>
    </row>
    <row r="502" spans="1:13" hidden="1" x14ac:dyDescent="0.25">
      <c r="A502" s="2">
        <v>45179</v>
      </c>
      <c r="B502" s="3">
        <f t="shared" si="24"/>
        <v>2024</v>
      </c>
      <c r="C502" t="str">
        <f t="shared" si="25"/>
        <v>2023-2024</v>
      </c>
      <c r="D502" t="s">
        <v>147</v>
      </c>
      <c r="E502" t="s">
        <v>125</v>
      </c>
      <c r="F502" t="str">
        <f t="shared" si="26"/>
        <v>Victoria</v>
      </c>
      <c r="G502" t="s">
        <v>45</v>
      </c>
      <c r="H502">
        <v>3400</v>
      </c>
      <c r="I502" t="s">
        <v>11</v>
      </c>
      <c r="J502" t="s">
        <v>60</v>
      </c>
      <c r="K502" t="s">
        <v>149</v>
      </c>
      <c r="L502" t="s">
        <v>15</v>
      </c>
      <c r="M502" s="5">
        <v>11.98</v>
      </c>
    </row>
    <row r="503" spans="1:13" hidden="1" x14ac:dyDescent="0.25">
      <c r="A503" s="2">
        <v>45001</v>
      </c>
      <c r="B503" s="3">
        <f t="shared" si="24"/>
        <v>2023</v>
      </c>
      <c r="C503" t="str">
        <f t="shared" si="25"/>
        <v>2022-2023</v>
      </c>
      <c r="D503" t="s">
        <v>147</v>
      </c>
      <c r="E503" t="s">
        <v>92</v>
      </c>
      <c r="F503" t="str">
        <f t="shared" si="26"/>
        <v>Queensland</v>
      </c>
      <c r="G503" t="s">
        <v>35</v>
      </c>
      <c r="H503">
        <v>4068</v>
      </c>
      <c r="I503" t="s">
        <v>11</v>
      </c>
      <c r="J503" t="s">
        <v>43</v>
      </c>
      <c r="K503" t="s">
        <v>154</v>
      </c>
      <c r="L503" t="s">
        <v>14</v>
      </c>
      <c r="M503" s="5">
        <v>11.98</v>
      </c>
    </row>
    <row r="504" spans="1:13" hidden="1" x14ac:dyDescent="0.25">
      <c r="A504" s="2">
        <v>44975</v>
      </c>
      <c r="B504" s="3">
        <f t="shared" si="24"/>
        <v>2023</v>
      </c>
      <c r="C504" t="str">
        <f t="shared" si="25"/>
        <v>2022-2023</v>
      </c>
      <c r="D504" t="s">
        <v>147</v>
      </c>
      <c r="E504" t="s">
        <v>133</v>
      </c>
      <c r="F504" t="str">
        <f t="shared" si="26"/>
        <v>Queensland</v>
      </c>
      <c r="G504" t="s">
        <v>35</v>
      </c>
      <c r="H504">
        <v>4305</v>
      </c>
      <c r="I504" t="s">
        <v>11</v>
      </c>
      <c r="J504" t="s">
        <v>104</v>
      </c>
      <c r="K504" t="s">
        <v>152</v>
      </c>
      <c r="L504" t="s">
        <v>13</v>
      </c>
      <c r="M504" s="5">
        <v>11.98</v>
      </c>
    </row>
    <row r="505" spans="1:13" hidden="1" x14ac:dyDescent="0.25">
      <c r="A505" s="2">
        <v>45299</v>
      </c>
      <c r="B505" s="3">
        <f t="shared" si="24"/>
        <v>2024</v>
      </c>
      <c r="C505" t="str">
        <f t="shared" si="25"/>
        <v>2023-2024</v>
      </c>
      <c r="D505" t="s">
        <v>147</v>
      </c>
      <c r="E505" t="s">
        <v>90</v>
      </c>
      <c r="F505" t="str">
        <f t="shared" si="26"/>
        <v>Victoria</v>
      </c>
      <c r="G505" t="s">
        <v>45</v>
      </c>
      <c r="H505">
        <v>3179</v>
      </c>
      <c r="I505" t="s">
        <v>11</v>
      </c>
      <c r="J505" t="s">
        <v>63</v>
      </c>
      <c r="K505" t="s">
        <v>150</v>
      </c>
      <c r="L505" t="s">
        <v>18</v>
      </c>
      <c r="M505" s="5">
        <v>11.98</v>
      </c>
    </row>
    <row r="506" spans="1:13" hidden="1" x14ac:dyDescent="0.25">
      <c r="A506" s="2">
        <v>45407</v>
      </c>
      <c r="B506" s="3">
        <f t="shared" si="24"/>
        <v>2024</v>
      </c>
      <c r="C506" t="str">
        <f t="shared" si="25"/>
        <v>2024-2025</v>
      </c>
      <c r="D506" t="s">
        <v>147</v>
      </c>
      <c r="E506" t="s">
        <v>61</v>
      </c>
      <c r="F506" t="str">
        <f t="shared" si="26"/>
        <v>New South Wales</v>
      </c>
      <c r="G506" t="s">
        <v>10</v>
      </c>
      <c r="H506">
        <v>2539</v>
      </c>
      <c r="I506" t="s">
        <v>11</v>
      </c>
      <c r="J506" t="s">
        <v>58</v>
      </c>
      <c r="K506" t="s">
        <v>149</v>
      </c>
      <c r="L506" t="s">
        <v>15</v>
      </c>
      <c r="M506" s="5">
        <v>11.98</v>
      </c>
    </row>
    <row r="507" spans="1:13" hidden="1" x14ac:dyDescent="0.25">
      <c r="A507" s="2">
        <v>45405</v>
      </c>
      <c r="B507" s="3">
        <f t="shared" si="24"/>
        <v>2024</v>
      </c>
      <c r="C507" t="str">
        <f t="shared" si="25"/>
        <v>2024-2025</v>
      </c>
      <c r="D507" t="s">
        <v>147</v>
      </c>
      <c r="E507" t="s">
        <v>56</v>
      </c>
      <c r="F507" t="str">
        <f t="shared" si="26"/>
        <v>Northern Territory</v>
      </c>
      <c r="G507" t="s">
        <v>29</v>
      </c>
      <c r="H507">
        <v>870</v>
      </c>
      <c r="I507" t="s">
        <v>11</v>
      </c>
      <c r="J507" t="s">
        <v>30</v>
      </c>
      <c r="K507" t="s">
        <v>154</v>
      </c>
      <c r="L507" t="s">
        <v>14</v>
      </c>
      <c r="M507" s="5">
        <v>11.99</v>
      </c>
    </row>
    <row r="508" spans="1:13" hidden="1" x14ac:dyDescent="0.25">
      <c r="A508" s="2">
        <v>45072</v>
      </c>
      <c r="B508" s="3">
        <f t="shared" si="24"/>
        <v>2023</v>
      </c>
      <c r="C508" t="str">
        <f t="shared" si="25"/>
        <v>2023-2024</v>
      </c>
      <c r="D508" t="s">
        <v>147</v>
      </c>
      <c r="E508" t="s">
        <v>108</v>
      </c>
      <c r="F508" t="str">
        <f t="shared" si="26"/>
        <v>Victoria</v>
      </c>
      <c r="G508" t="s">
        <v>45</v>
      </c>
      <c r="H508">
        <v>3018</v>
      </c>
      <c r="I508" t="s">
        <v>11</v>
      </c>
      <c r="J508" t="s">
        <v>46</v>
      </c>
      <c r="K508" t="s">
        <v>149</v>
      </c>
      <c r="L508" t="s">
        <v>15</v>
      </c>
      <c r="M508" s="5">
        <v>11.99</v>
      </c>
    </row>
    <row r="509" spans="1:13" hidden="1" x14ac:dyDescent="0.25">
      <c r="A509" s="2">
        <v>45570</v>
      </c>
      <c r="B509" s="3">
        <f t="shared" si="24"/>
        <v>2025</v>
      </c>
      <c r="C509" t="str">
        <f t="shared" si="25"/>
        <v>2024-2025</v>
      </c>
      <c r="D509" t="s">
        <v>147</v>
      </c>
      <c r="E509" t="s">
        <v>101</v>
      </c>
      <c r="F509" t="str">
        <f t="shared" si="26"/>
        <v>Victoria</v>
      </c>
      <c r="G509" t="s">
        <v>45</v>
      </c>
      <c r="H509">
        <v>3131</v>
      </c>
      <c r="I509" t="s">
        <v>11</v>
      </c>
      <c r="J509" t="s">
        <v>63</v>
      </c>
      <c r="K509" t="s">
        <v>154</v>
      </c>
      <c r="L509" t="s">
        <v>14</v>
      </c>
      <c r="M509" s="5">
        <v>11.99</v>
      </c>
    </row>
    <row r="510" spans="1:13" hidden="1" x14ac:dyDescent="0.25">
      <c r="A510" s="2">
        <v>45164</v>
      </c>
      <c r="B510" s="3">
        <f t="shared" si="24"/>
        <v>2024</v>
      </c>
      <c r="C510" t="str">
        <f t="shared" si="25"/>
        <v>2023-2024</v>
      </c>
      <c r="D510" t="s">
        <v>148</v>
      </c>
      <c r="E510" t="s">
        <v>122</v>
      </c>
      <c r="F510" t="str">
        <f t="shared" si="26"/>
        <v>New South Wales</v>
      </c>
      <c r="G510" t="s">
        <v>10</v>
      </c>
      <c r="H510">
        <v>2650</v>
      </c>
      <c r="I510" t="s">
        <v>11</v>
      </c>
      <c r="J510" t="s">
        <v>25</v>
      </c>
      <c r="K510" t="s">
        <v>153</v>
      </c>
      <c r="L510" t="s">
        <v>16</v>
      </c>
      <c r="M510" s="5">
        <v>12</v>
      </c>
    </row>
    <row r="511" spans="1:13" hidden="1" x14ac:dyDescent="0.25">
      <c r="A511" s="2">
        <v>45394</v>
      </c>
      <c r="B511" s="3">
        <f t="shared" si="24"/>
        <v>2024</v>
      </c>
      <c r="C511" t="str">
        <f t="shared" si="25"/>
        <v>2024-2025</v>
      </c>
      <c r="D511" t="s">
        <v>147</v>
      </c>
      <c r="E511" t="s">
        <v>92</v>
      </c>
      <c r="F511" t="str">
        <f t="shared" si="26"/>
        <v>Queensland</v>
      </c>
      <c r="G511" t="s">
        <v>35</v>
      </c>
      <c r="H511">
        <v>4068</v>
      </c>
      <c r="I511" t="s">
        <v>11</v>
      </c>
      <c r="J511" t="s">
        <v>43</v>
      </c>
      <c r="K511" t="s">
        <v>152</v>
      </c>
      <c r="L511" t="s">
        <v>13</v>
      </c>
      <c r="M511" s="5">
        <v>12.43</v>
      </c>
    </row>
    <row r="512" spans="1:13" hidden="1" x14ac:dyDescent="0.25">
      <c r="A512" s="2">
        <v>45197</v>
      </c>
      <c r="B512" s="3">
        <f t="shared" si="24"/>
        <v>2024</v>
      </c>
      <c r="C512" t="str">
        <f t="shared" si="25"/>
        <v>2023-2024</v>
      </c>
      <c r="D512" t="s">
        <v>147</v>
      </c>
      <c r="E512" t="s">
        <v>131</v>
      </c>
      <c r="F512" t="str">
        <f t="shared" si="26"/>
        <v>Western Australia</v>
      </c>
      <c r="G512" t="s">
        <v>48</v>
      </c>
      <c r="H512">
        <v>6530</v>
      </c>
      <c r="I512" t="s">
        <v>11</v>
      </c>
      <c r="J512" t="s">
        <v>77</v>
      </c>
      <c r="K512" t="s">
        <v>154</v>
      </c>
      <c r="L512" t="s">
        <v>14</v>
      </c>
      <c r="M512" s="5">
        <v>12.52</v>
      </c>
    </row>
    <row r="513" spans="1:13" hidden="1" x14ac:dyDescent="0.25">
      <c r="A513" s="2">
        <v>45373</v>
      </c>
      <c r="B513" s="3">
        <f t="shared" si="24"/>
        <v>2024</v>
      </c>
      <c r="C513" t="str">
        <f t="shared" si="25"/>
        <v>2023-2024</v>
      </c>
      <c r="D513" t="s">
        <v>148</v>
      </c>
      <c r="E513" t="s">
        <v>79</v>
      </c>
      <c r="F513" t="str">
        <f t="shared" si="26"/>
        <v>Australian Capital Territory</v>
      </c>
      <c r="G513" t="s">
        <v>80</v>
      </c>
      <c r="H513">
        <v>2617</v>
      </c>
      <c r="I513" t="s">
        <v>11</v>
      </c>
      <c r="J513" t="s">
        <v>58</v>
      </c>
      <c r="K513" t="s">
        <v>150</v>
      </c>
      <c r="L513" t="s">
        <v>18</v>
      </c>
      <c r="M513" s="5">
        <v>12.77</v>
      </c>
    </row>
    <row r="514" spans="1:13" hidden="1" x14ac:dyDescent="0.25">
      <c r="A514" s="2">
        <v>45380</v>
      </c>
      <c r="B514" s="3">
        <f t="shared" si="24"/>
        <v>2024</v>
      </c>
      <c r="C514" t="str">
        <f t="shared" si="25"/>
        <v>2023-2024</v>
      </c>
      <c r="D514" t="s">
        <v>148</v>
      </c>
      <c r="E514" t="s">
        <v>100</v>
      </c>
      <c r="F514" t="str">
        <f t="shared" si="26"/>
        <v>Western Australia</v>
      </c>
      <c r="G514" t="s">
        <v>48</v>
      </c>
      <c r="H514">
        <v>6021</v>
      </c>
      <c r="I514" t="s">
        <v>11</v>
      </c>
      <c r="J514" t="s">
        <v>49</v>
      </c>
      <c r="K514" t="s">
        <v>155</v>
      </c>
      <c r="L514" t="s">
        <v>20</v>
      </c>
      <c r="M514" s="5">
        <v>12.98</v>
      </c>
    </row>
    <row r="515" spans="1:13" hidden="1" x14ac:dyDescent="0.25">
      <c r="A515" s="2">
        <v>45395</v>
      </c>
      <c r="B515" s="3">
        <f t="shared" si="24"/>
        <v>2024</v>
      </c>
      <c r="C515" t="str">
        <f t="shared" si="25"/>
        <v>2024-2025</v>
      </c>
      <c r="D515" t="s">
        <v>147</v>
      </c>
      <c r="E515" t="s">
        <v>57</v>
      </c>
      <c r="F515" t="str">
        <f t="shared" si="26"/>
        <v>New South Wales</v>
      </c>
      <c r="G515" t="s">
        <v>10</v>
      </c>
      <c r="H515">
        <v>2560</v>
      </c>
      <c r="I515" t="s">
        <v>11</v>
      </c>
      <c r="J515" t="s">
        <v>58</v>
      </c>
      <c r="K515" t="s">
        <v>149</v>
      </c>
      <c r="L515" t="s">
        <v>15</v>
      </c>
      <c r="M515" s="5">
        <v>12.98</v>
      </c>
    </row>
    <row r="516" spans="1:13" hidden="1" x14ac:dyDescent="0.25">
      <c r="A516" s="2">
        <v>45457</v>
      </c>
      <c r="B516" s="3">
        <f t="shared" si="24"/>
        <v>2024</v>
      </c>
      <c r="C516" t="str">
        <f t="shared" si="25"/>
        <v>2024-2025</v>
      </c>
      <c r="D516" t="s">
        <v>147</v>
      </c>
      <c r="E516" t="s">
        <v>100</v>
      </c>
      <c r="F516" t="str">
        <f t="shared" si="26"/>
        <v>Western Australia</v>
      </c>
      <c r="G516" t="s">
        <v>48</v>
      </c>
      <c r="H516">
        <v>6021</v>
      </c>
      <c r="I516" t="s">
        <v>11</v>
      </c>
      <c r="J516" t="s">
        <v>49</v>
      </c>
      <c r="K516" t="s">
        <v>154</v>
      </c>
      <c r="L516" t="s">
        <v>14</v>
      </c>
      <c r="M516" s="5">
        <v>12.99</v>
      </c>
    </row>
    <row r="517" spans="1:13" hidden="1" x14ac:dyDescent="0.25">
      <c r="A517" s="2">
        <v>45027</v>
      </c>
      <c r="B517" s="3">
        <f t="shared" si="24"/>
        <v>2023</v>
      </c>
      <c r="C517" t="str">
        <f t="shared" si="25"/>
        <v>2023-2024</v>
      </c>
      <c r="D517" t="s">
        <v>147</v>
      </c>
      <c r="E517" t="s">
        <v>140</v>
      </c>
      <c r="F517" t="str">
        <f t="shared" si="26"/>
        <v>Tasmania</v>
      </c>
      <c r="G517" t="s">
        <v>70</v>
      </c>
      <c r="H517">
        <v>7320</v>
      </c>
      <c r="I517" t="s">
        <v>11</v>
      </c>
      <c r="J517" t="s">
        <v>71</v>
      </c>
      <c r="K517" t="s">
        <v>153</v>
      </c>
      <c r="L517" t="s">
        <v>16</v>
      </c>
      <c r="M517" s="5">
        <v>12.99</v>
      </c>
    </row>
    <row r="518" spans="1:13" hidden="1"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row>
    <row r="519" spans="1:13" hidden="1"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row>
    <row r="520" spans="1:13"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row>
    <row r="521" spans="1:13"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row>
    <row r="522" spans="1:13" hidden="1"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row>
    <row r="523" spans="1:13" hidden="1"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row>
    <row r="524" spans="1:13" hidden="1"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row>
    <row r="525" spans="1:13" hidden="1"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row>
    <row r="526" spans="1:13" hidden="1"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row>
    <row r="527" spans="1:13" hidden="1"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row>
    <row r="528" spans="1:13" hidden="1" x14ac:dyDescent="0.25">
      <c r="A528" s="2">
        <v>45468</v>
      </c>
      <c r="B528" s="3">
        <f t="shared" si="24"/>
        <v>2024</v>
      </c>
      <c r="C528" t="str">
        <f t="shared" si="25"/>
        <v>2024-2025</v>
      </c>
      <c r="D528" t="s">
        <v>148</v>
      </c>
      <c r="E528" t="s">
        <v>83</v>
      </c>
      <c r="F528" t="str">
        <f t="shared" si="26"/>
        <v>New South Wales</v>
      </c>
      <c r="G528" t="s">
        <v>10</v>
      </c>
      <c r="H528">
        <v>2750</v>
      </c>
      <c r="I528" t="s">
        <v>11</v>
      </c>
      <c r="J528" t="s">
        <v>25</v>
      </c>
      <c r="K528" t="s">
        <v>19</v>
      </c>
      <c r="L528" t="s">
        <v>23</v>
      </c>
      <c r="M528" s="5">
        <v>12.99</v>
      </c>
    </row>
    <row r="529" spans="1:13" hidden="1" x14ac:dyDescent="0.25">
      <c r="A529" s="2">
        <v>45022</v>
      </c>
      <c r="B529" s="3">
        <f t="shared" si="24"/>
        <v>2023</v>
      </c>
      <c r="C529" t="str">
        <f t="shared" si="25"/>
        <v>2023-2024</v>
      </c>
      <c r="D529" t="s">
        <v>148</v>
      </c>
      <c r="E529" t="s">
        <v>137</v>
      </c>
      <c r="F529" t="str">
        <f t="shared" si="26"/>
        <v>New South Wales</v>
      </c>
      <c r="G529" t="s">
        <v>10</v>
      </c>
      <c r="H529">
        <v>2031</v>
      </c>
      <c r="I529" t="s">
        <v>11</v>
      </c>
      <c r="J529" t="s">
        <v>12</v>
      </c>
      <c r="K529" t="s">
        <v>153</v>
      </c>
      <c r="L529" t="s">
        <v>16</v>
      </c>
      <c r="M529" s="5">
        <v>12.99</v>
      </c>
    </row>
    <row r="530" spans="1:13" hidden="1" x14ac:dyDescent="0.25">
      <c r="A530" s="2">
        <v>45416</v>
      </c>
      <c r="B530" s="3">
        <f t="shared" si="24"/>
        <v>2024</v>
      </c>
      <c r="C530" t="str">
        <f t="shared" si="25"/>
        <v>2024-2025</v>
      </c>
      <c r="D530" t="s">
        <v>148</v>
      </c>
      <c r="E530" t="s">
        <v>122</v>
      </c>
      <c r="F530" t="str">
        <f t="shared" si="26"/>
        <v>New South Wales</v>
      </c>
      <c r="G530" t="s">
        <v>10</v>
      </c>
      <c r="H530">
        <v>2650</v>
      </c>
      <c r="I530" t="s">
        <v>11</v>
      </c>
      <c r="J530" t="s">
        <v>25</v>
      </c>
      <c r="K530" t="s">
        <v>149</v>
      </c>
      <c r="L530" t="s">
        <v>15</v>
      </c>
      <c r="M530" s="5">
        <v>12.99</v>
      </c>
    </row>
    <row r="531" spans="1:13" hidden="1"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row>
    <row r="532" spans="1:13" hidden="1"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row>
    <row r="533" spans="1:13" hidden="1"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row>
    <row r="534" spans="1:13"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row>
    <row r="535" spans="1:13" hidden="1"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row>
    <row r="536" spans="1:13" hidden="1" x14ac:dyDescent="0.25">
      <c r="A536" s="2">
        <v>45422</v>
      </c>
      <c r="B536" s="3">
        <f t="shared" si="24"/>
        <v>2024</v>
      </c>
      <c r="C536" t="str">
        <f t="shared" si="25"/>
        <v>2024-2025</v>
      </c>
      <c r="D536" t="s">
        <v>147</v>
      </c>
      <c r="E536" t="s">
        <v>61</v>
      </c>
      <c r="F536" t="str">
        <f t="shared" si="26"/>
        <v>New South Wales</v>
      </c>
      <c r="G536" t="s">
        <v>10</v>
      </c>
      <c r="H536">
        <v>2539</v>
      </c>
      <c r="I536" t="s">
        <v>11</v>
      </c>
      <c r="J536" t="s">
        <v>58</v>
      </c>
      <c r="K536" t="s">
        <v>154</v>
      </c>
      <c r="L536" t="s">
        <v>14</v>
      </c>
      <c r="M536" s="5">
        <v>13</v>
      </c>
    </row>
    <row r="537" spans="1:13" hidden="1" x14ac:dyDescent="0.25">
      <c r="A537" s="2">
        <v>45105</v>
      </c>
      <c r="B537" s="3">
        <f t="shared" si="24"/>
        <v>2023</v>
      </c>
      <c r="C537" t="str">
        <f t="shared" si="25"/>
        <v>2023-2024</v>
      </c>
      <c r="D537" t="s">
        <v>147</v>
      </c>
      <c r="E537" t="s">
        <v>127</v>
      </c>
      <c r="F537" t="str">
        <f t="shared" si="26"/>
        <v>New South Wales</v>
      </c>
      <c r="G537" t="s">
        <v>10</v>
      </c>
      <c r="H537">
        <v>2131</v>
      </c>
      <c r="I537" t="s">
        <v>11</v>
      </c>
      <c r="J537" t="s">
        <v>27</v>
      </c>
      <c r="K537" t="s">
        <v>153</v>
      </c>
      <c r="L537" t="s">
        <v>16</v>
      </c>
      <c r="M537" s="5">
        <v>13.01</v>
      </c>
    </row>
    <row r="538" spans="1:13" hidden="1"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row>
    <row r="539" spans="1:13" hidden="1"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row>
    <row r="540" spans="1:13" hidden="1"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row>
    <row r="541" spans="1:13" hidden="1"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row>
    <row r="542" spans="1:13" hidden="1" x14ac:dyDescent="0.25">
      <c r="A542" s="2">
        <v>45172</v>
      </c>
      <c r="B542" s="3">
        <f t="shared" ref="B542:B605" si="27">IF(MONTH(A542)&gt;=7,YEAR(A542)+1,YEAR(A542))</f>
        <v>2024</v>
      </c>
      <c r="C542" t="str">
        <f t="shared" ref="C542:C605" si="28">IF(MONTH(A542) &gt;= 4, YEAR(A542) &amp; "-" &amp; YEAR(A542) + 1, YEAR(A542) - 1 &amp; "-" &amp; YEAR(A542))</f>
        <v>2023-2024</v>
      </c>
      <c r="D542" t="s">
        <v>147</v>
      </c>
      <c r="E542" t="s">
        <v>95</v>
      </c>
      <c r="F542" t="str">
        <f t="shared" ref="F542:F605" si="29">IF(G542="WA","Western Australia",
IF(G542="NSW","New South Wales",
IF(G542="QLD","Queensland",
IF(G542="VIC","Victoria",
IF(G542="TAS","Tasmania",
IF(G542="SA","South Australia",
IF(G542="NT","Northern Territory",
IF(G542="ACT","Australian Capital Territory",G542))))))))</f>
        <v>Victoria</v>
      </c>
      <c r="G542" t="s">
        <v>45</v>
      </c>
      <c r="H542">
        <v>3931</v>
      </c>
      <c r="I542" t="s">
        <v>11</v>
      </c>
      <c r="J542" t="s">
        <v>55</v>
      </c>
      <c r="K542" t="s">
        <v>19</v>
      </c>
      <c r="L542" t="s">
        <v>23</v>
      </c>
      <c r="M542" s="5">
        <v>13.5</v>
      </c>
    </row>
    <row r="543" spans="1:13" hidden="1" x14ac:dyDescent="0.25">
      <c r="A543" s="2">
        <v>45636</v>
      </c>
      <c r="B543" s="3">
        <f t="shared" si="27"/>
        <v>2025</v>
      </c>
      <c r="C543" t="str">
        <f t="shared" si="28"/>
        <v>2024-2025</v>
      </c>
      <c r="D543" t="s">
        <v>147</v>
      </c>
      <c r="E543" t="s">
        <v>42</v>
      </c>
      <c r="F543" t="str">
        <f t="shared" si="29"/>
        <v>Queensland</v>
      </c>
      <c r="G543" t="s">
        <v>35</v>
      </c>
      <c r="H543">
        <v>4053</v>
      </c>
      <c r="I543" t="s">
        <v>11</v>
      </c>
      <c r="J543" t="s">
        <v>43</v>
      </c>
      <c r="K543" t="s">
        <v>154</v>
      </c>
      <c r="L543" t="s">
        <v>14</v>
      </c>
      <c r="M543" s="5">
        <v>13.64</v>
      </c>
    </row>
    <row r="544" spans="1:13" hidden="1" x14ac:dyDescent="0.25">
      <c r="A544" s="2">
        <v>45145</v>
      </c>
      <c r="B544" s="3">
        <f t="shared" si="27"/>
        <v>2024</v>
      </c>
      <c r="C544" t="str">
        <f t="shared" si="28"/>
        <v>2023-2024</v>
      </c>
      <c r="D544" t="s">
        <v>147</v>
      </c>
      <c r="E544" t="s">
        <v>64</v>
      </c>
      <c r="F544" t="str">
        <f t="shared" si="29"/>
        <v>Victoria</v>
      </c>
      <c r="G544" t="s">
        <v>45</v>
      </c>
      <c r="H544">
        <v>3199</v>
      </c>
      <c r="I544" t="s">
        <v>11</v>
      </c>
      <c r="J544" t="s">
        <v>63</v>
      </c>
      <c r="K544" t="s">
        <v>156</v>
      </c>
      <c r="L544" t="s">
        <v>17</v>
      </c>
      <c r="M544" s="5">
        <v>13.86</v>
      </c>
    </row>
    <row r="545" spans="1:13" hidden="1" x14ac:dyDescent="0.25">
      <c r="A545" s="2">
        <v>45617</v>
      </c>
      <c r="B545" s="3">
        <f t="shared" si="27"/>
        <v>2025</v>
      </c>
      <c r="C545" t="str">
        <f t="shared" si="28"/>
        <v>2024-2025</v>
      </c>
      <c r="D545" t="s">
        <v>147</v>
      </c>
      <c r="E545" t="s">
        <v>44</v>
      </c>
      <c r="F545" t="str">
        <f t="shared" si="29"/>
        <v>Victoria</v>
      </c>
      <c r="G545" t="s">
        <v>45</v>
      </c>
      <c r="H545">
        <v>3066</v>
      </c>
      <c r="I545" t="s">
        <v>11</v>
      </c>
      <c r="J545" t="s">
        <v>46</v>
      </c>
      <c r="K545" t="s">
        <v>153</v>
      </c>
      <c r="L545" t="s">
        <v>16</v>
      </c>
      <c r="M545" s="5">
        <v>13.93</v>
      </c>
    </row>
    <row r="546" spans="1:13" hidden="1" x14ac:dyDescent="0.25">
      <c r="A546" s="2">
        <v>45314</v>
      </c>
      <c r="B546" s="3">
        <f t="shared" si="27"/>
        <v>2024</v>
      </c>
      <c r="C546" t="str">
        <f t="shared" si="28"/>
        <v>2023-2024</v>
      </c>
      <c r="D546" t="s">
        <v>148</v>
      </c>
      <c r="E546" t="s">
        <v>37</v>
      </c>
      <c r="F546" t="str">
        <f t="shared" si="29"/>
        <v>South Australia</v>
      </c>
      <c r="G546" t="s">
        <v>32</v>
      </c>
      <c r="H546">
        <v>5607</v>
      </c>
      <c r="I546" t="s">
        <v>11</v>
      </c>
      <c r="J546" t="s">
        <v>38</v>
      </c>
      <c r="K546" t="s">
        <v>152</v>
      </c>
      <c r="L546" t="s">
        <v>13</v>
      </c>
      <c r="M546" s="5">
        <v>13.95</v>
      </c>
    </row>
    <row r="547" spans="1:13" hidden="1" x14ac:dyDescent="0.25">
      <c r="A547" s="2">
        <v>45202</v>
      </c>
      <c r="B547" s="3">
        <f t="shared" si="27"/>
        <v>2024</v>
      </c>
      <c r="C547" t="str">
        <f t="shared" si="28"/>
        <v>2023-2024</v>
      </c>
      <c r="D547" t="s">
        <v>147</v>
      </c>
      <c r="E547" t="s">
        <v>76</v>
      </c>
      <c r="F547" t="str">
        <f t="shared" si="29"/>
        <v>Western Australia</v>
      </c>
      <c r="G547" t="s">
        <v>48</v>
      </c>
      <c r="H547">
        <v>6450</v>
      </c>
      <c r="I547" t="s">
        <v>11</v>
      </c>
      <c r="J547" t="s">
        <v>77</v>
      </c>
      <c r="K547" t="s">
        <v>155</v>
      </c>
      <c r="L547" t="s">
        <v>20</v>
      </c>
      <c r="M547" s="5">
        <v>13.96</v>
      </c>
    </row>
    <row r="548" spans="1:13" hidden="1" x14ac:dyDescent="0.25">
      <c r="A548" s="2">
        <v>45330</v>
      </c>
      <c r="B548" s="3">
        <f t="shared" si="27"/>
        <v>2024</v>
      </c>
      <c r="C548" t="str">
        <f t="shared" si="28"/>
        <v>2023-2024</v>
      </c>
      <c r="D548" t="s">
        <v>147</v>
      </c>
      <c r="E548" t="s">
        <v>61</v>
      </c>
      <c r="F548" t="str">
        <f t="shared" si="29"/>
        <v>New South Wales</v>
      </c>
      <c r="G548" t="s">
        <v>10</v>
      </c>
      <c r="H548">
        <v>2539</v>
      </c>
      <c r="I548" t="s">
        <v>11</v>
      </c>
      <c r="J548" t="s">
        <v>58</v>
      </c>
      <c r="K548" t="s">
        <v>156</v>
      </c>
      <c r="L548" t="s">
        <v>17</v>
      </c>
      <c r="M548" s="5">
        <v>13.97</v>
      </c>
    </row>
    <row r="549" spans="1:13" hidden="1" x14ac:dyDescent="0.25">
      <c r="A549" s="2">
        <v>45080</v>
      </c>
      <c r="B549" s="3">
        <f t="shared" si="27"/>
        <v>2023</v>
      </c>
      <c r="C549" t="str">
        <f t="shared" si="28"/>
        <v>2023-2024</v>
      </c>
      <c r="D549" t="s">
        <v>147</v>
      </c>
      <c r="E549" t="s">
        <v>86</v>
      </c>
      <c r="F549" t="str">
        <f t="shared" si="29"/>
        <v>New South Wales</v>
      </c>
      <c r="G549" t="s">
        <v>10</v>
      </c>
      <c r="H549">
        <v>2064</v>
      </c>
      <c r="I549" t="s">
        <v>11</v>
      </c>
      <c r="J549" t="s">
        <v>12</v>
      </c>
      <c r="K549" t="s">
        <v>149</v>
      </c>
      <c r="L549" t="s">
        <v>15</v>
      </c>
      <c r="M549" s="5">
        <v>13.98</v>
      </c>
    </row>
    <row r="550" spans="1:13" hidden="1" x14ac:dyDescent="0.25">
      <c r="A550" s="2">
        <v>45485</v>
      </c>
      <c r="B550" s="3">
        <f t="shared" si="27"/>
        <v>2025</v>
      </c>
      <c r="C550" t="str">
        <f t="shared" si="28"/>
        <v>2024-2025</v>
      </c>
      <c r="D550" t="s">
        <v>147</v>
      </c>
      <c r="E550" t="s">
        <v>79</v>
      </c>
      <c r="F550" t="str">
        <f t="shared" si="29"/>
        <v>Australian Capital Territory</v>
      </c>
      <c r="G550" t="s">
        <v>80</v>
      </c>
      <c r="H550">
        <v>2617</v>
      </c>
      <c r="I550" t="s">
        <v>11</v>
      </c>
      <c r="J550" t="s">
        <v>58</v>
      </c>
      <c r="K550" t="s">
        <v>150</v>
      </c>
      <c r="L550" t="s">
        <v>18</v>
      </c>
      <c r="M550" s="5">
        <v>13.98</v>
      </c>
    </row>
    <row r="551" spans="1:13" hidden="1" x14ac:dyDescent="0.25">
      <c r="A551" s="2">
        <v>45354</v>
      </c>
      <c r="B551" s="3">
        <f t="shared" si="27"/>
        <v>2024</v>
      </c>
      <c r="C551" t="str">
        <f t="shared" si="28"/>
        <v>2023-2024</v>
      </c>
      <c r="D551" t="s">
        <v>147</v>
      </c>
      <c r="E551" t="s">
        <v>56</v>
      </c>
      <c r="F551" t="str">
        <f t="shared" si="29"/>
        <v>Northern Territory</v>
      </c>
      <c r="G551" t="s">
        <v>29</v>
      </c>
      <c r="H551">
        <v>870</v>
      </c>
      <c r="I551" t="s">
        <v>11</v>
      </c>
      <c r="J551" t="s">
        <v>30</v>
      </c>
      <c r="K551" t="s">
        <v>19</v>
      </c>
      <c r="L551" t="s">
        <v>23</v>
      </c>
      <c r="M551" s="5">
        <v>13.99</v>
      </c>
    </row>
    <row r="552" spans="1:13" hidden="1" x14ac:dyDescent="0.25">
      <c r="A552" s="2">
        <v>45629</v>
      </c>
      <c r="B552" s="3">
        <f t="shared" si="27"/>
        <v>2025</v>
      </c>
      <c r="C552" t="str">
        <f t="shared" si="28"/>
        <v>2024-2025</v>
      </c>
      <c r="D552" t="s">
        <v>147</v>
      </c>
      <c r="E552" t="s">
        <v>41</v>
      </c>
      <c r="F552" t="str">
        <f t="shared" si="29"/>
        <v>New South Wales</v>
      </c>
      <c r="G552" t="s">
        <v>10</v>
      </c>
      <c r="H552">
        <v>2830</v>
      </c>
      <c r="I552" t="s">
        <v>11</v>
      </c>
      <c r="J552" t="s">
        <v>25</v>
      </c>
      <c r="K552" t="s">
        <v>155</v>
      </c>
      <c r="L552" t="s">
        <v>20</v>
      </c>
      <c r="M552" s="5">
        <v>13.99</v>
      </c>
    </row>
    <row r="553" spans="1:13" hidden="1" x14ac:dyDescent="0.25">
      <c r="A553" s="2">
        <v>44997</v>
      </c>
      <c r="B553" s="3">
        <f t="shared" si="27"/>
        <v>2023</v>
      </c>
      <c r="C553" t="str">
        <f t="shared" si="28"/>
        <v>2022-2023</v>
      </c>
      <c r="D553" t="s">
        <v>147</v>
      </c>
      <c r="E553" t="s">
        <v>64</v>
      </c>
      <c r="F553" t="str">
        <f t="shared" si="29"/>
        <v>Victoria</v>
      </c>
      <c r="G553" t="s">
        <v>45</v>
      </c>
      <c r="H553">
        <v>3199</v>
      </c>
      <c r="I553" t="s">
        <v>11</v>
      </c>
      <c r="J553" t="s">
        <v>63</v>
      </c>
      <c r="K553" t="s">
        <v>153</v>
      </c>
      <c r="L553" t="s">
        <v>16</v>
      </c>
      <c r="M553" s="5">
        <v>13.99</v>
      </c>
    </row>
    <row r="554" spans="1:13" hidden="1" x14ac:dyDescent="0.25">
      <c r="A554" s="2">
        <v>45359</v>
      </c>
      <c r="B554" s="3">
        <f t="shared" si="27"/>
        <v>2024</v>
      </c>
      <c r="C554" t="str">
        <f t="shared" si="28"/>
        <v>2023-2024</v>
      </c>
      <c r="D554" t="s">
        <v>147</v>
      </c>
      <c r="E554" t="s">
        <v>110</v>
      </c>
      <c r="F554" t="str">
        <f t="shared" si="29"/>
        <v>Queensland</v>
      </c>
      <c r="G554" t="s">
        <v>35</v>
      </c>
      <c r="H554">
        <v>4680</v>
      </c>
      <c r="I554" t="s">
        <v>11</v>
      </c>
      <c r="J554" t="s">
        <v>51</v>
      </c>
      <c r="K554" t="s">
        <v>152</v>
      </c>
      <c r="L554" t="s">
        <v>13</v>
      </c>
      <c r="M554" s="5">
        <v>13.99</v>
      </c>
    </row>
    <row r="555" spans="1:13" hidden="1" x14ac:dyDescent="0.25">
      <c r="A555" s="2">
        <v>45013</v>
      </c>
      <c r="B555" s="3">
        <f t="shared" si="27"/>
        <v>2023</v>
      </c>
      <c r="C555" t="str">
        <f t="shared" si="28"/>
        <v>2022-2023</v>
      </c>
      <c r="D555" t="s">
        <v>147</v>
      </c>
      <c r="E555" t="s">
        <v>88</v>
      </c>
      <c r="F555" t="str">
        <f t="shared" si="29"/>
        <v>South Australia</v>
      </c>
      <c r="G555" t="s">
        <v>32</v>
      </c>
      <c r="H555">
        <v>5011</v>
      </c>
      <c r="I555" t="s">
        <v>11</v>
      </c>
      <c r="J555" t="s">
        <v>33</v>
      </c>
      <c r="K555" t="s">
        <v>155</v>
      </c>
      <c r="L555" t="s">
        <v>20</v>
      </c>
      <c r="M555" s="5">
        <v>14</v>
      </c>
    </row>
    <row r="556" spans="1:13" hidden="1" x14ac:dyDescent="0.25">
      <c r="A556" s="2">
        <v>45550</v>
      </c>
      <c r="B556" s="3">
        <f t="shared" si="27"/>
        <v>2025</v>
      </c>
      <c r="C556" t="str">
        <f t="shared" si="28"/>
        <v>2024-2025</v>
      </c>
      <c r="D556" t="s">
        <v>147</v>
      </c>
      <c r="E556" t="s">
        <v>143</v>
      </c>
      <c r="F556" t="str">
        <f t="shared" si="29"/>
        <v>New South Wales</v>
      </c>
      <c r="G556" t="s">
        <v>10</v>
      </c>
      <c r="H556">
        <v>2154</v>
      </c>
      <c r="I556" t="s">
        <v>11</v>
      </c>
      <c r="J556" t="s">
        <v>27</v>
      </c>
      <c r="K556" t="s">
        <v>153</v>
      </c>
      <c r="L556" t="s">
        <v>16</v>
      </c>
      <c r="M556" s="5">
        <v>14</v>
      </c>
    </row>
    <row r="557" spans="1:13" hidden="1" x14ac:dyDescent="0.25">
      <c r="A557" s="2">
        <v>45305</v>
      </c>
      <c r="B557" s="3">
        <f t="shared" si="27"/>
        <v>2024</v>
      </c>
      <c r="C557" t="str">
        <f t="shared" si="28"/>
        <v>2023-2024</v>
      </c>
      <c r="D557" t="s">
        <v>148</v>
      </c>
      <c r="E557" t="s">
        <v>24</v>
      </c>
      <c r="F557" t="str">
        <f t="shared" si="29"/>
        <v>New South Wales</v>
      </c>
      <c r="G557" t="s">
        <v>10</v>
      </c>
      <c r="H557">
        <v>2795</v>
      </c>
      <c r="I557" t="s">
        <v>11</v>
      </c>
      <c r="J557" t="s">
        <v>25</v>
      </c>
      <c r="K557" t="s">
        <v>19</v>
      </c>
      <c r="L557" t="s">
        <v>23</v>
      </c>
      <c r="M557" s="5">
        <v>14.11</v>
      </c>
    </row>
    <row r="558" spans="1:13" hidden="1" x14ac:dyDescent="0.25">
      <c r="A558" s="2">
        <v>45345</v>
      </c>
      <c r="B558" s="3">
        <f t="shared" si="27"/>
        <v>2024</v>
      </c>
      <c r="C558" t="str">
        <f t="shared" si="28"/>
        <v>2023-2024</v>
      </c>
      <c r="D558" t="s">
        <v>147</v>
      </c>
      <c r="E558" t="s">
        <v>79</v>
      </c>
      <c r="F558" t="str">
        <f t="shared" si="29"/>
        <v>Australian Capital Territory</v>
      </c>
      <c r="G558" t="s">
        <v>80</v>
      </c>
      <c r="H558">
        <v>2617</v>
      </c>
      <c r="I558" t="s">
        <v>11</v>
      </c>
      <c r="J558" t="s">
        <v>58</v>
      </c>
      <c r="K558" t="s">
        <v>154</v>
      </c>
      <c r="L558" t="s">
        <v>14</v>
      </c>
      <c r="M558" s="5">
        <v>14.12</v>
      </c>
    </row>
    <row r="559" spans="1:13" hidden="1" x14ac:dyDescent="0.25">
      <c r="A559" s="2">
        <v>45481</v>
      </c>
      <c r="B559" s="3">
        <f t="shared" si="27"/>
        <v>2025</v>
      </c>
      <c r="C559" t="str">
        <f t="shared" si="28"/>
        <v>2024-2025</v>
      </c>
      <c r="D559" t="s">
        <v>147</v>
      </c>
      <c r="E559" t="s">
        <v>108</v>
      </c>
      <c r="F559" t="str">
        <f t="shared" si="29"/>
        <v>Victoria</v>
      </c>
      <c r="G559" t="s">
        <v>45</v>
      </c>
      <c r="H559">
        <v>3018</v>
      </c>
      <c r="I559" t="s">
        <v>11</v>
      </c>
      <c r="J559" t="s">
        <v>46</v>
      </c>
      <c r="K559" t="s">
        <v>157</v>
      </c>
      <c r="L559" t="s">
        <v>22</v>
      </c>
      <c r="M559" s="5">
        <v>14.21</v>
      </c>
    </row>
    <row r="560" spans="1:13" hidden="1" x14ac:dyDescent="0.25">
      <c r="A560" s="2">
        <v>45170</v>
      </c>
      <c r="B560" s="3">
        <f t="shared" si="27"/>
        <v>2024</v>
      </c>
      <c r="C560" t="str">
        <f t="shared" si="28"/>
        <v>2023-2024</v>
      </c>
      <c r="D560" t="s">
        <v>148</v>
      </c>
      <c r="E560" t="s">
        <v>28</v>
      </c>
      <c r="F560" t="str">
        <f t="shared" si="29"/>
        <v>Northern Territory</v>
      </c>
      <c r="G560" t="s">
        <v>29</v>
      </c>
      <c r="H560">
        <v>800</v>
      </c>
      <c r="I560" t="s">
        <v>11</v>
      </c>
      <c r="J560" t="s">
        <v>30</v>
      </c>
      <c r="K560" t="s">
        <v>19</v>
      </c>
      <c r="L560" t="s">
        <v>23</v>
      </c>
      <c r="M560" s="5">
        <v>922.41</v>
      </c>
    </row>
    <row r="561" spans="1:13" hidden="1" x14ac:dyDescent="0.25">
      <c r="A561" s="2">
        <v>45466</v>
      </c>
      <c r="B561" s="3">
        <f t="shared" si="27"/>
        <v>2024</v>
      </c>
      <c r="C561" t="str">
        <f t="shared" si="28"/>
        <v>2024-2025</v>
      </c>
      <c r="D561" t="s">
        <v>147</v>
      </c>
      <c r="E561" t="s">
        <v>24</v>
      </c>
      <c r="F561" t="str">
        <f t="shared" si="29"/>
        <v>New South Wales</v>
      </c>
      <c r="G561" t="s">
        <v>10</v>
      </c>
      <c r="H561">
        <v>2795</v>
      </c>
      <c r="I561" t="s">
        <v>11</v>
      </c>
      <c r="J561" t="s">
        <v>25</v>
      </c>
      <c r="K561" t="s">
        <v>154</v>
      </c>
      <c r="L561" t="s">
        <v>14</v>
      </c>
      <c r="M561" s="5">
        <v>14.55</v>
      </c>
    </row>
    <row r="562" spans="1:13" x14ac:dyDescent="0.25">
      <c r="A562" s="2">
        <v>44933</v>
      </c>
      <c r="B562" s="3">
        <f t="shared" si="27"/>
        <v>2023</v>
      </c>
      <c r="C562" t="str">
        <f t="shared" si="28"/>
        <v>2022-2023</v>
      </c>
      <c r="D562" t="s">
        <v>147</v>
      </c>
      <c r="E562" t="s">
        <v>65</v>
      </c>
      <c r="F562" t="str">
        <f t="shared" si="29"/>
        <v>New South Wales</v>
      </c>
      <c r="G562" t="s">
        <v>10</v>
      </c>
      <c r="H562">
        <v>2541</v>
      </c>
      <c r="I562" t="s">
        <v>11</v>
      </c>
      <c r="J562" t="s">
        <v>58</v>
      </c>
      <c r="K562" t="s">
        <v>154</v>
      </c>
      <c r="L562" t="s">
        <v>14</v>
      </c>
      <c r="M562" s="5">
        <v>14.57</v>
      </c>
    </row>
    <row r="563" spans="1:13" hidden="1" x14ac:dyDescent="0.25">
      <c r="A563" s="2">
        <v>45317</v>
      </c>
      <c r="B563" s="3">
        <f t="shared" si="27"/>
        <v>2024</v>
      </c>
      <c r="C563" t="str">
        <f t="shared" si="28"/>
        <v>2023-2024</v>
      </c>
      <c r="D563" t="s">
        <v>147</v>
      </c>
      <c r="E563" t="s">
        <v>96</v>
      </c>
      <c r="F563" t="str">
        <f t="shared" si="29"/>
        <v>Western Australia</v>
      </c>
      <c r="G563" t="s">
        <v>48</v>
      </c>
      <c r="H563">
        <v>6330</v>
      </c>
      <c r="I563" t="s">
        <v>11</v>
      </c>
      <c r="J563" t="s">
        <v>94</v>
      </c>
      <c r="K563" t="s">
        <v>152</v>
      </c>
      <c r="L563" t="s">
        <v>13</v>
      </c>
      <c r="M563" s="5">
        <v>14.73</v>
      </c>
    </row>
    <row r="564" spans="1:13" hidden="1" x14ac:dyDescent="0.25">
      <c r="A564" s="2">
        <v>45609</v>
      </c>
      <c r="B564" s="3">
        <f t="shared" si="27"/>
        <v>2025</v>
      </c>
      <c r="C564" t="str">
        <f t="shared" si="28"/>
        <v>2024-2025</v>
      </c>
      <c r="D564" t="s">
        <v>147</v>
      </c>
      <c r="E564" t="s">
        <v>24</v>
      </c>
      <c r="F564" t="str">
        <f t="shared" si="29"/>
        <v>New South Wales</v>
      </c>
      <c r="G564" t="s">
        <v>10</v>
      </c>
      <c r="H564">
        <v>2795</v>
      </c>
      <c r="I564" t="s">
        <v>11</v>
      </c>
      <c r="J564" t="s">
        <v>25</v>
      </c>
      <c r="K564" t="s">
        <v>155</v>
      </c>
      <c r="L564" t="s">
        <v>20</v>
      </c>
      <c r="M564" s="5">
        <v>14.75</v>
      </c>
    </row>
    <row r="565" spans="1:13" hidden="1" x14ac:dyDescent="0.25">
      <c r="A565" s="2">
        <v>45562</v>
      </c>
      <c r="B565" s="3">
        <f t="shared" si="27"/>
        <v>2025</v>
      </c>
      <c r="C565" t="str">
        <f t="shared" si="28"/>
        <v>2024-2025</v>
      </c>
      <c r="D565" t="s">
        <v>147</v>
      </c>
      <c r="E565" t="s">
        <v>24</v>
      </c>
      <c r="F565" t="str">
        <f t="shared" si="29"/>
        <v>New South Wales</v>
      </c>
      <c r="G565" t="s">
        <v>10</v>
      </c>
      <c r="H565">
        <v>2795</v>
      </c>
      <c r="I565" t="s">
        <v>11</v>
      </c>
      <c r="J565" t="s">
        <v>25</v>
      </c>
      <c r="K565" t="s">
        <v>154</v>
      </c>
      <c r="L565" t="s">
        <v>14</v>
      </c>
      <c r="M565" s="5">
        <v>14.9</v>
      </c>
    </row>
    <row r="566" spans="1:13" hidden="1" x14ac:dyDescent="0.25">
      <c r="A566" s="2">
        <v>45341</v>
      </c>
      <c r="B566" s="3">
        <f t="shared" si="27"/>
        <v>2024</v>
      </c>
      <c r="C566" t="str">
        <f t="shared" si="28"/>
        <v>2023-2024</v>
      </c>
      <c r="D566" t="s">
        <v>147</v>
      </c>
      <c r="E566" t="s">
        <v>110</v>
      </c>
      <c r="F566" t="str">
        <f t="shared" si="29"/>
        <v>Queensland</v>
      </c>
      <c r="G566" t="s">
        <v>35</v>
      </c>
      <c r="H566">
        <v>4680</v>
      </c>
      <c r="I566" t="s">
        <v>11</v>
      </c>
      <c r="J566" t="s">
        <v>51</v>
      </c>
      <c r="K566" t="s">
        <v>19</v>
      </c>
      <c r="L566" t="s">
        <v>23</v>
      </c>
      <c r="M566" s="5">
        <v>14.95</v>
      </c>
    </row>
    <row r="567" spans="1:13" hidden="1" x14ac:dyDescent="0.25">
      <c r="A567" s="2">
        <v>45186</v>
      </c>
      <c r="B567" s="3">
        <f t="shared" si="27"/>
        <v>2024</v>
      </c>
      <c r="C567" t="str">
        <f t="shared" si="28"/>
        <v>2023-2024</v>
      </c>
      <c r="D567" t="s">
        <v>147</v>
      </c>
      <c r="E567" t="s">
        <v>90</v>
      </c>
      <c r="F567" t="str">
        <f t="shared" si="29"/>
        <v>Victoria</v>
      </c>
      <c r="G567" t="s">
        <v>45</v>
      </c>
      <c r="H567">
        <v>3179</v>
      </c>
      <c r="I567" t="s">
        <v>11</v>
      </c>
      <c r="J567" t="s">
        <v>63</v>
      </c>
      <c r="K567" t="s">
        <v>19</v>
      </c>
      <c r="L567" t="s">
        <v>23</v>
      </c>
      <c r="M567" s="5">
        <v>14.95</v>
      </c>
    </row>
    <row r="568" spans="1:13" hidden="1" x14ac:dyDescent="0.25">
      <c r="A568" s="2">
        <v>45032</v>
      </c>
      <c r="B568" s="3">
        <f t="shared" si="27"/>
        <v>2023</v>
      </c>
      <c r="C568" t="str">
        <f t="shared" si="28"/>
        <v>2023-2024</v>
      </c>
      <c r="D568" t="s">
        <v>147</v>
      </c>
      <c r="E568" t="s">
        <v>108</v>
      </c>
      <c r="F568" t="str">
        <f t="shared" si="29"/>
        <v>Victoria</v>
      </c>
      <c r="G568" t="s">
        <v>45</v>
      </c>
      <c r="H568">
        <v>3018</v>
      </c>
      <c r="I568" t="s">
        <v>11</v>
      </c>
      <c r="J568" t="s">
        <v>46</v>
      </c>
      <c r="K568" t="s">
        <v>150</v>
      </c>
      <c r="L568" t="s">
        <v>18</v>
      </c>
      <c r="M568" s="5">
        <v>14.97</v>
      </c>
    </row>
    <row r="569" spans="1:13" x14ac:dyDescent="0.25">
      <c r="A569" s="2">
        <v>44933</v>
      </c>
      <c r="B569" s="3">
        <f t="shared" si="27"/>
        <v>2023</v>
      </c>
      <c r="C569" t="str">
        <f t="shared" si="28"/>
        <v>2022-2023</v>
      </c>
      <c r="D569" t="s">
        <v>148</v>
      </c>
      <c r="E569" t="s">
        <v>24</v>
      </c>
      <c r="F569" t="str">
        <f t="shared" si="29"/>
        <v>New South Wales</v>
      </c>
      <c r="G569" t="s">
        <v>10</v>
      </c>
      <c r="H569">
        <v>2795</v>
      </c>
      <c r="I569" t="s">
        <v>11</v>
      </c>
      <c r="J569" t="s">
        <v>25</v>
      </c>
      <c r="K569" t="s">
        <v>153</v>
      </c>
      <c r="L569" t="s">
        <v>16</v>
      </c>
      <c r="M569" s="5">
        <v>14.97</v>
      </c>
    </row>
    <row r="570" spans="1:13" hidden="1" x14ac:dyDescent="0.25">
      <c r="A570" s="2">
        <v>45612</v>
      </c>
      <c r="B570" s="3">
        <f t="shared" si="27"/>
        <v>2025</v>
      </c>
      <c r="C570" t="str">
        <f t="shared" si="28"/>
        <v>2024-2025</v>
      </c>
      <c r="D570" t="s">
        <v>148</v>
      </c>
      <c r="E570" t="s">
        <v>137</v>
      </c>
      <c r="F570" t="str">
        <f t="shared" si="29"/>
        <v>New South Wales</v>
      </c>
      <c r="G570" t="s">
        <v>10</v>
      </c>
      <c r="H570">
        <v>2031</v>
      </c>
      <c r="I570" t="s">
        <v>11</v>
      </c>
      <c r="J570" t="s">
        <v>12</v>
      </c>
      <c r="K570" t="s">
        <v>155</v>
      </c>
      <c r="L570" t="s">
        <v>20</v>
      </c>
      <c r="M570" s="5">
        <v>14.97</v>
      </c>
    </row>
    <row r="571" spans="1:13" hidden="1" x14ac:dyDescent="0.25">
      <c r="A571" s="2">
        <v>45055</v>
      </c>
      <c r="B571" s="3">
        <f t="shared" si="27"/>
        <v>2023</v>
      </c>
      <c r="C571" t="str">
        <f t="shared" si="28"/>
        <v>2023-2024</v>
      </c>
      <c r="D571" t="s">
        <v>148</v>
      </c>
      <c r="E571" t="s">
        <v>90</v>
      </c>
      <c r="F571" t="str">
        <f t="shared" si="29"/>
        <v>Victoria</v>
      </c>
      <c r="G571" t="s">
        <v>45</v>
      </c>
      <c r="H571">
        <v>3179</v>
      </c>
      <c r="I571" t="s">
        <v>11</v>
      </c>
      <c r="J571" t="s">
        <v>63</v>
      </c>
      <c r="K571" t="s">
        <v>155</v>
      </c>
      <c r="L571" t="s">
        <v>20</v>
      </c>
      <c r="M571" s="5">
        <v>14.97</v>
      </c>
    </row>
    <row r="572" spans="1:13" hidden="1" x14ac:dyDescent="0.25">
      <c r="A572" s="2">
        <v>45635</v>
      </c>
      <c r="B572" s="3">
        <f t="shared" si="27"/>
        <v>2025</v>
      </c>
      <c r="C572" t="str">
        <f t="shared" si="28"/>
        <v>2024-2025</v>
      </c>
      <c r="D572" t="s">
        <v>147</v>
      </c>
      <c r="E572" t="s">
        <v>81</v>
      </c>
      <c r="F572" t="str">
        <f t="shared" si="29"/>
        <v>New South Wales</v>
      </c>
      <c r="G572" t="s">
        <v>10</v>
      </c>
      <c r="H572">
        <v>2485</v>
      </c>
      <c r="I572" t="s">
        <v>11</v>
      </c>
      <c r="J572" t="s">
        <v>68</v>
      </c>
      <c r="K572" t="s">
        <v>152</v>
      </c>
      <c r="L572" t="s">
        <v>13</v>
      </c>
      <c r="M572" s="5">
        <v>14.97</v>
      </c>
    </row>
    <row r="573" spans="1:13" hidden="1" x14ac:dyDescent="0.25">
      <c r="A573" s="2">
        <v>45169</v>
      </c>
      <c r="B573" s="3">
        <f t="shared" si="27"/>
        <v>2024</v>
      </c>
      <c r="C573" t="str">
        <f t="shared" si="28"/>
        <v>2023-2024</v>
      </c>
      <c r="D573" t="s">
        <v>148</v>
      </c>
      <c r="E573" t="s">
        <v>85</v>
      </c>
      <c r="F573" t="str">
        <f t="shared" si="29"/>
        <v>Queensland</v>
      </c>
      <c r="G573" t="s">
        <v>35</v>
      </c>
      <c r="H573">
        <v>4883</v>
      </c>
      <c r="I573" t="s">
        <v>11</v>
      </c>
      <c r="J573" t="s">
        <v>36</v>
      </c>
      <c r="K573" t="s">
        <v>151</v>
      </c>
      <c r="L573" t="s">
        <v>21</v>
      </c>
      <c r="M573" s="5">
        <v>899.55</v>
      </c>
    </row>
    <row r="574" spans="1:13" hidden="1" x14ac:dyDescent="0.25">
      <c r="A574" s="2">
        <v>45201</v>
      </c>
      <c r="B574" s="3">
        <f t="shared" si="27"/>
        <v>2024</v>
      </c>
      <c r="C574" t="str">
        <f t="shared" si="28"/>
        <v>2023-2024</v>
      </c>
      <c r="D574" t="s">
        <v>148</v>
      </c>
      <c r="E574" t="s">
        <v>141</v>
      </c>
      <c r="F574" t="str">
        <f t="shared" si="29"/>
        <v>Western Australia</v>
      </c>
      <c r="G574" t="s">
        <v>48</v>
      </c>
      <c r="H574">
        <v>6052</v>
      </c>
      <c r="I574" t="s">
        <v>11</v>
      </c>
      <c r="J574" t="s">
        <v>49</v>
      </c>
      <c r="K574" t="s">
        <v>156</v>
      </c>
      <c r="L574" t="s">
        <v>17</v>
      </c>
      <c r="M574" s="5">
        <v>14.98</v>
      </c>
    </row>
    <row r="575" spans="1:13" hidden="1" x14ac:dyDescent="0.25">
      <c r="A575" s="2">
        <v>45121</v>
      </c>
      <c r="B575" s="3">
        <f t="shared" si="27"/>
        <v>2024</v>
      </c>
      <c r="C575" t="str">
        <f t="shared" si="28"/>
        <v>2023-2024</v>
      </c>
      <c r="D575" t="s">
        <v>147</v>
      </c>
      <c r="E575" t="s">
        <v>34</v>
      </c>
      <c r="F575" t="str">
        <f t="shared" si="29"/>
        <v>Queensland</v>
      </c>
      <c r="G575" t="s">
        <v>35</v>
      </c>
      <c r="H575">
        <v>4802</v>
      </c>
      <c r="I575" t="s">
        <v>11</v>
      </c>
      <c r="J575" t="s">
        <v>36</v>
      </c>
      <c r="K575" t="s">
        <v>154</v>
      </c>
      <c r="L575" t="s">
        <v>14</v>
      </c>
      <c r="M575" s="5">
        <v>14.99</v>
      </c>
    </row>
    <row r="576" spans="1:13" hidden="1" x14ac:dyDescent="0.25">
      <c r="A576" s="2">
        <v>45629</v>
      </c>
      <c r="B576" s="3">
        <f t="shared" si="27"/>
        <v>2025</v>
      </c>
      <c r="C576" t="str">
        <f t="shared" si="28"/>
        <v>2024-2025</v>
      </c>
      <c r="D576" t="s">
        <v>147</v>
      </c>
      <c r="E576" t="s">
        <v>78</v>
      </c>
      <c r="F576" t="str">
        <f t="shared" si="29"/>
        <v>New South Wales</v>
      </c>
      <c r="G576" t="s">
        <v>10</v>
      </c>
      <c r="H576">
        <v>2350</v>
      </c>
      <c r="I576" t="s">
        <v>11</v>
      </c>
      <c r="J576" t="s">
        <v>68</v>
      </c>
      <c r="K576" t="s">
        <v>154</v>
      </c>
      <c r="L576" t="s">
        <v>14</v>
      </c>
      <c r="M576" s="5">
        <v>14.99</v>
      </c>
    </row>
    <row r="577" spans="1:13" hidden="1" x14ac:dyDescent="0.25">
      <c r="A577" s="2">
        <v>45090</v>
      </c>
      <c r="B577" s="3">
        <f t="shared" si="27"/>
        <v>2023</v>
      </c>
      <c r="C577" t="str">
        <f t="shared" si="28"/>
        <v>2023-2024</v>
      </c>
      <c r="D577" t="s">
        <v>148</v>
      </c>
      <c r="E577" t="s">
        <v>34</v>
      </c>
      <c r="F577" t="str">
        <f t="shared" si="29"/>
        <v>Queensland</v>
      </c>
      <c r="G577" t="s">
        <v>35</v>
      </c>
      <c r="H577">
        <v>4802</v>
      </c>
      <c r="I577" t="s">
        <v>11</v>
      </c>
      <c r="J577" t="s">
        <v>36</v>
      </c>
      <c r="K577" t="s">
        <v>150</v>
      </c>
      <c r="L577" t="s">
        <v>18</v>
      </c>
      <c r="M577" s="5">
        <v>876.85</v>
      </c>
    </row>
    <row r="578" spans="1:13" hidden="1" x14ac:dyDescent="0.25">
      <c r="A578" s="2">
        <v>45099</v>
      </c>
      <c r="B578" s="3">
        <f t="shared" si="27"/>
        <v>2023</v>
      </c>
      <c r="C578" t="str">
        <f t="shared" si="28"/>
        <v>2023-2024</v>
      </c>
      <c r="D578" t="s">
        <v>148</v>
      </c>
      <c r="E578" t="s">
        <v>9</v>
      </c>
      <c r="F578" t="str">
        <f t="shared" si="29"/>
        <v>New South Wales</v>
      </c>
      <c r="G578" t="s">
        <v>10</v>
      </c>
      <c r="H578">
        <v>2067</v>
      </c>
      <c r="I578" t="s">
        <v>11</v>
      </c>
      <c r="J578" t="s">
        <v>12</v>
      </c>
      <c r="K578" t="s">
        <v>155</v>
      </c>
      <c r="L578" t="s">
        <v>20</v>
      </c>
      <c r="M578" s="5">
        <v>14.99</v>
      </c>
    </row>
    <row r="579" spans="1:13" hidden="1"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row>
    <row r="580" spans="1:13" hidden="1"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row>
    <row r="581" spans="1:13" hidden="1" x14ac:dyDescent="0.25">
      <c r="A581" s="2">
        <v>45463</v>
      </c>
      <c r="B581" s="3">
        <f t="shared" si="27"/>
        <v>2024</v>
      </c>
      <c r="C581" t="str">
        <f t="shared" si="28"/>
        <v>2024-2025</v>
      </c>
      <c r="D581" t="s">
        <v>148</v>
      </c>
      <c r="E581" t="s">
        <v>97</v>
      </c>
      <c r="F581" t="str">
        <f t="shared" si="29"/>
        <v>Tasmania</v>
      </c>
      <c r="G581" t="s">
        <v>70</v>
      </c>
      <c r="H581">
        <v>7250</v>
      </c>
      <c r="I581" t="s">
        <v>11</v>
      </c>
      <c r="J581" t="s">
        <v>71</v>
      </c>
      <c r="K581" t="s">
        <v>153</v>
      </c>
      <c r="L581" t="s">
        <v>16</v>
      </c>
      <c r="M581" s="5">
        <v>14.99</v>
      </c>
    </row>
    <row r="582" spans="1:13" hidden="1"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row>
    <row r="583" spans="1:13" hidden="1" x14ac:dyDescent="0.25">
      <c r="A583" s="2">
        <v>45426</v>
      </c>
      <c r="B583" s="3">
        <f t="shared" si="27"/>
        <v>2024</v>
      </c>
      <c r="C583" t="str">
        <f t="shared" si="28"/>
        <v>2024-2025</v>
      </c>
      <c r="D583" t="s">
        <v>148</v>
      </c>
      <c r="E583" t="s">
        <v>123</v>
      </c>
      <c r="F583" t="str">
        <f t="shared" si="29"/>
        <v>Western Australia</v>
      </c>
      <c r="G583" t="s">
        <v>48</v>
      </c>
      <c r="H583">
        <v>6109</v>
      </c>
      <c r="I583" t="s">
        <v>11</v>
      </c>
      <c r="J583" t="s">
        <v>94</v>
      </c>
      <c r="K583" t="s">
        <v>150</v>
      </c>
      <c r="L583" t="s">
        <v>18</v>
      </c>
      <c r="M583" s="5">
        <v>14.99</v>
      </c>
    </row>
    <row r="584" spans="1:13" hidden="1"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row>
    <row r="585" spans="1:13" hidden="1"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row>
    <row r="586" spans="1:13" hidden="1"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row>
    <row r="587" spans="1:13" hidden="1"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row>
    <row r="588" spans="1:13" hidden="1"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row>
    <row r="589" spans="1:13" hidden="1"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row>
    <row r="590" spans="1:13" hidden="1"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row>
    <row r="591" spans="1:13" hidden="1" x14ac:dyDescent="0.25">
      <c r="A591" s="2">
        <v>45418</v>
      </c>
      <c r="B591" s="3">
        <f t="shared" si="27"/>
        <v>2024</v>
      </c>
      <c r="C591" t="str">
        <f t="shared" si="28"/>
        <v>2024-2025</v>
      </c>
      <c r="D591" t="s">
        <v>148</v>
      </c>
      <c r="E591" t="s">
        <v>62</v>
      </c>
      <c r="F591" t="str">
        <f t="shared" si="29"/>
        <v>Victoria</v>
      </c>
      <c r="G591" t="s">
        <v>45</v>
      </c>
      <c r="H591">
        <v>3134</v>
      </c>
      <c r="I591" t="s">
        <v>11</v>
      </c>
      <c r="J591" t="s">
        <v>63</v>
      </c>
      <c r="K591" t="s">
        <v>154</v>
      </c>
      <c r="L591" t="s">
        <v>14</v>
      </c>
      <c r="M591" s="5">
        <v>15</v>
      </c>
    </row>
    <row r="592" spans="1:13" hidden="1"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row>
    <row r="593" spans="1:13" hidden="1"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row>
    <row r="594" spans="1:13" hidden="1"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row>
    <row r="595" spans="1:13" hidden="1"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row>
    <row r="596" spans="1:13" hidden="1"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row>
    <row r="597" spans="1:13" hidden="1"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row>
    <row r="598" spans="1:13" hidden="1"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row>
    <row r="599" spans="1:13" hidden="1"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row>
    <row r="600" spans="1:13" hidden="1"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row>
    <row r="601" spans="1:13" hidden="1" x14ac:dyDescent="0.25">
      <c r="A601" s="2">
        <v>45018</v>
      </c>
      <c r="B601" s="3">
        <f t="shared" si="27"/>
        <v>2023</v>
      </c>
      <c r="C601" t="str">
        <f t="shared" si="28"/>
        <v>2023-2024</v>
      </c>
      <c r="D601" t="s">
        <v>147</v>
      </c>
      <c r="E601" t="s">
        <v>56</v>
      </c>
      <c r="F601" t="str">
        <f t="shared" si="29"/>
        <v>Northern Territory</v>
      </c>
      <c r="G601" t="s">
        <v>29</v>
      </c>
      <c r="H601">
        <v>870</v>
      </c>
      <c r="I601" t="s">
        <v>11</v>
      </c>
      <c r="J601" t="s">
        <v>30</v>
      </c>
      <c r="K601" t="s">
        <v>155</v>
      </c>
      <c r="L601" t="s">
        <v>20</v>
      </c>
      <c r="M601" s="5">
        <v>15.96</v>
      </c>
    </row>
    <row r="602" spans="1:13" hidden="1"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row>
    <row r="603" spans="1:13" hidden="1" x14ac:dyDescent="0.25">
      <c r="A603" s="2">
        <v>45407</v>
      </c>
      <c r="B603" s="3">
        <f t="shared" si="27"/>
        <v>2024</v>
      </c>
      <c r="C603" t="str">
        <f t="shared" si="28"/>
        <v>2024-2025</v>
      </c>
      <c r="D603" t="s">
        <v>147</v>
      </c>
      <c r="E603" t="s">
        <v>54</v>
      </c>
      <c r="F603" t="str">
        <f t="shared" si="29"/>
        <v>Victoria</v>
      </c>
      <c r="G603" t="s">
        <v>45</v>
      </c>
      <c r="H603">
        <v>3977</v>
      </c>
      <c r="I603" t="s">
        <v>11</v>
      </c>
      <c r="J603" t="s">
        <v>55</v>
      </c>
      <c r="K603" t="s">
        <v>156</v>
      </c>
      <c r="L603" t="s">
        <v>17</v>
      </c>
      <c r="M603" s="5">
        <v>15.96</v>
      </c>
    </row>
    <row r="604" spans="1:13" hidden="1" x14ac:dyDescent="0.25">
      <c r="A604" s="2">
        <v>45036</v>
      </c>
      <c r="B604" s="3">
        <f t="shared" si="27"/>
        <v>2023</v>
      </c>
      <c r="C604" t="str">
        <f t="shared" si="28"/>
        <v>2023-2024</v>
      </c>
      <c r="D604" t="s">
        <v>148</v>
      </c>
      <c r="E604" t="s">
        <v>114</v>
      </c>
      <c r="F604" t="str">
        <f t="shared" si="29"/>
        <v>Victoria</v>
      </c>
      <c r="G604" t="s">
        <v>45</v>
      </c>
      <c r="H604">
        <v>3551</v>
      </c>
      <c r="I604" t="s">
        <v>11</v>
      </c>
      <c r="J604" t="s">
        <v>60</v>
      </c>
      <c r="K604" t="s">
        <v>149</v>
      </c>
      <c r="L604" t="s">
        <v>15</v>
      </c>
      <c r="M604" s="5">
        <v>15.96</v>
      </c>
    </row>
    <row r="605" spans="1:13" hidden="1" x14ac:dyDescent="0.25">
      <c r="A605" s="2">
        <v>45447</v>
      </c>
      <c r="B605" s="3">
        <f t="shared" si="27"/>
        <v>2024</v>
      </c>
      <c r="C605" t="str">
        <f t="shared" si="28"/>
        <v>2024-2025</v>
      </c>
      <c r="D605" t="s">
        <v>147</v>
      </c>
      <c r="E605" t="s">
        <v>26</v>
      </c>
      <c r="F605" t="str">
        <f t="shared" si="29"/>
        <v>New South Wales</v>
      </c>
      <c r="G605" t="s">
        <v>10</v>
      </c>
      <c r="H605">
        <v>2141</v>
      </c>
      <c r="I605" t="s">
        <v>11</v>
      </c>
      <c r="J605" t="s">
        <v>27</v>
      </c>
      <c r="K605" t="s">
        <v>149</v>
      </c>
      <c r="L605" t="s">
        <v>15</v>
      </c>
      <c r="M605" s="5">
        <v>15.96</v>
      </c>
    </row>
    <row r="606" spans="1:13" hidden="1" x14ac:dyDescent="0.25">
      <c r="A606" s="2">
        <v>45134</v>
      </c>
      <c r="B606" s="3">
        <f t="shared" ref="B606:B669" si="30">IF(MONTH(A606)&gt;=7,YEAR(A606)+1,YEAR(A606))</f>
        <v>2024</v>
      </c>
      <c r="C606" t="str">
        <f t="shared" ref="C606:C669" si="31">IF(MONTH(A606) &gt;= 4, YEAR(A606) &amp; "-" &amp; YEAR(A606) + 1, YEAR(A606) - 1 &amp; "-" &amp; YEAR(A606))</f>
        <v>2023-2024</v>
      </c>
      <c r="D606" t="s">
        <v>148</v>
      </c>
      <c r="E606" t="s">
        <v>137</v>
      </c>
      <c r="F606" t="str">
        <f t="shared" ref="F606:F669" si="32">IF(G606="WA","Western Australia",
IF(G606="NSW","New South Wales",
IF(G606="QLD","Queensland",
IF(G606="VIC","Victoria",
IF(G606="TAS","Tasmania",
IF(G606="SA","South Australia",
IF(G606="NT","Northern Territory",
IF(G606="ACT","Australian Capital Territory",G606))))))))</f>
        <v>New South Wales</v>
      </c>
      <c r="G606" t="s">
        <v>10</v>
      </c>
      <c r="H606">
        <v>2031</v>
      </c>
      <c r="I606" t="s">
        <v>11</v>
      </c>
      <c r="J606" t="s">
        <v>12</v>
      </c>
      <c r="K606" t="s">
        <v>156</v>
      </c>
      <c r="L606" t="s">
        <v>17</v>
      </c>
      <c r="M606" s="5">
        <v>15.96</v>
      </c>
    </row>
    <row r="607" spans="1:13" hidden="1" x14ac:dyDescent="0.25">
      <c r="A607" s="2">
        <v>45565</v>
      </c>
      <c r="B607" s="3">
        <f t="shared" si="30"/>
        <v>2025</v>
      </c>
      <c r="C607" t="str">
        <f t="shared" si="31"/>
        <v>2024-2025</v>
      </c>
      <c r="D607" t="s">
        <v>148</v>
      </c>
      <c r="E607" t="s">
        <v>99</v>
      </c>
      <c r="F607" t="str">
        <f t="shared" si="32"/>
        <v>Victoria</v>
      </c>
      <c r="G607" t="s">
        <v>45</v>
      </c>
      <c r="H607">
        <v>3148</v>
      </c>
      <c r="I607" t="s">
        <v>11</v>
      </c>
      <c r="J607" t="s">
        <v>63</v>
      </c>
      <c r="K607" t="s">
        <v>19</v>
      </c>
      <c r="L607" t="s">
        <v>23</v>
      </c>
      <c r="M607" s="5">
        <v>15.97</v>
      </c>
    </row>
    <row r="608" spans="1:13" hidden="1" x14ac:dyDescent="0.25">
      <c r="A608" s="2">
        <v>45048</v>
      </c>
      <c r="B608" s="3">
        <f t="shared" si="30"/>
        <v>2023</v>
      </c>
      <c r="C608" t="str">
        <f t="shared" si="31"/>
        <v>2023-2024</v>
      </c>
      <c r="D608" t="s">
        <v>147</v>
      </c>
      <c r="E608" t="s">
        <v>124</v>
      </c>
      <c r="F608" t="str">
        <f t="shared" si="32"/>
        <v>New South Wales</v>
      </c>
      <c r="G608" t="s">
        <v>10</v>
      </c>
      <c r="H608">
        <v>2015</v>
      </c>
      <c r="I608" t="s">
        <v>11</v>
      </c>
      <c r="J608" t="s">
        <v>12</v>
      </c>
      <c r="K608" t="s">
        <v>153</v>
      </c>
      <c r="L608" t="s">
        <v>16</v>
      </c>
      <c r="M608" s="5">
        <v>15.98</v>
      </c>
    </row>
    <row r="609" spans="1:13" hidden="1" x14ac:dyDescent="0.25">
      <c r="A609" s="2">
        <v>45244</v>
      </c>
      <c r="B609" s="3">
        <f t="shared" si="30"/>
        <v>2024</v>
      </c>
      <c r="C609" t="str">
        <f t="shared" si="31"/>
        <v>2023-2024</v>
      </c>
      <c r="D609" t="s">
        <v>147</v>
      </c>
      <c r="E609" t="s">
        <v>108</v>
      </c>
      <c r="F609" t="str">
        <f t="shared" si="32"/>
        <v>Victoria</v>
      </c>
      <c r="G609" t="s">
        <v>45</v>
      </c>
      <c r="H609">
        <v>3018</v>
      </c>
      <c r="I609" t="s">
        <v>11</v>
      </c>
      <c r="J609" t="s">
        <v>46</v>
      </c>
      <c r="K609" t="s">
        <v>155</v>
      </c>
      <c r="L609" t="s">
        <v>20</v>
      </c>
      <c r="M609" s="5">
        <v>15.98</v>
      </c>
    </row>
    <row r="610" spans="1:13" hidden="1" x14ac:dyDescent="0.25">
      <c r="A610" s="2">
        <v>45151</v>
      </c>
      <c r="B610" s="3">
        <f t="shared" si="30"/>
        <v>2024</v>
      </c>
      <c r="C610" t="str">
        <f t="shared" si="31"/>
        <v>2023-2024</v>
      </c>
      <c r="D610" t="s">
        <v>148</v>
      </c>
      <c r="E610" t="s">
        <v>116</v>
      </c>
      <c r="F610" t="str">
        <f t="shared" si="32"/>
        <v>Western Australia</v>
      </c>
      <c r="G610" t="s">
        <v>48</v>
      </c>
      <c r="H610">
        <v>6725</v>
      </c>
      <c r="I610" t="s">
        <v>11</v>
      </c>
      <c r="J610" t="s">
        <v>77</v>
      </c>
      <c r="K610" t="s">
        <v>151</v>
      </c>
      <c r="L610" t="s">
        <v>21</v>
      </c>
      <c r="M610" s="5">
        <v>15.98</v>
      </c>
    </row>
    <row r="611" spans="1:13" hidden="1" x14ac:dyDescent="0.25">
      <c r="A611" s="2">
        <v>45459</v>
      </c>
      <c r="B611" s="3">
        <f t="shared" si="30"/>
        <v>2024</v>
      </c>
      <c r="C611" t="str">
        <f t="shared" si="31"/>
        <v>2024-2025</v>
      </c>
      <c r="D611" t="s">
        <v>148</v>
      </c>
      <c r="E611" t="s">
        <v>138</v>
      </c>
      <c r="F611" t="str">
        <f t="shared" si="32"/>
        <v>Queensland</v>
      </c>
      <c r="G611" t="s">
        <v>35</v>
      </c>
      <c r="H611">
        <v>4558</v>
      </c>
      <c r="I611" t="s">
        <v>11</v>
      </c>
      <c r="J611" t="s">
        <v>120</v>
      </c>
      <c r="K611" t="s">
        <v>151</v>
      </c>
      <c r="L611" t="s">
        <v>21</v>
      </c>
      <c r="M611" s="5">
        <v>873.59</v>
      </c>
    </row>
    <row r="612" spans="1:13" hidden="1" x14ac:dyDescent="0.25">
      <c r="A612" s="2">
        <v>45555</v>
      </c>
      <c r="B612" s="3">
        <f t="shared" si="30"/>
        <v>2025</v>
      </c>
      <c r="C612" t="str">
        <f t="shared" si="31"/>
        <v>2024-2025</v>
      </c>
      <c r="D612" t="s">
        <v>148</v>
      </c>
      <c r="E612" t="s">
        <v>99</v>
      </c>
      <c r="F612" t="str">
        <f t="shared" si="32"/>
        <v>Victoria</v>
      </c>
      <c r="G612" t="s">
        <v>45</v>
      </c>
      <c r="H612">
        <v>3148</v>
      </c>
      <c r="I612" t="s">
        <v>11</v>
      </c>
      <c r="J612" t="s">
        <v>63</v>
      </c>
      <c r="K612" t="s">
        <v>149</v>
      </c>
      <c r="L612" t="s">
        <v>15</v>
      </c>
      <c r="M612" s="5">
        <v>15.98</v>
      </c>
    </row>
    <row r="613" spans="1:13" hidden="1" x14ac:dyDescent="0.25">
      <c r="A613" s="2">
        <v>45384</v>
      </c>
      <c r="B613" s="3">
        <f t="shared" si="30"/>
        <v>2024</v>
      </c>
      <c r="C613" t="str">
        <f t="shared" si="31"/>
        <v>2024-2025</v>
      </c>
      <c r="D613" t="s">
        <v>147</v>
      </c>
      <c r="E613" t="s">
        <v>54</v>
      </c>
      <c r="F613" t="str">
        <f t="shared" si="32"/>
        <v>Victoria</v>
      </c>
      <c r="G613" t="s">
        <v>45</v>
      </c>
      <c r="H613">
        <v>3977</v>
      </c>
      <c r="I613" t="s">
        <v>11</v>
      </c>
      <c r="J613" t="s">
        <v>55</v>
      </c>
      <c r="K613" t="s">
        <v>19</v>
      </c>
      <c r="L613" t="s">
        <v>23</v>
      </c>
      <c r="M613" s="5">
        <v>15.98</v>
      </c>
    </row>
    <row r="614" spans="1:13" hidden="1" x14ac:dyDescent="0.25">
      <c r="A614" s="2">
        <v>44982</v>
      </c>
      <c r="B614" s="3">
        <f t="shared" si="30"/>
        <v>2023</v>
      </c>
      <c r="C614" t="str">
        <f t="shared" si="31"/>
        <v>2022-2023</v>
      </c>
      <c r="D614" t="s">
        <v>147</v>
      </c>
      <c r="E614" t="s">
        <v>136</v>
      </c>
      <c r="F614" t="str">
        <f t="shared" si="32"/>
        <v>Victoria</v>
      </c>
      <c r="G614" t="s">
        <v>45</v>
      </c>
      <c r="H614">
        <v>3175</v>
      </c>
      <c r="I614" t="s">
        <v>11</v>
      </c>
      <c r="J614" t="s">
        <v>63</v>
      </c>
      <c r="K614" t="s">
        <v>151</v>
      </c>
      <c r="L614" t="s">
        <v>21</v>
      </c>
      <c r="M614" s="5">
        <v>15.98</v>
      </c>
    </row>
    <row r="615" spans="1:13" hidden="1" x14ac:dyDescent="0.25">
      <c r="A615" s="2">
        <v>45626</v>
      </c>
      <c r="B615" s="3">
        <f t="shared" si="30"/>
        <v>2025</v>
      </c>
      <c r="C615" t="str">
        <f t="shared" si="31"/>
        <v>2024-2025</v>
      </c>
      <c r="D615" t="s">
        <v>147</v>
      </c>
      <c r="E615" t="s">
        <v>76</v>
      </c>
      <c r="F615" t="str">
        <f t="shared" si="32"/>
        <v>Western Australia</v>
      </c>
      <c r="G615" t="s">
        <v>48</v>
      </c>
      <c r="H615">
        <v>6450</v>
      </c>
      <c r="I615" t="s">
        <v>11</v>
      </c>
      <c r="J615" t="s">
        <v>77</v>
      </c>
      <c r="K615" t="s">
        <v>152</v>
      </c>
      <c r="L615" t="s">
        <v>13</v>
      </c>
      <c r="M615" s="5">
        <v>15.98</v>
      </c>
    </row>
    <row r="616" spans="1:13" hidden="1" x14ac:dyDescent="0.25">
      <c r="A616" s="2">
        <v>44986</v>
      </c>
      <c r="B616" s="3">
        <f t="shared" si="30"/>
        <v>2023</v>
      </c>
      <c r="C616" t="str">
        <f t="shared" si="31"/>
        <v>2022-2023</v>
      </c>
      <c r="D616" t="s">
        <v>147</v>
      </c>
      <c r="E616" t="s">
        <v>133</v>
      </c>
      <c r="F616" t="str">
        <f t="shared" si="32"/>
        <v>Queensland</v>
      </c>
      <c r="G616" t="s">
        <v>35</v>
      </c>
      <c r="H616">
        <v>4305</v>
      </c>
      <c r="I616" t="s">
        <v>11</v>
      </c>
      <c r="J616" t="s">
        <v>104</v>
      </c>
      <c r="K616" t="s">
        <v>154</v>
      </c>
      <c r="L616" t="s">
        <v>14</v>
      </c>
      <c r="M616" s="5">
        <v>15.98</v>
      </c>
    </row>
    <row r="617" spans="1:13" hidden="1" x14ac:dyDescent="0.25">
      <c r="A617" s="2">
        <v>45349</v>
      </c>
      <c r="B617" s="3">
        <f t="shared" si="30"/>
        <v>2024</v>
      </c>
      <c r="C617" t="str">
        <f t="shared" si="31"/>
        <v>2023-2024</v>
      </c>
      <c r="D617" t="s">
        <v>147</v>
      </c>
      <c r="E617" t="s">
        <v>74</v>
      </c>
      <c r="F617" t="str">
        <f t="shared" si="32"/>
        <v>South Australia</v>
      </c>
      <c r="G617" t="s">
        <v>32</v>
      </c>
      <c r="H617">
        <v>5043</v>
      </c>
      <c r="I617" t="s">
        <v>11</v>
      </c>
      <c r="J617" t="s">
        <v>33</v>
      </c>
      <c r="K617" t="s">
        <v>19</v>
      </c>
      <c r="L617" t="s">
        <v>23</v>
      </c>
      <c r="M617" s="5">
        <v>15.98</v>
      </c>
    </row>
    <row r="618" spans="1:13" hidden="1" x14ac:dyDescent="0.25">
      <c r="A618" s="2">
        <v>45621</v>
      </c>
      <c r="B618" s="3">
        <f t="shared" si="30"/>
        <v>2025</v>
      </c>
      <c r="C618" t="str">
        <f t="shared" si="31"/>
        <v>2024-2025</v>
      </c>
      <c r="D618" t="s">
        <v>148</v>
      </c>
      <c r="E618" t="s">
        <v>62</v>
      </c>
      <c r="F618" t="str">
        <f t="shared" si="32"/>
        <v>Victoria</v>
      </c>
      <c r="G618" t="s">
        <v>45</v>
      </c>
      <c r="H618">
        <v>3134</v>
      </c>
      <c r="I618" t="s">
        <v>11</v>
      </c>
      <c r="J618" t="s">
        <v>63</v>
      </c>
      <c r="K618" t="s">
        <v>19</v>
      </c>
      <c r="L618" t="s">
        <v>23</v>
      </c>
      <c r="M618" s="5">
        <v>15.98</v>
      </c>
    </row>
    <row r="619" spans="1:13" hidden="1" x14ac:dyDescent="0.25">
      <c r="A619" s="2">
        <v>45186</v>
      </c>
      <c r="B619" s="3">
        <f t="shared" si="30"/>
        <v>2024</v>
      </c>
      <c r="C619" t="str">
        <f t="shared" si="31"/>
        <v>2023-2024</v>
      </c>
      <c r="D619" t="s">
        <v>147</v>
      </c>
      <c r="E619" t="s">
        <v>113</v>
      </c>
      <c r="F619" t="str">
        <f t="shared" si="32"/>
        <v>Queensland</v>
      </c>
      <c r="G619" t="s">
        <v>35</v>
      </c>
      <c r="H619">
        <v>4215</v>
      </c>
      <c r="I619" t="s">
        <v>11</v>
      </c>
      <c r="J619" t="s">
        <v>104</v>
      </c>
      <c r="K619" t="s">
        <v>149</v>
      </c>
      <c r="L619" t="s">
        <v>15</v>
      </c>
      <c r="M619" s="5">
        <v>15.98</v>
      </c>
    </row>
    <row r="620" spans="1:13" hidden="1" x14ac:dyDescent="0.25">
      <c r="A620" s="2">
        <v>44968</v>
      </c>
      <c r="B620" s="3">
        <f t="shared" si="30"/>
        <v>2023</v>
      </c>
      <c r="C620" t="str">
        <f t="shared" si="31"/>
        <v>2022-2023</v>
      </c>
      <c r="D620" t="s">
        <v>147</v>
      </c>
      <c r="E620" t="s">
        <v>52</v>
      </c>
      <c r="F620" t="str">
        <f t="shared" si="32"/>
        <v>Victoria</v>
      </c>
      <c r="G620" t="s">
        <v>45</v>
      </c>
      <c r="H620">
        <v>3030</v>
      </c>
      <c r="I620" t="s">
        <v>11</v>
      </c>
      <c r="J620" t="s">
        <v>46</v>
      </c>
      <c r="K620" t="s">
        <v>154</v>
      </c>
      <c r="L620" t="s">
        <v>14</v>
      </c>
      <c r="M620" s="5">
        <v>15.99</v>
      </c>
    </row>
    <row r="621" spans="1:13" hidden="1" x14ac:dyDescent="0.25">
      <c r="A621" s="2">
        <v>45028</v>
      </c>
      <c r="B621" s="3">
        <f t="shared" si="30"/>
        <v>2023</v>
      </c>
      <c r="C621" t="str">
        <f t="shared" si="31"/>
        <v>2023-2024</v>
      </c>
      <c r="D621" t="s">
        <v>147</v>
      </c>
      <c r="E621" t="s">
        <v>96</v>
      </c>
      <c r="F621" t="str">
        <f t="shared" si="32"/>
        <v>Western Australia</v>
      </c>
      <c r="G621" t="s">
        <v>48</v>
      </c>
      <c r="H621">
        <v>6330</v>
      </c>
      <c r="I621" t="s">
        <v>11</v>
      </c>
      <c r="J621" t="s">
        <v>94</v>
      </c>
      <c r="K621" t="s">
        <v>154</v>
      </c>
      <c r="L621" t="s">
        <v>14</v>
      </c>
      <c r="M621" s="5">
        <v>16</v>
      </c>
    </row>
    <row r="622" spans="1:13" hidden="1" x14ac:dyDescent="0.25">
      <c r="A622" s="2">
        <v>45277</v>
      </c>
      <c r="B622" s="3">
        <f t="shared" si="30"/>
        <v>2024</v>
      </c>
      <c r="C622" t="str">
        <f t="shared" si="31"/>
        <v>2023-2024</v>
      </c>
      <c r="D622" t="s">
        <v>147</v>
      </c>
      <c r="E622" t="s">
        <v>118</v>
      </c>
      <c r="F622" t="str">
        <f t="shared" si="32"/>
        <v>New South Wales</v>
      </c>
      <c r="G622" t="s">
        <v>10</v>
      </c>
      <c r="H622">
        <v>2158</v>
      </c>
      <c r="I622" t="s">
        <v>11</v>
      </c>
      <c r="J622" t="s">
        <v>27</v>
      </c>
      <c r="K622" t="s">
        <v>153</v>
      </c>
      <c r="L622" t="s">
        <v>16</v>
      </c>
      <c r="M622" s="5">
        <v>16</v>
      </c>
    </row>
    <row r="623" spans="1:13" hidden="1" x14ac:dyDescent="0.25">
      <c r="A623" s="2">
        <v>45250</v>
      </c>
      <c r="B623" s="3">
        <f t="shared" si="30"/>
        <v>2024</v>
      </c>
      <c r="C623" t="str">
        <f t="shared" si="31"/>
        <v>2023-2024</v>
      </c>
      <c r="D623" t="s">
        <v>147</v>
      </c>
      <c r="E623" t="s">
        <v>89</v>
      </c>
      <c r="F623" t="str">
        <f t="shared" si="32"/>
        <v>Queensland</v>
      </c>
      <c r="G623" t="s">
        <v>35</v>
      </c>
      <c r="H623">
        <v>4655</v>
      </c>
      <c r="I623" t="s">
        <v>11</v>
      </c>
      <c r="J623" t="s">
        <v>51</v>
      </c>
      <c r="K623" t="s">
        <v>154</v>
      </c>
      <c r="L623" t="s">
        <v>14</v>
      </c>
      <c r="M623" s="5">
        <v>16</v>
      </c>
    </row>
    <row r="624" spans="1:13" hidden="1" x14ac:dyDescent="0.25">
      <c r="A624" s="2">
        <v>45437</v>
      </c>
      <c r="B624" s="3">
        <f t="shared" si="30"/>
        <v>2024</v>
      </c>
      <c r="C624" t="str">
        <f t="shared" si="31"/>
        <v>2024-2025</v>
      </c>
      <c r="D624" t="s">
        <v>147</v>
      </c>
      <c r="E624" t="s">
        <v>87</v>
      </c>
      <c r="F624" t="str">
        <f t="shared" si="32"/>
        <v>New South Wales</v>
      </c>
      <c r="G624" t="s">
        <v>10</v>
      </c>
      <c r="H624">
        <v>2790</v>
      </c>
      <c r="I624" t="s">
        <v>11</v>
      </c>
      <c r="J624" t="s">
        <v>25</v>
      </c>
      <c r="K624" t="s">
        <v>154</v>
      </c>
      <c r="L624" t="s">
        <v>14</v>
      </c>
      <c r="M624" s="5">
        <v>16</v>
      </c>
    </row>
    <row r="625" spans="1:13" hidden="1" x14ac:dyDescent="0.25">
      <c r="A625" s="2">
        <v>45101</v>
      </c>
      <c r="B625" s="3">
        <f t="shared" si="30"/>
        <v>2023</v>
      </c>
      <c r="C625" t="str">
        <f t="shared" si="31"/>
        <v>2023-2024</v>
      </c>
      <c r="D625" t="s">
        <v>147</v>
      </c>
      <c r="E625" t="s">
        <v>139</v>
      </c>
      <c r="F625" t="str">
        <f t="shared" si="32"/>
        <v>New South Wales</v>
      </c>
      <c r="G625" t="s">
        <v>10</v>
      </c>
      <c r="H625">
        <v>2020</v>
      </c>
      <c r="I625" t="s">
        <v>11</v>
      </c>
      <c r="J625" t="s">
        <v>12</v>
      </c>
      <c r="K625" t="s">
        <v>154</v>
      </c>
      <c r="L625" t="s">
        <v>14</v>
      </c>
      <c r="M625" s="5">
        <v>16.02</v>
      </c>
    </row>
    <row r="626" spans="1:13" hidden="1" x14ac:dyDescent="0.25">
      <c r="A626" s="2">
        <v>45288</v>
      </c>
      <c r="B626" s="3">
        <f t="shared" si="30"/>
        <v>2024</v>
      </c>
      <c r="C626" t="str">
        <f t="shared" si="31"/>
        <v>2023-2024</v>
      </c>
      <c r="D626" t="s">
        <v>147</v>
      </c>
      <c r="E626" t="s">
        <v>89</v>
      </c>
      <c r="F626" t="str">
        <f t="shared" si="32"/>
        <v>Queensland</v>
      </c>
      <c r="G626" t="s">
        <v>35</v>
      </c>
      <c r="H626">
        <v>4655</v>
      </c>
      <c r="I626" t="s">
        <v>11</v>
      </c>
      <c r="J626" t="s">
        <v>51</v>
      </c>
      <c r="K626" t="s">
        <v>154</v>
      </c>
      <c r="L626" t="s">
        <v>14</v>
      </c>
      <c r="M626" s="5">
        <v>16.39</v>
      </c>
    </row>
    <row r="627" spans="1:13" hidden="1" x14ac:dyDescent="0.25">
      <c r="A627" s="2">
        <v>45264</v>
      </c>
      <c r="B627" s="3">
        <f t="shared" si="30"/>
        <v>2024</v>
      </c>
      <c r="C627" t="str">
        <f t="shared" si="31"/>
        <v>2023-2024</v>
      </c>
      <c r="D627" t="s">
        <v>148</v>
      </c>
      <c r="E627" t="s">
        <v>122</v>
      </c>
      <c r="F627" t="str">
        <f t="shared" si="32"/>
        <v>New South Wales</v>
      </c>
      <c r="G627" t="s">
        <v>10</v>
      </c>
      <c r="H627">
        <v>2650</v>
      </c>
      <c r="I627" t="s">
        <v>11</v>
      </c>
      <c r="J627" t="s">
        <v>25</v>
      </c>
      <c r="K627" t="s">
        <v>149</v>
      </c>
      <c r="L627" t="s">
        <v>15</v>
      </c>
      <c r="M627" s="5">
        <v>16.45</v>
      </c>
    </row>
    <row r="628" spans="1:13" hidden="1" x14ac:dyDescent="0.25">
      <c r="A628" s="2">
        <v>45226</v>
      </c>
      <c r="B628" s="3">
        <f t="shared" si="30"/>
        <v>2024</v>
      </c>
      <c r="C628" t="str">
        <f t="shared" si="31"/>
        <v>2023-2024</v>
      </c>
      <c r="D628" t="s">
        <v>147</v>
      </c>
      <c r="E628" t="s">
        <v>76</v>
      </c>
      <c r="F628" t="str">
        <f t="shared" si="32"/>
        <v>Western Australia</v>
      </c>
      <c r="G628" t="s">
        <v>48</v>
      </c>
      <c r="H628">
        <v>6450</v>
      </c>
      <c r="I628" t="s">
        <v>11</v>
      </c>
      <c r="J628" t="s">
        <v>77</v>
      </c>
      <c r="K628" t="s">
        <v>152</v>
      </c>
      <c r="L628" t="s">
        <v>13</v>
      </c>
      <c r="M628" s="5">
        <v>16.490000000000002</v>
      </c>
    </row>
    <row r="629" spans="1:13" hidden="1" x14ac:dyDescent="0.25">
      <c r="A629" s="2">
        <v>45266</v>
      </c>
      <c r="B629" s="3">
        <f t="shared" si="30"/>
        <v>2024</v>
      </c>
      <c r="C629" t="str">
        <f t="shared" si="31"/>
        <v>2023-2024</v>
      </c>
      <c r="D629" t="s">
        <v>147</v>
      </c>
      <c r="E629" t="s">
        <v>57</v>
      </c>
      <c r="F629" t="str">
        <f t="shared" si="32"/>
        <v>New South Wales</v>
      </c>
      <c r="G629" t="s">
        <v>10</v>
      </c>
      <c r="H629">
        <v>2560</v>
      </c>
      <c r="I629" t="s">
        <v>11</v>
      </c>
      <c r="J629" t="s">
        <v>58</v>
      </c>
      <c r="K629" t="s">
        <v>154</v>
      </c>
      <c r="L629" t="s">
        <v>14</v>
      </c>
      <c r="M629" s="5">
        <v>16.5</v>
      </c>
    </row>
    <row r="630" spans="1:13" x14ac:dyDescent="0.25">
      <c r="A630" s="2">
        <v>44950</v>
      </c>
      <c r="B630" s="3">
        <f t="shared" si="30"/>
        <v>2023</v>
      </c>
      <c r="C630" t="str">
        <f t="shared" si="31"/>
        <v>2022-2023</v>
      </c>
      <c r="D630" t="s">
        <v>147</v>
      </c>
      <c r="E630" t="s">
        <v>145</v>
      </c>
      <c r="F630" t="str">
        <f t="shared" si="32"/>
        <v>New South Wales</v>
      </c>
      <c r="G630" t="s">
        <v>10</v>
      </c>
      <c r="H630">
        <v>2101</v>
      </c>
      <c r="I630" t="s">
        <v>11</v>
      </c>
      <c r="J630" t="s">
        <v>27</v>
      </c>
      <c r="K630" t="s">
        <v>154</v>
      </c>
      <c r="L630" t="s">
        <v>14</v>
      </c>
      <c r="M630" s="5">
        <v>16.5</v>
      </c>
    </row>
    <row r="631" spans="1:13" hidden="1" x14ac:dyDescent="0.25">
      <c r="A631" s="2">
        <v>45341</v>
      </c>
      <c r="B631" s="3">
        <f t="shared" si="30"/>
        <v>2024</v>
      </c>
      <c r="C631" t="str">
        <f t="shared" si="31"/>
        <v>2023-2024</v>
      </c>
      <c r="D631" t="s">
        <v>147</v>
      </c>
      <c r="E631" t="s">
        <v>90</v>
      </c>
      <c r="F631" t="str">
        <f t="shared" si="32"/>
        <v>Victoria</v>
      </c>
      <c r="G631" t="s">
        <v>45</v>
      </c>
      <c r="H631">
        <v>3179</v>
      </c>
      <c r="I631" t="s">
        <v>11</v>
      </c>
      <c r="J631" t="s">
        <v>63</v>
      </c>
      <c r="K631" t="s">
        <v>19</v>
      </c>
      <c r="L631" t="s">
        <v>23</v>
      </c>
      <c r="M631" s="5">
        <v>16.5</v>
      </c>
    </row>
    <row r="632" spans="1:13" hidden="1" x14ac:dyDescent="0.25">
      <c r="A632" s="2">
        <v>45616</v>
      </c>
      <c r="B632" s="3">
        <f t="shared" si="30"/>
        <v>2025</v>
      </c>
      <c r="C632" t="str">
        <f t="shared" si="31"/>
        <v>2024-2025</v>
      </c>
      <c r="D632" t="s">
        <v>147</v>
      </c>
      <c r="E632" t="s">
        <v>81</v>
      </c>
      <c r="F632" t="str">
        <f t="shared" si="32"/>
        <v>New South Wales</v>
      </c>
      <c r="G632" t="s">
        <v>10</v>
      </c>
      <c r="H632">
        <v>2485</v>
      </c>
      <c r="I632" t="s">
        <v>11</v>
      </c>
      <c r="J632" t="s">
        <v>68</v>
      </c>
      <c r="K632" t="s">
        <v>156</v>
      </c>
      <c r="L632" t="s">
        <v>17</v>
      </c>
      <c r="M632" s="5">
        <v>16.899999999999999</v>
      </c>
    </row>
    <row r="633" spans="1:13" hidden="1" x14ac:dyDescent="0.25">
      <c r="A633" s="2">
        <v>45370</v>
      </c>
      <c r="B633" s="3">
        <f t="shared" si="30"/>
        <v>2024</v>
      </c>
      <c r="C633" t="str">
        <f t="shared" si="31"/>
        <v>2023-2024</v>
      </c>
      <c r="D633" t="s">
        <v>147</v>
      </c>
      <c r="E633" t="s">
        <v>73</v>
      </c>
      <c r="F633" t="str">
        <f t="shared" si="32"/>
        <v>Victoria</v>
      </c>
      <c r="G633" t="s">
        <v>45</v>
      </c>
      <c r="H633">
        <v>3136</v>
      </c>
      <c r="I633" t="s">
        <v>11</v>
      </c>
      <c r="J633" t="s">
        <v>63</v>
      </c>
      <c r="K633" t="s">
        <v>156</v>
      </c>
      <c r="L633" t="s">
        <v>17</v>
      </c>
      <c r="M633" s="5">
        <v>16.91</v>
      </c>
    </row>
    <row r="634" spans="1:13" hidden="1" x14ac:dyDescent="0.25">
      <c r="A634" s="2">
        <v>45227</v>
      </c>
      <c r="B634" s="3">
        <f t="shared" si="30"/>
        <v>2024</v>
      </c>
      <c r="C634" t="str">
        <f t="shared" si="31"/>
        <v>2023-2024</v>
      </c>
      <c r="D634" t="s">
        <v>147</v>
      </c>
      <c r="E634" t="s">
        <v>79</v>
      </c>
      <c r="F634" t="str">
        <f t="shared" si="32"/>
        <v>Australian Capital Territory</v>
      </c>
      <c r="G634" t="s">
        <v>80</v>
      </c>
      <c r="H634">
        <v>2617</v>
      </c>
      <c r="I634" t="s">
        <v>11</v>
      </c>
      <c r="J634" t="s">
        <v>58</v>
      </c>
      <c r="K634" t="s">
        <v>154</v>
      </c>
      <c r="L634" t="s">
        <v>14</v>
      </c>
      <c r="M634" s="5">
        <v>16.98</v>
      </c>
    </row>
    <row r="635" spans="1:13" hidden="1" x14ac:dyDescent="0.25">
      <c r="A635" s="2">
        <v>45555</v>
      </c>
      <c r="B635" s="3">
        <f t="shared" si="30"/>
        <v>2025</v>
      </c>
      <c r="C635" t="str">
        <f t="shared" si="31"/>
        <v>2024-2025</v>
      </c>
      <c r="D635" t="s">
        <v>147</v>
      </c>
      <c r="E635" t="s">
        <v>85</v>
      </c>
      <c r="F635" t="str">
        <f t="shared" si="32"/>
        <v>Queensland</v>
      </c>
      <c r="G635" t="s">
        <v>35</v>
      </c>
      <c r="H635">
        <v>4883</v>
      </c>
      <c r="I635" t="s">
        <v>11</v>
      </c>
      <c r="J635" t="s">
        <v>36</v>
      </c>
      <c r="K635" t="s">
        <v>154</v>
      </c>
      <c r="L635" t="s">
        <v>14</v>
      </c>
      <c r="M635" s="5">
        <v>16.989999999999998</v>
      </c>
    </row>
    <row r="636" spans="1:13" hidden="1" x14ac:dyDescent="0.25">
      <c r="A636" s="2">
        <v>45233</v>
      </c>
      <c r="B636" s="3">
        <f t="shared" si="30"/>
        <v>2024</v>
      </c>
      <c r="C636" t="str">
        <f t="shared" si="31"/>
        <v>2023-2024</v>
      </c>
      <c r="D636" t="s">
        <v>147</v>
      </c>
      <c r="E636" t="s">
        <v>101</v>
      </c>
      <c r="F636" t="str">
        <f t="shared" si="32"/>
        <v>Victoria</v>
      </c>
      <c r="G636" t="s">
        <v>45</v>
      </c>
      <c r="H636">
        <v>3131</v>
      </c>
      <c r="I636" t="s">
        <v>11</v>
      </c>
      <c r="J636" t="s">
        <v>63</v>
      </c>
      <c r="K636" t="s">
        <v>150</v>
      </c>
      <c r="L636" t="s">
        <v>18</v>
      </c>
      <c r="M636" s="5">
        <v>16.989999999999998</v>
      </c>
    </row>
    <row r="637" spans="1:13" hidden="1" x14ac:dyDescent="0.25">
      <c r="A637" s="2">
        <v>45170</v>
      </c>
      <c r="B637" s="3">
        <f t="shared" si="30"/>
        <v>2024</v>
      </c>
      <c r="C637" t="str">
        <f t="shared" si="31"/>
        <v>2023-2024</v>
      </c>
      <c r="D637" t="s">
        <v>147</v>
      </c>
      <c r="E637" t="s">
        <v>66</v>
      </c>
      <c r="F637" t="str">
        <f t="shared" si="32"/>
        <v>South Australia</v>
      </c>
      <c r="G637" t="s">
        <v>32</v>
      </c>
      <c r="H637">
        <v>5169</v>
      </c>
      <c r="I637" t="s">
        <v>11</v>
      </c>
      <c r="J637" t="s">
        <v>33</v>
      </c>
      <c r="K637" t="s">
        <v>152</v>
      </c>
      <c r="L637" t="s">
        <v>13</v>
      </c>
      <c r="M637" s="5">
        <v>16.989999999999998</v>
      </c>
    </row>
    <row r="638" spans="1:13" hidden="1" x14ac:dyDescent="0.25">
      <c r="A638" s="2">
        <v>45025</v>
      </c>
      <c r="B638" s="3">
        <f t="shared" si="30"/>
        <v>2023</v>
      </c>
      <c r="C638" t="str">
        <f t="shared" si="31"/>
        <v>2023-2024</v>
      </c>
      <c r="D638" t="s">
        <v>148</v>
      </c>
      <c r="E638" t="s">
        <v>34</v>
      </c>
      <c r="F638" t="str">
        <f t="shared" si="32"/>
        <v>Queensland</v>
      </c>
      <c r="G638" t="s">
        <v>35</v>
      </c>
      <c r="H638">
        <v>4802</v>
      </c>
      <c r="I638" t="s">
        <v>11</v>
      </c>
      <c r="J638" t="s">
        <v>36</v>
      </c>
      <c r="K638" t="s">
        <v>155</v>
      </c>
      <c r="L638" t="s">
        <v>20</v>
      </c>
      <c r="M638" s="5">
        <v>870.44999999999993</v>
      </c>
    </row>
    <row r="639" spans="1:13" x14ac:dyDescent="0.25">
      <c r="A639" s="2">
        <v>44935</v>
      </c>
      <c r="B639" s="3">
        <f t="shared" si="30"/>
        <v>2023</v>
      </c>
      <c r="C639" t="str">
        <f t="shared" si="31"/>
        <v>2022-2023</v>
      </c>
      <c r="D639" t="s">
        <v>147</v>
      </c>
      <c r="E639" t="s">
        <v>64</v>
      </c>
      <c r="F639" t="str">
        <f t="shared" si="32"/>
        <v>Victoria</v>
      </c>
      <c r="G639" t="s">
        <v>45</v>
      </c>
      <c r="H639">
        <v>3199</v>
      </c>
      <c r="I639" t="s">
        <v>11</v>
      </c>
      <c r="J639" t="s">
        <v>63</v>
      </c>
      <c r="K639" t="s">
        <v>19</v>
      </c>
      <c r="L639" t="s">
        <v>23</v>
      </c>
      <c r="M639" s="5">
        <v>17</v>
      </c>
    </row>
    <row r="640" spans="1:13" hidden="1" x14ac:dyDescent="0.25">
      <c r="A640" s="2">
        <v>45384</v>
      </c>
      <c r="B640" s="3">
        <f t="shared" si="30"/>
        <v>2024</v>
      </c>
      <c r="C640" t="str">
        <f t="shared" si="31"/>
        <v>2024-2025</v>
      </c>
      <c r="D640" t="s">
        <v>147</v>
      </c>
      <c r="E640" t="s">
        <v>112</v>
      </c>
      <c r="F640" t="str">
        <f t="shared" si="32"/>
        <v>Victoria</v>
      </c>
      <c r="G640" t="s">
        <v>45</v>
      </c>
      <c r="H640">
        <v>3076</v>
      </c>
      <c r="I640" t="s">
        <v>11</v>
      </c>
      <c r="J640" t="s">
        <v>46</v>
      </c>
      <c r="K640" t="s">
        <v>156</v>
      </c>
      <c r="L640" t="s">
        <v>17</v>
      </c>
      <c r="M640" s="5">
        <v>17</v>
      </c>
    </row>
    <row r="641" spans="1:13" hidden="1" x14ac:dyDescent="0.25">
      <c r="A641" s="2">
        <v>45552</v>
      </c>
      <c r="B641" s="3">
        <f t="shared" si="30"/>
        <v>2025</v>
      </c>
      <c r="C641" t="str">
        <f t="shared" si="31"/>
        <v>2024-2025</v>
      </c>
      <c r="D641" t="s">
        <v>147</v>
      </c>
      <c r="E641" t="s">
        <v>90</v>
      </c>
      <c r="F641" t="str">
        <f t="shared" si="32"/>
        <v>Victoria</v>
      </c>
      <c r="G641" t="s">
        <v>45</v>
      </c>
      <c r="H641">
        <v>3179</v>
      </c>
      <c r="I641" t="s">
        <v>11</v>
      </c>
      <c r="J641" t="s">
        <v>63</v>
      </c>
      <c r="K641" t="s">
        <v>154</v>
      </c>
      <c r="L641" t="s">
        <v>14</v>
      </c>
      <c r="M641" s="5">
        <v>17</v>
      </c>
    </row>
    <row r="642" spans="1:13" hidden="1" x14ac:dyDescent="0.25">
      <c r="A642" s="2">
        <v>45523</v>
      </c>
      <c r="B642" s="3">
        <f t="shared" si="30"/>
        <v>2025</v>
      </c>
      <c r="C642" t="str">
        <f t="shared" si="31"/>
        <v>2024-2025</v>
      </c>
      <c r="D642" t="s">
        <v>148</v>
      </c>
      <c r="E642" t="s">
        <v>47</v>
      </c>
      <c r="F642" t="str">
        <f t="shared" si="32"/>
        <v>Western Australia</v>
      </c>
      <c r="G642" t="s">
        <v>48</v>
      </c>
      <c r="H642">
        <v>6030</v>
      </c>
      <c r="I642" t="s">
        <v>11</v>
      </c>
      <c r="J642" t="s">
        <v>49</v>
      </c>
      <c r="K642" t="s">
        <v>156</v>
      </c>
      <c r="L642" t="s">
        <v>17</v>
      </c>
      <c r="M642" s="5">
        <v>17.37</v>
      </c>
    </row>
    <row r="643" spans="1:13" hidden="1" x14ac:dyDescent="0.25">
      <c r="A643" s="2">
        <v>45097</v>
      </c>
      <c r="B643" s="3">
        <f t="shared" si="30"/>
        <v>2023</v>
      </c>
      <c r="C643" t="str">
        <f t="shared" si="31"/>
        <v>2023-2024</v>
      </c>
      <c r="D643" t="s">
        <v>148</v>
      </c>
      <c r="E643" t="s">
        <v>130</v>
      </c>
      <c r="F643" t="str">
        <f t="shared" si="32"/>
        <v>South Australia</v>
      </c>
      <c r="G643" t="s">
        <v>32</v>
      </c>
      <c r="H643">
        <v>5290</v>
      </c>
      <c r="I643" t="s">
        <v>11</v>
      </c>
      <c r="J643" t="s">
        <v>38</v>
      </c>
      <c r="K643" t="s">
        <v>150</v>
      </c>
      <c r="L643" t="s">
        <v>18</v>
      </c>
      <c r="M643" s="5">
        <v>17.46</v>
      </c>
    </row>
    <row r="644" spans="1:13" hidden="1" x14ac:dyDescent="0.25">
      <c r="A644" s="2">
        <v>45100</v>
      </c>
      <c r="B644" s="3">
        <f t="shared" si="30"/>
        <v>2023</v>
      </c>
      <c r="C644" t="str">
        <f t="shared" si="31"/>
        <v>2023-2024</v>
      </c>
      <c r="D644" t="s">
        <v>147</v>
      </c>
      <c r="E644" t="s">
        <v>42</v>
      </c>
      <c r="F644" t="str">
        <f t="shared" si="32"/>
        <v>Queensland</v>
      </c>
      <c r="G644" t="s">
        <v>35</v>
      </c>
      <c r="H644">
        <v>4053</v>
      </c>
      <c r="I644" t="s">
        <v>11</v>
      </c>
      <c r="J644" t="s">
        <v>43</v>
      </c>
      <c r="K644" t="s">
        <v>149</v>
      </c>
      <c r="L644" t="s">
        <v>15</v>
      </c>
      <c r="M644" s="5">
        <v>17.490000000000002</v>
      </c>
    </row>
    <row r="645" spans="1:13" hidden="1" x14ac:dyDescent="0.25">
      <c r="A645" s="2">
        <v>45036</v>
      </c>
      <c r="B645" s="3">
        <f t="shared" si="30"/>
        <v>2023</v>
      </c>
      <c r="C645" t="str">
        <f t="shared" si="31"/>
        <v>2023-2024</v>
      </c>
      <c r="D645" t="s">
        <v>148</v>
      </c>
      <c r="E645" t="s">
        <v>56</v>
      </c>
      <c r="F645" t="str">
        <f t="shared" si="32"/>
        <v>Northern Territory</v>
      </c>
      <c r="G645" t="s">
        <v>29</v>
      </c>
      <c r="H645">
        <v>870</v>
      </c>
      <c r="I645" t="s">
        <v>11</v>
      </c>
      <c r="J645" t="s">
        <v>30</v>
      </c>
      <c r="K645" t="s">
        <v>151</v>
      </c>
      <c r="L645" t="s">
        <v>21</v>
      </c>
      <c r="M645" s="5">
        <v>858.9</v>
      </c>
    </row>
    <row r="646" spans="1:13" hidden="1"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row>
    <row r="647" spans="1:13" hidden="1"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row>
    <row r="648" spans="1:13" hidden="1"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row>
    <row r="649" spans="1:13" hidden="1"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row>
    <row r="650" spans="1:13"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row>
    <row r="651" spans="1:13" hidden="1"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row>
    <row r="652" spans="1:13" hidden="1" x14ac:dyDescent="0.25">
      <c r="A652" s="2">
        <v>45444</v>
      </c>
      <c r="B652" s="3">
        <f t="shared" si="30"/>
        <v>2024</v>
      </c>
      <c r="C652" t="str">
        <f t="shared" si="31"/>
        <v>2024-2025</v>
      </c>
      <c r="D652" t="s">
        <v>147</v>
      </c>
      <c r="E652" t="s">
        <v>79</v>
      </c>
      <c r="F652" t="str">
        <f t="shared" si="32"/>
        <v>Australian Capital Territory</v>
      </c>
      <c r="G652" t="s">
        <v>80</v>
      </c>
      <c r="H652">
        <v>2617</v>
      </c>
      <c r="I652" t="s">
        <v>11</v>
      </c>
      <c r="J652" t="s">
        <v>58</v>
      </c>
      <c r="K652" t="s">
        <v>19</v>
      </c>
      <c r="L652" t="s">
        <v>23</v>
      </c>
      <c r="M652" s="5">
        <v>17.97</v>
      </c>
    </row>
    <row r="653" spans="1:13" hidden="1"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row>
    <row r="654" spans="1:13" hidden="1"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row>
    <row r="655" spans="1:13" hidden="1"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row>
    <row r="656" spans="1:13" hidden="1" x14ac:dyDescent="0.25">
      <c r="A656" s="2">
        <v>45384</v>
      </c>
      <c r="B656" s="3">
        <f t="shared" si="30"/>
        <v>2024</v>
      </c>
      <c r="C656" t="str">
        <f t="shared" si="31"/>
        <v>2024-2025</v>
      </c>
      <c r="D656" t="s">
        <v>148</v>
      </c>
      <c r="E656" t="s">
        <v>93</v>
      </c>
      <c r="F656" t="str">
        <f t="shared" si="32"/>
        <v>Western Australia</v>
      </c>
      <c r="G656" t="s">
        <v>48</v>
      </c>
      <c r="H656">
        <v>6112</v>
      </c>
      <c r="I656" t="s">
        <v>11</v>
      </c>
      <c r="J656" t="s">
        <v>94</v>
      </c>
      <c r="K656" t="s">
        <v>149</v>
      </c>
      <c r="L656" t="s">
        <v>15</v>
      </c>
      <c r="M656" s="5">
        <v>17.97</v>
      </c>
    </row>
    <row r="657" spans="1:13" hidden="1" x14ac:dyDescent="0.25">
      <c r="A657" s="2">
        <v>45469</v>
      </c>
      <c r="B657" s="3">
        <f t="shared" si="30"/>
        <v>2024</v>
      </c>
      <c r="C657" t="str">
        <f t="shared" si="31"/>
        <v>2024-2025</v>
      </c>
      <c r="D657" t="s">
        <v>147</v>
      </c>
      <c r="E657" t="s">
        <v>106</v>
      </c>
      <c r="F657" t="str">
        <f t="shared" si="32"/>
        <v>Victoria</v>
      </c>
      <c r="G657" t="s">
        <v>45</v>
      </c>
      <c r="H657">
        <v>3915</v>
      </c>
      <c r="I657" t="s">
        <v>11</v>
      </c>
      <c r="J657" t="s">
        <v>55</v>
      </c>
      <c r="K657" t="s">
        <v>154</v>
      </c>
      <c r="L657" t="s">
        <v>14</v>
      </c>
      <c r="M657" s="5">
        <v>17.97</v>
      </c>
    </row>
    <row r="658" spans="1:13" hidden="1"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row>
    <row r="659" spans="1:13"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row>
    <row r="660" spans="1:13" hidden="1"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row>
    <row r="661" spans="1:13" hidden="1" x14ac:dyDescent="0.25">
      <c r="A661" s="2">
        <v>45459</v>
      </c>
      <c r="B661" s="3">
        <f t="shared" si="30"/>
        <v>2024</v>
      </c>
      <c r="C661" t="str">
        <f t="shared" si="31"/>
        <v>2024-2025</v>
      </c>
      <c r="D661" t="s">
        <v>147</v>
      </c>
      <c r="E661" t="s">
        <v>119</v>
      </c>
      <c r="F661" t="str">
        <f t="shared" si="32"/>
        <v>Queensland</v>
      </c>
      <c r="G661" t="s">
        <v>35</v>
      </c>
      <c r="H661">
        <v>4570</v>
      </c>
      <c r="I661" t="s">
        <v>11</v>
      </c>
      <c r="J661" t="s">
        <v>120</v>
      </c>
      <c r="K661" t="s">
        <v>156</v>
      </c>
      <c r="L661" t="s">
        <v>17</v>
      </c>
      <c r="M661" s="5">
        <v>17.98</v>
      </c>
    </row>
    <row r="662" spans="1:13" hidden="1"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row>
    <row r="663" spans="1:13" hidden="1" x14ac:dyDescent="0.25">
      <c r="A663" s="2">
        <v>45386</v>
      </c>
      <c r="B663" s="3">
        <f t="shared" si="30"/>
        <v>2024</v>
      </c>
      <c r="C663" t="str">
        <f t="shared" si="31"/>
        <v>2024-2025</v>
      </c>
      <c r="D663" t="s">
        <v>148</v>
      </c>
      <c r="E663" t="s">
        <v>109</v>
      </c>
      <c r="F663" t="str">
        <f t="shared" si="32"/>
        <v>New South Wales</v>
      </c>
      <c r="G663" t="s">
        <v>10</v>
      </c>
      <c r="H663">
        <v>2480</v>
      </c>
      <c r="I663" t="s">
        <v>11</v>
      </c>
      <c r="J663" t="s">
        <v>68</v>
      </c>
      <c r="K663" t="s">
        <v>149</v>
      </c>
      <c r="L663" t="s">
        <v>15</v>
      </c>
      <c r="M663" s="5">
        <v>17.98</v>
      </c>
    </row>
    <row r="664" spans="1:13" hidden="1" x14ac:dyDescent="0.25">
      <c r="A664" s="2">
        <v>45019</v>
      </c>
      <c r="B664" s="3">
        <f t="shared" si="30"/>
        <v>2023</v>
      </c>
      <c r="C664" t="str">
        <f t="shared" si="31"/>
        <v>2023-2024</v>
      </c>
      <c r="D664" t="s">
        <v>147</v>
      </c>
      <c r="E664" t="s">
        <v>37</v>
      </c>
      <c r="F664" t="str">
        <f t="shared" si="32"/>
        <v>South Australia</v>
      </c>
      <c r="G664" t="s">
        <v>32</v>
      </c>
      <c r="H664">
        <v>5607</v>
      </c>
      <c r="I664" t="s">
        <v>11</v>
      </c>
      <c r="J664" t="s">
        <v>38</v>
      </c>
      <c r="K664" t="s">
        <v>149</v>
      </c>
      <c r="L664" t="s">
        <v>15</v>
      </c>
      <c r="M664" s="5">
        <v>17.98</v>
      </c>
    </row>
    <row r="665" spans="1:13" hidden="1"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row>
    <row r="666" spans="1:13" hidden="1"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row>
    <row r="667" spans="1:13" hidden="1"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row>
    <row r="668" spans="1:13" hidden="1"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row>
    <row r="669" spans="1:13" hidden="1"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row>
    <row r="670" spans="1:13" hidden="1" x14ac:dyDescent="0.25">
      <c r="A670" s="2">
        <v>45140</v>
      </c>
      <c r="B670" s="3">
        <f t="shared" ref="B670:B733" si="33">IF(MONTH(A670)&gt;=7,YEAR(A670)+1,YEAR(A670))</f>
        <v>2024</v>
      </c>
      <c r="C670" t="str">
        <f t="shared" ref="C670:C733" si="34">IF(MONTH(A670) &gt;= 4, YEAR(A670) &amp; "-" &amp; YEAR(A670) + 1, YEAR(A670) - 1 &amp; "-" &amp; YEAR(A670))</f>
        <v>2023-2024</v>
      </c>
      <c r="D670" t="s">
        <v>147</v>
      </c>
      <c r="E670" t="s">
        <v>136</v>
      </c>
      <c r="F670" t="str">
        <f t="shared" ref="F670:F733" si="35">IF(G670="WA","Western Australia",
IF(G670="NSW","New South Wales",
IF(G670="QLD","Queensland",
IF(G670="VIC","Victoria",
IF(G670="TAS","Tasmania",
IF(G670="SA","South Australia",
IF(G670="NT","Northern Territory",
IF(G670="ACT","Australian Capital Territory",G670))))))))</f>
        <v>Victoria</v>
      </c>
      <c r="G670" t="s">
        <v>45</v>
      </c>
      <c r="H670">
        <v>3175</v>
      </c>
      <c r="I670" t="s">
        <v>11</v>
      </c>
      <c r="J670" t="s">
        <v>63</v>
      </c>
      <c r="K670" t="s">
        <v>155</v>
      </c>
      <c r="L670" t="s">
        <v>20</v>
      </c>
      <c r="M670" s="5">
        <v>18</v>
      </c>
    </row>
    <row r="671" spans="1:13" hidden="1" x14ac:dyDescent="0.25">
      <c r="A671" s="2">
        <v>45286</v>
      </c>
      <c r="B671" s="3">
        <f t="shared" si="33"/>
        <v>2024</v>
      </c>
      <c r="C671" t="str">
        <f t="shared" si="34"/>
        <v>2023-2024</v>
      </c>
      <c r="D671" t="s">
        <v>147</v>
      </c>
      <c r="E671" t="s">
        <v>110</v>
      </c>
      <c r="F671" t="str">
        <f t="shared" si="35"/>
        <v>Queensland</v>
      </c>
      <c r="G671" t="s">
        <v>35</v>
      </c>
      <c r="H671">
        <v>4680</v>
      </c>
      <c r="I671" t="s">
        <v>11</v>
      </c>
      <c r="J671" t="s">
        <v>51</v>
      </c>
      <c r="K671" t="s">
        <v>154</v>
      </c>
      <c r="L671" t="s">
        <v>14</v>
      </c>
      <c r="M671" s="5">
        <v>18</v>
      </c>
    </row>
    <row r="672" spans="1:13" x14ac:dyDescent="0.25">
      <c r="A672" s="2">
        <v>44935</v>
      </c>
      <c r="B672" s="3">
        <f t="shared" si="33"/>
        <v>2023</v>
      </c>
      <c r="C672" t="str">
        <f t="shared" si="34"/>
        <v>2022-2023</v>
      </c>
      <c r="D672" t="s">
        <v>147</v>
      </c>
      <c r="E672" t="s">
        <v>65</v>
      </c>
      <c r="F672" t="str">
        <f t="shared" si="35"/>
        <v>New South Wales</v>
      </c>
      <c r="G672" t="s">
        <v>10</v>
      </c>
      <c r="H672">
        <v>2541</v>
      </c>
      <c r="I672" t="s">
        <v>11</v>
      </c>
      <c r="J672" t="s">
        <v>58</v>
      </c>
      <c r="K672" t="s">
        <v>150</v>
      </c>
      <c r="L672" t="s">
        <v>18</v>
      </c>
      <c r="M672" s="5">
        <v>18</v>
      </c>
    </row>
    <row r="673" spans="1:13" hidden="1" x14ac:dyDescent="0.25">
      <c r="A673" s="2">
        <v>45520</v>
      </c>
      <c r="B673" s="3">
        <f t="shared" si="33"/>
        <v>2025</v>
      </c>
      <c r="C673" t="str">
        <f t="shared" si="34"/>
        <v>2024-2025</v>
      </c>
      <c r="D673" t="s">
        <v>147</v>
      </c>
      <c r="E673" t="s">
        <v>111</v>
      </c>
      <c r="F673" t="str">
        <f t="shared" si="35"/>
        <v>New South Wales</v>
      </c>
      <c r="G673" t="s">
        <v>10</v>
      </c>
      <c r="H673">
        <v>2120</v>
      </c>
      <c r="I673" t="s">
        <v>11</v>
      </c>
      <c r="J673" t="s">
        <v>27</v>
      </c>
      <c r="K673" t="s">
        <v>154</v>
      </c>
      <c r="L673" t="s">
        <v>14</v>
      </c>
      <c r="M673" s="5">
        <v>18.010000000000002</v>
      </c>
    </row>
    <row r="674" spans="1:13" hidden="1" x14ac:dyDescent="0.25">
      <c r="A674" s="2">
        <v>45475</v>
      </c>
      <c r="B674" s="3">
        <f t="shared" si="33"/>
        <v>2025</v>
      </c>
      <c r="C674" t="str">
        <f t="shared" si="34"/>
        <v>2024-2025</v>
      </c>
      <c r="D674" t="s">
        <v>147</v>
      </c>
      <c r="E674" t="s">
        <v>112</v>
      </c>
      <c r="F674" t="str">
        <f t="shared" si="35"/>
        <v>Victoria</v>
      </c>
      <c r="G674" t="s">
        <v>45</v>
      </c>
      <c r="H674">
        <v>3076</v>
      </c>
      <c r="I674" t="s">
        <v>11</v>
      </c>
      <c r="J674" t="s">
        <v>46</v>
      </c>
      <c r="K674" t="s">
        <v>154</v>
      </c>
      <c r="L674" t="s">
        <v>14</v>
      </c>
      <c r="M674" s="5">
        <v>18.309999999999999</v>
      </c>
    </row>
    <row r="675" spans="1:13" hidden="1" x14ac:dyDescent="0.25">
      <c r="A675" s="2">
        <v>45153</v>
      </c>
      <c r="B675" s="3">
        <f t="shared" si="33"/>
        <v>2024</v>
      </c>
      <c r="C675" t="str">
        <f t="shared" si="34"/>
        <v>2023-2024</v>
      </c>
      <c r="D675" t="s">
        <v>147</v>
      </c>
      <c r="E675" t="s">
        <v>140</v>
      </c>
      <c r="F675" t="str">
        <f t="shared" si="35"/>
        <v>Tasmania</v>
      </c>
      <c r="G675" t="s">
        <v>70</v>
      </c>
      <c r="H675">
        <v>7320</v>
      </c>
      <c r="I675" t="s">
        <v>11</v>
      </c>
      <c r="J675" t="s">
        <v>71</v>
      </c>
      <c r="K675" t="s">
        <v>154</v>
      </c>
      <c r="L675" t="s">
        <v>14</v>
      </c>
      <c r="M675" s="5">
        <v>18.5</v>
      </c>
    </row>
    <row r="676" spans="1:13" hidden="1" x14ac:dyDescent="0.25">
      <c r="A676" s="2">
        <v>45157</v>
      </c>
      <c r="B676" s="3">
        <f t="shared" si="33"/>
        <v>2024</v>
      </c>
      <c r="C676" t="str">
        <f t="shared" si="34"/>
        <v>2023-2024</v>
      </c>
      <c r="D676" t="s">
        <v>147</v>
      </c>
      <c r="E676" t="s">
        <v>132</v>
      </c>
      <c r="F676" t="str">
        <f t="shared" si="35"/>
        <v>New South Wales</v>
      </c>
      <c r="G676" t="s">
        <v>10</v>
      </c>
      <c r="H676">
        <v>2800</v>
      </c>
      <c r="I676" t="s">
        <v>11</v>
      </c>
      <c r="J676" t="s">
        <v>25</v>
      </c>
      <c r="K676" t="s">
        <v>153</v>
      </c>
      <c r="L676" t="s">
        <v>16</v>
      </c>
      <c r="M676" s="5">
        <v>18.57</v>
      </c>
    </row>
    <row r="677" spans="1:13" hidden="1" x14ac:dyDescent="0.25">
      <c r="A677" s="2">
        <v>45142</v>
      </c>
      <c r="B677" s="3">
        <f t="shared" si="33"/>
        <v>2024</v>
      </c>
      <c r="C677" t="str">
        <f t="shared" si="34"/>
        <v>2023-2024</v>
      </c>
      <c r="D677" t="s">
        <v>147</v>
      </c>
      <c r="E677" t="s">
        <v>91</v>
      </c>
      <c r="F677" t="str">
        <f t="shared" si="35"/>
        <v>Victoria</v>
      </c>
      <c r="G677" t="s">
        <v>45</v>
      </c>
      <c r="H677">
        <v>3690</v>
      </c>
      <c r="I677" t="s">
        <v>11</v>
      </c>
      <c r="J677" t="s">
        <v>55</v>
      </c>
      <c r="K677" t="s">
        <v>156</v>
      </c>
      <c r="L677" t="s">
        <v>17</v>
      </c>
      <c r="M677" s="5">
        <v>18.579999999999998</v>
      </c>
    </row>
    <row r="678" spans="1:13" x14ac:dyDescent="0.25">
      <c r="A678" s="2">
        <v>44938</v>
      </c>
      <c r="B678" s="3">
        <f t="shared" si="33"/>
        <v>2023</v>
      </c>
      <c r="C678" t="str">
        <f t="shared" si="34"/>
        <v>2022-2023</v>
      </c>
      <c r="D678" t="s">
        <v>148</v>
      </c>
      <c r="E678" t="s">
        <v>145</v>
      </c>
      <c r="F678" t="str">
        <f t="shared" si="35"/>
        <v>New South Wales</v>
      </c>
      <c r="G678" t="s">
        <v>10</v>
      </c>
      <c r="H678">
        <v>2101</v>
      </c>
      <c r="I678" t="s">
        <v>11</v>
      </c>
      <c r="J678" t="s">
        <v>27</v>
      </c>
      <c r="K678" t="s">
        <v>152</v>
      </c>
      <c r="L678" t="s">
        <v>13</v>
      </c>
      <c r="M678" s="5">
        <v>18.89</v>
      </c>
    </row>
    <row r="679" spans="1:13" hidden="1" x14ac:dyDescent="0.25">
      <c r="A679" s="2">
        <v>45445</v>
      </c>
      <c r="B679" s="3">
        <f t="shared" si="33"/>
        <v>2024</v>
      </c>
      <c r="C679" t="str">
        <f t="shared" si="34"/>
        <v>2024-2025</v>
      </c>
      <c r="D679" t="s">
        <v>147</v>
      </c>
      <c r="E679" t="s">
        <v>127</v>
      </c>
      <c r="F679" t="str">
        <f t="shared" si="35"/>
        <v>New South Wales</v>
      </c>
      <c r="G679" t="s">
        <v>10</v>
      </c>
      <c r="H679">
        <v>2131</v>
      </c>
      <c r="I679" t="s">
        <v>11</v>
      </c>
      <c r="J679" t="s">
        <v>27</v>
      </c>
      <c r="K679" t="s">
        <v>155</v>
      </c>
      <c r="L679" t="s">
        <v>20</v>
      </c>
      <c r="M679" s="5">
        <v>18.950000000000003</v>
      </c>
    </row>
    <row r="680" spans="1:13" hidden="1" x14ac:dyDescent="0.25">
      <c r="A680" s="2">
        <v>45434</v>
      </c>
      <c r="B680" s="3">
        <f t="shared" si="33"/>
        <v>2024</v>
      </c>
      <c r="C680" t="str">
        <f t="shared" si="34"/>
        <v>2024-2025</v>
      </c>
      <c r="D680" t="s">
        <v>147</v>
      </c>
      <c r="E680" t="s">
        <v>129</v>
      </c>
      <c r="F680" t="str">
        <f t="shared" si="35"/>
        <v>Tasmania</v>
      </c>
      <c r="G680" t="s">
        <v>70</v>
      </c>
      <c r="H680">
        <v>7010</v>
      </c>
      <c r="I680" t="s">
        <v>11</v>
      </c>
      <c r="J680" t="s">
        <v>71</v>
      </c>
      <c r="K680" t="s">
        <v>156</v>
      </c>
      <c r="L680" t="s">
        <v>17</v>
      </c>
      <c r="M680" s="5">
        <v>18.950000000000003</v>
      </c>
    </row>
    <row r="681" spans="1:13" hidden="1" x14ac:dyDescent="0.25">
      <c r="A681" s="2">
        <v>45308</v>
      </c>
      <c r="B681" s="3">
        <f t="shared" si="33"/>
        <v>2024</v>
      </c>
      <c r="C681" t="str">
        <f t="shared" si="34"/>
        <v>2023-2024</v>
      </c>
      <c r="D681" t="s">
        <v>147</v>
      </c>
      <c r="E681" t="s">
        <v>96</v>
      </c>
      <c r="F681" t="str">
        <f t="shared" si="35"/>
        <v>Western Australia</v>
      </c>
      <c r="G681" t="s">
        <v>48</v>
      </c>
      <c r="H681">
        <v>6330</v>
      </c>
      <c r="I681" t="s">
        <v>11</v>
      </c>
      <c r="J681" t="s">
        <v>94</v>
      </c>
      <c r="K681" t="s">
        <v>19</v>
      </c>
      <c r="L681" t="s">
        <v>23</v>
      </c>
      <c r="M681" s="5">
        <v>18.97</v>
      </c>
    </row>
    <row r="682" spans="1:13" hidden="1" x14ac:dyDescent="0.25">
      <c r="A682" s="2">
        <v>45575</v>
      </c>
      <c r="B682" s="3">
        <f t="shared" si="33"/>
        <v>2025</v>
      </c>
      <c r="C682" t="str">
        <f t="shared" si="34"/>
        <v>2024-2025</v>
      </c>
      <c r="D682" t="s">
        <v>148</v>
      </c>
      <c r="E682" t="s">
        <v>115</v>
      </c>
      <c r="F682" t="str">
        <f t="shared" si="35"/>
        <v>Western Australia</v>
      </c>
      <c r="G682" t="s">
        <v>48</v>
      </c>
      <c r="H682">
        <v>6280</v>
      </c>
      <c r="I682" t="s">
        <v>11</v>
      </c>
      <c r="J682" t="s">
        <v>94</v>
      </c>
      <c r="K682" t="s">
        <v>150</v>
      </c>
      <c r="L682" t="s">
        <v>18</v>
      </c>
      <c r="M682" s="5">
        <v>18.98</v>
      </c>
    </row>
    <row r="683" spans="1:13" hidden="1" x14ac:dyDescent="0.25">
      <c r="A683" s="2">
        <v>45132</v>
      </c>
      <c r="B683" s="3">
        <f t="shared" si="33"/>
        <v>2024</v>
      </c>
      <c r="C683" t="str">
        <f t="shared" si="34"/>
        <v>2023-2024</v>
      </c>
      <c r="D683" t="s">
        <v>147</v>
      </c>
      <c r="E683" t="s">
        <v>102</v>
      </c>
      <c r="F683" t="str">
        <f t="shared" si="35"/>
        <v>Queensland</v>
      </c>
      <c r="G683" t="s">
        <v>35</v>
      </c>
      <c r="H683">
        <v>4870</v>
      </c>
      <c r="I683" t="s">
        <v>11</v>
      </c>
      <c r="J683" t="s">
        <v>36</v>
      </c>
      <c r="K683" t="s">
        <v>19</v>
      </c>
      <c r="L683" t="s">
        <v>23</v>
      </c>
      <c r="M683" s="5">
        <v>18.990000000000002</v>
      </c>
    </row>
    <row r="684" spans="1:13" hidden="1" x14ac:dyDescent="0.25">
      <c r="A684" s="2">
        <v>45395</v>
      </c>
      <c r="B684" s="3">
        <f t="shared" si="33"/>
        <v>2024</v>
      </c>
      <c r="C684" t="str">
        <f t="shared" si="34"/>
        <v>2024-2025</v>
      </c>
      <c r="D684" t="s">
        <v>147</v>
      </c>
      <c r="E684" t="s">
        <v>39</v>
      </c>
      <c r="F684" t="str">
        <f t="shared" si="35"/>
        <v>South Australia</v>
      </c>
      <c r="G684" t="s">
        <v>32</v>
      </c>
      <c r="H684">
        <v>5343</v>
      </c>
      <c r="I684" t="s">
        <v>11</v>
      </c>
      <c r="J684" t="s">
        <v>38</v>
      </c>
      <c r="K684" t="s">
        <v>149</v>
      </c>
      <c r="L684" t="s">
        <v>15</v>
      </c>
      <c r="M684" s="5">
        <v>19</v>
      </c>
    </row>
    <row r="685" spans="1:13" hidden="1" x14ac:dyDescent="0.25">
      <c r="A685" s="2">
        <v>45095</v>
      </c>
      <c r="B685" s="3">
        <f t="shared" si="33"/>
        <v>2023</v>
      </c>
      <c r="C685" t="str">
        <f t="shared" si="34"/>
        <v>2023-2024</v>
      </c>
      <c r="D685" t="s">
        <v>147</v>
      </c>
      <c r="E685" t="s">
        <v>96</v>
      </c>
      <c r="F685" t="str">
        <f t="shared" si="35"/>
        <v>Western Australia</v>
      </c>
      <c r="G685" t="s">
        <v>48</v>
      </c>
      <c r="H685">
        <v>6330</v>
      </c>
      <c r="I685" t="s">
        <v>11</v>
      </c>
      <c r="J685" t="s">
        <v>94</v>
      </c>
      <c r="K685" t="s">
        <v>153</v>
      </c>
      <c r="L685" t="s">
        <v>16</v>
      </c>
      <c r="M685" s="5">
        <v>19</v>
      </c>
    </row>
    <row r="686" spans="1:13" hidden="1" x14ac:dyDescent="0.25">
      <c r="A686" s="2">
        <v>45075</v>
      </c>
      <c r="B686" s="3">
        <f t="shared" si="33"/>
        <v>2023</v>
      </c>
      <c r="C686" t="str">
        <f t="shared" si="34"/>
        <v>2023-2024</v>
      </c>
      <c r="D686" t="s">
        <v>147</v>
      </c>
      <c r="E686" t="s">
        <v>62</v>
      </c>
      <c r="F686" t="str">
        <f t="shared" si="35"/>
        <v>Victoria</v>
      </c>
      <c r="G686" t="s">
        <v>45</v>
      </c>
      <c r="H686">
        <v>3134</v>
      </c>
      <c r="I686" t="s">
        <v>11</v>
      </c>
      <c r="J686" t="s">
        <v>63</v>
      </c>
      <c r="K686" t="s">
        <v>19</v>
      </c>
      <c r="L686" t="s">
        <v>23</v>
      </c>
      <c r="M686" s="5">
        <v>19</v>
      </c>
    </row>
    <row r="687" spans="1:13" hidden="1" x14ac:dyDescent="0.25">
      <c r="A687" s="2">
        <v>45647</v>
      </c>
      <c r="B687" s="3">
        <f t="shared" si="33"/>
        <v>2025</v>
      </c>
      <c r="C687" t="str">
        <f t="shared" si="34"/>
        <v>2024-2025</v>
      </c>
      <c r="D687" t="s">
        <v>148</v>
      </c>
      <c r="E687" t="s">
        <v>65</v>
      </c>
      <c r="F687" t="str">
        <f t="shared" si="35"/>
        <v>New South Wales</v>
      </c>
      <c r="G687" t="s">
        <v>10</v>
      </c>
      <c r="H687">
        <v>2541</v>
      </c>
      <c r="I687" t="s">
        <v>11</v>
      </c>
      <c r="J687" t="s">
        <v>58</v>
      </c>
      <c r="K687" t="s">
        <v>154</v>
      </c>
      <c r="L687" t="s">
        <v>14</v>
      </c>
      <c r="M687" s="5">
        <v>19.18</v>
      </c>
    </row>
    <row r="688" spans="1:13" hidden="1" x14ac:dyDescent="0.25">
      <c r="A688" s="2">
        <v>45564</v>
      </c>
      <c r="B688" s="3">
        <f t="shared" si="33"/>
        <v>2025</v>
      </c>
      <c r="C688" t="str">
        <f t="shared" si="34"/>
        <v>2024-2025</v>
      </c>
      <c r="D688" t="s">
        <v>147</v>
      </c>
      <c r="E688" t="s">
        <v>39</v>
      </c>
      <c r="F688" t="str">
        <f t="shared" si="35"/>
        <v>South Australia</v>
      </c>
      <c r="G688" t="s">
        <v>32</v>
      </c>
      <c r="H688">
        <v>5343</v>
      </c>
      <c r="I688" t="s">
        <v>11</v>
      </c>
      <c r="J688" t="s">
        <v>38</v>
      </c>
      <c r="K688" t="s">
        <v>154</v>
      </c>
      <c r="L688" t="s">
        <v>14</v>
      </c>
      <c r="M688" s="5">
        <v>19.2</v>
      </c>
    </row>
    <row r="689" spans="1:13" hidden="1" x14ac:dyDescent="0.25">
      <c r="A689" s="2">
        <v>45416</v>
      </c>
      <c r="B689" s="3">
        <f t="shared" si="33"/>
        <v>2024</v>
      </c>
      <c r="C689" t="str">
        <f t="shared" si="34"/>
        <v>2024-2025</v>
      </c>
      <c r="D689" t="s">
        <v>148</v>
      </c>
      <c r="E689" t="s">
        <v>82</v>
      </c>
      <c r="F689" t="str">
        <f t="shared" si="35"/>
        <v>Queensland</v>
      </c>
      <c r="G689" t="s">
        <v>35</v>
      </c>
      <c r="H689">
        <v>4012</v>
      </c>
      <c r="I689" t="s">
        <v>11</v>
      </c>
      <c r="J689" t="s">
        <v>43</v>
      </c>
      <c r="K689" t="s">
        <v>149</v>
      </c>
      <c r="L689" t="s">
        <v>15</v>
      </c>
      <c r="M689" s="5">
        <v>852.90000000000009</v>
      </c>
    </row>
    <row r="690" spans="1:13" hidden="1" x14ac:dyDescent="0.25">
      <c r="A690" s="2">
        <v>45577</v>
      </c>
      <c r="B690" s="3">
        <f t="shared" si="33"/>
        <v>2025</v>
      </c>
      <c r="C690" t="str">
        <f t="shared" si="34"/>
        <v>2024-2025</v>
      </c>
      <c r="D690" t="s">
        <v>147</v>
      </c>
      <c r="E690" t="s">
        <v>129</v>
      </c>
      <c r="F690" t="str">
        <f t="shared" si="35"/>
        <v>Tasmania</v>
      </c>
      <c r="G690" t="s">
        <v>70</v>
      </c>
      <c r="H690">
        <v>7010</v>
      </c>
      <c r="I690" t="s">
        <v>11</v>
      </c>
      <c r="J690" t="s">
        <v>71</v>
      </c>
      <c r="K690" t="s">
        <v>152</v>
      </c>
      <c r="L690" t="s">
        <v>13</v>
      </c>
      <c r="M690" s="5">
        <v>19.39</v>
      </c>
    </row>
    <row r="691" spans="1:13" hidden="1" x14ac:dyDescent="0.25">
      <c r="A691" s="2">
        <v>45116</v>
      </c>
      <c r="B691" s="3">
        <f t="shared" si="33"/>
        <v>2024</v>
      </c>
      <c r="C691" t="str">
        <f t="shared" si="34"/>
        <v>2023-2024</v>
      </c>
      <c r="D691" t="s">
        <v>147</v>
      </c>
      <c r="E691" t="s">
        <v>73</v>
      </c>
      <c r="F691" t="str">
        <f t="shared" si="35"/>
        <v>Victoria</v>
      </c>
      <c r="G691" t="s">
        <v>45</v>
      </c>
      <c r="H691">
        <v>3136</v>
      </c>
      <c r="I691" t="s">
        <v>11</v>
      </c>
      <c r="J691" t="s">
        <v>63</v>
      </c>
      <c r="K691" t="s">
        <v>149</v>
      </c>
      <c r="L691" t="s">
        <v>15</v>
      </c>
      <c r="M691" s="5">
        <v>19.48</v>
      </c>
    </row>
    <row r="692" spans="1:13" hidden="1" x14ac:dyDescent="0.25">
      <c r="A692" s="2">
        <v>45418</v>
      </c>
      <c r="B692" s="3">
        <f t="shared" si="33"/>
        <v>2024</v>
      </c>
      <c r="C692" t="str">
        <f t="shared" si="34"/>
        <v>2024-2025</v>
      </c>
      <c r="D692" t="s">
        <v>147</v>
      </c>
      <c r="E692" t="s">
        <v>89</v>
      </c>
      <c r="F692" t="str">
        <f t="shared" si="35"/>
        <v>Queensland</v>
      </c>
      <c r="G692" t="s">
        <v>35</v>
      </c>
      <c r="H692">
        <v>4655</v>
      </c>
      <c r="I692" t="s">
        <v>11</v>
      </c>
      <c r="J692" t="s">
        <v>51</v>
      </c>
      <c r="K692" t="s">
        <v>150</v>
      </c>
      <c r="L692" t="s">
        <v>18</v>
      </c>
      <c r="M692" s="5">
        <v>19.490000000000002</v>
      </c>
    </row>
    <row r="693" spans="1:13" hidden="1" x14ac:dyDescent="0.25">
      <c r="A693" s="2">
        <v>45249</v>
      </c>
      <c r="B693" s="3">
        <f t="shared" si="33"/>
        <v>2024</v>
      </c>
      <c r="C693" t="str">
        <f t="shared" si="34"/>
        <v>2023-2024</v>
      </c>
      <c r="D693" t="s">
        <v>147</v>
      </c>
      <c r="E693" t="s">
        <v>84</v>
      </c>
      <c r="F693" t="str">
        <f t="shared" si="35"/>
        <v>Queensland</v>
      </c>
      <c r="G693" t="s">
        <v>35</v>
      </c>
      <c r="H693">
        <v>4740</v>
      </c>
      <c r="I693" t="s">
        <v>11</v>
      </c>
      <c r="J693" t="s">
        <v>51</v>
      </c>
      <c r="K693" t="s">
        <v>155</v>
      </c>
      <c r="L693" t="s">
        <v>20</v>
      </c>
      <c r="M693" s="5">
        <v>19.55</v>
      </c>
    </row>
    <row r="694" spans="1:13" hidden="1" x14ac:dyDescent="0.25">
      <c r="A694" s="2">
        <v>45010</v>
      </c>
      <c r="B694" s="3">
        <f t="shared" si="33"/>
        <v>2023</v>
      </c>
      <c r="C694" t="str">
        <f t="shared" si="34"/>
        <v>2022-2023</v>
      </c>
      <c r="D694" t="s">
        <v>147</v>
      </c>
      <c r="E694" t="s">
        <v>34</v>
      </c>
      <c r="F694" t="str">
        <f t="shared" si="35"/>
        <v>Queensland</v>
      </c>
      <c r="G694" t="s">
        <v>35</v>
      </c>
      <c r="H694">
        <v>4802</v>
      </c>
      <c r="I694" t="s">
        <v>11</v>
      </c>
      <c r="J694" t="s">
        <v>36</v>
      </c>
      <c r="K694" t="s">
        <v>156</v>
      </c>
      <c r="L694" t="s">
        <v>17</v>
      </c>
      <c r="M694" s="5">
        <v>19.899999999999999</v>
      </c>
    </row>
    <row r="695" spans="1:13" hidden="1" x14ac:dyDescent="0.25">
      <c r="A695" s="2">
        <v>45401</v>
      </c>
      <c r="B695" s="3">
        <f t="shared" si="33"/>
        <v>2024</v>
      </c>
      <c r="C695" t="str">
        <f t="shared" si="34"/>
        <v>2024-2025</v>
      </c>
      <c r="D695" t="s">
        <v>147</v>
      </c>
      <c r="E695" t="s">
        <v>108</v>
      </c>
      <c r="F695" t="str">
        <f t="shared" si="35"/>
        <v>Victoria</v>
      </c>
      <c r="G695" t="s">
        <v>45</v>
      </c>
      <c r="H695">
        <v>3018</v>
      </c>
      <c r="I695" t="s">
        <v>11</v>
      </c>
      <c r="J695" t="s">
        <v>46</v>
      </c>
      <c r="K695" t="s">
        <v>156</v>
      </c>
      <c r="L695" t="s">
        <v>17</v>
      </c>
      <c r="M695" s="5">
        <v>19.95</v>
      </c>
    </row>
    <row r="696" spans="1:13" hidden="1" x14ac:dyDescent="0.25">
      <c r="A696" s="2">
        <v>45361</v>
      </c>
      <c r="B696" s="3">
        <f t="shared" si="33"/>
        <v>2024</v>
      </c>
      <c r="C696" t="str">
        <f t="shared" si="34"/>
        <v>2023-2024</v>
      </c>
      <c r="D696" t="s">
        <v>147</v>
      </c>
      <c r="E696" t="s">
        <v>118</v>
      </c>
      <c r="F696" t="str">
        <f t="shared" si="35"/>
        <v>New South Wales</v>
      </c>
      <c r="G696" t="s">
        <v>10</v>
      </c>
      <c r="H696">
        <v>2158</v>
      </c>
      <c r="I696" t="s">
        <v>11</v>
      </c>
      <c r="J696" t="s">
        <v>27</v>
      </c>
      <c r="K696" t="s">
        <v>155</v>
      </c>
      <c r="L696" t="s">
        <v>20</v>
      </c>
      <c r="M696" s="5">
        <v>19.95</v>
      </c>
    </row>
    <row r="697" spans="1:13" hidden="1" x14ac:dyDescent="0.25">
      <c r="A697" s="2">
        <v>45490</v>
      </c>
      <c r="B697" s="3">
        <f t="shared" si="33"/>
        <v>2025</v>
      </c>
      <c r="C697" t="str">
        <f t="shared" si="34"/>
        <v>2024-2025</v>
      </c>
      <c r="D697" t="s">
        <v>148</v>
      </c>
      <c r="E697" t="s">
        <v>137</v>
      </c>
      <c r="F697" t="str">
        <f t="shared" si="35"/>
        <v>New South Wales</v>
      </c>
      <c r="G697" t="s">
        <v>10</v>
      </c>
      <c r="H697">
        <v>2031</v>
      </c>
      <c r="I697" t="s">
        <v>11</v>
      </c>
      <c r="J697" t="s">
        <v>12</v>
      </c>
      <c r="K697" t="s">
        <v>149</v>
      </c>
      <c r="L697" t="s">
        <v>15</v>
      </c>
      <c r="M697" s="5">
        <v>19.95</v>
      </c>
    </row>
    <row r="698" spans="1:13" hidden="1" x14ac:dyDescent="0.25">
      <c r="A698" s="2">
        <v>45591</v>
      </c>
      <c r="B698" s="3">
        <f t="shared" si="33"/>
        <v>2025</v>
      </c>
      <c r="C698" t="str">
        <f t="shared" si="34"/>
        <v>2024-2025</v>
      </c>
      <c r="D698" t="s">
        <v>147</v>
      </c>
      <c r="E698" t="s">
        <v>81</v>
      </c>
      <c r="F698" t="str">
        <f t="shared" si="35"/>
        <v>New South Wales</v>
      </c>
      <c r="G698" t="s">
        <v>10</v>
      </c>
      <c r="H698">
        <v>2485</v>
      </c>
      <c r="I698" t="s">
        <v>11</v>
      </c>
      <c r="J698" t="s">
        <v>68</v>
      </c>
      <c r="K698" t="s">
        <v>155</v>
      </c>
      <c r="L698" t="s">
        <v>20</v>
      </c>
      <c r="M698" s="5">
        <v>19.95</v>
      </c>
    </row>
    <row r="699" spans="1:13" hidden="1" x14ac:dyDescent="0.25">
      <c r="A699" s="2">
        <v>45443</v>
      </c>
      <c r="B699" s="3">
        <f t="shared" si="33"/>
        <v>2024</v>
      </c>
      <c r="C699" t="str">
        <f t="shared" si="34"/>
        <v>2024-2025</v>
      </c>
      <c r="D699" t="s">
        <v>147</v>
      </c>
      <c r="E699" t="s">
        <v>86</v>
      </c>
      <c r="F699" t="str">
        <f t="shared" si="35"/>
        <v>New South Wales</v>
      </c>
      <c r="G699" t="s">
        <v>10</v>
      </c>
      <c r="H699">
        <v>2064</v>
      </c>
      <c r="I699" t="s">
        <v>11</v>
      </c>
      <c r="J699" t="s">
        <v>12</v>
      </c>
      <c r="K699" t="s">
        <v>156</v>
      </c>
      <c r="L699" t="s">
        <v>17</v>
      </c>
      <c r="M699" s="5">
        <v>19.96</v>
      </c>
    </row>
    <row r="700" spans="1:13" hidden="1" x14ac:dyDescent="0.25">
      <c r="A700" s="2">
        <v>45027</v>
      </c>
      <c r="B700" s="3">
        <f t="shared" si="33"/>
        <v>2023</v>
      </c>
      <c r="C700" t="str">
        <f t="shared" si="34"/>
        <v>2023-2024</v>
      </c>
      <c r="D700" t="s">
        <v>147</v>
      </c>
      <c r="E700" t="s">
        <v>142</v>
      </c>
      <c r="F700" t="str">
        <f t="shared" si="35"/>
        <v>Australian Capital Territory</v>
      </c>
      <c r="G700" t="s">
        <v>80</v>
      </c>
      <c r="H700">
        <v>2609</v>
      </c>
      <c r="I700" t="s">
        <v>11</v>
      </c>
      <c r="J700" t="s">
        <v>58</v>
      </c>
      <c r="K700" t="s">
        <v>149</v>
      </c>
      <c r="L700" t="s">
        <v>15</v>
      </c>
      <c r="M700" s="5">
        <v>19.96</v>
      </c>
    </row>
    <row r="701" spans="1:13" hidden="1" x14ac:dyDescent="0.25">
      <c r="A701" s="2">
        <v>45622</v>
      </c>
      <c r="B701" s="3">
        <f t="shared" si="33"/>
        <v>2025</v>
      </c>
      <c r="C701" t="str">
        <f t="shared" si="34"/>
        <v>2024-2025</v>
      </c>
      <c r="D701" t="s">
        <v>147</v>
      </c>
      <c r="E701" t="s">
        <v>105</v>
      </c>
      <c r="F701" t="str">
        <f t="shared" si="35"/>
        <v>Victoria</v>
      </c>
      <c r="G701" t="s">
        <v>45</v>
      </c>
      <c r="H701">
        <v>3500</v>
      </c>
      <c r="I701" t="s">
        <v>11</v>
      </c>
      <c r="J701" t="s">
        <v>60</v>
      </c>
      <c r="K701" t="s">
        <v>155</v>
      </c>
      <c r="L701" t="s">
        <v>20</v>
      </c>
      <c r="M701" s="5">
        <v>19.96</v>
      </c>
    </row>
    <row r="702" spans="1:13" hidden="1" x14ac:dyDescent="0.25">
      <c r="A702" s="2">
        <v>44998</v>
      </c>
      <c r="B702" s="3">
        <f t="shared" si="33"/>
        <v>2023</v>
      </c>
      <c r="C702" t="str">
        <f t="shared" si="34"/>
        <v>2022-2023</v>
      </c>
      <c r="D702" t="s">
        <v>148</v>
      </c>
      <c r="E702" t="s">
        <v>145</v>
      </c>
      <c r="F702" t="str">
        <f t="shared" si="35"/>
        <v>New South Wales</v>
      </c>
      <c r="G702" t="s">
        <v>10</v>
      </c>
      <c r="H702">
        <v>2101</v>
      </c>
      <c r="I702" t="s">
        <v>11</v>
      </c>
      <c r="J702" t="s">
        <v>27</v>
      </c>
      <c r="K702" t="s">
        <v>155</v>
      </c>
      <c r="L702" t="s">
        <v>20</v>
      </c>
      <c r="M702" s="5">
        <v>19.96</v>
      </c>
    </row>
    <row r="703" spans="1:13" hidden="1" x14ac:dyDescent="0.25">
      <c r="A703" s="2">
        <v>45331</v>
      </c>
      <c r="B703" s="3">
        <f t="shared" si="33"/>
        <v>2024</v>
      </c>
      <c r="C703" t="str">
        <f t="shared" si="34"/>
        <v>2023-2024</v>
      </c>
      <c r="D703" t="s">
        <v>147</v>
      </c>
      <c r="E703" t="s">
        <v>53</v>
      </c>
      <c r="F703" t="str">
        <f t="shared" si="35"/>
        <v>South Australia</v>
      </c>
      <c r="G703" t="s">
        <v>32</v>
      </c>
      <c r="H703">
        <v>5082</v>
      </c>
      <c r="I703" t="s">
        <v>11</v>
      </c>
      <c r="J703" t="s">
        <v>33</v>
      </c>
      <c r="K703" t="s">
        <v>156</v>
      </c>
      <c r="L703" t="s">
        <v>17</v>
      </c>
      <c r="M703" s="5">
        <v>19.96</v>
      </c>
    </row>
    <row r="704" spans="1:13" hidden="1" x14ac:dyDescent="0.25">
      <c r="A704" s="2">
        <v>45508</v>
      </c>
      <c r="B704" s="3">
        <f t="shared" si="33"/>
        <v>2025</v>
      </c>
      <c r="C704" t="str">
        <f t="shared" si="34"/>
        <v>2024-2025</v>
      </c>
      <c r="D704" t="s">
        <v>148</v>
      </c>
      <c r="E704" t="s">
        <v>134</v>
      </c>
      <c r="F704" t="str">
        <f t="shared" si="35"/>
        <v>Queensland</v>
      </c>
      <c r="G704" t="s">
        <v>35</v>
      </c>
      <c r="H704">
        <v>4825</v>
      </c>
      <c r="I704" t="s">
        <v>11</v>
      </c>
      <c r="J704" t="s">
        <v>36</v>
      </c>
      <c r="K704" t="s">
        <v>151</v>
      </c>
      <c r="L704" t="s">
        <v>21</v>
      </c>
      <c r="M704" s="5">
        <v>848.81999999999994</v>
      </c>
    </row>
    <row r="705" spans="1:13" hidden="1" x14ac:dyDescent="0.25">
      <c r="A705" s="2">
        <v>45348</v>
      </c>
      <c r="B705" s="3">
        <f t="shared" si="33"/>
        <v>2024</v>
      </c>
      <c r="C705" t="str">
        <f t="shared" si="34"/>
        <v>2023-2024</v>
      </c>
      <c r="D705" t="s">
        <v>148</v>
      </c>
      <c r="E705" t="s">
        <v>116</v>
      </c>
      <c r="F705" t="str">
        <f t="shared" si="35"/>
        <v>Western Australia</v>
      </c>
      <c r="G705" t="s">
        <v>48</v>
      </c>
      <c r="H705">
        <v>6725</v>
      </c>
      <c r="I705" t="s">
        <v>11</v>
      </c>
      <c r="J705" t="s">
        <v>77</v>
      </c>
      <c r="K705" t="s">
        <v>19</v>
      </c>
      <c r="L705" t="s">
        <v>23</v>
      </c>
      <c r="M705" s="5">
        <v>19.98</v>
      </c>
    </row>
    <row r="706" spans="1:13" hidden="1" x14ac:dyDescent="0.25">
      <c r="A706" s="2">
        <v>45502</v>
      </c>
      <c r="B706" s="3">
        <f t="shared" si="33"/>
        <v>2025</v>
      </c>
      <c r="C706" t="str">
        <f t="shared" si="34"/>
        <v>2024-2025</v>
      </c>
      <c r="D706" t="s">
        <v>147</v>
      </c>
      <c r="E706" t="s">
        <v>57</v>
      </c>
      <c r="F706" t="str">
        <f t="shared" si="35"/>
        <v>New South Wales</v>
      </c>
      <c r="G706" t="s">
        <v>10</v>
      </c>
      <c r="H706">
        <v>2560</v>
      </c>
      <c r="I706" t="s">
        <v>11</v>
      </c>
      <c r="J706" t="s">
        <v>58</v>
      </c>
      <c r="K706" t="s">
        <v>150</v>
      </c>
      <c r="L706" t="s">
        <v>18</v>
      </c>
      <c r="M706" s="5">
        <v>19.98</v>
      </c>
    </row>
    <row r="707" spans="1:13" hidden="1"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row>
    <row r="708" spans="1:13" hidden="1"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row>
    <row r="709" spans="1:13" hidden="1" x14ac:dyDescent="0.25">
      <c r="A709" s="2">
        <v>45453</v>
      </c>
      <c r="B709" s="3">
        <f t="shared" si="33"/>
        <v>2024</v>
      </c>
      <c r="C709" t="str">
        <f t="shared" si="34"/>
        <v>2024-2025</v>
      </c>
      <c r="D709" t="s">
        <v>147</v>
      </c>
      <c r="E709" t="s">
        <v>75</v>
      </c>
      <c r="F709" t="str">
        <f t="shared" si="35"/>
        <v>Victoria</v>
      </c>
      <c r="G709" t="s">
        <v>45</v>
      </c>
      <c r="H709">
        <v>3630</v>
      </c>
      <c r="I709" t="s">
        <v>11</v>
      </c>
      <c r="J709" t="s">
        <v>55</v>
      </c>
      <c r="K709" t="s">
        <v>151</v>
      </c>
      <c r="L709" t="s">
        <v>21</v>
      </c>
      <c r="M709" s="5">
        <v>19.98</v>
      </c>
    </row>
    <row r="710" spans="1:13" hidden="1"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row>
    <row r="711" spans="1:13" hidden="1"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row>
    <row r="712" spans="1:13" hidden="1" x14ac:dyDescent="0.25">
      <c r="A712" s="2">
        <v>45060</v>
      </c>
      <c r="B712" s="3">
        <f t="shared" si="33"/>
        <v>2023</v>
      </c>
      <c r="C712" t="str">
        <f t="shared" si="34"/>
        <v>2023-2024</v>
      </c>
      <c r="D712" t="s">
        <v>147</v>
      </c>
      <c r="E712" t="s">
        <v>129</v>
      </c>
      <c r="F712" t="str">
        <f t="shared" si="35"/>
        <v>Tasmania</v>
      </c>
      <c r="G712" t="s">
        <v>70</v>
      </c>
      <c r="H712">
        <v>7010</v>
      </c>
      <c r="I712" t="s">
        <v>11</v>
      </c>
      <c r="J712" t="s">
        <v>71</v>
      </c>
      <c r="K712" t="s">
        <v>152</v>
      </c>
      <c r="L712" t="s">
        <v>13</v>
      </c>
      <c r="M712" s="5">
        <v>19.989999999999998</v>
      </c>
    </row>
    <row r="713" spans="1:13" hidden="1"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row>
    <row r="714" spans="1:13" hidden="1"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row>
    <row r="715" spans="1:13" hidden="1"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row>
    <row r="716" spans="1:13" hidden="1"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row>
    <row r="717" spans="1:13" hidden="1"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row>
    <row r="718" spans="1:13" hidden="1" x14ac:dyDescent="0.25">
      <c r="A718" s="2">
        <v>45023</v>
      </c>
      <c r="B718" s="3">
        <f t="shared" si="33"/>
        <v>2023</v>
      </c>
      <c r="C718" t="str">
        <f t="shared" si="34"/>
        <v>2023-2024</v>
      </c>
      <c r="D718" t="s">
        <v>147</v>
      </c>
      <c r="E718" t="s">
        <v>142</v>
      </c>
      <c r="F718" t="str">
        <f t="shared" si="35"/>
        <v>Australian Capital Territory</v>
      </c>
      <c r="G718" t="s">
        <v>80</v>
      </c>
      <c r="H718">
        <v>2609</v>
      </c>
      <c r="I718" t="s">
        <v>11</v>
      </c>
      <c r="J718" t="s">
        <v>58</v>
      </c>
      <c r="K718" t="s">
        <v>154</v>
      </c>
      <c r="L718" t="s">
        <v>14</v>
      </c>
      <c r="M718" s="5">
        <v>20</v>
      </c>
    </row>
    <row r="719" spans="1:13" hidden="1"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row>
    <row r="720" spans="1:13" hidden="1"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row>
    <row r="721" spans="1:13" hidden="1" x14ac:dyDescent="0.25">
      <c r="A721" s="2">
        <v>45191</v>
      </c>
      <c r="B721" s="3">
        <f t="shared" si="33"/>
        <v>2024</v>
      </c>
      <c r="C721" t="str">
        <f t="shared" si="34"/>
        <v>2023-2024</v>
      </c>
      <c r="D721" t="s">
        <v>148</v>
      </c>
      <c r="E721" t="s">
        <v>34</v>
      </c>
      <c r="F721" t="str">
        <f t="shared" si="35"/>
        <v>Queensland</v>
      </c>
      <c r="G721" t="s">
        <v>35</v>
      </c>
      <c r="H721">
        <v>4802</v>
      </c>
      <c r="I721" t="s">
        <v>11</v>
      </c>
      <c r="J721" t="s">
        <v>36</v>
      </c>
      <c r="K721" t="s">
        <v>150</v>
      </c>
      <c r="L721" t="s">
        <v>18</v>
      </c>
      <c r="M721" s="5">
        <v>816.8900000000001</v>
      </c>
    </row>
    <row r="722" spans="1:13" hidden="1" x14ac:dyDescent="0.25">
      <c r="A722" s="2">
        <v>45459</v>
      </c>
      <c r="B722" s="3">
        <f t="shared" si="33"/>
        <v>2024</v>
      </c>
      <c r="C722" t="str">
        <f t="shared" si="34"/>
        <v>2024-2025</v>
      </c>
      <c r="D722" t="s">
        <v>148</v>
      </c>
      <c r="E722" t="s">
        <v>122</v>
      </c>
      <c r="F722" t="str">
        <f t="shared" si="35"/>
        <v>New South Wales</v>
      </c>
      <c r="G722" t="s">
        <v>10</v>
      </c>
      <c r="H722">
        <v>2650</v>
      </c>
      <c r="I722" t="s">
        <v>11</v>
      </c>
      <c r="J722" t="s">
        <v>25</v>
      </c>
      <c r="K722" t="s">
        <v>157</v>
      </c>
      <c r="L722" t="s">
        <v>22</v>
      </c>
      <c r="M722" s="5">
        <v>20.32</v>
      </c>
    </row>
    <row r="723" spans="1:13" hidden="1"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row>
    <row r="724" spans="1:13" hidden="1" x14ac:dyDescent="0.25">
      <c r="A724" s="2">
        <v>45284</v>
      </c>
      <c r="B724" s="3">
        <f t="shared" si="33"/>
        <v>2024</v>
      </c>
      <c r="C724" t="str">
        <f t="shared" si="34"/>
        <v>2023-2024</v>
      </c>
      <c r="D724" t="s">
        <v>148</v>
      </c>
      <c r="E724" t="s">
        <v>138</v>
      </c>
      <c r="F724" t="str">
        <f t="shared" si="35"/>
        <v>Queensland</v>
      </c>
      <c r="G724" t="s">
        <v>35</v>
      </c>
      <c r="H724">
        <v>4558</v>
      </c>
      <c r="I724" t="s">
        <v>11</v>
      </c>
      <c r="J724" t="s">
        <v>120</v>
      </c>
      <c r="K724" t="s">
        <v>154</v>
      </c>
      <c r="L724" t="s">
        <v>14</v>
      </c>
      <c r="M724" s="5">
        <v>803.27</v>
      </c>
    </row>
    <row r="725" spans="1:13" hidden="1"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row>
    <row r="726" spans="1:13" hidden="1"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row>
    <row r="727" spans="1:13" hidden="1"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row>
    <row r="728" spans="1:13" hidden="1"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row>
    <row r="729" spans="1:13" hidden="1"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row>
    <row r="730" spans="1:13" hidden="1" x14ac:dyDescent="0.25">
      <c r="A730" s="2">
        <v>45453</v>
      </c>
      <c r="B730" s="3">
        <f t="shared" si="33"/>
        <v>2024</v>
      </c>
      <c r="C730" t="str">
        <f t="shared" si="34"/>
        <v>2024-2025</v>
      </c>
      <c r="D730" t="s">
        <v>147</v>
      </c>
      <c r="E730" t="s">
        <v>26</v>
      </c>
      <c r="F730" t="str">
        <f t="shared" si="35"/>
        <v>New South Wales</v>
      </c>
      <c r="G730" t="s">
        <v>10</v>
      </c>
      <c r="H730">
        <v>2141</v>
      </c>
      <c r="I730" t="s">
        <v>11</v>
      </c>
      <c r="J730" t="s">
        <v>27</v>
      </c>
      <c r="K730" t="s">
        <v>156</v>
      </c>
      <c r="L730" t="s">
        <v>17</v>
      </c>
      <c r="M730" s="5">
        <v>20.94</v>
      </c>
    </row>
    <row r="731" spans="1:13" hidden="1" x14ac:dyDescent="0.25">
      <c r="A731" s="2">
        <v>45086</v>
      </c>
      <c r="B731" s="3">
        <f t="shared" si="33"/>
        <v>2023</v>
      </c>
      <c r="C731" t="str">
        <f t="shared" si="34"/>
        <v>2023-2024</v>
      </c>
      <c r="D731" t="s">
        <v>147</v>
      </c>
      <c r="E731" t="s">
        <v>64</v>
      </c>
      <c r="F731" t="str">
        <f t="shared" si="35"/>
        <v>Victoria</v>
      </c>
      <c r="G731" t="s">
        <v>45</v>
      </c>
      <c r="H731">
        <v>3199</v>
      </c>
      <c r="I731" t="s">
        <v>11</v>
      </c>
      <c r="J731" t="s">
        <v>63</v>
      </c>
      <c r="K731" t="s">
        <v>155</v>
      </c>
      <c r="L731" t="s">
        <v>20</v>
      </c>
      <c r="M731" s="5">
        <v>20.950000000000003</v>
      </c>
    </row>
    <row r="732" spans="1:13" hidden="1"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row>
    <row r="733" spans="1:13" hidden="1"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row>
    <row r="734" spans="1:13" hidden="1" x14ac:dyDescent="0.25">
      <c r="A734" s="2">
        <v>45239</v>
      </c>
      <c r="B734" s="3">
        <f t="shared" ref="B734:B797" si="36">IF(MONTH(A734)&gt;=7,YEAR(A734)+1,YEAR(A734))</f>
        <v>2024</v>
      </c>
      <c r="C734" t="str">
        <f t="shared" ref="C734:C797" si="37">IF(MONTH(A734) &gt;= 4, YEAR(A734) &amp; "-" &amp; YEAR(A734) + 1, YEAR(A734) - 1 &amp; "-" &amp; YEAR(A734))</f>
        <v>2023-2024</v>
      </c>
      <c r="D734" t="s">
        <v>147</v>
      </c>
      <c r="E734" t="s">
        <v>119</v>
      </c>
      <c r="F734" t="str">
        <f t="shared" ref="F734:F797" si="38">IF(G734="WA","Western Australia",
IF(G734="NSW","New South Wales",
IF(G734="QLD","Queensland",
IF(G734="VIC","Victoria",
IF(G734="TAS","Tasmania",
IF(G734="SA","South Australia",
IF(G734="NT","Northern Territory",
IF(G734="ACT","Australian Capital Territory",G734))))))))</f>
        <v>Queensland</v>
      </c>
      <c r="G734" t="s">
        <v>35</v>
      </c>
      <c r="H734">
        <v>4570</v>
      </c>
      <c r="I734" t="s">
        <v>11</v>
      </c>
      <c r="J734" t="s">
        <v>120</v>
      </c>
      <c r="K734" t="s">
        <v>152</v>
      </c>
      <c r="L734" t="s">
        <v>13</v>
      </c>
      <c r="M734" s="5">
        <v>20.97</v>
      </c>
    </row>
    <row r="735" spans="1:13" hidden="1" x14ac:dyDescent="0.25">
      <c r="A735" s="2">
        <v>45648</v>
      </c>
      <c r="B735" s="3">
        <f t="shared" si="36"/>
        <v>2025</v>
      </c>
      <c r="C735" t="str">
        <f t="shared" si="37"/>
        <v>2024-2025</v>
      </c>
      <c r="D735" t="s">
        <v>147</v>
      </c>
      <c r="E735" t="s">
        <v>31</v>
      </c>
      <c r="F735" t="str">
        <f t="shared" si="38"/>
        <v>South Australia</v>
      </c>
      <c r="G735" t="s">
        <v>32</v>
      </c>
      <c r="H735">
        <v>5168</v>
      </c>
      <c r="I735" t="s">
        <v>11</v>
      </c>
      <c r="J735" t="s">
        <v>33</v>
      </c>
      <c r="K735" t="s">
        <v>149</v>
      </c>
      <c r="L735" t="s">
        <v>15</v>
      </c>
      <c r="M735" s="5">
        <v>20.97</v>
      </c>
    </row>
    <row r="736" spans="1:13" hidden="1" x14ac:dyDescent="0.25">
      <c r="A736" s="2">
        <v>44965</v>
      </c>
      <c r="B736" s="3">
        <f t="shared" si="36"/>
        <v>2023</v>
      </c>
      <c r="C736" t="str">
        <f t="shared" si="37"/>
        <v>2022-2023</v>
      </c>
      <c r="D736" t="s">
        <v>147</v>
      </c>
      <c r="E736" t="s">
        <v>129</v>
      </c>
      <c r="F736" t="str">
        <f t="shared" si="38"/>
        <v>Tasmania</v>
      </c>
      <c r="G736" t="s">
        <v>70</v>
      </c>
      <c r="H736">
        <v>7010</v>
      </c>
      <c r="I736" t="s">
        <v>11</v>
      </c>
      <c r="J736" t="s">
        <v>71</v>
      </c>
      <c r="K736" t="s">
        <v>154</v>
      </c>
      <c r="L736" t="s">
        <v>14</v>
      </c>
      <c r="M736" s="5">
        <v>20.98</v>
      </c>
    </row>
    <row r="737" spans="1:13" hidden="1" x14ac:dyDescent="0.25">
      <c r="A737" s="2">
        <v>45069</v>
      </c>
      <c r="B737" s="3">
        <f t="shared" si="36"/>
        <v>2023</v>
      </c>
      <c r="C737" t="str">
        <f t="shared" si="37"/>
        <v>2023-2024</v>
      </c>
      <c r="D737" t="s">
        <v>147</v>
      </c>
      <c r="E737" t="s">
        <v>111</v>
      </c>
      <c r="F737" t="str">
        <f t="shared" si="38"/>
        <v>New South Wales</v>
      </c>
      <c r="G737" t="s">
        <v>10</v>
      </c>
      <c r="H737">
        <v>2120</v>
      </c>
      <c r="I737" t="s">
        <v>11</v>
      </c>
      <c r="J737" t="s">
        <v>27</v>
      </c>
      <c r="K737" t="s">
        <v>153</v>
      </c>
      <c r="L737" t="s">
        <v>16</v>
      </c>
      <c r="M737" s="5">
        <v>20.98</v>
      </c>
    </row>
    <row r="738" spans="1:13" hidden="1" x14ac:dyDescent="0.25">
      <c r="A738" s="2">
        <v>45408</v>
      </c>
      <c r="B738" s="3">
        <f t="shared" si="36"/>
        <v>2024</v>
      </c>
      <c r="C738" t="str">
        <f t="shared" si="37"/>
        <v>2024-2025</v>
      </c>
      <c r="D738" t="s">
        <v>147</v>
      </c>
      <c r="E738" t="s">
        <v>127</v>
      </c>
      <c r="F738" t="str">
        <f t="shared" si="38"/>
        <v>New South Wales</v>
      </c>
      <c r="G738" t="s">
        <v>10</v>
      </c>
      <c r="H738">
        <v>2131</v>
      </c>
      <c r="I738" t="s">
        <v>11</v>
      </c>
      <c r="J738" t="s">
        <v>27</v>
      </c>
      <c r="K738" t="s">
        <v>150</v>
      </c>
      <c r="L738" t="s">
        <v>18</v>
      </c>
      <c r="M738" s="5">
        <v>20.990000000000002</v>
      </c>
    </row>
    <row r="739" spans="1:13" hidden="1" x14ac:dyDescent="0.25">
      <c r="A739" s="2">
        <v>45561</v>
      </c>
      <c r="B739" s="3">
        <f t="shared" si="36"/>
        <v>2025</v>
      </c>
      <c r="C739" t="str">
        <f t="shared" si="37"/>
        <v>2024-2025</v>
      </c>
      <c r="D739" t="s">
        <v>147</v>
      </c>
      <c r="E739" t="s">
        <v>124</v>
      </c>
      <c r="F739" t="str">
        <f t="shared" si="38"/>
        <v>New South Wales</v>
      </c>
      <c r="G739" t="s">
        <v>10</v>
      </c>
      <c r="H739">
        <v>2015</v>
      </c>
      <c r="I739" t="s">
        <v>11</v>
      </c>
      <c r="J739" t="s">
        <v>12</v>
      </c>
      <c r="K739" t="s">
        <v>149</v>
      </c>
      <c r="L739" t="s">
        <v>15</v>
      </c>
      <c r="M739" s="5">
        <v>21</v>
      </c>
    </row>
    <row r="740" spans="1:13" hidden="1" x14ac:dyDescent="0.25">
      <c r="A740" s="2">
        <v>45084</v>
      </c>
      <c r="B740" s="3">
        <f t="shared" si="36"/>
        <v>2023</v>
      </c>
      <c r="C740" t="str">
        <f t="shared" si="37"/>
        <v>2023-2024</v>
      </c>
      <c r="D740" t="s">
        <v>147</v>
      </c>
      <c r="E740" t="s">
        <v>39</v>
      </c>
      <c r="F740" t="str">
        <f t="shared" si="38"/>
        <v>South Australia</v>
      </c>
      <c r="G740" t="s">
        <v>32</v>
      </c>
      <c r="H740">
        <v>5343</v>
      </c>
      <c r="I740" t="s">
        <v>11</v>
      </c>
      <c r="J740" t="s">
        <v>38</v>
      </c>
      <c r="K740" t="s">
        <v>153</v>
      </c>
      <c r="L740" t="s">
        <v>16</v>
      </c>
      <c r="M740" s="5">
        <v>21</v>
      </c>
    </row>
    <row r="741" spans="1:13" hidden="1" x14ac:dyDescent="0.25">
      <c r="A741" s="2">
        <v>45382</v>
      </c>
      <c r="B741" s="3">
        <f t="shared" si="36"/>
        <v>2024</v>
      </c>
      <c r="C741" t="str">
        <f t="shared" si="37"/>
        <v>2023-2024</v>
      </c>
      <c r="D741" t="s">
        <v>147</v>
      </c>
      <c r="E741" t="s">
        <v>39</v>
      </c>
      <c r="F741" t="str">
        <f t="shared" si="38"/>
        <v>South Australia</v>
      </c>
      <c r="G741" t="s">
        <v>32</v>
      </c>
      <c r="H741">
        <v>5343</v>
      </c>
      <c r="I741" t="s">
        <v>11</v>
      </c>
      <c r="J741" t="s">
        <v>38</v>
      </c>
      <c r="K741" t="s">
        <v>19</v>
      </c>
      <c r="L741" t="s">
        <v>23</v>
      </c>
      <c r="M741" s="5">
        <v>21</v>
      </c>
    </row>
    <row r="742" spans="1:13" hidden="1" x14ac:dyDescent="0.25">
      <c r="A742" s="2">
        <v>45065</v>
      </c>
      <c r="B742" s="3">
        <f t="shared" si="36"/>
        <v>2023</v>
      </c>
      <c r="C742" t="str">
        <f t="shared" si="37"/>
        <v>2023-2024</v>
      </c>
      <c r="D742" t="s">
        <v>147</v>
      </c>
      <c r="E742" t="s">
        <v>74</v>
      </c>
      <c r="F742" t="str">
        <f t="shared" si="38"/>
        <v>South Australia</v>
      </c>
      <c r="G742" t="s">
        <v>32</v>
      </c>
      <c r="H742">
        <v>5043</v>
      </c>
      <c r="I742" t="s">
        <v>11</v>
      </c>
      <c r="J742" t="s">
        <v>33</v>
      </c>
      <c r="K742" t="s">
        <v>154</v>
      </c>
      <c r="L742" t="s">
        <v>14</v>
      </c>
      <c r="M742" s="5">
        <v>21</v>
      </c>
    </row>
    <row r="743" spans="1:13" hidden="1" x14ac:dyDescent="0.25">
      <c r="A743" s="2">
        <v>45592</v>
      </c>
      <c r="B743" s="3">
        <f t="shared" si="36"/>
        <v>2025</v>
      </c>
      <c r="C743" t="str">
        <f t="shared" si="37"/>
        <v>2024-2025</v>
      </c>
      <c r="D743" t="s">
        <v>147</v>
      </c>
      <c r="E743" t="s">
        <v>95</v>
      </c>
      <c r="F743" t="str">
        <f t="shared" si="38"/>
        <v>Victoria</v>
      </c>
      <c r="G743" t="s">
        <v>45</v>
      </c>
      <c r="H743">
        <v>3931</v>
      </c>
      <c r="I743" t="s">
        <v>11</v>
      </c>
      <c r="J743" t="s">
        <v>55</v>
      </c>
      <c r="K743" t="s">
        <v>151</v>
      </c>
      <c r="L743" t="s">
        <v>21</v>
      </c>
      <c r="M743" s="5">
        <v>21</v>
      </c>
    </row>
    <row r="744" spans="1:13" hidden="1" x14ac:dyDescent="0.25">
      <c r="A744" s="2">
        <v>45338</v>
      </c>
      <c r="B744" s="3">
        <f t="shared" si="36"/>
        <v>2024</v>
      </c>
      <c r="C744" t="str">
        <f t="shared" si="37"/>
        <v>2023-2024</v>
      </c>
      <c r="D744" t="s">
        <v>148</v>
      </c>
      <c r="E744" t="s">
        <v>101</v>
      </c>
      <c r="F744" t="str">
        <f t="shared" si="38"/>
        <v>Victoria</v>
      </c>
      <c r="G744" t="s">
        <v>45</v>
      </c>
      <c r="H744">
        <v>3131</v>
      </c>
      <c r="I744" t="s">
        <v>11</v>
      </c>
      <c r="J744" t="s">
        <v>63</v>
      </c>
      <c r="K744" t="s">
        <v>154</v>
      </c>
      <c r="L744" t="s">
        <v>14</v>
      </c>
      <c r="M744" s="5">
        <v>21</v>
      </c>
    </row>
    <row r="745" spans="1:13" hidden="1" x14ac:dyDescent="0.25">
      <c r="A745" s="2">
        <v>45042</v>
      </c>
      <c r="B745" s="3">
        <f t="shared" si="36"/>
        <v>2023</v>
      </c>
      <c r="C745" t="str">
        <f t="shared" si="37"/>
        <v>2023-2024</v>
      </c>
      <c r="D745" t="s">
        <v>148</v>
      </c>
      <c r="E745" t="s">
        <v>24</v>
      </c>
      <c r="F745" t="str">
        <f t="shared" si="38"/>
        <v>New South Wales</v>
      </c>
      <c r="G745" t="s">
        <v>10</v>
      </c>
      <c r="H745">
        <v>2795</v>
      </c>
      <c r="I745" t="s">
        <v>11</v>
      </c>
      <c r="J745" t="s">
        <v>25</v>
      </c>
      <c r="K745" t="s">
        <v>150</v>
      </c>
      <c r="L745" t="s">
        <v>18</v>
      </c>
      <c r="M745" s="5">
        <v>21.310000000000002</v>
      </c>
    </row>
    <row r="746" spans="1:13" hidden="1" x14ac:dyDescent="0.25">
      <c r="A746" s="2">
        <v>45289</v>
      </c>
      <c r="B746" s="3">
        <f t="shared" si="36"/>
        <v>2024</v>
      </c>
      <c r="C746" t="str">
        <f t="shared" si="37"/>
        <v>2023-2024</v>
      </c>
      <c r="D746" t="s">
        <v>148</v>
      </c>
      <c r="E746" t="s">
        <v>99</v>
      </c>
      <c r="F746" t="str">
        <f t="shared" si="38"/>
        <v>Victoria</v>
      </c>
      <c r="G746" t="s">
        <v>45</v>
      </c>
      <c r="H746">
        <v>3148</v>
      </c>
      <c r="I746" t="s">
        <v>11</v>
      </c>
      <c r="J746" t="s">
        <v>63</v>
      </c>
      <c r="K746" t="s">
        <v>153</v>
      </c>
      <c r="L746" t="s">
        <v>16</v>
      </c>
      <c r="M746" s="5">
        <v>21.48</v>
      </c>
    </row>
    <row r="747" spans="1:13" hidden="1" x14ac:dyDescent="0.25">
      <c r="A747" s="2">
        <v>44978</v>
      </c>
      <c r="B747" s="3">
        <f t="shared" si="36"/>
        <v>2023</v>
      </c>
      <c r="C747" t="str">
        <f t="shared" si="37"/>
        <v>2022-2023</v>
      </c>
      <c r="D747" t="s">
        <v>147</v>
      </c>
      <c r="E747" t="s">
        <v>143</v>
      </c>
      <c r="F747" t="str">
        <f t="shared" si="38"/>
        <v>New South Wales</v>
      </c>
      <c r="G747" t="s">
        <v>10</v>
      </c>
      <c r="H747">
        <v>2154</v>
      </c>
      <c r="I747" t="s">
        <v>11</v>
      </c>
      <c r="J747" t="s">
        <v>27</v>
      </c>
      <c r="K747" t="s">
        <v>150</v>
      </c>
      <c r="L747" t="s">
        <v>18</v>
      </c>
      <c r="M747" s="5">
        <v>21.490000000000002</v>
      </c>
    </row>
    <row r="748" spans="1:13" hidden="1" x14ac:dyDescent="0.25">
      <c r="A748" s="2">
        <v>45568</v>
      </c>
      <c r="B748" s="3">
        <f t="shared" si="36"/>
        <v>2025</v>
      </c>
      <c r="C748" t="str">
        <f t="shared" si="37"/>
        <v>2024-2025</v>
      </c>
      <c r="D748" t="s">
        <v>147</v>
      </c>
      <c r="E748" t="s">
        <v>57</v>
      </c>
      <c r="F748" t="str">
        <f t="shared" si="38"/>
        <v>New South Wales</v>
      </c>
      <c r="G748" t="s">
        <v>10</v>
      </c>
      <c r="H748">
        <v>2560</v>
      </c>
      <c r="I748" t="s">
        <v>11</v>
      </c>
      <c r="J748" t="s">
        <v>58</v>
      </c>
      <c r="K748" t="s">
        <v>154</v>
      </c>
      <c r="L748" t="s">
        <v>14</v>
      </c>
      <c r="M748" s="5">
        <v>21.5</v>
      </c>
    </row>
    <row r="749" spans="1:13" hidden="1" x14ac:dyDescent="0.25">
      <c r="A749" s="2">
        <v>44988</v>
      </c>
      <c r="B749" s="3">
        <f t="shared" si="36"/>
        <v>2023</v>
      </c>
      <c r="C749" t="str">
        <f t="shared" si="37"/>
        <v>2022-2023</v>
      </c>
      <c r="D749" t="s">
        <v>147</v>
      </c>
      <c r="E749" t="s">
        <v>99</v>
      </c>
      <c r="F749" t="str">
        <f t="shared" si="38"/>
        <v>Victoria</v>
      </c>
      <c r="G749" t="s">
        <v>45</v>
      </c>
      <c r="H749">
        <v>3148</v>
      </c>
      <c r="I749" t="s">
        <v>11</v>
      </c>
      <c r="J749" t="s">
        <v>63</v>
      </c>
      <c r="K749" t="s">
        <v>154</v>
      </c>
      <c r="L749" t="s">
        <v>14</v>
      </c>
      <c r="M749" s="5">
        <v>21.75</v>
      </c>
    </row>
    <row r="750" spans="1:13" hidden="1" x14ac:dyDescent="0.25">
      <c r="A750" s="2">
        <v>45504</v>
      </c>
      <c r="B750" s="3">
        <f t="shared" si="36"/>
        <v>2025</v>
      </c>
      <c r="C750" t="str">
        <f t="shared" si="37"/>
        <v>2024-2025</v>
      </c>
      <c r="D750" t="s">
        <v>147</v>
      </c>
      <c r="E750" t="s">
        <v>136</v>
      </c>
      <c r="F750" t="str">
        <f t="shared" si="38"/>
        <v>Victoria</v>
      </c>
      <c r="G750" t="s">
        <v>45</v>
      </c>
      <c r="H750">
        <v>3175</v>
      </c>
      <c r="I750" t="s">
        <v>11</v>
      </c>
      <c r="J750" t="s">
        <v>63</v>
      </c>
      <c r="K750" t="s">
        <v>19</v>
      </c>
      <c r="L750" t="s">
        <v>23</v>
      </c>
      <c r="M750" s="5">
        <v>21.81</v>
      </c>
    </row>
    <row r="751" spans="1:13" hidden="1" x14ac:dyDescent="0.25">
      <c r="A751" s="2">
        <v>45321</v>
      </c>
      <c r="B751" s="3">
        <f t="shared" si="36"/>
        <v>2024</v>
      </c>
      <c r="C751" t="str">
        <f t="shared" si="37"/>
        <v>2023-2024</v>
      </c>
      <c r="D751" t="s">
        <v>148</v>
      </c>
      <c r="E751" t="s">
        <v>65</v>
      </c>
      <c r="F751" t="str">
        <f t="shared" si="38"/>
        <v>New South Wales</v>
      </c>
      <c r="G751" t="s">
        <v>10</v>
      </c>
      <c r="H751">
        <v>2541</v>
      </c>
      <c r="I751" t="s">
        <v>11</v>
      </c>
      <c r="J751" t="s">
        <v>58</v>
      </c>
      <c r="K751" t="s">
        <v>156</v>
      </c>
      <c r="L751" t="s">
        <v>17</v>
      </c>
      <c r="M751" s="5">
        <v>21.94</v>
      </c>
    </row>
    <row r="752" spans="1:13" hidden="1" x14ac:dyDescent="0.25">
      <c r="A752" s="2">
        <v>45028</v>
      </c>
      <c r="B752" s="3">
        <f t="shared" si="36"/>
        <v>2023</v>
      </c>
      <c r="C752" t="str">
        <f t="shared" si="37"/>
        <v>2023-2024</v>
      </c>
      <c r="D752" t="s">
        <v>147</v>
      </c>
      <c r="E752" t="s">
        <v>61</v>
      </c>
      <c r="F752" t="str">
        <f t="shared" si="38"/>
        <v>New South Wales</v>
      </c>
      <c r="G752" t="s">
        <v>10</v>
      </c>
      <c r="H752">
        <v>2539</v>
      </c>
      <c r="I752" t="s">
        <v>11</v>
      </c>
      <c r="J752" t="s">
        <v>58</v>
      </c>
      <c r="K752" t="s">
        <v>155</v>
      </c>
      <c r="L752" t="s">
        <v>20</v>
      </c>
      <c r="M752" s="5">
        <v>21.95</v>
      </c>
    </row>
    <row r="753" spans="1:13" hidden="1" x14ac:dyDescent="0.25">
      <c r="A753" s="2">
        <v>45240</v>
      </c>
      <c r="B753" s="3">
        <f t="shared" si="36"/>
        <v>2024</v>
      </c>
      <c r="C753" t="str">
        <f t="shared" si="37"/>
        <v>2023-2024</v>
      </c>
      <c r="D753" t="s">
        <v>147</v>
      </c>
      <c r="E753" t="s">
        <v>52</v>
      </c>
      <c r="F753" t="str">
        <f t="shared" si="38"/>
        <v>Victoria</v>
      </c>
      <c r="G753" t="s">
        <v>45</v>
      </c>
      <c r="H753">
        <v>3030</v>
      </c>
      <c r="I753" t="s">
        <v>11</v>
      </c>
      <c r="J753" t="s">
        <v>46</v>
      </c>
      <c r="K753" t="s">
        <v>155</v>
      </c>
      <c r="L753" t="s">
        <v>20</v>
      </c>
      <c r="M753" s="5">
        <v>21.96</v>
      </c>
    </row>
    <row r="754" spans="1:13" hidden="1" x14ac:dyDescent="0.25">
      <c r="A754" s="2">
        <v>44985</v>
      </c>
      <c r="B754" s="3">
        <f t="shared" si="36"/>
        <v>2023</v>
      </c>
      <c r="C754" t="str">
        <f t="shared" si="37"/>
        <v>2022-2023</v>
      </c>
      <c r="D754" t="s">
        <v>147</v>
      </c>
      <c r="E754" t="s">
        <v>136</v>
      </c>
      <c r="F754" t="str">
        <f t="shared" si="38"/>
        <v>Victoria</v>
      </c>
      <c r="G754" t="s">
        <v>45</v>
      </c>
      <c r="H754">
        <v>3175</v>
      </c>
      <c r="I754" t="s">
        <v>11</v>
      </c>
      <c r="J754" t="s">
        <v>63</v>
      </c>
      <c r="K754" t="s">
        <v>149</v>
      </c>
      <c r="L754" t="s">
        <v>15</v>
      </c>
      <c r="M754" s="5">
        <v>21.97</v>
      </c>
    </row>
    <row r="755" spans="1:13" hidden="1" x14ac:dyDescent="0.25">
      <c r="A755" s="2">
        <v>45126</v>
      </c>
      <c r="B755" s="3">
        <f t="shared" si="36"/>
        <v>2024</v>
      </c>
      <c r="C755" t="str">
        <f t="shared" si="37"/>
        <v>2023-2024</v>
      </c>
      <c r="D755" t="s">
        <v>148</v>
      </c>
      <c r="E755" t="s">
        <v>110</v>
      </c>
      <c r="F755" t="str">
        <f t="shared" si="38"/>
        <v>Queensland</v>
      </c>
      <c r="G755" t="s">
        <v>35</v>
      </c>
      <c r="H755">
        <v>4680</v>
      </c>
      <c r="I755" t="s">
        <v>11</v>
      </c>
      <c r="J755" t="s">
        <v>51</v>
      </c>
      <c r="K755" t="s">
        <v>150</v>
      </c>
      <c r="L755" t="s">
        <v>18</v>
      </c>
      <c r="M755" s="5">
        <v>796.52</v>
      </c>
    </row>
    <row r="756" spans="1:13" hidden="1" x14ac:dyDescent="0.25">
      <c r="A756" s="2">
        <v>45534</v>
      </c>
      <c r="B756" s="3">
        <f t="shared" si="36"/>
        <v>2025</v>
      </c>
      <c r="C756" t="str">
        <f t="shared" si="37"/>
        <v>2024-2025</v>
      </c>
      <c r="D756" t="s">
        <v>148</v>
      </c>
      <c r="E756" t="s">
        <v>47</v>
      </c>
      <c r="F756" t="str">
        <f t="shared" si="38"/>
        <v>Western Australia</v>
      </c>
      <c r="G756" t="s">
        <v>48</v>
      </c>
      <c r="H756">
        <v>6030</v>
      </c>
      <c r="I756" t="s">
        <v>11</v>
      </c>
      <c r="J756" t="s">
        <v>49</v>
      </c>
      <c r="K756" t="s">
        <v>155</v>
      </c>
      <c r="L756" t="s">
        <v>20</v>
      </c>
      <c r="M756" s="5">
        <v>21.98</v>
      </c>
    </row>
    <row r="757" spans="1:13" hidden="1" x14ac:dyDescent="0.25">
      <c r="A757" s="2">
        <v>45572</v>
      </c>
      <c r="B757" s="3">
        <f t="shared" si="36"/>
        <v>2025</v>
      </c>
      <c r="C757" t="str">
        <f t="shared" si="37"/>
        <v>2024-2025</v>
      </c>
      <c r="D757" t="s">
        <v>147</v>
      </c>
      <c r="E757" t="s">
        <v>72</v>
      </c>
      <c r="F757" t="str">
        <f t="shared" si="38"/>
        <v>Western Australia</v>
      </c>
      <c r="G757" t="s">
        <v>48</v>
      </c>
      <c r="H757">
        <v>6010</v>
      </c>
      <c r="I757" t="s">
        <v>11</v>
      </c>
      <c r="J757" t="s">
        <v>49</v>
      </c>
      <c r="K757" t="s">
        <v>152</v>
      </c>
      <c r="L757" t="s">
        <v>13</v>
      </c>
      <c r="M757" s="5">
        <v>21.99</v>
      </c>
    </row>
    <row r="758" spans="1:13" hidden="1" x14ac:dyDescent="0.25">
      <c r="A758" s="2">
        <v>45387</v>
      </c>
      <c r="B758" s="3">
        <f t="shared" si="36"/>
        <v>2024</v>
      </c>
      <c r="C758" t="str">
        <f t="shared" si="37"/>
        <v>2024-2025</v>
      </c>
      <c r="D758" t="s">
        <v>147</v>
      </c>
      <c r="E758" t="s">
        <v>133</v>
      </c>
      <c r="F758" t="str">
        <f t="shared" si="38"/>
        <v>Queensland</v>
      </c>
      <c r="G758" t="s">
        <v>35</v>
      </c>
      <c r="H758">
        <v>4305</v>
      </c>
      <c r="I758" t="s">
        <v>11</v>
      </c>
      <c r="J758" t="s">
        <v>104</v>
      </c>
      <c r="K758" t="s">
        <v>19</v>
      </c>
      <c r="L758" t="s">
        <v>23</v>
      </c>
      <c r="M758" s="5">
        <v>21.990000000000002</v>
      </c>
    </row>
    <row r="759" spans="1:13" hidden="1" x14ac:dyDescent="0.25">
      <c r="A759" s="2">
        <v>44972</v>
      </c>
      <c r="B759" s="3">
        <f t="shared" si="36"/>
        <v>2023</v>
      </c>
      <c r="C759" t="str">
        <f t="shared" si="37"/>
        <v>2022-2023</v>
      </c>
      <c r="D759" t="s">
        <v>147</v>
      </c>
      <c r="E759" t="s">
        <v>136</v>
      </c>
      <c r="F759" t="str">
        <f t="shared" si="38"/>
        <v>Victoria</v>
      </c>
      <c r="G759" t="s">
        <v>45</v>
      </c>
      <c r="H759">
        <v>3175</v>
      </c>
      <c r="I759" t="s">
        <v>11</v>
      </c>
      <c r="J759" t="s">
        <v>63</v>
      </c>
      <c r="K759" t="s">
        <v>154</v>
      </c>
      <c r="L759" t="s">
        <v>14</v>
      </c>
      <c r="M759" s="5">
        <v>22</v>
      </c>
    </row>
    <row r="760" spans="1:13" hidden="1" x14ac:dyDescent="0.25">
      <c r="A760" s="2">
        <v>45446</v>
      </c>
      <c r="B760" s="3">
        <f t="shared" si="36"/>
        <v>2024</v>
      </c>
      <c r="C760" t="str">
        <f t="shared" si="37"/>
        <v>2024-2025</v>
      </c>
      <c r="D760" t="s">
        <v>147</v>
      </c>
      <c r="E760" t="s">
        <v>75</v>
      </c>
      <c r="F760" t="str">
        <f t="shared" si="38"/>
        <v>Victoria</v>
      </c>
      <c r="G760" t="s">
        <v>45</v>
      </c>
      <c r="H760">
        <v>3630</v>
      </c>
      <c r="I760" t="s">
        <v>11</v>
      </c>
      <c r="J760" t="s">
        <v>55</v>
      </c>
      <c r="K760" t="s">
        <v>150</v>
      </c>
      <c r="L760" t="s">
        <v>18</v>
      </c>
      <c r="M760" s="5">
        <v>22</v>
      </c>
    </row>
    <row r="761" spans="1:13" x14ac:dyDescent="0.25">
      <c r="A761" s="2">
        <v>44946</v>
      </c>
      <c r="B761" s="3">
        <f t="shared" si="36"/>
        <v>2023</v>
      </c>
      <c r="C761" t="str">
        <f t="shared" si="37"/>
        <v>2022-2023</v>
      </c>
      <c r="D761" t="s">
        <v>147</v>
      </c>
      <c r="E761" t="s">
        <v>57</v>
      </c>
      <c r="F761" t="str">
        <f t="shared" si="38"/>
        <v>New South Wales</v>
      </c>
      <c r="G761" t="s">
        <v>10</v>
      </c>
      <c r="H761">
        <v>2560</v>
      </c>
      <c r="I761" t="s">
        <v>11</v>
      </c>
      <c r="J761" t="s">
        <v>58</v>
      </c>
      <c r="K761" t="s">
        <v>153</v>
      </c>
      <c r="L761" t="s">
        <v>16</v>
      </c>
      <c r="M761" s="5">
        <v>22.25</v>
      </c>
    </row>
    <row r="762" spans="1:13" hidden="1" x14ac:dyDescent="0.25">
      <c r="A762" s="2">
        <v>45598</v>
      </c>
      <c r="B762" s="3">
        <f t="shared" si="36"/>
        <v>2025</v>
      </c>
      <c r="C762" t="str">
        <f t="shared" si="37"/>
        <v>2024-2025</v>
      </c>
      <c r="D762" t="s">
        <v>147</v>
      </c>
      <c r="E762" t="s">
        <v>37</v>
      </c>
      <c r="F762" t="str">
        <f t="shared" si="38"/>
        <v>South Australia</v>
      </c>
      <c r="G762" t="s">
        <v>32</v>
      </c>
      <c r="H762">
        <v>5607</v>
      </c>
      <c r="I762" t="s">
        <v>11</v>
      </c>
      <c r="J762" t="s">
        <v>38</v>
      </c>
      <c r="K762" t="s">
        <v>19</v>
      </c>
      <c r="L762" t="s">
        <v>23</v>
      </c>
      <c r="M762" s="5">
        <v>22.29</v>
      </c>
    </row>
    <row r="763" spans="1:13" hidden="1" x14ac:dyDescent="0.25">
      <c r="A763" s="2">
        <v>45593</v>
      </c>
      <c r="B763" s="3">
        <f t="shared" si="36"/>
        <v>2025</v>
      </c>
      <c r="C763" t="str">
        <f t="shared" si="37"/>
        <v>2024-2025</v>
      </c>
      <c r="D763" t="s">
        <v>148</v>
      </c>
      <c r="E763" t="s">
        <v>24</v>
      </c>
      <c r="F763" t="str">
        <f t="shared" si="38"/>
        <v>New South Wales</v>
      </c>
      <c r="G763" t="s">
        <v>10</v>
      </c>
      <c r="H763">
        <v>2795</v>
      </c>
      <c r="I763" t="s">
        <v>11</v>
      </c>
      <c r="J763" t="s">
        <v>25</v>
      </c>
      <c r="K763" t="s">
        <v>154</v>
      </c>
      <c r="L763" t="s">
        <v>14</v>
      </c>
      <c r="M763" s="5">
        <v>22.41</v>
      </c>
    </row>
    <row r="764" spans="1:13" hidden="1" x14ac:dyDescent="0.25">
      <c r="A764" s="2">
        <v>45480</v>
      </c>
      <c r="B764" s="3">
        <f t="shared" si="36"/>
        <v>2025</v>
      </c>
      <c r="C764" t="str">
        <f t="shared" si="37"/>
        <v>2024-2025</v>
      </c>
      <c r="D764" t="s">
        <v>147</v>
      </c>
      <c r="E764" t="s">
        <v>41</v>
      </c>
      <c r="F764" t="str">
        <f t="shared" si="38"/>
        <v>New South Wales</v>
      </c>
      <c r="G764" t="s">
        <v>10</v>
      </c>
      <c r="H764">
        <v>2830</v>
      </c>
      <c r="I764" t="s">
        <v>11</v>
      </c>
      <c r="J764" t="s">
        <v>25</v>
      </c>
      <c r="K764" t="s">
        <v>155</v>
      </c>
      <c r="L764" t="s">
        <v>20</v>
      </c>
      <c r="M764" s="5">
        <v>22.93</v>
      </c>
    </row>
    <row r="765" spans="1:13" hidden="1" x14ac:dyDescent="0.25">
      <c r="A765" s="2">
        <v>45396</v>
      </c>
      <c r="B765" s="3">
        <f t="shared" si="36"/>
        <v>2024</v>
      </c>
      <c r="C765" t="str">
        <f t="shared" si="37"/>
        <v>2024-2025</v>
      </c>
      <c r="D765" t="s">
        <v>148</v>
      </c>
      <c r="E765" t="s">
        <v>47</v>
      </c>
      <c r="F765" t="str">
        <f t="shared" si="38"/>
        <v>Western Australia</v>
      </c>
      <c r="G765" t="s">
        <v>48</v>
      </c>
      <c r="H765">
        <v>6030</v>
      </c>
      <c r="I765" t="s">
        <v>11</v>
      </c>
      <c r="J765" t="s">
        <v>49</v>
      </c>
      <c r="K765" t="s">
        <v>156</v>
      </c>
      <c r="L765" t="s">
        <v>17</v>
      </c>
      <c r="M765" s="5">
        <v>22.939999999999998</v>
      </c>
    </row>
    <row r="766" spans="1:13" hidden="1" x14ac:dyDescent="0.25">
      <c r="A766" s="2">
        <v>45084</v>
      </c>
      <c r="B766" s="3">
        <f t="shared" si="36"/>
        <v>2023</v>
      </c>
      <c r="C766" t="str">
        <f t="shared" si="37"/>
        <v>2023-2024</v>
      </c>
      <c r="D766" t="s">
        <v>148</v>
      </c>
      <c r="E766" t="s">
        <v>62</v>
      </c>
      <c r="F766" t="str">
        <f t="shared" si="38"/>
        <v>Victoria</v>
      </c>
      <c r="G766" t="s">
        <v>45</v>
      </c>
      <c r="H766">
        <v>3134</v>
      </c>
      <c r="I766" t="s">
        <v>11</v>
      </c>
      <c r="J766" t="s">
        <v>63</v>
      </c>
      <c r="K766" t="s">
        <v>155</v>
      </c>
      <c r="L766" t="s">
        <v>20</v>
      </c>
      <c r="M766" s="5">
        <v>22.939999999999998</v>
      </c>
    </row>
    <row r="767" spans="1:13" hidden="1" x14ac:dyDescent="0.25">
      <c r="A767" s="2">
        <v>45188</v>
      </c>
      <c r="B767" s="3">
        <f t="shared" si="36"/>
        <v>2024</v>
      </c>
      <c r="C767" t="str">
        <f t="shared" si="37"/>
        <v>2023-2024</v>
      </c>
      <c r="D767" t="s">
        <v>147</v>
      </c>
      <c r="E767" t="s">
        <v>67</v>
      </c>
      <c r="F767" t="str">
        <f t="shared" si="38"/>
        <v>New South Wales</v>
      </c>
      <c r="G767" t="s">
        <v>10</v>
      </c>
      <c r="H767">
        <v>2478</v>
      </c>
      <c r="I767" t="s">
        <v>11</v>
      </c>
      <c r="J767" t="s">
        <v>68</v>
      </c>
      <c r="K767" t="s">
        <v>152</v>
      </c>
      <c r="L767" t="s">
        <v>13</v>
      </c>
      <c r="M767" s="5">
        <v>22.97</v>
      </c>
    </row>
    <row r="768" spans="1:13" hidden="1" x14ac:dyDescent="0.25">
      <c r="A768" s="2">
        <v>45534</v>
      </c>
      <c r="B768" s="3">
        <f t="shared" si="36"/>
        <v>2025</v>
      </c>
      <c r="C768" t="str">
        <f t="shared" si="37"/>
        <v>2024-2025</v>
      </c>
      <c r="D768" t="s">
        <v>147</v>
      </c>
      <c r="E768" t="s">
        <v>92</v>
      </c>
      <c r="F768" t="str">
        <f t="shared" si="38"/>
        <v>Queensland</v>
      </c>
      <c r="G768" t="s">
        <v>35</v>
      </c>
      <c r="H768">
        <v>4068</v>
      </c>
      <c r="I768" t="s">
        <v>11</v>
      </c>
      <c r="J768" t="s">
        <v>43</v>
      </c>
      <c r="K768" t="s">
        <v>149</v>
      </c>
      <c r="L768" t="s">
        <v>15</v>
      </c>
      <c r="M768" s="5">
        <v>22.990000000000002</v>
      </c>
    </row>
    <row r="769" spans="1:13" hidden="1" x14ac:dyDescent="0.25">
      <c r="A769" s="2">
        <v>45337</v>
      </c>
      <c r="B769" s="3">
        <f t="shared" si="36"/>
        <v>2024</v>
      </c>
      <c r="C769" t="str">
        <f t="shared" si="37"/>
        <v>2023-2024</v>
      </c>
      <c r="D769" t="s">
        <v>147</v>
      </c>
      <c r="E769" t="s">
        <v>40</v>
      </c>
      <c r="F769" t="str">
        <f t="shared" si="38"/>
        <v>New South Wales</v>
      </c>
      <c r="G769" t="s">
        <v>10</v>
      </c>
      <c r="H769">
        <v>2116</v>
      </c>
      <c r="I769" t="s">
        <v>11</v>
      </c>
      <c r="J769" t="s">
        <v>27</v>
      </c>
      <c r="K769" t="s">
        <v>155</v>
      </c>
      <c r="L769" t="s">
        <v>20</v>
      </c>
      <c r="M769" s="5">
        <v>23</v>
      </c>
    </row>
    <row r="770" spans="1:13" hidden="1" x14ac:dyDescent="0.25">
      <c r="A770" s="2">
        <v>45548</v>
      </c>
      <c r="B770" s="3">
        <f t="shared" si="36"/>
        <v>2025</v>
      </c>
      <c r="C770" t="str">
        <f t="shared" si="37"/>
        <v>2024-2025</v>
      </c>
      <c r="D770" t="s">
        <v>147</v>
      </c>
      <c r="E770" t="s">
        <v>72</v>
      </c>
      <c r="F770" t="str">
        <f t="shared" si="38"/>
        <v>Western Australia</v>
      </c>
      <c r="G770" t="s">
        <v>48</v>
      </c>
      <c r="H770">
        <v>6010</v>
      </c>
      <c r="I770" t="s">
        <v>11</v>
      </c>
      <c r="J770" t="s">
        <v>49</v>
      </c>
      <c r="K770" t="s">
        <v>154</v>
      </c>
      <c r="L770" t="s">
        <v>14</v>
      </c>
      <c r="M770" s="5">
        <v>23</v>
      </c>
    </row>
    <row r="771" spans="1:13" hidden="1"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row>
    <row r="772" spans="1:13" hidden="1"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row>
    <row r="773" spans="1:13" hidden="1"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row>
    <row r="774" spans="1:13" hidden="1" x14ac:dyDescent="0.25">
      <c r="A774" s="2">
        <v>45028</v>
      </c>
      <c r="B774" s="3">
        <f t="shared" si="36"/>
        <v>2023</v>
      </c>
      <c r="C774" t="str">
        <f t="shared" si="37"/>
        <v>2023-2024</v>
      </c>
      <c r="D774" t="s">
        <v>148</v>
      </c>
      <c r="E774" t="s">
        <v>145</v>
      </c>
      <c r="F774" t="str">
        <f t="shared" si="38"/>
        <v>New South Wales</v>
      </c>
      <c r="G774" t="s">
        <v>10</v>
      </c>
      <c r="H774">
        <v>2101</v>
      </c>
      <c r="I774" t="s">
        <v>11</v>
      </c>
      <c r="J774" t="s">
        <v>27</v>
      </c>
      <c r="K774" t="s">
        <v>150</v>
      </c>
      <c r="L774" t="s">
        <v>18</v>
      </c>
      <c r="M774" s="5">
        <v>23.39</v>
      </c>
    </row>
    <row r="775" spans="1:13" hidden="1" x14ac:dyDescent="0.25">
      <c r="A775" s="2">
        <v>45464</v>
      </c>
      <c r="B775" s="3">
        <f t="shared" si="36"/>
        <v>2024</v>
      </c>
      <c r="C775" t="str">
        <f t="shared" si="37"/>
        <v>2024-2025</v>
      </c>
      <c r="D775" t="s">
        <v>147</v>
      </c>
      <c r="E775" t="s">
        <v>123</v>
      </c>
      <c r="F775" t="str">
        <f t="shared" si="38"/>
        <v>Western Australia</v>
      </c>
      <c r="G775" t="s">
        <v>48</v>
      </c>
      <c r="H775">
        <v>6109</v>
      </c>
      <c r="I775" t="s">
        <v>11</v>
      </c>
      <c r="J775" t="s">
        <v>94</v>
      </c>
      <c r="K775" t="s">
        <v>19</v>
      </c>
      <c r="L775" t="s">
        <v>23</v>
      </c>
      <c r="M775" s="5">
        <v>23.490000000000002</v>
      </c>
    </row>
    <row r="776" spans="1:13" hidden="1"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row>
    <row r="777" spans="1:13" hidden="1"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row>
    <row r="778" spans="1:13" hidden="1"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row>
    <row r="779" spans="1:13" hidden="1"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row>
    <row r="780" spans="1:13" hidden="1"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row>
    <row r="781" spans="1:13"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row>
    <row r="782" spans="1:13" hidden="1" x14ac:dyDescent="0.25">
      <c r="A782" s="2">
        <v>45433</v>
      </c>
      <c r="B782" s="3">
        <f t="shared" si="36"/>
        <v>2024</v>
      </c>
      <c r="C782" t="str">
        <f t="shared" si="37"/>
        <v>2024-2025</v>
      </c>
      <c r="D782" t="s">
        <v>147</v>
      </c>
      <c r="E782" t="s">
        <v>79</v>
      </c>
      <c r="F782" t="str">
        <f t="shared" si="38"/>
        <v>Australian Capital Territory</v>
      </c>
      <c r="G782" t="s">
        <v>80</v>
      </c>
      <c r="H782">
        <v>2617</v>
      </c>
      <c r="I782" t="s">
        <v>11</v>
      </c>
      <c r="J782" t="s">
        <v>58</v>
      </c>
      <c r="K782" t="s">
        <v>157</v>
      </c>
      <c r="L782" t="s">
        <v>22</v>
      </c>
      <c r="M782" s="5">
        <v>23.94</v>
      </c>
    </row>
    <row r="783" spans="1:13" hidden="1"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row>
    <row r="784" spans="1:13" hidden="1" x14ac:dyDescent="0.25">
      <c r="A784" s="2">
        <v>45211</v>
      </c>
      <c r="B784" s="3">
        <f t="shared" si="36"/>
        <v>2024</v>
      </c>
      <c r="C784" t="str">
        <f t="shared" si="37"/>
        <v>2023-2024</v>
      </c>
      <c r="D784" t="s">
        <v>148</v>
      </c>
      <c r="E784" t="s">
        <v>138</v>
      </c>
      <c r="F784" t="str">
        <f t="shared" si="38"/>
        <v>Queensland</v>
      </c>
      <c r="G784" t="s">
        <v>35</v>
      </c>
      <c r="H784">
        <v>4558</v>
      </c>
      <c r="I784" t="s">
        <v>11</v>
      </c>
      <c r="J784" t="s">
        <v>120</v>
      </c>
      <c r="K784" t="s">
        <v>19</v>
      </c>
      <c r="L784" t="s">
        <v>23</v>
      </c>
      <c r="M784" s="5">
        <v>745.32</v>
      </c>
    </row>
    <row r="785" spans="1:13" hidden="1"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row>
    <row r="786" spans="1:13" hidden="1"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row>
    <row r="787" spans="1:13" hidden="1"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row>
    <row r="788" spans="1:13" hidden="1" x14ac:dyDescent="0.25">
      <c r="A788" s="2">
        <v>45070</v>
      </c>
      <c r="B788" s="3">
        <f t="shared" si="36"/>
        <v>2023</v>
      </c>
      <c r="C788" t="str">
        <f t="shared" si="37"/>
        <v>2023-2024</v>
      </c>
      <c r="D788" t="s">
        <v>148</v>
      </c>
      <c r="E788" t="s">
        <v>123</v>
      </c>
      <c r="F788" t="str">
        <f t="shared" si="38"/>
        <v>Western Australia</v>
      </c>
      <c r="G788" t="s">
        <v>48</v>
      </c>
      <c r="H788">
        <v>6109</v>
      </c>
      <c r="I788" t="s">
        <v>11</v>
      </c>
      <c r="J788" t="s">
        <v>94</v>
      </c>
      <c r="K788" t="s">
        <v>155</v>
      </c>
      <c r="L788" t="s">
        <v>20</v>
      </c>
      <c r="M788" s="5">
        <v>23.94</v>
      </c>
    </row>
    <row r="789" spans="1:13" hidden="1" x14ac:dyDescent="0.25">
      <c r="A789" s="2">
        <v>45406</v>
      </c>
      <c r="B789" s="3">
        <f t="shared" si="36"/>
        <v>2024</v>
      </c>
      <c r="C789" t="str">
        <f t="shared" si="37"/>
        <v>2024-2025</v>
      </c>
      <c r="D789" t="s">
        <v>147</v>
      </c>
      <c r="E789" t="s">
        <v>9</v>
      </c>
      <c r="F789" t="str">
        <f t="shared" si="38"/>
        <v>New South Wales</v>
      </c>
      <c r="G789" t="s">
        <v>10</v>
      </c>
      <c r="H789">
        <v>2067</v>
      </c>
      <c r="I789" t="s">
        <v>11</v>
      </c>
      <c r="J789" t="s">
        <v>12</v>
      </c>
      <c r="K789" t="s">
        <v>154</v>
      </c>
      <c r="L789" t="s">
        <v>14</v>
      </c>
      <c r="M789" s="5">
        <v>23.96</v>
      </c>
    </row>
    <row r="790" spans="1:13" hidden="1" x14ac:dyDescent="0.25">
      <c r="A790" s="2">
        <v>45060</v>
      </c>
      <c r="B790" s="3">
        <f t="shared" si="36"/>
        <v>2023</v>
      </c>
      <c r="C790" t="str">
        <f t="shared" si="37"/>
        <v>2023-2024</v>
      </c>
      <c r="D790" t="s">
        <v>147</v>
      </c>
      <c r="E790" t="s">
        <v>28</v>
      </c>
      <c r="F790" t="str">
        <f t="shared" si="38"/>
        <v>Northern Territory</v>
      </c>
      <c r="G790" t="s">
        <v>29</v>
      </c>
      <c r="H790">
        <v>800</v>
      </c>
      <c r="I790" t="s">
        <v>11</v>
      </c>
      <c r="J790" t="s">
        <v>30</v>
      </c>
      <c r="K790" t="s">
        <v>19</v>
      </c>
      <c r="L790" t="s">
        <v>23</v>
      </c>
      <c r="M790" s="5">
        <v>23.96</v>
      </c>
    </row>
    <row r="791" spans="1:13" hidden="1"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row>
    <row r="792" spans="1:13" hidden="1"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row>
    <row r="793" spans="1:13" hidden="1"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row>
    <row r="794" spans="1:13" hidden="1"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row>
    <row r="795" spans="1:13" hidden="1"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row>
    <row r="796" spans="1:13" hidden="1" x14ac:dyDescent="0.25">
      <c r="A796" s="2">
        <v>45092</v>
      </c>
      <c r="B796" s="3">
        <f t="shared" si="36"/>
        <v>2023</v>
      </c>
      <c r="C796" t="str">
        <f t="shared" si="37"/>
        <v>2023-2024</v>
      </c>
      <c r="D796" t="s">
        <v>147</v>
      </c>
      <c r="E796" t="s">
        <v>98</v>
      </c>
      <c r="F796" t="str">
        <f t="shared" si="38"/>
        <v>Victoria</v>
      </c>
      <c r="G796" t="s">
        <v>45</v>
      </c>
      <c r="H796">
        <v>3429</v>
      </c>
      <c r="I796" t="s">
        <v>11</v>
      </c>
      <c r="J796" t="s">
        <v>60</v>
      </c>
      <c r="K796" t="s">
        <v>153</v>
      </c>
      <c r="L796" t="s">
        <v>16</v>
      </c>
      <c r="M796" s="5">
        <v>23.96</v>
      </c>
    </row>
    <row r="797" spans="1:13" hidden="1"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row>
    <row r="798" spans="1:13" hidden="1" x14ac:dyDescent="0.25">
      <c r="A798" s="2">
        <v>45606</v>
      </c>
      <c r="B798" s="3">
        <f t="shared" ref="B798:B861" si="39">IF(MONTH(A798)&gt;=7,YEAR(A798)+1,YEAR(A798))</f>
        <v>2025</v>
      </c>
      <c r="C798" t="str">
        <f t="shared" ref="C798:C861" si="40">IF(MONTH(A798) &gt;= 4, YEAR(A798) &amp; "-" &amp; YEAR(A798) + 1, YEAR(A798) - 1 &amp; "-" &amp; YEAR(A798))</f>
        <v>2024-2025</v>
      </c>
      <c r="D798" t="s">
        <v>147</v>
      </c>
      <c r="E798" t="s">
        <v>88</v>
      </c>
      <c r="F798" t="str">
        <f t="shared" ref="F798:F861" si="41">IF(G798="WA","Western Australia",
IF(G798="NSW","New South Wales",
IF(G798="QLD","Queensland",
IF(G798="VIC","Victoria",
IF(G798="TAS","Tasmania",
IF(G798="SA","South Australia",
IF(G798="NT","Northern Territory",
IF(G798="ACT","Australian Capital Territory",G798))))))))</f>
        <v>South Australia</v>
      </c>
      <c r="G798" t="s">
        <v>32</v>
      </c>
      <c r="H798">
        <v>5011</v>
      </c>
      <c r="I798" t="s">
        <v>11</v>
      </c>
      <c r="J798" t="s">
        <v>33</v>
      </c>
      <c r="K798" t="s">
        <v>19</v>
      </c>
      <c r="L798" t="s">
        <v>23</v>
      </c>
      <c r="M798" s="5">
        <v>23.96</v>
      </c>
    </row>
    <row r="799" spans="1:13" hidden="1" x14ac:dyDescent="0.25">
      <c r="A799" s="2">
        <v>45428</v>
      </c>
      <c r="B799" s="3">
        <f t="shared" si="39"/>
        <v>2024</v>
      </c>
      <c r="C799" t="str">
        <f t="shared" si="40"/>
        <v>2024-2025</v>
      </c>
      <c r="D799" t="s">
        <v>147</v>
      </c>
      <c r="E799" t="s">
        <v>146</v>
      </c>
      <c r="F799" t="str">
        <f t="shared" si="41"/>
        <v>Victoria</v>
      </c>
      <c r="G799" t="s">
        <v>45</v>
      </c>
      <c r="H799">
        <v>3353</v>
      </c>
      <c r="I799" t="s">
        <v>11</v>
      </c>
      <c r="J799" t="s">
        <v>60</v>
      </c>
      <c r="K799" t="s">
        <v>151</v>
      </c>
      <c r="L799" t="s">
        <v>21</v>
      </c>
      <c r="M799" s="5">
        <v>23.97</v>
      </c>
    </row>
    <row r="800" spans="1:13" hidden="1" x14ac:dyDescent="0.25">
      <c r="A800" s="2">
        <v>45320</v>
      </c>
      <c r="B800" s="3">
        <f t="shared" si="39"/>
        <v>2024</v>
      </c>
      <c r="C800" t="str">
        <f t="shared" si="40"/>
        <v>2023-2024</v>
      </c>
      <c r="D800" t="s">
        <v>148</v>
      </c>
      <c r="E800" t="s">
        <v>101</v>
      </c>
      <c r="F800" t="str">
        <f t="shared" si="41"/>
        <v>Victoria</v>
      </c>
      <c r="G800" t="s">
        <v>45</v>
      </c>
      <c r="H800">
        <v>3131</v>
      </c>
      <c r="I800" t="s">
        <v>11</v>
      </c>
      <c r="J800" t="s">
        <v>63</v>
      </c>
      <c r="K800" t="s">
        <v>153</v>
      </c>
      <c r="L800" t="s">
        <v>16</v>
      </c>
      <c r="M800" s="5">
        <v>23.97</v>
      </c>
    </row>
    <row r="801" spans="1:13" hidden="1" x14ac:dyDescent="0.25">
      <c r="A801" s="2">
        <v>45429</v>
      </c>
      <c r="B801" s="3">
        <f t="shared" si="39"/>
        <v>2024</v>
      </c>
      <c r="C801" t="str">
        <f t="shared" si="40"/>
        <v>2024-2025</v>
      </c>
      <c r="D801" t="s">
        <v>147</v>
      </c>
      <c r="E801" t="s">
        <v>56</v>
      </c>
      <c r="F801" t="str">
        <f t="shared" si="41"/>
        <v>Northern Territory</v>
      </c>
      <c r="G801" t="s">
        <v>29</v>
      </c>
      <c r="H801">
        <v>870</v>
      </c>
      <c r="I801" t="s">
        <v>11</v>
      </c>
      <c r="J801" t="s">
        <v>30</v>
      </c>
      <c r="K801" t="s">
        <v>154</v>
      </c>
      <c r="L801" t="s">
        <v>14</v>
      </c>
      <c r="M801" s="5">
        <v>23.98</v>
      </c>
    </row>
    <row r="802" spans="1:13" hidden="1" x14ac:dyDescent="0.25">
      <c r="A802" s="2">
        <v>45629</v>
      </c>
      <c r="B802" s="3">
        <f t="shared" si="39"/>
        <v>2025</v>
      </c>
      <c r="C802" t="str">
        <f t="shared" si="40"/>
        <v>2024-2025</v>
      </c>
      <c r="D802" t="s">
        <v>147</v>
      </c>
      <c r="E802" t="s">
        <v>144</v>
      </c>
      <c r="F802" t="str">
        <f t="shared" si="41"/>
        <v>Queensland</v>
      </c>
      <c r="G802" t="s">
        <v>35</v>
      </c>
      <c r="H802">
        <v>4566</v>
      </c>
      <c r="I802" t="s">
        <v>11</v>
      </c>
      <c r="J802" t="s">
        <v>120</v>
      </c>
      <c r="K802" t="s">
        <v>152</v>
      </c>
      <c r="L802" t="s">
        <v>13</v>
      </c>
      <c r="M802" s="5">
        <v>23.990000000000002</v>
      </c>
    </row>
    <row r="803" spans="1:13" hidden="1" x14ac:dyDescent="0.25">
      <c r="A803" s="2">
        <v>44971</v>
      </c>
      <c r="B803" s="3">
        <f t="shared" si="39"/>
        <v>2023</v>
      </c>
      <c r="C803" t="str">
        <f t="shared" si="40"/>
        <v>2022-2023</v>
      </c>
      <c r="D803" t="s">
        <v>147</v>
      </c>
      <c r="E803" t="s">
        <v>121</v>
      </c>
      <c r="F803" t="str">
        <f t="shared" si="41"/>
        <v>Queensland</v>
      </c>
      <c r="G803" t="s">
        <v>35</v>
      </c>
      <c r="H803">
        <v>4700</v>
      </c>
      <c r="I803" t="s">
        <v>11</v>
      </c>
      <c r="J803" t="s">
        <v>51</v>
      </c>
      <c r="K803" t="s">
        <v>154</v>
      </c>
      <c r="L803" t="s">
        <v>14</v>
      </c>
      <c r="M803" s="5">
        <v>23.990000000000002</v>
      </c>
    </row>
    <row r="804" spans="1:13" hidden="1" x14ac:dyDescent="0.25">
      <c r="A804" s="2">
        <v>45090</v>
      </c>
      <c r="B804" s="3">
        <f t="shared" si="39"/>
        <v>2023</v>
      </c>
      <c r="C804" t="str">
        <f t="shared" si="40"/>
        <v>2023-2024</v>
      </c>
      <c r="D804" t="s">
        <v>148</v>
      </c>
      <c r="E804" t="s">
        <v>114</v>
      </c>
      <c r="F804" t="str">
        <f t="shared" si="41"/>
        <v>Victoria</v>
      </c>
      <c r="G804" t="s">
        <v>45</v>
      </c>
      <c r="H804">
        <v>3551</v>
      </c>
      <c r="I804" t="s">
        <v>11</v>
      </c>
      <c r="J804" t="s">
        <v>60</v>
      </c>
      <c r="K804" t="s">
        <v>151</v>
      </c>
      <c r="L804" t="s">
        <v>21</v>
      </c>
      <c r="M804" s="5">
        <v>24.04</v>
      </c>
    </row>
    <row r="805" spans="1:13" hidden="1" x14ac:dyDescent="0.25">
      <c r="A805" s="2">
        <v>45159</v>
      </c>
      <c r="B805" s="3">
        <f t="shared" si="39"/>
        <v>2024</v>
      </c>
      <c r="C805" t="str">
        <f t="shared" si="40"/>
        <v>2023-2024</v>
      </c>
      <c r="D805" t="s">
        <v>148</v>
      </c>
      <c r="E805" t="s">
        <v>141</v>
      </c>
      <c r="F805" t="str">
        <f t="shared" si="41"/>
        <v>Western Australia</v>
      </c>
      <c r="G805" t="s">
        <v>48</v>
      </c>
      <c r="H805">
        <v>6052</v>
      </c>
      <c r="I805" t="s">
        <v>11</v>
      </c>
      <c r="J805" t="s">
        <v>49</v>
      </c>
      <c r="K805" t="s">
        <v>155</v>
      </c>
      <c r="L805" t="s">
        <v>20</v>
      </c>
      <c r="M805" s="5">
        <v>24.08</v>
      </c>
    </row>
    <row r="806" spans="1:13" hidden="1" x14ac:dyDescent="0.25">
      <c r="A806" s="2">
        <v>45145</v>
      </c>
      <c r="B806" s="3">
        <f t="shared" si="39"/>
        <v>2024</v>
      </c>
      <c r="C806" t="str">
        <f t="shared" si="40"/>
        <v>2023-2024</v>
      </c>
      <c r="D806" t="s">
        <v>148</v>
      </c>
      <c r="E806" t="s">
        <v>93</v>
      </c>
      <c r="F806" t="str">
        <f t="shared" si="41"/>
        <v>Western Australia</v>
      </c>
      <c r="G806" t="s">
        <v>48</v>
      </c>
      <c r="H806">
        <v>6112</v>
      </c>
      <c r="I806" t="s">
        <v>11</v>
      </c>
      <c r="J806" t="s">
        <v>94</v>
      </c>
      <c r="K806" t="s">
        <v>154</v>
      </c>
      <c r="L806" t="s">
        <v>14</v>
      </c>
      <c r="M806" s="5">
        <v>24.42</v>
      </c>
    </row>
    <row r="807" spans="1:13" hidden="1" x14ac:dyDescent="0.25">
      <c r="A807" s="2">
        <v>45656</v>
      </c>
      <c r="B807" s="3">
        <f t="shared" si="39"/>
        <v>2025</v>
      </c>
      <c r="C807" t="str">
        <f t="shared" si="40"/>
        <v>2024-2025</v>
      </c>
      <c r="D807" t="s">
        <v>147</v>
      </c>
      <c r="E807" t="s">
        <v>128</v>
      </c>
      <c r="F807" t="str">
        <f t="shared" si="41"/>
        <v>Western Australia</v>
      </c>
      <c r="G807" t="s">
        <v>48</v>
      </c>
      <c r="H807">
        <v>6027</v>
      </c>
      <c r="I807" t="s">
        <v>11</v>
      </c>
      <c r="J807" t="s">
        <v>49</v>
      </c>
      <c r="K807" t="s">
        <v>152</v>
      </c>
      <c r="L807" t="s">
        <v>13</v>
      </c>
      <c r="M807" s="5">
        <v>24.439999999999998</v>
      </c>
    </row>
    <row r="808" spans="1:13" hidden="1" x14ac:dyDescent="0.25">
      <c r="A808" s="2">
        <v>44971</v>
      </c>
      <c r="B808" s="3">
        <f t="shared" si="39"/>
        <v>2023</v>
      </c>
      <c r="C808" t="str">
        <f t="shared" si="40"/>
        <v>2022-2023</v>
      </c>
      <c r="D808" t="s">
        <v>147</v>
      </c>
      <c r="E808" t="s">
        <v>52</v>
      </c>
      <c r="F808" t="str">
        <f t="shared" si="41"/>
        <v>Victoria</v>
      </c>
      <c r="G808" t="s">
        <v>45</v>
      </c>
      <c r="H808">
        <v>3030</v>
      </c>
      <c r="I808" t="s">
        <v>11</v>
      </c>
      <c r="J808" t="s">
        <v>46</v>
      </c>
      <c r="K808" t="s">
        <v>150</v>
      </c>
      <c r="L808" t="s">
        <v>18</v>
      </c>
      <c r="M808" s="5">
        <v>24.45</v>
      </c>
    </row>
    <row r="809" spans="1:13" hidden="1" x14ac:dyDescent="0.25">
      <c r="A809" s="2">
        <v>45321</v>
      </c>
      <c r="B809" s="3">
        <f t="shared" si="39"/>
        <v>2024</v>
      </c>
      <c r="C809" t="str">
        <f t="shared" si="40"/>
        <v>2023-2024</v>
      </c>
      <c r="D809" t="s">
        <v>147</v>
      </c>
      <c r="E809" t="s">
        <v>37</v>
      </c>
      <c r="F809" t="str">
        <f t="shared" si="41"/>
        <v>South Australia</v>
      </c>
      <c r="G809" t="s">
        <v>32</v>
      </c>
      <c r="H809">
        <v>5607</v>
      </c>
      <c r="I809" t="s">
        <v>11</v>
      </c>
      <c r="J809" t="s">
        <v>38</v>
      </c>
      <c r="K809" t="s">
        <v>154</v>
      </c>
      <c r="L809" t="s">
        <v>14</v>
      </c>
      <c r="M809" s="5">
        <v>24.46</v>
      </c>
    </row>
    <row r="810" spans="1:13" x14ac:dyDescent="0.25">
      <c r="A810" s="2">
        <v>44957</v>
      </c>
      <c r="B810" s="3">
        <f t="shared" si="39"/>
        <v>2023</v>
      </c>
      <c r="C810" t="str">
        <f t="shared" si="40"/>
        <v>2022-2023</v>
      </c>
      <c r="D810" t="s">
        <v>147</v>
      </c>
      <c r="E810" t="s">
        <v>121</v>
      </c>
      <c r="F810" t="str">
        <f t="shared" si="41"/>
        <v>Queensland</v>
      </c>
      <c r="G810" t="s">
        <v>35</v>
      </c>
      <c r="H810">
        <v>4700</v>
      </c>
      <c r="I810" t="s">
        <v>11</v>
      </c>
      <c r="J810" t="s">
        <v>51</v>
      </c>
      <c r="K810" t="s">
        <v>152</v>
      </c>
      <c r="L810" t="s">
        <v>13</v>
      </c>
      <c r="M810" s="5">
        <v>24.490000000000002</v>
      </c>
    </row>
    <row r="811" spans="1:13" hidden="1" x14ac:dyDescent="0.25">
      <c r="A811" s="2">
        <v>45613</v>
      </c>
      <c r="B811" s="3">
        <f t="shared" si="39"/>
        <v>2025</v>
      </c>
      <c r="C811" t="str">
        <f t="shared" si="40"/>
        <v>2024-2025</v>
      </c>
      <c r="D811" t="s">
        <v>148</v>
      </c>
      <c r="E811" t="s">
        <v>24</v>
      </c>
      <c r="F811" t="str">
        <f t="shared" si="41"/>
        <v>New South Wales</v>
      </c>
      <c r="G811" t="s">
        <v>10</v>
      </c>
      <c r="H811">
        <v>2795</v>
      </c>
      <c r="I811" t="s">
        <v>11</v>
      </c>
      <c r="J811" t="s">
        <v>25</v>
      </c>
      <c r="K811" t="s">
        <v>153</v>
      </c>
      <c r="L811" t="s">
        <v>16</v>
      </c>
      <c r="M811" s="5">
        <v>24.58</v>
      </c>
    </row>
    <row r="812" spans="1:13" hidden="1" x14ac:dyDescent="0.25">
      <c r="A812" s="2">
        <v>45033</v>
      </c>
      <c r="B812" s="3">
        <f t="shared" si="39"/>
        <v>2023</v>
      </c>
      <c r="C812" t="str">
        <f t="shared" si="40"/>
        <v>2023-2024</v>
      </c>
      <c r="D812" t="s">
        <v>148</v>
      </c>
      <c r="E812" t="s">
        <v>24</v>
      </c>
      <c r="F812" t="str">
        <f t="shared" si="41"/>
        <v>New South Wales</v>
      </c>
      <c r="G812" t="s">
        <v>10</v>
      </c>
      <c r="H812">
        <v>2795</v>
      </c>
      <c r="I812" t="s">
        <v>11</v>
      </c>
      <c r="J812" t="s">
        <v>25</v>
      </c>
      <c r="K812" t="s">
        <v>152</v>
      </c>
      <c r="L812" t="s">
        <v>13</v>
      </c>
      <c r="M812" s="5">
        <v>24.880000000000003</v>
      </c>
    </row>
    <row r="813" spans="1:13" hidden="1" x14ac:dyDescent="0.25">
      <c r="A813" s="2">
        <v>45150</v>
      </c>
      <c r="B813" s="3">
        <f t="shared" si="39"/>
        <v>2024</v>
      </c>
      <c r="C813" t="str">
        <f t="shared" si="40"/>
        <v>2023-2024</v>
      </c>
      <c r="D813" t="s">
        <v>148</v>
      </c>
      <c r="E813" t="s">
        <v>28</v>
      </c>
      <c r="F813" t="str">
        <f t="shared" si="41"/>
        <v>Northern Territory</v>
      </c>
      <c r="G813" t="s">
        <v>29</v>
      </c>
      <c r="H813">
        <v>800</v>
      </c>
      <c r="I813" t="s">
        <v>11</v>
      </c>
      <c r="J813" t="s">
        <v>30</v>
      </c>
      <c r="K813" t="s">
        <v>154</v>
      </c>
      <c r="L813" t="s">
        <v>14</v>
      </c>
      <c r="M813" s="5">
        <v>742.08</v>
      </c>
    </row>
    <row r="814" spans="1:13" hidden="1" x14ac:dyDescent="0.25">
      <c r="A814" s="2">
        <v>45348</v>
      </c>
      <c r="B814" s="3">
        <f t="shared" si="39"/>
        <v>2024</v>
      </c>
      <c r="C814" t="str">
        <f t="shared" si="40"/>
        <v>2023-2024</v>
      </c>
      <c r="D814" t="s">
        <v>147</v>
      </c>
      <c r="E814" t="s">
        <v>73</v>
      </c>
      <c r="F814" t="str">
        <f t="shared" si="41"/>
        <v>Victoria</v>
      </c>
      <c r="G814" t="s">
        <v>45</v>
      </c>
      <c r="H814">
        <v>3136</v>
      </c>
      <c r="I814" t="s">
        <v>11</v>
      </c>
      <c r="J814" t="s">
        <v>63</v>
      </c>
      <c r="K814" t="s">
        <v>156</v>
      </c>
      <c r="L814" t="s">
        <v>17</v>
      </c>
      <c r="M814" s="5">
        <v>24.95</v>
      </c>
    </row>
    <row r="815" spans="1:13" hidden="1" x14ac:dyDescent="0.25">
      <c r="A815" s="2">
        <v>45530</v>
      </c>
      <c r="B815" s="3">
        <f t="shared" si="39"/>
        <v>2025</v>
      </c>
      <c r="C815" t="str">
        <f t="shared" si="40"/>
        <v>2024-2025</v>
      </c>
      <c r="D815" t="s">
        <v>148</v>
      </c>
      <c r="E815" t="s">
        <v>114</v>
      </c>
      <c r="F815" t="str">
        <f t="shared" si="41"/>
        <v>Victoria</v>
      </c>
      <c r="G815" t="s">
        <v>45</v>
      </c>
      <c r="H815">
        <v>3551</v>
      </c>
      <c r="I815" t="s">
        <v>11</v>
      </c>
      <c r="J815" t="s">
        <v>60</v>
      </c>
      <c r="K815" t="s">
        <v>156</v>
      </c>
      <c r="L815" t="s">
        <v>17</v>
      </c>
      <c r="M815" s="5">
        <v>24.95</v>
      </c>
    </row>
    <row r="816" spans="1:13" hidden="1" x14ac:dyDescent="0.25">
      <c r="A816" s="2">
        <v>45151</v>
      </c>
      <c r="B816" s="3">
        <f t="shared" si="39"/>
        <v>2024</v>
      </c>
      <c r="C816" t="str">
        <f t="shared" si="40"/>
        <v>2023-2024</v>
      </c>
      <c r="D816" t="s">
        <v>147</v>
      </c>
      <c r="E816" t="s">
        <v>138</v>
      </c>
      <c r="F816" t="str">
        <f t="shared" si="41"/>
        <v>Queensland</v>
      </c>
      <c r="G816" t="s">
        <v>35</v>
      </c>
      <c r="H816">
        <v>4558</v>
      </c>
      <c r="I816" t="s">
        <v>11</v>
      </c>
      <c r="J816" t="s">
        <v>120</v>
      </c>
      <c r="K816" t="s">
        <v>150</v>
      </c>
      <c r="L816" t="s">
        <v>18</v>
      </c>
      <c r="M816" s="5">
        <v>24.95</v>
      </c>
    </row>
    <row r="817" spans="1:13" hidden="1" x14ac:dyDescent="0.25">
      <c r="A817" s="2">
        <v>45599</v>
      </c>
      <c r="B817" s="3">
        <f t="shared" si="39"/>
        <v>2025</v>
      </c>
      <c r="C817" t="str">
        <f t="shared" si="40"/>
        <v>2024-2025</v>
      </c>
      <c r="D817" t="s">
        <v>148</v>
      </c>
      <c r="E817" t="s">
        <v>65</v>
      </c>
      <c r="F817" t="str">
        <f t="shared" si="41"/>
        <v>New South Wales</v>
      </c>
      <c r="G817" t="s">
        <v>10</v>
      </c>
      <c r="H817">
        <v>2541</v>
      </c>
      <c r="I817" t="s">
        <v>11</v>
      </c>
      <c r="J817" t="s">
        <v>58</v>
      </c>
      <c r="K817" t="s">
        <v>155</v>
      </c>
      <c r="L817" t="s">
        <v>20</v>
      </c>
      <c r="M817" s="5">
        <v>24.97</v>
      </c>
    </row>
    <row r="818" spans="1:13" hidden="1" x14ac:dyDescent="0.25">
      <c r="A818" s="2">
        <v>45496</v>
      </c>
      <c r="B818" s="3">
        <f t="shared" si="39"/>
        <v>2025</v>
      </c>
      <c r="C818" t="str">
        <f t="shared" si="40"/>
        <v>2024-2025</v>
      </c>
      <c r="D818" t="s">
        <v>148</v>
      </c>
      <c r="E818" t="s">
        <v>24</v>
      </c>
      <c r="F818" t="str">
        <f t="shared" si="41"/>
        <v>New South Wales</v>
      </c>
      <c r="G818" t="s">
        <v>10</v>
      </c>
      <c r="H818">
        <v>2795</v>
      </c>
      <c r="I818" t="s">
        <v>11</v>
      </c>
      <c r="J818" t="s">
        <v>25</v>
      </c>
      <c r="K818" t="s">
        <v>151</v>
      </c>
      <c r="L818" t="s">
        <v>21</v>
      </c>
      <c r="M818" s="5">
        <v>24.99</v>
      </c>
    </row>
    <row r="819" spans="1:13" hidden="1" x14ac:dyDescent="0.25">
      <c r="A819" s="2">
        <v>45438</v>
      </c>
      <c r="B819" s="3">
        <f t="shared" si="39"/>
        <v>2024</v>
      </c>
      <c r="C819" t="str">
        <f t="shared" si="40"/>
        <v>2024-2025</v>
      </c>
      <c r="D819" t="s">
        <v>147</v>
      </c>
      <c r="E819" t="s">
        <v>119</v>
      </c>
      <c r="F819" t="str">
        <f t="shared" si="41"/>
        <v>Queensland</v>
      </c>
      <c r="G819" t="s">
        <v>35</v>
      </c>
      <c r="H819">
        <v>4570</v>
      </c>
      <c r="I819" t="s">
        <v>11</v>
      </c>
      <c r="J819" t="s">
        <v>120</v>
      </c>
      <c r="K819" t="s">
        <v>152</v>
      </c>
      <c r="L819" t="s">
        <v>13</v>
      </c>
      <c r="M819" s="5">
        <v>24.99</v>
      </c>
    </row>
    <row r="820" spans="1:13" hidden="1" x14ac:dyDescent="0.25">
      <c r="A820" s="2">
        <v>45502</v>
      </c>
      <c r="B820" s="3">
        <f t="shared" si="39"/>
        <v>2025</v>
      </c>
      <c r="C820" t="str">
        <f t="shared" si="40"/>
        <v>2024-2025</v>
      </c>
      <c r="D820" t="s">
        <v>147</v>
      </c>
      <c r="E820" t="s">
        <v>87</v>
      </c>
      <c r="F820" t="str">
        <f t="shared" si="41"/>
        <v>New South Wales</v>
      </c>
      <c r="G820" t="s">
        <v>10</v>
      </c>
      <c r="H820">
        <v>2790</v>
      </c>
      <c r="I820" t="s">
        <v>11</v>
      </c>
      <c r="J820" t="s">
        <v>25</v>
      </c>
      <c r="K820" t="s">
        <v>152</v>
      </c>
      <c r="L820" t="s">
        <v>13</v>
      </c>
      <c r="M820" s="5">
        <v>24.99</v>
      </c>
    </row>
    <row r="821" spans="1:13" hidden="1" x14ac:dyDescent="0.25">
      <c r="A821" s="2">
        <v>45461</v>
      </c>
      <c r="B821" s="3">
        <f t="shared" si="39"/>
        <v>2024</v>
      </c>
      <c r="C821" t="str">
        <f t="shared" si="40"/>
        <v>2024-2025</v>
      </c>
      <c r="D821" t="s">
        <v>147</v>
      </c>
      <c r="E821" t="s">
        <v>87</v>
      </c>
      <c r="F821" t="str">
        <f t="shared" si="41"/>
        <v>New South Wales</v>
      </c>
      <c r="G821" t="s">
        <v>10</v>
      </c>
      <c r="H821">
        <v>2790</v>
      </c>
      <c r="I821" t="s">
        <v>11</v>
      </c>
      <c r="J821" t="s">
        <v>25</v>
      </c>
      <c r="K821" t="s">
        <v>154</v>
      </c>
      <c r="L821" t="s">
        <v>14</v>
      </c>
      <c r="M821" s="5">
        <v>24.99</v>
      </c>
    </row>
    <row r="822" spans="1:13" hidden="1" x14ac:dyDescent="0.25">
      <c r="A822" s="2">
        <v>45148</v>
      </c>
      <c r="B822" s="3">
        <f t="shared" si="39"/>
        <v>2024</v>
      </c>
      <c r="C822" t="str">
        <f t="shared" si="40"/>
        <v>2023-2024</v>
      </c>
      <c r="D822" t="s">
        <v>147</v>
      </c>
      <c r="E822" t="s">
        <v>125</v>
      </c>
      <c r="F822" t="str">
        <f t="shared" si="41"/>
        <v>Victoria</v>
      </c>
      <c r="G822" t="s">
        <v>45</v>
      </c>
      <c r="H822">
        <v>3400</v>
      </c>
      <c r="I822" t="s">
        <v>11</v>
      </c>
      <c r="J822" t="s">
        <v>60</v>
      </c>
      <c r="K822" t="s">
        <v>153</v>
      </c>
      <c r="L822" t="s">
        <v>16</v>
      </c>
      <c r="M822" s="5">
        <v>24.990000000000002</v>
      </c>
    </row>
    <row r="823" spans="1:13" hidden="1" x14ac:dyDescent="0.25">
      <c r="A823" s="2">
        <v>45631</v>
      </c>
      <c r="B823" s="3">
        <f t="shared" si="39"/>
        <v>2025</v>
      </c>
      <c r="C823" t="str">
        <f t="shared" si="40"/>
        <v>2024-2025</v>
      </c>
      <c r="D823" t="s">
        <v>147</v>
      </c>
      <c r="E823" t="s">
        <v>59</v>
      </c>
      <c r="F823" t="str">
        <f t="shared" si="41"/>
        <v>Victoria</v>
      </c>
      <c r="G823" t="s">
        <v>45</v>
      </c>
      <c r="H823">
        <v>3280</v>
      </c>
      <c r="I823" t="s">
        <v>11</v>
      </c>
      <c r="J823" t="s">
        <v>60</v>
      </c>
      <c r="K823" t="s">
        <v>150</v>
      </c>
      <c r="L823" t="s">
        <v>18</v>
      </c>
      <c r="M823" s="5">
        <v>25</v>
      </c>
    </row>
    <row r="824" spans="1:13" hidden="1" x14ac:dyDescent="0.25">
      <c r="A824" s="2">
        <v>45639</v>
      </c>
      <c r="B824" s="3">
        <f t="shared" si="39"/>
        <v>2025</v>
      </c>
      <c r="C824" t="str">
        <f t="shared" si="40"/>
        <v>2024-2025</v>
      </c>
      <c r="D824" t="s">
        <v>147</v>
      </c>
      <c r="E824" t="s">
        <v>109</v>
      </c>
      <c r="F824" t="str">
        <f t="shared" si="41"/>
        <v>New South Wales</v>
      </c>
      <c r="G824" t="s">
        <v>10</v>
      </c>
      <c r="H824">
        <v>2480</v>
      </c>
      <c r="I824" t="s">
        <v>11</v>
      </c>
      <c r="J824" t="s">
        <v>68</v>
      </c>
      <c r="K824" t="s">
        <v>155</v>
      </c>
      <c r="L824" t="s">
        <v>20</v>
      </c>
      <c r="M824" s="5">
        <v>25</v>
      </c>
    </row>
    <row r="825" spans="1:13" hidden="1" x14ac:dyDescent="0.25">
      <c r="A825" s="2">
        <v>45523</v>
      </c>
      <c r="B825" s="3">
        <f t="shared" si="39"/>
        <v>2025</v>
      </c>
      <c r="C825" t="str">
        <f t="shared" si="40"/>
        <v>2024-2025</v>
      </c>
      <c r="D825" t="s">
        <v>147</v>
      </c>
      <c r="E825" t="s">
        <v>53</v>
      </c>
      <c r="F825" t="str">
        <f t="shared" si="41"/>
        <v>South Australia</v>
      </c>
      <c r="G825" t="s">
        <v>32</v>
      </c>
      <c r="H825">
        <v>5082</v>
      </c>
      <c r="I825" t="s">
        <v>11</v>
      </c>
      <c r="J825" t="s">
        <v>33</v>
      </c>
      <c r="K825" t="s">
        <v>154</v>
      </c>
      <c r="L825" t="s">
        <v>14</v>
      </c>
      <c r="M825" s="5">
        <v>25</v>
      </c>
    </row>
    <row r="826" spans="1:13" hidden="1" x14ac:dyDescent="0.25">
      <c r="A826" s="2">
        <v>45261</v>
      </c>
      <c r="B826" s="3">
        <f t="shared" si="39"/>
        <v>2024</v>
      </c>
      <c r="C826" t="str">
        <f t="shared" si="40"/>
        <v>2023-2024</v>
      </c>
      <c r="D826" t="s">
        <v>147</v>
      </c>
      <c r="E826" t="s">
        <v>59</v>
      </c>
      <c r="F826" t="str">
        <f t="shared" si="41"/>
        <v>Victoria</v>
      </c>
      <c r="G826" t="s">
        <v>45</v>
      </c>
      <c r="H826">
        <v>3280</v>
      </c>
      <c r="I826" t="s">
        <v>11</v>
      </c>
      <c r="J826" t="s">
        <v>60</v>
      </c>
      <c r="K826" t="s">
        <v>149</v>
      </c>
      <c r="L826" t="s">
        <v>15</v>
      </c>
      <c r="M826" s="5">
        <v>25</v>
      </c>
    </row>
    <row r="827" spans="1:13" hidden="1" x14ac:dyDescent="0.25">
      <c r="A827" s="2">
        <v>45276</v>
      </c>
      <c r="B827" s="3">
        <f t="shared" si="39"/>
        <v>2024</v>
      </c>
      <c r="C827" t="str">
        <f t="shared" si="40"/>
        <v>2023-2024</v>
      </c>
      <c r="D827" t="s">
        <v>147</v>
      </c>
      <c r="E827" t="s">
        <v>138</v>
      </c>
      <c r="F827" t="str">
        <f t="shared" si="41"/>
        <v>Queensland</v>
      </c>
      <c r="G827" t="s">
        <v>35</v>
      </c>
      <c r="H827">
        <v>4558</v>
      </c>
      <c r="I827" t="s">
        <v>11</v>
      </c>
      <c r="J827" t="s">
        <v>120</v>
      </c>
      <c r="K827" t="s">
        <v>154</v>
      </c>
      <c r="L827" t="s">
        <v>14</v>
      </c>
      <c r="M827" s="5">
        <v>25.19</v>
      </c>
    </row>
    <row r="828" spans="1:13" hidden="1" x14ac:dyDescent="0.25">
      <c r="A828" s="2">
        <v>45440</v>
      </c>
      <c r="B828" s="3">
        <f t="shared" si="39"/>
        <v>2024</v>
      </c>
      <c r="C828" t="str">
        <f t="shared" si="40"/>
        <v>2024-2025</v>
      </c>
      <c r="D828" t="s">
        <v>147</v>
      </c>
      <c r="E828" t="s">
        <v>41</v>
      </c>
      <c r="F828" t="str">
        <f t="shared" si="41"/>
        <v>New South Wales</v>
      </c>
      <c r="G828" t="s">
        <v>10</v>
      </c>
      <c r="H828">
        <v>2830</v>
      </c>
      <c r="I828" t="s">
        <v>11</v>
      </c>
      <c r="J828" t="s">
        <v>25</v>
      </c>
      <c r="K828" t="s">
        <v>149</v>
      </c>
      <c r="L828" t="s">
        <v>15</v>
      </c>
      <c r="M828" s="5">
        <v>25.2</v>
      </c>
    </row>
    <row r="829" spans="1:13" hidden="1" x14ac:dyDescent="0.25">
      <c r="A829" s="2">
        <v>45225</v>
      </c>
      <c r="B829" s="3">
        <f t="shared" si="39"/>
        <v>2024</v>
      </c>
      <c r="C829" t="str">
        <f t="shared" si="40"/>
        <v>2023-2024</v>
      </c>
      <c r="D829" t="s">
        <v>147</v>
      </c>
      <c r="E829" t="s">
        <v>143</v>
      </c>
      <c r="F829" t="str">
        <f t="shared" si="41"/>
        <v>New South Wales</v>
      </c>
      <c r="G829" t="s">
        <v>10</v>
      </c>
      <c r="H829">
        <v>2154</v>
      </c>
      <c r="I829" t="s">
        <v>11</v>
      </c>
      <c r="J829" t="s">
        <v>27</v>
      </c>
      <c r="K829" t="s">
        <v>153</v>
      </c>
      <c r="L829" t="s">
        <v>16</v>
      </c>
      <c r="M829" s="5">
        <v>25.5</v>
      </c>
    </row>
    <row r="830" spans="1:13" hidden="1" x14ac:dyDescent="0.25">
      <c r="A830" s="2">
        <v>45455</v>
      </c>
      <c r="B830" s="3">
        <f t="shared" si="39"/>
        <v>2024</v>
      </c>
      <c r="C830" t="str">
        <f t="shared" si="40"/>
        <v>2024-2025</v>
      </c>
      <c r="D830" t="s">
        <v>147</v>
      </c>
      <c r="E830" t="s">
        <v>64</v>
      </c>
      <c r="F830" t="str">
        <f t="shared" si="41"/>
        <v>Victoria</v>
      </c>
      <c r="G830" t="s">
        <v>45</v>
      </c>
      <c r="H830">
        <v>3199</v>
      </c>
      <c r="I830" t="s">
        <v>11</v>
      </c>
      <c r="J830" t="s">
        <v>63</v>
      </c>
      <c r="K830" t="s">
        <v>149</v>
      </c>
      <c r="L830" t="s">
        <v>15</v>
      </c>
      <c r="M830" s="5">
        <v>25.52</v>
      </c>
    </row>
    <row r="831" spans="1:13" hidden="1" x14ac:dyDescent="0.25">
      <c r="A831" s="2">
        <v>45502</v>
      </c>
      <c r="B831" s="3">
        <f t="shared" si="39"/>
        <v>2025</v>
      </c>
      <c r="C831" t="str">
        <f t="shared" si="40"/>
        <v>2024-2025</v>
      </c>
      <c r="D831" t="s">
        <v>147</v>
      </c>
      <c r="E831" t="s">
        <v>96</v>
      </c>
      <c r="F831" t="str">
        <f t="shared" si="41"/>
        <v>Western Australia</v>
      </c>
      <c r="G831" t="s">
        <v>48</v>
      </c>
      <c r="H831">
        <v>6330</v>
      </c>
      <c r="I831" t="s">
        <v>11</v>
      </c>
      <c r="J831" t="s">
        <v>94</v>
      </c>
      <c r="K831" t="s">
        <v>154</v>
      </c>
      <c r="L831" t="s">
        <v>14</v>
      </c>
      <c r="M831" s="5">
        <v>25.6</v>
      </c>
    </row>
    <row r="832" spans="1:13" hidden="1" x14ac:dyDescent="0.25">
      <c r="A832" s="2">
        <v>45644</v>
      </c>
      <c r="B832" s="3">
        <f t="shared" si="39"/>
        <v>2025</v>
      </c>
      <c r="C832" t="str">
        <f t="shared" si="40"/>
        <v>2024-2025</v>
      </c>
      <c r="D832" t="s">
        <v>147</v>
      </c>
      <c r="E832" t="s">
        <v>132</v>
      </c>
      <c r="F832" t="str">
        <f t="shared" si="41"/>
        <v>New South Wales</v>
      </c>
      <c r="G832" t="s">
        <v>10</v>
      </c>
      <c r="H832">
        <v>2800</v>
      </c>
      <c r="I832" t="s">
        <v>11</v>
      </c>
      <c r="J832" t="s">
        <v>25</v>
      </c>
      <c r="K832" t="s">
        <v>152</v>
      </c>
      <c r="L832" t="s">
        <v>13</v>
      </c>
      <c r="M832" s="5">
        <v>25.77</v>
      </c>
    </row>
    <row r="833" spans="1:13" hidden="1" x14ac:dyDescent="0.25">
      <c r="A833" s="2">
        <v>45330</v>
      </c>
      <c r="B833" s="3">
        <f t="shared" si="39"/>
        <v>2024</v>
      </c>
      <c r="C833" t="str">
        <f t="shared" si="40"/>
        <v>2023-2024</v>
      </c>
      <c r="D833" t="s">
        <v>147</v>
      </c>
      <c r="E833" t="s">
        <v>42</v>
      </c>
      <c r="F833" t="str">
        <f t="shared" si="41"/>
        <v>Queensland</v>
      </c>
      <c r="G833" t="s">
        <v>35</v>
      </c>
      <c r="H833">
        <v>4053</v>
      </c>
      <c r="I833" t="s">
        <v>11</v>
      </c>
      <c r="J833" t="s">
        <v>43</v>
      </c>
      <c r="K833" t="s">
        <v>157</v>
      </c>
      <c r="L833" t="s">
        <v>22</v>
      </c>
      <c r="M833" s="5">
        <v>25.79</v>
      </c>
    </row>
    <row r="834" spans="1:13" hidden="1" x14ac:dyDescent="0.25">
      <c r="A834" s="2">
        <v>45006</v>
      </c>
      <c r="B834" s="3">
        <f t="shared" si="39"/>
        <v>2023</v>
      </c>
      <c r="C834" t="str">
        <f t="shared" si="40"/>
        <v>2022-2023</v>
      </c>
      <c r="D834" t="s">
        <v>147</v>
      </c>
      <c r="E834" t="s">
        <v>106</v>
      </c>
      <c r="F834" t="str">
        <f t="shared" si="41"/>
        <v>Victoria</v>
      </c>
      <c r="G834" t="s">
        <v>45</v>
      </c>
      <c r="H834">
        <v>3915</v>
      </c>
      <c r="I834" t="s">
        <v>11</v>
      </c>
      <c r="J834" t="s">
        <v>55</v>
      </c>
      <c r="K834" t="s">
        <v>149</v>
      </c>
      <c r="L834" t="s">
        <v>15</v>
      </c>
      <c r="M834" s="5">
        <v>25.84</v>
      </c>
    </row>
    <row r="835" spans="1:13" hidden="1"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row>
    <row r="836" spans="1:13" hidden="1"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row>
    <row r="837" spans="1:13" hidden="1" x14ac:dyDescent="0.25">
      <c r="A837" s="2">
        <v>45073</v>
      </c>
      <c r="B837" s="3">
        <f t="shared" si="39"/>
        <v>2023</v>
      </c>
      <c r="C837" t="str">
        <f t="shared" si="40"/>
        <v>2023-2024</v>
      </c>
      <c r="D837" t="s">
        <v>148</v>
      </c>
      <c r="E837" t="s">
        <v>138</v>
      </c>
      <c r="F837" t="str">
        <f t="shared" si="41"/>
        <v>Queensland</v>
      </c>
      <c r="G837" t="s">
        <v>35</v>
      </c>
      <c r="H837">
        <v>4558</v>
      </c>
      <c r="I837" t="s">
        <v>11</v>
      </c>
      <c r="J837" t="s">
        <v>120</v>
      </c>
      <c r="K837" t="s">
        <v>19</v>
      </c>
      <c r="L837" t="s">
        <v>23</v>
      </c>
      <c r="M837" s="5">
        <v>733.96</v>
      </c>
    </row>
    <row r="838" spans="1:13" hidden="1" x14ac:dyDescent="0.25">
      <c r="A838" s="2">
        <v>45099</v>
      </c>
      <c r="B838" s="3">
        <f t="shared" si="39"/>
        <v>2023</v>
      </c>
      <c r="C838" t="str">
        <f t="shared" si="40"/>
        <v>2023-2024</v>
      </c>
      <c r="D838" t="s">
        <v>147</v>
      </c>
      <c r="E838" t="s">
        <v>69</v>
      </c>
      <c r="F838" t="str">
        <f t="shared" si="41"/>
        <v>Tasmania</v>
      </c>
      <c r="G838" t="s">
        <v>70</v>
      </c>
      <c r="H838">
        <v>7018</v>
      </c>
      <c r="I838" t="s">
        <v>11</v>
      </c>
      <c r="J838" t="s">
        <v>71</v>
      </c>
      <c r="K838" t="s">
        <v>149</v>
      </c>
      <c r="L838" t="s">
        <v>15</v>
      </c>
      <c r="M838" s="5">
        <v>25.95</v>
      </c>
    </row>
    <row r="839" spans="1:13" hidden="1"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row>
    <row r="840" spans="1:13" hidden="1" x14ac:dyDescent="0.25">
      <c r="A840" s="2">
        <v>45047</v>
      </c>
      <c r="B840" s="3">
        <f t="shared" si="39"/>
        <v>2023</v>
      </c>
      <c r="C840" t="str">
        <f t="shared" si="40"/>
        <v>2023-2024</v>
      </c>
      <c r="D840" t="s">
        <v>147</v>
      </c>
      <c r="E840" t="s">
        <v>88</v>
      </c>
      <c r="F840" t="str">
        <f t="shared" si="41"/>
        <v>South Australia</v>
      </c>
      <c r="G840" t="s">
        <v>32</v>
      </c>
      <c r="H840">
        <v>5011</v>
      </c>
      <c r="I840" t="s">
        <v>11</v>
      </c>
      <c r="J840" t="s">
        <v>33</v>
      </c>
      <c r="K840" t="s">
        <v>152</v>
      </c>
      <c r="L840" t="s">
        <v>13</v>
      </c>
      <c r="M840" s="5">
        <v>25.95</v>
      </c>
    </row>
    <row r="841" spans="1:13" hidden="1" x14ac:dyDescent="0.25">
      <c r="A841" s="2">
        <v>45092</v>
      </c>
      <c r="B841" s="3">
        <f t="shared" si="39"/>
        <v>2023</v>
      </c>
      <c r="C841" t="str">
        <f t="shared" si="40"/>
        <v>2023-2024</v>
      </c>
      <c r="D841" t="s">
        <v>147</v>
      </c>
      <c r="E841" t="s">
        <v>134</v>
      </c>
      <c r="F841" t="str">
        <f t="shared" si="41"/>
        <v>Queensland</v>
      </c>
      <c r="G841" t="s">
        <v>35</v>
      </c>
      <c r="H841">
        <v>4825</v>
      </c>
      <c r="I841" t="s">
        <v>11</v>
      </c>
      <c r="J841" t="s">
        <v>36</v>
      </c>
      <c r="K841" t="s">
        <v>150</v>
      </c>
      <c r="L841" t="s">
        <v>18</v>
      </c>
      <c r="M841" s="5">
        <v>25.96</v>
      </c>
    </row>
    <row r="842" spans="1:13" hidden="1"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row>
    <row r="843" spans="1:13" hidden="1"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row>
    <row r="844" spans="1:13" hidden="1" x14ac:dyDescent="0.25">
      <c r="A844" s="2">
        <v>45066</v>
      </c>
      <c r="B844" s="3">
        <f t="shared" si="39"/>
        <v>2023</v>
      </c>
      <c r="C844" t="str">
        <f t="shared" si="40"/>
        <v>2023-2024</v>
      </c>
      <c r="D844" t="s">
        <v>148</v>
      </c>
      <c r="E844" t="s">
        <v>34</v>
      </c>
      <c r="F844" t="str">
        <f t="shared" si="41"/>
        <v>Queensland</v>
      </c>
      <c r="G844" t="s">
        <v>35</v>
      </c>
      <c r="H844">
        <v>4802</v>
      </c>
      <c r="I844" t="s">
        <v>11</v>
      </c>
      <c r="J844" t="s">
        <v>36</v>
      </c>
      <c r="K844" t="s">
        <v>149</v>
      </c>
      <c r="L844" t="s">
        <v>15</v>
      </c>
      <c r="M844" s="5">
        <v>710.89</v>
      </c>
    </row>
    <row r="845" spans="1:13" hidden="1"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row>
    <row r="846" spans="1:13" hidden="1"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row>
    <row r="847" spans="1:13" hidden="1" x14ac:dyDescent="0.25">
      <c r="A847" s="2">
        <v>45037</v>
      </c>
      <c r="B847" s="3">
        <f t="shared" si="39"/>
        <v>2023</v>
      </c>
      <c r="C847" t="str">
        <f t="shared" si="40"/>
        <v>2023-2024</v>
      </c>
      <c r="D847" t="s">
        <v>147</v>
      </c>
      <c r="E847" t="s">
        <v>54</v>
      </c>
      <c r="F847" t="str">
        <f t="shared" si="41"/>
        <v>Victoria</v>
      </c>
      <c r="G847" t="s">
        <v>45</v>
      </c>
      <c r="H847">
        <v>3977</v>
      </c>
      <c r="I847" t="s">
        <v>11</v>
      </c>
      <c r="J847" t="s">
        <v>55</v>
      </c>
      <c r="K847" t="s">
        <v>153</v>
      </c>
      <c r="L847" t="s">
        <v>16</v>
      </c>
      <c r="M847" s="5">
        <v>25.98</v>
      </c>
    </row>
    <row r="848" spans="1:13" hidden="1"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row>
    <row r="849" spans="1:13" hidden="1"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row>
    <row r="850" spans="1:13" hidden="1"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row>
    <row r="851" spans="1:13" hidden="1" x14ac:dyDescent="0.25">
      <c r="A851" s="2">
        <v>45038</v>
      </c>
      <c r="B851" s="3">
        <f t="shared" si="39"/>
        <v>2023</v>
      </c>
      <c r="C851" t="str">
        <f t="shared" si="40"/>
        <v>2023-2024</v>
      </c>
      <c r="D851" t="s">
        <v>148</v>
      </c>
      <c r="E851" t="s">
        <v>93</v>
      </c>
      <c r="F851" t="str">
        <f t="shared" si="41"/>
        <v>Western Australia</v>
      </c>
      <c r="G851" t="s">
        <v>48</v>
      </c>
      <c r="H851">
        <v>6112</v>
      </c>
      <c r="I851" t="s">
        <v>11</v>
      </c>
      <c r="J851" t="s">
        <v>94</v>
      </c>
      <c r="K851" t="s">
        <v>153</v>
      </c>
      <c r="L851" t="s">
        <v>16</v>
      </c>
      <c r="M851" s="5">
        <v>25.98</v>
      </c>
    </row>
    <row r="852" spans="1:13" hidden="1" x14ac:dyDescent="0.25">
      <c r="A852" s="2">
        <v>45389</v>
      </c>
      <c r="B852" s="3">
        <f t="shared" si="39"/>
        <v>2024</v>
      </c>
      <c r="C852" t="str">
        <f t="shared" si="40"/>
        <v>2024-2025</v>
      </c>
      <c r="D852" t="s">
        <v>147</v>
      </c>
      <c r="E852" t="s">
        <v>106</v>
      </c>
      <c r="F852" t="str">
        <f t="shared" si="41"/>
        <v>Victoria</v>
      </c>
      <c r="G852" t="s">
        <v>45</v>
      </c>
      <c r="H852">
        <v>3915</v>
      </c>
      <c r="I852" t="s">
        <v>11</v>
      </c>
      <c r="J852" t="s">
        <v>55</v>
      </c>
      <c r="K852" t="s">
        <v>153</v>
      </c>
      <c r="L852" t="s">
        <v>16</v>
      </c>
      <c r="M852" s="5">
        <v>25.98</v>
      </c>
    </row>
    <row r="853" spans="1:13" hidden="1" x14ac:dyDescent="0.25">
      <c r="A853" s="2">
        <v>45390</v>
      </c>
      <c r="B853" s="3">
        <f t="shared" si="39"/>
        <v>2024</v>
      </c>
      <c r="C853" t="str">
        <f t="shared" si="40"/>
        <v>2024-2025</v>
      </c>
      <c r="D853" t="s">
        <v>147</v>
      </c>
      <c r="E853" t="s">
        <v>138</v>
      </c>
      <c r="F853" t="str">
        <f t="shared" si="41"/>
        <v>Queensland</v>
      </c>
      <c r="G853" t="s">
        <v>35</v>
      </c>
      <c r="H853">
        <v>4558</v>
      </c>
      <c r="I853" t="s">
        <v>11</v>
      </c>
      <c r="J853" t="s">
        <v>120</v>
      </c>
      <c r="K853" t="s">
        <v>153</v>
      </c>
      <c r="L853" t="s">
        <v>16</v>
      </c>
      <c r="M853" s="5">
        <v>25.98</v>
      </c>
    </row>
    <row r="854" spans="1:13" hidden="1"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row>
    <row r="855" spans="1:13" hidden="1"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row>
    <row r="856" spans="1:13" hidden="1"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row>
    <row r="857" spans="1:13" hidden="1" x14ac:dyDescent="0.25">
      <c r="A857" s="2">
        <v>45046</v>
      </c>
      <c r="B857" s="3">
        <f t="shared" si="39"/>
        <v>2023</v>
      </c>
      <c r="C857" t="str">
        <f t="shared" si="40"/>
        <v>2023-2024</v>
      </c>
      <c r="D857" t="s">
        <v>148</v>
      </c>
      <c r="E857" t="s">
        <v>90</v>
      </c>
      <c r="F857" t="str">
        <f t="shared" si="41"/>
        <v>Victoria</v>
      </c>
      <c r="G857" t="s">
        <v>45</v>
      </c>
      <c r="H857">
        <v>3179</v>
      </c>
      <c r="I857" t="s">
        <v>11</v>
      </c>
      <c r="J857" t="s">
        <v>63</v>
      </c>
      <c r="K857" t="s">
        <v>153</v>
      </c>
      <c r="L857" t="s">
        <v>16</v>
      </c>
      <c r="M857" s="5">
        <v>25.98</v>
      </c>
    </row>
    <row r="858" spans="1:13" hidden="1" x14ac:dyDescent="0.25">
      <c r="A858" s="2">
        <v>45067</v>
      </c>
      <c r="B858" s="3">
        <f t="shared" si="39"/>
        <v>2023</v>
      </c>
      <c r="C858" t="str">
        <f t="shared" si="40"/>
        <v>2023-2024</v>
      </c>
      <c r="D858" t="s">
        <v>147</v>
      </c>
      <c r="E858" t="s">
        <v>113</v>
      </c>
      <c r="F858" t="str">
        <f t="shared" si="41"/>
        <v>Queensland</v>
      </c>
      <c r="G858" t="s">
        <v>35</v>
      </c>
      <c r="H858">
        <v>4215</v>
      </c>
      <c r="I858" t="s">
        <v>11</v>
      </c>
      <c r="J858" t="s">
        <v>104</v>
      </c>
      <c r="K858" t="s">
        <v>153</v>
      </c>
      <c r="L858" t="s">
        <v>16</v>
      </c>
      <c r="M858" s="5">
        <v>25.98</v>
      </c>
    </row>
    <row r="859" spans="1:13" hidden="1"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row>
    <row r="860" spans="1:13" hidden="1" x14ac:dyDescent="0.25">
      <c r="A860" s="2">
        <v>45069</v>
      </c>
      <c r="B860" s="3">
        <f t="shared" si="39"/>
        <v>2023</v>
      </c>
      <c r="C860" t="str">
        <f t="shared" si="40"/>
        <v>2023-2024</v>
      </c>
      <c r="D860" t="s">
        <v>147</v>
      </c>
      <c r="E860" t="s">
        <v>61</v>
      </c>
      <c r="F860" t="str">
        <f t="shared" si="41"/>
        <v>New South Wales</v>
      </c>
      <c r="G860" t="s">
        <v>10</v>
      </c>
      <c r="H860">
        <v>2539</v>
      </c>
      <c r="I860" t="s">
        <v>11</v>
      </c>
      <c r="J860" t="s">
        <v>58</v>
      </c>
      <c r="K860" t="s">
        <v>154</v>
      </c>
      <c r="L860" t="s">
        <v>14</v>
      </c>
      <c r="M860" s="5">
        <v>25.98</v>
      </c>
    </row>
    <row r="861" spans="1:13" hidden="1" x14ac:dyDescent="0.25">
      <c r="A861" s="2">
        <v>45413</v>
      </c>
      <c r="B861" s="3">
        <f t="shared" si="39"/>
        <v>2024</v>
      </c>
      <c r="C861" t="str">
        <f t="shared" si="40"/>
        <v>2024-2025</v>
      </c>
      <c r="D861" t="s">
        <v>147</v>
      </c>
      <c r="E861" t="s">
        <v>84</v>
      </c>
      <c r="F861" t="str">
        <f t="shared" si="41"/>
        <v>Queensland</v>
      </c>
      <c r="G861" t="s">
        <v>35</v>
      </c>
      <c r="H861">
        <v>4740</v>
      </c>
      <c r="I861" t="s">
        <v>11</v>
      </c>
      <c r="J861" t="s">
        <v>51</v>
      </c>
      <c r="K861" t="s">
        <v>151</v>
      </c>
      <c r="L861" t="s">
        <v>21</v>
      </c>
      <c r="M861" s="5">
        <v>26</v>
      </c>
    </row>
    <row r="862" spans="1:13" hidden="1" x14ac:dyDescent="0.25">
      <c r="A862" s="2">
        <v>45509</v>
      </c>
      <c r="B862" s="3">
        <f t="shared" ref="B862:B925" si="42">IF(MONTH(A862)&gt;=7,YEAR(A862)+1,YEAR(A862))</f>
        <v>2025</v>
      </c>
      <c r="C862" t="str">
        <f t="shared" ref="C862:C925" si="43">IF(MONTH(A862) &gt;= 4, YEAR(A862) &amp; "-" &amp; YEAR(A862) + 1, YEAR(A862) - 1 &amp; "-" &amp; YEAR(A862))</f>
        <v>2024-2025</v>
      </c>
      <c r="D862" t="s">
        <v>147</v>
      </c>
      <c r="E862" t="s">
        <v>127</v>
      </c>
      <c r="F862" t="str">
        <f t="shared" ref="F862:F925" si="44">IF(G862="WA","Western Australia",
IF(G862="NSW","New South Wales",
IF(G862="QLD","Queensland",
IF(G862="VIC","Victoria",
IF(G862="TAS","Tasmania",
IF(G862="SA","South Australia",
IF(G862="NT","Northern Territory",
IF(G862="ACT","Australian Capital Territory",G862))))))))</f>
        <v>New South Wales</v>
      </c>
      <c r="G862" t="s">
        <v>10</v>
      </c>
      <c r="H862">
        <v>2131</v>
      </c>
      <c r="I862" t="s">
        <v>11</v>
      </c>
      <c r="J862" t="s">
        <v>27</v>
      </c>
      <c r="K862" t="s">
        <v>154</v>
      </c>
      <c r="L862" t="s">
        <v>14</v>
      </c>
      <c r="M862" s="5">
        <v>26</v>
      </c>
    </row>
    <row r="863" spans="1:13" hidden="1" x14ac:dyDescent="0.25">
      <c r="A863" s="2">
        <v>45512</v>
      </c>
      <c r="B863" s="3">
        <f t="shared" si="42"/>
        <v>2025</v>
      </c>
      <c r="C863" t="str">
        <f t="shared" si="43"/>
        <v>2024-2025</v>
      </c>
      <c r="D863" t="s">
        <v>148</v>
      </c>
      <c r="E863" t="s">
        <v>79</v>
      </c>
      <c r="F863" t="str">
        <f t="shared" si="44"/>
        <v>Australian Capital Territory</v>
      </c>
      <c r="G863" t="s">
        <v>80</v>
      </c>
      <c r="H863">
        <v>2617</v>
      </c>
      <c r="I863" t="s">
        <v>11</v>
      </c>
      <c r="J863" t="s">
        <v>58</v>
      </c>
      <c r="K863" t="s">
        <v>154</v>
      </c>
      <c r="L863" t="s">
        <v>14</v>
      </c>
      <c r="M863" s="5">
        <v>26.28</v>
      </c>
    </row>
    <row r="864" spans="1:13" hidden="1" x14ac:dyDescent="0.25">
      <c r="A864" s="2">
        <v>45311</v>
      </c>
      <c r="B864" s="3">
        <f t="shared" si="42"/>
        <v>2024</v>
      </c>
      <c r="C864" t="str">
        <f t="shared" si="43"/>
        <v>2023-2024</v>
      </c>
      <c r="D864" t="s">
        <v>148</v>
      </c>
      <c r="E864" t="s">
        <v>34</v>
      </c>
      <c r="F864" t="str">
        <f t="shared" si="44"/>
        <v>Queensland</v>
      </c>
      <c r="G864" t="s">
        <v>35</v>
      </c>
      <c r="H864">
        <v>4802</v>
      </c>
      <c r="I864" t="s">
        <v>11</v>
      </c>
      <c r="J864" t="s">
        <v>36</v>
      </c>
      <c r="K864" t="s">
        <v>151</v>
      </c>
      <c r="L864" t="s">
        <v>21</v>
      </c>
      <c r="M864" s="5">
        <v>674.89</v>
      </c>
    </row>
    <row r="865" spans="1:13" hidden="1" x14ac:dyDescent="0.25">
      <c r="A865" s="2">
        <v>45266</v>
      </c>
      <c r="B865" s="3">
        <f t="shared" si="42"/>
        <v>2024</v>
      </c>
      <c r="C865" t="str">
        <f t="shared" si="43"/>
        <v>2023-2024</v>
      </c>
      <c r="D865" t="s">
        <v>147</v>
      </c>
      <c r="E865" t="s">
        <v>124</v>
      </c>
      <c r="F865" t="str">
        <f t="shared" si="44"/>
        <v>New South Wales</v>
      </c>
      <c r="G865" t="s">
        <v>10</v>
      </c>
      <c r="H865">
        <v>2015</v>
      </c>
      <c r="I865" t="s">
        <v>11</v>
      </c>
      <c r="J865" t="s">
        <v>12</v>
      </c>
      <c r="K865" t="s">
        <v>154</v>
      </c>
      <c r="L865" t="s">
        <v>14</v>
      </c>
      <c r="M865" s="5">
        <v>26.810000000000002</v>
      </c>
    </row>
    <row r="866" spans="1:13" hidden="1" x14ac:dyDescent="0.25">
      <c r="A866" s="2">
        <v>45456</v>
      </c>
      <c r="B866" s="3">
        <f t="shared" si="42"/>
        <v>2024</v>
      </c>
      <c r="C866" t="str">
        <f t="shared" si="43"/>
        <v>2024-2025</v>
      </c>
      <c r="D866" t="s">
        <v>147</v>
      </c>
      <c r="E866" t="s">
        <v>31</v>
      </c>
      <c r="F866" t="str">
        <f t="shared" si="44"/>
        <v>South Australia</v>
      </c>
      <c r="G866" t="s">
        <v>32</v>
      </c>
      <c r="H866">
        <v>5168</v>
      </c>
      <c r="I866" t="s">
        <v>11</v>
      </c>
      <c r="J866" t="s">
        <v>33</v>
      </c>
      <c r="K866" t="s">
        <v>152</v>
      </c>
      <c r="L866" t="s">
        <v>13</v>
      </c>
      <c r="M866" s="5">
        <v>26.9</v>
      </c>
    </row>
    <row r="867" spans="1:13" hidden="1" x14ac:dyDescent="0.25">
      <c r="A867" s="2">
        <v>45603</v>
      </c>
      <c r="B867" s="3">
        <f t="shared" si="42"/>
        <v>2025</v>
      </c>
      <c r="C867" t="str">
        <f t="shared" si="43"/>
        <v>2024-2025</v>
      </c>
      <c r="D867" t="s">
        <v>148</v>
      </c>
      <c r="E867" t="s">
        <v>31</v>
      </c>
      <c r="F867" t="str">
        <f t="shared" si="44"/>
        <v>South Australia</v>
      </c>
      <c r="G867" t="s">
        <v>32</v>
      </c>
      <c r="H867">
        <v>5168</v>
      </c>
      <c r="I867" t="s">
        <v>11</v>
      </c>
      <c r="J867" t="s">
        <v>33</v>
      </c>
      <c r="K867" t="s">
        <v>19</v>
      </c>
      <c r="L867" t="s">
        <v>23</v>
      </c>
      <c r="M867" s="5">
        <v>26.91</v>
      </c>
    </row>
    <row r="868" spans="1:13" hidden="1" x14ac:dyDescent="0.25">
      <c r="A868" s="2">
        <v>45016</v>
      </c>
      <c r="B868" s="3">
        <f t="shared" si="42"/>
        <v>2023</v>
      </c>
      <c r="C868" t="str">
        <f t="shared" si="43"/>
        <v>2022-2023</v>
      </c>
      <c r="D868" t="s">
        <v>147</v>
      </c>
      <c r="E868" t="s">
        <v>64</v>
      </c>
      <c r="F868" t="str">
        <f t="shared" si="44"/>
        <v>Victoria</v>
      </c>
      <c r="G868" t="s">
        <v>45</v>
      </c>
      <c r="H868">
        <v>3199</v>
      </c>
      <c r="I868" t="s">
        <v>11</v>
      </c>
      <c r="J868" t="s">
        <v>63</v>
      </c>
      <c r="K868" t="s">
        <v>150</v>
      </c>
      <c r="L868" t="s">
        <v>18</v>
      </c>
      <c r="M868" s="5">
        <v>26.95</v>
      </c>
    </row>
    <row r="869" spans="1:13" hidden="1" x14ac:dyDescent="0.25">
      <c r="A869" s="2">
        <v>45582</v>
      </c>
      <c r="B869" s="3">
        <f t="shared" si="42"/>
        <v>2025</v>
      </c>
      <c r="C869" t="str">
        <f t="shared" si="43"/>
        <v>2024-2025</v>
      </c>
      <c r="D869" t="s">
        <v>148</v>
      </c>
      <c r="E869" t="s">
        <v>83</v>
      </c>
      <c r="F869" t="str">
        <f t="shared" si="44"/>
        <v>New South Wales</v>
      </c>
      <c r="G869" t="s">
        <v>10</v>
      </c>
      <c r="H869">
        <v>2750</v>
      </c>
      <c r="I869" t="s">
        <v>11</v>
      </c>
      <c r="J869" t="s">
        <v>25</v>
      </c>
      <c r="K869" t="s">
        <v>149</v>
      </c>
      <c r="L869" t="s">
        <v>15</v>
      </c>
      <c r="M869" s="5">
        <v>26.950000000000003</v>
      </c>
    </row>
    <row r="870" spans="1:13" hidden="1" x14ac:dyDescent="0.25">
      <c r="A870" s="2">
        <v>45368</v>
      </c>
      <c r="B870" s="3">
        <f t="shared" si="42"/>
        <v>2024</v>
      </c>
      <c r="C870" t="str">
        <f t="shared" si="43"/>
        <v>2023-2024</v>
      </c>
      <c r="D870" t="s">
        <v>148</v>
      </c>
      <c r="E870" t="s">
        <v>97</v>
      </c>
      <c r="F870" t="str">
        <f t="shared" si="44"/>
        <v>Tasmania</v>
      </c>
      <c r="G870" t="s">
        <v>70</v>
      </c>
      <c r="H870">
        <v>7250</v>
      </c>
      <c r="I870" t="s">
        <v>11</v>
      </c>
      <c r="J870" t="s">
        <v>71</v>
      </c>
      <c r="K870" t="s">
        <v>150</v>
      </c>
      <c r="L870" t="s">
        <v>18</v>
      </c>
      <c r="M870" s="5">
        <v>26.97</v>
      </c>
    </row>
    <row r="871" spans="1:13" hidden="1" x14ac:dyDescent="0.25">
      <c r="A871" s="2">
        <v>45010</v>
      </c>
      <c r="B871" s="3">
        <f t="shared" si="42"/>
        <v>2023</v>
      </c>
      <c r="C871" t="str">
        <f t="shared" si="43"/>
        <v>2022-2023</v>
      </c>
      <c r="D871" t="s">
        <v>147</v>
      </c>
      <c r="E871" t="s">
        <v>111</v>
      </c>
      <c r="F871" t="str">
        <f t="shared" si="44"/>
        <v>New South Wales</v>
      </c>
      <c r="G871" t="s">
        <v>10</v>
      </c>
      <c r="H871">
        <v>2120</v>
      </c>
      <c r="I871" t="s">
        <v>11</v>
      </c>
      <c r="J871" t="s">
        <v>27</v>
      </c>
      <c r="K871" t="s">
        <v>152</v>
      </c>
      <c r="L871" t="s">
        <v>13</v>
      </c>
      <c r="M871" s="5">
        <v>26.979999999999997</v>
      </c>
    </row>
    <row r="872" spans="1:13" hidden="1" x14ac:dyDescent="0.25">
      <c r="A872" s="2">
        <v>45491</v>
      </c>
      <c r="B872" s="3">
        <f t="shared" si="42"/>
        <v>2025</v>
      </c>
      <c r="C872" t="str">
        <f t="shared" si="43"/>
        <v>2024-2025</v>
      </c>
      <c r="D872" t="s">
        <v>147</v>
      </c>
      <c r="E872" t="s">
        <v>85</v>
      </c>
      <c r="F872" t="str">
        <f t="shared" si="44"/>
        <v>Queensland</v>
      </c>
      <c r="G872" t="s">
        <v>35</v>
      </c>
      <c r="H872">
        <v>4883</v>
      </c>
      <c r="I872" t="s">
        <v>11</v>
      </c>
      <c r="J872" t="s">
        <v>36</v>
      </c>
      <c r="K872" t="s">
        <v>19</v>
      </c>
      <c r="L872" t="s">
        <v>23</v>
      </c>
      <c r="M872" s="5">
        <v>26.98</v>
      </c>
    </row>
    <row r="873" spans="1:13" hidden="1" x14ac:dyDescent="0.25">
      <c r="A873" s="2">
        <v>45227</v>
      </c>
      <c r="B873" s="3">
        <f t="shared" si="42"/>
        <v>2024</v>
      </c>
      <c r="C873" t="str">
        <f t="shared" si="43"/>
        <v>2023-2024</v>
      </c>
      <c r="D873" t="s">
        <v>147</v>
      </c>
      <c r="E873" t="s">
        <v>85</v>
      </c>
      <c r="F873" t="str">
        <f t="shared" si="44"/>
        <v>Queensland</v>
      </c>
      <c r="G873" t="s">
        <v>35</v>
      </c>
      <c r="H873">
        <v>4883</v>
      </c>
      <c r="I873" t="s">
        <v>11</v>
      </c>
      <c r="J873" t="s">
        <v>36</v>
      </c>
      <c r="K873" t="s">
        <v>154</v>
      </c>
      <c r="L873" t="s">
        <v>14</v>
      </c>
      <c r="M873" s="5">
        <v>26.98</v>
      </c>
    </row>
    <row r="874" spans="1:13" hidden="1" x14ac:dyDescent="0.25">
      <c r="A874" s="2">
        <v>45320</v>
      </c>
      <c r="B874" s="3">
        <f t="shared" si="42"/>
        <v>2024</v>
      </c>
      <c r="C874" t="str">
        <f t="shared" si="43"/>
        <v>2023-2024</v>
      </c>
      <c r="D874" t="s">
        <v>147</v>
      </c>
      <c r="E874" t="s">
        <v>101</v>
      </c>
      <c r="F874" t="str">
        <f t="shared" si="44"/>
        <v>Victoria</v>
      </c>
      <c r="G874" t="s">
        <v>45</v>
      </c>
      <c r="H874">
        <v>3131</v>
      </c>
      <c r="I874" t="s">
        <v>11</v>
      </c>
      <c r="J874" t="s">
        <v>63</v>
      </c>
      <c r="K874" t="s">
        <v>154</v>
      </c>
      <c r="L874" t="s">
        <v>14</v>
      </c>
      <c r="M874" s="5">
        <v>26.98</v>
      </c>
    </row>
    <row r="875" spans="1:13" hidden="1" x14ac:dyDescent="0.25">
      <c r="A875" s="2">
        <v>45138</v>
      </c>
      <c r="B875" s="3">
        <f t="shared" si="42"/>
        <v>2024</v>
      </c>
      <c r="C875" t="str">
        <f t="shared" si="43"/>
        <v>2023-2024</v>
      </c>
      <c r="D875" t="s">
        <v>147</v>
      </c>
      <c r="E875" t="s">
        <v>140</v>
      </c>
      <c r="F875" t="str">
        <f t="shared" si="44"/>
        <v>Tasmania</v>
      </c>
      <c r="G875" t="s">
        <v>70</v>
      </c>
      <c r="H875">
        <v>7320</v>
      </c>
      <c r="I875" t="s">
        <v>11</v>
      </c>
      <c r="J875" t="s">
        <v>71</v>
      </c>
      <c r="K875" t="s">
        <v>19</v>
      </c>
      <c r="L875" t="s">
        <v>23</v>
      </c>
      <c r="M875" s="5">
        <v>26.990000000000002</v>
      </c>
    </row>
    <row r="876" spans="1:13" x14ac:dyDescent="0.25">
      <c r="A876" s="2">
        <v>44945</v>
      </c>
      <c r="B876" s="3">
        <f t="shared" si="42"/>
        <v>2023</v>
      </c>
      <c r="C876" t="str">
        <f t="shared" si="43"/>
        <v>2022-2023</v>
      </c>
      <c r="D876" t="s">
        <v>147</v>
      </c>
      <c r="E876" t="s">
        <v>44</v>
      </c>
      <c r="F876" t="str">
        <f t="shared" si="44"/>
        <v>Victoria</v>
      </c>
      <c r="G876" t="s">
        <v>45</v>
      </c>
      <c r="H876">
        <v>3066</v>
      </c>
      <c r="I876" t="s">
        <v>11</v>
      </c>
      <c r="J876" t="s">
        <v>46</v>
      </c>
      <c r="K876" t="s">
        <v>19</v>
      </c>
      <c r="L876" t="s">
        <v>23</v>
      </c>
      <c r="M876" s="5">
        <v>27</v>
      </c>
    </row>
    <row r="877" spans="1:13" hidden="1" x14ac:dyDescent="0.25">
      <c r="A877" s="2">
        <v>45416</v>
      </c>
      <c r="B877" s="3">
        <f t="shared" si="42"/>
        <v>2024</v>
      </c>
      <c r="C877" t="str">
        <f t="shared" si="43"/>
        <v>2024-2025</v>
      </c>
      <c r="D877" t="s">
        <v>147</v>
      </c>
      <c r="E877" t="s">
        <v>142</v>
      </c>
      <c r="F877" t="str">
        <f t="shared" si="44"/>
        <v>Australian Capital Territory</v>
      </c>
      <c r="G877" t="s">
        <v>80</v>
      </c>
      <c r="H877">
        <v>2609</v>
      </c>
      <c r="I877" t="s">
        <v>11</v>
      </c>
      <c r="J877" t="s">
        <v>58</v>
      </c>
      <c r="K877" t="s">
        <v>155</v>
      </c>
      <c r="L877" t="s">
        <v>20</v>
      </c>
      <c r="M877" s="5">
        <v>27.18</v>
      </c>
    </row>
    <row r="878" spans="1:13" hidden="1" x14ac:dyDescent="0.25">
      <c r="A878" s="2">
        <v>44968</v>
      </c>
      <c r="B878" s="3">
        <f t="shared" si="42"/>
        <v>2023</v>
      </c>
      <c r="C878" t="str">
        <f t="shared" si="43"/>
        <v>2022-2023</v>
      </c>
      <c r="D878" t="s">
        <v>147</v>
      </c>
      <c r="E878" t="s">
        <v>138</v>
      </c>
      <c r="F878" t="str">
        <f t="shared" si="44"/>
        <v>Queensland</v>
      </c>
      <c r="G878" t="s">
        <v>35</v>
      </c>
      <c r="H878">
        <v>4558</v>
      </c>
      <c r="I878" t="s">
        <v>11</v>
      </c>
      <c r="J878" t="s">
        <v>120</v>
      </c>
      <c r="K878" t="s">
        <v>149</v>
      </c>
      <c r="L878" t="s">
        <v>15</v>
      </c>
      <c r="M878" s="5">
        <v>27.27</v>
      </c>
    </row>
    <row r="879" spans="1:13" hidden="1" x14ac:dyDescent="0.25">
      <c r="A879" s="2">
        <v>45438</v>
      </c>
      <c r="B879" s="3">
        <f t="shared" si="42"/>
        <v>2024</v>
      </c>
      <c r="C879" t="str">
        <f t="shared" si="43"/>
        <v>2024-2025</v>
      </c>
      <c r="D879" t="s">
        <v>147</v>
      </c>
      <c r="E879" t="s">
        <v>79</v>
      </c>
      <c r="F879" t="str">
        <f t="shared" si="44"/>
        <v>Australian Capital Territory</v>
      </c>
      <c r="G879" t="s">
        <v>80</v>
      </c>
      <c r="H879">
        <v>2617</v>
      </c>
      <c r="I879" t="s">
        <v>11</v>
      </c>
      <c r="J879" t="s">
        <v>58</v>
      </c>
      <c r="K879" t="s">
        <v>150</v>
      </c>
      <c r="L879" t="s">
        <v>18</v>
      </c>
      <c r="M879" s="5">
        <v>27.36</v>
      </c>
    </row>
    <row r="880" spans="1:13" hidden="1" x14ac:dyDescent="0.25">
      <c r="A880" s="2">
        <v>45529</v>
      </c>
      <c r="B880" s="3">
        <f t="shared" si="42"/>
        <v>2025</v>
      </c>
      <c r="C880" t="str">
        <f t="shared" si="43"/>
        <v>2024-2025</v>
      </c>
      <c r="D880" t="s">
        <v>147</v>
      </c>
      <c r="E880" t="s">
        <v>81</v>
      </c>
      <c r="F880" t="str">
        <f t="shared" si="44"/>
        <v>New South Wales</v>
      </c>
      <c r="G880" t="s">
        <v>10</v>
      </c>
      <c r="H880">
        <v>2485</v>
      </c>
      <c r="I880" t="s">
        <v>11</v>
      </c>
      <c r="J880" t="s">
        <v>68</v>
      </c>
      <c r="K880" t="s">
        <v>19</v>
      </c>
      <c r="L880" t="s">
        <v>23</v>
      </c>
      <c r="M880" s="5">
        <v>27.38</v>
      </c>
    </row>
    <row r="881" spans="1:13" hidden="1" x14ac:dyDescent="0.25">
      <c r="A881" s="2">
        <v>45534</v>
      </c>
      <c r="B881" s="3">
        <f t="shared" si="42"/>
        <v>2025</v>
      </c>
      <c r="C881" t="str">
        <f t="shared" si="43"/>
        <v>2024-2025</v>
      </c>
      <c r="D881" t="s">
        <v>148</v>
      </c>
      <c r="E881" t="s">
        <v>79</v>
      </c>
      <c r="F881" t="str">
        <f t="shared" si="44"/>
        <v>Australian Capital Territory</v>
      </c>
      <c r="G881" t="s">
        <v>80</v>
      </c>
      <c r="H881">
        <v>2617</v>
      </c>
      <c r="I881" t="s">
        <v>11</v>
      </c>
      <c r="J881" t="s">
        <v>58</v>
      </c>
      <c r="K881" t="s">
        <v>153</v>
      </c>
      <c r="L881" t="s">
        <v>16</v>
      </c>
      <c r="M881" s="5">
        <v>27.48</v>
      </c>
    </row>
    <row r="882" spans="1:13" x14ac:dyDescent="0.25">
      <c r="A882" s="2">
        <v>44956</v>
      </c>
      <c r="B882" s="3">
        <f t="shared" si="42"/>
        <v>2023</v>
      </c>
      <c r="C882" t="str">
        <f t="shared" si="43"/>
        <v>2022-2023</v>
      </c>
      <c r="D882" t="s">
        <v>147</v>
      </c>
      <c r="E882" t="s">
        <v>110</v>
      </c>
      <c r="F882" t="str">
        <f t="shared" si="44"/>
        <v>Queensland</v>
      </c>
      <c r="G882" t="s">
        <v>35</v>
      </c>
      <c r="H882">
        <v>4680</v>
      </c>
      <c r="I882" t="s">
        <v>11</v>
      </c>
      <c r="J882" t="s">
        <v>51</v>
      </c>
      <c r="K882" t="s">
        <v>154</v>
      </c>
      <c r="L882" t="s">
        <v>14</v>
      </c>
      <c r="M882" s="5">
        <v>27.5</v>
      </c>
    </row>
    <row r="883" spans="1:13" hidden="1" x14ac:dyDescent="0.25">
      <c r="A883" s="2">
        <v>45437</v>
      </c>
      <c r="B883" s="3">
        <f t="shared" si="42"/>
        <v>2024</v>
      </c>
      <c r="C883" t="str">
        <f t="shared" si="43"/>
        <v>2024-2025</v>
      </c>
      <c r="D883" t="s">
        <v>148</v>
      </c>
      <c r="E883" t="s">
        <v>31</v>
      </c>
      <c r="F883" t="str">
        <f t="shared" si="44"/>
        <v>South Australia</v>
      </c>
      <c r="G883" t="s">
        <v>32</v>
      </c>
      <c r="H883">
        <v>5168</v>
      </c>
      <c r="I883" t="s">
        <v>11</v>
      </c>
      <c r="J883" t="s">
        <v>33</v>
      </c>
      <c r="K883" t="s">
        <v>19</v>
      </c>
      <c r="L883" t="s">
        <v>23</v>
      </c>
      <c r="M883" s="5">
        <v>27.53</v>
      </c>
    </row>
    <row r="884" spans="1:13" hidden="1" x14ac:dyDescent="0.25">
      <c r="A884" s="2">
        <v>45250</v>
      </c>
      <c r="B884" s="3">
        <f t="shared" si="42"/>
        <v>2024</v>
      </c>
      <c r="C884" t="str">
        <f t="shared" si="43"/>
        <v>2023-2024</v>
      </c>
      <c r="D884" t="s">
        <v>147</v>
      </c>
      <c r="E884" t="s">
        <v>112</v>
      </c>
      <c r="F884" t="str">
        <f t="shared" si="44"/>
        <v>Victoria</v>
      </c>
      <c r="G884" t="s">
        <v>45</v>
      </c>
      <c r="H884">
        <v>3076</v>
      </c>
      <c r="I884" t="s">
        <v>11</v>
      </c>
      <c r="J884" t="s">
        <v>46</v>
      </c>
      <c r="K884" t="s">
        <v>157</v>
      </c>
      <c r="L884" t="s">
        <v>22</v>
      </c>
      <c r="M884" s="5">
        <v>27.62</v>
      </c>
    </row>
    <row r="885" spans="1:13" hidden="1" x14ac:dyDescent="0.25">
      <c r="A885" s="2">
        <v>45203</v>
      </c>
      <c r="B885" s="3">
        <f t="shared" si="42"/>
        <v>2024</v>
      </c>
      <c r="C885" t="str">
        <f t="shared" si="43"/>
        <v>2023-2024</v>
      </c>
      <c r="D885" t="s">
        <v>147</v>
      </c>
      <c r="E885" t="s">
        <v>65</v>
      </c>
      <c r="F885" t="str">
        <f t="shared" si="44"/>
        <v>New South Wales</v>
      </c>
      <c r="G885" t="s">
        <v>10</v>
      </c>
      <c r="H885">
        <v>2541</v>
      </c>
      <c r="I885" t="s">
        <v>11</v>
      </c>
      <c r="J885" t="s">
        <v>58</v>
      </c>
      <c r="K885" t="s">
        <v>149</v>
      </c>
      <c r="L885" t="s">
        <v>15</v>
      </c>
      <c r="M885" s="5">
        <v>27.72</v>
      </c>
    </row>
    <row r="886" spans="1:13" hidden="1" x14ac:dyDescent="0.25">
      <c r="A886" s="2">
        <v>45471</v>
      </c>
      <c r="B886" s="3">
        <f t="shared" si="42"/>
        <v>2024</v>
      </c>
      <c r="C886" t="str">
        <f t="shared" si="43"/>
        <v>2024-2025</v>
      </c>
      <c r="D886" t="s">
        <v>147</v>
      </c>
      <c r="E886" t="s">
        <v>97</v>
      </c>
      <c r="F886" t="str">
        <f t="shared" si="44"/>
        <v>Tasmania</v>
      </c>
      <c r="G886" t="s">
        <v>70</v>
      </c>
      <c r="H886">
        <v>7250</v>
      </c>
      <c r="I886" t="s">
        <v>11</v>
      </c>
      <c r="J886" t="s">
        <v>71</v>
      </c>
      <c r="K886" t="s">
        <v>154</v>
      </c>
      <c r="L886" t="s">
        <v>14</v>
      </c>
      <c r="M886" s="5">
        <v>27.86</v>
      </c>
    </row>
    <row r="887" spans="1:13" hidden="1" x14ac:dyDescent="0.25">
      <c r="A887" s="2">
        <v>45467</v>
      </c>
      <c r="B887" s="3">
        <f t="shared" si="42"/>
        <v>2024</v>
      </c>
      <c r="C887" t="str">
        <f t="shared" si="43"/>
        <v>2024-2025</v>
      </c>
      <c r="D887" t="s">
        <v>147</v>
      </c>
      <c r="E887" t="s">
        <v>105</v>
      </c>
      <c r="F887" t="str">
        <f t="shared" si="44"/>
        <v>Victoria</v>
      </c>
      <c r="G887" t="s">
        <v>45</v>
      </c>
      <c r="H887">
        <v>3500</v>
      </c>
      <c r="I887" t="s">
        <v>11</v>
      </c>
      <c r="J887" t="s">
        <v>60</v>
      </c>
      <c r="K887" t="s">
        <v>150</v>
      </c>
      <c r="L887" t="s">
        <v>18</v>
      </c>
      <c r="M887" s="5">
        <v>27.93</v>
      </c>
    </row>
    <row r="888" spans="1:13" hidden="1" x14ac:dyDescent="0.25">
      <c r="A888" s="2">
        <v>45648</v>
      </c>
      <c r="B888" s="3">
        <f t="shared" si="42"/>
        <v>2025</v>
      </c>
      <c r="C888" t="str">
        <f t="shared" si="43"/>
        <v>2024-2025</v>
      </c>
      <c r="D888" t="s">
        <v>148</v>
      </c>
      <c r="E888" t="s">
        <v>130</v>
      </c>
      <c r="F888" t="str">
        <f t="shared" si="44"/>
        <v>South Australia</v>
      </c>
      <c r="G888" t="s">
        <v>32</v>
      </c>
      <c r="H888">
        <v>5290</v>
      </c>
      <c r="I888" t="s">
        <v>11</v>
      </c>
      <c r="J888" t="s">
        <v>38</v>
      </c>
      <c r="K888" t="s">
        <v>155</v>
      </c>
      <c r="L888" t="s">
        <v>20</v>
      </c>
      <c r="M888" s="5">
        <v>27.94</v>
      </c>
    </row>
    <row r="889" spans="1:13" hidden="1" x14ac:dyDescent="0.25">
      <c r="A889" s="2">
        <v>45064</v>
      </c>
      <c r="B889" s="3">
        <f t="shared" si="42"/>
        <v>2023</v>
      </c>
      <c r="C889" t="str">
        <f t="shared" si="43"/>
        <v>2023-2024</v>
      </c>
      <c r="D889" t="s">
        <v>147</v>
      </c>
      <c r="E889" t="s">
        <v>53</v>
      </c>
      <c r="F889" t="str">
        <f t="shared" si="44"/>
        <v>South Australia</v>
      </c>
      <c r="G889" t="s">
        <v>32</v>
      </c>
      <c r="H889">
        <v>5082</v>
      </c>
      <c r="I889" t="s">
        <v>11</v>
      </c>
      <c r="J889" t="s">
        <v>33</v>
      </c>
      <c r="K889" t="s">
        <v>155</v>
      </c>
      <c r="L889" t="s">
        <v>20</v>
      </c>
      <c r="M889" s="5">
        <v>27.94</v>
      </c>
    </row>
    <row r="890" spans="1:13" hidden="1" x14ac:dyDescent="0.25">
      <c r="A890" s="2">
        <v>45464</v>
      </c>
      <c r="B890" s="3">
        <f t="shared" si="42"/>
        <v>2024</v>
      </c>
      <c r="C890" t="str">
        <f t="shared" si="43"/>
        <v>2024-2025</v>
      </c>
      <c r="D890" t="s">
        <v>147</v>
      </c>
      <c r="E890" t="s">
        <v>113</v>
      </c>
      <c r="F890" t="str">
        <f t="shared" si="44"/>
        <v>Queensland</v>
      </c>
      <c r="G890" t="s">
        <v>35</v>
      </c>
      <c r="H890">
        <v>4215</v>
      </c>
      <c r="I890" t="s">
        <v>11</v>
      </c>
      <c r="J890" t="s">
        <v>104</v>
      </c>
      <c r="K890" t="s">
        <v>156</v>
      </c>
      <c r="L890" t="s">
        <v>17</v>
      </c>
      <c r="M890" s="5">
        <v>27.94</v>
      </c>
    </row>
    <row r="891" spans="1:13" hidden="1" x14ac:dyDescent="0.25">
      <c r="A891" s="2">
        <v>45578</v>
      </c>
      <c r="B891" s="3">
        <f t="shared" si="42"/>
        <v>2025</v>
      </c>
      <c r="C891" t="str">
        <f t="shared" si="43"/>
        <v>2024-2025</v>
      </c>
      <c r="D891" t="s">
        <v>147</v>
      </c>
      <c r="E891" t="s">
        <v>107</v>
      </c>
      <c r="F891" t="str">
        <f t="shared" si="44"/>
        <v>Queensland</v>
      </c>
      <c r="G891" t="s">
        <v>35</v>
      </c>
      <c r="H891">
        <v>4220</v>
      </c>
      <c r="I891" t="s">
        <v>11</v>
      </c>
      <c r="J891" t="s">
        <v>104</v>
      </c>
      <c r="K891" t="s">
        <v>156</v>
      </c>
      <c r="L891" t="s">
        <v>17</v>
      </c>
      <c r="M891" s="5">
        <v>27.96</v>
      </c>
    </row>
    <row r="892" spans="1:13" hidden="1" x14ac:dyDescent="0.25">
      <c r="A892" s="2">
        <v>45044</v>
      </c>
      <c r="B892" s="3">
        <f t="shared" si="42"/>
        <v>2023</v>
      </c>
      <c r="C892" t="str">
        <f t="shared" si="43"/>
        <v>2023-2024</v>
      </c>
      <c r="D892" t="s">
        <v>147</v>
      </c>
      <c r="E892" t="s">
        <v>91</v>
      </c>
      <c r="F892" t="str">
        <f t="shared" si="44"/>
        <v>Victoria</v>
      </c>
      <c r="G892" t="s">
        <v>45</v>
      </c>
      <c r="H892">
        <v>3690</v>
      </c>
      <c r="I892" t="s">
        <v>11</v>
      </c>
      <c r="J892" t="s">
        <v>55</v>
      </c>
      <c r="K892" t="s">
        <v>150</v>
      </c>
      <c r="L892" t="s">
        <v>18</v>
      </c>
      <c r="M892" s="5">
        <v>27.96</v>
      </c>
    </row>
    <row r="893" spans="1:13" hidden="1" x14ac:dyDescent="0.25">
      <c r="A893" s="2">
        <v>45652</v>
      </c>
      <c r="B893" s="3">
        <f t="shared" si="42"/>
        <v>2025</v>
      </c>
      <c r="C893" t="str">
        <f t="shared" si="43"/>
        <v>2024-2025</v>
      </c>
      <c r="D893" t="s">
        <v>148</v>
      </c>
      <c r="E893" t="s">
        <v>28</v>
      </c>
      <c r="F893" t="str">
        <f t="shared" si="44"/>
        <v>Northern Territory</v>
      </c>
      <c r="G893" t="s">
        <v>29</v>
      </c>
      <c r="H893">
        <v>800</v>
      </c>
      <c r="I893" t="s">
        <v>11</v>
      </c>
      <c r="J893" t="s">
        <v>30</v>
      </c>
      <c r="K893" t="s">
        <v>150</v>
      </c>
      <c r="L893" t="s">
        <v>18</v>
      </c>
      <c r="M893" s="5">
        <v>672.34999999999991</v>
      </c>
    </row>
    <row r="894" spans="1:13" hidden="1" x14ac:dyDescent="0.25">
      <c r="A894" s="2">
        <v>44984</v>
      </c>
      <c r="B894" s="3">
        <f t="shared" si="42"/>
        <v>2023</v>
      </c>
      <c r="C894" t="str">
        <f t="shared" si="43"/>
        <v>2022-2023</v>
      </c>
      <c r="D894" t="s">
        <v>148</v>
      </c>
      <c r="E894" t="s">
        <v>85</v>
      </c>
      <c r="F894" t="str">
        <f t="shared" si="44"/>
        <v>Queensland</v>
      </c>
      <c r="G894" t="s">
        <v>35</v>
      </c>
      <c r="H894">
        <v>4883</v>
      </c>
      <c r="I894" t="s">
        <v>11</v>
      </c>
      <c r="J894" t="s">
        <v>36</v>
      </c>
      <c r="K894" t="s">
        <v>154</v>
      </c>
      <c r="L894" t="s">
        <v>14</v>
      </c>
      <c r="M894" s="5">
        <v>664.64</v>
      </c>
    </row>
    <row r="895" spans="1:13" hidden="1" x14ac:dyDescent="0.25">
      <c r="A895" s="2">
        <v>45238</v>
      </c>
      <c r="B895" s="3">
        <f t="shared" si="42"/>
        <v>2024</v>
      </c>
      <c r="C895" t="str">
        <f t="shared" si="43"/>
        <v>2023-2024</v>
      </c>
      <c r="D895" t="s">
        <v>147</v>
      </c>
      <c r="E895" t="s">
        <v>118</v>
      </c>
      <c r="F895" t="str">
        <f t="shared" si="44"/>
        <v>New South Wales</v>
      </c>
      <c r="G895" t="s">
        <v>10</v>
      </c>
      <c r="H895">
        <v>2158</v>
      </c>
      <c r="I895" t="s">
        <v>11</v>
      </c>
      <c r="J895" t="s">
        <v>27</v>
      </c>
      <c r="K895" t="s">
        <v>19</v>
      </c>
      <c r="L895" t="s">
        <v>23</v>
      </c>
      <c r="M895" s="5">
        <v>27.98</v>
      </c>
    </row>
    <row r="896" spans="1:13" hidden="1" x14ac:dyDescent="0.25">
      <c r="A896" s="2">
        <v>45361</v>
      </c>
      <c r="B896" s="3">
        <f t="shared" si="42"/>
        <v>2024</v>
      </c>
      <c r="C896" t="str">
        <f t="shared" si="43"/>
        <v>2023-2024</v>
      </c>
      <c r="D896" t="s">
        <v>147</v>
      </c>
      <c r="E896" t="s">
        <v>110</v>
      </c>
      <c r="F896" t="str">
        <f t="shared" si="44"/>
        <v>Queensland</v>
      </c>
      <c r="G896" t="s">
        <v>35</v>
      </c>
      <c r="H896">
        <v>4680</v>
      </c>
      <c r="I896" t="s">
        <v>11</v>
      </c>
      <c r="J896" t="s">
        <v>51</v>
      </c>
      <c r="K896" t="s">
        <v>154</v>
      </c>
      <c r="L896" t="s">
        <v>14</v>
      </c>
      <c r="M896" s="5">
        <v>27.98</v>
      </c>
    </row>
    <row r="897" spans="1:13" hidden="1" x14ac:dyDescent="0.25">
      <c r="A897" s="2">
        <v>45240</v>
      </c>
      <c r="B897" s="3">
        <f t="shared" si="42"/>
        <v>2024</v>
      </c>
      <c r="C897" t="str">
        <f t="shared" si="43"/>
        <v>2023-2024</v>
      </c>
      <c r="D897" t="s">
        <v>147</v>
      </c>
      <c r="E897" t="s">
        <v>125</v>
      </c>
      <c r="F897" t="str">
        <f t="shared" si="44"/>
        <v>Victoria</v>
      </c>
      <c r="G897" t="s">
        <v>45</v>
      </c>
      <c r="H897">
        <v>3400</v>
      </c>
      <c r="I897" t="s">
        <v>11</v>
      </c>
      <c r="J897" t="s">
        <v>60</v>
      </c>
      <c r="K897" t="s">
        <v>154</v>
      </c>
      <c r="L897" t="s">
        <v>14</v>
      </c>
      <c r="M897" s="5">
        <v>27.98</v>
      </c>
    </row>
    <row r="898" spans="1:13" hidden="1" x14ac:dyDescent="0.25">
      <c r="A898" s="2">
        <v>45606</v>
      </c>
      <c r="B898" s="3">
        <f t="shared" si="42"/>
        <v>2025</v>
      </c>
      <c r="C898" t="str">
        <f t="shared" si="43"/>
        <v>2024-2025</v>
      </c>
      <c r="D898" t="s">
        <v>147</v>
      </c>
      <c r="E898" t="s">
        <v>54</v>
      </c>
      <c r="F898" t="str">
        <f t="shared" si="44"/>
        <v>Victoria</v>
      </c>
      <c r="G898" t="s">
        <v>45</v>
      </c>
      <c r="H898">
        <v>3977</v>
      </c>
      <c r="I898" t="s">
        <v>11</v>
      </c>
      <c r="J898" t="s">
        <v>55</v>
      </c>
      <c r="K898" t="s">
        <v>153</v>
      </c>
      <c r="L898" t="s">
        <v>16</v>
      </c>
      <c r="M898" s="5">
        <v>27.990000000000002</v>
      </c>
    </row>
    <row r="899" spans="1:13" hidden="1"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row>
    <row r="900" spans="1:13" hidden="1"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row>
    <row r="901" spans="1:13" hidden="1"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row>
    <row r="902" spans="1:13" hidden="1"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row>
    <row r="903" spans="1:13" hidden="1"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row>
    <row r="904" spans="1:13" hidden="1"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row>
    <row r="905" spans="1:13" hidden="1"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row>
    <row r="906" spans="1:13" hidden="1" x14ac:dyDescent="0.25">
      <c r="A906" s="2">
        <v>45559</v>
      </c>
      <c r="B906" s="3">
        <f t="shared" si="42"/>
        <v>2025</v>
      </c>
      <c r="C906" t="str">
        <f t="shared" si="43"/>
        <v>2024-2025</v>
      </c>
      <c r="D906" t="s">
        <v>148</v>
      </c>
      <c r="E906" t="s">
        <v>138</v>
      </c>
      <c r="F906" t="str">
        <f t="shared" si="44"/>
        <v>Queensland</v>
      </c>
      <c r="G906" t="s">
        <v>35</v>
      </c>
      <c r="H906">
        <v>4558</v>
      </c>
      <c r="I906" t="s">
        <v>11</v>
      </c>
      <c r="J906" t="s">
        <v>120</v>
      </c>
      <c r="K906" t="s">
        <v>154</v>
      </c>
      <c r="L906" t="s">
        <v>14</v>
      </c>
      <c r="M906" s="5">
        <v>655.54</v>
      </c>
    </row>
    <row r="907" spans="1:13" hidden="1"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row>
    <row r="908" spans="1:13" hidden="1"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row>
    <row r="909" spans="1:13" hidden="1"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row>
    <row r="910" spans="1:13" hidden="1"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row>
    <row r="911" spans="1:13" hidden="1" x14ac:dyDescent="0.25">
      <c r="A911" s="2">
        <v>45074</v>
      </c>
      <c r="B911" s="3">
        <f t="shared" si="42"/>
        <v>2023</v>
      </c>
      <c r="C911" t="str">
        <f t="shared" si="43"/>
        <v>2023-2024</v>
      </c>
      <c r="D911" t="s">
        <v>147</v>
      </c>
      <c r="E911" t="s">
        <v>128</v>
      </c>
      <c r="F911" t="str">
        <f t="shared" si="44"/>
        <v>Western Australia</v>
      </c>
      <c r="G911" t="s">
        <v>48</v>
      </c>
      <c r="H911">
        <v>6027</v>
      </c>
      <c r="I911" t="s">
        <v>11</v>
      </c>
      <c r="J911" t="s">
        <v>49</v>
      </c>
      <c r="K911" t="s">
        <v>156</v>
      </c>
      <c r="L911" t="s">
        <v>17</v>
      </c>
      <c r="M911" s="5">
        <v>28.96</v>
      </c>
    </row>
    <row r="912" spans="1:13" hidden="1"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row>
    <row r="913" spans="1:13" hidden="1" x14ac:dyDescent="0.25">
      <c r="A913" s="2">
        <v>45488</v>
      </c>
      <c r="B913" s="3">
        <f t="shared" si="42"/>
        <v>2025</v>
      </c>
      <c r="C913" t="str">
        <f t="shared" si="43"/>
        <v>2024-2025</v>
      </c>
      <c r="D913" t="s">
        <v>148</v>
      </c>
      <c r="E913" t="s">
        <v>85</v>
      </c>
      <c r="F913" t="str">
        <f t="shared" si="44"/>
        <v>Queensland</v>
      </c>
      <c r="G913" t="s">
        <v>35</v>
      </c>
      <c r="H913">
        <v>4883</v>
      </c>
      <c r="I913" t="s">
        <v>11</v>
      </c>
      <c r="J913" t="s">
        <v>36</v>
      </c>
      <c r="K913" t="s">
        <v>151</v>
      </c>
      <c r="L913" t="s">
        <v>21</v>
      </c>
      <c r="M913" s="5">
        <v>654.07000000000005</v>
      </c>
    </row>
    <row r="914" spans="1:13" hidden="1"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row>
    <row r="915" spans="1:13" hidden="1" x14ac:dyDescent="0.25">
      <c r="A915" s="2">
        <v>45468</v>
      </c>
      <c r="B915" s="3">
        <f t="shared" si="42"/>
        <v>2024</v>
      </c>
      <c r="C915" t="str">
        <f t="shared" si="43"/>
        <v>2024-2025</v>
      </c>
      <c r="D915" t="s">
        <v>147</v>
      </c>
      <c r="E915" t="s">
        <v>66</v>
      </c>
      <c r="F915" t="str">
        <f t="shared" si="44"/>
        <v>South Australia</v>
      </c>
      <c r="G915" t="s">
        <v>32</v>
      </c>
      <c r="H915">
        <v>5169</v>
      </c>
      <c r="I915" t="s">
        <v>11</v>
      </c>
      <c r="J915" t="s">
        <v>33</v>
      </c>
      <c r="K915" t="s">
        <v>154</v>
      </c>
      <c r="L915" t="s">
        <v>14</v>
      </c>
      <c r="M915" s="5">
        <v>29</v>
      </c>
    </row>
    <row r="916" spans="1:13" hidden="1" x14ac:dyDescent="0.25">
      <c r="A916" s="2">
        <v>45390</v>
      </c>
      <c r="B916" s="3">
        <f t="shared" si="42"/>
        <v>2024</v>
      </c>
      <c r="C916" t="str">
        <f t="shared" si="43"/>
        <v>2024-2025</v>
      </c>
      <c r="D916" t="s">
        <v>147</v>
      </c>
      <c r="E916" t="s">
        <v>96</v>
      </c>
      <c r="F916" t="str">
        <f t="shared" si="44"/>
        <v>Western Australia</v>
      </c>
      <c r="G916" t="s">
        <v>48</v>
      </c>
      <c r="H916">
        <v>6330</v>
      </c>
      <c r="I916" t="s">
        <v>11</v>
      </c>
      <c r="J916" t="s">
        <v>94</v>
      </c>
      <c r="K916" t="s">
        <v>153</v>
      </c>
      <c r="L916" t="s">
        <v>16</v>
      </c>
      <c r="M916" s="5">
        <v>29</v>
      </c>
    </row>
    <row r="917" spans="1:13" hidden="1" x14ac:dyDescent="0.25">
      <c r="A917" s="2">
        <v>45386</v>
      </c>
      <c r="B917" s="3">
        <f t="shared" si="42"/>
        <v>2024</v>
      </c>
      <c r="C917" t="str">
        <f t="shared" si="43"/>
        <v>2024-2025</v>
      </c>
      <c r="D917" t="s">
        <v>148</v>
      </c>
      <c r="E917" t="s">
        <v>9</v>
      </c>
      <c r="F917" t="str">
        <f t="shared" si="44"/>
        <v>New South Wales</v>
      </c>
      <c r="G917" t="s">
        <v>10</v>
      </c>
      <c r="H917">
        <v>2067</v>
      </c>
      <c r="I917" t="s">
        <v>11</v>
      </c>
      <c r="J917" t="s">
        <v>12</v>
      </c>
      <c r="K917" t="s">
        <v>154</v>
      </c>
      <c r="L917" t="s">
        <v>14</v>
      </c>
      <c r="M917" s="5">
        <v>29</v>
      </c>
    </row>
    <row r="918" spans="1:13" hidden="1"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row>
    <row r="919" spans="1:13" hidden="1"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row>
    <row r="920" spans="1:13" hidden="1" x14ac:dyDescent="0.25">
      <c r="A920" s="2">
        <v>45115</v>
      </c>
      <c r="B920" s="3">
        <f t="shared" si="42"/>
        <v>2024</v>
      </c>
      <c r="C920" t="str">
        <f t="shared" si="43"/>
        <v>2023-2024</v>
      </c>
      <c r="D920" t="s">
        <v>148</v>
      </c>
      <c r="E920" t="s">
        <v>138</v>
      </c>
      <c r="F920" t="str">
        <f t="shared" si="44"/>
        <v>Queensland</v>
      </c>
      <c r="G920" t="s">
        <v>35</v>
      </c>
      <c r="H920">
        <v>4558</v>
      </c>
      <c r="I920" t="s">
        <v>11</v>
      </c>
      <c r="J920" t="s">
        <v>120</v>
      </c>
      <c r="K920" t="s">
        <v>150</v>
      </c>
      <c r="L920" t="s">
        <v>18</v>
      </c>
      <c r="M920" s="5">
        <v>650.62</v>
      </c>
    </row>
    <row r="921" spans="1:13" hidden="1"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row>
    <row r="922" spans="1:13" hidden="1"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row>
    <row r="923" spans="1:13" hidden="1" x14ac:dyDescent="0.25">
      <c r="A923" s="2">
        <v>45023</v>
      </c>
      <c r="B923" s="3">
        <f t="shared" si="42"/>
        <v>2023</v>
      </c>
      <c r="C923" t="str">
        <f t="shared" si="43"/>
        <v>2023-2024</v>
      </c>
      <c r="D923" t="s">
        <v>147</v>
      </c>
      <c r="E923" t="s">
        <v>143</v>
      </c>
      <c r="F923" t="str">
        <f t="shared" si="44"/>
        <v>New South Wales</v>
      </c>
      <c r="G923" t="s">
        <v>10</v>
      </c>
      <c r="H923">
        <v>2154</v>
      </c>
      <c r="I923" t="s">
        <v>11</v>
      </c>
      <c r="J923" t="s">
        <v>27</v>
      </c>
      <c r="K923" t="s">
        <v>157</v>
      </c>
      <c r="L923" t="s">
        <v>22</v>
      </c>
      <c r="M923" s="5">
        <v>29.65</v>
      </c>
    </row>
    <row r="924" spans="1:13" hidden="1" x14ac:dyDescent="0.25">
      <c r="A924" s="2">
        <v>45441</v>
      </c>
      <c r="B924" s="3">
        <f t="shared" si="42"/>
        <v>2024</v>
      </c>
      <c r="C924" t="str">
        <f t="shared" si="43"/>
        <v>2024-2025</v>
      </c>
      <c r="D924" t="s">
        <v>148</v>
      </c>
      <c r="E924" t="s">
        <v>101</v>
      </c>
      <c r="F924" t="str">
        <f t="shared" si="44"/>
        <v>Victoria</v>
      </c>
      <c r="G924" t="s">
        <v>45</v>
      </c>
      <c r="H924">
        <v>3131</v>
      </c>
      <c r="I924" t="s">
        <v>11</v>
      </c>
      <c r="J924" t="s">
        <v>63</v>
      </c>
      <c r="K924" t="s">
        <v>156</v>
      </c>
      <c r="L924" t="s">
        <v>17</v>
      </c>
      <c r="M924" s="5">
        <v>29.85</v>
      </c>
    </row>
    <row r="925" spans="1:13" hidden="1" x14ac:dyDescent="0.25">
      <c r="A925" s="2">
        <v>45414</v>
      </c>
      <c r="B925" s="3">
        <f t="shared" si="42"/>
        <v>2024</v>
      </c>
      <c r="C925" t="str">
        <f t="shared" si="43"/>
        <v>2024-2025</v>
      </c>
      <c r="D925" t="s">
        <v>148</v>
      </c>
      <c r="E925" t="s">
        <v>145</v>
      </c>
      <c r="F925" t="str">
        <f t="shared" si="44"/>
        <v>New South Wales</v>
      </c>
      <c r="G925" t="s">
        <v>10</v>
      </c>
      <c r="H925">
        <v>2101</v>
      </c>
      <c r="I925" t="s">
        <v>11</v>
      </c>
      <c r="J925" t="s">
        <v>27</v>
      </c>
      <c r="K925" t="s">
        <v>155</v>
      </c>
      <c r="L925" t="s">
        <v>20</v>
      </c>
      <c r="M925" s="5">
        <v>29.9</v>
      </c>
    </row>
    <row r="926" spans="1:13" hidden="1" x14ac:dyDescent="0.25">
      <c r="A926" s="2">
        <v>45123</v>
      </c>
      <c r="B926" s="3">
        <f t="shared" ref="B926:B989" si="45">IF(MONTH(A926)&gt;=7,YEAR(A926)+1,YEAR(A926))</f>
        <v>2024</v>
      </c>
      <c r="C926" t="str">
        <f t="shared" ref="C926:C989" si="46">IF(MONTH(A926) &gt;= 4, YEAR(A926) &amp; "-" &amp; YEAR(A926) + 1, YEAR(A926) - 1 &amp; "-" &amp; YEAR(A926))</f>
        <v>2023-2024</v>
      </c>
      <c r="D926" t="s">
        <v>147</v>
      </c>
      <c r="E926" t="s">
        <v>125</v>
      </c>
      <c r="F926" t="str">
        <f t="shared" ref="F926:F989" si="47">IF(G926="WA","Western Australia",
IF(G926="NSW","New South Wales",
IF(G926="QLD","Queensland",
IF(G926="VIC","Victoria",
IF(G926="TAS","Tasmania",
IF(G926="SA","South Australia",
IF(G926="NT","Northern Territory",
IF(G926="ACT","Australian Capital Territory",G926))))))))</f>
        <v>Victoria</v>
      </c>
      <c r="G926" t="s">
        <v>45</v>
      </c>
      <c r="H926">
        <v>3400</v>
      </c>
      <c r="I926" t="s">
        <v>11</v>
      </c>
      <c r="J926" t="s">
        <v>60</v>
      </c>
      <c r="K926" t="s">
        <v>156</v>
      </c>
      <c r="L926" t="s">
        <v>17</v>
      </c>
      <c r="M926" s="5">
        <v>29.91</v>
      </c>
    </row>
    <row r="927" spans="1:13" hidden="1" x14ac:dyDescent="0.25">
      <c r="A927" s="2">
        <v>45625</v>
      </c>
      <c r="B927" s="3">
        <f t="shared" si="45"/>
        <v>2025</v>
      </c>
      <c r="C927" t="str">
        <f t="shared" si="46"/>
        <v>2024-2025</v>
      </c>
      <c r="D927" t="s">
        <v>147</v>
      </c>
      <c r="E927" t="s">
        <v>106</v>
      </c>
      <c r="F927" t="str">
        <f t="shared" si="47"/>
        <v>Victoria</v>
      </c>
      <c r="G927" t="s">
        <v>45</v>
      </c>
      <c r="H927">
        <v>3915</v>
      </c>
      <c r="I927" t="s">
        <v>11</v>
      </c>
      <c r="J927" t="s">
        <v>55</v>
      </c>
      <c r="K927" t="s">
        <v>155</v>
      </c>
      <c r="L927" t="s">
        <v>20</v>
      </c>
      <c r="M927" s="5">
        <v>29.910000000000004</v>
      </c>
    </row>
    <row r="928" spans="1:13" hidden="1" x14ac:dyDescent="0.25">
      <c r="A928" s="2">
        <v>45538</v>
      </c>
      <c r="B928" s="3">
        <f t="shared" si="45"/>
        <v>2025</v>
      </c>
      <c r="C928" t="str">
        <f t="shared" si="46"/>
        <v>2024-2025</v>
      </c>
      <c r="D928" t="s">
        <v>147</v>
      </c>
      <c r="E928" t="s">
        <v>85</v>
      </c>
      <c r="F928" t="str">
        <f t="shared" si="47"/>
        <v>Queensland</v>
      </c>
      <c r="G928" t="s">
        <v>35</v>
      </c>
      <c r="H928">
        <v>4883</v>
      </c>
      <c r="I928" t="s">
        <v>11</v>
      </c>
      <c r="J928" t="s">
        <v>36</v>
      </c>
      <c r="K928" t="s">
        <v>155</v>
      </c>
      <c r="L928" t="s">
        <v>20</v>
      </c>
      <c r="M928" s="5">
        <v>29.92</v>
      </c>
    </row>
    <row r="929" spans="1:13" hidden="1" x14ac:dyDescent="0.25">
      <c r="A929" s="2">
        <v>45363</v>
      </c>
      <c r="B929" s="3">
        <f t="shared" si="45"/>
        <v>2024</v>
      </c>
      <c r="C929" t="str">
        <f t="shared" si="46"/>
        <v>2023-2024</v>
      </c>
      <c r="D929" t="s">
        <v>147</v>
      </c>
      <c r="E929" t="s">
        <v>146</v>
      </c>
      <c r="F929" t="str">
        <f t="shared" si="47"/>
        <v>Victoria</v>
      </c>
      <c r="G929" t="s">
        <v>45</v>
      </c>
      <c r="H929">
        <v>3353</v>
      </c>
      <c r="I929" t="s">
        <v>11</v>
      </c>
      <c r="J929" t="s">
        <v>60</v>
      </c>
      <c r="K929" t="s">
        <v>153</v>
      </c>
      <c r="L929" t="s">
        <v>16</v>
      </c>
      <c r="M929" s="5">
        <v>29.95</v>
      </c>
    </row>
    <row r="930" spans="1:13" hidden="1" x14ac:dyDescent="0.25">
      <c r="A930" s="2">
        <v>45540</v>
      </c>
      <c r="B930" s="3">
        <f t="shared" si="45"/>
        <v>2025</v>
      </c>
      <c r="C930" t="str">
        <f t="shared" si="46"/>
        <v>2024-2025</v>
      </c>
      <c r="D930" t="s">
        <v>147</v>
      </c>
      <c r="E930" t="s">
        <v>41</v>
      </c>
      <c r="F930" t="str">
        <f t="shared" si="47"/>
        <v>New South Wales</v>
      </c>
      <c r="G930" t="s">
        <v>10</v>
      </c>
      <c r="H930">
        <v>2830</v>
      </c>
      <c r="I930" t="s">
        <v>11</v>
      </c>
      <c r="J930" t="s">
        <v>25</v>
      </c>
      <c r="K930" t="s">
        <v>19</v>
      </c>
      <c r="L930" t="s">
        <v>23</v>
      </c>
      <c r="M930" s="5">
        <v>29.95</v>
      </c>
    </row>
    <row r="931" spans="1:13" hidden="1" x14ac:dyDescent="0.25">
      <c r="A931" s="2">
        <v>44992</v>
      </c>
      <c r="B931" s="3">
        <f t="shared" si="45"/>
        <v>2023</v>
      </c>
      <c r="C931" t="str">
        <f t="shared" si="46"/>
        <v>2022-2023</v>
      </c>
      <c r="D931" t="s">
        <v>148</v>
      </c>
      <c r="E931" t="s">
        <v>112</v>
      </c>
      <c r="F931" t="str">
        <f t="shared" si="47"/>
        <v>Victoria</v>
      </c>
      <c r="G931" t="s">
        <v>45</v>
      </c>
      <c r="H931">
        <v>3076</v>
      </c>
      <c r="I931" t="s">
        <v>11</v>
      </c>
      <c r="J931" t="s">
        <v>46</v>
      </c>
      <c r="K931" t="s">
        <v>153</v>
      </c>
      <c r="L931" t="s">
        <v>16</v>
      </c>
      <c r="M931" s="5">
        <v>29.95</v>
      </c>
    </row>
    <row r="932" spans="1:13" hidden="1" x14ac:dyDescent="0.25">
      <c r="A932" s="2">
        <v>44981</v>
      </c>
      <c r="B932" s="3">
        <f t="shared" si="45"/>
        <v>2023</v>
      </c>
      <c r="C932" t="str">
        <f t="shared" si="46"/>
        <v>2022-2023</v>
      </c>
      <c r="D932" t="s">
        <v>147</v>
      </c>
      <c r="E932" t="s">
        <v>129</v>
      </c>
      <c r="F932" t="str">
        <f t="shared" si="47"/>
        <v>Tasmania</v>
      </c>
      <c r="G932" t="s">
        <v>70</v>
      </c>
      <c r="H932">
        <v>7010</v>
      </c>
      <c r="I932" t="s">
        <v>11</v>
      </c>
      <c r="J932" t="s">
        <v>71</v>
      </c>
      <c r="K932" t="s">
        <v>19</v>
      </c>
      <c r="L932" t="s">
        <v>23</v>
      </c>
      <c r="M932" s="5">
        <v>29.95</v>
      </c>
    </row>
    <row r="933" spans="1:13" hidden="1" x14ac:dyDescent="0.25">
      <c r="A933" s="2">
        <v>45581</v>
      </c>
      <c r="B933" s="3">
        <f t="shared" si="45"/>
        <v>2025</v>
      </c>
      <c r="C933" t="str">
        <f t="shared" si="46"/>
        <v>2024-2025</v>
      </c>
      <c r="D933" t="s">
        <v>148</v>
      </c>
      <c r="E933" t="s">
        <v>123</v>
      </c>
      <c r="F933" t="str">
        <f t="shared" si="47"/>
        <v>Western Australia</v>
      </c>
      <c r="G933" t="s">
        <v>48</v>
      </c>
      <c r="H933">
        <v>6109</v>
      </c>
      <c r="I933" t="s">
        <v>11</v>
      </c>
      <c r="J933" t="s">
        <v>94</v>
      </c>
      <c r="K933" t="s">
        <v>19</v>
      </c>
      <c r="L933" t="s">
        <v>23</v>
      </c>
      <c r="M933" s="5">
        <v>29.95</v>
      </c>
    </row>
    <row r="934" spans="1:13" hidden="1" x14ac:dyDescent="0.25">
      <c r="A934" s="2">
        <v>45356</v>
      </c>
      <c r="B934" s="3">
        <f t="shared" si="45"/>
        <v>2024</v>
      </c>
      <c r="C934" t="str">
        <f t="shared" si="46"/>
        <v>2023-2024</v>
      </c>
      <c r="D934" t="s">
        <v>147</v>
      </c>
      <c r="E934" t="s">
        <v>83</v>
      </c>
      <c r="F934" t="str">
        <f t="shared" si="47"/>
        <v>New South Wales</v>
      </c>
      <c r="G934" t="s">
        <v>10</v>
      </c>
      <c r="H934">
        <v>2750</v>
      </c>
      <c r="I934" t="s">
        <v>11</v>
      </c>
      <c r="J934" t="s">
        <v>25</v>
      </c>
      <c r="K934" t="s">
        <v>153</v>
      </c>
      <c r="L934" t="s">
        <v>16</v>
      </c>
      <c r="M934" s="5">
        <v>29.95</v>
      </c>
    </row>
    <row r="935" spans="1:13" hidden="1" x14ac:dyDescent="0.25">
      <c r="A935" s="2">
        <v>45461</v>
      </c>
      <c r="B935" s="3">
        <f t="shared" si="45"/>
        <v>2024</v>
      </c>
      <c r="C935" t="str">
        <f t="shared" si="46"/>
        <v>2024-2025</v>
      </c>
      <c r="D935" t="s">
        <v>147</v>
      </c>
      <c r="E935" t="s">
        <v>62</v>
      </c>
      <c r="F935" t="str">
        <f t="shared" si="47"/>
        <v>Victoria</v>
      </c>
      <c r="G935" t="s">
        <v>45</v>
      </c>
      <c r="H935">
        <v>3134</v>
      </c>
      <c r="I935" t="s">
        <v>11</v>
      </c>
      <c r="J935" t="s">
        <v>63</v>
      </c>
      <c r="K935" t="s">
        <v>153</v>
      </c>
      <c r="L935" t="s">
        <v>16</v>
      </c>
      <c r="M935" s="5">
        <v>29.95</v>
      </c>
    </row>
    <row r="936" spans="1:13" hidden="1" x14ac:dyDescent="0.25">
      <c r="A936" s="2">
        <v>45506</v>
      </c>
      <c r="B936" s="3">
        <f t="shared" si="45"/>
        <v>2025</v>
      </c>
      <c r="C936" t="str">
        <f t="shared" si="46"/>
        <v>2024-2025</v>
      </c>
      <c r="D936" t="s">
        <v>147</v>
      </c>
      <c r="E936" t="s">
        <v>82</v>
      </c>
      <c r="F936" t="str">
        <f t="shared" si="47"/>
        <v>Queensland</v>
      </c>
      <c r="G936" t="s">
        <v>35</v>
      </c>
      <c r="H936">
        <v>4012</v>
      </c>
      <c r="I936" t="s">
        <v>11</v>
      </c>
      <c r="J936" t="s">
        <v>43</v>
      </c>
      <c r="K936" t="s">
        <v>149</v>
      </c>
      <c r="L936" t="s">
        <v>15</v>
      </c>
      <c r="M936" s="5">
        <v>29.95</v>
      </c>
    </row>
    <row r="937" spans="1:13" hidden="1" x14ac:dyDescent="0.25">
      <c r="A937" s="2">
        <v>45089</v>
      </c>
      <c r="B937" s="3">
        <f t="shared" si="45"/>
        <v>2023</v>
      </c>
      <c r="C937" t="str">
        <f t="shared" si="46"/>
        <v>2023-2024</v>
      </c>
      <c r="D937" t="s">
        <v>148</v>
      </c>
      <c r="E937" t="s">
        <v>101</v>
      </c>
      <c r="F937" t="str">
        <f t="shared" si="47"/>
        <v>Victoria</v>
      </c>
      <c r="G937" t="s">
        <v>45</v>
      </c>
      <c r="H937">
        <v>3131</v>
      </c>
      <c r="I937" t="s">
        <v>11</v>
      </c>
      <c r="J937" t="s">
        <v>63</v>
      </c>
      <c r="K937" t="s">
        <v>156</v>
      </c>
      <c r="L937" t="s">
        <v>17</v>
      </c>
      <c r="M937" s="5">
        <v>29.950000000000003</v>
      </c>
    </row>
    <row r="938" spans="1:13" hidden="1" x14ac:dyDescent="0.25">
      <c r="A938" s="2">
        <v>44986</v>
      </c>
      <c r="B938" s="3">
        <f t="shared" si="45"/>
        <v>2023</v>
      </c>
      <c r="C938" t="str">
        <f t="shared" si="46"/>
        <v>2022-2023</v>
      </c>
      <c r="D938" t="s">
        <v>147</v>
      </c>
      <c r="E938" t="s">
        <v>56</v>
      </c>
      <c r="F938" t="str">
        <f t="shared" si="47"/>
        <v>Northern Territory</v>
      </c>
      <c r="G938" t="s">
        <v>29</v>
      </c>
      <c r="H938">
        <v>870</v>
      </c>
      <c r="I938" t="s">
        <v>11</v>
      </c>
      <c r="J938" t="s">
        <v>30</v>
      </c>
      <c r="K938" t="s">
        <v>150</v>
      </c>
      <c r="L938" t="s">
        <v>18</v>
      </c>
      <c r="M938" s="5">
        <v>29.97</v>
      </c>
    </row>
    <row r="939" spans="1:13" hidden="1" x14ac:dyDescent="0.25">
      <c r="A939" s="2">
        <v>45611</v>
      </c>
      <c r="B939" s="3">
        <f t="shared" si="45"/>
        <v>2025</v>
      </c>
      <c r="C939" t="str">
        <f t="shared" si="46"/>
        <v>2024-2025</v>
      </c>
      <c r="D939" t="s">
        <v>148</v>
      </c>
      <c r="E939" t="s">
        <v>67</v>
      </c>
      <c r="F939" t="str">
        <f t="shared" si="47"/>
        <v>New South Wales</v>
      </c>
      <c r="G939" t="s">
        <v>10</v>
      </c>
      <c r="H939">
        <v>2478</v>
      </c>
      <c r="I939" t="s">
        <v>11</v>
      </c>
      <c r="J939" t="s">
        <v>68</v>
      </c>
      <c r="K939" t="s">
        <v>155</v>
      </c>
      <c r="L939" t="s">
        <v>20</v>
      </c>
      <c r="M939" s="5">
        <v>29.97</v>
      </c>
    </row>
    <row r="940" spans="1:13" hidden="1" x14ac:dyDescent="0.25">
      <c r="A940" s="2">
        <v>45245</v>
      </c>
      <c r="B940" s="3">
        <f t="shared" si="45"/>
        <v>2024</v>
      </c>
      <c r="C940" t="str">
        <f t="shared" si="46"/>
        <v>2023-2024</v>
      </c>
      <c r="D940" t="s">
        <v>148</v>
      </c>
      <c r="E940" t="s">
        <v>112</v>
      </c>
      <c r="F940" t="str">
        <f t="shared" si="47"/>
        <v>Victoria</v>
      </c>
      <c r="G940" t="s">
        <v>45</v>
      </c>
      <c r="H940">
        <v>3076</v>
      </c>
      <c r="I940" t="s">
        <v>11</v>
      </c>
      <c r="J940" t="s">
        <v>46</v>
      </c>
      <c r="K940" t="s">
        <v>150</v>
      </c>
      <c r="L940" t="s">
        <v>18</v>
      </c>
      <c r="M940" s="5">
        <v>29.97</v>
      </c>
    </row>
    <row r="941" spans="1:13" hidden="1" x14ac:dyDescent="0.25">
      <c r="A941" s="2">
        <v>45008</v>
      </c>
      <c r="B941" s="3">
        <f t="shared" si="45"/>
        <v>2023</v>
      </c>
      <c r="C941" t="str">
        <f t="shared" si="46"/>
        <v>2022-2023</v>
      </c>
      <c r="D941" t="s">
        <v>147</v>
      </c>
      <c r="E941" t="s">
        <v>89</v>
      </c>
      <c r="F941" t="str">
        <f t="shared" si="47"/>
        <v>Queensland</v>
      </c>
      <c r="G941" t="s">
        <v>35</v>
      </c>
      <c r="H941">
        <v>4655</v>
      </c>
      <c r="I941" t="s">
        <v>11</v>
      </c>
      <c r="J941" t="s">
        <v>51</v>
      </c>
      <c r="K941" t="s">
        <v>152</v>
      </c>
      <c r="L941" t="s">
        <v>13</v>
      </c>
      <c r="M941" s="5">
        <v>29.97</v>
      </c>
    </row>
    <row r="942" spans="1:13" hidden="1" x14ac:dyDescent="0.25">
      <c r="A942" s="2">
        <v>45048</v>
      </c>
      <c r="B942" s="3">
        <f t="shared" si="45"/>
        <v>2023</v>
      </c>
      <c r="C942" t="str">
        <f t="shared" si="46"/>
        <v>2023-2024</v>
      </c>
      <c r="D942" t="s">
        <v>147</v>
      </c>
      <c r="E942" t="s">
        <v>133</v>
      </c>
      <c r="F942" t="str">
        <f t="shared" si="47"/>
        <v>Queensland</v>
      </c>
      <c r="G942" t="s">
        <v>35</v>
      </c>
      <c r="H942">
        <v>4305</v>
      </c>
      <c r="I942" t="s">
        <v>11</v>
      </c>
      <c r="J942" t="s">
        <v>104</v>
      </c>
      <c r="K942" t="s">
        <v>154</v>
      </c>
      <c r="L942" t="s">
        <v>14</v>
      </c>
      <c r="M942" s="5">
        <v>29.97</v>
      </c>
    </row>
    <row r="943" spans="1:13" x14ac:dyDescent="0.25">
      <c r="A943" s="2">
        <v>44954</v>
      </c>
      <c r="B943" s="3">
        <f t="shared" si="45"/>
        <v>2023</v>
      </c>
      <c r="C943" t="str">
        <f t="shared" si="46"/>
        <v>2022-2023</v>
      </c>
      <c r="D943" t="s">
        <v>148</v>
      </c>
      <c r="E943" t="s">
        <v>47</v>
      </c>
      <c r="F943" t="str">
        <f t="shared" si="47"/>
        <v>Western Australia</v>
      </c>
      <c r="G943" t="s">
        <v>48</v>
      </c>
      <c r="H943">
        <v>6030</v>
      </c>
      <c r="I943" t="s">
        <v>11</v>
      </c>
      <c r="J943" t="s">
        <v>49</v>
      </c>
      <c r="K943" t="s">
        <v>152</v>
      </c>
      <c r="L943" t="s">
        <v>13</v>
      </c>
      <c r="M943" s="5">
        <v>29.97</v>
      </c>
    </row>
    <row r="944" spans="1:13" hidden="1" x14ac:dyDescent="0.25">
      <c r="A944" s="2">
        <v>45136</v>
      </c>
      <c r="B944" s="3">
        <f t="shared" si="45"/>
        <v>2024</v>
      </c>
      <c r="C944" t="str">
        <f t="shared" si="46"/>
        <v>2023-2024</v>
      </c>
      <c r="D944" t="s">
        <v>147</v>
      </c>
      <c r="E944" t="s">
        <v>133</v>
      </c>
      <c r="F944" t="str">
        <f t="shared" si="47"/>
        <v>Queensland</v>
      </c>
      <c r="G944" t="s">
        <v>35</v>
      </c>
      <c r="H944">
        <v>4305</v>
      </c>
      <c r="I944" t="s">
        <v>11</v>
      </c>
      <c r="J944" t="s">
        <v>104</v>
      </c>
      <c r="K944" t="s">
        <v>154</v>
      </c>
      <c r="L944" t="s">
        <v>14</v>
      </c>
      <c r="M944" s="5">
        <v>29.98</v>
      </c>
    </row>
    <row r="945" spans="1:13" hidden="1" x14ac:dyDescent="0.25">
      <c r="A945" s="2">
        <v>45495</v>
      </c>
      <c r="B945" s="3">
        <f t="shared" si="45"/>
        <v>2025</v>
      </c>
      <c r="C945" t="str">
        <f t="shared" si="46"/>
        <v>2024-2025</v>
      </c>
      <c r="D945" t="s">
        <v>148</v>
      </c>
      <c r="E945" t="s">
        <v>97</v>
      </c>
      <c r="F945" t="str">
        <f t="shared" si="47"/>
        <v>Tasmania</v>
      </c>
      <c r="G945" t="s">
        <v>70</v>
      </c>
      <c r="H945">
        <v>7250</v>
      </c>
      <c r="I945" t="s">
        <v>11</v>
      </c>
      <c r="J945" t="s">
        <v>71</v>
      </c>
      <c r="K945" t="s">
        <v>154</v>
      </c>
      <c r="L945" t="s">
        <v>14</v>
      </c>
      <c r="M945" s="5">
        <v>29.98</v>
      </c>
    </row>
    <row r="946" spans="1:13" hidden="1" x14ac:dyDescent="0.25">
      <c r="A946" s="2">
        <v>45344</v>
      </c>
      <c r="B946" s="3">
        <f t="shared" si="45"/>
        <v>2024</v>
      </c>
      <c r="C946" t="str">
        <f t="shared" si="46"/>
        <v>2023-2024</v>
      </c>
      <c r="D946" t="s">
        <v>148</v>
      </c>
      <c r="E946" t="s">
        <v>130</v>
      </c>
      <c r="F946" t="str">
        <f t="shared" si="47"/>
        <v>South Australia</v>
      </c>
      <c r="G946" t="s">
        <v>32</v>
      </c>
      <c r="H946">
        <v>5290</v>
      </c>
      <c r="I946" t="s">
        <v>11</v>
      </c>
      <c r="J946" t="s">
        <v>38</v>
      </c>
      <c r="K946" t="s">
        <v>154</v>
      </c>
      <c r="L946" t="s">
        <v>14</v>
      </c>
      <c r="M946" s="5">
        <v>29.98</v>
      </c>
    </row>
    <row r="947" spans="1:13" hidden="1" x14ac:dyDescent="0.25">
      <c r="A947" s="2">
        <v>45584</v>
      </c>
      <c r="B947" s="3">
        <f t="shared" si="45"/>
        <v>2025</v>
      </c>
      <c r="C947" t="str">
        <f t="shared" si="46"/>
        <v>2024-2025</v>
      </c>
      <c r="D947" t="s">
        <v>147</v>
      </c>
      <c r="E947" t="s">
        <v>69</v>
      </c>
      <c r="F947" t="str">
        <f t="shared" si="47"/>
        <v>Tasmania</v>
      </c>
      <c r="G947" t="s">
        <v>70</v>
      </c>
      <c r="H947">
        <v>7018</v>
      </c>
      <c r="I947" t="s">
        <v>11</v>
      </c>
      <c r="J947" t="s">
        <v>71</v>
      </c>
      <c r="K947" t="s">
        <v>152</v>
      </c>
      <c r="L947" t="s">
        <v>13</v>
      </c>
      <c r="M947" s="5">
        <v>29.98</v>
      </c>
    </row>
    <row r="948" spans="1:13" hidden="1" x14ac:dyDescent="0.25">
      <c r="A948" s="2">
        <v>45263</v>
      </c>
      <c r="B948" s="3">
        <f t="shared" si="45"/>
        <v>2024</v>
      </c>
      <c r="C948" t="str">
        <f t="shared" si="46"/>
        <v>2023-2024</v>
      </c>
      <c r="D948" t="s">
        <v>148</v>
      </c>
      <c r="E948" t="s">
        <v>90</v>
      </c>
      <c r="F948" t="str">
        <f t="shared" si="47"/>
        <v>Victoria</v>
      </c>
      <c r="G948" t="s">
        <v>45</v>
      </c>
      <c r="H948">
        <v>3179</v>
      </c>
      <c r="I948" t="s">
        <v>11</v>
      </c>
      <c r="J948" t="s">
        <v>63</v>
      </c>
      <c r="K948" t="s">
        <v>152</v>
      </c>
      <c r="L948" t="s">
        <v>13</v>
      </c>
      <c r="M948" s="5">
        <v>29.98</v>
      </c>
    </row>
    <row r="949" spans="1:13" hidden="1" x14ac:dyDescent="0.25">
      <c r="A949" s="2">
        <v>45039</v>
      </c>
      <c r="B949" s="3">
        <f t="shared" si="45"/>
        <v>2023</v>
      </c>
      <c r="C949" t="str">
        <f t="shared" si="46"/>
        <v>2023-2024</v>
      </c>
      <c r="D949" t="s">
        <v>147</v>
      </c>
      <c r="E949" t="s">
        <v>98</v>
      </c>
      <c r="F949" t="str">
        <f t="shared" si="47"/>
        <v>Victoria</v>
      </c>
      <c r="G949" t="s">
        <v>45</v>
      </c>
      <c r="H949">
        <v>3429</v>
      </c>
      <c r="I949" t="s">
        <v>11</v>
      </c>
      <c r="J949" t="s">
        <v>60</v>
      </c>
      <c r="K949" t="s">
        <v>153</v>
      </c>
      <c r="L949" t="s">
        <v>16</v>
      </c>
      <c r="M949" s="5">
        <v>29.98</v>
      </c>
    </row>
    <row r="950" spans="1:13" hidden="1" x14ac:dyDescent="0.25">
      <c r="A950" s="2">
        <v>45054</v>
      </c>
      <c r="B950" s="3">
        <f t="shared" si="45"/>
        <v>2023</v>
      </c>
      <c r="C950" t="str">
        <f t="shared" si="46"/>
        <v>2023-2024</v>
      </c>
      <c r="D950" t="s">
        <v>148</v>
      </c>
      <c r="E950" t="s">
        <v>28</v>
      </c>
      <c r="F950" t="str">
        <f t="shared" si="47"/>
        <v>Northern Territory</v>
      </c>
      <c r="G950" t="s">
        <v>29</v>
      </c>
      <c r="H950">
        <v>800</v>
      </c>
      <c r="I950" t="s">
        <v>11</v>
      </c>
      <c r="J950" t="s">
        <v>30</v>
      </c>
      <c r="K950" t="s">
        <v>19</v>
      </c>
      <c r="L950" t="s">
        <v>23</v>
      </c>
      <c r="M950" s="5">
        <v>650.32000000000005</v>
      </c>
    </row>
    <row r="951" spans="1:13" hidden="1" x14ac:dyDescent="0.25">
      <c r="A951" s="2">
        <v>45453</v>
      </c>
      <c r="B951" s="3">
        <f t="shared" si="45"/>
        <v>2024</v>
      </c>
      <c r="C951" t="str">
        <f t="shared" si="46"/>
        <v>2024-2025</v>
      </c>
      <c r="D951" t="s">
        <v>147</v>
      </c>
      <c r="E951" t="s">
        <v>72</v>
      </c>
      <c r="F951" t="str">
        <f t="shared" si="47"/>
        <v>Western Australia</v>
      </c>
      <c r="G951" t="s">
        <v>48</v>
      </c>
      <c r="H951">
        <v>6010</v>
      </c>
      <c r="I951" t="s">
        <v>11</v>
      </c>
      <c r="J951" t="s">
        <v>49</v>
      </c>
      <c r="K951" t="s">
        <v>151</v>
      </c>
      <c r="L951" t="s">
        <v>21</v>
      </c>
      <c r="M951" s="5">
        <v>29.99</v>
      </c>
    </row>
    <row r="952" spans="1:13" hidden="1" x14ac:dyDescent="0.25">
      <c r="A952" s="2">
        <v>45565</v>
      </c>
      <c r="B952" s="3">
        <f t="shared" si="45"/>
        <v>2025</v>
      </c>
      <c r="C952" t="str">
        <f t="shared" si="46"/>
        <v>2024-2025</v>
      </c>
      <c r="D952" t="s">
        <v>147</v>
      </c>
      <c r="E952" t="s">
        <v>42</v>
      </c>
      <c r="F952" t="str">
        <f t="shared" si="47"/>
        <v>Queensland</v>
      </c>
      <c r="G952" t="s">
        <v>35</v>
      </c>
      <c r="H952">
        <v>4053</v>
      </c>
      <c r="I952" t="s">
        <v>11</v>
      </c>
      <c r="J952" t="s">
        <v>43</v>
      </c>
      <c r="K952" t="s">
        <v>153</v>
      </c>
      <c r="L952" t="s">
        <v>16</v>
      </c>
      <c r="M952" s="5">
        <v>30.369999999999997</v>
      </c>
    </row>
    <row r="953" spans="1:13" hidden="1" x14ac:dyDescent="0.25">
      <c r="A953" s="2">
        <v>45022</v>
      </c>
      <c r="B953" s="3">
        <f t="shared" si="45"/>
        <v>2023</v>
      </c>
      <c r="C953" t="str">
        <f t="shared" si="46"/>
        <v>2023-2024</v>
      </c>
      <c r="D953" t="s">
        <v>147</v>
      </c>
      <c r="E953" t="s">
        <v>123</v>
      </c>
      <c r="F953" t="str">
        <f t="shared" si="47"/>
        <v>Western Australia</v>
      </c>
      <c r="G953" t="s">
        <v>48</v>
      </c>
      <c r="H953">
        <v>6109</v>
      </c>
      <c r="I953" t="s">
        <v>11</v>
      </c>
      <c r="J953" t="s">
        <v>94</v>
      </c>
      <c r="K953" t="s">
        <v>152</v>
      </c>
      <c r="L953" t="s">
        <v>13</v>
      </c>
      <c r="M953" s="5">
        <v>30.63</v>
      </c>
    </row>
    <row r="954" spans="1:13" hidden="1" x14ac:dyDescent="0.25">
      <c r="A954" s="2">
        <v>45553</v>
      </c>
      <c r="B954" s="3">
        <f t="shared" si="45"/>
        <v>2025</v>
      </c>
      <c r="C954" t="str">
        <f t="shared" si="46"/>
        <v>2024-2025</v>
      </c>
      <c r="D954" t="s">
        <v>147</v>
      </c>
      <c r="E954" t="s">
        <v>124</v>
      </c>
      <c r="F954" t="str">
        <f t="shared" si="47"/>
        <v>New South Wales</v>
      </c>
      <c r="G954" t="s">
        <v>10</v>
      </c>
      <c r="H954">
        <v>2015</v>
      </c>
      <c r="I954" t="s">
        <v>11</v>
      </c>
      <c r="J954" t="s">
        <v>12</v>
      </c>
      <c r="K954" t="s">
        <v>155</v>
      </c>
      <c r="L954" t="s">
        <v>20</v>
      </c>
      <c r="M954" s="5">
        <v>30.86</v>
      </c>
    </row>
    <row r="955" spans="1:13" hidden="1" x14ac:dyDescent="0.25">
      <c r="A955" s="2">
        <v>45358</v>
      </c>
      <c r="B955" s="3">
        <f t="shared" si="45"/>
        <v>2024</v>
      </c>
      <c r="C955" t="str">
        <f t="shared" si="46"/>
        <v>2023-2024</v>
      </c>
      <c r="D955" t="s">
        <v>147</v>
      </c>
      <c r="E955" t="s">
        <v>67</v>
      </c>
      <c r="F955" t="str">
        <f t="shared" si="47"/>
        <v>New South Wales</v>
      </c>
      <c r="G955" t="s">
        <v>10</v>
      </c>
      <c r="H955">
        <v>2478</v>
      </c>
      <c r="I955" t="s">
        <v>11</v>
      </c>
      <c r="J955" t="s">
        <v>68</v>
      </c>
      <c r="K955" t="s">
        <v>154</v>
      </c>
      <c r="L955" t="s">
        <v>14</v>
      </c>
      <c r="M955" s="5">
        <v>30.9</v>
      </c>
    </row>
    <row r="956" spans="1:13" hidden="1" x14ac:dyDescent="0.25">
      <c r="A956" s="2">
        <v>45062</v>
      </c>
      <c r="B956" s="3">
        <f t="shared" si="45"/>
        <v>2023</v>
      </c>
      <c r="C956" t="str">
        <f t="shared" si="46"/>
        <v>2023-2024</v>
      </c>
      <c r="D956" t="s">
        <v>148</v>
      </c>
      <c r="E956" t="s">
        <v>56</v>
      </c>
      <c r="F956" t="str">
        <f t="shared" si="47"/>
        <v>Northern Territory</v>
      </c>
      <c r="G956" t="s">
        <v>29</v>
      </c>
      <c r="H956">
        <v>870</v>
      </c>
      <c r="I956" t="s">
        <v>11</v>
      </c>
      <c r="J956" t="s">
        <v>30</v>
      </c>
      <c r="K956" t="s">
        <v>153</v>
      </c>
      <c r="L956" t="s">
        <v>16</v>
      </c>
      <c r="M956" s="5">
        <v>647.31000000000017</v>
      </c>
    </row>
    <row r="957" spans="1:13" hidden="1" x14ac:dyDescent="0.25">
      <c r="A957" s="2">
        <v>45085</v>
      </c>
      <c r="B957" s="3">
        <f t="shared" si="45"/>
        <v>2023</v>
      </c>
      <c r="C957" t="str">
        <f t="shared" si="46"/>
        <v>2023-2024</v>
      </c>
      <c r="D957" t="s">
        <v>147</v>
      </c>
      <c r="E957" t="s">
        <v>50</v>
      </c>
      <c r="F957" t="str">
        <f t="shared" si="47"/>
        <v>Queensland</v>
      </c>
      <c r="G957" t="s">
        <v>35</v>
      </c>
      <c r="H957">
        <v>4703</v>
      </c>
      <c r="I957" t="s">
        <v>11</v>
      </c>
      <c r="J957" t="s">
        <v>51</v>
      </c>
      <c r="K957" t="s">
        <v>19</v>
      </c>
      <c r="L957" t="s">
        <v>23</v>
      </c>
      <c r="M957" s="5">
        <v>30.950000000000003</v>
      </c>
    </row>
    <row r="958" spans="1:13" hidden="1" x14ac:dyDescent="0.25">
      <c r="A958" s="2">
        <v>45187</v>
      </c>
      <c r="B958" s="3">
        <f t="shared" si="45"/>
        <v>2024</v>
      </c>
      <c r="C958" t="str">
        <f t="shared" si="46"/>
        <v>2023-2024</v>
      </c>
      <c r="D958" t="s">
        <v>147</v>
      </c>
      <c r="E958" t="s">
        <v>115</v>
      </c>
      <c r="F958" t="str">
        <f t="shared" si="47"/>
        <v>Western Australia</v>
      </c>
      <c r="G958" t="s">
        <v>48</v>
      </c>
      <c r="H958">
        <v>6280</v>
      </c>
      <c r="I958" t="s">
        <v>11</v>
      </c>
      <c r="J958" t="s">
        <v>94</v>
      </c>
      <c r="K958" t="s">
        <v>157</v>
      </c>
      <c r="L958" t="s">
        <v>22</v>
      </c>
      <c r="M958" s="5">
        <v>31</v>
      </c>
    </row>
    <row r="959" spans="1:13" hidden="1" x14ac:dyDescent="0.25">
      <c r="A959" s="2">
        <v>44963</v>
      </c>
      <c r="B959" s="3">
        <f t="shared" si="45"/>
        <v>2023</v>
      </c>
      <c r="C959" t="str">
        <f t="shared" si="46"/>
        <v>2022-2023</v>
      </c>
      <c r="D959" t="s">
        <v>147</v>
      </c>
      <c r="E959" t="s">
        <v>142</v>
      </c>
      <c r="F959" t="str">
        <f t="shared" si="47"/>
        <v>Australian Capital Territory</v>
      </c>
      <c r="G959" t="s">
        <v>80</v>
      </c>
      <c r="H959">
        <v>2609</v>
      </c>
      <c r="I959" t="s">
        <v>11</v>
      </c>
      <c r="J959" t="s">
        <v>58</v>
      </c>
      <c r="K959" t="s">
        <v>156</v>
      </c>
      <c r="L959" t="s">
        <v>17</v>
      </c>
      <c r="M959" s="5">
        <v>31</v>
      </c>
    </row>
    <row r="960" spans="1:13" hidden="1" x14ac:dyDescent="0.25">
      <c r="A960" s="2">
        <v>45467</v>
      </c>
      <c r="B960" s="3">
        <f t="shared" si="45"/>
        <v>2024</v>
      </c>
      <c r="C960" t="str">
        <f t="shared" si="46"/>
        <v>2024-2025</v>
      </c>
      <c r="D960" t="s">
        <v>147</v>
      </c>
      <c r="E960" t="s">
        <v>87</v>
      </c>
      <c r="F960" t="str">
        <f t="shared" si="47"/>
        <v>New South Wales</v>
      </c>
      <c r="G960" t="s">
        <v>10</v>
      </c>
      <c r="H960">
        <v>2790</v>
      </c>
      <c r="I960" t="s">
        <v>11</v>
      </c>
      <c r="J960" t="s">
        <v>25</v>
      </c>
      <c r="K960" t="s">
        <v>154</v>
      </c>
      <c r="L960" t="s">
        <v>14</v>
      </c>
      <c r="M960" s="5">
        <v>31</v>
      </c>
    </row>
    <row r="961" spans="1:13" hidden="1" x14ac:dyDescent="0.25">
      <c r="A961" s="2">
        <v>44967</v>
      </c>
      <c r="B961" s="3">
        <f t="shared" si="45"/>
        <v>2023</v>
      </c>
      <c r="C961" t="str">
        <f t="shared" si="46"/>
        <v>2022-2023</v>
      </c>
      <c r="D961" t="s">
        <v>147</v>
      </c>
      <c r="E961" t="s">
        <v>107</v>
      </c>
      <c r="F961" t="str">
        <f t="shared" si="47"/>
        <v>Queensland</v>
      </c>
      <c r="G961" t="s">
        <v>35</v>
      </c>
      <c r="H961">
        <v>4220</v>
      </c>
      <c r="I961" t="s">
        <v>11</v>
      </c>
      <c r="J961" t="s">
        <v>104</v>
      </c>
      <c r="K961" t="s">
        <v>155</v>
      </c>
      <c r="L961" t="s">
        <v>20</v>
      </c>
      <c r="M961" s="5">
        <v>31.119999999999997</v>
      </c>
    </row>
    <row r="962" spans="1:13" hidden="1" x14ac:dyDescent="0.25">
      <c r="A962" s="2">
        <v>45113</v>
      </c>
      <c r="B962" s="3">
        <f t="shared" si="45"/>
        <v>2024</v>
      </c>
      <c r="C962" t="str">
        <f t="shared" si="46"/>
        <v>2023-2024</v>
      </c>
      <c r="D962" t="s">
        <v>147</v>
      </c>
      <c r="E962" t="s">
        <v>113</v>
      </c>
      <c r="F962" t="str">
        <f t="shared" si="47"/>
        <v>Queensland</v>
      </c>
      <c r="G962" t="s">
        <v>35</v>
      </c>
      <c r="H962">
        <v>4215</v>
      </c>
      <c r="I962" t="s">
        <v>11</v>
      </c>
      <c r="J962" t="s">
        <v>104</v>
      </c>
      <c r="K962" t="s">
        <v>153</v>
      </c>
      <c r="L962" t="s">
        <v>16</v>
      </c>
      <c r="M962" s="5">
        <v>31.16</v>
      </c>
    </row>
    <row r="963" spans="1:13" hidden="1"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row>
    <row r="964" spans="1:13" hidden="1" x14ac:dyDescent="0.25">
      <c r="A964" s="2">
        <v>45464</v>
      </c>
      <c r="B964" s="3">
        <f t="shared" si="45"/>
        <v>2024</v>
      </c>
      <c r="C964" t="str">
        <f t="shared" si="46"/>
        <v>2024-2025</v>
      </c>
      <c r="D964" t="s">
        <v>147</v>
      </c>
      <c r="E964" t="s">
        <v>92</v>
      </c>
      <c r="F964" t="str">
        <f t="shared" si="47"/>
        <v>Queensland</v>
      </c>
      <c r="G964" t="s">
        <v>35</v>
      </c>
      <c r="H964">
        <v>4068</v>
      </c>
      <c r="I964" t="s">
        <v>11</v>
      </c>
      <c r="J964" t="s">
        <v>43</v>
      </c>
      <c r="K964" t="s">
        <v>154</v>
      </c>
      <c r="L964" t="s">
        <v>14</v>
      </c>
      <c r="M964" s="5">
        <v>31.5</v>
      </c>
    </row>
    <row r="965" spans="1:13" hidden="1"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row>
    <row r="966" spans="1:13" hidden="1"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row>
    <row r="967" spans="1:13"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row>
    <row r="968" spans="1:13" hidden="1"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row>
    <row r="969" spans="1:13" hidden="1"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row>
    <row r="970" spans="1:13" hidden="1"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row>
    <row r="971" spans="1:13" hidden="1" x14ac:dyDescent="0.25">
      <c r="A971" s="2">
        <v>45228</v>
      </c>
      <c r="B971" s="3">
        <f t="shared" si="45"/>
        <v>2024</v>
      </c>
      <c r="C971" t="str">
        <f t="shared" si="46"/>
        <v>2023-2024</v>
      </c>
      <c r="D971" t="s">
        <v>148</v>
      </c>
      <c r="E971" t="s">
        <v>28</v>
      </c>
      <c r="F971" t="str">
        <f t="shared" si="47"/>
        <v>Northern Territory</v>
      </c>
      <c r="G971" t="s">
        <v>29</v>
      </c>
      <c r="H971">
        <v>800</v>
      </c>
      <c r="I971" t="s">
        <v>11</v>
      </c>
      <c r="J971" t="s">
        <v>30</v>
      </c>
      <c r="K971" t="s">
        <v>155</v>
      </c>
      <c r="L971" t="s">
        <v>20</v>
      </c>
      <c r="M971" s="5">
        <v>633.75</v>
      </c>
    </row>
    <row r="972" spans="1:13" hidden="1"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row>
    <row r="973" spans="1:13" hidden="1" x14ac:dyDescent="0.25">
      <c r="A973" s="2">
        <v>45296</v>
      </c>
      <c r="B973" s="3">
        <f t="shared" si="45"/>
        <v>2024</v>
      </c>
      <c r="C973" t="str">
        <f t="shared" si="46"/>
        <v>2023-2024</v>
      </c>
      <c r="D973" t="s">
        <v>148</v>
      </c>
      <c r="E973" t="s">
        <v>28</v>
      </c>
      <c r="F973" t="str">
        <f t="shared" si="47"/>
        <v>Northern Territory</v>
      </c>
      <c r="G973" t="s">
        <v>29</v>
      </c>
      <c r="H973">
        <v>800</v>
      </c>
      <c r="I973" t="s">
        <v>11</v>
      </c>
      <c r="J973" t="s">
        <v>30</v>
      </c>
      <c r="K973" t="s">
        <v>154</v>
      </c>
      <c r="L973" t="s">
        <v>14</v>
      </c>
      <c r="M973" s="5">
        <v>632.67000000000007</v>
      </c>
    </row>
    <row r="974" spans="1:13" hidden="1"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row>
    <row r="975" spans="1:13" hidden="1"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row>
    <row r="976" spans="1:13" hidden="1"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row>
    <row r="977" spans="1:13" hidden="1"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row>
    <row r="978" spans="1:13" hidden="1"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row>
    <row r="979" spans="1:13" hidden="1"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row>
    <row r="980" spans="1:13" hidden="1"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row>
    <row r="981" spans="1:13" hidden="1" x14ac:dyDescent="0.25">
      <c r="A981" s="2">
        <v>45106</v>
      </c>
      <c r="B981" s="3">
        <f t="shared" si="45"/>
        <v>2023</v>
      </c>
      <c r="C981" t="str">
        <f t="shared" si="46"/>
        <v>2023-2024</v>
      </c>
      <c r="D981" t="s">
        <v>147</v>
      </c>
      <c r="E981" t="s">
        <v>138</v>
      </c>
      <c r="F981" t="str">
        <f t="shared" si="47"/>
        <v>Queensland</v>
      </c>
      <c r="G981" t="s">
        <v>35</v>
      </c>
      <c r="H981">
        <v>4558</v>
      </c>
      <c r="I981" t="s">
        <v>11</v>
      </c>
      <c r="J981" t="s">
        <v>120</v>
      </c>
      <c r="K981" t="s">
        <v>154</v>
      </c>
      <c r="L981" t="s">
        <v>14</v>
      </c>
      <c r="M981" s="5">
        <v>31.96</v>
      </c>
    </row>
    <row r="982" spans="1:13" hidden="1"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row>
    <row r="983" spans="1:13" hidden="1"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row>
    <row r="984" spans="1:13" hidden="1"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row>
    <row r="985" spans="1:13" hidden="1" x14ac:dyDescent="0.25">
      <c r="A985" s="2">
        <v>45090</v>
      </c>
      <c r="B985" s="3">
        <f t="shared" si="45"/>
        <v>2023</v>
      </c>
      <c r="C985" t="str">
        <f t="shared" si="46"/>
        <v>2023-2024</v>
      </c>
      <c r="D985" t="s">
        <v>148</v>
      </c>
      <c r="E985" t="s">
        <v>82</v>
      </c>
      <c r="F985" t="str">
        <f t="shared" si="47"/>
        <v>Queensland</v>
      </c>
      <c r="G985" t="s">
        <v>35</v>
      </c>
      <c r="H985">
        <v>4012</v>
      </c>
      <c r="I985" t="s">
        <v>11</v>
      </c>
      <c r="J985" t="s">
        <v>43</v>
      </c>
      <c r="K985" t="s">
        <v>153</v>
      </c>
      <c r="L985" t="s">
        <v>16</v>
      </c>
      <c r="M985" s="5">
        <v>632.49</v>
      </c>
    </row>
    <row r="986" spans="1:13" hidden="1"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row>
    <row r="987" spans="1:13" hidden="1" x14ac:dyDescent="0.25">
      <c r="A987" s="2">
        <v>45046</v>
      </c>
      <c r="B987" s="3">
        <f t="shared" si="45"/>
        <v>2023</v>
      </c>
      <c r="C987" t="str">
        <f t="shared" si="46"/>
        <v>2023-2024</v>
      </c>
      <c r="D987" t="s">
        <v>147</v>
      </c>
      <c r="E987" t="s">
        <v>131</v>
      </c>
      <c r="F987" t="str">
        <f t="shared" si="47"/>
        <v>Western Australia</v>
      </c>
      <c r="G987" t="s">
        <v>48</v>
      </c>
      <c r="H987">
        <v>6530</v>
      </c>
      <c r="I987" t="s">
        <v>11</v>
      </c>
      <c r="J987" t="s">
        <v>77</v>
      </c>
      <c r="K987" t="s">
        <v>19</v>
      </c>
      <c r="L987" t="s">
        <v>23</v>
      </c>
      <c r="M987" s="5">
        <v>32.56</v>
      </c>
    </row>
    <row r="988" spans="1:13" hidden="1"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row>
    <row r="989" spans="1:13" hidden="1"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row>
    <row r="990" spans="1:13" hidden="1" x14ac:dyDescent="0.25">
      <c r="A990" s="2">
        <v>45162</v>
      </c>
      <c r="B990" s="3">
        <f t="shared" ref="B990:B1053" si="48">IF(MONTH(A990)&gt;=7,YEAR(A990)+1,YEAR(A990))</f>
        <v>2024</v>
      </c>
      <c r="C990" t="str">
        <f t="shared" ref="C990:C1053" si="49">IF(MONTH(A990) &gt;= 4, YEAR(A990) &amp; "-" &amp; YEAR(A990) + 1, YEAR(A990) - 1 &amp; "-" &amp; YEAR(A990))</f>
        <v>2023-2024</v>
      </c>
      <c r="D990" t="s">
        <v>147</v>
      </c>
      <c r="E990" t="s">
        <v>50</v>
      </c>
      <c r="F990" t="str">
        <f t="shared" ref="F990:F1053" si="50">IF(G990="WA","Western Australia",
IF(G990="NSW","New South Wales",
IF(G990="QLD","Queensland",
IF(G990="VIC","Victoria",
IF(G990="TAS","Tasmania",
IF(G990="SA","South Australia",
IF(G990="NT","Northern Territory",
IF(G990="ACT","Australian Capital Territory",G990))))))))</f>
        <v>Queensland</v>
      </c>
      <c r="G990" t="s">
        <v>35</v>
      </c>
      <c r="H990">
        <v>4703</v>
      </c>
      <c r="I990" t="s">
        <v>11</v>
      </c>
      <c r="J990" t="s">
        <v>51</v>
      </c>
      <c r="K990" t="s">
        <v>154</v>
      </c>
      <c r="L990" t="s">
        <v>14</v>
      </c>
      <c r="M990" s="5">
        <v>32.799999999999997</v>
      </c>
    </row>
    <row r="991" spans="1:13" hidden="1" x14ac:dyDescent="0.25">
      <c r="A991" s="2">
        <v>44972</v>
      </c>
      <c r="B991" s="3">
        <f t="shared" si="48"/>
        <v>2023</v>
      </c>
      <c r="C991" t="str">
        <f t="shared" si="49"/>
        <v>2022-2023</v>
      </c>
      <c r="D991" t="s">
        <v>147</v>
      </c>
      <c r="E991" t="s">
        <v>135</v>
      </c>
      <c r="F991" t="str">
        <f t="shared" si="50"/>
        <v>Victoria</v>
      </c>
      <c r="G991" t="s">
        <v>45</v>
      </c>
      <c r="H991">
        <v>3550</v>
      </c>
      <c r="I991" t="s">
        <v>11</v>
      </c>
      <c r="J991" t="s">
        <v>60</v>
      </c>
      <c r="K991" t="s">
        <v>151</v>
      </c>
      <c r="L991" t="s">
        <v>21</v>
      </c>
      <c r="M991" s="5">
        <v>32.85</v>
      </c>
    </row>
    <row r="992" spans="1:13" hidden="1" x14ac:dyDescent="0.25">
      <c r="A992" s="2">
        <v>45237</v>
      </c>
      <c r="B992" s="3">
        <f t="shared" si="48"/>
        <v>2024</v>
      </c>
      <c r="C992" t="str">
        <f t="shared" si="49"/>
        <v>2023-2024</v>
      </c>
      <c r="D992" t="s">
        <v>147</v>
      </c>
      <c r="E992" t="s">
        <v>78</v>
      </c>
      <c r="F992" t="str">
        <f t="shared" si="50"/>
        <v>New South Wales</v>
      </c>
      <c r="G992" t="s">
        <v>10</v>
      </c>
      <c r="H992">
        <v>2350</v>
      </c>
      <c r="I992" t="s">
        <v>11</v>
      </c>
      <c r="J992" t="s">
        <v>68</v>
      </c>
      <c r="K992" t="s">
        <v>19</v>
      </c>
      <c r="L992" t="s">
        <v>23</v>
      </c>
      <c r="M992" s="5">
        <v>32.89</v>
      </c>
    </row>
    <row r="993" spans="1:13" hidden="1" x14ac:dyDescent="0.25">
      <c r="A993" s="2">
        <v>45556</v>
      </c>
      <c r="B993" s="3">
        <f t="shared" si="48"/>
        <v>2025</v>
      </c>
      <c r="C993" t="str">
        <f t="shared" si="49"/>
        <v>2024-2025</v>
      </c>
      <c r="D993" t="s">
        <v>147</v>
      </c>
      <c r="E993" t="s">
        <v>125</v>
      </c>
      <c r="F993" t="str">
        <f t="shared" si="50"/>
        <v>Victoria</v>
      </c>
      <c r="G993" t="s">
        <v>45</v>
      </c>
      <c r="H993">
        <v>3400</v>
      </c>
      <c r="I993" t="s">
        <v>11</v>
      </c>
      <c r="J993" t="s">
        <v>60</v>
      </c>
      <c r="K993" t="s">
        <v>155</v>
      </c>
      <c r="L993" t="s">
        <v>20</v>
      </c>
      <c r="M993" s="5">
        <v>32.89</v>
      </c>
    </row>
    <row r="994" spans="1:13" hidden="1" x14ac:dyDescent="0.25">
      <c r="A994" s="2">
        <v>45478</v>
      </c>
      <c r="B994" s="3">
        <f t="shared" si="48"/>
        <v>2025</v>
      </c>
      <c r="C994" t="str">
        <f t="shared" si="49"/>
        <v>2024-2025</v>
      </c>
      <c r="D994" t="s">
        <v>148</v>
      </c>
      <c r="E994" t="s">
        <v>62</v>
      </c>
      <c r="F994" t="str">
        <f t="shared" si="50"/>
        <v>Victoria</v>
      </c>
      <c r="G994" t="s">
        <v>45</v>
      </c>
      <c r="H994">
        <v>3134</v>
      </c>
      <c r="I994" t="s">
        <v>11</v>
      </c>
      <c r="J994" t="s">
        <v>63</v>
      </c>
      <c r="K994" t="s">
        <v>152</v>
      </c>
      <c r="L994" t="s">
        <v>13</v>
      </c>
      <c r="M994" s="5">
        <v>32.94</v>
      </c>
    </row>
    <row r="995" spans="1:13" hidden="1" x14ac:dyDescent="0.25">
      <c r="A995" s="2">
        <v>45016</v>
      </c>
      <c r="B995" s="3">
        <f t="shared" si="48"/>
        <v>2023</v>
      </c>
      <c r="C995" t="str">
        <f t="shared" si="49"/>
        <v>2022-2023</v>
      </c>
      <c r="D995" t="s">
        <v>147</v>
      </c>
      <c r="E995" t="s">
        <v>106</v>
      </c>
      <c r="F995" t="str">
        <f t="shared" si="50"/>
        <v>Victoria</v>
      </c>
      <c r="G995" t="s">
        <v>45</v>
      </c>
      <c r="H995">
        <v>3915</v>
      </c>
      <c r="I995" t="s">
        <v>11</v>
      </c>
      <c r="J995" t="s">
        <v>55</v>
      </c>
      <c r="K995" t="s">
        <v>152</v>
      </c>
      <c r="L995" t="s">
        <v>13</v>
      </c>
      <c r="M995" s="5">
        <v>32.950000000000003</v>
      </c>
    </row>
    <row r="996" spans="1:13" hidden="1" x14ac:dyDescent="0.25">
      <c r="A996" s="2">
        <v>45543</v>
      </c>
      <c r="B996" s="3">
        <f t="shared" si="48"/>
        <v>2025</v>
      </c>
      <c r="C996" t="str">
        <f t="shared" si="49"/>
        <v>2024-2025</v>
      </c>
      <c r="D996" t="s">
        <v>147</v>
      </c>
      <c r="E996" t="s">
        <v>52</v>
      </c>
      <c r="F996" t="str">
        <f t="shared" si="50"/>
        <v>Victoria</v>
      </c>
      <c r="G996" t="s">
        <v>45</v>
      </c>
      <c r="H996">
        <v>3030</v>
      </c>
      <c r="I996" t="s">
        <v>11</v>
      </c>
      <c r="J996" t="s">
        <v>46</v>
      </c>
      <c r="K996" t="s">
        <v>151</v>
      </c>
      <c r="L996" t="s">
        <v>21</v>
      </c>
      <c r="M996" s="5">
        <v>32.99</v>
      </c>
    </row>
    <row r="997" spans="1:13" hidden="1" x14ac:dyDescent="0.25">
      <c r="A997" s="2">
        <v>45394</v>
      </c>
      <c r="B997" s="3">
        <f t="shared" si="48"/>
        <v>2024</v>
      </c>
      <c r="C997" t="str">
        <f t="shared" si="49"/>
        <v>2024-2025</v>
      </c>
      <c r="D997" t="s">
        <v>147</v>
      </c>
      <c r="E997" t="s">
        <v>113</v>
      </c>
      <c r="F997" t="str">
        <f t="shared" si="50"/>
        <v>Queensland</v>
      </c>
      <c r="G997" t="s">
        <v>35</v>
      </c>
      <c r="H997">
        <v>4215</v>
      </c>
      <c r="I997" t="s">
        <v>11</v>
      </c>
      <c r="J997" t="s">
        <v>104</v>
      </c>
      <c r="K997" t="s">
        <v>153</v>
      </c>
      <c r="L997" t="s">
        <v>16</v>
      </c>
      <c r="M997" s="5">
        <v>33</v>
      </c>
    </row>
    <row r="998" spans="1:13" hidden="1" x14ac:dyDescent="0.25">
      <c r="A998" s="2">
        <v>45043</v>
      </c>
      <c r="B998" s="3">
        <f t="shared" si="48"/>
        <v>2023</v>
      </c>
      <c r="C998" t="str">
        <f t="shared" si="49"/>
        <v>2023-2024</v>
      </c>
      <c r="D998" t="s">
        <v>147</v>
      </c>
      <c r="E998" t="s">
        <v>108</v>
      </c>
      <c r="F998" t="str">
        <f t="shared" si="50"/>
        <v>Victoria</v>
      </c>
      <c r="G998" t="s">
        <v>45</v>
      </c>
      <c r="H998">
        <v>3018</v>
      </c>
      <c r="I998" t="s">
        <v>11</v>
      </c>
      <c r="J998" t="s">
        <v>46</v>
      </c>
      <c r="K998" t="s">
        <v>149</v>
      </c>
      <c r="L998" t="s">
        <v>15</v>
      </c>
      <c r="M998" s="5">
        <v>33</v>
      </c>
    </row>
    <row r="999" spans="1:13" hidden="1" x14ac:dyDescent="0.25">
      <c r="A999" s="2">
        <v>45464</v>
      </c>
      <c r="B999" s="3">
        <f t="shared" si="48"/>
        <v>2024</v>
      </c>
      <c r="C999" t="str">
        <f t="shared" si="49"/>
        <v>2024-2025</v>
      </c>
      <c r="D999" t="s">
        <v>147</v>
      </c>
      <c r="E999" t="s">
        <v>130</v>
      </c>
      <c r="F999" t="str">
        <f t="shared" si="50"/>
        <v>South Australia</v>
      </c>
      <c r="G999" t="s">
        <v>32</v>
      </c>
      <c r="H999">
        <v>5290</v>
      </c>
      <c r="I999" t="s">
        <v>11</v>
      </c>
      <c r="J999" t="s">
        <v>38</v>
      </c>
      <c r="K999" t="s">
        <v>154</v>
      </c>
      <c r="L999" t="s">
        <v>14</v>
      </c>
      <c r="M999" s="5">
        <v>33</v>
      </c>
    </row>
    <row r="1000" spans="1:13" hidden="1" x14ac:dyDescent="0.25">
      <c r="A1000" s="2">
        <v>45304</v>
      </c>
      <c r="B1000" s="3">
        <f t="shared" si="48"/>
        <v>2024</v>
      </c>
      <c r="C1000" t="str">
        <f t="shared" si="49"/>
        <v>2023-2024</v>
      </c>
      <c r="D1000" t="s">
        <v>147</v>
      </c>
      <c r="E1000" t="s">
        <v>52</v>
      </c>
      <c r="F1000" t="str">
        <f t="shared" si="50"/>
        <v>Victoria</v>
      </c>
      <c r="G1000" t="s">
        <v>45</v>
      </c>
      <c r="H1000">
        <v>3030</v>
      </c>
      <c r="I1000" t="s">
        <v>11</v>
      </c>
      <c r="J1000" t="s">
        <v>46</v>
      </c>
      <c r="K1000" t="s">
        <v>152</v>
      </c>
      <c r="L1000" t="s">
        <v>13</v>
      </c>
      <c r="M1000" s="5">
        <v>33.380000000000003</v>
      </c>
    </row>
    <row r="1001" spans="1:13" hidden="1" x14ac:dyDescent="0.25">
      <c r="A1001" s="2">
        <v>45265</v>
      </c>
      <c r="B1001" s="3">
        <f t="shared" si="48"/>
        <v>2024</v>
      </c>
      <c r="C1001" t="str">
        <f t="shared" si="49"/>
        <v>2023-2024</v>
      </c>
      <c r="D1001" t="s">
        <v>147</v>
      </c>
      <c r="E1001" t="s">
        <v>103</v>
      </c>
      <c r="F1001" t="str">
        <f t="shared" si="50"/>
        <v>Queensland</v>
      </c>
      <c r="G1001" t="s">
        <v>35</v>
      </c>
      <c r="H1001">
        <v>4509</v>
      </c>
      <c r="I1001" t="s">
        <v>11</v>
      </c>
      <c r="J1001" t="s">
        <v>104</v>
      </c>
      <c r="K1001" t="s">
        <v>152</v>
      </c>
      <c r="L1001" t="s">
        <v>13</v>
      </c>
      <c r="M1001" s="5">
        <v>33.39</v>
      </c>
    </row>
    <row r="1002" spans="1:13" hidden="1" x14ac:dyDescent="0.25">
      <c r="A1002" s="2">
        <v>44958</v>
      </c>
      <c r="B1002" s="3">
        <f t="shared" si="48"/>
        <v>2023</v>
      </c>
      <c r="C1002" t="str">
        <f t="shared" si="49"/>
        <v>2022-2023</v>
      </c>
      <c r="D1002" t="s">
        <v>147</v>
      </c>
      <c r="E1002" t="s">
        <v>28</v>
      </c>
      <c r="F1002" t="str">
        <f t="shared" si="50"/>
        <v>Northern Territory</v>
      </c>
      <c r="G1002" t="s">
        <v>29</v>
      </c>
      <c r="H1002">
        <v>800</v>
      </c>
      <c r="I1002" t="s">
        <v>11</v>
      </c>
      <c r="J1002" t="s">
        <v>30</v>
      </c>
      <c r="K1002" t="s">
        <v>156</v>
      </c>
      <c r="L1002" t="s">
        <v>17</v>
      </c>
      <c r="M1002" s="5">
        <v>33.409999999999997</v>
      </c>
    </row>
    <row r="1003" spans="1:13" hidden="1" x14ac:dyDescent="0.25">
      <c r="A1003" s="2">
        <v>45635</v>
      </c>
      <c r="B1003" s="3">
        <f t="shared" si="48"/>
        <v>2025</v>
      </c>
      <c r="C1003" t="str">
        <f t="shared" si="49"/>
        <v>2024-2025</v>
      </c>
      <c r="D1003" t="s">
        <v>147</v>
      </c>
      <c r="E1003" t="s">
        <v>129</v>
      </c>
      <c r="F1003" t="str">
        <f t="shared" si="50"/>
        <v>Tasmania</v>
      </c>
      <c r="G1003" t="s">
        <v>70</v>
      </c>
      <c r="H1003">
        <v>7010</v>
      </c>
      <c r="I1003" t="s">
        <v>11</v>
      </c>
      <c r="J1003" t="s">
        <v>71</v>
      </c>
      <c r="K1003" t="s">
        <v>152</v>
      </c>
      <c r="L1003" t="s">
        <v>13</v>
      </c>
      <c r="M1003" s="5">
        <v>33.43</v>
      </c>
    </row>
    <row r="1004" spans="1:13" hidden="1" x14ac:dyDescent="0.25">
      <c r="A1004" s="2">
        <v>45045</v>
      </c>
      <c r="B1004" s="3">
        <f t="shared" si="48"/>
        <v>2023</v>
      </c>
      <c r="C1004" t="str">
        <f t="shared" si="49"/>
        <v>2023-2024</v>
      </c>
      <c r="D1004" t="s">
        <v>148</v>
      </c>
      <c r="E1004" t="s">
        <v>64</v>
      </c>
      <c r="F1004" t="str">
        <f t="shared" si="50"/>
        <v>Victoria</v>
      </c>
      <c r="G1004" t="s">
        <v>45</v>
      </c>
      <c r="H1004">
        <v>3199</v>
      </c>
      <c r="I1004" t="s">
        <v>11</v>
      </c>
      <c r="J1004" t="s">
        <v>63</v>
      </c>
      <c r="K1004" t="s">
        <v>154</v>
      </c>
      <c r="L1004" t="s">
        <v>14</v>
      </c>
      <c r="M1004" s="5">
        <v>33.75</v>
      </c>
    </row>
    <row r="1005" spans="1:13" hidden="1" x14ac:dyDescent="0.25">
      <c r="A1005" s="2">
        <v>45174</v>
      </c>
      <c r="B1005" s="3">
        <f t="shared" si="48"/>
        <v>2024</v>
      </c>
      <c r="C1005" t="str">
        <f t="shared" si="49"/>
        <v>2023-2024</v>
      </c>
      <c r="D1005" t="s">
        <v>147</v>
      </c>
      <c r="E1005" t="s">
        <v>131</v>
      </c>
      <c r="F1005" t="str">
        <f t="shared" si="50"/>
        <v>Western Australia</v>
      </c>
      <c r="G1005" t="s">
        <v>48</v>
      </c>
      <c r="H1005">
        <v>6530</v>
      </c>
      <c r="I1005" t="s">
        <v>11</v>
      </c>
      <c r="J1005" t="s">
        <v>77</v>
      </c>
      <c r="K1005" t="s">
        <v>155</v>
      </c>
      <c r="L1005" t="s">
        <v>20</v>
      </c>
      <c r="M1005" s="5">
        <v>33.89</v>
      </c>
    </row>
    <row r="1006" spans="1:13" hidden="1" x14ac:dyDescent="0.25">
      <c r="A1006" s="2">
        <v>45007</v>
      </c>
      <c r="B1006" s="3">
        <f t="shared" si="48"/>
        <v>2023</v>
      </c>
      <c r="C1006" t="str">
        <f t="shared" si="49"/>
        <v>2022-2023</v>
      </c>
      <c r="D1006" t="s">
        <v>147</v>
      </c>
      <c r="E1006" t="s">
        <v>61</v>
      </c>
      <c r="F1006" t="str">
        <f t="shared" si="50"/>
        <v>New South Wales</v>
      </c>
      <c r="G1006" t="s">
        <v>10</v>
      </c>
      <c r="H1006">
        <v>2539</v>
      </c>
      <c r="I1006" t="s">
        <v>11</v>
      </c>
      <c r="J1006" t="s">
        <v>58</v>
      </c>
      <c r="K1006" t="s">
        <v>149</v>
      </c>
      <c r="L1006" t="s">
        <v>15</v>
      </c>
      <c r="M1006" s="5">
        <v>33.93</v>
      </c>
    </row>
    <row r="1007" spans="1:13" hidden="1" x14ac:dyDescent="0.25">
      <c r="A1007" s="2">
        <v>45372</v>
      </c>
      <c r="B1007" s="3">
        <f t="shared" si="48"/>
        <v>2024</v>
      </c>
      <c r="C1007" t="str">
        <f t="shared" si="49"/>
        <v>2023-2024</v>
      </c>
      <c r="D1007" t="s">
        <v>147</v>
      </c>
      <c r="E1007" t="s">
        <v>136</v>
      </c>
      <c r="F1007" t="str">
        <f t="shared" si="50"/>
        <v>Victoria</v>
      </c>
      <c r="G1007" t="s">
        <v>45</v>
      </c>
      <c r="H1007">
        <v>3175</v>
      </c>
      <c r="I1007" t="s">
        <v>11</v>
      </c>
      <c r="J1007" t="s">
        <v>63</v>
      </c>
      <c r="K1007" t="s">
        <v>155</v>
      </c>
      <c r="L1007" t="s">
        <v>20</v>
      </c>
      <c r="M1007" s="5">
        <v>33.94</v>
      </c>
    </row>
    <row r="1008" spans="1:13" hidden="1" x14ac:dyDescent="0.25">
      <c r="A1008" s="2">
        <v>45195</v>
      </c>
      <c r="B1008" s="3">
        <f t="shared" si="48"/>
        <v>2024</v>
      </c>
      <c r="C1008" t="str">
        <f t="shared" si="49"/>
        <v>2023-2024</v>
      </c>
      <c r="D1008" t="s">
        <v>147</v>
      </c>
      <c r="E1008" t="s">
        <v>57</v>
      </c>
      <c r="F1008" t="str">
        <f t="shared" si="50"/>
        <v>New South Wales</v>
      </c>
      <c r="G1008" t="s">
        <v>10</v>
      </c>
      <c r="H1008">
        <v>2560</v>
      </c>
      <c r="I1008" t="s">
        <v>11</v>
      </c>
      <c r="J1008" t="s">
        <v>58</v>
      </c>
      <c r="K1008" t="s">
        <v>154</v>
      </c>
      <c r="L1008" t="s">
        <v>14</v>
      </c>
      <c r="M1008" s="5">
        <v>33.97</v>
      </c>
    </row>
    <row r="1009" spans="1:13" hidden="1" x14ac:dyDescent="0.25">
      <c r="A1009" s="2">
        <v>45069</v>
      </c>
      <c r="B1009" s="3">
        <f t="shared" si="48"/>
        <v>2023</v>
      </c>
      <c r="C1009" t="str">
        <f t="shared" si="49"/>
        <v>2023-2024</v>
      </c>
      <c r="D1009" t="s">
        <v>147</v>
      </c>
      <c r="E1009" t="s">
        <v>57</v>
      </c>
      <c r="F1009" t="str">
        <f t="shared" si="50"/>
        <v>New South Wales</v>
      </c>
      <c r="G1009" t="s">
        <v>10</v>
      </c>
      <c r="H1009">
        <v>2560</v>
      </c>
      <c r="I1009" t="s">
        <v>11</v>
      </c>
      <c r="J1009" t="s">
        <v>58</v>
      </c>
      <c r="K1009" t="s">
        <v>153</v>
      </c>
      <c r="L1009" t="s">
        <v>16</v>
      </c>
      <c r="M1009" s="5">
        <v>33.979999999999997</v>
      </c>
    </row>
    <row r="1010" spans="1:13" hidden="1" x14ac:dyDescent="0.25">
      <c r="A1010" s="2">
        <v>44965</v>
      </c>
      <c r="B1010" s="3">
        <f t="shared" si="48"/>
        <v>2023</v>
      </c>
      <c r="C1010" t="str">
        <f t="shared" si="49"/>
        <v>2022-2023</v>
      </c>
      <c r="D1010" t="s">
        <v>147</v>
      </c>
      <c r="E1010" t="s">
        <v>54</v>
      </c>
      <c r="F1010" t="str">
        <f t="shared" si="50"/>
        <v>Victoria</v>
      </c>
      <c r="G1010" t="s">
        <v>45</v>
      </c>
      <c r="H1010">
        <v>3977</v>
      </c>
      <c r="I1010" t="s">
        <v>11</v>
      </c>
      <c r="J1010" t="s">
        <v>55</v>
      </c>
      <c r="K1010" t="s">
        <v>150</v>
      </c>
      <c r="L1010" t="s">
        <v>18</v>
      </c>
      <c r="M1010" s="5">
        <v>33.979999999999997</v>
      </c>
    </row>
    <row r="1011" spans="1:13" hidden="1" x14ac:dyDescent="0.25">
      <c r="A1011" s="2">
        <v>45074</v>
      </c>
      <c r="B1011" s="3">
        <f t="shared" si="48"/>
        <v>2023</v>
      </c>
      <c r="C1011" t="str">
        <f t="shared" si="49"/>
        <v>2023-2024</v>
      </c>
      <c r="D1011" t="s">
        <v>147</v>
      </c>
      <c r="E1011" t="s">
        <v>109</v>
      </c>
      <c r="F1011" t="str">
        <f t="shared" si="50"/>
        <v>New South Wales</v>
      </c>
      <c r="G1011" t="s">
        <v>10</v>
      </c>
      <c r="H1011">
        <v>2480</v>
      </c>
      <c r="I1011" t="s">
        <v>11</v>
      </c>
      <c r="J1011" t="s">
        <v>68</v>
      </c>
      <c r="K1011" t="s">
        <v>154</v>
      </c>
      <c r="L1011" t="s">
        <v>14</v>
      </c>
      <c r="M1011" s="5">
        <v>34.120000000000005</v>
      </c>
    </row>
    <row r="1012" spans="1:13" hidden="1" x14ac:dyDescent="0.25">
      <c r="A1012" s="2">
        <v>45516</v>
      </c>
      <c r="B1012" s="3">
        <f t="shared" si="48"/>
        <v>2025</v>
      </c>
      <c r="C1012" t="str">
        <f t="shared" si="49"/>
        <v>2024-2025</v>
      </c>
      <c r="D1012" t="s">
        <v>147</v>
      </c>
      <c r="E1012" t="s">
        <v>73</v>
      </c>
      <c r="F1012" t="str">
        <f t="shared" si="50"/>
        <v>Victoria</v>
      </c>
      <c r="G1012" t="s">
        <v>45</v>
      </c>
      <c r="H1012">
        <v>3136</v>
      </c>
      <c r="I1012" t="s">
        <v>11</v>
      </c>
      <c r="J1012" t="s">
        <v>63</v>
      </c>
      <c r="K1012" t="s">
        <v>19</v>
      </c>
      <c r="L1012" t="s">
        <v>23</v>
      </c>
      <c r="M1012" s="5">
        <v>34.47</v>
      </c>
    </row>
    <row r="1013" spans="1:13" hidden="1" x14ac:dyDescent="0.25">
      <c r="A1013" s="2">
        <v>45209</v>
      </c>
      <c r="B1013" s="3">
        <f t="shared" si="48"/>
        <v>2024</v>
      </c>
      <c r="C1013" t="str">
        <f t="shared" si="49"/>
        <v>2023-2024</v>
      </c>
      <c r="D1013" t="s">
        <v>147</v>
      </c>
      <c r="E1013" t="s">
        <v>73</v>
      </c>
      <c r="F1013" t="str">
        <f t="shared" si="50"/>
        <v>Victoria</v>
      </c>
      <c r="G1013" t="s">
        <v>45</v>
      </c>
      <c r="H1013">
        <v>3136</v>
      </c>
      <c r="I1013" t="s">
        <v>11</v>
      </c>
      <c r="J1013" t="s">
        <v>63</v>
      </c>
      <c r="K1013" t="s">
        <v>154</v>
      </c>
      <c r="L1013" t="s">
        <v>14</v>
      </c>
      <c r="M1013" s="5">
        <v>34.5</v>
      </c>
    </row>
    <row r="1014" spans="1:13" hidden="1" x14ac:dyDescent="0.25">
      <c r="A1014" s="2">
        <v>45521</v>
      </c>
      <c r="B1014" s="3">
        <f t="shared" si="48"/>
        <v>2025</v>
      </c>
      <c r="C1014" t="str">
        <f t="shared" si="49"/>
        <v>2024-2025</v>
      </c>
      <c r="D1014" t="s">
        <v>147</v>
      </c>
      <c r="E1014" t="s">
        <v>78</v>
      </c>
      <c r="F1014" t="str">
        <f t="shared" si="50"/>
        <v>New South Wales</v>
      </c>
      <c r="G1014" t="s">
        <v>10</v>
      </c>
      <c r="H1014">
        <v>2350</v>
      </c>
      <c r="I1014" t="s">
        <v>11</v>
      </c>
      <c r="J1014" t="s">
        <v>68</v>
      </c>
      <c r="K1014" t="s">
        <v>156</v>
      </c>
      <c r="L1014" t="s">
        <v>17</v>
      </c>
      <c r="M1014" s="5">
        <v>34.57</v>
      </c>
    </row>
    <row r="1015" spans="1:13" hidden="1" x14ac:dyDescent="0.25">
      <c r="A1015" s="2">
        <v>45206</v>
      </c>
      <c r="B1015" s="3">
        <f t="shared" si="48"/>
        <v>2024</v>
      </c>
      <c r="C1015" t="str">
        <f t="shared" si="49"/>
        <v>2023-2024</v>
      </c>
      <c r="D1015" t="s">
        <v>148</v>
      </c>
      <c r="E1015" t="s">
        <v>141</v>
      </c>
      <c r="F1015" t="str">
        <f t="shared" si="50"/>
        <v>Western Australia</v>
      </c>
      <c r="G1015" t="s">
        <v>48</v>
      </c>
      <c r="H1015">
        <v>6052</v>
      </c>
      <c r="I1015" t="s">
        <v>11</v>
      </c>
      <c r="J1015" t="s">
        <v>49</v>
      </c>
      <c r="K1015" t="s">
        <v>153</v>
      </c>
      <c r="L1015" t="s">
        <v>16</v>
      </c>
      <c r="M1015" s="5">
        <v>34.74</v>
      </c>
    </row>
    <row r="1016" spans="1:13" hidden="1" x14ac:dyDescent="0.25">
      <c r="A1016" s="2">
        <v>45482</v>
      </c>
      <c r="B1016" s="3">
        <f t="shared" si="48"/>
        <v>2025</v>
      </c>
      <c r="C1016" t="str">
        <f t="shared" si="49"/>
        <v>2024-2025</v>
      </c>
      <c r="D1016" t="s">
        <v>148</v>
      </c>
      <c r="E1016" t="s">
        <v>34</v>
      </c>
      <c r="F1016" t="str">
        <f t="shared" si="50"/>
        <v>Queensland</v>
      </c>
      <c r="G1016" t="s">
        <v>35</v>
      </c>
      <c r="H1016">
        <v>4802</v>
      </c>
      <c r="I1016" t="s">
        <v>11</v>
      </c>
      <c r="J1016" t="s">
        <v>36</v>
      </c>
      <c r="K1016" t="s">
        <v>150</v>
      </c>
      <c r="L1016" t="s">
        <v>18</v>
      </c>
      <c r="M1016" s="5">
        <v>618.4</v>
      </c>
    </row>
    <row r="1017" spans="1:13" x14ac:dyDescent="0.25">
      <c r="A1017" s="2">
        <v>44936</v>
      </c>
      <c r="B1017" s="3">
        <f t="shared" si="48"/>
        <v>2023</v>
      </c>
      <c r="C1017" t="str">
        <f t="shared" si="49"/>
        <v>2022-2023</v>
      </c>
      <c r="D1017" t="s">
        <v>147</v>
      </c>
      <c r="E1017" t="s">
        <v>76</v>
      </c>
      <c r="F1017" t="str">
        <f t="shared" si="50"/>
        <v>Western Australia</v>
      </c>
      <c r="G1017" t="s">
        <v>48</v>
      </c>
      <c r="H1017">
        <v>6450</v>
      </c>
      <c r="I1017" t="s">
        <v>11</v>
      </c>
      <c r="J1017" t="s">
        <v>77</v>
      </c>
      <c r="K1017" t="s">
        <v>155</v>
      </c>
      <c r="L1017" t="s">
        <v>20</v>
      </c>
      <c r="M1017" s="5">
        <v>34.910000000000004</v>
      </c>
    </row>
    <row r="1018" spans="1:13" hidden="1" x14ac:dyDescent="0.25">
      <c r="A1018" s="2">
        <v>45230</v>
      </c>
      <c r="B1018" s="3">
        <f t="shared" si="48"/>
        <v>2024</v>
      </c>
      <c r="C1018" t="str">
        <f t="shared" si="49"/>
        <v>2023-2024</v>
      </c>
      <c r="D1018" t="s">
        <v>147</v>
      </c>
      <c r="E1018" t="s">
        <v>91</v>
      </c>
      <c r="F1018" t="str">
        <f t="shared" si="50"/>
        <v>Victoria</v>
      </c>
      <c r="G1018" t="s">
        <v>45</v>
      </c>
      <c r="H1018">
        <v>3690</v>
      </c>
      <c r="I1018" t="s">
        <v>11</v>
      </c>
      <c r="J1018" t="s">
        <v>55</v>
      </c>
      <c r="K1018" t="s">
        <v>155</v>
      </c>
      <c r="L1018" t="s">
        <v>20</v>
      </c>
      <c r="M1018" s="5">
        <v>34.92</v>
      </c>
    </row>
    <row r="1019" spans="1:13" hidden="1" x14ac:dyDescent="0.25">
      <c r="A1019" s="2">
        <v>44981</v>
      </c>
      <c r="B1019" s="3">
        <f t="shared" si="48"/>
        <v>2023</v>
      </c>
      <c r="C1019" t="str">
        <f t="shared" si="49"/>
        <v>2022-2023</v>
      </c>
      <c r="D1019" t="s">
        <v>147</v>
      </c>
      <c r="E1019" t="s">
        <v>96</v>
      </c>
      <c r="F1019" t="str">
        <f t="shared" si="50"/>
        <v>Western Australia</v>
      </c>
      <c r="G1019" t="s">
        <v>48</v>
      </c>
      <c r="H1019">
        <v>6330</v>
      </c>
      <c r="I1019" t="s">
        <v>11</v>
      </c>
      <c r="J1019" t="s">
        <v>94</v>
      </c>
      <c r="K1019" t="s">
        <v>152</v>
      </c>
      <c r="L1019" t="s">
        <v>13</v>
      </c>
      <c r="M1019" s="5">
        <v>34.93</v>
      </c>
    </row>
    <row r="1020" spans="1:13" hidden="1" x14ac:dyDescent="0.25">
      <c r="A1020" s="2">
        <v>45106</v>
      </c>
      <c r="B1020" s="3">
        <f t="shared" si="48"/>
        <v>2023</v>
      </c>
      <c r="C1020" t="str">
        <f t="shared" si="49"/>
        <v>2023-2024</v>
      </c>
      <c r="D1020" t="s">
        <v>147</v>
      </c>
      <c r="E1020" t="s">
        <v>96</v>
      </c>
      <c r="F1020" t="str">
        <f t="shared" si="50"/>
        <v>Western Australia</v>
      </c>
      <c r="G1020" t="s">
        <v>48</v>
      </c>
      <c r="H1020">
        <v>6330</v>
      </c>
      <c r="I1020" t="s">
        <v>11</v>
      </c>
      <c r="J1020" t="s">
        <v>94</v>
      </c>
      <c r="K1020" t="s">
        <v>149</v>
      </c>
      <c r="L1020" t="s">
        <v>15</v>
      </c>
      <c r="M1020" s="5">
        <v>34.93</v>
      </c>
    </row>
    <row r="1021" spans="1:13" hidden="1" x14ac:dyDescent="0.25">
      <c r="A1021" s="2">
        <v>45494</v>
      </c>
      <c r="B1021" s="3">
        <f t="shared" si="48"/>
        <v>2025</v>
      </c>
      <c r="C1021" t="str">
        <f t="shared" si="49"/>
        <v>2024-2025</v>
      </c>
      <c r="D1021" t="s">
        <v>147</v>
      </c>
      <c r="E1021" t="s">
        <v>85</v>
      </c>
      <c r="F1021" t="str">
        <f t="shared" si="50"/>
        <v>Queensland</v>
      </c>
      <c r="G1021" t="s">
        <v>35</v>
      </c>
      <c r="H1021">
        <v>4883</v>
      </c>
      <c r="I1021" t="s">
        <v>11</v>
      </c>
      <c r="J1021" t="s">
        <v>36</v>
      </c>
      <c r="K1021" t="s">
        <v>149</v>
      </c>
      <c r="L1021" t="s">
        <v>15</v>
      </c>
      <c r="M1021" s="5">
        <v>34.93</v>
      </c>
    </row>
    <row r="1022" spans="1:13" hidden="1" x14ac:dyDescent="0.25">
      <c r="A1022" s="2">
        <v>45022</v>
      </c>
      <c r="B1022" s="3">
        <f t="shared" si="48"/>
        <v>2023</v>
      </c>
      <c r="C1022" t="str">
        <f t="shared" si="49"/>
        <v>2023-2024</v>
      </c>
      <c r="D1022" t="s">
        <v>148</v>
      </c>
      <c r="E1022" t="s">
        <v>67</v>
      </c>
      <c r="F1022" t="str">
        <f t="shared" si="50"/>
        <v>New South Wales</v>
      </c>
      <c r="G1022" t="s">
        <v>10</v>
      </c>
      <c r="H1022">
        <v>2478</v>
      </c>
      <c r="I1022" t="s">
        <v>11</v>
      </c>
      <c r="J1022" t="s">
        <v>68</v>
      </c>
      <c r="K1022" t="s">
        <v>150</v>
      </c>
      <c r="L1022" t="s">
        <v>18</v>
      </c>
      <c r="M1022" s="5">
        <v>34.93</v>
      </c>
    </row>
    <row r="1023" spans="1:13" hidden="1" x14ac:dyDescent="0.25">
      <c r="A1023" s="2">
        <v>45095</v>
      </c>
      <c r="B1023" s="3">
        <f t="shared" si="48"/>
        <v>2023</v>
      </c>
      <c r="C1023" t="str">
        <f t="shared" si="49"/>
        <v>2023-2024</v>
      </c>
      <c r="D1023" t="s">
        <v>147</v>
      </c>
      <c r="E1023" t="s">
        <v>52</v>
      </c>
      <c r="F1023" t="str">
        <f t="shared" si="50"/>
        <v>Victoria</v>
      </c>
      <c r="G1023" t="s">
        <v>45</v>
      </c>
      <c r="H1023">
        <v>3030</v>
      </c>
      <c r="I1023" t="s">
        <v>11</v>
      </c>
      <c r="J1023" t="s">
        <v>46</v>
      </c>
      <c r="K1023" t="s">
        <v>154</v>
      </c>
      <c r="L1023" t="s">
        <v>14</v>
      </c>
      <c r="M1023" s="5">
        <v>34.950000000000003</v>
      </c>
    </row>
    <row r="1024" spans="1:13" hidden="1" x14ac:dyDescent="0.25">
      <c r="A1024" s="2">
        <v>45085</v>
      </c>
      <c r="B1024" s="3">
        <f t="shared" si="48"/>
        <v>2023</v>
      </c>
      <c r="C1024" t="str">
        <f t="shared" si="49"/>
        <v>2023-2024</v>
      </c>
      <c r="D1024" t="s">
        <v>147</v>
      </c>
      <c r="E1024" t="s">
        <v>110</v>
      </c>
      <c r="F1024" t="str">
        <f t="shared" si="50"/>
        <v>Queensland</v>
      </c>
      <c r="G1024" t="s">
        <v>35</v>
      </c>
      <c r="H1024">
        <v>4680</v>
      </c>
      <c r="I1024" t="s">
        <v>11</v>
      </c>
      <c r="J1024" t="s">
        <v>51</v>
      </c>
      <c r="K1024" t="s">
        <v>154</v>
      </c>
      <c r="L1024" t="s">
        <v>14</v>
      </c>
      <c r="M1024" s="5">
        <v>34.96</v>
      </c>
    </row>
    <row r="1025" spans="1:13" hidden="1" x14ac:dyDescent="0.25">
      <c r="A1025" s="2">
        <v>45291</v>
      </c>
      <c r="B1025" s="3">
        <f t="shared" si="48"/>
        <v>2024</v>
      </c>
      <c r="C1025" t="str">
        <f t="shared" si="49"/>
        <v>2023-2024</v>
      </c>
      <c r="D1025" t="s">
        <v>148</v>
      </c>
      <c r="E1025" t="s">
        <v>141</v>
      </c>
      <c r="F1025" t="str">
        <f t="shared" si="50"/>
        <v>Western Australia</v>
      </c>
      <c r="G1025" t="s">
        <v>48</v>
      </c>
      <c r="H1025">
        <v>6052</v>
      </c>
      <c r="I1025" t="s">
        <v>11</v>
      </c>
      <c r="J1025" t="s">
        <v>49</v>
      </c>
      <c r="K1025" t="s">
        <v>152</v>
      </c>
      <c r="L1025" t="s">
        <v>13</v>
      </c>
      <c r="M1025" s="5">
        <v>34.97</v>
      </c>
    </row>
    <row r="1026" spans="1:13" hidden="1" x14ac:dyDescent="0.25">
      <c r="A1026" s="2">
        <v>45182</v>
      </c>
      <c r="B1026" s="3">
        <f t="shared" si="48"/>
        <v>2024</v>
      </c>
      <c r="C1026" t="str">
        <f t="shared" si="49"/>
        <v>2023-2024</v>
      </c>
      <c r="D1026" t="s">
        <v>147</v>
      </c>
      <c r="E1026" t="s">
        <v>126</v>
      </c>
      <c r="F1026" t="str">
        <f t="shared" si="50"/>
        <v>Queensland</v>
      </c>
      <c r="G1026" t="s">
        <v>35</v>
      </c>
      <c r="H1026">
        <v>4551</v>
      </c>
      <c r="I1026" t="s">
        <v>11</v>
      </c>
      <c r="J1026" t="s">
        <v>120</v>
      </c>
      <c r="K1026" t="s">
        <v>149</v>
      </c>
      <c r="L1026" t="s">
        <v>15</v>
      </c>
      <c r="M1026" s="5">
        <v>34.989999999999995</v>
      </c>
    </row>
    <row r="1027" spans="1:13" hidden="1"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row>
    <row r="1028" spans="1:13" hidden="1" x14ac:dyDescent="0.25">
      <c r="A1028" s="2">
        <v>45396</v>
      </c>
      <c r="B1028" s="3">
        <f t="shared" si="48"/>
        <v>2024</v>
      </c>
      <c r="C1028" t="str">
        <f t="shared" si="49"/>
        <v>2024-2025</v>
      </c>
      <c r="D1028" t="s">
        <v>147</v>
      </c>
      <c r="E1028" t="s">
        <v>64</v>
      </c>
      <c r="F1028" t="str">
        <f t="shared" si="50"/>
        <v>Victoria</v>
      </c>
      <c r="G1028" t="s">
        <v>45</v>
      </c>
      <c r="H1028">
        <v>3199</v>
      </c>
      <c r="I1028" t="s">
        <v>11</v>
      </c>
      <c r="J1028" t="s">
        <v>63</v>
      </c>
      <c r="K1028" t="s">
        <v>19</v>
      </c>
      <c r="L1028" t="s">
        <v>23</v>
      </c>
      <c r="M1028" s="5">
        <v>35.11</v>
      </c>
    </row>
    <row r="1029" spans="1:13" hidden="1"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row>
    <row r="1030" spans="1:13"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row>
    <row r="1031" spans="1:13" hidden="1" x14ac:dyDescent="0.25">
      <c r="A1031" s="2">
        <v>45047</v>
      </c>
      <c r="B1031" s="3">
        <f t="shared" si="48"/>
        <v>2023</v>
      </c>
      <c r="C1031" t="str">
        <f t="shared" si="49"/>
        <v>2023-2024</v>
      </c>
      <c r="D1031" t="s">
        <v>147</v>
      </c>
      <c r="E1031" t="s">
        <v>107</v>
      </c>
      <c r="F1031" t="str">
        <f t="shared" si="50"/>
        <v>Queensland</v>
      </c>
      <c r="G1031" t="s">
        <v>35</v>
      </c>
      <c r="H1031">
        <v>4220</v>
      </c>
      <c r="I1031" t="s">
        <v>11</v>
      </c>
      <c r="J1031" t="s">
        <v>104</v>
      </c>
      <c r="K1031" t="s">
        <v>156</v>
      </c>
      <c r="L1031" t="s">
        <v>17</v>
      </c>
      <c r="M1031" s="5">
        <v>35.619999999999997</v>
      </c>
    </row>
    <row r="1032" spans="1:13" hidden="1"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row>
    <row r="1033" spans="1:13" hidden="1"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row>
    <row r="1034" spans="1:13" hidden="1" x14ac:dyDescent="0.25">
      <c r="A1034" s="2">
        <v>45450</v>
      </c>
      <c r="B1034" s="3">
        <f t="shared" si="48"/>
        <v>2024</v>
      </c>
      <c r="C1034" t="str">
        <f t="shared" si="49"/>
        <v>2024-2025</v>
      </c>
      <c r="D1034" t="s">
        <v>147</v>
      </c>
      <c r="E1034" t="s">
        <v>91</v>
      </c>
      <c r="F1034" t="str">
        <f t="shared" si="50"/>
        <v>Victoria</v>
      </c>
      <c r="G1034" t="s">
        <v>45</v>
      </c>
      <c r="H1034">
        <v>3690</v>
      </c>
      <c r="I1034" t="s">
        <v>11</v>
      </c>
      <c r="J1034" t="s">
        <v>55</v>
      </c>
      <c r="K1034" t="s">
        <v>153</v>
      </c>
      <c r="L1034" t="s">
        <v>16</v>
      </c>
      <c r="M1034" s="5">
        <v>35.840000000000003</v>
      </c>
    </row>
    <row r="1035" spans="1:13" hidden="1"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row>
    <row r="1036" spans="1:13"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row>
    <row r="1037" spans="1:13" hidden="1" x14ac:dyDescent="0.25">
      <c r="A1037" s="2">
        <v>45625</v>
      </c>
      <c r="B1037" s="3">
        <f t="shared" si="48"/>
        <v>2025</v>
      </c>
      <c r="C1037" t="str">
        <f t="shared" si="49"/>
        <v>2024-2025</v>
      </c>
      <c r="D1037" t="s">
        <v>148</v>
      </c>
      <c r="E1037" t="s">
        <v>28</v>
      </c>
      <c r="F1037" t="str">
        <f t="shared" si="50"/>
        <v>Northern Territory</v>
      </c>
      <c r="G1037" t="s">
        <v>29</v>
      </c>
      <c r="H1037">
        <v>800</v>
      </c>
      <c r="I1037" t="s">
        <v>11</v>
      </c>
      <c r="J1037" t="s">
        <v>30</v>
      </c>
      <c r="K1037" t="s">
        <v>156</v>
      </c>
      <c r="L1037" t="s">
        <v>17</v>
      </c>
      <c r="M1037" s="5">
        <v>617.93000000000006</v>
      </c>
    </row>
    <row r="1038" spans="1:13" hidden="1"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row>
    <row r="1039" spans="1:13" hidden="1"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row>
    <row r="1040" spans="1:13" hidden="1"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row>
    <row r="1041" spans="1:13" hidden="1"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row>
    <row r="1042" spans="1:13" hidden="1"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row>
    <row r="1043" spans="1:13" hidden="1"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row>
    <row r="1044" spans="1:13" hidden="1" x14ac:dyDescent="0.25">
      <c r="A1044" s="2">
        <v>45400</v>
      </c>
      <c r="B1044" s="3">
        <f t="shared" si="48"/>
        <v>2024</v>
      </c>
      <c r="C1044" t="str">
        <f t="shared" si="49"/>
        <v>2024-2025</v>
      </c>
      <c r="D1044" t="s">
        <v>147</v>
      </c>
      <c r="E1044" t="s">
        <v>142</v>
      </c>
      <c r="F1044" t="str">
        <f t="shared" si="50"/>
        <v>Australian Capital Territory</v>
      </c>
      <c r="G1044" t="s">
        <v>80</v>
      </c>
      <c r="H1044">
        <v>2609</v>
      </c>
      <c r="I1044" t="s">
        <v>11</v>
      </c>
      <c r="J1044" t="s">
        <v>58</v>
      </c>
      <c r="K1044" t="s">
        <v>155</v>
      </c>
      <c r="L1044" t="s">
        <v>20</v>
      </c>
      <c r="M1044" s="5">
        <v>35.910000000000004</v>
      </c>
    </row>
    <row r="1045" spans="1:13" hidden="1"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row>
    <row r="1046" spans="1:13" hidden="1"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row>
    <row r="1047" spans="1:13" hidden="1" x14ac:dyDescent="0.25">
      <c r="A1047" s="2">
        <v>45191</v>
      </c>
      <c r="B1047" s="3">
        <f t="shared" si="48"/>
        <v>2024</v>
      </c>
      <c r="C1047" t="str">
        <f t="shared" si="49"/>
        <v>2023-2024</v>
      </c>
      <c r="D1047" t="s">
        <v>148</v>
      </c>
      <c r="E1047" t="s">
        <v>110</v>
      </c>
      <c r="F1047" t="str">
        <f t="shared" si="50"/>
        <v>Queensland</v>
      </c>
      <c r="G1047" t="s">
        <v>35</v>
      </c>
      <c r="H1047">
        <v>4680</v>
      </c>
      <c r="I1047" t="s">
        <v>11</v>
      </c>
      <c r="J1047" t="s">
        <v>51</v>
      </c>
      <c r="K1047" t="s">
        <v>151</v>
      </c>
      <c r="L1047" t="s">
        <v>21</v>
      </c>
      <c r="M1047" s="5">
        <v>616.92000000000007</v>
      </c>
    </row>
    <row r="1048" spans="1:13" hidden="1" x14ac:dyDescent="0.25">
      <c r="A1048" s="2">
        <v>45555</v>
      </c>
      <c r="B1048" s="3">
        <f t="shared" si="48"/>
        <v>2025</v>
      </c>
      <c r="C1048" t="str">
        <f t="shared" si="49"/>
        <v>2024-2025</v>
      </c>
      <c r="D1048" t="s">
        <v>148</v>
      </c>
      <c r="E1048" t="s">
        <v>82</v>
      </c>
      <c r="F1048" t="str">
        <f t="shared" si="50"/>
        <v>Queensland</v>
      </c>
      <c r="G1048" t="s">
        <v>35</v>
      </c>
      <c r="H1048">
        <v>4012</v>
      </c>
      <c r="I1048" t="s">
        <v>11</v>
      </c>
      <c r="J1048" t="s">
        <v>43</v>
      </c>
      <c r="K1048" t="s">
        <v>151</v>
      </c>
      <c r="L1048" t="s">
        <v>21</v>
      </c>
      <c r="M1048" s="5">
        <v>611.49999999999989</v>
      </c>
    </row>
    <row r="1049" spans="1:13" hidden="1"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row>
    <row r="1050" spans="1:13" hidden="1"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row>
    <row r="1051" spans="1:13"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row>
    <row r="1052" spans="1:13" hidden="1"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row>
    <row r="1053" spans="1:13"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row>
    <row r="1054" spans="1:13" hidden="1" x14ac:dyDescent="0.25">
      <c r="A1054" s="2">
        <v>45202</v>
      </c>
      <c r="B1054" s="3">
        <f t="shared" ref="B1054:B1117" si="51">IF(MONTH(A1054)&gt;=7,YEAR(A1054)+1,YEAR(A1054))</f>
        <v>2024</v>
      </c>
      <c r="C1054" t="str">
        <f t="shared" ref="C1054:C1117" si="52">IF(MONTH(A1054) &gt;= 4, YEAR(A1054) &amp; "-" &amp; YEAR(A1054) + 1, YEAR(A1054) - 1 &amp; "-" &amp; YEAR(A1054))</f>
        <v>2023-2024</v>
      </c>
      <c r="D1054" t="s">
        <v>147</v>
      </c>
      <c r="E1054" t="s">
        <v>134</v>
      </c>
      <c r="F1054" t="str">
        <f t="shared" ref="F1054:F1117" si="53">IF(G1054="WA","Western Australia",
IF(G1054="NSW","New South Wales",
IF(G1054="QLD","Queensland",
IF(G1054="VIC","Victoria",
IF(G1054="TAS","Tasmania",
IF(G1054="SA","South Australia",
IF(G1054="NT","Northern Territory",
IF(G1054="ACT","Australian Capital Territory",G1054))))))))</f>
        <v>Queensland</v>
      </c>
      <c r="G1054" t="s">
        <v>35</v>
      </c>
      <c r="H1054">
        <v>4825</v>
      </c>
      <c r="I1054" t="s">
        <v>11</v>
      </c>
      <c r="J1054" t="s">
        <v>36</v>
      </c>
      <c r="K1054" t="s">
        <v>154</v>
      </c>
      <c r="L1054" t="s">
        <v>14</v>
      </c>
      <c r="M1054" s="5">
        <v>36</v>
      </c>
    </row>
    <row r="1055" spans="1:13" hidden="1" x14ac:dyDescent="0.25">
      <c r="A1055" s="2">
        <v>45556</v>
      </c>
      <c r="B1055" s="3">
        <f t="shared" si="51"/>
        <v>2025</v>
      </c>
      <c r="C1055" t="str">
        <f t="shared" si="52"/>
        <v>2024-2025</v>
      </c>
      <c r="D1055" t="s">
        <v>147</v>
      </c>
      <c r="E1055" t="s">
        <v>75</v>
      </c>
      <c r="F1055" t="str">
        <f t="shared" si="53"/>
        <v>Victoria</v>
      </c>
      <c r="G1055" t="s">
        <v>45</v>
      </c>
      <c r="H1055">
        <v>3630</v>
      </c>
      <c r="I1055" t="s">
        <v>11</v>
      </c>
      <c r="J1055" t="s">
        <v>55</v>
      </c>
      <c r="K1055" t="s">
        <v>151</v>
      </c>
      <c r="L1055" t="s">
        <v>21</v>
      </c>
      <c r="M1055" s="5">
        <v>36</v>
      </c>
    </row>
    <row r="1056" spans="1:13" hidden="1" x14ac:dyDescent="0.25">
      <c r="A1056" s="2">
        <v>45060</v>
      </c>
      <c r="B1056" s="3">
        <f t="shared" si="51"/>
        <v>2023</v>
      </c>
      <c r="C1056" t="str">
        <f t="shared" si="52"/>
        <v>2023-2024</v>
      </c>
      <c r="D1056" t="s">
        <v>147</v>
      </c>
      <c r="E1056" t="s">
        <v>88</v>
      </c>
      <c r="F1056" t="str">
        <f t="shared" si="53"/>
        <v>South Australia</v>
      </c>
      <c r="G1056" t="s">
        <v>32</v>
      </c>
      <c r="H1056">
        <v>5011</v>
      </c>
      <c r="I1056" t="s">
        <v>11</v>
      </c>
      <c r="J1056" t="s">
        <v>33</v>
      </c>
      <c r="K1056" t="s">
        <v>154</v>
      </c>
      <c r="L1056" t="s">
        <v>14</v>
      </c>
      <c r="M1056" s="5">
        <v>36</v>
      </c>
    </row>
    <row r="1057" spans="1:13" hidden="1" x14ac:dyDescent="0.25">
      <c r="A1057" s="2">
        <v>45349</v>
      </c>
      <c r="B1057" s="3">
        <f t="shared" si="51"/>
        <v>2024</v>
      </c>
      <c r="C1057" t="str">
        <f t="shared" si="52"/>
        <v>2023-2024</v>
      </c>
      <c r="D1057" t="s">
        <v>147</v>
      </c>
      <c r="E1057" t="s">
        <v>28</v>
      </c>
      <c r="F1057" t="str">
        <f t="shared" si="53"/>
        <v>Northern Territory</v>
      </c>
      <c r="G1057" t="s">
        <v>29</v>
      </c>
      <c r="H1057">
        <v>800</v>
      </c>
      <c r="I1057" t="s">
        <v>11</v>
      </c>
      <c r="J1057" t="s">
        <v>30</v>
      </c>
      <c r="K1057" t="s">
        <v>149</v>
      </c>
      <c r="L1057" t="s">
        <v>15</v>
      </c>
      <c r="M1057" s="5">
        <v>36.08</v>
      </c>
    </row>
    <row r="1058" spans="1:13" hidden="1" x14ac:dyDescent="0.25">
      <c r="A1058" s="2">
        <v>45053</v>
      </c>
      <c r="B1058" s="3">
        <f t="shared" si="51"/>
        <v>2023</v>
      </c>
      <c r="C1058" t="str">
        <f t="shared" si="52"/>
        <v>2023-2024</v>
      </c>
      <c r="D1058" t="s">
        <v>147</v>
      </c>
      <c r="E1058" t="s">
        <v>53</v>
      </c>
      <c r="F1058" t="str">
        <f t="shared" si="53"/>
        <v>South Australia</v>
      </c>
      <c r="G1058" t="s">
        <v>32</v>
      </c>
      <c r="H1058">
        <v>5082</v>
      </c>
      <c r="I1058" t="s">
        <v>11</v>
      </c>
      <c r="J1058" t="s">
        <v>33</v>
      </c>
      <c r="K1058" t="s">
        <v>152</v>
      </c>
      <c r="L1058" t="s">
        <v>13</v>
      </c>
      <c r="M1058" s="5">
        <v>36.489999999999995</v>
      </c>
    </row>
    <row r="1059" spans="1:13" hidden="1" x14ac:dyDescent="0.25">
      <c r="A1059" s="2">
        <v>45278</v>
      </c>
      <c r="B1059" s="3">
        <f t="shared" si="51"/>
        <v>2024</v>
      </c>
      <c r="C1059" t="str">
        <f t="shared" si="52"/>
        <v>2023-2024</v>
      </c>
      <c r="D1059" t="s">
        <v>147</v>
      </c>
      <c r="E1059" t="s">
        <v>89</v>
      </c>
      <c r="F1059" t="str">
        <f t="shared" si="53"/>
        <v>Queensland</v>
      </c>
      <c r="G1059" t="s">
        <v>35</v>
      </c>
      <c r="H1059">
        <v>4655</v>
      </c>
      <c r="I1059" t="s">
        <v>11</v>
      </c>
      <c r="J1059" t="s">
        <v>51</v>
      </c>
      <c r="K1059" t="s">
        <v>154</v>
      </c>
      <c r="L1059" t="s">
        <v>14</v>
      </c>
      <c r="M1059" s="5">
        <v>36.5</v>
      </c>
    </row>
    <row r="1060" spans="1:13" hidden="1" x14ac:dyDescent="0.25">
      <c r="A1060" s="2">
        <v>45342</v>
      </c>
      <c r="B1060" s="3">
        <f t="shared" si="51"/>
        <v>2024</v>
      </c>
      <c r="C1060" t="str">
        <f t="shared" si="52"/>
        <v>2023-2024</v>
      </c>
      <c r="D1060" t="s">
        <v>147</v>
      </c>
      <c r="E1060" t="s">
        <v>97</v>
      </c>
      <c r="F1060" t="str">
        <f t="shared" si="53"/>
        <v>Tasmania</v>
      </c>
      <c r="G1060" t="s">
        <v>70</v>
      </c>
      <c r="H1060">
        <v>7250</v>
      </c>
      <c r="I1060" t="s">
        <v>11</v>
      </c>
      <c r="J1060" t="s">
        <v>71</v>
      </c>
      <c r="K1060" t="s">
        <v>154</v>
      </c>
      <c r="L1060" t="s">
        <v>14</v>
      </c>
      <c r="M1060" s="5">
        <v>36.5</v>
      </c>
    </row>
    <row r="1061" spans="1:13" hidden="1" x14ac:dyDescent="0.25">
      <c r="A1061" s="2">
        <v>45556</v>
      </c>
      <c r="B1061" s="3">
        <f t="shared" si="51"/>
        <v>2025</v>
      </c>
      <c r="C1061" t="str">
        <f t="shared" si="52"/>
        <v>2024-2025</v>
      </c>
      <c r="D1061" t="s">
        <v>148</v>
      </c>
      <c r="E1061" t="s">
        <v>112</v>
      </c>
      <c r="F1061" t="str">
        <f t="shared" si="53"/>
        <v>Victoria</v>
      </c>
      <c r="G1061" t="s">
        <v>45</v>
      </c>
      <c r="H1061">
        <v>3076</v>
      </c>
      <c r="I1061" t="s">
        <v>11</v>
      </c>
      <c r="J1061" t="s">
        <v>46</v>
      </c>
      <c r="K1061" t="s">
        <v>150</v>
      </c>
      <c r="L1061" t="s">
        <v>18</v>
      </c>
      <c r="M1061" s="5">
        <v>36.54</v>
      </c>
    </row>
    <row r="1062" spans="1:13" hidden="1" x14ac:dyDescent="0.25">
      <c r="A1062" s="2">
        <v>45420</v>
      </c>
      <c r="B1062" s="3">
        <f t="shared" si="51"/>
        <v>2024</v>
      </c>
      <c r="C1062" t="str">
        <f t="shared" si="52"/>
        <v>2024-2025</v>
      </c>
      <c r="D1062" t="s">
        <v>147</v>
      </c>
      <c r="E1062" t="s">
        <v>124</v>
      </c>
      <c r="F1062" t="str">
        <f t="shared" si="53"/>
        <v>New South Wales</v>
      </c>
      <c r="G1062" t="s">
        <v>10</v>
      </c>
      <c r="H1062">
        <v>2015</v>
      </c>
      <c r="I1062" t="s">
        <v>11</v>
      </c>
      <c r="J1062" t="s">
        <v>12</v>
      </c>
      <c r="K1062" t="s">
        <v>150</v>
      </c>
      <c r="L1062" t="s">
        <v>18</v>
      </c>
      <c r="M1062" s="5">
        <v>36.67</v>
      </c>
    </row>
    <row r="1063" spans="1:13" hidden="1" x14ac:dyDescent="0.25">
      <c r="A1063" s="2">
        <v>45602</v>
      </c>
      <c r="B1063" s="3">
        <f t="shared" si="51"/>
        <v>2025</v>
      </c>
      <c r="C1063" t="str">
        <f t="shared" si="52"/>
        <v>2024-2025</v>
      </c>
      <c r="D1063" t="s">
        <v>148</v>
      </c>
      <c r="E1063" t="s">
        <v>84</v>
      </c>
      <c r="F1063" t="str">
        <f t="shared" si="53"/>
        <v>Queensland</v>
      </c>
      <c r="G1063" t="s">
        <v>35</v>
      </c>
      <c r="H1063">
        <v>4740</v>
      </c>
      <c r="I1063" t="s">
        <v>11</v>
      </c>
      <c r="J1063" t="s">
        <v>51</v>
      </c>
      <c r="K1063" t="s">
        <v>151</v>
      </c>
      <c r="L1063" t="s">
        <v>21</v>
      </c>
      <c r="M1063" s="5">
        <v>605.91999999999996</v>
      </c>
    </row>
    <row r="1064" spans="1:13" hidden="1" x14ac:dyDescent="0.25">
      <c r="A1064" s="2">
        <v>45008</v>
      </c>
      <c r="B1064" s="3">
        <f t="shared" si="51"/>
        <v>2023</v>
      </c>
      <c r="C1064" t="str">
        <f t="shared" si="52"/>
        <v>2022-2023</v>
      </c>
      <c r="D1064" t="s">
        <v>148</v>
      </c>
      <c r="E1064" t="s">
        <v>67</v>
      </c>
      <c r="F1064" t="str">
        <f t="shared" si="53"/>
        <v>New South Wales</v>
      </c>
      <c r="G1064" t="s">
        <v>10</v>
      </c>
      <c r="H1064">
        <v>2478</v>
      </c>
      <c r="I1064" t="s">
        <v>11</v>
      </c>
      <c r="J1064" t="s">
        <v>68</v>
      </c>
      <c r="K1064" t="s">
        <v>153</v>
      </c>
      <c r="L1064" t="s">
        <v>16</v>
      </c>
      <c r="M1064" s="5">
        <v>36.97</v>
      </c>
    </row>
    <row r="1065" spans="1:13" hidden="1" x14ac:dyDescent="0.25">
      <c r="A1065" s="2">
        <v>45280</v>
      </c>
      <c r="B1065" s="3">
        <f t="shared" si="51"/>
        <v>2024</v>
      </c>
      <c r="C1065" t="str">
        <f t="shared" si="52"/>
        <v>2023-2024</v>
      </c>
      <c r="D1065" t="s">
        <v>147</v>
      </c>
      <c r="E1065" t="s">
        <v>133</v>
      </c>
      <c r="F1065" t="str">
        <f t="shared" si="53"/>
        <v>Queensland</v>
      </c>
      <c r="G1065" t="s">
        <v>35</v>
      </c>
      <c r="H1065">
        <v>4305</v>
      </c>
      <c r="I1065" t="s">
        <v>11</v>
      </c>
      <c r="J1065" t="s">
        <v>104</v>
      </c>
      <c r="K1065" t="s">
        <v>155</v>
      </c>
      <c r="L1065" t="s">
        <v>20</v>
      </c>
      <c r="M1065" s="5">
        <v>36.97</v>
      </c>
    </row>
    <row r="1066" spans="1:13" hidden="1" x14ac:dyDescent="0.25">
      <c r="A1066" s="2">
        <v>45083</v>
      </c>
      <c r="B1066" s="3">
        <f t="shared" si="51"/>
        <v>2023</v>
      </c>
      <c r="C1066" t="str">
        <f t="shared" si="52"/>
        <v>2023-2024</v>
      </c>
      <c r="D1066" t="s">
        <v>147</v>
      </c>
      <c r="E1066" t="s">
        <v>85</v>
      </c>
      <c r="F1066" t="str">
        <f t="shared" si="53"/>
        <v>Queensland</v>
      </c>
      <c r="G1066" t="s">
        <v>35</v>
      </c>
      <c r="H1066">
        <v>4883</v>
      </c>
      <c r="I1066" t="s">
        <v>11</v>
      </c>
      <c r="J1066" t="s">
        <v>36</v>
      </c>
      <c r="K1066" t="s">
        <v>150</v>
      </c>
      <c r="L1066" t="s">
        <v>18</v>
      </c>
      <c r="M1066" s="5">
        <v>37</v>
      </c>
    </row>
    <row r="1067" spans="1:13" hidden="1" x14ac:dyDescent="0.25">
      <c r="A1067" s="2">
        <v>45501</v>
      </c>
      <c r="B1067" s="3">
        <f t="shared" si="51"/>
        <v>2025</v>
      </c>
      <c r="C1067" t="str">
        <f t="shared" si="52"/>
        <v>2024-2025</v>
      </c>
      <c r="D1067" t="s">
        <v>148</v>
      </c>
      <c r="E1067" t="s">
        <v>109</v>
      </c>
      <c r="F1067" t="str">
        <f t="shared" si="53"/>
        <v>New South Wales</v>
      </c>
      <c r="G1067" t="s">
        <v>10</v>
      </c>
      <c r="H1067">
        <v>2480</v>
      </c>
      <c r="I1067" t="s">
        <v>11</v>
      </c>
      <c r="J1067" t="s">
        <v>68</v>
      </c>
      <c r="K1067" t="s">
        <v>157</v>
      </c>
      <c r="L1067" t="s">
        <v>22</v>
      </c>
      <c r="M1067" s="5">
        <v>37.19</v>
      </c>
    </row>
    <row r="1068" spans="1:13" hidden="1" x14ac:dyDescent="0.25">
      <c r="A1068" s="2">
        <v>45470</v>
      </c>
      <c r="B1068" s="3">
        <f t="shared" si="51"/>
        <v>2024</v>
      </c>
      <c r="C1068" t="str">
        <f t="shared" si="52"/>
        <v>2024-2025</v>
      </c>
      <c r="D1068" t="s">
        <v>147</v>
      </c>
      <c r="E1068" t="s">
        <v>114</v>
      </c>
      <c r="F1068" t="str">
        <f t="shared" si="53"/>
        <v>Victoria</v>
      </c>
      <c r="G1068" t="s">
        <v>45</v>
      </c>
      <c r="H1068">
        <v>3551</v>
      </c>
      <c r="I1068" t="s">
        <v>11</v>
      </c>
      <c r="J1068" t="s">
        <v>60</v>
      </c>
      <c r="K1068" t="s">
        <v>149</v>
      </c>
      <c r="L1068" t="s">
        <v>15</v>
      </c>
      <c r="M1068" s="5">
        <v>37.33</v>
      </c>
    </row>
    <row r="1069" spans="1:13" hidden="1" x14ac:dyDescent="0.25">
      <c r="A1069" s="2">
        <v>45272</v>
      </c>
      <c r="B1069" s="3">
        <f t="shared" si="51"/>
        <v>2024</v>
      </c>
      <c r="C1069" t="str">
        <f t="shared" si="52"/>
        <v>2023-2024</v>
      </c>
      <c r="D1069" t="s">
        <v>148</v>
      </c>
      <c r="E1069" t="s">
        <v>28</v>
      </c>
      <c r="F1069" t="str">
        <f t="shared" si="53"/>
        <v>Northern Territory</v>
      </c>
      <c r="G1069" t="s">
        <v>29</v>
      </c>
      <c r="H1069">
        <v>800</v>
      </c>
      <c r="I1069" t="s">
        <v>11</v>
      </c>
      <c r="J1069" t="s">
        <v>30</v>
      </c>
      <c r="K1069" t="s">
        <v>152</v>
      </c>
      <c r="L1069" t="s">
        <v>13</v>
      </c>
      <c r="M1069" s="5">
        <v>605.63000000000011</v>
      </c>
    </row>
    <row r="1070" spans="1:13" hidden="1" x14ac:dyDescent="0.25">
      <c r="A1070" s="2">
        <v>45635</v>
      </c>
      <c r="B1070" s="3">
        <f t="shared" si="51"/>
        <v>2025</v>
      </c>
      <c r="C1070" t="str">
        <f t="shared" si="52"/>
        <v>2024-2025</v>
      </c>
      <c r="D1070" t="s">
        <v>147</v>
      </c>
      <c r="E1070" t="s">
        <v>132</v>
      </c>
      <c r="F1070" t="str">
        <f t="shared" si="53"/>
        <v>New South Wales</v>
      </c>
      <c r="G1070" t="s">
        <v>10</v>
      </c>
      <c r="H1070">
        <v>2800</v>
      </c>
      <c r="I1070" t="s">
        <v>11</v>
      </c>
      <c r="J1070" t="s">
        <v>25</v>
      </c>
      <c r="K1070" t="s">
        <v>154</v>
      </c>
      <c r="L1070" t="s">
        <v>14</v>
      </c>
      <c r="M1070" s="5">
        <v>37.46</v>
      </c>
    </row>
    <row r="1071" spans="1:13" hidden="1" x14ac:dyDescent="0.25">
      <c r="A1071" s="2">
        <v>45419</v>
      </c>
      <c r="B1071" s="3">
        <f t="shared" si="51"/>
        <v>2024</v>
      </c>
      <c r="C1071" t="str">
        <f t="shared" si="52"/>
        <v>2024-2025</v>
      </c>
      <c r="D1071" t="s">
        <v>147</v>
      </c>
      <c r="E1071" t="s">
        <v>37</v>
      </c>
      <c r="F1071" t="str">
        <f t="shared" si="53"/>
        <v>South Australia</v>
      </c>
      <c r="G1071" t="s">
        <v>32</v>
      </c>
      <c r="H1071">
        <v>5607</v>
      </c>
      <c r="I1071" t="s">
        <v>11</v>
      </c>
      <c r="J1071" t="s">
        <v>38</v>
      </c>
      <c r="K1071" t="s">
        <v>154</v>
      </c>
      <c r="L1071" t="s">
        <v>14</v>
      </c>
      <c r="M1071" s="5">
        <v>37.47</v>
      </c>
    </row>
    <row r="1072" spans="1:13" hidden="1" x14ac:dyDescent="0.25">
      <c r="A1072" s="2">
        <v>45509</v>
      </c>
      <c r="B1072" s="3">
        <f t="shared" si="51"/>
        <v>2025</v>
      </c>
      <c r="C1072" t="str">
        <f t="shared" si="52"/>
        <v>2024-2025</v>
      </c>
      <c r="D1072" t="s">
        <v>147</v>
      </c>
      <c r="E1072" t="s">
        <v>142</v>
      </c>
      <c r="F1072" t="str">
        <f t="shared" si="53"/>
        <v>Australian Capital Territory</v>
      </c>
      <c r="G1072" t="s">
        <v>80</v>
      </c>
      <c r="H1072">
        <v>2609</v>
      </c>
      <c r="I1072" t="s">
        <v>11</v>
      </c>
      <c r="J1072" t="s">
        <v>58</v>
      </c>
      <c r="K1072" t="s">
        <v>152</v>
      </c>
      <c r="L1072" t="s">
        <v>13</v>
      </c>
      <c r="M1072" s="5">
        <v>37.49</v>
      </c>
    </row>
    <row r="1073" spans="1:13" hidden="1" x14ac:dyDescent="0.25">
      <c r="A1073" s="2">
        <v>45412</v>
      </c>
      <c r="B1073" s="3">
        <f t="shared" si="51"/>
        <v>2024</v>
      </c>
      <c r="C1073" t="str">
        <f t="shared" si="52"/>
        <v>2024-2025</v>
      </c>
      <c r="D1073" t="s">
        <v>148</v>
      </c>
      <c r="E1073" t="s">
        <v>28</v>
      </c>
      <c r="F1073" t="str">
        <f t="shared" si="53"/>
        <v>Northern Territory</v>
      </c>
      <c r="G1073" t="s">
        <v>29</v>
      </c>
      <c r="H1073">
        <v>800</v>
      </c>
      <c r="I1073" t="s">
        <v>11</v>
      </c>
      <c r="J1073" t="s">
        <v>30</v>
      </c>
      <c r="K1073" t="s">
        <v>151</v>
      </c>
      <c r="L1073" t="s">
        <v>21</v>
      </c>
      <c r="M1073" s="5">
        <v>571.99</v>
      </c>
    </row>
    <row r="1074" spans="1:13" hidden="1" x14ac:dyDescent="0.25">
      <c r="A1074" s="2">
        <v>45178</v>
      </c>
      <c r="B1074" s="3">
        <f t="shared" si="51"/>
        <v>2024</v>
      </c>
      <c r="C1074" t="str">
        <f t="shared" si="52"/>
        <v>2023-2024</v>
      </c>
      <c r="D1074" t="s">
        <v>148</v>
      </c>
      <c r="E1074" t="s">
        <v>99</v>
      </c>
      <c r="F1074" t="str">
        <f t="shared" si="53"/>
        <v>Victoria</v>
      </c>
      <c r="G1074" t="s">
        <v>45</v>
      </c>
      <c r="H1074">
        <v>3148</v>
      </c>
      <c r="I1074" t="s">
        <v>11</v>
      </c>
      <c r="J1074" t="s">
        <v>63</v>
      </c>
      <c r="K1074" t="s">
        <v>153</v>
      </c>
      <c r="L1074" t="s">
        <v>16</v>
      </c>
      <c r="M1074" s="5">
        <v>37.57</v>
      </c>
    </row>
    <row r="1075" spans="1:13" hidden="1" x14ac:dyDescent="0.25">
      <c r="A1075" s="2">
        <v>44989</v>
      </c>
      <c r="B1075" s="3">
        <f t="shared" si="51"/>
        <v>2023</v>
      </c>
      <c r="C1075" t="str">
        <f t="shared" si="52"/>
        <v>2022-2023</v>
      </c>
      <c r="D1075" t="s">
        <v>147</v>
      </c>
      <c r="E1075" t="s">
        <v>124</v>
      </c>
      <c r="F1075" t="str">
        <f t="shared" si="53"/>
        <v>New South Wales</v>
      </c>
      <c r="G1075" t="s">
        <v>10</v>
      </c>
      <c r="H1075">
        <v>2015</v>
      </c>
      <c r="I1075" t="s">
        <v>11</v>
      </c>
      <c r="J1075" t="s">
        <v>12</v>
      </c>
      <c r="K1075" t="s">
        <v>151</v>
      </c>
      <c r="L1075" t="s">
        <v>21</v>
      </c>
      <c r="M1075" s="5">
        <v>37.619999999999997</v>
      </c>
    </row>
    <row r="1076" spans="1:13" hidden="1" x14ac:dyDescent="0.25">
      <c r="A1076" s="2">
        <v>45032</v>
      </c>
      <c r="B1076" s="3">
        <f t="shared" si="51"/>
        <v>2023</v>
      </c>
      <c r="C1076" t="str">
        <f t="shared" si="52"/>
        <v>2023-2024</v>
      </c>
      <c r="D1076" t="s">
        <v>148</v>
      </c>
      <c r="E1076" t="s">
        <v>139</v>
      </c>
      <c r="F1076" t="str">
        <f t="shared" si="53"/>
        <v>New South Wales</v>
      </c>
      <c r="G1076" t="s">
        <v>10</v>
      </c>
      <c r="H1076">
        <v>2020</v>
      </c>
      <c r="I1076" t="s">
        <v>11</v>
      </c>
      <c r="J1076" t="s">
        <v>12</v>
      </c>
      <c r="K1076" t="s">
        <v>155</v>
      </c>
      <c r="L1076" t="s">
        <v>20</v>
      </c>
      <c r="M1076" s="5">
        <v>37.619999999999997</v>
      </c>
    </row>
    <row r="1077" spans="1:13" hidden="1" x14ac:dyDescent="0.25">
      <c r="A1077" s="2">
        <v>45522</v>
      </c>
      <c r="B1077" s="3">
        <f t="shared" si="51"/>
        <v>2025</v>
      </c>
      <c r="C1077" t="str">
        <f t="shared" si="52"/>
        <v>2024-2025</v>
      </c>
      <c r="D1077" t="s">
        <v>148</v>
      </c>
      <c r="E1077" t="s">
        <v>95</v>
      </c>
      <c r="F1077" t="str">
        <f t="shared" si="53"/>
        <v>Victoria</v>
      </c>
      <c r="G1077" t="s">
        <v>45</v>
      </c>
      <c r="H1077">
        <v>3931</v>
      </c>
      <c r="I1077" t="s">
        <v>11</v>
      </c>
      <c r="J1077" t="s">
        <v>55</v>
      </c>
      <c r="K1077" t="s">
        <v>150</v>
      </c>
      <c r="L1077" t="s">
        <v>18</v>
      </c>
      <c r="M1077" s="5">
        <v>37.620000000000005</v>
      </c>
    </row>
    <row r="1078" spans="1:13" hidden="1" x14ac:dyDescent="0.25">
      <c r="A1078" s="2">
        <v>45621</v>
      </c>
      <c r="B1078" s="3">
        <f t="shared" si="51"/>
        <v>2025</v>
      </c>
      <c r="C1078" t="str">
        <f t="shared" si="52"/>
        <v>2024-2025</v>
      </c>
      <c r="D1078" t="s">
        <v>147</v>
      </c>
      <c r="E1078" t="s">
        <v>103</v>
      </c>
      <c r="F1078" t="str">
        <f t="shared" si="53"/>
        <v>Queensland</v>
      </c>
      <c r="G1078" t="s">
        <v>35</v>
      </c>
      <c r="H1078">
        <v>4509</v>
      </c>
      <c r="I1078" t="s">
        <v>11</v>
      </c>
      <c r="J1078" t="s">
        <v>104</v>
      </c>
      <c r="K1078" t="s">
        <v>155</v>
      </c>
      <c r="L1078" t="s">
        <v>20</v>
      </c>
      <c r="M1078" s="5">
        <v>37.909999999999997</v>
      </c>
    </row>
    <row r="1079" spans="1:13" hidden="1" x14ac:dyDescent="0.25">
      <c r="A1079" s="2">
        <v>44961</v>
      </c>
      <c r="B1079" s="3">
        <f t="shared" si="51"/>
        <v>2023</v>
      </c>
      <c r="C1079" t="str">
        <f t="shared" si="52"/>
        <v>2022-2023</v>
      </c>
      <c r="D1079" t="s">
        <v>147</v>
      </c>
      <c r="E1079" t="s">
        <v>133</v>
      </c>
      <c r="F1079" t="str">
        <f t="shared" si="53"/>
        <v>Queensland</v>
      </c>
      <c r="G1079" t="s">
        <v>35</v>
      </c>
      <c r="H1079">
        <v>4305</v>
      </c>
      <c r="I1079" t="s">
        <v>11</v>
      </c>
      <c r="J1079" t="s">
        <v>104</v>
      </c>
      <c r="K1079" t="s">
        <v>156</v>
      </c>
      <c r="L1079" t="s">
        <v>17</v>
      </c>
      <c r="M1079" s="5">
        <v>37.910000000000004</v>
      </c>
    </row>
    <row r="1080" spans="1:13" hidden="1" x14ac:dyDescent="0.25">
      <c r="A1080" s="2">
        <v>45642</v>
      </c>
      <c r="B1080" s="3">
        <f t="shared" si="51"/>
        <v>2025</v>
      </c>
      <c r="C1080" t="str">
        <f t="shared" si="52"/>
        <v>2024-2025</v>
      </c>
      <c r="D1080" t="s">
        <v>147</v>
      </c>
      <c r="E1080" t="s">
        <v>91</v>
      </c>
      <c r="F1080" t="str">
        <f t="shared" si="53"/>
        <v>Victoria</v>
      </c>
      <c r="G1080" t="s">
        <v>45</v>
      </c>
      <c r="H1080">
        <v>3690</v>
      </c>
      <c r="I1080" t="s">
        <v>11</v>
      </c>
      <c r="J1080" t="s">
        <v>55</v>
      </c>
      <c r="K1080" t="s">
        <v>155</v>
      </c>
      <c r="L1080" t="s">
        <v>20</v>
      </c>
      <c r="M1080" s="5">
        <v>37.93</v>
      </c>
    </row>
    <row r="1081" spans="1:13" hidden="1" x14ac:dyDescent="0.25">
      <c r="A1081" s="2">
        <v>45122</v>
      </c>
      <c r="B1081" s="3">
        <f t="shared" si="51"/>
        <v>2024</v>
      </c>
      <c r="C1081" t="str">
        <f t="shared" si="52"/>
        <v>2023-2024</v>
      </c>
      <c r="D1081" t="s">
        <v>148</v>
      </c>
      <c r="E1081" t="s">
        <v>130</v>
      </c>
      <c r="F1081" t="str">
        <f t="shared" si="53"/>
        <v>South Australia</v>
      </c>
      <c r="G1081" t="s">
        <v>32</v>
      </c>
      <c r="H1081">
        <v>5290</v>
      </c>
      <c r="I1081" t="s">
        <v>11</v>
      </c>
      <c r="J1081" t="s">
        <v>38</v>
      </c>
      <c r="K1081" t="s">
        <v>152</v>
      </c>
      <c r="L1081" t="s">
        <v>13</v>
      </c>
      <c r="M1081" s="5">
        <v>37.96</v>
      </c>
    </row>
    <row r="1082" spans="1:13" hidden="1" x14ac:dyDescent="0.25">
      <c r="A1082" s="2">
        <v>45553</v>
      </c>
      <c r="B1082" s="3">
        <f t="shared" si="51"/>
        <v>2025</v>
      </c>
      <c r="C1082" t="str">
        <f t="shared" si="52"/>
        <v>2024-2025</v>
      </c>
      <c r="D1082" t="s">
        <v>147</v>
      </c>
      <c r="E1082" t="s">
        <v>106</v>
      </c>
      <c r="F1082" t="str">
        <f t="shared" si="53"/>
        <v>Victoria</v>
      </c>
      <c r="G1082" t="s">
        <v>45</v>
      </c>
      <c r="H1082">
        <v>3915</v>
      </c>
      <c r="I1082" t="s">
        <v>11</v>
      </c>
      <c r="J1082" t="s">
        <v>55</v>
      </c>
      <c r="K1082" t="s">
        <v>150</v>
      </c>
      <c r="L1082" t="s">
        <v>18</v>
      </c>
      <c r="M1082" s="5">
        <v>37.979999999999997</v>
      </c>
    </row>
    <row r="1083" spans="1:13" hidden="1" x14ac:dyDescent="0.25">
      <c r="A1083" s="2">
        <v>45582</v>
      </c>
      <c r="B1083" s="3">
        <f t="shared" si="51"/>
        <v>2025</v>
      </c>
      <c r="C1083" t="str">
        <f t="shared" si="52"/>
        <v>2024-2025</v>
      </c>
      <c r="D1083" t="s">
        <v>147</v>
      </c>
      <c r="E1083" t="s">
        <v>143</v>
      </c>
      <c r="F1083" t="str">
        <f t="shared" si="53"/>
        <v>New South Wales</v>
      </c>
      <c r="G1083" t="s">
        <v>10</v>
      </c>
      <c r="H1083">
        <v>2154</v>
      </c>
      <c r="I1083" t="s">
        <v>11</v>
      </c>
      <c r="J1083" t="s">
        <v>27</v>
      </c>
      <c r="K1083" t="s">
        <v>155</v>
      </c>
      <c r="L1083" t="s">
        <v>20</v>
      </c>
      <c r="M1083" s="5">
        <v>38</v>
      </c>
    </row>
    <row r="1084" spans="1:13" hidden="1" x14ac:dyDescent="0.25">
      <c r="A1084" s="2">
        <v>45132</v>
      </c>
      <c r="B1084" s="3">
        <f t="shared" si="51"/>
        <v>2024</v>
      </c>
      <c r="C1084" t="str">
        <f t="shared" si="52"/>
        <v>2023-2024</v>
      </c>
      <c r="D1084" t="s">
        <v>147</v>
      </c>
      <c r="E1084" t="s">
        <v>132</v>
      </c>
      <c r="F1084" t="str">
        <f t="shared" si="53"/>
        <v>New South Wales</v>
      </c>
      <c r="G1084" t="s">
        <v>10</v>
      </c>
      <c r="H1084">
        <v>2800</v>
      </c>
      <c r="I1084" t="s">
        <v>11</v>
      </c>
      <c r="J1084" t="s">
        <v>25</v>
      </c>
      <c r="K1084" t="s">
        <v>154</v>
      </c>
      <c r="L1084" t="s">
        <v>14</v>
      </c>
      <c r="M1084" s="5">
        <v>38</v>
      </c>
    </row>
    <row r="1085" spans="1:13" x14ac:dyDescent="0.25">
      <c r="A1085" s="2">
        <v>44950</v>
      </c>
      <c r="B1085" s="3">
        <f t="shared" si="51"/>
        <v>2023</v>
      </c>
      <c r="C1085" t="str">
        <f t="shared" si="52"/>
        <v>2022-2023</v>
      </c>
      <c r="D1085" t="s">
        <v>147</v>
      </c>
      <c r="E1085" t="s">
        <v>146</v>
      </c>
      <c r="F1085" t="str">
        <f t="shared" si="53"/>
        <v>Victoria</v>
      </c>
      <c r="G1085" t="s">
        <v>45</v>
      </c>
      <c r="H1085">
        <v>3353</v>
      </c>
      <c r="I1085" t="s">
        <v>11</v>
      </c>
      <c r="J1085" t="s">
        <v>60</v>
      </c>
      <c r="K1085" t="s">
        <v>152</v>
      </c>
      <c r="L1085" t="s">
        <v>13</v>
      </c>
      <c r="M1085" s="5">
        <v>38.130000000000003</v>
      </c>
    </row>
    <row r="1086" spans="1:13" hidden="1" x14ac:dyDescent="0.25">
      <c r="A1086" s="2">
        <v>45583</v>
      </c>
      <c r="B1086" s="3">
        <f t="shared" si="51"/>
        <v>2025</v>
      </c>
      <c r="C1086" t="str">
        <f t="shared" si="52"/>
        <v>2024-2025</v>
      </c>
      <c r="D1086" t="s">
        <v>147</v>
      </c>
      <c r="E1086" t="s">
        <v>108</v>
      </c>
      <c r="F1086" t="str">
        <f t="shared" si="53"/>
        <v>Victoria</v>
      </c>
      <c r="G1086" t="s">
        <v>45</v>
      </c>
      <c r="H1086">
        <v>3018</v>
      </c>
      <c r="I1086" t="s">
        <v>11</v>
      </c>
      <c r="J1086" t="s">
        <v>46</v>
      </c>
      <c r="K1086" t="s">
        <v>152</v>
      </c>
      <c r="L1086" t="s">
        <v>13</v>
      </c>
      <c r="M1086" s="5">
        <v>38.28</v>
      </c>
    </row>
    <row r="1087" spans="1:13" hidden="1" x14ac:dyDescent="0.25">
      <c r="A1087" s="2">
        <v>45086</v>
      </c>
      <c r="B1087" s="3">
        <f t="shared" si="51"/>
        <v>2023</v>
      </c>
      <c r="C1087" t="str">
        <f t="shared" si="52"/>
        <v>2023-2024</v>
      </c>
      <c r="D1087" t="s">
        <v>148</v>
      </c>
      <c r="E1087" t="s">
        <v>134</v>
      </c>
      <c r="F1087" t="str">
        <f t="shared" si="53"/>
        <v>Queensland</v>
      </c>
      <c r="G1087" t="s">
        <v>35</v>
      </c>
      <c r="H1087">
        <v>4825</v>
      </c>
      <c r="I1087" t="s">
        <v>11</v>
      </c>
      <c r="J1087" t="s">
        <v>36</v>
      </c>
      <c r="K1087" t="s">
        <v>150</v>
      </c>
      <c r="L1087" t="s">
        <v>18</v>
      </c>
      <c r="M1087" s="5">
        <v>535.56999999999994</v>
      </c>
    </row>
    <row r="1088" spans="1:13" x14ac:dyDescent="0.25">
      <c r="A1088" s="2">
        <v>44947</v>
      </c>
      <c r="B1088" s="3">
        <f t="shared" si="51"/>
        <v>2023</v>
      </c>
      <c r="C1088" t="str">
        <f t="shared" si="52"/>
        <v>2022-2023</v>
      </c>
      <c r="D1088" t="s">
        <v>147</v>
      </c>
      <c r="E1088" t="s">
        <v>91</v>
      </c>
      <c r="F1088" t="str">
        <f t="shared" si="53"/>
        <v>Victoria</v>
      </c>
      <c r="G1088" t="s">
        <v>45</v>
      </c>
      <c r="H1088">
        <v>3690</v>
      </c>
      <c r="I1088" t="s">
        <v>11</v>
      </c>
      <c r="J1088" t="s">
        <v>55</v>
      </c>
      <c r="K1088" t="s">
        <v>19</v>
      </c>
      <c r="L1088" t="s">
        <v>23</v>
      </c>
      <c r="M1088" s="5">
        <v>38.480000000000004</v>
      </c>
    </row>
    <row r="1089" spans="1:13" hidden="1" x14ac:dyDescent="0.25">
      <c r="A1089" s="2">
        <v>45085</v>
      </c>
      <c r="B1089" s="3">
        <f t="shared" si="51"/>
        <v>2023</v>
      </c>
      <c r="C1089" t="str">
        <f t="shared" si="52"/>
        <v>2023-2024</v>
      </c>
      <c r="D1089" t="s">
        <v>148</v>
      </c>
      <c r="E1089" t="s">
        <v>39</v>
      </c>
      <c r="F1089" t="str">
        <f t="shared" si="53"/>
        <v>South Australia</v>
      </c>
      <c r="G1089" t="s">
        <v>32</v>
      </c>
      <c r="H1089">
        <v>5343</v>
      </c>
      <c r="I1089" t="s">
        <v>11</v>
      </c>
      <c r="J1089" t="s">
        <v>38</v>
      </c>
      <c r="K1089" t="s">
        <v>19</v>
      </c>
      <c r="L1089" t="s">
        <v>23</v>
      </c>
      <c r="M1089" s="5">
        <v>38.869999999999997</v>
      </c>
    </row>
    <row r="1090" spans="1:13" hidden="1" x14ac:dyDescent="0.25">
      <c r="A1090" s="2">
        <v>45040</v>
      </c>
      <c r="B1090" s="3">
        <f t="shared" si="51"/>
        <v>2023</v>
      </c>
      <c r="C1090" t="str">
        <f t="shared" si="52"/>
        <v>2023-2024</v>
      </c>
      <c r="D1090" t="s">
        <v>147</v>
      </c>
      <c r="E1090" t="s">
        <v>34</v>
      </c>
      <c r="F1090" t="str">
        <f t="shared" si="53"/>
        <v>Queensland</v>
      </c>
      <c r="G1090" t="s">
        <v>35</v>
      </c>
      <c r="H1090">
        <v>4802</v>
      </c>
      <c r="I1090" t="s">
        <v>11</v>
      </c>
      <c r="J1090" t="s">
        <v>36</v>
      </c>
      <c r="K1090" t="s">
        <v>152</v>
      </c>
      <c r="L1090" t="s">
        <v>13</v>
      </c>
      <c r="M1090" s="5">
        <v>38.92</v>
      </c>
    </row>
    <row r="1091" spans="1:13" hidden="1" x14ac:dyDescent="0.25">
      <c r="A1091" s="2">
        <v>45413</v>
      </c>
      <c r="B1091" s="3">
        <f t="shared" si="51"/>
        <v>2024</v>
      </c>
      <c r="C1091" t="str">
        <f t="shared" si="52"/>
        <v>2024-2025</v>
      </c>
      <c r="D1091" t="s">
        <v>147</v>
      </c>
      <c r="E1091" t="s">
        <v>79</v>
      </c>
      <c r="F1091" t="str">
        <f t="shared" si="53"/>
        <v>Australian Capital Territory</v>
      </c>
      <c r="G1091" t="s">
        <v>80</v>
      </c>
      <c r="H1091">
        <v>2617</v>
      </c>
      <c r="I1091" t="s">
        <v>11</v>
      </c>
      <c r="J1091" t="s">
        <v>58</v>
      </c>
      <c r="K1091" t="s">
        <v>156</v>
      </c>
      <c r="L1091" t="s">
        <v>17</v>
      </c>
      <c r="M1091" s="5">
        <v>38.94</v>
      </c>
    </row>
    <row r="1092" spans="1:13" hidden="1"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row>
    <row r="1093" spans="1:13" hidden="1"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row>
    <row r="1094" spans="1:13" hidden="1" x14ac:dyDescent="0.25">
      <c r="A1094" s="2">
        <v>45406</v>
      </c>
      <c r="B1094" s="3">
        <f t="shared" si="51"/>
        <v>2024</v>
      </c>
      <c r="C1094" t="str">
        <f t="shared" si="52"/>
        <v>2024-2025</v>
      </c>
      <c r="D1094" t="s">
        <v>147</v>
      </c>
      <c r="E1094" t="s">
        <v>56</v>
      </c>
      <c r="F1094" t="str">
        <f t="shared" si="53"/>
        <v>Northern Territory</v>
      </c>
      <c r="G1094" t="s">
        <v>29</v>
      </c>
      <c r="H1094">
        <v>870</v>
      </c>
      <c r="I1094" t="s">
        <v>11</v>
      </c>
      <c r="J1094" t="s">
        <v>30</v>
      </c>
      <c r="K1094" t="s">
        <v>153</v>
      </c>
      <c r="L1094" t="s">
        <v>16</v>
      </c>
      <c r="M1094" s="5">
        <v>38.97</v>
      </c>
    </row>
    <row r="1095" spans="1:13" hidden="1" x14ac:dyDescent="0.25">
      <c r="A1095" s="2">
        <v>45031</v>
      </c>
      <c r="B1095" s="3">
        <f t="shared" si="51"/>
        <v>2023</v>
      </c>
      <c r="C1095" t="str">
        <f t="shared" si="52"/>
        <v>2023-2024</v>
      </c>
      <c r="D1095" t="s">
        <v>147</v>
      </c>
      <c r="E1095" t="s">
        <v>26</v>
      </c>
      <c r="F1095" t="str">
        <f t="shared" si="53"/>
        <v>New South Wales</v>
      </c>
      <c r="G1095" t="s">
        <v>10</v>
      </c>
      <c r="H1095">
        <v>2141</v>
      </c>
      <c r="I1095" t="s">
        <v>11</v>
      </c>
      <c r="J1095" t="s">
        <v>27</v>
      </c>
      <c r="K1095" t="s">
        <v>153</v>
      </c>
      <c r="L1095" t="s">
        <v>16</v>
      </c>
      <c r="M1095" s="5">
        <v>38.97</v>
      </c>
    </row>
    <row r="1096" spans="1:13" hidden="1"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row>
    <row r="1097" spans="1:13" hidden="1"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row>
    <row r="1098" spans="1:13" hidden="1"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row>
    <row r="1099" spans="1:13" hidden="1"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row>
    <row r="1100" spans="1:13" hidden="1" x14ac:dyDescent="0.25">
      <c r="A1100" s="2">
        <v>45425</v>
      </c>
      <c r="B1100" s="3">
        <f t="shared" si="51"/>
        <v>2024</v>
      </c>
      <c r="C1100" t="str">
        <f t="shared" si="52"/>
        <v>2024-2025</v>
      </c>
      <c r="D1100" t="s">
        <v>147</v>
      </c>
      <c r="E1100" t="s">
        <v>40</v>
      </c>
      <c r="F1100" t="str">
        <f t="shared" si="53"/>
        <v>New South Wales</v>
      </c>
      <c r="G1100" t="s">
        <v>10</v>
      </c>
      <c r="H1100">
        <v>2116</v>
      </c>
      <c r="I1100" t="s">
        <v>11</v>
      </c>
      <c r="J1100" t="s">
        <v>27</v>
      </c>
      <c r="K1100" t="s">
        <v>153</v>
      </c>
      <c r="L1100" t="s">
        <v>16</v>
      </c>
      <c r="M1100" s="5">
        <v>38.97</v>
      </c>
    </row>
    <row r="1101" spans="1:13" hidden="1"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row>
    <row r="1102" spans="1:13" hidden="1"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row>
    <row r="1103" spans="1:13" hidden="1"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row>
    <row r="1104" spans="1:13" hidden="1" x14ac:dyDescent="0.25">
      <c r="A1104" s="2">
        <v>45048</v>
      </c>
      <c r="B1104" s="3">
        <f t="shared" si="51"/>
        <v>2023</v>
      </c>
      <c r="C1104" t="str">
        <f t="shared" si="52"/>
        <v>2023-2024</v>
      </c>
      <c r="D1104" t="s">
        <v>148</v>
      </c>
      <c r="E1104" t="s">
        <v>143</v>
      </c>
      <c r="F1104" t="str">
        <f t="shared" si="53"/>
        <v>New South Wales</v>
      </c>
      <c r="G1104" t="s">
        <v>10</v>
      </c>
      <c r="H1104">
        <v>2154</v>
      </c>
      <c r="I1104" t="s">
        <v>11</v>
      </c>
      <c r="J1104" t="s">
        <v>27</v>
      </c>
      <c r="K1104" t="s">
        <v>153</v>
      </c>
      <c r="L1104" t="s">
        <v>16</v>
      </c>
      <c r="M1104" s="5">
        <v>39.5</v>
      </c>
    </row>
    <row r="1105" spans="1:13" hidden="1"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row>
    <row r="1106" spans="1:13" hidden="1"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row>
    <row r="1107" spans="1:13" hidden="1"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row>
    <row r="1108" spans="1:13" hidden="1"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row>
    <row r="1109" spans="1:13" hidden="1" x14ac:dyDescent="0.25">
      <c r="A1109" s="2">
        <v>45089</v>
      </c>
      <c r="B1109" s="3">
        <f t="shared" si="51"/>
        <v>2023</v>
      </c>
      <c r="C1109" t="str">
        <f t="shared" si="52"/>
        <v>2023-2024</v>
      </c>
      <c r="D1109" t="s">
        <v>148</v>
      </c>
      <c r="E1109" t="s">
        <v>28</v>
      </c>
      <c r="F1109" t="str">
        <f t="shared" si="53"/>
        <v>Northern Territory</v>
      </c>
      <c r="G1109" t="s">
        <v>29</v>
      </c>
      <c r="H1109">
        <v>800</v>
      </c>
      <c r="I1109" t="s">
        <v>11</v>
      </c>
      <c r="J1109" t="s">
        <v>30</v>
      </c>
      <c r="K1109" t="s">
        <v>153</v>
      </c>
      <c r="L1109" t="s">
        <v>16</v>
      </c>
      <c r="M1109" s="5">
        <v>487.56</v>
      </c>
    </row>
    <row r="1110" spans="1:13" hidden="1" x14ac:dyDescent="0.25">
      <c r="A1110" s="2">
        <v>45048</v>
      </c>
      <c r="B1110" s="3">
        <f t="shared" si="51"/>
        <v>2023</v>
      </c>
      <c r="C1110" t="str">
        <f t="shared" si="52"/>
        <v>2023-2024</v>
      </c>
      <c r="D1110" t="s">
        <v>148</v>
      </c>
      <c r="E1110" t="s">
        <v>116</v>
      </c>
      <c r="F1110" t="str">
        <f t="shared" si="53"/>
        <v>Western Australia</v>
      </c>
      <c r="G1110" t="s">
        <v>48</v>
      </c>
      <c r="H1110">
        <v>6725</v>
      </c>
      <c r="I1110" t="s">
        <v>11</v>
      </c>
      <c r="J1110" t="s">
        <v>77</v>
      </c>
      <c r="K1110" t="s">
        <v>156</v>
      </c>
      <c r="L1110" t="s">
        <v>17</v>
      </c>
      <c r="M1110" s="5">
        <v>39.92</v>
      </c>
    </row>
    <row r="1111" spans="1:13" hidden="1"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row>
    <row r="1112" spans="1:13" hidden="1"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row>
    <row r="1113" spans="1:13" hidden="1" x14ac:dyDescent="0.25">
      <c r="A1113" s="2">
        <v>45414</v>
      </c>
      <c r="B1113" s="3">
        <f t="shared" si="51"/>
        <v>2024</v>
      </c>
      <c r="C1113" t="str">
        <f t="shared" si="52"/>
        <v>2024-2025</v>
      </c>
      <c r="D1113" t="s">
        <v>147</v>
      </c>
      <c r="E1113" t="s">
        <v>108</v>
      </c>
      <c r="F1113" t="str">
        <f t="shared" si="53"/>
        <v>Victoria</v>
      </c>
      <c r="G1113" t="s">
        <v>45</v>
      </c>
      <c r="H1113">
        <v>3018</v>
      </c>
      <c r="I1113" t="s">
        <v>11</v>
      </c>
      <c r="J1113" t="s">
        <v>46</v>
      </c>
      <c r="K1113" t="s">
        <v>149</v>
      </c>
      <c r="L1113" t="s">
        <v>15</v>
      </c>
      <c r="M1113" s="5">
        <v>39.950000000000003</v>
      </c>
    </row>
    <row r="1114" spans="1:13" hidden="1"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row>
    <row r="1115" spans="1:13" hidden="1"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row>
    <row r="1116" spans="1:13" hidden="1"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row>
    <row r="1117" spans="1:13" hidden="1"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row>
    <row r="1118" spans="1:13" hidden="1" x14ac:dyDescent="0.25">
      <c r="A1118" s="2">
        <v>45297</v>
      </c>
      <c r="B1118" s="3">
        <f t="shared" ref="B1118:B1181" si="54">IF(MONTH(A1118)&gt;=7,YEAR(A1118)+1,YEAR(A1118))</f>
        <v>2024</v>
      </c>
      <c r="C1118" t="str">
        <f t="shared" ref="C1118:C1181" si="55">IF(MONTH(A1118) &gt;= 4, YEAR(A1118) &amp; "-" &amp; YEAR(A1118) + 1, YEAR(A1118) - 1 &amp; "-" &amp; YEAR(A1118))</f>
        <v>2023-2024</v>
      </c>
      <c r="D1118" t="s">
        <v>147</v>
      </c>
      <c r="E1118" t="s">
        <v>86</v>
      </c>
      <c r="F1118" t="str">
        <f t="shared" ref="F1118:F1181" si="56">IF(G1118="WA","Western Australia",
IF(G1118="NSW","New South Wales",
IF(G1118="QLD","Queensland",
IF(G1118="VIC","Victoria",
IF(G1118="TAS","Tasmania",
IF(G1118="SA","South Australia",
IF(G1118="NT","Northern Territory",
IF(G1118="ACT","Australian Capital Territory",G1118))))))))</f>
        <v>New South Wales</v>
      </c>
      <c r="G1118" t="s">
        <v>10</v>
      </c>
      <c r="H1118">
        <v>2064</v>
      </c>
      <c r="I1118" t="s">
        <v>11</v>
      </c>
      <c r="J1118" t="s">
        <v>12</v>
      </c>
      <c r="K1118" t="s">
        <v>151</v>
      </c>
      <c r="L1118" t="s">
        <v>21</v>
      </c>
      <c r="M1118" s="5">
        <v>39.96</v>
      </c>
    </row>
    <row r="1119" spans="1:13" hidden="1" x14ac:dyDescent="0.25">
      <c r="A1119" s="2">
        <v>45637</v>
      </c>
      <c r="B1119" s="3">
        <f t="shared" si="54"/>
        <v>2025</v>
      </c>
      <c r="C1119" t="str">
        <f t="shared" si="55"/>
        <v>2024-2025</v>
      </c>
      <c r="D1119" t="s">
        <v>148</v>
      </c>
      <c r="E1119" t="s">
        <v>39</v>
      </c>
      <c r="F1119" t="str">
        <f t="shared" si="56"/>
        <v>South Australia</v>
      </c>
      <c r="G1119" t="s">
        <v>32</v>
      </c>
      <c r="H1119">
        <v>5343</v>
      </c>
      <c r="I1119" t="s">
        <v>11</v>
      </c>
      <c r="J1119" t="s">
        <v>38</v>
      </c>
      <c r="K1119" t="s">
        <v>154</v>
      </c>
      <c r="L1119" t="s">
        <v>14</v>
      </c>
      <c r="M1119" s="5">
        <v>39.96</v>
      </c>
    </row>
    <row r="1120" spans="1:13" hidden="1" x14ac:dyDescent="0.25">
      <c r="A1120" s="2">
        <v>45508</v>
      </c>
      <c r="B1120" s="3">
        <f t="shared" si="54"/>
        <v>2025</v>
      </c>
      <c r="C1120" t="str">
        <f t="shared" si="55"/>
        <v>2024-2025</v>
      </c>
      <c r="D1120" t="s">
        <v>147</v>
      </c>
      <c r="E1120" t="s">
        <v>9</v>
      </c>
      <c r="F1120" t="str">
        <f t="shared" si="56"/>
        <v>New South Wales</v>
      </c>
      <c r="G1120" t="s">
        <v>10</v>
      </c>
      <c r="H1120">
        <v>2067</v>
      </c>
      <c r="I1120" t="s">
        <v>11</v>
      </c>
      <c r="J1120" t="s">
        <v>12</v>
      </c>
      <c r="K1120" t="s">
        <v>150</v>
      </c>
      <c r="L1120" t="s">
        <v>18</v>
      </c>
      <c r="M1120" s="5">
        <v>39.96</v>
      </c>
    </row>
    <row r="1121" spans="1:13" x14ac:dyDescent="0.25">
      <c r="A1121" s="2">
        <v>44937</v>
      </c>
      <c r="B1121" s="3">
        <f t="shared" si="54"/>
        <v>2023</v>
      </c>
      <c r="C1121" t="str">
        <f t="shared" si="55"/>
        <v>2022-2023</v>
      </c>
      <c r="D1121" t="s">
        <v>147</v>
      </c>
      <c r="E1121" t="s">
        <v>119</v>
      </c>
      <c r="F1121" t="str">
        <f t="shared" si="56"/>
        <v>Queensland</v>
      </c>
      <c r="G1121" t="s">
        <v>35</v>
      </c>
      <c r="H1121">
        <v>4570</v>
      </c>
      <c r="I1121" t="s">
        <v>11</v>
      </c>
      <c r="J1121" t="s">
        <v>120</v>
      </c>
      <c r="K1121" t="s">
        <v>155</v>
      </c>
      <c r="L1121" t="s">
        <v>20</v>
      </c>
      <c r="M1121" s="5">
        <v>39.96</v>
      </c>
    </row>
    <row r="1122" spans="1:13" hidden="1" x14ac:dyDescent="0.25">
      <c r="A1122" s="2">
        <v>44987</v>
      </c>
      <c r="B1122" s="3">
        <f t="shared" si="54"/>
        <v>2023</v>
      </c>
      <c r="C1122" t="str">
        <f t="shared" si="55"/>
        <v>2022-2023</v>
      </c>
      <c r="D1122" t="s">
        <v>147</v>
      </c>
      <c r="E1122" t="s">
        <v>121</v>
      </c>
      <c r="F1122" t="str">
        <f t="shared" si="56"/>
        <v>Queensland</v>
      </c>
      <c r="G1122" t="s">
        <v>35</v>
      </c>
      <c r="H1122">
        <v>4700</v>
      </c>
      <c r="I1122" t="s">
        <v>11</v>
      </c>
      <c r="J1122" t="s">
        <v>51</v>
      </c>
      <c r="K1122" t="s">
        <v>19</v>
      </c>
      <c r="L1122" t="s">
        <v>23</v>
      </c>
      <c r="M1122" s="5">
        <v>39.96</v>
      </c>
    </row>
    <row r="1123" spans="1:13" hidden="1" x14ac:dyDescent="0.25">
      <c r="A1123" s="2">
        <v>45332</v>
      </c>
      <c r="B1123" s="3">
        <f t="shared" si="54"/>
        <v>2024</v>
      </c>
      <c r="C1123" t="str">
        <f t="shared" si="55"/>
        <v>2023-2024</v>
      </c>
      <c r="D1123" t="s">
        <v>147</v>
      </c>
      <c r="E1123" t="s">
        <v>116</v>
      </c>
      <c r="F1123" t="str">
        <f t="shared" si="56"/>
        <v>Western Australia</v>
      </c>
      <c r="G1123" t="s">
        <v>48</v>
      </c>
      <c r="H1123">
        <v>6725</v>
      </c>
      <c r="I1123" t="s">
        <v>11</v>
      </c>
      <c r="J1123" t="s">
        <v>77</v>
      </c>
      <c r="K1123" t="s">
        <v>154</v>
      </c>
      <c r="L1123" t="s">
        <v>14</v>
      </c>
      <c r="M1123" s="5">
        <v>39.97</v>
      </c>
    </row>
    <row r="1124" spans="1:13" hidden="1" x14ac:dyDescent="0.25">
      <c r="A1124" s="2">
        <v>45318</v>
      </c>
      <c r="B1124" s="3">
        <f t="shared" si="54"/>
        <v>2024</v>
      </c>
      <c r="C1124" t="str">
        <f t="shared" si="55"/>
        <v>2023-2024</v>
      </c>
      <c r="D1124" t="s">
        <v>148</v>
      </c>
      <c r="E1124" t="s">
        <v>74</v>
      </c>
      <c r="F1124" t="str">
        <f t="shared" si="56"/>
        <v>South Australia</v>
      </c>
      <c r="G1124" t="s">
        <v>32</v>
      </c>
      <c r="H1124">
        <v>5043</v>
      </c>
      <c r="I1124" t="s">
        <v>11</v>
      </c>
      <c r="J1124" t="s">
        <v>33</v>
      </c>
      <c r="K1124" t="s">
        <v>153</v>
      </c>
      <c r="L1124" t="s">
        <v>16</v>
      </c>
      <c r="M1124" s="5">
        <v>39.97</v>
      </c>
    </row>
    <row r="1125" spans="1:13" hidden="1" x14ac:dyDescent="0.25">
      <c r="A1125" s="2">
        <v>45545</v>
      </c>
      <c r="B1125" s="3">
        <f t="shared" si="54"/>
        <v>2025</v>
      </c>
      <c r="C1125" t="str">
        <f t="shared" si="55"/>
        <v>2024-2025</v>
      </c>
      <c r="D1125" t="s">
        <v>147</v>
      </c>
      <c r="E1125" t="s">
        <v>61</v>
      </c>
      <c r="F1125" t="str">
        <f t="shared" si="56"/>
        <v>New South Wales</v>
      </c>
      <c r="G1125" t="s">
        <v>10</v>
      </c>
      <c r="H1125">
        <v>2539</v>
      </c>
      <c r="I1125" t="s">
        <v>11</v>
      </c>
      <c r="J1125" t="s">
        <v>58</v>
      </c>
      <c r="K1125" t="s">
        <v>150</v>
      </c>
      <c r="L1125" t="s">
        <v>18</v>
      </c>
      <c r="M1125" s="5">
        <v>40</v>
      </c>
    </row>
    <row r="1126" spans="1:13" hidden="1" x14ac:dyDescent="0.25">
      <c r="A1126" s="2">
        <v>45530</v>
      </c>
      <c r="B1126" s="3">
        <f t="shared" si="54"/>
        <v>2025</v>
      </c>
      <c r="C1126" t="str">
        <f t="shared" si="55"/>
        <v>2024-2025</v>
      </c>
      <c r="D1126" t="s">
        <v>148</v>
      </c>
      <c r="E1126" t="s">
        <v>24</v>
      </c>
      <c r="F1126" t="str">
        <f t="shared" si="56"/>
        <v>New South Wales</v>
      </c>
      <c r="G1126" t="s">
        <v>10</v>
      </c>
      <c r="H1126">
        <v>2795</v>
      </c>
      <c r="I1126" t="s">
        <v>11</v>
      </c>
      <c r="J1126" t="s">
        <v>25</v>
      </c>
      <c r="K1126" t="s">
        <v>151</v>
      </c>
      <c r="L1126" t="s">
        <v>21</v>
      </c>
      <c r="M1126" s="5">
        <v>40.21</v>
      </c>
    </row>
    <row r="1127" spans="1:13" hidden="1" x14ac:dyDescent="0.25">
      <c r="A1127" s="2">
        <v>44983</v>
      </c>
      <c r="B1127" s="3">
        <f t="shared" si="54"/>
        <v>2023</v>
      </c>
      <c r="C1127" t="str">
        <f t="shared" si="55"/>
        <v>2022-2023</v>
      </c>
      <c r="D1127" t="s">
        <v>148</v>
      </c>
      <c r="E1127" t="s">
        <v>143</v>
      </c>
      <c r="F1127" t="str">
        <f t="shared" si="56"/>
        <v>New South Wales</v>
      </c>
      <c r="G1127" t="s">
        <v>10</v>
      </c>
      <c r="H1127">
        <v>2154</v>
      </c>
      <c r="I1127" t="s">
        <v>11</v>
      </c>
      <c r="J1127" t="s">
        <v>27</v>
      </c>
      <c r="K1127" t="s">
        <v>152</v>
      </c>
      <c r="L1127" t="s">
        <v>13</v>
      </c>
      <c r="M1127" s="5">
        <v>40.230000000000004</v>
      </c>
    </row>
    <row r="1128" spans="1:13" hidden="1" x14ac:dyDescent="0.25">
      <c r="A1128" s="2">
        <v>45484</v>
      </c>
      <c r="B1128" s="3">
        <f t="shared" si="54"/>
        <v>2025</v>
      </c>
      <c r="C1128" t="str">
        <f t="shared" si="55"/>
        <v>2024-2025</v>
      </c>
      <c r="D1128" t="s">
        <v>147</v>
      </c>
      <c r="E1128" t="s">
        <v>69</v>
      </c>
      <c r="F1128" t="str">
        <f t="shared" si="56"/>
        <v>Tasmania</v>
      </c>
      <c r="G1128" t="s">
        <v>70</v>
      </c>
      <c r="H1128">
        <v>7018</v>
      </c>
      <c r="I1128" t="s">
        <v>11</v>
      </c>
      <c r="J1128" t="s">
        <v>71</v>
      </c>
      <c r="K1128" t="s">
        <v>156</v>
      </c>
      <c r="L1128" t="s">
        <v>17</v>
      </c>
      <c r="M1128" s="5">
        <v>40.29</v>
      </c>
    </row>
    <row r="1129" spans="1:13" hidden="1" x14ac:dyDescent="0.25">
      <c r="A1129" s="2">
        <v>45495</v>
      </c>
      <c r="B1129" s="3">
        <f t="shared" si="54"/>
        <v>2025</v>
      </c>
      <c r="C1129" t="str">
        <f t="shared" si="55"/>
        <v>2024-2025</v>
      </c>
      <c r="D1129" t="s">
        <v>147</v>
      </c>
      <c r="E1129" t="s">
        <v>44</v>
      </c>
      <c r="F1129" t="str">
        <f t="shared" si="56"/>
        <v>Victoria</v>
      </c>
      <c r="G1129" t="s">
        <v>45</v>
      </c>
      <c r="H1129">
        <v>3066</v>
      </c>
      <c r="I1129" t="s">
        <v>11</v>
      </c>
      <c r="J1129" t="s">
        <v>46</v>
      </c>
      <c r="K1129" t="s">
        <v>149</v>
      </c>
      <c r="L1129" t="s">
        <v>15</v>
      </c>
      <c r="M1129" s="5">
        <v>40.39</v>
      </c>
    </row>
    <row r="1130" spans="1:13" hidden="1" x14ac:dyDescent="0.25">
      <c r="A1130" s="2">
        <v>45182</v>
      </c>
      <c r="B1130" s="3">
        <f t="shared" si="54"/>
        <v>2024</v>
      </c>
      <c r="C1130" t="str">
        <f t="shared" si="55"/>
        <v>2023-2024</v>
      </c>
      <c r="D1130" t="s">
        <v>147</v>
      </c>
      <c r="E1130" t="s">
        <v>133</v>
      </c>
      <c r="F1130" t="str">
        <f t="shared" si="56"/>
        <v>Queensland</v>
      </c>
      <c r="G1130" t="s">
        <v>35</v>
      </c>
      <c r="H1130">
        <v>4305</v>
      </c>
      <c r="I1130" t="s">
        <v>11</v>
      </c>
      <c r="J1130" t="s">
        <v>104</v>
      </c>
      <c r="K1130" t="s">
        <v>156</v>
      </c>
      <c r="L1130" t="s">
        <v>17</v>
      </c>
      <c r="M1130" s="5">
        <v>40.450000000000003</v>
      </c>
    </row>
    <row r="1131" spans="1:13" hidden="1" x14ac:dyDescent="0.25">
      <c r="A1131" s="2">
        <v>45199</v>
      </c>
      <c r="B1131" s="3">
        <f t="shared" si="54"/>
        <v>2024</v>
      </c>
      <c r="C1131" t="str">
        <f t="shared" si="55"/>
        <v>2023-2024</v>
      </c>
      <c r="D1131" t="s">
        <v>147</v>
      </c>
      <c r="E1131" t="s">
        <v>44</v>
      </c>
      <c r="F1131" t="str">
        <f t="shared" si="56"/>
        <v>Victoria</v>
      </c>
      <c r="G1131" t="s">
        <v>45</v>
      </c>
      <c r="H1131">
        <v>3066</v>
      </c>
      <c r="I1131" t="s">
        <v>11</v>
      </c>
      <c r="J1131" t="s">
        <v>46</v>
      </c>
      <c r="K1131" t="s">
        <v>19</v>
      </c>
      <c r="L1131" t="s">
        <v>23</v>
      </c>
      <c r="M1131" s="5">
        <v>40.729999999999997</v>
      </c>
    </row>
    <row r="1132" spans="1:13" hidden="1" x14ac:dyDescent="0.25">
      <c r="A1132" s="2">
        <v>45480</v>
      </c>
      <c r="B1132" s="3">
        <f t="shared" si="54"/>
        <v>2025</v>
      </c>
      <c r="C1132" t="str">
        <f t="shared" si="55"/>
        <v>2024-2025</v>
      </c>
      <c r="D1132" t="s">
        <v>147</v>
      </c>
      <c r="E1132" t="s">
        <v>124</v>
      </c>
      <c r="F1132" t="str">
        <f t="shared" si="56"/>
        <v>New South Wales</v>
      </c>
      <c r="G1132" t="s">
        <v>10</v>
      </c>
      <c r="H1132">
        <v>2015</v>
      </c>
      <c r="I1132" t="s">
        <v>11</v>
      </c>
      <c r="J1132" t="s">
        <v>12</v>
      </c>
      <c r="K1132" t="s">
        <v>149</v>
      </c>
      <c r="L1132" t="s">
        <v>15</v>
      </c>
      <c r="M1132" s="5">
        <v>40.79</v>
      </c>
    </row>
    <row r="1133" spans="1:13" hidden="1" x14ac:dyDescent="0.25">
      <c r="A1133" s="2">
        <v>45561</v>
      </c>
      <c r="B1133" s="3">
        <f t="shared" si="54"/>
        <v>2025</v>
      </c>
      <c r="C1133" t="str">
        <f t="shared" si="55"/>
        <v>2024-2025</v>
      </c>
      <c r="D1133" t="s">
        <v>147</v>
      </c>
      <c r="E1133" t="s">
        <v>135</v>
      </c>
      <c r="F1133" t="str">
        <f t="shared" si="56"/>
        <v>Victoria</v>
      </c>
      <c r="G1133" t="s">
        <v>45</v>
      </c>
      <c r="H1133">
        <v>3550</v>
      </c>
      <c r="I1133" t="s">
        <v>11</v>
      </c>
      <c r="J1133" t="s">
        <v>60</v>
      </c>
      <c r="K1133" t="s">
        <v>149</v>
      </c>
      <c r="L1133" t="s">
        <v>15</v>
      </c>
      <c r="M1133" s="5">
        <v>40.950000000000003</v>
      </c>
    </row>
    <row r="1134" spans="1:13" hidden="1" x14ac:dyDescent="0.25">
      <c r="A1134" s="2">
        <v>45292</v>
      </c>
      <c r="B1134" s="3">
        <f t="shared" si="54"/>
        <v>2024</v>
      </c>
      <c r="C1134" t="str">
        <f t="shared" si="55"/>
        <v>2023-2024</v>
      </c>
      <c r="D1134" t="s">
        <v>147</v>
      </c>
      <c r="E1134" t="s">
        <v>89</v>
      </c>
      <c r="F1134" t="str">
        <f t="shared" si="56"/>
        <v>Queensland</v>
      </c>
      <c r="G1134" t="s">
        <v>35</v>
      </c>
      <c r="H1134">
        <v>4655</v>
      </c>
      <c r="I1134" t="s">
        <v>11</v>
      </c>
      <c r="J1134" t="s">
        <v>51</v>
      </c>
      <c r="K1134" t="s">
        <v>154</v>
      </c>
      <c r="L1134" t="s">
        <v>14</v>
      </c>
      <c r="M1134" s="5">
        <v>40.980000000000004</v>
      </c>
    </row>
    <row r="1135" spans="1:13" hidden="1" x14ac:dyDescent="0.25">
      <c r="A1135" s="2">
        <v>45619</v>
      </c>
      <c r="B1135" s="3">
        <f t="shared" si="54"/>
        <v>2025</v>
      </c>
      <c r="C1135" t="str">
        <f t="shared" si="55"/>
        <v>2024-2025</v>
      </c>
      <c r="D1135" t="s">
        <v>148</v>
      </c>
      <c r="E1135" t="s">
        <v>122</v>
      </c>
      <c r="F1135" t="str">
        <f t="shared" si="56"/>
        <v>New South Wales</v>
      </c>
      <c r="G1135" t="s">
        <v>10</v>
      </c>
      <c r="H1135">
        <v>2650</v>
      </c>
      <c r="I1135" t="s">
        <v>11</v>
      </c>
      <c r="J1135" t="s">
        <v>25</v>
      </c>
      <c r="K1135" t="s">
        <v>150</v>
      </c>
      <c r="L1135" t="s">
        <v>18</v>
      </c>
      <c r="M1135" s="5">
        <v>41.48</v>
      </c>
    </row>
    <row r="1136" spans="1:13" hidden="1" x14ac:dyDescent="0.25">
      <c r="A1136" s="2">
        <v>45428</v>
      </c>
      <c r="B1136" s="3">
        <f t="shared" si="54"/>
        <v>2024</v>
      </c>
      <c r="C1136" t="str">
        <f t="shared" si="55"/>
        <v>2024-2025</v>
      </c>
      <c r="D1136" t="s">
        <v>148</v>
      </c>
      <c r="E1136" t="s">
        <v>99</v>
      </c>
      <c r="F1136" t="str">
        <f t="shared" si="56"/>
        <v>Victoria</v>
      </c>
      <c r="G1136" t="s">
        <v>45</v>
      </c>
      <c r="H1136">
        <v>3148</v>
      </c>
      <c r="I1136" t="s">
        <v>11</v>
      </c>
      <c r="J1136" t="s">
        <v>63</v>
      </c>
      <c r="K1136" t="s">
        <v>150</v>
      </c>
      <c r="L1136" t="s">
        <v>18</v>
      </c>
      <c r="M1136" s="5">
        <v>41.64</v>
      </c>
    </row>
    <row r="1137" spans="1:13" hidden="1" x14ac:dyDescent="0.25">
      <c r="A1137" s="2">
        <v>45496</v>
      </c>
      <c r="B1137" s="3">
        <f t="shared" si="54"/>
        <v>2025</v>
      </c>
      <c r="C1137" t="str">
        <f t="shared" si="55"/>
        <v>2024-2025</v>
      </c>
      <c r="D1137" t="s">
        <v>148</v>
      </c>
      <c r="E1137" t="s">
        <v>145</v>
      </c>
      <c r="F1137" t="str">
        <f t="shared" si="56"/>
        <v>New South Wales</v>
      </c>
      <c r="G1137" t="s">
        <v>10</v>
      </c>
      <c r="H1137">
        <v>2101</v>
      </c>
      <c r="I1137" t="s">
        <v>11</v>
      </c>
      <c r="J1137" t="s">
        <v>27</v>
      </c>
      <c r="K1137" t="s">
        <v>149</v>
      </c>
      <c r="L1137" t="s">
        <v>15</v>
      </c>
      <c r="M1137" s="5">
        <v>41.64</v>
      </c>
    </row>
    <row r="1138" spans="1:13" hidden="1" x14ac:dyDescent="0.25">
      <c r="A1138" s="2">
        <v>45424</v>
      </c>
      <c r="B1138" s="3">
        <f t="shared" si="54"/>
        <v>2024</v>
      </c>
      <c r="C1138" t="str">
        <f t="shared" si="55"/>
        <v>2024-2025</v>
      </c>
      <c r="D1138" t="s">
        <v>148</v>
      </c>
      <c r="E1138" t="s">
        <v>130</v>
      </c>
      <c r="F1138" t="str">
        <f t="shared" si="56"/>
        <v>South Australia</v>
      </c>
      <c r="G1138" t="s">
        <v>32</v>
      </c>
      <c r="H1138">
        <v>5290</v>
      </c>
      <c r="I1138" t="s">
        <v>11</v>
      </c>
      <c r="J1138" t="s">
        <v>38</v>
      </c>
      <c r="K1138" t="s">
        <v>152</v>
      </c>
      <c r="L1138" t="s">
        <v>13</v>
      </c>
      <c r="M1138" s="5">
        <v>41.75</v>
      </c>
    </row>
    <row r="1139" spans="1:13" hidden="1" x14ac:dyDescent="0.25">
      <c r="A1139" s="2">
        <v>45492</v>
      </c>
      <c r="B1139" s="3">
        <f t="shared" si="54"/>
        <v>2025</v>
      </c>
      <c r="C1139" t="str">
        <f t="shared" si="55"/>
        <v>2024-2025</v>
      </c>
      <c r="D1139" t="s">
        <v>147</v>
      </c>
      <c r="E1139" t="s">
        <v>132</v>
      </c>
      <c r="F1139" t="str">
        <f t="shared" si="56"/>
        <v>New South Wales</v>
      </c>
      <c r="G1139" t="s">
        <v>10</v>
      </c>
      <c r="H1139">
        <v>2800</v>
      </c>
      <c r="I1139" t="s">
        <v>11</v>
      </c>
      <c r="J1139" t="s">
        <v>25</v>
      </c>
      <c r="K1139" t="s">
        <v>154</v>
      </c>
      <c r="L1139" t="s">
        <v>14</v>
      </c>
      <c r="M1139" s="5">
        <v>41.870000000000005</v>
      </c>
    </row>
    <row r="1140" spans="1:13" hidden="1" x14ac:dyDescent="0.25">
      <c r="A1140" s="2">
        <v>45024</v>
      </c>
      <c r="B1140" s="3">
        <f t="shared" si="54"/>
        <v>2023</v>
      </c>
      <c r="C1140" t="str">
        <f t="shared" si="55"/>
        <v>2023-2024</v>
      </c>
      <c r="D1140" t="s">
        <v>148</v>
      </c>
      <c r="E1140" t="s">
        <v>95</v>
      </c>
      <c r="F1140" t="str">
        <f t="shared" si="56"/>
        <v>Victoria</v>
      </c>
      <c r="G1140" t="s">
        <v>45</v>
      </c>
      <c r="H1140">
        <v>3931</v>
      </c>
      <c r="I1140" t="s">
        <v>11</v>
      </c>
      <c r="J1140" t="s">
        <v>55</v>
      </c>
      <c r="K1140" t="s">
        <v>155</v>
      </c>
      <c r="L1140" t="s">
        <v>20</v>
      </c>
      <c r="M1140" s="5">
        <v>41.88</v>
      </c>
    </row>
    <row r="1141" spans="1:13" hidden="1" x14ac:dyDescent="0.25">
      <c r="A1141" s="2">
        <v>45009</v>
      </c>
      <c r="B1141" s="3">
        <f t="shared" si="54"/>
        <v>2023</v>
      </c>
      <c r="C1141" t="str">
        <f t="shared" si="55"/>
        <v>2022-2023</v>
      </c>
      <c r="D1141" t="s">
        <v>147</v>
      </c>
      <c r="E1141" t="s">
        <v>69</v>
      </c>
      <c r="F1141" t="str">
        <f t="shared" si="56"/>
        <v>Tasmania</v>
      </c>
      <c r="G1141" t="s">
        <v>70</v>
      </c>
      <c r="H1141">
        <v>7018</v>
      </c>
      <c r="I1141" t="s">
        <v>11</v>
      </c>
      <c r="J1141" t="s">
        <v>71</v>
      </c>
      <c r="K1141" t="s">
        <v>150</v>
      </c>
      <c r="L1141" t="s">
        <v>18</v>
      </c>
      <c r="M1141" s="5">
        <v>41.92</v>
      </c>
    </row>
    <row r="1142" spans="1:13" hidden="1" x14ac:dyDescent="0.25">
      <c r="A1142" s="2">
        <v>45482</v>
      </c>
      <c r="B1142" s="3">
        <f t="shared" si="54"/>
        <v>2025</v>
      </c>
      <c r="C1142" t="str">
        <f t="shared" si="55"/>
        <v>2024-2025</v>
      </c>
      <c r="D1142" t="s">
        <v>147</v>
      </c>
      <c r="E1142" t="s">
        <v>86</v>
      </c>
      <c r="F1142" t="str">
        <f t="shared" si="56"/>
        <v>New South Wales</v>
      </c>
      <c r="G1142" t="s">
        <v>10</v>
      </c>
      <c r="H1142">
        <v>2064</v>
      </c>
      <c r="I1142" t="s">
        <v>11</v>
      </c>
      <c r="J1142" t="s">
        <v>12</v>
      </c>
      <c r="K1142" t="s">
        <v>153</v>
      </c>
      <c r="L1142" t="s">
        <v>16</v>
      </c>
      <c r="M1142" s="5">
        <v>41.93</v>
      </c>
    </row>
    <row r="1143" spans="1:13" hidden="1" x14ac:dyDescent="0.25">
      <c r="A1143" s="2">
        <v>45568</v>
      </c>
      <c r="B1143" s="3">
        <f t="shared" si="54"/>
        <v>2025</v>
      </c>
      <c r="C1143" t="str">
        <f t="shared" si="55"/>
        <v>2024-2025</v>
      </c>
      <c r="D1143" t="s">
        <v>148</v>
      </c>
      <c r="E1143" t="s">
        <v>100</v>
      </c>
      <c r="F1143" t="str">
        <f t="shared" si="56"/>
        <v>Western Australia</v>
      </c>
      <c r="G1143" t="s">
        <v>48</v>
      </c>
      <c r="H1143">
        <v>6021</v>
      </c>
      <c r="I1143" t="s">
        <v>11</v>
      </c>
      <c r="J1143" t="s">
        <v>49</v>
      </c>
      <c r="K1143" t="s">
        <v>153</v>
      </c>
      <c r="L1143" t="s">
        <v>16</v>
      </c>
      <c r="M1143" s="5">
        <v>41.93</v>
      </c>
    </row>
    <row r="1144" spans="1:13" hidden="1" x14ac:dyDescent="0.25">
      <c r="A1144" s="2">
        <v>45069</v>
      </c>
      <c r="B1144" s="3">
        <f t="shared" si="54"/>
        <v>2023</v>
      </c>
      <c r="C1144" t="str">
        <f t="shared" si="55"/>
        <v>2023-2024</v>
      </c>
      <c r="D1144" t="s">
        <v>147</v>
      </c>
      <c r="E1144" t="s">
        <v>146</v>
      </c>
      <c r="F1144" t="str">
        <f t="shared" si="56"/>
        <v>Victoria</v>
      </c>
      <c r="G1144" t="s">
        <v>45</v>
      </c>
      <c r="H1144">
        <v>3353</v>
      </c>
      <c r="I1144" t="s">
        <v>11</v>
      </c>
      <c r="J1144" t="s">
        <v>60</v>
      </c>
      <c r="K1144" t="s">
        <v>155</v>
      </c>
      <c r="L1144" t="s">
        <v>20</v>
      </c>
      <c r="M1144" s="5">
        <v>41.93</v>
      </c>
    </row>
    <row r="1145" spans="1:13" hidden="1" x14ac:dyDescent="0.25">
      <c r="A1145" s="2">
        <v>45403</v>
      </c>
      <c r="B1145" s="3">
        <f t="shared" si="54"/>
        <v>2024</v>
      </c>
      <c r="C1145" t="str">
        <f t="shared" si="55"/>
        <v>2024-2025</v>
      </c>
      <c r="D1145" t="s">
        <v>147</v>
      </c>
      <c r="E1145" t="s">
        <v>73</v>
      </c>
      <c r="F1145" t="str">
        <f t="shared" si="56"/>
        <v>Victoria</v>
      </c>
      <c r="G1145" t="s">
        <v>45</v>
      </c>
      <c r="H1145">
        <v>3136</v>
      </c>
      <c r="I1145" t="s">
        <v>11</v>
      </c>
      <c r="J1145" t="s">
        <v>63</v>
      </c>
      <c r="K1145" t="s">
        <v>149</v>
      </c>
      <c r="L1145" t="s">
        <v>15</v>
      </c>
      <c r="M1145" s="5">
        <v>41.93</v>
      </c>
    </row>
    <row r="1146" spans="1:13" hidden="1" x14ac:dyDescent="0.25">
      <c r="A1146" s="2">
        <v>45204</v>
      </c>
      <c r="B1146" s="3">
        <f t="shared" si="54"/>
        <v>2024</v>
      </c>
      <c r="C1146" t="str">
        <f t="shared" si="55"/>
        <v>2023-2024</v>
      </c>
      <c r="D1146" t="s">
        <v>147</v>
      </c>
      <c r="E1146" t="s">
        <v>28</v>
      </c>
      <c r="F1146" t="str">
        <f t="shared" si="56"/>
        <v>Northern Territory</v>
      </c>
      <c r="G1146" t="s">
        <v>29</v>
      </c>
      <c r="H1146">
        <v>800</v>
      </c>
      <c r="I1146" t="s">
        <v>11</v>
      </c>
      <c r="J1146" t="s">
        <v>30</v>
      </c>
      <c r="K1146" t="s">
        <v>19</v>
      </c>
      <c r="L1146" t="s">
        <v>23</v>
      </c>
      <c r="M1146" s="5">
        <v>41.93</v>
      </c>
    </row>
    <row r="1147" spans="1:13" hidden="1" x14ac:dyDescent="0.25">
      <c r="A1147" s="2">
        <v>45205</v>
      </c>
      <c r="B1147" s="3">
        <f t="shared" si="54"/>
        <v>2024</v>
      </c>
      <c r="C1147" t="str">
        <f t="shared" si="55"/>
        <v>2023-2024</v>
      </c>
      <c r="D1147" t="s">
        <v>147</v>
      </c>
      <c r="E1147" t="s">
        <v>64</v>
      </c>
      <c r="F1147" t="str">
        <f t="shared" si="56"/>
        <v>Victoria</v>
      </c>
      <c r="G1147" t="s">
        <v>45</v>
      </c>
      <c r="H1147">
        <v>3199</v>
      </c>
      <c r="I1147" t="s">
        <v>11</v>
      </c>
      <c r="J1147" t="s">
        <v>63</v>
      </c>
      <c r="K1147" t="s">
        <v>19</v>
      </c>
      <c r="L1147" t="s">
        <v>23</v>
      </c>
      <c r="M1147" s="5">
        <v>41.93</v>
      </c>
    </row>
    <row r="1148" spans="1:13" hidden="1" x14ac:dyDescent="0.25">
      <c r="A1148" s="2">
        <v>45029</v>
      </c>
      <c r="B1148" s="3">
        <f t="shared" si="54"/>
        <v>2023</v>
      </c>
      <c r="C1148" t="str">
        <f t="shared" si="55"/>
        <v>2023-2024</v>
      </c>
      <c r="D1148" t="s">
        <v>147</v>
      </c>
      <c r="E1148" t="s">
        <v>128</v>
      </c>
      <c r="F1148" t="str">
        <f t="shared" si="56"/>
        <v>Western Australia</v>
      </c>
      <c r="G1148" t="s">
        <v>48</v>
      </c>
      <c r="H1148">
        <v>6027</v>
      </c>
      <c r="I1148" t="s">
        <v>11</v>
      </c>
      <c r="J1148" t="s">
        <v>49</v>
      </c>
      <c r="K1148" t="s">
        <v>156</v>
      </c>
      <c r="L1148" t="s">
        <v>17</v>
      </c>
      <c r="M1148" s="5">
        <v>41.93</v>
      </c>
    </row>
    <row r="1149" spans="1:13" x14ac:dyDescent="0.25">
      <c r="A1149" s="2">
        <v>44938</v>
      </c>
      <c r="B1149" s="3">
        <f t="shared" si="54"/>
        <v>2023</v>
      </c>
      <c r="C1149" t="str">
        <f t="shared" si="55"/>
        <v>2022-2023</v>
      </c>
      <c r="D1149" t="s">
        <v>148</v>
      </c>
      <c r="E1149" t="s">
        <v>47</v>
      </c>
      <c r="F1149" t="str">
        <f t="shared" si="56"/>
        <v>Western Australia</v>
      </c>
      <c r="G1149" t="s">
        <v>48</v>
      </c>
      <c r="H1149">
        <v>6030</v>
      </c>
      <c r="I1149" t="s">
        <v>11</v>
      </c>
      <c r="J1149" t="s">
        <v>49</v>
      </c>
      <c r="K1149" t="s">
        <v>153</v>
      </c>
      <c r="L1149" t="s">
        <v>16</v>
      </c>
      <c r="M1149" s="5">
        <v>41.93</v>
      </c>
    </row>
    <row r="1150" spans="1:13" hidden="1" x14ac:dyDescent="0.25">
      <c r="A1150" s="2">
        <v>45302</v>
      </c>
      <c r="B1150" s="3">
        <f t="shared" si="54"/>
        <v>2024</v>
      </c>
      <c r="C1150" t="str">
        <f t="shared" si="55"/>
        <v>2023-2024</v>
      </c>
      <c r="D1150" t="s">
        <v>148</v>
      </c>
      <c r="E1150" t="s">
        <v>130</v>
      </c>
      <c r="F1150" t="str">
        <f t="shared" si="56"/>
        <v>South Australia</v>
      </c>
      <c r="G1150" t="s">
        <v>32</v>
      </c>
      <c r="H1150">
        <v>5290</v>
      </c>
      <c r="I1150" t="s">
        <v>11</v>
      </c>
      <c r="J1150" t="s">
        <v>38</v>
      </c>
      <c r="K1150" t="s">
        <v>156</v>
      </c>
      <c r="L1150" t="s">
        <v>17</v>
      </c>
      <c r="M1150" s="5">
        <v>41.93</v>
      </c>
    </row>
    <row r="1151" spans="1:13" hidden="1" x14ac:dyDescent="0.25">
      <c r="A1151" s="2">
        <v>45258</v>
      </c>
      <c r="B1151" s="3">
        <f t="shared" si="54"/>
        <v>2024</v>
      </c>
      <c r="C1151" t="str">
        <f t="shared" si="55"/>
        <v>2023-2024</v>
      </c>
      <c r="D1151" t="s">
        <v>147</v>
      </c>
      <c r="E1151" t="s">
        <v>136</v>
      </c>
      <c r="F1151" t="str">
        <f t="shared" si="56"/>
        <v>Victoria</v>
      </c>
      <c r="G1151" t="s">
        <v>45</v>
      </c>
      <c r="H1151">
        <v>3175</v>
      </c>
      <c r="I1151" t="s">
        <v>11</v>
      </c>
      <c r="J1151" t="s">
        <v>63</v>
      </c>
      <c r="K1151" t="s">
        <v>150</v>
      </c>
      <c r="L1151" t="s">
        <v>18</v>
      </c>
      <c r="M1151" s="5">
        <v>41.96</v>
      </c>
    </row>
    <row r="1152" spans="1:13" hidden="1" x14ac:dyDescent="0.25">
      <c r="A1152" s="2">
        <v>45136</v>
      </c>
      <c r="B1152" s="3">
        <f t="shared" si="54"/>
        <v>2024</v>
      </c>
      <c r="C1152" t="str">
        <f t="shared" si="55"/>
        <v>2023-2024</v>
      </c>
      <c r="D1152" t="s">
        <v>147</v>
      </c>
      <c r="E1152" t="s">
        <v>57</v>
      </c>
      <c r="F1152" t="str">
        <f t="shared" si="56"/>
        <v>New South Wales</v>
      </c>
      <c r="G1152" t="s">
        <v>10</v>
      </c>
      <c r="H1152">
        <v>2560</v>
      </c>
      <c r="I1152" t="s">
        <v>11</v>
      </c>
      <c r="J1152" t="s">
        <v>58</v>
      </c>
      <c r="K1152" t="s">
        <v>152</v>
      </c>
      <c r="L1152" t="s">
        <v>13</v>
      </c>
      <c r="M1152" s="5">
        <v>41.97</v>
      </c>
    </row>
    <row r="1153" spans="1:13" hidden="1" x14ac:dyDescent="0.25">
      <c r="A1153" s="2">
        <v>45357</v>
      </c>
      <c r="B1153" s="3">
        <f t="shared" si="54"/>
        <v>2024</v>
      </c>
      <c r="C1153" t="str">
        <f t="shared" si="55"/>
        <v>2023-2024</v>
      </c>
      <c r="D1153" t="s">
        <v>147</v>
      </c>
      <c r="E1153" t="s">
        <v>93</v>
      </c>
      <c r="F1153" t="str">
        <f t="shared" si="56"/>
        <v>Western Australia</v>
      </c>
      <c r="G1153" t="s">
        <v>48</v>
      </c>
      <c r="H1153">
        <v>6112</v>
      </c>
      <c r="I1153" t="s">
        <v>11</v>
      </c>
      <c r="J1153" t="s">
        <v>94</v>
      </c>
      <c r="K1153" t="s">
        <v>154</v>
      </c>
      <c r="L1153" t="s">
        <v>14</v>
      </c>
      <c r="M1153" s="5">
        <v>42</v>
      </c>
    </row>
    <row r="1154" spans="1:13" hidden="1" x14ac:dyDescent="0.25">
      <c r="A1154" s="2">
        <v>45415</v>
      </c>
      <c r="B1154" s="3">
        <f t="shared" si="54"/>
        <v>2024</v>
      </c>
      <c r="C1154" t="str">
        <f t="shared" si="55"/>
        <v>2024-2025</v>
      </c>
      <c r="D1154" t="s">
        <v>147</v>
      </c>
      <c r="E1154" t="s">
        <v>64</v>
      </c>
      <c r="F1154" t="str">
        <f t="shared" si="56"/>
        <v>Victoria</v>
      </c>
      <c r="G1154" t="s">
        <v>45</v>
      </c>
      <c r="H1154">
        <v>3199</v>
      </c>
      <c r="I1154" t="s">
        <v>11</v>
      </c>
      <c r="J1154" t="s">
        <v>63</v>
      </c>
      <c r="K1154" t="s">
        <v>149</v>
      </c>
      <c r="L1154" t="s">
        <v>15</v>
      </c>
      <c r="M1154" s="5">
        <v>42.17</v>
      </c>
    </row>
    <row r="1155" spans="1:13" hidden="1"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row>
    <row r="1156" spans="1:13" hidden="1"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row>
    <row r="1157" spans="1:13" hidden="1"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row>
    <row r="1158" spans="1:13" hidden="1"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row>
    <row r="1159" spans="1:13" hidden="1"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row>
    <row r="1160" spans="1:13" hidden="1" x14ac:dyDescent="0.25">
      <c r="A1160" s="2">
        <v>45592</v>
      </c>
      <c r="B1160" s="3">
        <f t="shared" si="54"/>
        <v>2025</v>
      </c>
      <c r="C1160" t="str">
        <f t="shared" si="55"/>
        <v>2024-2025</v>
      </c>
      <c r="D1160" t="s">
        <v>148</v>
      </c>
      <c r="E1160" t="s">
        <v>84</v>
      </c>
      <c r="F1160" t="str">
        <f t="shared" si="56"/>
        <v>Queensland</v>
      </c>
      <c r="G1160" t="s">
        <v>35</v>
      </c>
      <c r="H1160">
        <v>4740</v>
      </c>
      <c r="I1160" t="s">
        <v>11</v>
      </c>
      <c r="J1160" t="s">
        <v>51</v>
      </c>
      <c r="K1160" t="s">
        <v>153</v>
      </c>
      <c r="L1160" t="s">
        <v>16</v>
      </c>
      <c r="M1160" s="5">
        <v>486.94</v>
      </c>
    </row>
    <row r="1161" spans="1:13" hidden="1"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row>
    <row r="1162" spans="1:13" hidden="1"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row>
    <row r="1163" spans="1:13" hidden="1"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row>
    <row r="1164" spans="1:13" hidden="1"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row>
    <row r="1165" spans="1:13" hidden="1"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row>
    <row r="1166" spans="1:13" hidden="1" x14ac:dyDescent="0.25">
      <c r="A1166" s="2">
        <v>45022</v>
      </c>
      <c r="B1166" s="3">
        <f t="shared" si="54"/>
        <v>2023</v>
      </c>
      <c r="C1166" t="str">
        <f t="shared" si="55"/>
        <v>2023-2024</v>
      </c>
      <c r="D1166" t="s">
        <v>147</v>
      </c>
      <c r="E1166" t="s">
        <v>136</v>
      </c>
      <c r="F1166" t="str">
        <f t="shared" si="56"/>
        <v>Victoria</v>
      </c>
      <c r="G1166" t="s">
        <v>45</v>
      </c>
      <c r="H1166">
        <v>3175</v>
      </c>
      <c r="I1166" t="s">
        <v>11</v>
      </c>
      <c r="J1166" t="s">
        <v>63</v>
      </c>
      <c r="K1166" t="s">
        <v>157</v>
      </c>
      <c r="L1166" t="s">
        <v>22</v>
      </c>
      <c r="M1166" s="5">
        <v>43.56</v>
      </c>
    </row>
    <row r="1167" spans="1:13" hidden="1" x14ac:dyDescent="0.25">
      <c r="A1167" s="2">
        <v>45384</v>
      </c>
      <c r="B1167" s="3">
        <f t="shared" si="54"/>
        <v>2024</v>
      </c>
      <c r="C1167" t="str">
        <f t="shared" si="55"/>
        <v>2024-2025</v>
      </c>
      <c r="D1167" t="s">
        <v>147</v>
      </c>
      <c r="E1167" t="s">
        <v>73</v>
      </c>
      <c r="F1167" t="str">
        <f t="shared" si="56"/>
        <v>Victoria</v>
      </c>
      <c r="G1167" t="s">
        <v>45</v>
      </c>
      <c r="H1167">
        <v>3136</v>
      </c>
      <c r="I1167" t="s">
        <v>11</v>
      </c>
      <c r="J1167" t="s">
        <v>63</v>
      </c>
      <c r="K1167" t="s">
        <v>155</v>
      </c>
      <c r="L1167" t="s">
        <v>20</v>
      </c>
      <c r="M1167" s="5">
        <v>43.58</v>
      </c>
    </row>
    <row r="1168" spans="1:13" hidden="1"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row>
    <row r="1169" spans="1:13" hidden="1"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row>
    <row r="1170" spans="1:13" hidden="1"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row>
    <row r="1171" spans="1:13" hidden="1" x14ac:dyDescent="0.25">
      <c r="A1171" s="2">
        <v>45028</v>
      </c>
      <c r="B1171" s="3">
        <f t="shared" si="54"/>
        <v>2023</v>
      </c>
      <c r="C1171" t="str">
        <f t="shared" si="55"/>
        <v>2023-2024</v>
      </c>
      <c r="D1171" t="s">
        <v>147</v>
      </c>
      <c r="E1171" t="s">
        <v>87</v>
      </c>
      <c r="F1171" t="str">
        <f t="shared" si="56"/>
        <v>New South Wales</v>
      </c>
      <c r="G1171" t="s">
        <v>10</v>
      </c>
      <c r="H1171">
        <v>2790</v>
      </c>
      <c r="I1171" t="s">
        <v>11</v>
      </c>
      <c r="J1171" t="s">
        <v>25</v>
      </c>
      <c r="K1171" t="s">
        <v>155</v>
      </c>
      <c r="L1171" t="s">
        <v>20</v>
      </c>
      <c r="M1171" s="5">
        <v>43.89</v>
      </c>
    </row>
    <row r="1172" spans="1:13" hidden="1" x14ac:dyDescent="0.25">
      <c r="A1172" s="2">
        <v>45067</v>
      </c>
      <c r="B1172" s="3">
        <f t="shared" si="54"/>
        <v>2023</v>
      </c>
      <c r="C1172" t="str">
        <f t="shared" si="55"/>
        <v>2023-2024</v>
      </c>
      <c r="D1172" t="s">
        <v>147</v>
      </c>
      <c r="E1172" t="s">
        <v>126</v>
      </c>
      <c r="F1172" t="str">
        <f t="shared" si="56"/>
        <v>Queensland</v>
      </c>
      <c r="G1172" t="s">
        <v>35</v>
      </c>
      <c r="H1172">
        <v>4551</v>
      </c>
      <c r="I1172" t="s">
        <v>11</v>
      </c>
      <c r="J1172" t="s">
        <v>120</v>
      </c>
      <c r="K1172" t="s">
        <v>156</v>
      </c>
      <c r="L1172" t="s">
        <v>17</v>
      </c>
      <c r="M1172" s="5">
        <v>43.900000000000006</v>
      </c>
    </row>
    <row r="1173" spans="1:13" hidden="1" x14ac:dyDescent="0.25">
      <c r="A1173" s="2">
        <v>45449</v>
      </c>
      <c r="B1173" s="3">
        <f t="shared" si="54"/>
        <v>2024</v>
      </c>
      <c r="C1173" t="str">
        <f t="shared" si="55"/>
        <v>2024-2025</v>
      </c>
      <c r="D1173" t="s">
        <v>148</v>
      </c>
      <c r="E1173" t="s">
        <v>112</v>
      </c>
      <c r="F1173" t="str">
        <f t="shared" si="56"/>
        <v>Victoria</v>
      </c>
      <c r="G1173" t="s">
        <v>45</v>
      </c>
      <c r="H1173">
        <v>3076</v>
      </c>
      <c r="I1173" t="s">
        <v>11</v>
      </c>
      <c r="J1173" t="s">
        <v>46</v>
      </c>
      <c r="K1173" t="s">
        <v>156</v>
      </c>
      <c r="L1173" t="s">
        <v>17</v>
      </c>
      <c r="M1173" s="5">
        <v>43.900000000000006</v>
      </c>
    </row>
    <row r="1174" spans="1:13" hidden="1"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row>
    <row r="1175" spans="1:13" hidden="1"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row>
    <row r="1176" spans="1:13" hidden="1"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row>
    <row r="1177" spans="1:13" hidden="1"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row>
    <row r="1178" spans="1:13" hidden="1"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row>
    <row r="1179" spans="1:13" hidden="1"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row>
    <row r="1180" spans="1:13" hidden="1"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row>
    <row r="1181" spans="1:13" hidden="1" x14ac:dyDescent="0.25">
      <c r="A1181" s="2">
        <v>45373</v>
      </c>
      <c r="B1181" s="3">
        <f t="shared" si="54"/>
        <v>2024</v>
      </c>
      <c r="C1181" t="str">
        <f t="shared" si="55"/>
        <v>2023-2024</v>
      </c>
      <c r="D1181" t="s">
        <v>148</v>
      </c>
      <c r="E1181" t="s">
        <v>28</v>
      </c>
      <c r="F1181" t="str">
        <f t="shared" si="56"/>
        <v>Northern Territory</v>
      </c>
      <c r="G1181" t="s">
        <v>29</v>
      </c>
      <c r="H1181">
        <v>800</v>
      </c>
      <c r="I1181" t="s">
        <v>11</v>
      </c>
      <c r="J1181" t="s">
        <v>30</v>
      </c>
      <c r="K1181" t="s">
        <v>152</v>
      </c>
      <c r="L1181" t="s">
        <v>13</v>
      </c>
      <c r="M1181" s="5">
        <v>485.74</v>
      </c>
    </row>
    <row r="1182" spans="1:13" hidden="1" x14ac:dyDescent="0.25">
      <c r="A1182" s="2">
        <v>44971</v>
      </c>
      <c r="B1182" s="3">
        <f t="shared" ref="B1182:B1245" si="57">IF(MONTH(A1182)&gt;=7,YEAR(A1182)+1,YEAR(A1182))</f>
        <v>2023</v>
      </c>
      <c r="C1182" t="str">
        <f t="shared" ref="C1182:C1245" si="58">IF(MONTH(A1182) &gt;= 4, YEAR(A1182) &amp; "-" &amp; YEAR(A1182) + 1, YEAR(A1182) - 1 &amp; "-" &amp; YEAR(A1182))</f>
        <v>2022-2023</v>
      </c>
      <c r="D1182" t="s">
        <v>148</v>
      </c>
      <c r="E1182" t="s">
        <v>28</v>
      </c>
      <c r="F1182" t="str">
        <f t="shared" ref="F1182:F1245" si="59">IF(G1182="WA","Western Australia",
IF(G1182="NSW","New South Wales",
IF(G1182="QLD","Queensland",
IF(G1182="VIC","Victoria",
IF(G1182="TAS","Tasmania",
IF(G1182="SA","South Australia",
IF(G1182="NT","Northern Territory",
IF(G1182="ACT","Australian Capital Territory",G1182))))))))</f>
        <v>Northern Territory</v>
      </c>
      <c r="G1182" t="s">
        <v>29</v>
      </c>
      <c r="H1182">
        <v>800</v>
      </c>
      <c r="I1182" t="s">
        <v>11</v>
      </c>
      <c r="J1182" t="s">
        <v>30</v>
      </c>
      <c r="K1182" t="s">
        <v>154</v>
      </c>
      <c r="L1182" t="s">
        <v>14</v>
      </c>
      <c r="M1182" s="5">
        <v>484.4</v>
      </c>
    </row>
    <row r="1183" spans="1:13" hidden="1" x14ac:dyDescent="0.25">
      <c r="A1183" s="2">
        <v>45150</v>
      </c>
      <c r="B1183" s="3">
        <f t="shared" si="57"/>
        <v>2024</v>
      </c>
      <c r="C1183" t="str">
        <f t="shared" si="58"/>
        <v>2023-2024</v>
      </c>
      <c r="D1183" t="s">
        <v>147</v>
      </c>
      <c r="E1183" t="s">
        <v>85</v>
      </c>
      <c r="F1183" t="str">
        <f t="shared" si="59"/>
        <v>Queensland</v>
      </c>
      <c r="G1183" t="s">
        <v>35</v>
      </c>
      <c r="H1183">
        <v>4883</v>
      </c>
      <c r="I1183" t="s">
        <v>11</v>
      </c>
      <c r="J1183" t="s">
        <v>36</v>
      </c>
      <c r="K1183" t="s">
        <v>152</v>
      </c>
      <c r="L1183" t="s">
        <v>13</v>
      </c>
      <c r="M1183" s="5">
        <v>44.47</v>
      </c>
    </row>
    <row r="1184" spans="1:13" hidden="1" x14ac:dyDescent="0.25">
      <c r="A1184" s="2">
        <v>45390</v>
      </c>
      <c r="B1184" s="3">
        <f t="shared" si="57"/>
        <v>2024</v>
      </c>
      <c r="C1184" t="str">
        <f t="shared" si="58"/>
        <v>2024-2025</v>
      </c>
      <c r="D1184" t="s">
        <v>148</v>
      </c>
      <c r="E1184" t="s">
        <v>62</v>
      </c>
      <c r="F1184" t="str">
        <f t="shared" si="59"/>
        <v>Victoria</v>
      </c>
      <c r="G1184" t="s">
        <v>45</v>
      </c>
      <c r="H1184">
        <v>3134</v>
      </c>
      <c r="I1184" t="s">
        <v>11</v>
      </c>
      <c r="J1184" t="s">
        <v>63</v>
      </c>
      <c r="K1184" t="s">
        <v>154</v>
      </c>
      <c r="L1184" t="s">
        <v>14</v>
      </c>
      <c r="M1184" s="5">
        <v>44.47</v>
      </c>
    </row>
    <row r="1185" spans="1:13" hidden="1" x14ac:dyDescent="0.25">
      <c r="A1185" s="2">
        <v>45401</v>
      </c>
      <c r="B1185" s="3">
        <f t="shared" si="57"/>
        <v>2024</v>
      </c>
      <c r="C1185" t="str">
        <f t="shared" si="58"/>
        <v>2024-2025</v>
      </c>
      <c r="D1185" t="s">
        <v>147</v>
      </c>
      <c r="E1185" t="s">
        <v>135</v>
      </c>
      <c r="F1185" t="str">
        <f t="shared" si="59"/>
        <v>Victoria</v>
      </c>
      <c r="G1185" t="s">
        <v>45</v>
      </c>
      <c r="H1185">
        <v>3550</v>
      </c>
      <c r="I1185" t="s">
        <v>11</v>
      </c>
      <c r="J1185" t="s">
        <v>60</v>
      </c>
      <c r="K1185" t="s">
        <v>153</v>
      </c>
      <c r="L1185" t="s">
        <v>16</v>
      </c>
      <c r="M1185" s="5">
        <v>44.5</v>
      </c>
    </row>
    <row r="1186" spans="1:13" hidden="1" x14ac:dyDescent="0.25">
      <c r="A1186" s="2">
        <v>45114</v>
      </c>
      <c r="B1186" s="3">
        <f t="shared" si="57"/>
        <v>2024</v>
      </c>
      <c r="C1186" t="str">
        <f t="shared" si="58"/>
        <v>2023-2024</v>
      </c>
      <c r="D1186" t="s">
        <v>147</v>
      </c>
      <c r="E1186" t="s">
        <v>53</v>
      </c>
      <c r="F1186" t="str">
        <f t="shared" si="59"/>
        <v>South Australia</v>
      </c>
      <c r="G1186" t="s">
        <v>32</v>
      </c>
      <c r="H1186">
        <v>5082</v>
      </c>
      <c r="I1186" t="s">
        <v>11</v>
      </c>
      <c r="J1186" t="s">
        <v>33</v>
      </c>
      <c r="K1186" t="s">
        <v>150</v>
      </c>
      <c r="L1186" t="s">
        <v>18</v>
      </c>
      <c r="M1186" s="5">
        <v>44.5</v>
      </c>
    </row>
    <row r="1187" spans="1:13" hidden="1" x14ac:dyDescent="0.25">
      <c r="A1187" s="2">
        <v>45381</v>
      </c>
      <c r="B1187" s="3">
        <f t="shared" si="57"/>
        <v>2024</v>
      </c>
      <c r="C1187" t="str">
        <f t="shared" si="58"/>
        <v>2023-2024</v>
      </c>
      <c r="D1187" t="s">
        <v>147</v>
      </c>
      <c r="E1187" t="s">
        <v>113</v>
      </c>
      <c r="F1187" t="str">
        <f t="shared" si="59"/>
        <v>Queensland</v>
      </c>
      <c r="G1187" t="s">
        <v>35</v>
      </c>
      <c r="H1187">
        <v>4215</v>
      </c>
      <c r="I1187" t="s">
        <v>11</v>
      </c>
      <c r="J1187" t="s">
        <v>104</v>
      </c>
      <c r="K1187" t="s">
        <v>154</v>
      </c>
      <c r="L1187" t="s">
        <v>14</v>
      </c>
      <c r="M1187" s="5">
        <v>44.53</v>
      </c>
    </row>
    <row r="1188" spans="1:13" hidden="1" x14ac:dyDescent="0.25">
      <c r="A1188" s="2">
        <v>45463</v>
      </c>
      <c r="B1188" s="3">
        <f t="shared" si="57"/>
        <v>2024</v>
      </c>
      <c r="C1188" t="str">
        <f t="shared" si="58"/>
        <v>2024-2025</v>
      </c>
      <c r="D1188" t="s">
        <v>147</v>
      </c>
      <c r="E1188" t="s">
        <v>40</v>
      </c>
      <c r="F1188" t="str">
        <f t="shared" si="59"/>
        <v>New South Wales</v>
      </c>
      <c r="G1188" t="s">
        <v>10</v>
      </c>
      <c r="H1188">
        <v>2116</v>
      </c>
      <c r="I1188" t="s">
        <v>11</v>
      </c>
      <c r="J1188" t="s">
        <v>27</v>
      </c>
      <c r="K1188" t="s">
        <v>157</v>
      </c>
      <c r="L1188" t="s">
        <v>22</v>
      </c>
      <c r="M1188" s="5">
        <v>44.599999999999994</v>
      </c>
    </row>
    <row r="1189" spans="1:13" hidden="1" x14ac:dyDescent="0.25">
      <c r="A1189" s="2">
        <v>45462</v>
      </c>
      <c r="B1189" s="3">
        <f t="shared" si="57"/>
        <v>2024</v>
      </c>
      <c r="C1189" t="str">
        <f t="shared" si="58"/>
        <v>2024-2025</v>
      </c>
      <c r="D1189" t="s">
        <v>147</v>
      </c>
      <c r="E1189" t="s">
        <v>76</v>
      </c>
      <c r="F1189" t="str">
        <f t="shared" si="59"/>
        <v>Western Australia</v>
      </c>
      <c r="G1189" t="s">
        <v>48</v>
      </c>
      <c r="H1189">
        <v>6450</v>
      </c>
      <c r="I1189" t="s">
        <v>11</v>
      </c>
      <c r="J1189" t="s">
        <v>77</v>
      </c>
      <c r="K1189" t="s">
        <v>153</v>
      </c>
      <c r="L1189" t="s">
        <v>16</v>
      </c>
      <c r="M1189" s="5">
        <v>44.67</v>
      </c>
    </row>
    <row r="1190" spans="1:13" hidden="1" x14ac:dyDescent="0.25">
      <c r="A1190" s="2">
        <v>45016</v>
      </c>
      <c r="B1190" s="3">
        <f t="shared" si="57"/>
        <v>2023</v>
      </c>
      <c r="C1190" t="str">
        <f t="shared" si="58"/>
        <v>2022-2023</v>
      </c>
      <c r="D1190" t="s">
        <v>147</v>
      </c>
      <c r="E1190" t="s">
        <v>28</v>
      </c>
      <c r="F1190" t="str">
        <f t="shared" si="59"/>
        <v>Northern Territory</v>
      </c>
      <c r="G1190" t="s">
        <v>29</v>
      </c>
      <c r="H1190">
        <v>800</v>
      </c>
      <c r="I1190" t="s">
        <v>11</v>
      </c>
      <c r="J1190" t="s">
        <v>30</v>
      </c>
      <c r="K1190" t="s">
        <v>157</v>
      </c>
      <c r="L1190" t="s">
        <v>22</v>
      </c>
      <c r="M1190" s="5">
        <v>44.820000000000007</v>
      </c>
    </row>
    <row r="1191" spans="1:13" x14ac:dyDescent="0.25">
      <c r="A1191" s="2">
        <v>44957</v>
      </c>
      <c r="B1191" s="3">
        <f t="shared" si="57"/>
        <v>2023</v>
      </c>
      <c r="C1191" t="str">
        <f t="shared" si="58"/>
        <v>2022-2023</v>
      </c>
      <c r="D1191" t="s">
        <v>148</v>
      </c>
      <c r="E1191" t="s">
        <v>34</v>
      </c>
      <c r="F1191" t="str">
        <f t="shared" si="59"/>
        <v>Queensland</v>
      </c>
      <c r="G1191" t="s">
        <v>35</v>
      </c>
      <c r="H1191">
        <v>4802</v>
      </c>
      <c r="I1191" t="s">
        <v>11</v>
      </c>
      <c r="J1191" t="s">
        <v>36</v>
      </c>
      <c r="K1191" t="s">
        <v>151</v>
      </c>
      <c r="L1191" t="s">
        <v>21</v>
      </c>
      <c r="M1191" s="5">
        <v>457.41</v>
      </c>
    </row>
    <row r="1192" spans="1:13" hidden="1" x14ac:dyDescent="0.25">
      <c r="A1192" s="2">
        <v>45444</v>
      </c>
      <c r="B1192" s="3">
        <f t="shared" si="57"/>
        <v>2024</v>
      </c>
      <c r="C1192" t="str">
        <f t="shared" si="58"/>
        <v>2024-2025</v>
      </c>
      <c r="D1192" t="s">
        <v>147</v>
      </c>
      <c r="E1192" t="s">
        <v>134</v>
      </c>
      <c r="F1192" t="str">
        <f t="shared" si="59"/>
        <v>Queensland</v>
      </c>
      <c r="G1192" t="s">
        <v>35</v>
      </c>
      <c r="H1192">
        <v>4825</v>
      </c>
      <c r="I1192" t="s">
        <v>11</v>
      </c>
      <c r="J1192" t="s">
        <v>36</v>
      </c>
      <c r="K1192" t="s">
        <v>156</v>
      </c>
      <c r="L1192" t="s">
        <v>17</v>
      </c>
      <c r="M1192" s="5">
        <v>44.87</v>
      </c>
    </row>
    <row r="1193" spans="1:13" hidden="1" x14ac:dyDescent="0.25">
      <c r="A1193" s="2">
        <v>45519</v>
      </c>
      <c r="B1193" s="3">
        <f t="shared" si="57"/>
        <v>2025</v>
      </c>
      <c r="C1193" t="str">
        <f t="shared" si="58"/>
        <v>2024-2025</v>
      </c>
      <c r="D1193" t="s">
        <v>147</v>
      </c>
      <c r="E1193" t="s">
        <v>137</v>
      </c>
      <c r="F1193" t="str">
        <f t="shared" si="59"/>
        <v>New South Wales</v>
      </c>
      <c r="G1193" t="s">
        <v>10</v>
      </c>
      <c r="H1193">
        <v>2031</v>
      </c>
      <c r="I1193" t="s">
        <v>11</v>
      </c>
      <c r="J1193" t="s">
        <v>12</v>
      </c>
      <c r="K1193" t="s">
        <v>154</v>
      </c>
      <c r="L1193" t="s">
        <v>14</v>
      </c>
      <c r="M1193" s="5">
        <v>44.9</v>
      </c>
    </row>
    <row r="1194" spans="1:13" hidden="1" x14ac:dyDescent="0.25">
      <c r="A1194" s="2">
        <v>45402</v>
      </c>
      <c r="B1194" s="3">
        <f t="shared" si="57"/>
        <v>2024</v>
      </c>
      <c r="C1194" t="str">
        <f t="shared" si="58"/>
        <v>2024-2025</v>
      </c>
      <c r="D1194" t="s">
        <v>147</v>
      </c>
      <c r="E1194" t="s">
        <v>34</v>
      </c>
      <c r="F1194" t="str">
        <f t="shared" si="59"/>
        <v>Queensland</v>
      </c>
      <c r="G1194" t="s">
        <v>35</v>
      </c>
      <c r="H1194">
        <v>4802</v>
      </c>
      <c r="I1194" t="s">
        <v>11</v>
      </c>
      <c r="J1194" t="s">
        <v>36</v>
      </c>
      <c r="K1194" t="s">
        <v>151</v>
      </c>
      <c r="L1194" t="s">
        <v>21</v>
      </c>
      <c r="M1194" s="5">
        <v>44.91</v>
      </c>
    </row>
    <row r="1195" spans="1:13" x14ac:dyDescent="0.25">
      <c r="A1195" s="2">
        <v>44941</v>
      </c>
      <c r="B1195" s="3">
        <f t="shared" si="57"/>
        <v>2023</v>
      </c>
      <c r="C1195" t="str">
        <f t="shared" si="58"/>
        <v>2022-2023</v>
      </c>
      <c r="D1195" t="s">
        <v>147</v>
      </c>
      <c r="E1195" t="s">
        <v>26</v>
      </c>
      <c r="F1195" t="str">
        <f t="shared" si="59"/>
        <v>New South Wales</v>
      </c>
      <c r="G1195" t="s">
        <v>10</v>
      </c>
      <c r="H1195">
        <v>2141</v>
      </c>
      <c r="I1195" t="s">
        <v>11</v>
      </c>
      <c r="J1195" t="s">
        <v>27</v>
      </c>
      <c r="K1195" t="s">
        <v>156</v>
      </c>
      <c r="L1195" t="s">
        <v>17</v>
      </c>
      <c r="M1195" s="5">
        <v>44.91</v>
      </c>
    </row>
    <row r="1196" spans="1:13" hidden="1" x14ac:dyDescent="0.25">
      <c r="A1196" s="2">
        <v>45482</v>
      </c>
      <c r="B1196" s="3">
        <f t="shared" si="57"/>
        <v>2025</v>
      </c>
      <c r="C1196" t="str">
        <f t="shared" si="58"/>
        <v>2024-2025</v>
      </c>
      <c r="D1196" t="s">
        <v>147</v>
      </c>
      <c r="E1196" t="s">
        <v>139</v>
      </c>
      <c r="F1196" t="str">
        <f t="shared" si="59"/>
        <v>New South Wales</v>
      </c>
      <c r="G1196" t="s">
        <v>10</v>
      </c>
      <c r="H1196">
        <v>2020</v>
      </c>
      <c r="I1196" t="s">
        <v>11</v>
      </c>
      <c r="J1196" t="s">
        <v>12</v>
      </c>
      <c r="K1196" t="s">
        <v>156</v>
      </c>
      <c r="L1196" t="s">
        <v>17</v>
      </c>
      <c r="M1196" s="5">
        <v>44.91</v>
      </c>
    </row>
    <row r="1197" spans="1:13" hidden="1" x14ac:dyDescent="0.25">
      <c r="A1197" s="2">
        <v>45255</v>
      </c>
      <c r="B1197" s="3">
        <f t="shared" si="57"/>
        <v>2024</v>
      </c>
      <c r="C1197" t="str">
        <f t="shared" si="58"/>
        <v>2023-2024</v>
      </c>
      <c r="D1197" t="s">
        <v>147</v>
      </c>
      <c r="E1197" t="s">
        <v>75</v>
      </c>
      <c r="F1197" t="str">
        <f t="shared" si="59"/>
        <v>Victoria</v>
      </c>
      <c r="G1197" t="s">
        <v>45</v>
      </c>
      <c r="H1197">
        <v>3630</v>
      </c>
      <c r="I1197" t="s">
        <v>11</v>
      </c>
      <c r="J1197" t="s">
        <v>55</v>
      </c>
      <c r="K1197" t="s">
        <v>19</v>
      </c>
      <c r="L1197" t="s">
        <v>23</v>
      </c>
      <c r="M1197" s="5">
        <v>44.91</v>
      </c>
    </row>
    <row r="1198" spans="1:13" hidden="1" x14ac:dyDescent="0.25">
      <c r="A1198" s="2">
        <v>45534</v>
      </c>
      <c r="B1198" s="3">
        <f t="shared" si="57"/>
        <v>2025</v>
      </c>
      <c r="C1198" t="str">
        <f t="shared" si="58"/>
        <v>2024-2025</v>
      </c>
      <c r="D1198" t="s">
        <v>148</v>
      </c>
      <c r="E1198" t="s">
        <v>39</v>
      </c>
      <c r="F1198" t="str">
        <f t="shared" si="59"/>
        <v>South Australia</v>
      </c>
      <c r="G1198" t="s">
        <v>32</v>
      </c>
      <c r="H1198">
        <v>5343</v>
      </c>
      <c r="I1198" t="s">
        <v>11</v>
      </c>
      <c r="J1198" t="s">
        <v>38</v>
      </c>
      <c r="K1198" t="s">
        <v>152</v>
      </c>
      <c r="L1198" t="s">
        <v>13</v>
      </c>
      <c r="M1198" s="5">
        <v>44.96</v>
      </c>
    </row>
    <row r="1199" spans="1:13" hidden="1" x14ac:dyDescent="0.25">
      <c r="A1199" s="2">
        <v>45046</v>
      </c>
      <c r="B1199" s="3">
        <f t="shared" si="57"/>
        <v>2023</v>
      </c>
      <c r="C1199" t="str">
        <f t="shared" si="58"/>
        <v>2023-2024</v>
      </c>
      <c r="D1199" t="s">
        <v>147</v>
      </c>
      <c r="E1199" t="s">
        <v>72</v>
      </c>
      <c r="F1199" t="str">
        <f t="shared" si="59"/>
        <v>Western Australia</v>
      </c>
      <c r="G1199" t="s">
        <v>48</v>
      </c>
      <c r="H1199">
        <v>6010</v>
      </c>
      <c r="I1199" t="s">
        <v>11</v>
      </c>
      <c r="J1199" t="s">
        <v>49</v>
      </c>
      <c r="K1199" t="s">
        <v>154</v>
      </c>
      <c r="L1199" t="s">
        <v>14</v>
      </c>
      <c r="M1199" s="5">
        <v>44.97</v>
      </c>
    </row>
    <row r="1200" spans="1:13" hidden="1" x14ac:dyDescent="0.25">
      <c r="A1200" s="2">
        <v>45011</v>
      </c>
      <c r="B1200" s="3">
        <f t="shared" si="57"/>
        <v>2023</v>
      </c>
      <c r="C1200" t="str">
        <f t="shared" si="58"/>
        <v>2022-2023</v>
      </c>
      <c r="D1200" t="s">
        <v>148</v>
      </c>
      <c r="E1200" t="s">
        <v>47</v>
      </c>
      <c r="F1200" t="str">
        <f t="shared" si="59"/>
        <v>Western Australia</v>
      </c>
      <c r="G1200" t="s">
        <v>48</v>
      </c>
      <c r="H1200">
        <v>6030</v>
      </c>
      <c r="I1200" t="s">
        <v>11</v>
      </c>
      <c r="J1200" t="s">
        <v>49</v>
      </c>
      <c r="K1200" t="s">
        <v>153</v>
      </c>
      <c r="L1200" t="s">
        <v>16</v>
      </c>
      <c r="M1200" s="5">
        <v>44.97</v>
      </c>
    </row>
    <row r="1201" spans="1:13" x14ac:dyDescent="0.25">
      <c r="A1201" s="2">
        <v>44947</v>
      </c>
      <c r="B1201" s="3">
        <f t="shared" si="57"/>
        <v>2023</v>
      </c>
      <c r="C1201" t="str">
        <f t="shared" si="58"/>
        <v>2022-2023</v>
      </c>
      <c r="D1201" t="s">
        <v>148</v>
      </c>
      <c r="E1201" t="s">
        <v>101</v>
      </c>
      <c r="F1201" t="str">
        <f t="shared" si="59"/>
        <v>Victoria</v>
      </c>
      <c r="G1201" t="s">
        <v>45</v>
      </c>
      <c r="H1201">
        <v>3131</v>
      </c>
      <c r="I1201" t="s">
        <v>11</v>
      </c>
      <c r="J1201" t="s">
        <v>63</v>
      </c>
      <c r="K1201" t="s">
        <v>152</v>
      </c>
      <c r="L1201" t="s">
        <v>13</v>
      </c>
      <c r="M1201" s="5">
        <v>44.97</v>
      </c>
    </row>
    <row r="1202" spans="1:13" hidden="1" x14ac:dyDescent="0.25">
      <c r="A1202" s="2">
        <v>45462</v>
      </c>
      <c r="B1202" s="3">
        <f t="shared" si="57"/>
        <v>2024</v>
      </c>
      <c r="C1202" t="str">
        <f t="shared" si="58"/>
        <v>2024-2025</v>
      </c>
      <c r="D1202" t="s">
        <v>147</v>
      </c>
      <c r="E1202" t="s">
        <v>59</v>
      </c>
      <c r="F1202" t="str">
        <f t="shared" si="59"/>
        <v>Victoria</v>
      </c>
      <c r="G1202" t="s">
        <v>45</v>
      </c>
      <c r="H1202">
        <v>3280</v>
      </c>
      <c r="I1202" t="s">
        <v>11</v>
      </c>
      <c r="J1202" t="s">
        <v>60</v>
      </c>
      <c r="K1202" t="s">
        <v>154</v>
      </c>
      <c r="L1202" t="s">
        <v>14</v>
      </c>
      <c r="M1202" s="5">
        <v>44.97</v>
      </c>
    </row>
    <row r="1203" spans="1:13" hidden="1" x14ac:dyDescent="0.25">
      <c r="A1203" s="2">
        <v>45178</v>
      </c>
      <c r="B1203" s="3">
        <f t="shared" si="57"/>
        <v>2024</v>
      </c>
      <c r="C1203" t="str">
        <f t="shared" si="58"/>
        <v>2023-2024</v>
      </c>
      <c r="D1203" t="s">
        <v>147</v>
      </c>
      <c r="E1203" t="s">
        <v>124</v>
      </c>
      <c r="F1203" t="str">
        <f t="shared" si="59"/>
        <v>New South Wales</v>
      </c>
      <c r="G1203" t="s">
        <v>10</v>
      </c>
      <c r="H1203">
        <v>2015</v>
      </c>
      <c r="I1203" t="s">
        <v>11</v>
      </c>
      <c r="J1203" t="s">
        <v>12</v>
      </c>
      <c r="K1203" t="s">
        <v>154</v>
      </c>
      <c r="L1203" t="s">
        <v>14</v>
      </c>
      <c r="M1203" s="5">
        <v>45</v>
      </c>
    </row>
    <row r="1204" spans="1:13" hidden="1" x14ac:dyDescent="0.25">
      <c r="A1204" s="2">
        <v>45599</v>
      </c>
      <c r="B1204" s="3">
        <f t="shared" si="57"/>
        <v>2025</v>
      </c>
      <c r="C1204" t="str">
        <f t="shared" si="58"/>
        <v>2024-2025</v>
      </c>
      <c r="D1204" t="s">
        <v>147</v>
      </c>
      <c r="E1204" t="s">
        <v>95</v>
      </c>
      <c r="F1204" t="str">
        <f t="shared" si="59"/>
        <v>Victoria</v>
      </c>
      <c r="G1204" t="s">
        <v>45</v>
      </c>
      <c r="H1204">
        <v>3931</v>
      </c>
      <c r="I1204" t="s">
        <v>11</v>
      </c>
      <c r="J1204" t="s">
        <v>55</v>
      </c>
      <c r="K1204" t="s">
        <v>154</v>
      </c>
      <c r="L1204" t="s">
        <v>14</v>
      </c>
      <c r="M1204" s="5">
        <v>45</v>
      </c>
    </row>
    <row r="1205" spans="1:13" hidden="1" x14ac:dyDescent="0.25">
      <c r="A1205" s="2">
        <v>45554</v>
      </c>
      <c r="B1205" s="3">
        <f t="shared" si="57"/>
        <v>2025</v>
      </c>
      <c r="C1205" t="str">
        <f t="shared" si="58"/>
        <v>2024-2025</v>
      </c>
      <c r="D1205" t="s">
        <v>147</v>
      </c>
      <c r="E1205" t="s">
        <v>144</v>
      </c>
      <c r="F1205" t="str">
        <f t="shared" si="59"/>
        <v>Queensland</v>
      </c>
      <c r="G1205" t="s">
        <v>35</v>
      </c>
      <c r="H1205">
        <v>4566</v>
      </c>
      <c r="I1205" t="s">
        <v>11</v>
      </c>
      <c r="J1205" t="s">
        <v>120</v>
      </c>
      <c r="K1205" t="s">
        <v>151</v>
      </c>
      <c r="L1205" t="s">
        <v>21</v>
      </c>
      <c r="M1205" s="5">
        <v>45</v>
      </c>
    </row>
    <row r="1206" spans="1:13" hidden="1" x14ac:dyDescent="0.25">
      <c r="A1206" s="2">
        <v>45531</v>
      </c>
      <c r="B1206" s="3">
        <f t="shared" si="57"/>
        <v>2025</v>
      </c>
      <c r="C1206" t="str">
        <f t="shared" si="58"/>
        <v>2024-2025</v>
      </c>
      <c r="D1206" t="s">
        <v>148</v>
      </c>
      <c r="E1206" t="s">
        <v>116</v>
      </c>
      <c r="F1206" t="str">
        <f t="shared" si="59"/>
        <v>Western Australia</v>
      </c>
      <c r="G1206" t="s">
        <v>48</v>
      </c>
      <c r="H1206">
        <v>6725</v>
      </c>
      <c r="I1206" t="s">
        <v>11</v>
      </c>
      <c r="J1206" t="s">
        <v>77</v>
      </c>
      <c r="K1206" t="s">
        <v>152</v>
      </c>
      <c r="L1206" t="s">
        <v>13</v>
      </c>
      <c r="M1206" s="5">
        <v>45.15</v>
      </c>
    </row>
    <row r="1207" spans="1:13" hidden="1" x14ac:dyDescent="0.25">
      <c r="A1207" s="2">
        <v>45215</v>
      </c>
      <c r="B1207" s="3">
        <f t="shared" si="57"/>
        <v>2024</v>
      </c>
      <c r="C1207" t="str">
        <f t="shared" si="58"/>
        <v>2023-2024</v>
      </c>
      <c r="D1207" t="s">
        <v>147</v>
      </c>
      <c r="E1207" t="s">
        <v>61</v>
      </c>
      <c r="F1207" t="str">
        <f t="shared" si="59"/>
        <v>New South Wales</v>
      </c>
      <c r="G1207" t="s">
        <v>10</v>
      </c>
      <c r="H1207">
        <v>2539</v>
      </c>
      <c r="I1207" t="s">
        <v>11</v>
      </c>
      <c r="J1207" t="s">
        <v>58</v>
      </c>
      <c r="K1207" t="s">
        <v>152</v>
      </c>
      <c r="L1207" t="s">
        <v>13</v>
      </c>
      <c r="M1207" s="5">
        <v>45.15</v>
      </c>
    </row>
    <row r="1208" spans="1:13" hidden="1" x14ac:dyDescent="0.25">
      <c r="A1208" s="2">
        <v>45076</v>
      </c>
      <c r="B1208" s="3">
        <f t="shared" si="57"/>
        <v>2023</v>
      </c>
      <c r="C1208" t="str">
        <f t="shared" si="58"/>
        <v>2023-2024</v>
      </c>
      <c r="D1208" t="s">
        <v>147</v>
      </c>
      <c r="E1208" t="s">
        <v>124</v>
      </c>
      <c r="F1208" t="str">
        <f t="shared" si="59"/>
        <v>New South Wales</v>
      </c>
      <c r="G1208" t="s">
        <v>10</v>
      </c>
      <c r="H1208">
        <v>2015</v>
      </c>
      <c r="I1208" t="s">
        <v>11</v>
      </c>
      <c r="J1208" t="s">
        <v>12</v>
      </c>
      <c r="K1208" t="s">
        <v>150</v>
      </c>
      <c r="L1208" t="s">
        <v>18</v>
      </c>
      <c r="M1208" s="5">
        <v>45.46</v>
      </c>
    </row>
    <row r="1209" spans="1:13" hidden="1" x14ac:dyDescent="0.25">
      <c r="A1209" s="2">
        <v>45162</v>
      </c>
      <c r="B1209" s="3">
        <f t="shared" si="57"/>
        <v>2024</v>
      </c>
      <c r="C1209" t="str">
        <f t="shared" si="58"/>
        <v>2023-2024</v>
      </c>
      <c r="D1209" t="s">
        <v>147</v>
      </c>
      <c r="E1209" t="s">
        <v>142</v>
      </c>
      <c r="F1209" t="str">
        <f t="shared" si="59"/>
        <v>Australian Capital Territory</v>
      </c>
      <c r="G1209" t="s">
        <v>80</v>
      </c>
      <c r="H1209">
        <v>2609</v>
      </c>
      <c r="I1209" t="s">
        <v>11</v>
      </c>
      <c r="J1209" t="s">
        <v>58</v>
      </c>
      <c r="K1209" t="s">
        <v>154</v>
      </c>
      <c r="L1209" t="s">
        <v>14</v>
      </c>
      <c r="M1209" s="5">
        <v>45.46</v>
      </c>
    </row>
    <row r="1210" spans="1:13" hidden="1" x14ac:dyDescent="0.25">
      <c r="A1210" s="2">
        <v>45196</v>
      </c>
      <c r="B1210" s="3">
        <f t="shared" si="57"/>
        <v>2024</v>
      </c>
      <c r="C1210" t="str">
        <f t="shared" si="58"/>
        <v>2023-2024</v>
      </c>
      <c r="D1210" t="s">
        <v>147</v>
      </c>
      <c r="E1210" t="s">
        <v>59</v>
      </c>
      <c r="F1210" t="str">
        <f t="shared" si="59"/>
        <v>Victoria</v>
      </c>
      <c r="G1210" t="s">
        <v>45</v>
      </c>
      <c r="H1210">
        <v>3280</v>
      </c>
      <c r="I1210" t="s">
        <v>11</v>
      </c>
      <c r="J1210" t="s">
        <v>60</v>
      </c>
      <c r="K1210" t="s">
        <v>154</v>
      </c>
      <c r="L1210" t="s">
        <v>14</v>
      </c>
      <c r="M1210" s="5">
        <v>45.49</v>
      </c>
    </row>
    <row r="1211" spans="1:13" hidden="1" x14ac:dyDescent="0.25">
      <c r="A1211" s="2">
        <v>44984</v>
      </c>
      <c r="B1211" s="3">
        <f t="shared" si="57"/>
        <v>2023</v>
      </c>
      <c r="C1211" t="str">
        <f t="shared" si="58"/>
        <v>2022-2023</v>
      </c>
      <c r="D1211" t="s">
        <v>147</v>
      </c>
      <c r="E1211" t="s">
        <v>96</v>
      </c>
      <c r="F1211" t="str">
        <f t="shared" si="59"/>
        <v>Western Australia</v>
      </c>
      <c r="G1211" t="s">
        <v>48</v>
      </c>
      <c r="H1211">
        <v>6330</v>
      </c>
      <c r="I1211" t="s">
        <v>11</v>
      </c>
      <c r="J1211" t="s">
        <v>94</v>
      </c>
      <c r="K1211" t="s">
        <v>156</v>
      </c>
      <c r="L1211" t="s">
        <v>17</v>
      </c>
      <c r="M1211" s="5">
        <v>45.54</v>
      </c>
    </row>
    <row r="1212" spans="1:13" hidden="1" x14ac:dyDescent="0.25">
      <c r="A1212" s="2">
        <v>44973</v>
      </c>
      <c r="B1212" s="3">
        <f t="shared" si="57"/>
        <v>2023</v>
      </c>
      <c r="C1212" t="str">
        <f t="shared" si="58"/>
        <v>2022-2023</v>
      </c>
      <c r="D1212" t="s">
        <v>148</v>
      </c>
      <c r="E1212" t="s">
        <v>130</v>
      </c>
      <c r="F1212" t="str">
        <f t="shared" si="59"/>
        <v>South Australia</v>
      </c>
      <c r="G1212" t="s">
        <v>32</v>
      </c>
      <c r="H1212">
        <v>5290</v>
      </c>
      <c r="I1212" t="s">
        <v>11</v>
      </c>
      <c r="J1212" t="s">
        <v>38</v>
      </c>
      <c r="K1212" t="s">
        <v>155</v>
      </c>
      <c r="L1212" t="s">
        <v>20</v>
      </c>
      <c r="M1212" s="5">
        <v>45.65</v>
      </c>
    </row>
    <row r="1213" spans="1:13" hidden="1" x14ac:dyDescent="0.25">
      <c r="A1213" s="2">
        <v>45366</v>
      </c>
      <c r="B1213" s="3">
        <f t="shared" si="57"/>
        <v>2024</v>
      </c>
      <c r="C1213" t="str">
        <f t="shared" si="58"/>
        <v>2023-2024</v>
      </c>
      <c r="D1213" t="s">
        <v>147</v>
      </c>
      <c r="E1213" t="s">
        <v>135</v>
      </c>
      <c r="F1213" t="str">
        <f t="shared" si="59"/>
        <v>Victoria</v>
      </c>
      <c r="G1213" t="s">
        <v>45</v>
      </c>
      <c r="H1213">
        <v>3550</v>
      </c>
      <c r="I1213" t="s">
        <v>11</v>
      </c>
      <c r="J1213" t="s">
        <v>60</v>
      </c>
      <c r="K1213" t="s">
        <v>154</v>
      </c>
      <c r="L1213" t="s">
        <v>14</v>
      </c>
      <c r="M1213" s="5">
        <v>45.89</v>
      </c>
    </row>
    <row r="1214" spans="1:13" hidden="1" x14ac:dyDescent="0.25">
      <c r="A1214" s="2">
        <v>45543</v>
      </c>
      <c r="B1214" s="3">
        <f t="shared" si="57"/>
        <v>2025</v>
      </c>
      <c r="C1214" t="str">
        <f t="shared" si="58"/>
        <v>2024-2025</v>
      </c>
      <c r="D1214" t="s">
        <v>148</v>
      </c>
      <c r="E1214" t="s">
        <v>31</v>
      </c>
      <c r="F1214" t="str">
        <f t="shared" si="59"/>
        <v>South Australia</v>
      </c>
      <c r="G1214" t="s">
        <v>32</v>
      </c>
      <c r="H1214">
        <v>5168</v>
      </c>
      <c r="I1214" t="s">
        <v>11</v>
      </c>
      <c r="J1214" t="s">
        <v>33</v>
      </c>
      <c r="K1214" t="s">
        <v>150</v>
      </c>
      <c r="L1214" t="s">
        <v>18</v>
      </c>
      <c r="M1214" s="5">
        <v>45.91</v>
      </c>
    </row>
    <row r="1215" spans="1:13" hidden="1" x14ac:dyDescent="0.25">
      <c r="A1215" s="2">
        <v>45280</v>
      </c>
      <c r="B1215" s="3">
        <f t="shared" si="57"/>
        <v>2024</v>
      </c>
      <c r="C1215" t="str">
        <f t="shared" si="58"/>
        <v>2023-2024</v>
      </c>
      <c r="D1215" t="s">
        <v>147</v>
      </c>
      <c r="E1215" t="s">
        <v>54</v>
      </c>
      <c r="F1215" t="str">
        <f t="shared" si="59"/>
        <v>Victoria</v>
      </c>
      <c r="G1215" t="s">
        <v>45</v>
      </c>
      <c r="H1215">
        <v>3977</v>
      </c>
      <c r="I1215" t="s">
        <v>11</v>
      </c>
      <c r="J1215" t="s">
        <v>55</v>
      </c>
      <c r="K1215" t="s">
        <v>155</v>
      </c>
      <c r="L1215" t="s">
        <v>20</v>
      </c>
      <c r="M1215" s="5">
        <v>45.92</v>
      </c>
    </row>
    <row r="1216" spans="1:13" hidden="1" x14ac:dyDescent="0.25">
      <c r="A1216" s="2">
        <v>45266</v>
      </c>
      <c r="B1216" s="3">
        <f t="shared" si="57"/>
        <v>2024</v>
      </c>
      <c r="C1216" t="str">
        <f t="shared" si="58"/>
        <v>2023-2024</v>
      </c>
      <c r="D1216" t="s">
        <v>148</v>
      </c>
      <c r="E1216" t="s">
        <v>141</v>
      </c>
      <c r="F1216" t="str">
        <f t="shared" si="59"/>
        <v>Western Australia</v>
      </c>
      <c r="G1216" t="s">
        <v>48</v>
      </c>
      <c r="H1216">
        <v>6052</v>
      </c>
      <c r="I1216" t="s">
        <v>11</v>
      </c>
      <c r="J1216" t="s">
        <v>49</v>
      </c>
      <c r="K1216" t="s">
        <v>152</v>
      </c>
      <c r="L1216" t="s">
        <v>13</v>
      </c>
      <c r="M1216" s="5">
        <v>45.92</v>
      </c>
    </row>
    <row r="1217" spans="1:13" hidden="1" x14ac:dyDescent="0.25">
      <c r="A1217" s="2">
        <v>45315</v>
      </c>
      <c r="B1217" s="3">
        <f t="shared" si="57"/>
        <v>2024</v>
      </c>
      <c r="C1217" t="str">
        <f t="shared" si="58"/>
        <v>2023-2024</v>
      </c>
      <c r="D1217" t="s">
        <v>147</v>
      </c>
      <c r="E1217" t="s">
        <v>66</v>
      </c>
      <c r="F1217" t="str">
        <f t="shared" si="59"/>
        <v>South Australia</v>
      </c>
      <c r="G1217" t="s">
        <v>32</v>
      </c>
      <c r="H1217">
        <v>5169</v>
      </c>
      <c r="I1217" t="s">
        <v>11</v>
      </c>
      <c r="J1217" t="s">
        <v>33</v>
      </c>
      <c r="K1217" t="s">
        <v>154</v>
      </c>
      <c r="L1217" t="s">
        <v>14</v>
      </c>
      <c r="M1217" s="5">
        <v>46</v>
      </c>
    </row>
    <row r="1218" spans="1:13" hidden="1" x14ac:dyDescent="0.25">
      <c r="A1218" s="2">
        <v>45625</v>
      </c>
      <c r="B1218" s="3">
        <f t="shared" si="57"/>
        <v>2025</v>
      </c>
      <c r="C1218" t="str">
        <f t="shared" si="58"/>
        <v>2024-2025</v>
      </c>
      <c r="D1218" t="s">
        <v>147</v>
      </c>
      <c r="E1218" t="s">
        <v>135</v>
      </c>
      <c r="F1218" t="str">
        <f t="shared" si="59"/>
        <v>Victoria</v>
      </c>
      <c r="G1218" t="s">
        <v>45</v>
      </c>
      <c r="H1218">
        <v>3550</v>
      </c>
      <c r="I1218" t="s">
        <v>11</v>
      </c>
      <c r="J1218" t="s">
        <v>60</v>
      </c>
      <c r="K1218" t="s">
        <v>157</v>
      </c>
      <c r="L1218" t="s">
        <v>22</v>
      </c>
      <c r="M1218" s="5">
        <v>46.31</v>
      </c>
    </row>
    <row r="1219" spans="1:13" hidden="1"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row>
    <row r="1220" spans="1:13" hidden="1"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row>
    <row r="1221" spans="1:13" hidden="1"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row>
    <row r="1222" spans="1:13" hidden="1"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row>
    <row r="1223" spans="1:13" hidden="1"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row>
    <row r="1224" spans="1:13" hidden="1"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row>
    <row r="1225" spans="1:13" hidden="1"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row>
    <row r="1226" spans="1:13"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row>
    <row r="1227" spans="1:13"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row>
    <row r="1228" spans="1:13" hidden="1" x14ac:dyDescent="0.25">
      <c r="A1228" s="2">
        <v>45448</v>
      </c>
      <c r="B1228" s="3">
        <f t="shared" si="57"/>
        <v>2024</v>
      </c>
      <c r="C1228" t="str">
        <f t="shared" si="58"/>
        <v>2024-2025</v>
      </c>
      <c r="D1228" t="s">
        <v>148</v>
      </c>
      <c r="E1228" t="s">
        <v>97</v>
      </c>
      <c r="F1228" t="str">
        <f t="shared" si="59"/>
        <v>Tasmania</v>
      </c>
      <c r="G1228" t="s">
        <v>70</v>
      </c>
      <c r="H1228">
        <v>7250</v>
      </c>
      <c r="I1228" t="s">
        <v>11</v>
      </c>
      <c r="J1228" t="s">
        <v>71</v>
      </c>
      <c r="K1228" t="s">
        <v>156</v>
      </c>
      <c r="L1228" t="s">
        <v>17</v>
      </c>
      <c r="M1228" s="5">
        <v>47.84</v>
      </c>
    </row>
    <row r="1229" spans="1:13" hidden="1"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row>
    <row r="1230" spans="1:13" hidden="1" x14ac:dyDescent="0.25">
      <c r="A1230" s="2">
        <v>45445</v>
      </c>
      <c r="B1230" s="3">
        <f t="shared" si="57"/>
        <v>2024</v>
      </c>
      <c r="C1230" t="str">
        <f t="shared" si="58"/>
        <v>2024-2025</v>
      </c>
      <c r="D1230" t="s">
        <v>147</v>
      </c>
      <c r="E1230" t="s">
        <v>127</v>
      </c>
      <c r="F1230" t="str">
        <f t="shared" si="59"/>
        <v>New South Wales</v>
      </c>
      <c r="G1230" t="s">
        <v>10</v>
      </c>
      <c r="H1230">
        <v>2131</v>
      </c>
      <c r="I1230" t="s">
        <v>11</v>
      </c>
      <c r="J1230" t="s">
        <v>27</v>
      </c>
      <c r="K1230" t="s">
        <v>155</v>
      </c>
      <c r="L1230" t="s">
        <v>20</v>
      </c>
      <c r="M1230" s="5">
        <v>47.849999999999994</v>
      </c>
    </row>
    <row r="1231" spans="1:13" hidden="1"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row>
    <row r="1232" spans="1:13" hidden="1"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row>
    <row r="1233" spans="1:13" hidden="1"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row>
    <row r="1234" spans="1:13" hidden="1"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row>
    <row r="1235" spans="1:13" hidden="1"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row>
    <row r="1236" spans="1:13" hidden="1" x14ac:dyDescent="0.25">
      <c r="A1236" s="2">
        <v>45402</v>
      </c>
      <c r="B1236" s="3">
        <f t="shared" si="57"/>
        <v>2024</v>
      </c>
      <c r="C1236" t="str">
        <f t="shared" si="58"/>
        <v>2024-2025</v>
      </c>
      <c r="D1236" t="s">
        <v>147</v>
      </c>
      <c r="E1236" t="s">
        <v>142</v>
      </c>
      <c r="F1236" t="str">
        <f t="shared" si="59"/>
        <v>Australian Capital Territory</v>
      </c>
      <c r="G1236" t="s">
        <v>80</v>
      </c>
      <c r="H1236">
        <v>2609</v>
      </c>
      <c r="I1236" t="s">
        <v>11</v>
      </c>
      <c r="J1236" t="s">
        <v>58</v>
      </c>
      <c r="K1236" t="s">
        <v>150</v>
      </c>
      <c r="L1236" t="s">
        <v>18</v>
      </c>
      <c r="M1236" s="5">
        <v>47.92</v>
      </c>
    </row>
    <row r="1237" spans="1:13" hidden="1"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row>
    <row r="1238" spans="1:13" hidden="1" x14ac:dyDescent="0.25">
      <c r="A1238" s="2">
        <v>45043</v>
      </c>
      <c r="B1238" s="3">
        <f t="shared" si="57"/>
        <v>2023</v>
      </c>
      <c r="C1238" t="str">
        <f t="shared" si="58"/>
        <v>2023-2024</v>
      </c>
      <c r="D1238" t="s">
        <v>147</v>
      </c>
      <c r="E1238" t="s">
        <v>82</v>
      </c>
      <c r="F1238" t="str">
        <f t="shared" si="59"/>
        <v>Queensland</v>
      </c>
      <c r="G1238" t="s">
        <v>35</v>
      </c>
      <c r="H1238">
        <v>4012</v>
      </c>
      <c r="I1238" t="s">
        <v>11</v>
      </c>
      <c r="J1238" t="s">
        <v>43</v>
      </c>
      <c r="K1238" t="s">
        <v>156</v>
      </c>
      <c r="L1238" t="s">
        <v>17</v>
      </c>
      <c r="M1238" s="5">
        <v>47.92</v>
      </c>
    </row>
    <row r="1239" spans="1:13" hidden="1" x14ac:dyDescent="0.25">
      <c r="A1239" s="2">
        <v>45406</v>
      </c>
      <c r="B1239" s="3">
        <f t="shared" si="57"/>
        <v>2024</v>
      </c>
      <c r="C1239" t="str">
        <f t="shared" si="58"/>
        <v>2024-2025</v>
      </c>
      <c r="D1239" t="s">
        <v>147</v>
      </c>
      <c r="E1239" t="s">
        <v>108</v>
      </c>
      <c r="F1239" t="str">
        <f t="shared" si="59"/>
        <v>Victoria</v>
      </c>
      <c r="G1239" t="s">
        <v>45</v>
      </c>
      <c r="H1239">
        <v>3018</v>
      </c>
      <c r="I1239" t="s">
        <v>11</v>
      </c>
      <c r="J1239" t="s">
        <v>46</v>
      </c>
      <c r="K1239" t="s">
        <v>149</v>
      </c>
      <c r="L1239" t="s">
        <v>15</v>
      </c>
      <c r="M1239" s="5">
        <v>47.94</v>
      </c>
    </row>
    <row r="1240" spans="1:13"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row>
    <row r="1241" spans="1:13" hidden="1" x14ac:dyDescent="0.25">
      <c r="A1241" s="2">
        <v>45458</v>
      </c>
      <c r="B1241" s="3">
        <f t="shared" si="57"/>
        <v>2024</v>
      </c>
      <c r="C1241" t="str">
        <f t="shared" si="58"/>
        <v>2024-2025</v>
      </c>
      <c r="D1241" t="s">
        <v>148</v>
      </c>
      <c r="E1241" t="s">
        <v>93</v>
      </c>
      <c r="F1241" t="str">
        <f t="shared" si="59"/>
        <v>Western Australia</v>
      </c>
      <c r="G1241" t="s">
        <v>48</v>
      </c>
      <c r="H1241">
        <v>6112</v>
      </c>
      <c r="I1241" t="s">
        <v>11</v>
      </c>
      <c r="J1241" t="s">
        <v>94</v>
      </c>
      <c r="K1241" t="s">
        <v>19</v>
      </c>
      <c r="L1241" t="s">
        <v>23</v>
      </c>
      <c r="M1241" s="5">
        <v>47.94</v>
      </c>
    </row>
    <row r="1242" spans="1:13" hidden="1"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row>
    <row r="1243" spans="1:13" hidden="1"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row>
    <row r="1244" spans="1:13" hidden="1" x14ac:dyDescent="0.25">
      <c r="A1244" s="2">
        <v>45654</v>
      </c>
      <c r="B1244" s="3">
        <f t="shared" si="57"/>
        <v>2025</v>
      </c>
      <c r="C1244" t="str">
        <f t="shared" si="58"/>
        <v>2024-2025</v>
      </c>
      <c r="D1244" t="s">
        <v>148</v>
      </c>
      <c r="E1244" t="s">
        <v>28</v>
      </c>
      <c r="F1244" t="str">
        <f t="shared" si="59"/>
        <v>Northern Territory</v>
      </c>
      <c r="G1244" t="s">
        <v>29</v>
      </c>
      <c r="H1244">
        <v>800</v>
      </c>
      <c r="I1244" t="s">
        <v>11</v>
      </c>
      <c r="J1244" t="s">
        <v>30</v>
      </c>
      <c r="K1244" t="s">
        <v>156</v>
      </c>
      <c r="L1244" t="s">
        <v>17</v>
      </c>
      <c r="M1244" s="5">
        <v>455.71000000000004</v>
      </c>
    </row>
    <row r="1245" spans="1:13" hidden="1" x14ac:dyDescent="0.25">
      <c r="A1245" s="2">
        <v>45038</v>
      </c>
      <c r="B1245" s="3">
        <f t="shared" si="57"/>
        <v>2023</v>
      </c>
      <c r="C1245" t="str">
        <f t="shared" si="58"/>
        <v>2023-2024</v>
      </c>
      <c r="D1245" t="s">
        <v>148</v>
      </c>
      <c r="E1245" t="s">
        <v>110</v>
      </c>
      <c r="F1245" t="str">
        <f t="shared" si="59"/>
        <v>Queensland</v>
      </c>
      <c r="G1245" t="s">
        <v>35</v>
      </c>
      <c r="H1245">
        <v>4680</v>
      </c>
      <c r="I1245" t="s">
        <v>11</v>
      </c>
      <c r="J1245" t="s">
        <v>51</v>
      </c>
      <c r="K1245" t="s">
        <v>156</v>
      </c>
      <c r="L1245" t="s">
        <v>17</v>
      </c>
      <c r="M1245" s="5">
        <v>454.93</v>
      </c>
    </row>
    <row r="1246" spans="1:13" hidden="1" x14ac:dyDescent="0.25">
      <c r="A1246" s="2">
        <v>45158</v>
      </c>
      <c r="B1246" s="3">
        <f t="shared" ref="B1246:B1309" si="60">IF(MONTH(A1246)&gt;=7,YEAR(A1246)+1,YEAR(A1246))</f>
        <v>2024</v>
      </c>
      <c r="C1246" t="str">
        <f t="shared" ref="C1246:C1309" si="61">IF(MONTH(A1246) &gt;= 4, YEAR(A1246) &amp; "-" &amp; YEAR(A1246) + 1, YEAR(A1246) - 1 &amp; "-" &amp; YEAR(A1246))</f>
        <v>2023-2024</v>
      </c>
      <c r="D1246" t="s">
        <v>147</v>
      </c>
      <c r="E1246" t="s">
        <v>86</v>
      </c>
      <c r="F1246" t="str">
        <f t="shared" ref="F1246:F1309" si="62">IF(G1246="WA","Western Australia",
IF(G1246="NSW","New South Wales",
IF(G1246="QLD","Queensland",
IF(G1246="VIC","Victoria",
IF(G1246="TAS","Tasmania",
IF(G1246="SA","South Australia",
IF(G1246="NT","Northern Territory",
IF(G1246="ACT","Australian Capital Territory",G1246))))))))</f>
        <v>New South Wales</v>
      </c>
      <c r="G1246" t="s">
        <v>10</v>
      </c>
      <c r="H1246">
        <v>2064</v>
      </c>
      <c r="I1246" t="s">
        <v>11</v>
      </c>
      <c r="J1246" t="s">
        <v>12</v>
      </c>
      <c r="K1246" t="s">
        <v>19</v>
      </c>
      <c r="L1246" t="s">
        <v>23</v>
      </c>
      <c r="M1246" s="5">
        <v>47.95</v>
      </c>
    </row>
    <row r="1247" spans="1:13" hidden="1" x14ac:dyDescent="0.25">
      <c r="A1247" s="2">
        <v>45448</v>
      </c>
      <c r="B1247" s="3">
        <f t="shared" si="60"/>
        <v>2024</v>
      </c>
      <c r="C1247" t="str">
        <f t="shared" si="61"/>
        <v>2024-2025</v>
      </c>
      <c r="D1247" t="s">
        <v>147</v>
      </c>
      <c r="E1247" t="s">
        <v>110</v>
      </c>
      <c r="F1247" t="str">
        <f t="shared" si="62"/>
        <v>Queensland</v>
      </c>
      <c r="G1247" t="s">
        <v>35</v>
      </c>
      <c r="H1247">
        <v>4680</v>
      </c>
      <c r="I1247" t="s">
        <v>11</v>
      </c>
      <c r="J1247" t="s">
        <v>51</v>
      </c>
      <c r="K1247" t="s">
        <v>154</v>
      </c>
      <c r="L1247" t="s">
        <v>14</v>
      </c>
      <c r="M1247" s="5">
        <v>47.97</v>
      </c>
    </row>
    <row r="1248" spans="1:13" hidden="1" x14ac:dyDescent="0.25">
      <c r="A1248" s="2">
        <v>45304</v>
      </c>
      <c r="B1248" s="3">
        <f t="shared" si="60"/>
        <v>2024</v>
      </c>
      <c r="C1248" t="str">
        <f t="shared" si="61"/>
        <v>2023-2024</v>
      </c>
      <c r="D1248" t="s">
        <v>148</v>
      </c>
      <c r="E1248" t="s">
        <v>110</v>
      </c>
      <c r="F1248" t="str">
        <f t="shared" si="62"/>
        <v>Queensland</v>
      </c>
      <c r="G1248" t="s">
        <v>35</v>
      </c>
      <c r="H1248">
        <v>4680</v>
      </c>
      <c r="I1248" t="s">
        <v>11</v>
      </c>
      <c r="J1248" t="s">
        <v>51</v>
      </c>
      <c r="K1248" t="s">
        <v>150</v>
      </c>
      <c r="L1248" t="s">
        <v>18</v>
      </c>
      <c r="M1248" s="5">
        <v>452.36</v>
      </c>
    </row>
    <row r="1249" spans="1:13" hidden="1" x14ac:dyDescent="0.25">
      <c r="A1249" s="2">
        <v>45130</v>
      </c>
      <c r="B1249" s="3">
        <f t="shared" si="60"/>
        <v>2024</v>
      </c>
      <c r="C1249" t="str">
        <f t="shared" si="61"/>
        <v>2023-2024</v>
      </c>
      <c r="D1249" t="s">
        <v>147</v>
      </c>
      <c r="E1249" t="s">
        <v>125</v>
      </c>
      <c r="F1249" t="str">
        <f t="shared" si="62"/>
        <v>Victoria</v>
      </c>
      <c r="G1249" t="s">
        <v>45</v>
      </c>
      <c r="H1249">
        <v>3400</v>
      </c>
      <c r="I1249" t="s">
        <v>11</v>
      </c>
      <c r="J1249" t="s">
        <v>60</v>
      </c>
      <c r="K1249" t="s">
        <v>154</v>
      </c>
      <c r="L1249" t="s">
        <v>14</v>
      </c>
      <c r="M1249" s="5">
        <v>47.980000000000004</v>
      </c>
    </row>
    <row r="1250" spans="1:13" hidden="1" x14ac:dyDescent="0.25">
      <c r="A1250" s="2">
        <v>45366</v>
      </c>
      <c r="B1250" s="3">
        <f t="shared" si="60"/>
        <v>2024</v>
      </c>
      <c r="C1250" t="str">
        <f t="shared" si="61"/>
        <v>2023-2024</v>
      </c>
      <c r="D1250" t="s">
        <v>147</v>
      </c>
      <c r="E1250" t="s">
        <v>93</v>
      </c>
      <c r="F1250" t="str">
        <f t="shared" si="62"/>
        <v>Western Australia</v>
      </c>
      <c r="G1250" t="s">
        <v>48</v>
      </c>
      <c r="H1250">
        <v>6112</v>
      </c>
      <c r="I1250" t="s">
        <v>11</v>
      </c>
      <c r="J1250" t="s">
        <v>94</v>
      </c>
      <c r="K1250" t="s">
        <v>154</v>
      </c>
      <c r="L1250" t="s">
        <v>14</v>
      </c>
      <c r="M1250" s="5">
        <v>48</v>
      </c>
    </row>
    <row r="1251" spans="1:13" hidden="1" x14ac:dyDescent="0.25">
      <c r="A1251" s="2">
        <v>45437</v>
      </c>
      <c r="B1251" s="3">
        <f t="shared" si="60"/>
        <v>2024</v>
      </c>
      <c r="C1251" t="str">
        <f t="shared" si="61"/>
        <v>2024-2025</v>
      </c>
      <c r="D1251" t="s">
        <v>148</v>
      </c>
      <c r="E1251" t="s">
        <v>98</v>
      </c>
      <c r="F1251" t="str">
        <f t="shared" si="62"/>
        <v>Victoria</v>
      </c>
      <c r="G1251" t="s">
        <v>45</v>
      </c>
      <c r="H1251">
        <v>3429</v>
      </c>
      <c r="I1251" t="s">
        <v>11</v>
      </c>
      <c r="J1251" t="s">
        <v>60</v>
      </c>
      <c r="K1251" t="s">
        <v>154</v>
      </c>
      <c r="L1251" t="s">
        <v>14</v>
      </c>
      <c r="M1251" s="5">
        <v>48</v>
      </c>
    </row>
    <row r="1252" spans="1:13" hidden="1" x14ac:dyDescent="0.25">
      <c r="A1252" s="2">
        <v>45140</v>
      </c>
      <c r="B1252" s="3">
        <f t="shared" si="60"/>
        <v>2024</v>
      </c>
      <c r="C1252" t="str">
        <f t="shared" si="61"/>
        <v>2023-2024</v>
      </c>
      <c r="D1252" t="s">
        <v>147</v>
      </c>
      <c r="E1252" t="s">
        <v>111</v>
      </c>
      <c r="F1252" t="str">
        <f t="shared" si="62"/>
        <v>New South Wales</v>
      </c>
      <c r="G1252" t="s">
        <v>10</v>
      </c>
      <c r="H1252">
        <v>2120</v>
      </c>
      <c r="I1252" t="s">
        <v>11</v>
      </c>
      <c r="J1252" t="s">
        <v>27</v>
      </c>
      <c r="K1252" t="s">
        <v>152</v>
      </c>
      <c r="L1252" t="s">
        <v>13</v>
      </c>
      <c r="M1252" s="5">
        <v>48.04</v>
      </c>
    </row>
    <row r="1253" spans="1:13" hidden="1" x14ac:dyDescent="0.25">
      <c r="A1253" s="2">
        <v>45370</v>
      </c>
      <c r="B1253" s="3">
        <f t="shared" si="60"/>
        <v>2024</v>
      </c>
      <c r="C1253" t="str">
        <f t="shared" si="61"/>
        <v>2023-2024</v>
      </c>
      <c r="D1253" t="s">
        <v>148</v>
      </c>
      <c r="E1253" t="s">
        <v>109</v>
      </c>
      <c r="F1253" t="str">
        <f t="shared" si="62"/>
        <v>New South Wales</v>
      </c>
      <c r="G1253" t="s">
        <v>10</v>
      </c>
      <c r="H1253">
        <v>2480</v>
      </c>
      <c r="I1253" t="s">
        <v>11</v>
      </c>
      <c r="J1253" t="s">
        <v>68</v>
      </c>
      <c r="K1253" t="s">
        <v>157</v>
      </c>
      <c r="L1253" t="s">
        <v>22</v>
      </c>
      <c r="M1253" s="5">
        <v>48.09</v>
      </c>
    </row>
    <row r="1254" spans="1:13" hidden="1" x14ac:dyDescent="0.25">
      <c r="A1254" s="2">
        <v>45614</v>
      </c>
      <c r="B1254" s="3">
        <f t="shared" si="60"/>
        <v>2025</v>
      </c>
      <c r="C1254" t="str">
        <f t="shared" si="61"/>
        <v>2024-2025</v>
      </c>
      <c r="D1254" t="s">
        <v>147</v>
      </c>
      <c r="E1254" t="s">
        <v>78</v>
      </c>
      <c r="F1254" t="str">
        <f t="shared" si="62"/>
        <v>New South Wales</v>
      </c>
      <c r="G1254" t="s">
        <v>10</v>
      </c>
      <c r="H1254">
        <v>2350</v>
      </c>
      <c r="I1254" t="s">
        <v>11</v>
      </c>
      <c r="J1254" t="s">
        <v>68</v>
      </c>
      <c r="K1254" t="s">
        <v>152</v>
      </c>
      <c r="L1254" t="s">
        <v>13</v>
      </c>
      <c r="M1254" s="5">
        <v>48.209999999999994</v>
      </c>
    </row>
    <row r="1255" spans="1:13" hidden="1" x14ac:dyDescent="0.25">
      <c r="A1255" s="2">
        <v>45600</v>
      </c>
      <c r="B1255" s="3">
        <f t="shared" si="60"/>
        <v>2025</v>
      </c>
      <c r="C1255" t="str">
        <f t="shared" si="61"/>
        <v>2024-2025</v>
      </c>
      <c r="D1255" t="s">
        <v>147</v>
      </c>
      <c r="E1255" t="s">
        <v>40</v>
      </c>
      <c r="F1255" t="str">
        <f t="shared" si="62"/>
        <v>New South Wales</v>
      </c>
      <c r="G1255" t="s">
        <v>10</v>
      </c>
      <c r="H1255">
        <v>2116</v>
      </c>
      <c r="I1255" t="s">
        <v>11</v>
      </c>
      <c r="J1255" t="s">
        <v>27</v>
      </c>
      <c r="K1255" t="s">
        <v>154</v>
      </c>
      <c r="L1255" t="s">
        <v>14</v>
      </c>
      <c r="M1255" s="5">
        <v>48.83</v>
      </c>
    </row>
    <row r="1256" spans="1:13" hidden="1" x14ac:dyDescent="0.25">
      <c r="A1256" s="2">
        <v>45416</v>
      </c>
      <c r="B1256" s="3">
        <f t="shared" si="60"/>
        <v>2024</v>
      </c>
      <c r="C1256" t="str">
        <f t="shared" si="61"/>
        <v>2024-2025</v>
      </c>
      <c r="D1256" t="s">
        <v>148</v>
      </c>
      <c r="E1256" t="s">
        <v>47</v>
      </c>
      <c r="F1256" t="str">
        <f t="shared" si="62"/>
        <v>Western Australia</v>
      </c>
      <c r="G1256" t="s">
        <v>48</v>
      </c>
      <c r="H1256">
        <v>6030</v>
      </c>
      <c r="I1256" t="s">
        <v>11</v>
      </c>
      <c r="J1256" t="s">
        <v>49</v>
      </c>
      <c r="K1256" t="s">
        <v>155</v>
      </c>
      <c r="L1256" t="s">
        <v>20</v>
      </c>
      <c r="M1256" s="5">
        <v>48.85</v>
      </c>
    </row>
    <row r="1257" spans="1:13" hidden="1" x14ac:dyDescent="0.25">
      <c r="A1257" s="2">
        <v>45543</v>
      </c>
      <c r="B1257" s="3">
        <f t="shared" si="60"/>
        <v>2025</v>
      </c>
      <c r="C1257" t="str">
        <f t="shared" si="61"/>
        <v>2024-2025</v>
      </c>
      <c r="D1257" t="s">
        <v>147</v>
      </c>
      <c r="E1257" t="s">
        <v>40</v>
      </c>
      <c r="F1257" t="str">
        <f t="shared" si="62"/>
        <v>New South Wales</v>
      </c>
      <c r="G1257" t="s">
        <v>10</v>
      </c>
      <c r="H1257">
        <v>2116</v>
      </c>
      <c r="I1257" t="s">
        <v>11</v>
      </c>
      <c r="J1257" t="s">
        <v>27</v>
      </c>
      <c r="K1257" t="s">
        <v>19</v>
      </c>
      <c r="L1257" t="s">
        <v>23</v>
      </c>
      <c r="M1257" s="5">
        <v>48.910000000000004</v>
      </c>
    </row>
    <row r="1258" spans="1:13" hidden="1" x14ac:dyDescent="0.25">
      <c r="A1258" s="2">
        <v>45561</v>
      </c>
      <c r="B1258" s="3">
        <f t="shared" si="60"/>
        <v>2025</v>
      </c>
      <c r="C1258" t="str">
        <f t="shared" si="61"/>
        <v>2024-2025</v>
      </c>
      <c r="D1258" t="s">
        <v>148</v>
      </c>
      <c r="E1258" t="s">
        <v>122</v>
      </c>
      <c r="F1258" t="str">
        <f t="shared" si="62"/>
        <v>New South Wales</v>
      </c>
      <c r="G1258" t="s">
        <v>10</v>
      </c>
      <c r="H1258">
        <v>2650</v>
      </c>
      <c r="I1258" t="s">
        <v>11</v>
      </c>
      <c r="J1258" t="s">
        <v>25</v>
      </c>
      <c r="K1258" t="s">
        <v>155</v>
      </c>
      <c r="L1258" t="s">
        <v>20</v>
      </c>
      <c r="M1258" s="5">
        <v>48.92</v>
      </c>
    </row>
    <row r="1259" spans="1:13" hidden="1" x14ac:dyDescent="0.25">
      <c r="A1259" s="2">
        <v>45048</v>
      </c>
      <c r="B1259" s="3">
        <f t="shared" si="60"/>
        <v>2023</v>
      </c>
      <c r="C1259" t="str">
        <f t="shared" si="61"/>
        <v>2023-2024</v>
      </c>
      <c r="D1259" t="s">
        <v>147</v>
      </c>
      <c r="E1259" t="s">
        <v>56</v>
      </c>
      <c r="F1259" t="str">
        <f t="shared" si="62"/>
        <v>Northern Territory</v>
      </c>
      <c r="G1259" t="s">
        <v>29</v>
      </c>
      <c r="H1259">
        <v>870</v>
      </c>
      <c r="I1259" t="s">
        <v>11</v>
      </c>
      <c r="J1259" t="s">
        <v>30</v>
      </c>
      <c r="K1259" t="s">
        <v>19</v>
      </c>
      <c r="L1259" t="s">
        <v>23</v>
      </c>
      <c r="M1259" s="5">
        <v>48.93</v>
      </c>
    </row>
    <row r="1260" spans="1:13" x14ac:dyDescent="0.25">
      <c r="A1260" s="2">
        <v>44934</v>
      </c>
      <c r="B1260" s="3">
        <f t="shared" si="60"/>
        <v>2023</v>
      </c>
      <c r="C1260" t="str">
        <f t="shared" si="61"/>
        <v>2022-2023</v>
      </c>
      <c r="D1260" t="s">
        <v>147</v>
      </c>
      <c r="E1260" t="s">
        <v>44</v>
      </c>
      <c r="F1260" t="str">
        <f t="shared" si="62"/>
        <v>Victoria</v>
      </c>
      <c r="G1260" t="s">
        <v>45</v>
      </c>
      <c r="H1260">
        <v>3066</v>
      </c>
      <c r="I1260" t="s">
        <v>11</v>
      </c>
      <c r="J1260" t="s">
        <v>46</v>
      </c>
      <c r="K1260" t="s">
        <v>149</v>
      </c>
      <c r="L1260" t="s">
        <v>15</v>
      </c>
      <c r="M1260" s="5">
        <v>48.93</v>
      </c>
    </row>
    <row r="1261" spans="1:13" hidden="1" x14ac:dyDescent="0.25">
      <c r="A1261" s="2">
        <v>45497</v>
      </c>
      <c r="B1261" s="3">
        <f t="shared" si="60"/>
        <v>2025</v>
      </c>
      <c r="C1261" t="str">
        <f t="shared" si="61"/>
        <v>2024-2025</v>
      </c>
      <c r="D1261" t="s">
        <v>148</v>
      </c>
      <c r="E1261" t="s">
        <v>110</v>
      </c>
      <c r="F1261" t="str">
        <f t="shared" si="62"/>
        <v>Queensland</v>
      </c>
      <c r="G1261" t="s">
        <v>35</v>
      </c>
      <c r="H1261">
        <v>4680</v>
      </c>
      <c r="I1261" t="s">
        <v>11</v>
      </c>
      <c r="J1261" t="s">
        <v>51</v>
      </c>
      <c r="K1261" t="s">
        <v>150</v>
      </c>
      <c r="L1261" t="s">
        <v>18</v>
      </c>
      <c r="M1261" s="5">
        <v>436.96000000000004</v>
      </c>
    </row>
    <row r="1262" spans="1:13" hidden="1" x14ac:dyDescent="0.25">
      <c r="A1262" s="2">
        <v>45078</v>
      </c>
      <c r="B1262" s="3">
        <f t="shared" si="60"/>
        <v>2023</v>
      </c>
      <c r="C1262" t="str">
        <f t="shared" si="61"/>
        <v>2023-2024</v>
      </c>
      <c r="D1262" t="s">
        <v>148</v>
      </c>
      <c r="E1262" t="s">
        <v>28</v>
      </c>
      <c r="F1262" t="str">
        <f t="shared" si="62"/>
        <v>Northern Territory</v>
      </c>
      <c r="G1262" t="s">
        <v>29</v>
      </c>
      <c r="H1262">
        <v>800</v>
      </c>
      <c r="I1262" t="s">
        <v>11</v>
      </c>
      <c r="J1262" t="s">
        <v>30</v>
      </c>
      <c r="K1262" t="s">
        <v>149</v>
      </c>
      <c r="L1262" t="s">
        <v>15</v>
      </c>
      <c r="M1262" s="5">
        <v>429.02</v>
      </c>
    </row>
    <row r="1263" spans="1:13" hidden="1" x14ac:dyDescent="0.25">
      <c r="A1263" s="2">
        <v>45489</v>
      </c>
      <c r="B1263" s="3">
        <f t="shared" si="60"/>
        <v>2025</v>
      </c>
      <c r="C1263" t="str">
        <f t="shared" si="61"/>
        <v>2024-2025</v>
      </c>
      <c r="D1263" t="s">
        <v>148</v>
      </c>
      <c r="E1263" t="s">
        <v>75</v>
      </c>
      <c r="F1263" t="str">
        <f t="shared" si="62"/>
        <v>Victoria</v>
      </c>
      <c r="G1263" t="s">
        <v>45</v>
      </c>
      <c r="H1263">
        <v>3630</v>
      </c>
      <c r="I1263" t="s">
        <v>11</v>
      </c>
      <c r="J1263" t="s">
        <v>55</v>
      </c>
      <c r="K1263" t="s">
        <v>154</v>
      </c>
      <c r="L1263" t="s">
        <v>14</v>
      </c>
      <c r="M1263" s="5">
        <v>49</v>
      </c>
    </row>
    <row r="1264" spans="1:13" hidden="1" x14ac:dyDescent="0.25">
      <c r="A1264" s="2">
        <v>45586</v>
      </c>
      <c r="B1264" s="3">
        <f t="shared" si="60"/>
        <v>2025</v>
      </c>
      <c r="C1264" t="str">
        <f t="shared" si="61"/>
        <v>2024-2025</v>
      </c>
      <c r="D1264" t="s">
        <v>148</v>
      </c>
      <c r="E1264" t="s">
        <v>114</v>
      </c>
      <c r="F1264" t="str">
        <f t="shared" si="62"/>
        <v>Victoria</v>
      </c>
      <c r="G1264" t="s">
        <v>45</v>
      </c>
      <c r="H1264">
        <v>3551</v>
      </c>
      <c r="I1264" t="s">
        <v>11</v>
      </c>
      <c r="J1264" t="s">
        <v>60</v>
      </c>
      <c r="K1264" t="s">
        <v>152</v>
      </c>
      <c r="L1264" t="s">
        <v>13</v>
      </c>
      <c r="M1264" s="5">
        <v>49.25</v>
      </c>
    </row>
    <row r="1265" spans="1:13" hidden="1" x14ac:dyDescent="0.25">
      <c r="A1265" s="2">
        <v>45334</v>
      </c>
      <c r="B1265" s="3">
        <f t="shared" si="60"/>
        <v>2024</v>
      </c>
      <c r="C1265" t="str">
        <f t="shared" si="61"/>
        <v>2023-2024</v>
      </c>
      <c r="D1265" t="s">
        <v>147</v>
      </c>
      <c r="E1265" t="s">
        <v>127</v>
      </c>
      <c r="F1265" t="str">
        <f t="shared" si="62"/>
        <v>New South Wales</v>
      </c>
      <c r="G1265" t="s">
        <v>10</v>
      </c>
      <c r="H1265">
        <v>2131</v>
      </c>
      <c r="I1265" t="s">
        <v>11</v>
      </c>
      <c r="J1265" t="s">
        <v>27</v>
      </c>
      <c r="K1265" t="s">
        <v>149</v>
      </c>
      <c r="L1265" t="s">
        <v>15</v>
      </c>
      <c r="M1265" s="5">
        <v>49.9</v>
      </c>
    </row>
    <row r="1266" spans="1:13" hidden="1" x14ac:dyDescent="0.25">
      <c r="A1266" s="2">
        <v>44998</v>
      </c>
      <c r="B1266" s="3">
        <f t="shared" si="60"/>
        <v>2023</v>
      </c>
      <c r="C1266" t="str">
        <f t="shared" si="61"/>
        <v>2022-2023</v>
      </c>
      <c r="D1266" t="s">
        <v>148</v>
      </c>
      <c r="E1266" t="s">
        <v>24</v>
      </c>
      <c r="F1266" t="str">
        <f t="shared" si="62"/>
        <v>New South Wales</v>
      </c>
      <c r="G1266" t="s">
        <v>10</v>
      </c>
      <c r="H1266">
        <v>2795</v>
      </c>
      <c r="I1266" t="s">
        <v>11</v>
      </c>
      <c r="J1266" t="s">
        <v>25</v>
      </c>
      <c r="K1266" t="s">
        <v>149</v>
      </c>
      <c r="L1266" t="s">
        <v>15</v>
      </c>
      <c r="M1266" s="5">
        <v>49.9</v>
      </c>
    </row>
    <row r="1267" spans="1:13" hidden="1" x14ac:dyDescent="0.25">
      <c r="A1267" s="2">
        <v>45215</v>
      </c>
      <c r="B1267" s="3">
        <f t="shared" si="60"/>
        <v>2024</v>
      </c>
      <c r="C1267" t="str">
        <f t="shared" si="61"/>
        <v>2023-2024</v>
      </c>
      <c r="D1267" t="s">
        <v>147</v>
      </c>
      <c r="E1267" t="s">
        <v>72</v>
      </c>
      <c r="F1267" t="str">
        <f t="shared" si="62"/>
        <v>Western Australia</v>
      </c>
      <c r="G1267" t="s">
        <v>48</v>
      </c>
      <c r="H1267">
        <v>6010</v>
      </c>
      <c r="I1267" t="s">
        <v>11</v>
      </c>
      <c r="J1267" t="s">
        <v>49</v>
      </c>
      <c r="K1267" t="s">
        <v>19</v>
      </c>
      <c r="L1267" t="s">
        <v>23</v>
      </c>
      <c r="M1267" s="5">
        <v>49.91</v>
      </c>
    </row>
    <row r="1268" spans="1:13" hidden="1" x14ac:dyDescent="0.25">
      <c r="A1268" s="2">
        <v>45515</v>
      </c>
      <c r="B1268" s="3">
        <f t="shared" si="60"/>
        <v>2025</v>
      </c>
      <c r="C1268" t="str">
        <f t="shared" si="61"/>
        <v>2024-2025</v>
      </c>
      <c r="D1268" t="s">
        <v>148</v>
      </c>
      <c r="E1268" t="s">
        <v>132</v>
      </c>
      <c r="F1268" t="str">
        <f t="shared" si="62"/>
        <v>New South Wales</v>
      </c>
      <c r="G1268" t="s">
        <v>10</v>
      </c>
      <c r="H1268">
        <v>2800</v>
      </c>
      <c r="I1268" t="s">
        <v>11</v>
      </c>
      <c r="J1268" t="s">
        <v>25</v>
      </c>
      <c r="K1268" t="s">
        <v>151</v>
      </c>
      <c r="L1268" t="s">
        <v>21</v>
      </c>
      <c r="M1268" s="5">
        <v>49.93</v>
      </c>
    </row>
    <row r="1269" spans="1:13" hidden="1" x14ac:dyDescent="0.25">
      <c r="A1269" s="2">
        <v>45061</v>
      </c>
      <c r="B1269" s="3">
        <f t="shared" si="60"/>
        <v>2023</v>
      </c>
      <c r="C1269" t="str">
        <f t="shared" si="61"/>
        <v>2023-2024</v>
      </c>
      <c r="D1269" t="s">
        <v>148</v>
      </c>
      <c r="E1269" t="s">
        <v>114</v>
      </c>
      <c r="F1269" t="str">
        <f t="shared" si="62"/>
        <v>Victoria</v>
      </c>
      <c r="G1269" t="s">
        <v>45</v>
      </c>
      <c r="H1269">
        <v>3551</v>
      </c>
      <c r="I1269" t="s">
        <v>11</v>
      </c>
      <c r="J1269" t="s">
        <v>60</v>
      </c>
      <c r="K1269" t="s">
        <v>154</v>
      </c>
      <c r="L1269" t="s">
        <v>14</v>
      </c>
      <c r="M1269" s="5">
        <v>49.94</v>
      </c>
    </row>
    <row r="1270" spans="1:13" hidden="1" x14ac:dyDescent="0.25">
      <c r="A1270" s="2">
        <v>44972</v>
      </c>
      <c r="B1270" s="3">
        <f t="shared" si="60"/>
        <v>2023</v>
      </c>
      <c r="C1270" t="str">
        <f t="shared" si="61"/>
        <v>2022-2023</v>
      </c>
      <c r="D1270" t="s">
        <v>147</v>
      </c>
      <c r="E1270" t="s">
        <v>110</v>
      </c>
      <c r="F1270" t="str">
        <f t="shared" si="62"/>
        <v>Queensland</v>
      </c>
      <c r="G1270" t="s">
        <v>35</v>
      </c>
      <c r="H1270">
        <v>4680</v>
      </c>
      <c r="I1270" t="s">
        <v>11</v>
      </c>
      <c r="J1270" t="s">
        <v>51</v>
      </c>
      <c r="K1270" t="s">
        <v>153</v>
      </c>
      <c r="L1270" t="s">
        <v>16</v>
      </c>
      <c r="M1270" s="5">
        <v>49.94</v>
      </c>
    </row>
    <row r="1271" spans="1:13" hidden="1" x14ac:dyDescent="0.25">
      <c r="A1271" s="2">
        <v>45332</v>
      </c>
      <c r="B1271" s="3">
        <f t="shared" si="60"/>
        <v>2024</v>
      </c>
      <c r="C1271" t="str">
        <f t="shared" si="61"/>
        <v>2023-2024</v>
      </c>
      <c r="D1271" t="s">
        <v>147</v>
      </c>
      <c r="E1271" t="s">
        <v>89</v>
      </c>
      <c r="F1271" t="str">
        <f t="shared" si="62"/>
        <v>Queensland</v>
      </c>
      <c r="G1271" t="s">
        <v>35</v>
      </c>
      <c r="H1271">
        <v>4655</v>
      </c>
      <c r="I1271" t="s">
        <v>11</v>
      </c>
      <c r="J1271" t="s">
        <v>51</v>
      </c>
      <c r="K1271" t="s">
        <v>152</v>
      </c>
      <c r="L1271" t="s">
        <v>13</v>
      </c>
      <c r="M1271" s="5">
        <v>49.94</v>
      </c>
    </row>
    <row r="1272" spans="1:13" hidden="1" x14ac:dyDescent="0.25">
      <c r="A1272" s="2">
        <v>45198</v>
      </c>
      <c r="B1272" s="3">
        <f t="shared" si="60"/>
        <v>2024</v>
      </c>
      <c r="C1272" t="str">
        <f t="shared" si="61"/>
        <v>2023-2024</v>
      </c>
      <c r="D1272" t="s">
        <v>147</v>
      </c>
      <c r="E1272" t="s">
        <v>133</v>
      </c>
      <c r="F1272" t="str">
        <f t="shared" si="62"/>
        <v>Queensland</v>
      </c>
      <c r="G1272" t="s">
        <v>35</v>
      </c>
      <c r="H1272">
        <v>4305</v>
      </c>
      <c r="I1272" t="s">
        <v>11</v>
      </c>
      <c r="J1272" t="s">
        <v>104</v>
      </c>
      <c r="K1272" t="s">
        <v>154</v>
      </c>
      <c r="L1272" t="s">
        <v>14</v>
      </c>
      <c r="M1272" s="5">
        <v>49.94</v>
      </c>
    </row>
    <row r="1273" spans="1:13" hidden="1" x14ac:dyDescent="0.25">
      <c r="A1273" s="2">
        <v>45027</v>
      </c>
      <c r="B1273" s="3">
        <f t="shared" si="60"/>
        <v>2023</v>
      </c>
      <c r="C1273" t="str">
        <f t="shared" si="61"/>
        <v>2023-2024</v>
      </c>
      <c r="D1273" t="s">
        <v>147</v>
      </c>
      <c r="E1273" t="s">
        <v>53</v>
      </c>
      <c r="F1273" t="str">
        <f t="shared" si="62"/>
        <v>South Australia</v>
      </c>
      <c r="G1273" t="s">
        <v>32</v>
      </c>
      <c r="H1273">
        <v>5082</v>
      </c>
      <c r="I1273" t="s">
        <v>11</v>
      </c>
      <c r="J1273" t="s">
        <v>33</v>
      </c>
      <c r="K1273" t="s">
        <v>152</v>
      </c>
      <c r="L1273" t="s">
        <v>13</v>
      </c>
      <c r="M1273" s="5">
        <v>49.94</v>
      </c>
    </row>
    <row r="1274" spans="1:13" hidden="1" x14ac:dyDescent="0.25">
      <c r="A1274" s="2">
        <v>45042</v>
      </c>
      <c r="B1274" s="3">
        <f t="shared" si="60"/>
        <v>2023</v>
      </c>
      <c r="C1274" t="str">
        <f t="shared" si="61"/>
        <v>2023-2024</v>
      </c>
      <c r="D1274" t="s">
        <v>148</v>
      </c>
      <c r="E1274" t="s">
        <v>89</v>
      </c>
      <c r="F1274" t="str">
        <f t="shared" si="62"/>
        <v>Queensland</v>
      </c>
      <c r="G1274" t="s">
        <v>35</v>
      </c>
      <c r="H1274">
        <v>4655</v>
      </c>
      <c r="I1274" t="s">
        <v>11</v>
      </c>
      <c r="J1274" t="s">
        <v>51</v>
      </c>
      <c r="K1274" t="s">
        <v>152</v>
      </c>
      <c r="L1274" t="s">
        <v>13</v>
      </c>
      <c r="M1274" s="5">
        <v>425.76999999999992</v>
      </c>
    </row>
    <row r="1275" spans="1:13" hidden="1" x14ac:dyDescent="0.25">
      <c r="A1275" s="2">
        <v>45375</v>
      </c>
      <c r="B1275" s="3">
        <f t="shared" si="60"/>
        <v>2024</v>
      </c>
      <c r="C1275" t="str">
        <f t="shared" si="61"/>
        <v>2023-2024</v>
      </c>
      <c r="D1275" t="s">
        <v>148</v>
      </c>
      <c r="E1275" t="s">
        <v>90</v>
      </c>
      <c r="F1275" t="str">
        <f t="shared" si="62"/>
        <v>Victoria</v>
      </c>
      <c r="G1275" t="s">
        <v>45</v>
      </c>
      <c r="H1275">
        <v>3179</v>
      </c>
      <c r="I1275" t="s">
        <v>11</v>
      </c>
      <c r="J1275" t="s">
        <v>63</v>
      </c>
      <c r="K1275" t="s">
        <v>150</v>
      </c>
      <c r="L1275" t="s">
        <v>18</v>
      </c>
      <c r="M1275" s="5">
        <v>49.95</v>
      </c>
    </row>
    <row r="1276" spans="1:13" hidden="1" x14ac:dyDescent="0.25">
      <c r="A1276" s="2">
        <v>44961</v>
      </c>
      <c r="B1276" s="3">
        <f t="shared" si="60"/>
        <v>2023</v>
      </c>
      <c r="C1276" t="str">
        <f t="shared" si="61"/>
        <v>2022-2023</v>
      </c>
      <c r="D1276" t="s">
        <v>147</v>
      </c>
      <c r="E1276" t="s">
        <v>91</v>
      </c>
      <c r="F1276" t="str">
        <f t="shared" si="62"/>
        <v>Victoria</v>
      </c>
      <c r="G1276" t="s">
        <v>45</v>
      </c>
      <c r="H1276">
        <v>3690</v>
      </c>
      <c r="I1276" t="s">
        <v>11</v>
      </c>
      <c r="J1276" t="s">
        <v>55</v>
      </c>
      <c r="K1276" t="s">
        <v>152</v>
      </c>
      <c r="L1276" t="s">
        <v>13</v>
      </c>
      <c r="M1276" s="5">
        <v>49.97</v>
      </c>
    </row>
    <row r="1277" spans="1:13" hidden="1" x14ac:dyDescent="0.25">
      <c r="A1277" s="2">
        <v>45519</v>
      </c>
      <c r="B1277" s="3">
        <f t="shared" si="60"/>
        <v>2025</v>
      </c>
      <c r="C1277" t="str">
        <f t="shared" si="61"/>
        <v>2024-2025</v>
      </c>
      <c r="D1277" t="s">
        <v>147</v>
      </c>
      <c r="E1277" t="s">
        <v>118</v>
      </c>
      <c r="F1277" t="str">
        <f t="shared" si="62"/>
        <v>New South Wales</v>
      </c>
      <c r="G1277" t="s">
        <v>10</v>
      </c>
      <c r="H1277">
        <v>2158</v>
      </c>
      <c r="I1277" t="s">
        <v>11</v>
      </c>
      <c r="J1277" t="s">
        <v>27</v>
      </c>
      <c r="K1277" t="s">
        <v>153</v>
      </c>
      <c r="L1277" t="s">
        <v>16</v>
      </c>
      <c r="M1277" s="5">
        <v>49.980000000000004</v>
      </c>
    </row>
    <row r="1278" spans="1:13" hidden="1" x14ac:dyDescent="0.25">
      <c r="A1278" s="2">
        <v>45214</v>
      </c>
      <c r="B1278" s="3">
        <f t="shared" si="60"/>
        <v>2024</v>
      </c>
      <c r="C1278" t="str">
        <f t="shared" si="61"/>
        <v>2023-2024</v>
      </c>
      <c r="D1278" t="s">
        <v>147</v>
      </c>
      <c r="E1278" t="s">
        <v>140</v>
      </c>
      <c r="F1278" t="str">
        <f t="shared" si="62"/>
        <v>Tasmania</v>
      </c>
      <c r="G1278" t="s">
        <v>70</v>
      </c>
      <c r="H1278">
        <v>7320</v>
      </c>
      <c r="I1278" t="s">
        <v>11</v>
      </c>
      <c r="J1278" t="s">
        <v>71</v>
      </c>
      <c r="K1278" t="s">
        <v>154</v>
      </c>
      <c r="L1278" t="s">
        <v>14</v>
      </c>
      <c r="M1278" s="5">
        <v>50</v>
      </c>
    </row>
    <row r="1279" spans="1:13" hidden="1" x14ac:dyDescent="0.25">
      <c r="A1279" s="2">
        <v>45276</v>
      </c>
      <c r="B1279" s="3">
        <f t="shared" si="60"/>
        <v>2024</v>
      </c>
      <c r="C1279" t="str">
        <f t="shared" si="61"/>
        <v>2023-2024</v>
      </c>
      <c r="D1279" t="s">
        <v>147</v>
      </c>
      <c r="E1279" t="s">
        <v>61</v>
      </c>
      <c r="F1279" t="str">
        <f t="shared" si="62"/>
        <v>New South Wales</v>
      </c>
      <c r="G1279" t="s">
        <v>10</v>
      </c>
      <c r="H1279">
        <v>2539</v>
      </c>
      <c r="I1279" t="s">
        <v>11</v>
      </c>
      <c r="J1279" t="s">
        <v>58</v>
      </c>
      <c r="K1279" t="s">
        <v>154</v>
      </c>
      <c r="L1279" t="s">
        <v>14</v>
      </c>
      <c r="M1279" s="5">
        <v>50</v>
      </c>
    </row>
    <row r="1280" spans="1:13" hidden="1" x14ac:dyDescent="0.25">
      <c r="A1280" s="2">
        <v>45608</v>
      </c>
      <c r="B1280" s="3">
        <f t="shared" si="60"/>
        <v>2025</v>
      </c>
      <c r="C1280" t="str">
        <f t="shared" si="61"/>
        <v>2024-2025</v>
      </c>
      <c r="D1280" t="s">
        <v>147</v>
      </c>
      <c r="E1280" t="s">
        <v>126</v>
      </c>
      <c r="F1280" t="str">
        <f t="shared" si="62"/>
        <v>Queensland</v>
      </c>
      <c r="G1280" t="s">
        <v>35</v>
      </c>
      <c r="H1280">
        <v>4551</v>
      </c>
      <c r="I1280" t="s">
        <v>11</v>
      </c>
      <c r="J1280" t="s">
        <v>120</v>
      </c>
      <c r="K1280" t="s">
        <v>149</v>
      </c>
      <c r="L1280" t="s">
        <v>15</v>
      </c>
      <c r="M1280" s="5">
        <v>50.22</v>
      </c>
    </row>
    <row r="1281" spans="1:13" hidden="1" x14ac:dyDescent="0.25">
      <c r="A1281" s="2">
        <v>45137</v>
      </c>
      <c r="B1281" s="3">
        <f t="shared" si="60"/>
        <v>2024</v>
      </c>
      <c r="C1281" t="str">
        <f t="shared" si="61"/>
        <v>2023-2024</v>
      </c>
      <c r="D1281" t="s">
        <v>148</v>
      </c>
      <c r="E1281" t="s">
        <v>114</v>
      </c>
      <c r="F1281" t="str">
        <f t="shared" si="62"/>
        <v>Victoria</v>
      </c>
      <c r="G1281" t="s">
        <v>45</v>
      </c>
      <c r="H1281">
        <v>3551</v>
      </c>
      <c r="I1281" t="s">
        <v>11</v>
      </c>
      <c r="J1281" t="s">
        <v>60</v>
      </c>
      <c r="K1281" t="s">
        <v>150</v>
      </c>
      <c r="L1281" t="s">
        <v>18</v>
      </c>
      <c r="M1281" s="5">
        <v>50.25</v>
      </c>
    </row>
    <row r="1282" spans="1:13" hidden="1" x14ac:dyDescent="0.25">
      <c r="A1282" s="2">
        <v>45278</v>
      </c>
      <c r="B1282" s="3">
        <f t="shared" si="60"/>
        <v>2024</v>
      </c>
      <c r="C1282" t="str">
        <f t="shared" si="61"/>
        <v>2023-2024</v>
      </c>
      <c r="D1282" t="s">
        <v>147</v>
      </c>
      <c r="E1282" t="s">
        <v>127</v>
      </c>
      <c r="F1282" t="str">
        <f t="shared" si="62"/>
        <v>New South Wales</v>
      </c>
      <c r="G1282" t="s">
        <v>10</v>
      </c>
      <c r="H1282">
        <v>2131</v>
      </c>
      <c r="I1282" t="s">
        <v>11</v>
      </c>
      <c r="J1282" t="s">
        <v>27</v>
      </c>
      <c r="K1282" t="s">
        <v>152</v>
      </c>
      <c r="L1282" t="s">
        <v>13</v>
      </c>
      <c r="M1282" s="5">
        <v>50.36</v>
      </c>
    </row>
    <row r="1283" spans="1:13" hidden="1" x14ac:dyDescent="0.25">
      <c r="A1283" s="2">
        <v>45418</v>
      </c>
      <c r="B1283" s="3">
        <f t="shared" si="60"/>
        <v>2024</v>
      </c>
      <c r="C1283" t="str">
        <f t="shared" si="61"/>
        <v>2024-2025</v>
      </c>
      <c r="D1283" t="s">
        <v>147</v>
      </c>
      <c r="E1283" t="s">
        <v>124</v>
      </c>
      <c r="F1283" t="str">
        <f t="shared" si="62"/>
        <v>New South Wales</v>
      </c>
      <c r="G1283" t="s">
        <v>10</v>
      </c>
      <c r="H1283">
        <v>2015</v>
      </c>
      <c r="I1283" t="s">
        <v>11</v>
      </c>
      <c r="J1283" t="s">
        <v>12</v>
      </c>
      <c r="K1283" t="s">
        <v>157</v>
      </c>
      <c r="L1283" t="s">
        <v>22</v>
      </c>
      <c r="M1283" s="5">
        <v>50.4</v>
      </c>
    </row>
    <row r="1284" spans="1:13" hidden="1"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row>
    <row r="1285" spans="1:13" hidden="1"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row>
    <row r="1286" spans="1:13" hidden="1"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row>
    <row r="1287" spans="1:13" hidden="1"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row>
    <row r="1288" spans="1:13"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row>
    <row r="1289" spans="1:13" hidden="1"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row>
    <row r="1290" spans="1:13" hidden="1"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row>
    <row r="1291" spans="1:13" hidden="1" x14ac:dyDescent="0.25">
      <c r="A1291" s="2">
        <v>45471</v>
      </c>
      <c r="B1291" s="3">
        <f t="shared" si="60"/>
        <v>2024</v>
      </c>
      <c r="C1291" t="str">
        <f t="shared" si="61"/>
        <v>2024-2025</v>
      </c>
      <c r="D1291" t="s">
        <v>147</v>
      </c>
      <c r="E1291" t="s">
        <v>9</v>
      </c>
      <c r="F1291" t="str">
        <f t="shared" si="62"/>
        <v>New South Wales</v>
      </c>
      <c r="G1291" t="s">
        <v>10</v>
      </c>
      <c r="H1291">
        <v>2067</v>
      </c>
      <c r="I1291" t="s">
        <v>11</v>
      </c>
      <c r="J1291" t="s">
        <v>12</v>
      </c>
      <c r="K1291" t="s">
        <v>150</v>
      </c>
      <c r="L1291" t="s">
        <v>18</v>
      </c>
      <c r="M1291" s="5">
        <v>51.87</v>
      </c>
    </row>
    <row r="1292" spans="1:13" hidden="1"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row>
    <row r="1293" spans="1:13" hidden="1" x14ac:dyDescent="0.25">
      <c r="A1293" s="2">
        <v>45401</v>
      </c>
      <c r="B1293" s="3">
        <f t="shared" si="60"/>
        <v>2024</v>
      </c>
      <c r="C1293" t="str">
        <f t="shared" si="61"/>
        <v>2024-2025</v>
      </c>
      <c r="D1293" t="s">
        <v>147</v>
      </c>
      <c r="E1293" t="s">
        <v>86</v>
      </c>
      <c r="F1293" t="str">
        <f t="shared" si="62"/>
        <v>New South Wales</v>
      </c>
      <c r="G1293" t="s">
        <v>10</v>
      </c>
      <c r="H1293">
        <v>2064</v>
      </c>
      <c r="I1293" t="s">
        <v>11</v>
      </c>
      <c r="J1293" t="s">
        <v>12</v>
      </c>
      <c r="K1293" t="s">
        <v>152</v>
      </c>
      <c r="L1293" t="s">
        <v>13</v>
      </c>
      <c r="M1293" s="5">
        <v>51.94</v>
      </c>
    </row>
    <row r="1294" spans="1:13" hidden="1"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row>
    <row r="1295" spans="1:13" hidden="1" x14ac:dyDescent="0.25">
      <c r="A1295" s="2">
        <v>45399</v>
      </c>
      <c r="B1295" s="3">
        <f t="shared" si="60"/>
        <v>2024</v>
      </c>
      <c r="C1295" t="str">
        <f t="shared" si="61"/>
        <v>2024-2025</v>
      </c>
      <c r="D1295" t="s">
        <v>148</v>
      </c>
      <c r="E1295" t="s">
        <v>115</v>
      </c>
      <c r="F1295" t="str">
        <f t="shared" si="62"/>
        <v>Western Australia</v>
      </c>
      <c r="G1295" t="s">
        <v>48</v>
      </c>
      <c r="H1295">
        <v>6280</v>
      </c>
      <c r="I1295" t="s">
        <v>11</v>
      </c>
      <c r="J1295" t="s">
        <v>94</v>
      </c>
      <c r="K1295" t="s">
        <v>153</v>
      </c>
      <c r="L1295" t="s">
        <v>16</v>
      </c>
      <c r="M1295" s="5">
        <v>51.96</v>
      </c>
    </row>
    <row r="1296" spans="1:13" hidden="1"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row>
    <row r="1297" spans="1:13" hidden="1"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row>
    <row r="1298" spans="1:13" hidden="1"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row>
    <row r="1299" spans="1:13" hidden="1"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row>
    <row r="1300" spans="1:13" hidden="1"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row>
    <row r="1301" spans="1:13" hidden="1" x14ac:dyDescent="0.25">
      <c r="A1301" s="2">
        <v>45386</v>
      </c>
      <c r="B1301" s="3">
        <f t="shared" si="60"/>
        <v>2024</v>
      </c>
      <c r="C1301" t="str">
        <f t="shared" si="61"/>
        <v>2024-2025</v>
      </c>
      <c r="D1301" t="s">
        <v>147</v>
      </c>
      <c r="E1301" t="s">
        <v>110</v>
      </c>
      <c r="F1301" t="str">
        <f t="shared" si="62"/>
        <v>Queensland</v>
      </c>
      <c r="G1301" t="s">
        <v>35</v>
      </c>
      <c r="H1301">
        <v>4680</v>
      </c>
      <c r="I1301" t="s">
        <v>11</v>
      </c>
      <c r="J1301" t="s">
        <v>51</v>
      </c>
      <c r="K1301" t="s">
        <v>153</v>
      </c>
      <c r="L1301" t="s">
        <v>16</v>
      </c>
      <c r="M1301" s="5">
        <v>51.96</v>
      </c>
    </row>
    <row r="1302" spans="1:13" hidden="1" x14ac:dyDescent="0.25">
      <c r="A1302" s="2">
        <v>45086</v>
      </c>
      <c r="B1302" s="3">
        <f t="shared" si="60"/>
        <v>2023</v>
      </c>
      <c r="C1302" t="str">
        <f t="shared" si="61"/>
        <v>2023-2024</v>
      </c>
      <c r="D1302" t="s">
        <v>148</v>
      </c>
      <c r="E1302" t="s">
        <v>50</v>
      </c>
      <c r="F1302" t="str">
        <f t="shared" si="62"/>
        <v>Queensland</v>
      </c>
      <c r="G1302" t="s">
        <v>35</v>
      </c>
      <c r="H1302">
        <v>4703</v>
      </c>
      <c r="I1302" t="s">
        <v>11</v>
      </c>
      <c r="J1302" t="s">
        <v>51</v>
      </c>
      <c r="K1302" t="s">
        <v>150</v>
      </c>
      <c r="L1302" t="s">
        <v>18</v>
      </c>
      <c r="M1302" s="5">
        <v>425.11</v>
      </c>
    </row>
    <row r="1303" spans="1:13" hidden="1"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row>
    <row r="1304" spans="1:13" hidden="1"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row>
    <row r="1305" spans="1:13" hidden="1" x14ac:dyDescent="0.25">
      <c r="A1305" s="2">
        <v>45388</v>
      </c>
      <c r="B1305" s="3">
        <f t="shared" si="60"/>
        <v>2024</v>
      </c>
      <c r="C1305" t="str">
        <f t="shared" si="61"/>
        <v>2024-2025</v>
      </c>
      <c r="D1305" t="s">
        <v>148</v>
      </c>
      <c r="E1305" t="s">
        <v>110</v>
      </c>
      <c r="F1305" t="str">
        <f t="shared" si="62"/>
        <v>Queensland</v>
      </c>
      <c r="G1305" t="s">
        <v>35</v>
      </c>
      <c r="H1305">
        <v>4680</v>
      </c>
      <c r="I1305" t="s">
        <v>11</v>
      </c>
      <c r="J1305" t="s">
        <v>51</v>
      </c>
      <c r="K1305" t="s">
        <v>152</v>
      </c>
      <c r="L1305" t="s">
        <v>13</v>
      </c>
      <c r="M1305" s="5">
        <v>421.9</v>
      </c>
    </row>
    <row r="1306" spans="1:13" hidden="1"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row>
    <row r="1307" spans="1:13" hidden="1"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row>
    <row r="1308" spans="1:13" hidden="1"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row>
    <row r="1309" spans="1:13"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row>
    <row r="1310" spans="1:13" hidden="1" x14ac:dyDescent="0.25">
      <c r="A1310" s="2">
        <v>45071</v>
      </c>
      <c r="B1310" s="3">
        <f t="shared" ref="B1310:B1373" si="63">IF(MONTH(A1310)&gt;=7,YEAR(A1310)+1,YEAR(A1310))</f>
        <v>2023</v>
      </c>
      <c r="C1310" t="str">
        <f t="shared" ref="C1310:C1373" si="64">IF(MONTH(A1310) &gt;= 4, YEAR(A1310) &amp; "-" &amp; YEAR(A1310) + 1, YEAR(A1310) - 1 &amp; "-" &amp; YEAR(A1310))</f>
        <v>2023-2024</v>
      </c>
      <c r="D1310" t="s">
        <v>147</v>
      </c>
      <c r="E1310" t="s">
        <v>88</v>
      </c>
      <c r="F1310" t="str">
        <f t="shared" ref="F1310:F1373" si="65">IF(G1310="WA","Western Australia",
IF(G1310="NSW","New South Wales",
IF(G1310="QLD","Queensland",
IF(G1310="VIC","Victoria",
IF(G1310="TAS","Tasmania",
IF(G1310="SA","South Australia",
IF(G1310="NT","Northern Territory",
IF(G1310="ACT","Australian Capital Territory",G1310))))))))</f>
        <v>South Australia</v>
      </c>
      <c r="G1310" t="s">
        <v>32</v>
      </c>
      <c r="H1310">
        <v>5011</v>
      </c>
      <c r="I1310" t="s">
        <v>11</v>
      </c>
      <c r="J1310" t="s">
        <v>33</v>
      </c>
      <c r="K1310" t="s">
        <v>156</v>
      </c>
      <c r="L1310" t="s">
        <v>17</v>
      </c>
      <c r="M1310" s="5">
        <v>51.96</v>
      </c>
    </row>
    <row r="1311" spans="1:13" hidden="1" x14ac:dyDescent="0.25">
      <c r="A1311" s="2">
        <v>45108</v>
      </c>
      <c r="B1311" s="3">
        <f t="shared" si="63"/>
        <v>2024</v>
      </c>
      <c r="C1311" t="str">
        <f t="shared" si="64"/>
        <v>2023-2024</v>
      </c>
      <c r="D1311" t="s">
        <v>147</v>
      </c>
      <c r="E1311" t="s">
        <v>88</v>
      </c>
      <c r="F1311" t="str">
        <f t="shared" si="65"/>
        <v>South Australia</v>
      </c>
      <c r="G1311" t="s">
        <v>32</v>
      </c>
      <c r="H1311">
        <v>5011</v>
      </c>
      <c r="I1311" t="s">
        <v>11</v>
      </c>
      <c r="J1311" t="s">
        <v>33</v>
      </c>
      <c r="K1311" t="s">
        <v>153</v>
      </c>
      <c r="L1311" t="s">
        <v>16</v>
      </c>
      <c r="M1311" s="5">
        <v>51.96</v>
      </c>
    </row>
    <row r="1312" spans="1:13" hidden="1" x14ac:dyDescent="0.25">
      <c r="A1312" s="2">
        <v>45308</v>
      </c>
      <c r="B1312" s="3">
        <f t="shared" si="63"/>
        <v>2024</v>
      </c>
      <c r="C1312" t="str">
        <f t="shared" si="64"/>
        <v>2023-2024</v>
      </c>
      <c r="D1312" t="s">
        <v>147</v>
      </c>
      <c r="E1312" t="s">
        <v>53</v>
      </c>
      <c r="F1312" t="str">
        <f t="shared" si="65"/>
        <v>South Australia</v>
      </c>
      <c r="G1312" t="s">
        <v>32</v>
      </c>
      <c r="H1312">
        <v>5082</v>
      </c>
      <c r="I1312" t="s">
        <v>11</v>
      </c>
      <c r="J1312" t="s">
        <v>33</v>
      </c>
      <c r="K1312" t="s">
        <v>154</v>
      </c>
      <c r="L1312" t="s">
        <v>14</v>
      </c>
      <c r="M1312" s="5">
        <v>51.980000000000004</v>
      </c>
    </row>
    <row r="1313" spans="1:13" hidden="1" x14ac:dyDescent="0.25">
      <c r="A1313" s="2">
        <v>44997</v>
      </c>
      <c r="B1313" s="3">
        <f t="shared" si="63"/>
        <v>2023</v>
      </c>
      <c r="C1313" t="str">
        <f t="shared" si="64"/>
        <v>2022-2023</v>
      </c>
      <c r="D1313" t="s">
        <v>147</v>
      </c>
      <c r="E1313" t="s">
        <v>75</v>
      </c>
      <c r="F1313" t="str">
        <f t="shared" si="65"/>
        <v>Victoria</v>
      </c>
      <c r="G1313" t="s">
        <v>45</v>
      </c>
      <c r="H1313">
        <v>3630</v>
      </c>
      <c r="I1313" t="s">
        <v>11</v>
      </c>
      <c r="J1313" t="s">
        <v>55</v>
      </c>
      <c r="K1313" t="s">
        <v>152</v>
      </c>
      <c r="L1313" t="s">
        <v>13</v>
      </c>
      <c r="M1313" s="5">
        <v>51.980000000000004</v>
      </c>
    </row>
    <row r="1314" spans="1:13" hidden="1" x14ac:dyDescent="0.25">
      <c r="A1314" s="2">
        <v>45171</v>
      </c>
      <c r="B1314" s="3">
        <f t="shared" si="63"/>
        <v>2024</v>
      </c>
      <c r="C1314" t="str">
        <f t="shared" si="64"/>
        <v>2023-2024</v>
      </c>
      <c r="D1314" t="s">
        <v>147</v>
      </c>
      <c r="E1314" t="s">
        <v>81</v>
      </c>
      <c r="F1314" t="str">
        <f t="shared" si="65"/>
        <v>New South Wales</v>
      </c>
      <c r="G1314" t="s">
        <v>10</v>
      </c>
      <c r="H1314">
        <v>2485</v>
      </c>
      <c r="I1314" t="s">
        <v>11</v>
      </c>
      <c r="J1314" t="s">
        <v>68</v>
      </c>
      <c r="K1314" t="s">
        <v>152</v>
      </c>
      <c r="L1314" t="s">
        <v>13</v>
      </c>
      <c r="M1314" s="5">
        <v>52.15</v>
      </c>
    </row>
    <row r="1315" spans="1:13" hidden="1" x14ac:dyDescent="0.25">
      <c r="A1315" s="2">
        <v>45647</v>
      </c>
      <c r="B1315" s="3">
        <f t="shared" si="63"/>
        <v>2025</v>
      </c>
      <c r="C1315" t="str">
        <f t="shared" si="64"/>
        <v>2024-2025</v>
      </c>
      <c r="D1315" t="s">
        <v>148</v>
      </c>
      <c r="E1315" t="s">
        <v>110</v>
      </c>
      <c r="F1315" t="str">
        <f t="shared" si="65"/>
        <v>Queensland</v>
      </c>
      <c r="G1315" t="s">
        <v>35</v>
      </c>
      <c r="H1315">
        <v>4680</v>
      </c>
      <c r="I1315" t="s">
        <v>11</v>
      </c>
      <c r="J1315" t="s">
        <v>51</v>
      </c>
      <c r="K1315" t="s">
        <v>19</v>
      </c>
      <c r="L1315" t="s">
        <v>23</v>
      </c>
      <c r="M1315" s="5">
        <v>420.28</v>
      </c>
    </row>
    <row r="1316" spans="1:13" hidden="1" x14ac:dyDescent="0.25">
      <c r="A1316" s="2">
        <v>45436</v>
      </c>
      <c r="B1316" s="3">
        <f t="shared" si="63"/>
        <v>2024</v>
      </c>
      <c r="C1316" t="str">
        <f t="shared" si="64"/>
        <v>2024-2025</v>
      </c>
      <c r="D1316" t="s">
        <v>147</v>
      </c>
      <c r="E1316" t="s">
        <v>39</v>
      </c>
      <c r="F1316" t="str">
        <f t="shared" si="65"/>
        <v>South Australia</v>
      </c>
      <c r="G1316" t="s">
        <v>32</v>
      </c>
      <c r="H1316">
        <v>5343</v>
      </c>
      <c r="I1316" t="s">
        <v>11</v>
      </c>
      <c r="J1316" t="s">
        <v>38</v>
      </c>
      <c r="K1316" t="s">
        <v>154</v>
      </c>
      <c r="L1316" t="s">
        <v>14</v>
      </c>
      <c r="M1316" s="5">
        <v>52.3</v>
      </c>
    </row>
    <row r="1317" spans="1:13" hidden="1" x14ac:dyDescent="0.25">
      <c r="A1317" s="2">
        <v>45394</v>
      </c>
      <c r="B1317" s="3">
        <f t="shared" si="63"/>
        <v>2024</v>
      </c>
      <c r="C1317" t="str">
        <f t="shared" si="64"/>
        <v>2024-2025</v>
      </c>
      <c r="D1317" t="s">
        <v>148</v>
      </c>
      <c r="E1317" t="s">
        <v>116</v>
      </c>
      <c r="F1317" t="str">
        <f t="shared" si="65"/>
        <v>Western Australia</v>
      </c>
      <c r="G1317" t="s">
        <v>48</v>
      </c>
      <c r="H1317">
        <v>6725</v>
      </c>
      <c r="I1317" t="s">
        <v>11</v>
      </c>
      <c r="J1317" t="s">
        <v>77</v>
      </c>
      <c r="K1317" t="s">
        <v>19</v>
      </c>
      <c r="L1317" t="s">
        <v>23</v>
      </c>
      <c r="M1317" s="5">
        <v>52.45</v>
      </c>
    </row>
    <row r="1318" spans="1:13" hidden="1" x14ac:dyDescent="0.25">
      <c r="A1318" s="2">
        <v>45422</v>
      </c>
      <c r="B1318" s="3">
        <f t="shared" si="63"/>
        <v>2024</v>
      </c>
      <c r="C1318" t="str">
        <f t="shared" si="64"/>
        <v>2024-2025</v>
      </c>
      <c r="D1318" t="s">
        <v>147</v>
      </c>
      <c r="E1318" t="s">
        <v>124</v>
      </c>
      <c r="F1318" t="str">
        <f t="shared" si="65"/>
        <v>New South Wales</v>
      </c>
      <c r="G1318" t="s">
        <v>10</v>
      </c>
      <c r="H1318">
        <v>2015</v>
      </c>
      <c r="I1318" t="s">
        <v>11</v>
      </c>
      <c r="J1318" t="s">
        <v>12</v>
      </c>
      <c r="K1318" t="s">
        <v>19</v>
      </c>
      <c r="L1318" t="s">
        <v>23</v>
      </c>
      <c r="M1318" s="5">
        <v>52.519999999999996</v>
      </c>
    </row>
    <row r="1319" spans="1:13" hidden="1" x14ac:dyDescent="0.25">
      <c r="A1319" s="2">
        <v>45228</v>
      </c>
      <c r="B1319" s="3">
        <f t="shared" si="63"/>
        <v>2024</v>
      </c>
      <c r="C1319" t="str">
        <f t="shared" si="64"/>
        <v>2023-2024</v>
      </c>
      <c r="D1319" t="s">
        <v>147</v>
      </c>
      <c r="E1319" t="s">
        <v>131</v>
      </c>
      <c r="F1319" t="str">
        <f t="shared" si="65"/>
        <v>Western Australia</v>
      </c>
      <c r="G1319" t="s">
        <v>48</v>
      </c>
      <c r="H1319">
        <v>6530</v>
      </c>
      <c r="I1319" t="s">
        <v>11</v>
      </c>
      <c r="J1319" t="s">
        <v>77</v>
      </c>
      <c r="K1319" t="s">
        <v>153</v>
      </c>
      <c r="L1319" t="s">
        <v>16</v>
      </c>
      <c r="M1319" s="5">
        <v>52.71</v>
      </c>
    </row>
    <row r="1320" spans="1:13" hidden="1" x14ac:dyDescent="0.25">
      <c r="A1320" s="2">
        <v>45428</v>
      </c>
      <c r="B1320" s="3">
        <f t="shared" si="63"/>
        <v>2024</v>
      </c>
      <c r="C1320" t="str">
        <f t="shared" si="64"/>
        <v>2024-2025</v>
      </c>
      <c r="D1320" t="s">
        <v>147</v>
      </c>
      <c r="E1320" t="s">
        <v>133</v>
      </c>
      <c r="F1320" t="str">
        <f t="shared" si="65"/>
        <v>Queensland</v>
      </c>
      <c r="G1320" t="s">
        <v>35</v>
      </c>
      <c r="H1320">
        <v>4305</v>
      </c>
      <c r="I1320" t="s">
        <v>11</v>
      </c>
      <c r="J1320" t="s">
        <v>104</v>
      </c>
      <c r="K1320" t="s">
        <v>149</v>
      </c>
      <c r="L1320" t="s">
        <v>15</v>
      </c>
      <c r="M1320" s="5">
        <v>52.9</v>
      </c>
    </row>
    <row r="1321" spans="1:13" hidden="1" x14ac:dyDescent="0.25">
      <c r="A1321" s="2">
        <v>45645</v>
      </c>
      <c r="B1321" s="3">
        <f t="shared" si="63"/>
        <v>2025</v>
      </c>
      <c r="C1321" t="str">
        <f t="shared" si="64"/>
        <v>2024-2025</v>
      </c>
      <c r="D1321" t="s">
        <v>148</v>
      </c>
      <c r="E1321" t="s">
        <v>67</v>
      </c>
      <c r="F1321" t="str">
        <f t="shared" si="65"/>
        <v>New South Wales</v>
      </c>
      <c r="G1321" t="s">
        <v>10</v>
      </c>
      <c r="H1321">
        <v>2478</v>
      </c>
      <c r="I1321" t="s">
        <v>11</v>
      </c>
      <c r="J1321" t="s">
        <v>68</v>
      </c>
      <c r="K1321" t="s">
        <v>19</v>
      </c>
      <c r="L1321" t="s">
        <v>23</v>
      </c>
      <c r="M1321" s="5">
        <v>52.92</v>
      </c>
    </row>
    <row r="1322" spans="1:13" hidden="1" x14ac:dyDescent="0.25">
      <c r="A1322" s="2">
        <v>45511</v>
      </c>
      <c r="B1322" s="3">
        <f t="shared" si="63"/>
        <v>2025</v>
      </c>
      <c r="C1322" t="str">
        <f t="shared" si="64"/>
        <v>2024-2025</v>
      </c>
      <c r="D1322" t="s">
        <v>148</v>
      </c>
      <c r="E1322" t="s">
        <v>82</v>
      </c>
      <c r="F1322" t="str">
        <f t="shared" si="65"/>
        <v>Queensland</v>
      </c>
      <c r="G1322" t="s">
        <v>35</v>
      </c>
      <c r="H1322">
        <v>4012</v>
      </c>
      <c r="I1322" t="s">
        <v>11</v>
      </c>
      <c r="J1322" t="s">
        <v>43</v>
      </c>
      <c r="K1322" t="s">
        <v>150</v>
      </c>
      <c r="L1322" t="s">
        <v>18</v>
      </c>
      <c r="M1322" s="5">
        <v>391.47</v>
      </c>
    </row>
    <row r="1323" spans="1:13" hidden="1" x14ac:dyDescent="0.25">
      <c r="A1323" s="2">
        <v>45096</v>
      </c>
      <c r="B1323" s="3">
        <f t="shared" si="63"/>
        <v>2023</v>
      </c>
      <c r="C1323" t="str">
        <f t="shared" si="64"/>
        <v>2023-2024</v>
      </c>
      <c r="D1323" t="s">
        <v>148</v>
      </c>
      <c r="E1323" t="s">
        <v>100</v>
      </c>
      <c r="F1323" t="str">
        <f t="shared" si="65"/>
        <v>Western Australia</v>
      </c>
      <c r="G1323" t="s">
        <v>48</v>
      </c>
      <c r="H1323">
        <v>6021</v>
      </c>
      <c r="I1323" t="s">
        <v>11</v>
      </c>
      <c r="J1323" t="s">
        <v>49</v>
      </c>
      <c r="K1323" t="s">
        <v>154</v>
      </c>
      <c r="L1323" t="s">
        <v>14</v>
      </c>
      <c r="M1323" s="5">
        <v>52.94</v>
      </c>
    </row>
    <row r="1324" spans="1:13" hidden="1" x14ac:dyDescent="0.25">
      <c r="A1324" s="2">
        <v>45281</v>
      </c>
      <c r="B1324" s="3">
        <f t="shared" si="63"/>
        <v>2024</v>
      </c>
      <c r="C1324" t="str">
        <f t="shared" si="64"/>
        <v>2023-2024</v>
      </c>
      <c r="D1324" t="s">
        <v>147</v>
      </c>
      <c r="E1324" t="s">
        <v>69</v>
      </c>
      <c r="F1324" t="str">
        <f t="shared" si="65"/>
        <v>Tasmania</v>
      </c>
      <c r="G1324" t="s">
        <v>70</v>
      </c>
      <c r="H1324">
        <v>7018</v>
      </c>
      <c r="I1324" t="s">
        <v>11</v>
      </c>
      <c r="J1324" t="s">
        <v>71</v>
      </c>
      <c r="K1324" t="s">
        <v>19</v>
      </c>
      <c r="L1324" t="s">
        <v>23</v>
      </c>
      <c r="M1324" s="5">
        <v>52.95</v>
      </c>
    </row>
    <row r="1325" spans="1:13" x14ac:dyDescent="0.25">
      <c r="A1325" s="2">
        <v>44932</v>
      </c>
      <c r="B1325" s="3">
        <f t="shared" si="63"/>
        <v>2023</v>
      </c>
      <c r="C1325" t="str">
        <f t="shared" si="64"/>
        <v>2022-2023</v>
      </c>
      <c r="D1325" t="s">
        <v>147</v>
      </c>
      <c r="E1325" t="s">
        <v>72</v>
      </c>
      <c r="F1325" t="str">
        <f t="shared" si="65"/>
        <v>Western Australia</v>
      </c>
      <c r="G1325" t="s">
        <v>48</v>
      </c>
      <c r="H1325">
        <v>6010</v>
      </c>
      <c r="I1325" t="s">
        <v>11</v>
      </c>
      <c r="J1325" t="s">
        <v>49</v>
      </c>
      <c r="K1325" t="s">
        <v>154</v>
      </c>
      <c r="L1325" t="s">
        <v>14</v>
      </c>
      <c r="M1325" s="5">
        <v>52.97</v>
      </c>
    </row>
    <row r="1326" spans="1:13" hidden="1" x14ac:dyDescent="0.25">
      <c r="A1326" s="2">
        <v>45366</v>
      </c>
      <c r="B1326" s="3">
        <f t="shared" si="63"/>
        <v>2024</v>
      </c>
      <c r="C1326" t="str">
        <f t="shared" si="64"/>
        <v>2023-2024</v>
      </c>
      <c r="D1326" t="s">
        <v>147</v>
      </c>
      <c r="E1326" t="s">
        <v>41</v>
      </c>
      <c r="F1326" t="str">
        <f t="shared" si="65"/>
        <v>New South Wales</v>
      </c>
      <c r="G1326" t="s">
        <v>10</v>
      </c>
      <c r="H1326">
        <v>2830</v>
      </c>
      <c r="I1326" t="s">
        <v>11</v>
      </c>
      <c r="J1326" t="s">
        <v>25</v>
      </c>
      <c r="K1326" t="s">
        <v>153</v>
      </c>
      <c r="L1326" t="s">
        <v>16</v>
      </c>
      <c r="M1326" s="5">
        <v>53</v>
      </c>
    </row>
    <row r="1327" spans="1:13" hidden="1" x14ac:dyDescent="0.25">
      <c r="A1327" s="2">
        <v>45302</v>
      </c>
      <c r="B1327" s="3">
        <f t="shared" si="63"/>
        <v>2024</v>
      </c>
      <c r="C1327" t="str">
        <f t="shared" si="64"/>
        <v>2023-2024</v>
      </c>
      <c r="D1327" t="s">
        <v>147</v>
      </c>
      <c r="E1327" t="s">
        <v>106</v>
      </c>
      <c r="F1327" t="str">
        <f t="shared" si="65"/>
        <v>Victoria</v>
      </c>
      <c r="G1327" t="s">
        <v>45</v>
      </c>
      <c r="H1327">
        <v>3915</v>
      </c>
      <c r="I1327" t="s">
        <v>11</v>
      </c>
      <c r="J1327" t="s">
        <v>55</v>
      </c>
      <c r="K1327" t="s">
        <v>154</v>
      </c>
      <c r="L1327" t="s">
        <v>14</v>
      </c>
      <c r="M1327" s="5">
        <v>53.430000000000007</v>
      </c>
    </row>
    <row r="1328" spans="1:13" hidden="1" x14ac:dyDescent="0.25">
      <c r="A1328" s="2">
        <v>45489</v>
      </c>
      <c r="B1328" s="3">
        <f t="shared" si="63"/>
        <v>2025</v>
      </c>
      <c r="C1328" t="str">
        <f t="shared" si="64"/>
        <v>2024-2025</v>
      </c>
      <c r="D1328" t="s">
        <v>147</v>
      </c>
      <c r="E1328" t="s">
        <v>69</v>
      </c>
      <c r="F1328" t="str">
        <f t="shared" si="65"/>
        <v>Tasmania</v>
      </c>
      <c r="G1328" t="s">
        <v>70</v>
      </c>
      <c r="H1328">
        <v>7018</v>
      </c>
      <c r="I1328" t="s">
        <v>11</v>
      </c>
      <c r="J1328" t="s">
        <v>71</v>
      </c>
      <c r="K1328" t="s">
        <v>151</v>
      </c>
      <c r="L1328" t="s">
        <v>21</v>
      </c>
      <c r="M1328" s="5">
        <v>53.46</v>
      </c>
    </row>
    <row r="1329" spans="1:13" hidden="1" x14ac:dyDescent="0.25">
      <c r="A1329" s="2">
        <v>45431</v>
      </c>
      <c r="B1329" s="3">
        <f t="shared" si="63"/>
        <v>2024</v>
      </c>
      <c r="C1329" t="str">
        <f t="shared" si="64"/>
        <v>2024-2025</v>
      </c>
      <c r="D1329" t="s">
        <v>148</v>
      </c>
      <c r="E1329" t="s">
        <v>9</v>
      </c>
      <c r="F1329" t="str">
        <f t="shared" si="65"/>
        <v>New South Wales</v>
      </c>
      <c r="G1329" t="s">
        <v>10</v>
      </c>
      <c r="H1329">
        <v>2067</v>
      </c>
      <c r="I1329" t="s">
        <v>11</v>
      </c>
      <c r="J1329" t="s">
        <v>12</v>
      </c>
      <c r="K1329" t="s">
        <v>150</v>
      </c>
      <c r="L1329" t="s">
        <v>18</v>
      </c>
      <c r="M1329" s="5">
        <v>53.82</v>
      </c>
    </row>
    <row r="1330" spans="1:13" hidden="1" x14ac:dyDescent="0.25">
      <c r="A1330" s="2">
        <v>45106</v>
      </c>
      <c r="B1330" s="3">
        <f t="shared" si="63"/>
        <v>2023</v>
      </c>
      <c r="C1330" t="str">
        <f t="shared" si="64"/>
        <v>2023-2024</v>
      </c>
      <c r="D1330" t="s">
        <v>147</v>
      </c>
      <c r="E1330" t="s">
        <v>91</v>
      </c>
      <c r="F1330" t="str">
        <f t="shared" si="65"/>
        <v>Victoria</v>
      </c>
      <c r="G1330" t="s">
        <v>45</v>
      </c>
      <c r="H1330">
        <v>3690</v>
      </c>
      <c r="I1330" t="s">
        <v>11</v>
      </c>
      <c r="J1330" t="s">
        <v>55</v>
      </c>
      <c r="K1330" t="s">
        <v>19</v>
      </c>
      <c r="L1330" t="s">
        <v>23</v>
      </c>
      <c r="M1330" s="5">
        <v>53.82</v>
      </c>
    </row>
    <row r="1331" spans="1:13" hidden="1" x14ac:dyDescent="0.25">
      <c r="A1331" s="2">
        <v>45289</v>
      </c>
      <c r="B1331" s="3">
        <f t="shared" si="63"/>
        <v>2024</v>
      </c>
      <c r="C1331" t="str">
        <f t="shared" si="64"/>
        <v>2023-2024</v>
      </c>
      <c r="D1331" t="s">
        <v>148</v>
      </c>
      <c r="E1331" t="s">
        <v>28</v>
      </c>
      <c r="F1331" t="str">
        <f t="shared" si="65"/>
        <v>Northern Territory</v>
      </c>
      <c r="G1331" t="s">
        <v>29</v>
      </c>
      <c r="H1331">
        <v>800</v>
      </c>
      <c r="I1331" t="s">
        <v>11</v>
      </c>
      <c r="J1331" t="s">
        <v>30</v>
      </c>
      <c r="K1331" t="s">
        <v>154</v>
      </c>
      <c r="L1331" t="s">
        <v>14</v>
      </c>
      <c r="M1331" s="5">
        <v>369.79999999999995</v>
      </c>
    </row>
    <row r="1332" spans="1:13" hidden="1" x14ac:dyDescent="0.25">
      <c r="A1332" s="2">
        <v>45103</v>
      </c>
      <c r="B1332" s="3">
        <f t="shared" si="63"/>
        <v>2023</v>
      </c>
      <c r="C1332" t="str">
        <f t="shared" si="64"/>
        <v>2023-2024</v>
      </c>
      <c r="D1332" t="s">
        <v>147</v>
      </c>
      <c r="E1332" t="s">
        <v>73</v>
      </c>
      <c r="F1332" t="str">
        <f t="shared" si="65"/>
        <v>Victoria</v>
      </c>
      <c r="G1332" t="s">
        <v>45</v>
      </c>
      <c r="H1332">
        <v>3136</v>
      </c>
      <c r="I1332" t="s">
        <v>11</v>
      </c>
      <c r="J1332" t="s">
        <v>63</v>
      </c>
      <c r="K1332" t="s">
        <v>19</v>
      </c>
      <c r="L1332" t="s">
        <v>23</v>
      </c>
      <c r="M1332" s="5">
        <v>53.900000000000006</v>
      </c>
    </row>
    <row r="1333" spans="1:13" hidden="1" x14ac:dyDescent="0.25">
      <c r="A1333" s="2">
        <v>45199</v>
      </c>
      <c r="B1333" s="3">
        <f t="shared" si="63"/>
        <v>2024</v>
      </c>
      <c r="C1333" t="str">
        <f t="shared" si="64"/>
        <v>2023-2024</v>
      </c>
      <c r="D1333" t="s">
        <v>147</v>
      </c>
      <c r="E1333" t="s">
        <v>146</v>
      </c>
      <c r="F1333" t="str">
        <f t="shared" si="65"/>
        <v>Victoria</v>
      </c>
      <c r="G1333" t="s">
        <v>45</v>
      </c>
      <c r="H1333">
        <v>3353</v>
      </c>
      <c r="I1333" t="s">
        <v>11</v>
      </c>
      <c r="J1333" t="s">
        <v>60</v>
      </c>
      <c r="K1333" t="s">
        <v>154</v>
      </c>
      <c r="L1333" t="s">
        <v>14</v>
      </c>
      <c r="M1333" s="5">
        <v>53.91</v>
      </c>
    </row>
    <row r="1334" spans="1:13" hidden="1" x14ac:dyDescent="0.25">
      <c r="A1334" s="2">
        <v>45323</v>
      </c>
      <c r="B1334" s="3">
        <f t="shared" si="63"/>
        <v>2024</v>
      </c>
      <c r="C1334" t="str">
        <f t="shared" si="64"/>
        <v>2023-2024</v>
      </c>
      <c r="D1334" t="s">
        <v>148</v>
      </c>
      <c r="E1334" t="s">
        <v>24</v>
      </c>
      <c r="F1334" t="str">
        <f t="shared" si="65"/>
        <v>New South Wales</v>
      </c>
      <c r="G1334" t="s">
        <v>10</v>
      </c>
      <c r="H1334">
        <v>2795</v>
      </c>
      <c r="I1334" t="s">
        <v>11</v>
      </c>
      <c r="J1334" t="s">
        <v>25</v>
      </c>
      <c r="K1334" t="s">
        <v>156</v>
      </c>
      <c r="L1334" t="s">
        <v>17</v>
      </c>
      <c r="M1334" s="5">
        <v>53.91</v>
      </c>
    </row>
    <row r="1335" spans="1:13" hidden="1" x14ac:dyDescent="0.25">
      <c r="A1335" s="2">
        <v>45062</v>
      </c>
      <c r="B1335" s="3">
        <f t="shared" si="63"/>
        <v>2023</v>
      </c>
      <c r="C1335" t="str">
        <f t="shared" si="64"/>
        <v>2023-2024</v>
      </c>
      <c r="D1335" t="s">
        <v>147</v>
      </c>
      <c r="E1335" t="s">
        <v>129</v>
      </c>
      <c r="F1335" t="str">
        <f t="shared" si="65"/>
        <v>Tasmania</v>
      </c>
      <c r="G1335" t="s">
        <v>70</v>
      </c>
      <c r="H1335">
        <v>7010</v>
      </c>
      <c r="I1335" t="s">
        <v>11</v>
      </c>
      <c r="J1335" t="s">
        <v>71</v>
      </c>
      <c r="K1335" t="s">
        <v>153</v>
      </c>
      <c r="L1335" t="s">
        <v>16</v>
      </c>
      <c r="M1335" s="5">
        <v>53.91</v>
      </c>
    </row>
    <row r="1336" spans="1:13" hidden="1" x14ac:dyDescent="0.25">
      <c r="A1336" s="2">
        <v>45132</v>
      </c>
      <c r="B1336" s="3">
        <f t="shared" si="63"/>
        <v>2024</v>
      </c>
      <c r="C1336" t="str">
        <f t="shared" si="64"/>
        <v>2023-2024</v>
      </c>
      <c r="D1336" t="s">
        <v>148</v>
      </c>
      <c r="E1336" t="s">
        <v>125</v>
      </c>
      <c r="F1336" t="str">
        <f t="shared" si="65"/>
        <v>Victoria</v>
      </c>
      <c r="G1336" t="s">
        <v>45</v>
      </c>
      <c r="H1336">
        <v>3400</v>
      </c>
      <c r="I1336" t="s">
        <v>11</v>
      </c>
      <c r="J1336" t="s">
        <v>60</v>
      </c>
      <c r="K1336" t="s">
        <v>154</v>
      </c>
      <c r="L1336" t="s">
        <v>14</v>
      </c>
      <c r="M1336" s="5">
        <v>53.91</v>
      </c>
    </row>
    <row r="1337" spans="1:13" hidden="1" x14ac:dyDescent="0.25">
      <c r="A1337" s="2">
        <v>44968</v>
      </c>
      <c r="B1337" s="3">
        <f t="shared" si="63"/>
        <v>2023</v>
      </c>
      <c r="C1337" t="str">
        <f t="shared" si="64"/>
        <v>2022-2023</v>
      </c>
      <c r="D1337" t="s">
        <v>147</v>
      </c>
      <c r="E1337" t="s">
        <v>66</v>
      </c>
      <c r="F1337" t="str">
        <f t="shared" si="65"/>
        <v>South Australia</v>
      </c>
      <c r="G1337" t="s">
        <v>32</v>
      </c>
      <c r="H1337">
        <v>5169</v>
      </c>
      <c r="I1337" t="s">
        <v>11</v>
      </c>
      <c r="J1337" t="s">
        <v>33</v>
      </c>
      <c r="K1337" t="s">
        <v>153</v>
      </c>
      <c r="L1337" t="s">
        <v>16</v>
      </c>
      <c r="M1337" s="5">
        <v>53.91</v>
      </c>
    </row>
    <row r="1338" spans="1:13" hidden="1" x14ac:dyDescent="0.25">
      <c r="A1338" s="2">
        <v>45536</v>
      </c>
      <c r="B1338" s="3">
        <f t="shared" si="63"/>
        <v>2025</v>
      </c>
      <c r="C1338" t="str">
        <f t="shared" si="64"/>
        <v>2024-2025</v>
      </c>
      <c r="D1338" t="s">
        <v>147</v>
      </c>
      <c r="E1338" t="s">
        <v>91</v>
      </c>
      <c r="F1338" t="str">
        <f t="shared" si="65"/>
        <v>Victoria</v>
      </c>
      <c r="G1338" t="s">
        <v>45</v>
      </c>
      <c r="H1338">
        <v>3690</v>
      </c>
      <c r="I1338" t="s">
        <v>11</v>
      </c>
      <c r="J1338" t="s">
        <v>55</v>
      </c>
      <c r="K1338" t="s">
        <v>153</v>
      </c>
      <c r="L1338" t="s">
        <v>16</v>
      </c>
      <c r="M1338" s="5">
        <v>53.91</v>
      </c>
    </row>
    <row r="1339" spans="1:13" hidden="1" x14ac:dyDescent="0.25">
      <c r="A1339" s="2">
        <v>45019</v>
      </c>
      <c r="B1339" s="3">
        <f t="shared" si="63"/>
        <v>2023</v>
      </c>
      <c r="C1339" t="str">
        <f t="shared" si="64"/>
        <v>2023-2024</v>
      </c>
      <c r="D1339" t="s">
        <v>147</v>
      </c>
      <c r="E1339" t="s">
        <v>88</v>
      </c>
      <c r="F1339" t="str">
        <f t="shared" si="65"/>
        <v>South Australia</v>
      </c>
      <c r="G1339" t="s">
        <v>32</v>
      </c>
      <c r="H1339">
        <v>5011</v>
      </c>
      <c r="I1339" t="s">
        <v>11</v>
      </c>
      <c r="J1339" t="s">
        <v>33</v>
      </c>
      <c r="K1339" t="s">
        <v>156</v>
      </c>
      <c r="L1339" t="s">
        <v>17</v>
      </c>
      <c r="M1339" s="5">
        <v>53.91</v>
      </c>
    </row>
    <row r="1340" spans="1:13" hidden="1" x14ac:dyDescent="0.25">
      <c r="A1340" s="2">
        <v>45588</v>
      </c>
      <c r="B1340" s="3">
        <f t="shared" si="63"/>
        <v>2025</v>
      </c>
      <c r="C1340" t="str">
        <f t="shared" si="64"/>
        <v>2024-2025</v>
      </c>
      <c r="D1340" t="s">
        <v>147</v>
      </c>
      <c r="E1340" t="s">
        <v>41</v>
      </c>
      <c r="F1340" t="str">
        <f t="shared" si="65"/>
        <v>New South Wales</v>
      </c>
      <c r="G1340" t="s">
        <v>10</v>
      </c>
      <c r="H1340">
        <v>2830</v>
      </c>
      <c r="I1340" t="s">
        <v>11</v>
      </c>
      <c r="J1340" t="s">
        <v>25</v>
      </c>
      <c r="K1340" t="s">
        <v>152</v>
      </c>
      <c r="L1340" t="s">
        <v>13</v>
      </c>
      <c r="M1340" s="5">
        <v>53.94</v>
      </c>
    </row>
    <row r="1341" spans="1:13" hidden="1" x14ac:dyDescent="0.25">
      <c r="A1341" s="2">
        <v>45231</v>
      </c>
      <c r="B1341" s="3">
        <f t="shared" si="63"/>
        <v>2024</v>
      </c>
      <c r="C1341" t="str">
        <f t="shared" si="64"/>
        <v>2023-2024</v>
      </c>
      <c r="D1341" t="s">
        <v>147</v>
      </c>
      <c r="E1341" t="s">
        <v>56</v>
      </c>
      <c r="F1341" t="str">
        <f t="shared" si="65"/>
        <v>Northern Territory</v>
      </c>
      <c r="G1341" t="s">
        <v>29</v>
      </c>
      <c r="H1341">
        <v>870</v>
      </c>
      <c r="I1341" t="s">
        <v>11</v>
      </c>
      <c r="J1341" t="s">
        <v>30</v>
      </c>
      <c r="K1341" t="s">
        <v>154</v>
      </c>
      <c r="L1341" t="s">
        <v>14</v>
      </c>
      <c r="M1341" s="5">
        <v>53.95</v>
      </c>
    </row>
    <row r="1342" spans="1:13" hidden="1" x14ac:dyDescent="0.25">
      <c r="A1342" s="2">
        <v>45400</v>
      </c>
      <c r="B1342" s="3">
        <f t="shared" si="63"/>
        <v>2024</v>
      </c>
      <c r="C1342" t="str">
        <f t="shared" si="64"/>
        <v>2024-2025</v>
      </c>
      <c r="D1342" t="s">
        <v>148</v>
      </c>
      <c r="E1342" t="s">
        <v>130</v>
      </c>
      <c r="F1342" t="str">
        <f t="shared" si="65"/>
        <v>South Australia</v>
      </c>
      <c r="G1342" t="s">
        <v>32</v>
      </c>
      <c r="H1342">
        <v>5290</v>
      </c>
      <c r="I1342" t="s">
        <v>11</v>
      </c>
      <c r="J1342" t="s">
        <v>38</v>
      </c>
      <c r="K1342" t="s">
        <v>154</v>
      </c>
      <c r="L1342" t="s">
        <v>14</v>
      </c>
      <c r="M1342" s="5">
        <v>53.95</v>
      </c>
    </row>
    <row r="1343" spans="1:13" hidden="1" x14ac:dyDescent="0.25">
      <c r="A1343" s="2">
        <v>45519</v>
      </c>
      <c r="B1343" s="3">
        <f t="shared" si="63"/>
        <v>2025</v>
      </c>
      <c r="C1343" t="str">
        <f t="shared" si="64"/>
        <v>2024-2025</v>
      </c>
      <c r="D1343" t="s">
        <v>147</v>
      </c>
      <c r="E1343" t="s">
        <v>34</v>
      </c>
      <c r="F1343" t="str">
        <f t="shared" si="65"/>
        <v>Queensland</v>
      </c>
      <c r="G1343" t="s">
        <v>35</v>
      </c>
      <c r="H1343">
        <v>4802</v>
      </c>
      <c r="I1343" t="s">
        <v>11</v>
      </c>
      <c r="J1343" t="s">
        <v>36</v>
      </c>
      <c r="K1343" t="s">
        <v>154</v>
      </c>
      <c r="L1343" t="s">
        <v>14</v>
      </c>
      <c r="M1343" s="5">
        <v>53.96</v>
      </c>
    </row>
    <row r="1344" spans="1:13" hidden="1" x14ac:dyDescent="0.25">
      <c r="A1344" s="2">
        <v>45633</v>
      </c>
      <c r="B1344" s="3">
        <f t="shared" si="63"/>
        <v>2025</v>
      </c>
      <c r="C1344" t="str">
        <f t="shared" si="64"/>
        <v>2024-2025</v>
      </c>
      <c r="D1344" t="s">
        <v>147</v>
      </c>
      <c r="E1344" t="s">
        <v>92</v>
      </c>
      <c r="F1344" t="str">
        <f t="shared" si="65"/>
        <v>Queensland</v>
      </c>
      <c r="G1344" t="s">
        <v>35</v>
      </c>
      <c r="H1344">
        <v>4068</v>
      </c>
      <c r="I1344" t="s">
        <v>11</v>
      </c>
      <c r="J1344" t="s">
        <v>43</v>
      </c>
      <c r="K1344" t="s">
        <v>151</v>
      </c>
      <c r="L1344" t="s">
        <v>21</v>
      </c>
      <c r="M1344" s="5">
        <v>54</v>
      </c>
    </row>
    <row r="1345" spans="1:13" x14ac:dyDescent="0.25">
      <c r="A1345" s="2">
        <v>44951</v>
      </c>
      <c r="B1345" s="3">
        <f t="shared" si="63"/>
        <v>2023</v>
      </c>
      <c r="C1345" t="str">
        <f t="shared" si="64"/>
        <v>2022-2023</v>
      </c>
      <c r="D1345" t="s">
        <v>147</v>
      </c>
      <c r="E1345" t="s">
        <v>115</v>
      </c>
      <c r="F1345" t="str">
        <f t="shared" si="65"/>
        <v>Western Australia</v>
      </c>
      <c r="G1345" t="s">
        <v>48</v>
      </c>
      <c r="H1345">
        <v>6280</v>
      </c>
      <c r="I1345" t="s">
        <v>11</v>
      </c>
      <c r="J1345" t="s">
        <v>94</v>
      </c>
      <c r="K1345" t="s">
        <v>155</v>
      </c>
      <c r="L1345" t="s">
        <v>20</v>
      </c>
      <c r="M1345" s="5">
        <v>54.129999999999995</v>
      </c>
    </row>
    <row r="1346" spans="1:13" hidden="1" x14ac:dyDescent="0.25">
      <c r="A1346" s="2">
        <v>45133</v>
      </c>
      <c r="B1346" s="3">
        <f t="shared" si="63"/>
        <v>2024</v>
      </c>
      <c r="C1346" t="str">
        <f t="shared" si="64"/>
        <v>2023-2024</v>
      </c>
      <c r="D1346" t="s">
        <v>148</v>
      </c>
      <c r="E1346" t="s">
        <v>82</v>
      </c>
      <c r="F1346" t="str">
        <f t="shared" si="65"/>
        <v>Queensland</v>
      </c>
      <c r="G1346" t="s">
        <v>35</v>
      </c>
      <c r="H1346">
        <v>4012</v>
      </c>
      <c r="I1346" t="s">
        <v>11</v>
      </c>
      <c r="J1346" t="s">
        <v>43</v>
      </c>
      <c r="K1346" t="s">
        <v>19</v>
      </c>
      <c r="L1346" t="s">
        <v>23</v>
      </c>
      <c r="M1346" s="5">
        <v>368.3</v>
      </c>
    </row>
    <row r="1347" spans="1:13" hidden="1"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row>
    <row r="1348" spans="1:13" hidden="1" x14ac:dyDescent="0.25">
      <c r="A1348" s="2">
        <v>45229</v>
      </c>
      <c r="B1348" s="3">
        <f t="shared" si="63"/>
        <v>2024</v>
      </c>
      <c r="C1348" t="str">
        <f t="shared" si="64"/>
        <v>2023-2024</v>
      </c>
      <c r="D1348" t="s">
        <v>148</v>
      </c>
      <c r="E1348" t="s">
        <v>110</v>
      </c>
      <c r="F1348" t="str">
        <f t="shared" si="65"/>
        <v>Queensland</v>
      </c>
      <c r="G1348" t="s">
        <v>35</v>
      </c>
      <c r="H1348">
        <v>4680</v>
      </c>
      <c r="I1348" t="s">
        <v>11</v>
      </c>
      <c r="J1348" t="s">
        <v>51</v>
      </c>
      <c r="K1348" t="s">
        <v>153</v>
      </c>
      <c r="L1348" t="s">
        <v>16</v>
      </c>
      <c r="M1348" s="5">
        <v>363.72</v>
      </c>
    </row>
    <row r="1349" spans="1:13" hidden="1"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row>
    <row r="1350" spans="1:13" hidden="1" x14ac:dyDescent="0.25">
      <c r="A1350" s="2">
        <v>45059</v>
      </c>
      <c r="B1350" s="3">
        <f t="shared" si="63"/>
        <v>2023</v>
      </c>
      <c r="C1350" t="str">
        <f t="shared" si="64"/>
        <v>2023-2024</v>
      </c>
      <c r="D1350" t="s">
        <v>147</v>
      </c>
      <c r="E1350" t="s">
        <v>53</v>
      </c>
      <c r="F1350" t="str">
        <f t="shared" si="65"/>
        <v>South Australia</v>
      </c>
      <c r="G1350" t="s">
        <v>32</v>
      </c>
      <c r="H1350">
        <v>5082</v>
      </c>
      <c r="I1350" t="s">
        <v>11</v>
      </c>
      <c r="J1350" t="s">
        <v>33</v>
      </c>
      <c r="K1350" t="s">
        <v>155</v>
      </c>
      <c r="L1350" t="s">
        <v>20</v>
      </c>
      <c r="M1350" s="5">
        <v>54.89</v>
      </c>
    </row>
    <row r="1351" spans="1:13" hidden="1" x14ac:dyDescent="0.25">
      <c r="A1351" s="2">
        <v>45480</v>
      </c>
      <c r="B1351" s="3">
        <f t="shared" si="63"/>
        <v>2025</v>
      </c>
      <c r="C1351" t="str">
        <f t="shared" si="64"/>
        <v>2024-2025</v>
      </c>
      <c r="D1351" t="s">
        <v>148</v>
      </c>
      <c r="E1351" t="s">
        <v>82</v>
      </c>
      <c r="F1351" t="str">
        <f t="shared" si="65"/>
        <v>Queensland</v>
      </c>
      <c r="G1351" t="s">
        <v>35</v>
      </c>
      <c r="H1351">
        <v>4012</v>
      </c>
      <c r="I1351" t="s">
        <v>11</v>
      </c>
      <c r="J1351" t="s">
        <v>43</v>
      </c>
      <c r="K1351" t="s">
        <v>150</v>
      </c>
      <c r="L1351" t="s">
        <v>18</v>
      </c>
      <c r="M1351" s="5">
        <v>360.75</v>
      </c>
    </row>
    <row r="1352" spans="1:13" hidden="1"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row>
    <row r="1353" spans="1:13" hidden="1"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row>
    <row r="1354" spans="1:13" hidden="1" x14ac:dyDescent="0.25">
      <c r="A1354" s="2">
        <v>45078</v>
      </c>
      <c r="B1354" s="3">
        <f t="shared" si="63"/>
        <v>2023</v>
      </c>
      <c r="C1354" t="str">
        <f t="shared" si="64"/>
        <v>2023-2024</v>
      </c>
      <c r="D1354" t="s">
        <v>148</v>
      </c>
      <c r="E1354" t="s">
        <v>141</v>
      </c>
      <c r="F1354" t="str">
        <f t="shared" si="65"/>
        <v>Western Australia</v>
      </c>
      <c r="G1354" t="s">
        <v>48</v>
      </c>
      <c r="H1354">
        <v>6052</v>
      </c>
      <c r="I1354" t="s">
        <v>11</v>
      </c>
      <c r="J1354" t="s">
        <v>49</v>
      </c>
      <c r="K1354" t="s">
        <v>154</v>
      </c>
      <c r="L1354" t="s">
        <v>14</v>
      </c>
      <c r="M1354" s="5">
        <v>54.97</v>
      </c>
    </row>
    <row r="1355" spans="1:13" hidden="1" x14ac:dyDescent="0.25">
      <c r="A1355" s="2">
        <v>45386</v>
      </c>
      <c r="B1355" s="3">
        <f t="shared" si="63"/>
        <v>2024</v>
      </c>
      <c r="C1355" t="str">
        <f t="shared" si="64"/>
        <v>2024-2025</v>
      </c>
      <c r="D1355" t="s">
        <v>148</v>
      </c>
      <c r="E1355" t="s">
        <v>107</v>
      </c>
      <c r="F1355" t="str">
        <f t="shared" si="65"/>
        <v>Queensland</v>
      </c>
      <c r="G1355" t="s">
        <v>35</v>
      </c>
      <c r="H1355">
        <v>4220</v>
      </c>
      <c r="I1355" t="s">
        <v>11</v>
      </c>
      <c r="J1355" t="s">
        <v>104</v>
      </c>
      <c r="K1355" t="s">
        <v>153</v>
      </c>
      <c r="L1355" t="s">
        <v>16</v>
      </c>
      <c r="M1355" s="5">
        <v>359.29</v>
      </c>
    </row>
    <row r="1356" spans="1:13" hidden="1"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row>
    <row r="1357" spans="1:13" hidden="1" x14ac:dyDescent="0.25">
      <c r="A1357" s="2">
        <v>45349</v>
      </c>
      <c r="B1357" s="3">
        <f t="shared" si="63"/>
        <v>2024</v>
      </c>
      <c r="C1357" t="str">
        <f t="shared" si="64"/>
        <v>2023-2024</v>
      </c>
      <c r="D1357" t="s">
        <v>148</v>
      </c>
      <c r="E1357" t="s">
        <v>34</v>
      </c>
      <c r="F1357" t="str">
        <f t="shared" si="65"/>
        <v>Queensland</v>
      </c>
      <c r="G1357" t="s">
        <v>35</v>
      </c>
      <c r="H1357">
        <v>4802</v>
      </c>
      <c r="I1357" t="s">
        <v>11</v>
      </c>
      <c r="J1357" t="s">
        <v>36</v>
      </c>
      <c r="K1357" t="s">
        <v>156</v>
      </c>
      <c r="L1357" t="s">
        <v>17</v>
      </c>
      <c r="M1357" s="5">
        <v>346.88</v>
      </c>
    </row>
    <row r="1358" spans="1:13" hidden="1" x14ac:dyDescent="0.25">
      <c r="A1358" s="2">
        <v>45411</v>
      </c>
      <c r="B1358" s="3">
        <f t="shared" si="63"/>
        <v>2024</v>
      </c>
      <c r="C1358" t="str">
        <f t="shared" si="64"/>
        <v>2024-2025</v>
      </c>
      <c r="D1358" t="s">
        <v>147</v>
      </c>
      <c r="E1358" t="s">
        <v>133</v>
      </c>
      <c r="F1358" t="str">
        <f t="shared" si="65"/>
        <v>Queensland</v>
      </c>
      <c r="G1358" t="s">
        <v>35</v>
      </c>
      <c r="H1358">
        <v>4305</v>
      </c>
      <c r="I1358" t="s">
        <v>11</v>
      </c>
      <c r="J1358" t="s">
        <v>104</v>
      </c>
      <c r="K1358" t="s">
        <v>155</v>
      </c>
      <c r="L1358" t="s">
        <v>20</v>
      </c>
      <c r="M1358" s="5">
        <v>55.14</v>
      </c>
    </row>
    <row r="1359" spans="1:13" hidden="1"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row>
    <row r="1360" spans="1:13" hidden="1"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row>
    <row r="1361" spans="1:13" hidden="1"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row>
    <row r="1362" spans="1:13" hidden="1"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row>
    <row r="1363" spans="1:13" hidden="1"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row>
    <row r="1364" spans="1:13" hidden="1" x14ac:dyDescent="0.25">
      <c r="A1364" s="2">
        <v>45400</v>
      </c>
      <c r="B1364" s="3">
        <f t="shared" si="63"/>
        <v>2024</v>
      </c>
      <c r="C1364" t="str">
        <f t="shared" si="64"/>
        <v>2024-2025</v>
      </c>
      <c r="D1364" t="s">
        <v>148</v>
      </c>
      <c r="E1364" t="s">
        <v>137</v>
      </c>
      <c r="F1364" t="str">
        <f t="shared" si="65"/>
        <v>New South Wales</v>
      </c>
      <c r="G1364" t="s">
        <v>10</v>
      </c>
      <c r="H1364">
        <v>2031</v>
      </c>
      <c r="I1364" t="s">
        <v>11</v>
      </c>
      <c r="J1364" t="s">
        <v>12</v>
      </c>
      <c r="K1364" t="s">
        <v>150</v>
      </c>
      <c r="L1364" t="s">
        <v>18</v>
      </c>
      <c r="M1364" s="5">
        <v>55.9</v>
      </c>
    </row>
    <row r="1365" spans="1:13" hidden="1"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row>
    <row r="1366" spans="1:13" hidden="1"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row>
    <row r="1367" spans="1:13" hidden="1" x14ac:dyDescent="0.25">
      <c r="A1367" s="2">
        <v>45096</v>
      </c>
      <c r="B1367" s="3">
        <f t="shared" si="63"/>
        <v>2023</v>
      </c>
      <c r="C1367" t="str">
        <f t="shared" si="64"/>
        <v>2023-2024</v>
      </c>
      <c r="D1367" t="s">
        <v>147</v>
      </c>
      <c r="E1367" t="s">
        <v>73</v>
      </c>
      <c r="F1367" t="str">
        <f t="shared" si="65"/>
        <v>Victoria</v>
      </c>
      <c r="G1367" t="s">
        <v>45</v>
      </c>
      <c r="H1367">
        <v>3136</v>
      </c>
      <c r="I1367" t="s">
        <v>11</v>
      </c>
      <c r="J1367" t="s">
        <v>63</v>
      </c>
      <c r="K1367" t="s">
        <v>150</v>
      </c>
      <c r="L1367" t="s">
        <v>18</v>
      </c>
      <c r="M1367" s="5">
        <v>55.93</v>
      </c>
    </row>
    <row r="1368" spans="1:13" hidden="1" x14ac:dyDescent="0.25">
      <c r="A1368" s="2">
        <v>45386</v>
      </c>
      <c r="B1368" s="3">
        <f t="shared" si="63"/>
        <v>2024</v>
      </c>
      <c r="C1368" t="str">
        <f t="shared" si="64"/>
        <v>2024-2025</v>
      </c>
      <c r="D1368" t="s">
        <v>148</v>
      </c>
      <c r="E1368" t="s">
        <v>112</v>
      </c>
      <c r="F1368" t="str">
        <f t="shared" si="65"/>
        <v>Victoria</v>
      </c>
      <c r="G1368" t="s">
        <v>45</v>
      </c>
      <c r="H1368">
        <v>3076</v>
      </c>
      <c r="I1368" t="s">
        <v>11</v>
      </c>
      <c r="J1368" t="s">
        <v>46</v>
      </c>
      <c r="K1368" t="s">
        <v>149</v>
      </c>
      <c r="L1368" t="s">
        <v>15</v>
      </c>
      <c r="M1368" s="5">
        <v>55.93</v>
      </c>
    </row>
    <row r="1369" spans="1:13" hidden="1" x14ac:dyDescent="0.25">
      <c r="A1369" s="2">
        <v>45449</v>
      </c>
      <c r="B1369" s="3">
        <f t="shared" si="63"/>
        <v>2024</v>
      </c>
      <c r="C1369" t="str">
        <f t="shared" si="64"/>
        <v>2024-2025</v>
      </c>
      <c r="D1369" t="s">
        <v>147</v>
      </c>
      <c r="E1369" t="s">
        <v>106</v>
      </c>
      <c r="F1369" t="str">
        <f t="shared" si="65"/>
        <v>Victoria</v>
      </c>
      <c r="G1369" t="s">
        <v>45</v>
      </c>
      <c r="H1369">
        <v>3915</v>
      </c>
      <c r="I1369" t="s">
        <v>11</v>
      </c>
      <c r="J1369" t="s">
        <v>55</v>
      </c>
      <c r="K1369" t="s">
        <v>154</v>
      </c>
      <c r="L1369" t="s">
        <v>14</v>
      </c>
      <c r="M1369" s="5">
        <v>55.93</v>
      </c>
    </row>
    <row r="1370" spans="1:13" hidden="1" x14ac:dyDescent="0.25">
      <c r="A1370" s="2">
        <v>45204</v>
      </c>
      <c r="B1370" s="3">
        <f t="shared" si="63"/>
        <v>2024</v>
      </c>
      <c r="C1370" t="str">
        <f t="shared" si="64"/>
        <v>2023-2024</v>
      </c>
      <c r="D1370" t="s">
        <v>148</v>
      </c>
      <c r="E1370" t="s">
        <v>84</v>
      </c>
      <c r="F1370" t="str">
        <f t="shared" si="65"/>
        <v>Queensland</v>
      </c>
      <c r="G1370" t="s">
        <v>35</v>
      </c>
      <c r="H1370">
        <v>4740</v>
      </c>
      <c r="I1370" t="s">
        <v>11</v>
      </c>
      <c r="J1370" t="s">
        <v>51</v>
      </c>
      <c r="K1370" t="s">
        <v>150</v>
      </c>
      <c r="L1370" t="s">
        <v>18</v>
      </c>
      <c r="M1370" s="5">
        <v>339.77</v>
      </c>
    </row>
    <row r="1371" spans="1:13" hidden="1"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row>
    <row r="1372" spans="1:13" hidden="1"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row>
    <row r="1373" spans="1:13" hidden="1" x14ac:dyDescent="0.25">
      <c r="A1373" s="2">
        <v>45019</v>
      </c>
      <c r="B1373" s="3">
        <f t="shared" si="63"/>
        <v>2023</v>
      </c>
      <c r="C1373" t="str">
        <f t="shared" si="64"/>
        <v>2023-2024</v>
      </c>
      <c r="D1373" t="s">
        <v>148</v>
      </c>
      <c r="E1373" t="s">
        <v>130</v>
      </c>
      <c r="F1373" t="str">
        <f t="shared" si="65"/>
        <v>South Australia</v>
      </c>
      <c r="G1373" t="s">
        <v>32</v>
      </c>
      <c r="H1373">
        <v>5290</v>
      </c>
      <c r="I1373" t="s">
        <v>11</v>
      </c>
      <c r="J1373" t="s">
        <v>38</v>
      </c>
      <c r="K1373" t="s">
        <v>19</v>
      </c>
      <c r="L1373" t="s">
        <v>23</v>
      </c>
      <c r="M1373" s="5">
        <v>56.46</v>
      </c>
    </row>
    <row r="1374" spans="1:13" hidden="1" x14ac:dyDescent="0.25">
      <c r="A1374" s="2">
        <v>45572</v>
      </c>
      <c r="B1374" s="3">
        <f t="shared" ref="B1374:B1437" si="66">IF(MONTH(A1374)&gt;=7,YEAR(A1374)+1,YEAR(A1374))</f>
        <v>2025</v>
      </c>
      <c r="C1374" t="str">
        <f t="shared" ref="C1374:C1437" si="67">IF(MONTH(A1374) &gt;= 4, YEAR(A1374) &amp; "-" &amp; YEAR(A1374) + 1, YEAR(A1374) - 1 &amp; "-" &amp; YEAR(A1374))</f>
        <v>2024-2025</v>
      </c>
      <c r="D1374" t="s">
        <v>147</v>
      </c>
      <c r="E1374" t="s">
        <v>103</v>
      </c>
      <c r="F1374" t="str">
        <f t="shared" ref="F1374:F1437" si="68">IF(G1374="WA","Western Australia",
IF(G1374="NSW","New South Wales",
IF(G1374="QLD","Queensland",
IF(G1374="VIC","Victoria",
IF(G1374="TAS","Tasmania",
IF(G1374="SA","South Australia",
IF(G1374="NT","Northern Territory",
IF(G1374="ACT","Australian Capital Territory",G1374))))))))</f>
        <v>Queensland</v>
      </c>
      <c r="G1374" t="s">
        <v>35</v>
      </c>
      <c r="H1374">
        <v>4509</v>
      </c>
      <c r="I1374" t="s">
        <v>11</v>
      </c>
      <c r="J1374" t="s">
        <v>104</v>
      </c>
      <c r="K1374" t="s">
        <v>154</v>
      </c>
      <c r="L1374" t="s">
        <v>14</v>
      </c>
      <c r="M1374" s="5">
        <v>56.699999999999996</v>
      </c>
    </row>
    <row r="1375" spans="1:13" hidden="1" x14ac:dyDescent="0.25">
      <c r="A1375" s="2">
        <v>45143</v>
      </c>
      <c r="B1375" s="3">
        <f t="shared" si="66"/>
        <v>2024</v>
      </c>
      <c r="C1375" t="str">
        <f t="shared" si="67"/>
        <v>2023-2024</v>
      </c>
      <c r="D1375" t="s">
        <v>148</v>
      </c>
      <c r="E1375" t="s">
        <v>109</v>
      </c>
      <c r="F1375" t="str">
        <f t="shared" si="68"/>
        <v>New South Wales</v>
      </c>
      <c r="G1375" t="s">
        <v>10</v>
      </c>
      <c r="H1375">
        <v>2480</v>
      </c>
      <c r="I1375" t="s">
        <v>11</v>
      </c>
      <c r="J1375" t="s">
        <v>68</v>
      </c>
      <c r="K1375" t="s">
        <v>155</v>
      </c>
      <c r="L1375" t="s">
        <v>20</v>
      </c>
      <c r="M1375" s="5">
        <v>56.81</v>
      </c>
    </row>
    <row r="1376" spans="1:13" hidden="1" x14ac:dyDescent="0.25">
      <c r="A1376" s="2">
        <v>45422</v>
      </c>
      <c r="B1376" s="3">
        <f t="shared" si="66"/>
        <v>2024</v>
      </c>
      <c r="C1376" t="str">
        <f t="shared" si="67"/>
        <v>2024-2025</v>
      </c>
      <c r="D1376" t="s">
        <v>148</v>
      </c>
      <c r="E1376" t="s">
        <v>52</v>
      </c>
      <c r="F1376" t="str">
        <f t="shared" si="68"/>
        <v>Victoria</v>
      </c>
      <c r="G1376" t="s">
        <v>45</v>
      </c>
      <c r="H1376">
        <v>3030</v>
      </c>
      <c r="I1376" t="s">
        <v>11</v>
      </c>
      <c r="J1376" t="s">
        <v>46</v>
      </c>
      <c r="K1376" t="s">
        <v>19</v>
      </c>
      <c r="L1376" t="s">
        <v>23</v>
      </c>
      <c r="M1376" s="5">
        <v>56.81</v>
      </c>
    </row>
    <row r="1377" spans="1:13" hidden="1" x14ac:dyDescent="0.25">
      <c r="A1377" s="2">
        <v>45445</v>
      </c>
      <c r="B1377" s="3">
        <f t="shared" si="66"/>
        <v>2024</v>
      </c>
      <c r="C1377" t="str">
        <f t="shared" si="67"/>
        <v>2024-2025</v>
      </c>
      <c r="D1377" t="s">
        <v>147</v>
      </c>
      <c r="E1377" t="s">
        <v>109</v>
      </c>
      <c r="F1377" t="str">
        <f t="shared" si="68"/>
        <v>New South Wales</v>
      </c>
      <c r="G1377" t="s">
        <v>10</v>
      </c>
      <c r="H1377">
        <v>2480</v>
      </c>
      <c r="I1377" t="s">
        <v>11</v>
      </c>
      <c r="J1377" t="s">
        <v>68</v>
      </c>
      <c r="K1377" t="s">
        <v>149</v>
      </c>
      <c r="L1377" t="s">
        <v>15</v>
      </c>
      <c r="M1377" s="5">
        <v>57</v>
      </c>
    </row>
    <row r="1378" spans="1:13" hidden="1" x14ac:dyDescent="0.25">
      <c r="A1378" s="2">
        <v>45026</v>
      </c>
      <c r="B1378" s="3">
        <f t="shared" si="66"/>
        <v>2023</v>
      </c>
      <c r="C1378" t="str">
        <f t="shared" si="67"/>
        <v>2023-2024</v>
      </c>
      <c r="D1378" t="s">
        <v>147</v>
      </c>
      <c r="E1378" t="s">
        <v>114</v>
      </c>
      <c r="F1378" t="str">
        <f t="shared" si="68"/>
        <v>Victoria</v>
      </c>
      <c r="G1378" t="s">
        <v>45</v>
      </c>
      <c r="H1378">
        <v>3551</v>
      </c>
      <c r="I1378" t="s">
        <v>11</v>
      </c>
      <c r="J1378" t="s">
        <v>60</v>
      </c>
      <c r="K1378" t="s">
        <v>155</v>
      </c>
      <c r="L1378" t="s">
        <v>20</v>
      </c>
      <c r="M1378" s="5">
        <v>57.18</v>
      </c>
    </row>
    <row r="1379" spans="1:13" hidden="1" x14ac:dyDescent="0.25">
      <c r="A1379" s="2">
        <v>45085</v>
      </c>
      <c r="B1379" s="3">
        <f t="shared" si="66"/>
        <v>2023</v>
      </c>
      <c r="C1379" t="str">
        <f t="shared" si="67"/>
        <v>2023-2024</v>
      </c>
      <c r="D1379" t="s">
        <v>147</v>
      </c>
      <c r="E1379" t="s">
        <v>76</v>
      </c>
      <c r="F1379" t="str">
        <f t="shared" si="68"/>
        <v>Western Australia</v>
      </c>
      <c r="G1379" t="s">
        <v>48</v>
      </c>
      <c r="H1379">
        <v>6450</v>
      </c>
      <c r="I1379" t="s">
        <v>11</v>
      </c>
      <c r="J1379" t="s">
        <v>77</v>
      </c>
      <c r="K1379" t="s">
        <v>154</v>
      </c>
      <c r="L1379" t="s">
        <v>14</v>
      </c>
      <c r="M1379" s="5">
        <v>57.2</v>
      </c>
    </row>
    <row r="1380" spans="1:13" hidden="1" x14ac:dyDescent="0.25">
      <c r="A1380" s="2">
        <v>45287</v>
      </c>
      <c r="B1380" s="3">
        <f t="shared" si="66"/>
        <v>2024</v>
      </c>
      <c r="C1380" t="str">
        <f t="shared" si="67"/>
        <v>2023-2024</v>
      </c>
      <c r="D1380" t="s">
        <v>147</v>
      </c>
      <c r="E1380" t="s">
        <v>128</v>
      </c>
      <c r="F1380" t="str">
        <f t="shared" si="68"/>
        <v>Western Australia</v>
      </c>
      <c r="G1380" t="s">
        <v>48</v>
      </c>
      <c r="H1380">
        <v>6027</v>
      </c>
      <c r="I1380" t="s">
        <v>11</v>
      </c>
      <c r="J1380" t="s">
        <v>49</v>
      </c>
      <c r="K1380" t="s">
        <v>152</v>
      </c>
      <c r="L1380" t="s">
        <v>13</v>
      </c>
      <c r="M1380" s="5">
        <v>57.2</v>
      </c>
    </row>
    <row r="1381" spans="1:13" hidden="1" x14ac:dyDescent="0.25">
      <c r="A1381" s="2">
        <v>45595</v>
      </c>
      <c r="B1381" s="3">
        <f t="shared" si="66"/>
        <v>2025</v>
      </c>
      <c r="C1381" t="str">
        <f t="shared" si="67"/>
        <v>2024-2025</v>
      </c>
      <c r="D1381" t="s">
        <v>147</v>
      </c>
      <c r="E1381" t="s">
        <v>85</v>
      </c>
      <c r="F1381" t="str">
        <f t="shared" si="68"/>
        <v>Queensland</v>
      </c>
      <c r="G1381" t="s">
        <v>35</v>
      </c>
      <c r="H1381">
        <v>4883</v>
      </c>
      <c r="I1381" t="s">
        <v>11</v>
      </c>
      <c r="J1381" t="s">
        <v>36</v>
      </c>
      <c r="K1381" t="s">
        <v>154</v>
      </c>
      <c r="L1381" t="s">
        <v>14</v>
      </c>
      <c r="M1381" s="5">
        <v>57.44</v>
      </c>
    </row>
    <row r="1382" spans="1:13" hidden="1" x14ac:dyDescent="0.25">
      <c r="A1382" s="2">
        <v>45583</v>
      </c>
      <c r="B1382" s="3">
        <f t="shared" si="66"/>
        <v>2025</v>
      </c>
      <c r="C1382" t="str">
        <f t="shared" si="67"/>
        <v>2024-2025</v>
      </c>
      <c r="D1382" t="s">
        <v>148</v>
      </c>
      <c r="E1382" t="s">
        <v>82</v>
      </c>
      <c r="F1382" t="str">
        <f t="shared" si="68"/>
        <v>Queensland</v>
      </c>
      <c r="G1382" t="s">
        <v>35</v>
      </c>
      <c r="H1382">
        <v>4012</v>
      </c>
      <c r="I1382" t="s">
        <v>11</v>
      </c>
      <c r="J1382" t="s">
        <v>43</v>
      </c>
      <c r="K1382" t="s">
        <v>152</v>
      </c>
      <c r="L1382" t="s">
        <v>13</v>
      </c>
      <c r="M1382" s="5">
        <v>335.40999999999997</v>
      </c>
    </row>
    <row r="1383" spans="1:13" hidden="1" x14ac:dyDescent="0.25">
      <c r="A1383" s="2">
        <v>45613</v>
      </c>
      <c r="B1383" s="3">
        <f t="shared" si="66"/>
        <v>2025</v>
      </c>
      <c r="C1383" t="str">
        <f t="shared" si="67"/>
        <v>2024-2025</v>
      </c>
      <c r="D1383" t="s">
        <v>148</v>
      </c>
      <c r="E1383" t="s">
        <v>79</v>
      </c>
      <c r="F1383" t="str">
        <f t="shared" si="68"/>
        <v>Australian Capital Territory</v>
      </c>
      <c r="G1383" t="s">
        <v>80</v>
      </c>
      <c r="H1383">
        <v>2617</v>
      </c>
      <c r="I1383" t="s">
        <v>11</v>
      </c>
      <c r="J1383" t="s">
        <v>58</v>
      </c>
      <c r="K1383" t="s">
        <v>155</v>
      </c>
      <c r="L1383" t="s">
        <v>20</v>
      </c>
      <c r="M1383" s="5">
        <v>57.8</v>
      </c>
    </row>
    <row r="1384" spans="1:13" hidden="1" x14ac:dyDescent="0.25">
      <c r="A1384" s="2">
        <v>45061</v>
      </c>
      <c r="B1384" s="3">
        <f t="shared" si="66"/>
        <v>2023</v>
      </c>
      <c r="C1384" t="str">
        <f t="shared" si="67"/>
        <v>2023-2024</v>
      </c>
      <c r="D1384" t="s">
        <v>148</v>
      </c>
      <c r="E1384" t="s">
        <v>116</v>
      </c>
      <c r="F1384" t="str">
        <f t="shared" si="68"/>
        <v>Western Australia</v>
      </c>
      <c r="G1384" t="s">
        <v>48</v>
      </c>
      <c r="H1384">
        <v>6725</v>
      </c>
      <c r="I1384" t="s">
        <v>11</v>
      </c>
      <c r="J1384" t="s">
        <v>77</v>
      </c>
      <c r="K1384" t="s">
        <v>152</v>
      </c>
      <c r="L1384" t="s">
        <v>13</v>
      </c>
      <c r="M1384" s="5">
        <v>57.86</v>
      </c>
    </row>
    <row r="1385" spans="1:13" hidden="1" x14ac:dyDescent="0.25">
      <c r="A1385" s="2">
        <v>45584</v>
      </c>
      <c r="B1385" s="3">
        <f t="shared" si="66"/>
        <v>2025</v>
      </c>
      <c r="C1385" t="str">
        <f t="shared" si="67"/>
        <v>2024-2025</v>
      </c>
      <c r="D1385" t="s">
        <v>148</v>
      </c>
      <c r="E1385" t="s">
        <v>110</v>
      </c>
      <c r="F1385" t="str">
        <f t="shared" si="68"/>
        <v>Queensland</v>
      </c>
      <c r="G1385" t="s">
        <v>35</v>
      </c>
      <c r="H1385">
        <v>4680</v>
      </c>
      <c r="I1385" t="s">
        <v>11</v>
      </c>
      <c r="J1385" t="s">
        <v>51</v>
      </c>
      <c r="K1385" t="s">
        <v>155</v>
      </c>
      <c r="L1385" t="s">
        <v>20</v>
      </c>
      <c r="M1385" s="5">
        <v>303.34000000000003</v>
      </c>
    </row>
    <row r="1386" spans="1:13" hidden="1" x14ac:dyDescent="0.25">
      <c r="A1386" s="2">
        <v>45443</v>
      </c>
      <c r="B1386" s="3">
        <f t="shared" si="66"/>
        <v>2024</v>
      </c>
      <c r="C1386" t="str">
        <f t="shared" si="67"/>
        <v>2024-2025</v>
      </c>
      <c r="D1386" t="s">
        <v>147</v>
      </c>
      <c r="E1386" t="s">
        <v>44</v>
      </c>
      <c r="F1386" t="str">
        <f t="shared" si="68"/>
        <v>Victoria</v>
      </c>
      <c r="G1386" t="s">
        <v>45</v>
      </c>
      <c r="H1386">
        <v>3066</v>
      </c>
      <c r="I1386" t="s">
        <v>11</v>
      </c>
      <c r="J1386" t="s">
        <v>46</v>
      </c>
      <c r="K1386" t="s">
        <v>153</v>
      </c>
      <c r="L1386" t="s">
        <v>16</v>
      </c>
      <c r="M1386" s="5">
        <v>57.91</v>
      </c>
    </row>
    <row r="1387" spans="1:13" hidden="1" x14ac:dyDescent="0.25">
      <c r="A1387" s="2">
        <v>45140</v>
      </c>
      <c r="B1387" s="3">
        <f t="shared" si="66"/>
        <v>2024</v>
      </c>
      <c r="C1387" t="str">
        <f t="shared" si="67"/>
        <v>2023-2024</v>
      </c>
      <c r="D1387" t="s">
        <v>147</v>
      </c>
      <c r="E1387" t="s">
        <v>75</v>
      </c>
      <c r="F1387" t="str">
        <f t="shared" si="68"/>
        <v>Victoria</v>
      </c>
      <c r="G1387" t="s">
        <v>45</v>
      </c>
      <c r="H1387">
        <v>3630</v>
      </c>
      <c r="I1387" t="s">
        <v>11</v>
      </c>
      <c r="J1387" t="s">
        <v>55</v>
      </c>
      <c r="K1387" t="s">
        <v>152</v>
      </c>
      <c r="L1387" t="s">
        <v>13</v>
      </c>
      <c r="M1387" s="5">
        <v>57.94</v>
      </c>
    </row>
    <row r="1388" spans="1:13" hidden="1" x14ac:dyDescent="0.25">
      <c r="A1388" s="2">
        <v>45139</v>
      </c>
      <c r="B1388" s="3">
        <f t="shared" si="66"/>
        <v>2024</v>
      </c>
      <c r="C1388" t="str">
        <f t="shared" si="67"/>
        <v>2023-2024</v>
      </c>
      <c r="D1388" t="s">
        <v>148</v>
      </c>
      <c r="E1388" t="s">
        <v>42</v>
      </c>
      <c r="F1388" t="str">
        <f t="shared" si="68"/>
        <v>Queensland</v>
      </c>
      <c r="G1388" t="s">
        <v>35</v>
      </c>
      <c r="H1388">
        <v>4053</v>
      </c>
      <c r="I1388" t="s">
        <v>11</v>
      </c>
      <c r="J1388" t="s">
        <v>43</v>
      </c>
      <c r="K1388" t="s">
        <v>19</v>
      </c>
      <c r="L1388" t="s">
        <v>23</v>
      </c>
      <c r="M1388" s="5">
        <v>301.32000000000005</v>
      </c>
    </row>
    <row r="1389" spans="1:13" hidden="1" x14ac:dyDescent="0.25">
      <c r="A1389" s="2">
        <v>45387</v>
      </c>
      <c r="B1389" s="3">
        <f t="shared" si="66"/>
        <v>2024</v>
      </c>
      <c r="C1389" t="str">
        <f t="shared" si="67"/>
        <v>2024-2025</v>
      </c>
      <c r="D1389" t="s">
        <v>147</v>
      </c>
      <c r="E1389" t="s">
        <v>41</v>
      </c>
      <c r="F1389" t="str">
        <f t="shared" si="68"/>
        <v>New South Wales</v>
      </c>
      <c r="G1389" t="s">
        <v>10</v>
      </c>
      <c r="H1389">
        <v>2830</v>
      </c>
      <c r="I1389" t="s">
        <v>11</v>
      </c>
      <c r="J1389" t="s">
        <v>25</v>
      </c>
      <c r="K1389" t="s">
        <v>154</v>
      </c>
      <c r="L1389" t="s">
        <v>14</v>
      </c>
      <c r="M1389" s="5">
        <v>57.96</v>
      </c>
    </row>
    <row r="1390" spans="1:13" hidden="1" x14ac:dyDescent="0.25">
      <c r="A1390" s="2">
        <v>45153</v>
      </c>
      <c r="B1390" s="3">
        <f t="shared" si="66"/>
        <v>2024</v>
      </c>
      <c r="C1390" t="str">
        <f t="shared" si="67"/>
        <v>2023-2024</v>
      </c>
      <c r="D1390" t="s">
        <v>148</v>
      </c>
      <c r="E1390" t="s">
        <v>89</v>
      </c>
      <c r="F1390" t="str">
        <f t="shared" si="68"/>
        <v>Queensland</v>
      </c>
      <c r="G1390" t="s">
        <v>35</v>
      </c>
      <c r="H1390">
        <v>4655</v>
      </c>
      <c r="I1390" t="s">
        <v>11</v>
      </c>
      <c r="J1390" t="s">
        <v>51</v>
      </c>
      <c r="K1390" t="s">
        <v>154</v>
      </c>
      <c r="L1390" t="s">
        <v>14</v>
      </c>
      <c r="M1390" s="5">
        <v>300.69000000000005</v>
      </c>
    </row>
    <row r="1391" spans="1:13" hidden="1" x14ac:dyDescent="0.25">
      <c r="A1391" s="2">
        <v>45268</v>
      </c>
      <c r="B1391" s="3">
        <f t="shared" si="66"/>
        <v>2024</v>
      </c>
      <c r="C1391" t="str">
        <f t="shared" si="67"/>
        <v>2023-2024</v>
      </c>
      <c r="D1391" t="s">
        <v>148</v>
      </c>
      <c r="E1391" t="s">
        <v>100</v>
      </c>
      <c r="F1391" t="str">
        <f t="shared" si="68"/>
        <v>Western Australia</v>
      </c>
      <c r="G1391" t="s">
        <v>48</v>
      </c>
      <c r="H1391">
        <v>6021</v>
      </c>
      <c r="I1391" t="s">
        <v>11</v>
      </c>
      <c r="J1391" t="s">
        <v>49</v>
      </c>
      <c r="K1391" t="s">
        <v>152</v>
      </c>
      <c r="L1391" t="s">
        <v>13</v>
      </c>
      <c r="M1391" s="5">
        <v>58.459999999999994</v>
      </c>
    </row>
    <row r="1392" spans="1:13" hidden="1" x14ac:dyDescent="0.25">
      <c r="A1392" s="2">
        <v>45122</v>
      </c>
      <c r="B1392" s="3">
        <f t="shared" si="66"/>
        <v>2024</v>
      </c>
      <c r="C1392" t="str">
        <f t="shared" si="67"/>
        <v>2023-2024</v>
      </c>
      <c r="D1392" t="s">
        <v>147</v>
      </c>
      <c r="E1392" t="s">
        <v>26</v>
      </c>
      <c r="F1392" t="str">
        <f t="shared" si="68"/>
        <v>New South Wales</v>
      </c>
      <c r="G1392" t="s">
        <v>10</v>
      </c>
      <c r="H1392">
        <v>2141</v>
      </c>
      <c r="I1392" t="s">
        <v>11</v>
      </c>
      <c r="J1392" t="s">
        <v>27</v>
      </c>
      <c r="K1392" t="s">
        <v>152</v>
      </c>
      <c r="L1392" t="s">
        <v>13</v>
      </c>
      <c r="M1392" s="5">
        <v>58.769999999999996</v>
      </c>
    </row>
    <row r="1393" spans="1:13" hidden="1" x14ac:dyDescent="0.25">
      <c r="A1393" s="2">
        <v>45638</v>
      </c>
      <c r="B1393" s="3">
        <f t="shared" si="66"/>
        <v>2025</v>
      </c>
      <c r="C1393" t="str">
        <f t="shared" si="67"/>
        <v>2024-2025</v>
      </c>
      <c r="D1393" t="s">
        <v>147</v>
      </c>
      <c r="E1393" t="s">
        <v>98</v>
      </c>
      <c r="F1393" t="str">
        <f t="shared" si="68"/>
        <v>Victoria</v>
      </c>
      <c r="G1393" t="s">
        <v>45</v>
      </c>
      <c r="H1393">
        <v>3429</v>
      </c>
      <c r="I1393" t="s">
        <v>11</v>
      </c>
      <c r="J1393" t="s">
        <v>60</v>
      </c>
      <c r="K1393" t="s">
        <v>19</v>
      </c>
      <c r="L1393" t="s">
        <v>23</v>
      </c>
      <c r="M1393" s="5">
        <v>58.82</v>
      </c>
    </row>
    <row r="1394" spans="1:13" hidden="1" x14ac:dyDescent="0.25">
      <c r="A1394" s="2">
        <v>45123</v>
      </c>
      <c r="B1394" s="3">
        <f t="shared" si="66"/>
        <v>2024</v>
      </c>
      <c r="C1394" t="str">
        <f t="shared" si="67"/>
        <v>2023-2024</v>
      </c>
      <c r="D1394" t="s">
        <v>148</v>
      </c>
      <c r="E1394" t="s">
        <v>141</v>
      </c>
      <c r="F1394" t="str">
        <f t="shared" si="68"/>
        <v>Western Australia</v>
      </c>
      <c r="G1394" t="s">
        <v>48</v>
      </c>
      <c r="H1394">
        <v>6052</v>
      </c>
      <c r="I1394" t="s">
        <v>11</v>
      </c>
      <c r="J1394" t="s">
        <v>49</v>
      </c>
      <c r="K1394" t="s">
        <v>155</v>
      </c>
      <c r="L1394" t="s">
        <v>20</v>
      </c>
      <c r="M1394" s="5">
        <v>58.84</v>
      </c>
    </row>
    <row r="1395" spans="1:13" hidden="1" x14ac:dyDescent="0.25">
      <c r="A1395" s="2">
        <v>45072</v>
      </c>
      <c r="B1395" s="3">
        <f t="shared" si="66"/>
        <v>2023</v>
      </c>
      <c r="C1395" t="str">
        <f t="shared" si="67"/>
        <v>2023-2024</v>
      </c>
      <c r="D1395" t="s">
        <v>148</v>
      </c>
      <c r="E1395" t="s">
        <v>134</v>
      </c>
      <c r="F1395" t="str">
        <f t="shared" si="68"/>
        <v>Queensland</v>
      </c>
      <c r="G1395" t="s">
        <v>35</v>
      </c>
      <c r="H1395">
        <v>4825</v>
      </c>
      <c r="I1395" t="s">
        <v>11</v>
      </c>
      <c r="J1395" t="s">
        <v>36</v>
      </c>
      <c r="K1395" t="s">
        <v>152</v>
      </c>
      <c r="L1395" t="s">
        <v>13</v>
      </c>
      <c r="M1395" s="5">
        <v>294.5</v>
      </c>
    </row>
    <row r="1396" spans="1:13" hidden="1" x14ac:dyDescent="0.25">
      <c r="A1396" s="2">
        <v>45492</v>
      </c>
      <c r="B1396" s="3">
        <f t="shared" si="66"/>
        <v>2025</v>
      </c>
      <c r="C1396" t="str">
        <f t="shared" si="67"/>
        <v>2024-2025</v>
      </c>
      <c r="D1396" t="s">
        <v>148</v>
      </c>
      <c r="E1396" t="s">
        <v>84</v>
      </c>
      <c r="F1396" t="str">
        <f t="shared" si="68"/>
        <v>Queensland</v>
      </c>
      <c r="G1396" t="s">
        <v>35</v>
      </c>
      <c r="H1396">
        <v>4740</v>
      </c>
      <c r="I1396" t="s">
        <v>11</v>
      </c>
      <c r="J1396" t="s">
        <v>51</v>
      </c>
      <c r="K1396" t="s">
        <v>154</v>
      </c>
      <c r="L1396" t="s">
        <v>14</v>
      </c>
      <c r="M1396" s="5">
        <v>286.8</v>
      </c>
    </row>
    <row r="1397" spans="1:13" hidden="1" x14ac:dyDescent="0.25">
      <c r="A1397" s="2">
        <v>45438</v>
      </c>
      <c r="B1397" s="3">
        <f t="shared" si="66"/>
        <v>2024</v>
      </c>
      <c r="C1397" t="str">
        <f t="shared" si="67"/>
        <v>2024-2025</v>
      </c>
      <c r="D1397" t="s">
        <v>148</v>
      </c>
      <c r="E1397" t="s">
        <v>95</v>
      </c>
      <c r="F1397" t="str">
        <f t="shared" si="68"/>
        <v>Victoria</v>
      </c>
      <c r="G1397" t="s">
        <v>45</v>
      </c>
      <c r="H1397">
        <v>3931</v>
      </c>
      <c r="I1397" t="s">
        <v>11</v>
      </c>
      <c r="J1397" t="s">
        <v>55</v>
      </c>
      <c r="K1397" t="s">
        <v>156</v>
      </c>
      <c r="L1397" t="s">
        <v>17</v>
      </c>
      <c r="M1397" s="5">
        <v>58.9</v>
      </c>
    </row>
    <row r="1398" spans="1:13" hidden="1" x14ac:dyDescent="0.25">
      <c r="A1398" s="2">
        <v>45162</v>
      </c>
      <c r="B1398" s="3">
        <f t="shared" si="66"/>
        <v>2024</v>
      </c>
      <c r="C1398" t="str">
        <f t="shared" si="67"/>
        <v>2023-2024</v>
      </c>
      <c r="D1398" t="s">
        <v>148</v>
      </c>
      <c r="E1398" t="s">
        <v>122</v>
      </c>
      <c r="F1398" t="str">
        <f t="shared" si="68"/>
        <v>New South Wales</v>
      </c>
      <c r="G1398" t="s">
        <v>10</v>
      </c>
      <c r="H1398">
        <v>2650</v>
      </c>
      <c r="I1398" t="s">
        <v>11</v>
      </c>
      <c r="J1398" t="s">
        <v>25</v>
      </c>
      <c r="K1398" t="s">
        <v>149</v>
      </c>
      <c r="L1398" t="s">
        <v>15</v>
      </c>
      <c r="M1398" s="5">
        <v>58.9</v>
      </c>
    </row>
    <row r="1399" spans="1:13" hidden="1" x14ac:dyDescent="0.25">
      <c r="A1399" s="2">
        <v>45645</v>
      </c>
      <c r="B1399" s="3">
        <f t="shared" si="66"/>
        <v>2025</v>
      </c>
      <c r="C1399" t="str">
        <f t="shared" si="67"/>
        <v>2024-2025</v>
      </c>
      <c r="D1399" t="s">
        <v>147</v>
      </c>
      <c r="E1399" t="s">
        <v>41</v>
      </c>
      <c r="F1399" t="str">
        <f t="shared" si="68"/>
        <v>New South Wales</v>
      </c>
      <c r="G1399" t="s">
        <v>10</v>
      </c>
      <c r="H1399">
        <v>2830</v>
      </c>
      <c r="I1399" t="s">
        <v>11</v>
      </c>
      <c r="J1399" t="s">
        <v>25</v>
      </c>
      <c r="K1399" t="s">
        <v>153</v>
      </c>
      <c r="L1399" t="s">
        <v>16</v>
      </c>
      <c r="M1399" s="5">
        <v>58.96</v>
      </c>
    </row>
    <row r="1400" spans="1:13" hidden="1" x14ac:dyDescent="0.25">
      <c r="A1400" s="2">
        <v>45587</v>
      </c>
      <c r="B1400" s="3">
        <f t="shared" si="66"/>
        <v>2025</v>
      </c>
      <c r="C1400" t="str">
        <f t="shared" si="67"/>
        <v>2024-2025</v>
      </c>
      <c r="D1400" t="s">
        <v>148</v>
      </c>
      <c r="E1400" t="s">
        <v>123</v>
      </c>
      <c r="F1400" t="str">
        <f t="shared" si="68"/>
        <v>Western Australia</v>
      </c>
      <c r="G1400" t="s">
        <v>48</v>
      </c>
      <c r="H1400">
        <v>6109</v>
      </c>
      <c r="I1400" t="s">
        <v>11</v>
      </c>
      <c r="J1400" t="s">
        <v>94</v>
      </c>
      <c r="K1400" t="s">
        <v>150</v>
      </c>
      <c r="L1400" t="s">
        <v>18</v>
      </c>
      <c r="M1400" s="5">
        <v>58.96</v>
      </c>
    </row>
    <row r="1401" spans="1:13" hidden="1" x14ac:dyDescent="0.25">
      <c r="A1401" s="2">
        <v>44961</v>
      </c>
      <c r="B1401" s="3">
        <f t="shared" si="66"/>
        <v>2023</v>
      </c>
      <c r="C1401" t="str">
        <f t="shared" si="67"/>
        <v>2022-2023</v>
      </c>
      <c r="D1401" t="s">
        <v>147</v>
      </c>
      <c r="E1401" t="s">
        <v>82</v>
      </c>
      <c r="F1401" t="str">
        <f t="shared" si="68"/>
        <v>Queensland</v>
      </c>
      <c r="G1401" t="s">
        <v>35</v>
      </c>
      <c r="H1401">
        <v>4012</v>
      </c>
      <c r="I1401" t="s">
        <v>11</v>
      </c>
      <c r="J1401" t="s">
        <v>43</v>
      </c>
      <c r="K1401" t="s">
        <v>152</v>
      </c>
      <c r="L1401" t="s">
        <v>13</v>
      </c>
      <c r="M1401" s="5">
        <v>58.96</v>
      </c>
    </row>
    <row r="1402" spans="1:13" hidden="1" x14ac:dyDescent="0.25">
      <c r="A1402" s="2">
        <v>44967</v>
      </c>
      <c r="B1402" s="3">
        <f t="shared" si="66"/>
        <v>2023</v>
      </c>
      <c r="C1402" t="str">
        <f t="shared" si="67"/>
        <v>2022-2023</v>
      </c>
      <c r="D1402" t="s">
        <v>147</v>
      </c>
      <c r="E1402" t="s">
        <v>26</v>
      </c>
      <c r="F1402" t="str">
        <f t="shared" si="68"/>
        <v>New South Wales</v>
      </c>
      <c r="G1402" t="s">
        <v>10</v>
      </c>
      <c r="H1402">
        <v>2141</v>
      </c>
      <c r="I1402" t="s">
        <v>11</v>
      </c>
      <c r="J1402" t="s">
        <v>27</v>
      </c>
      <c r="K1402" t="s">
        <v>154</v>
      </c>
      <c r="L1402" t="s">
        <v>14</v>
      </c>
      <c r="M1402" s="5">
        <v>58.97</v>
      </c>
    </row>
    <row r="1403" spans="1:13" hidden="1" x14ac:dyDescent="0.25">
      <c r="A1403" s="2">
        <v>44981</v>
      </c>
      <c r="B1403" s="3">
        <f t="shared" si="66"/>
        <v>2023</v>
      </c>
      <c r="C1403" t="str">
        <f t="shared" si="67"/>
        <v>2022-2023</v>
      </c>
      <c r="D1403" t="s">
        <v>147</v>
      </c>
      <c r="E1403" t="s">
        <v>66</v>
      </c>
      <c r="F1403" t="str">
        <f t="shared" si="68"/>
        <v>South Australia</v>
      </c>
      <c r="G1403" t="s">
        <v>32</v>
      </c>
      <c r="H1403">
        <v>5169</v>
      </c>
      <c r="I1403" t="s">
        <v>11</v>
      </c>
      <c r="J1403" t="s">
        <v>33</v>
      </c>
      <c r="K1403" t="s">
        <v>154</v>
      </c>
      <c r="L1403" t="s">
        <v>14</v>
      </c>
      <c r="M1403" s="5">
        <v>59</v>
      </c>
    </row>
    <row r="1404" spans="1:13" hidden="1" x14ac:dyDescent="0.25">
      <c r="A1404" s="2">
        <v>45051</v>
      </c>
      <c r="B1404" s="3">
        <f t="shared" si="66"/>
        <v>2023</v>
      </c>
      <c r="C1404" t="str">
        <f t="shared" si="67"/>
        <v>2023-2024</v>
      </c>
      <c r="D1404" t="s">
        <v>148</v>
      </c>
      <c r="E1404" t="s">
        <v>122</v>
      </c>
      <c r="F1404" t="str">
        <f t="shared" si="68"/>
        <v>New South Wales</v>
      </c>
      <c r="G1404" t="s">
        <v>10</v>
      </c>
      <c r="H1404">
        <v>2650</v>
      </c>
      <c r="I1404" t="s">
        <v>11</v>
      </c>
      <c r="J1404" t="s">
        <v>25</v>
      </c>
      <c r="K1404" t="s">
        <v>154</v>
      </c>
      <c r="L1404" t="s">
        <v>14</v>
      </c>
      <c r="M1404" s="5">
        <v>59</v>
      </c>
    </row>
    <row r="1405" spans="1:13" hidden="1" x14ac:dyDescent="0.25">
      <c r="A1405" s="2">
        <v>45242</v>
      </c>
      <c r="B1405" s="3">
        <f t="shared" si="66"/>
        <v>2024</v>
      </c>
      <c r="C1405" t="str">
        <f t="shared" si="67"/>
        <v>2023-2024</v>
      </c>
      <c r="D1405" t="s">
        <v>147</v>
      </c>
      <c r="E1405" t="s">
        <v>9</v>
      </c>
      <c r="F1405" t="str">
        <f t="shared" si="68"/>
        <v>New South Wales</v>
      </c>
      <c r="G1405" t="s">
        <v>10</v>
      </c>
      <c r="H1405">
        <v>2067</v>
      </c>
      <c r="I1405" t="s">
        <v>11</v>
      </c>
      <c r="J1405" t="s">
        <v>12</v>
      </c>
      <c r="K1405" t="s">
        <v>153</v>
      </c>
      <c r="L1405" t="s">
        <v>16</v>
      </c>
      <c r="M1405" s="5">
        <v>59.3</v>
      </c>
    </row>
    <row r="1406" spans="1:13" hidden="1" x14ac:dyDescent="0.25">
      <c r="A1406" s="2">
        <v>45630</v>
      </c>
      <c r="B1406" s="3">
        <f t="shared" si="66"/>
        <v>2025</v>
      </c>
      <c r="C1406" t="str">
        <f t="shared" si="67"/>
        <v>2024-2025</v>
      </c>
      <c r="D1406" t="s">
        <v>148</v>
      </c>
      <c r="E1406" t="s">
        <v>61</v>
      </c>
      <c r="F1406" t="str">
        <f t="shared" si="68"/>
        <v>New South Wales</v>
      </c>
      <c r="G1406" t="s">
        <v>10</v>
      </c>
      <c r="H1406">
        <v>2539</v>
      </c>
      <c r="I1406" t="s">
        <v>11</v>
      </c>
      <c r="J1406" t="s">
        <v>58</v>
      </c>
      <c r="K1406" t="s">
        <v>19</v>
      </c>
      <c r="L1406" t="s">
        <v>23</v>
      </c>
      <c r="M1406" s="5">
        <v>59.43</v>
      </c>
    </row>
    <row r="1407" spans="1:13" hidden="1" x14ac:dyDescent="0.25">
      <c r="A1407" s="2">
        <v>45656</v>
      </c>
      <c r="B1407" s="3">
        <f t="shared" si="66"/>
        <v>2025</v>
      </c>
      <c r="C1407" t="str">
        <f t="shared" si="67"/>
        <v>2024-2025</v>
      </c>
      <c r="D1407" t="s">
        <v>147</v>
      </c>
      <c r="E1407" t="s">
        <v>128</v>
      </c>
      <c r="F1407" t="str">
        <f t="shared" si="68"/>
        <v>Western Australia</v>
      </c>
      <c r="G1407" t="s">
        <v>48</v>
      </c>
      <c r="H1407">
        <v>6027</v>
      </c>
      <c r="I1407" t="s">
        <v>11</v>
      </c>
      <c r="J1407" t="s">
        <v>49</v>
      </c>
      <c r="K1407" t="s">
        <v>155</v>
      </c>
      <c r="L1407" t="s">
        <v>20</v>
      </c>
      <c r="M1407" s="5">
        <v>59.45</v>
      </c>
    </row>
    <row r="1408" spans="1:13" hidden="1" x14ac:dyDescent="0.25">
      <c r="A1408" s="2">
        <v>45150</v>
      </c>
      <c r="B1408" s="3">
        <f t="shared" si="66"/>
        <v>2024</v>
      </c>
      <c r="C1408" t="str">
        <f t="shared" si="67"/>
        <v>2023-2024</v>
      </c>
      <c r="D1408" t="s">
        <v>148</v>
      </c>
      <c r="E1408" t="s">
        <v>74</v>
      </c>
      <c r="F1408" t="str">
        <f t="shared" si="68"/>
        <v>South Australia</v>
      </c>
      <c r="G1408" t="s">
        <v>32</v>
      </c>
      <c r="H1408">
        <v>5043</v>
      </c>
      <c r="I1408" t="s">
        <v>11</v>
      </c>
      <c r="J1408" t="s">
        <v>33</v>
      </c>
      <c r="K1408" t="s">
        <v>150</v>
      </c>
      <c r="L1408" t="s">
        <v>18</v>
      </c>
      <c r="M1408" s="5">
        <v>59.580000000000005</v>
      </c>
    </row>
    <row r="1409" spans="1:13" hidden="1" x14ac:dyDescent="0.25">
      <c r="A1409" s="2">
        <v>45589</v>
      </c>
      <c r="B1409" s="3">
        <f t="shared" si="66"/>
        <v>2025</v>
      </c>
      <c r="C1409" t="str">
        <f t="shared" si="67"/>
        <v>2024-2025</v>
      </c>
      <c r="D1409" t="s">
        <v>147</v>
      </c>
      <c r="E1409" t="s">
        <v>87</v>
      </c>
      <c r="F1409" t="str">
        <f t="shared" si="68"/>
        <v>New South Wales</v>
      </c>
      <c r="G1409" t="s">
        <v>10</v>
      </c>
      <c r="H1409">
        <v>2790</v>
      </c>
      <c r="I1409" t="s">
        <v>11</v>
      </c>
      <c r="J1409" t="s">
        <v>25</v>
      </c>
      <c r="K1409" t="s">
        <v>149</v>
      </c>
      <c r="L1409" t="s">
        <v>15</v>
      </c>
      <c r="M1409" s="5">
        <v>59.85</v>
      </c>
    </row>
    <row r="1410" spans="1:13" hidden="1" x14ac:dyDescent="0.25">
      <c r="A1410" s="2">
        <v>45636</v>
      </c>
      <c r="B1410" s="3">
        <f t="shared" si="66"/>
        <v>2025</v>
      </c>
      <c r="C1410" t="str">
        <f t="shared" si="67"/>
        <v>2024-2025</v>
      </c>
      <c r="D1410" t="s">
        <v>148</v>
      </c>
      <c r="E1410" t="s">
        <v>84</v>
      </c>
      <c r="F1410" t="str">
        <f t="shared" si="68"/>
        <v>Queensland</v>
      </c>
      <c r="G1410" t="s">
        <v>35</v>
      </c>
      <c r="H1410">
        <v>4740</v>
      </c>
      <c r="I1410" t="s">
        <v>11</v>
      </c>
      <c r="J1410" t="s">
        <v>51</v>
      </c>
      <c r="K1410" t="s">
        <v>152</v>
      </c>
      <c r="L1410" t="s">
        <v>13</v>
      </c>
      <c r="M1410" s="5">
        <v>286.44</v>
      </c>
    </row>
    <row r="1411" spans="1:13" hidden="1" x14ac:dyDescent="0.25">
      <c r="A1411" s="2">
        <v>44988</v>
      </c>
      <c r="B1411" s="3">
        <f t="shared" si="66"/>
        <v>2023</v>
      </c>
      <c r="C1411" t="str">
        <f t="shared" si="67"/>
        <v>2022-2023</v>
      </c>
      <c r="D1411" t="s">
        <v>148</v>
      </c>
      <c r="E1411" t="s">
        <v>84</v>
      </c>
      <c r="F1411" t="str">
        <f t="shared" si="68"/>
        <v>Queensland</v>
      </c>
      <c r="G1411" t="s">
        <v>35</v>
      </c>
      <c r="H1411">
        <v>4740</v>
      </c>
      <c r="I1411" t="s">
        <v>11</v>
      </c>
      <c r="J1411" t="s">
        <v>51</v>
      </c>
      <c r="K1411" t="s">
        <v>150</v>
      </c>
      <c r="L1411" t="s">
        <v>18</v>
      </c>
      <c r="M1411" s="5">
        <v>270.67999999999995</v>
      </c>
    </row>
    <row r="1412" spans="1:13" hidden="1"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row>
    <row r="1413" spans="1:13" hidden="1" x14ac:dyDescent="0.25">
      <c r="A1413" s="2">
        <v>45466</v>
      </c>
      <c r="B1413" s="3">
        <f t="shared" si="66"/>
        <v>2024</v>
      </c>
      <c r="C1413" t="str">
        <f t="shared" si="67"/>
        <v>2024-2025</v>
      </c>
      <c r="D1413" t="s">
        <v>147</v>
      </c>
      <c r="E1413" t="s">
        <v>41</v>
      </c>
      <c r="F1413" t="str">
        <f t="shared" si="68"/>
        <v>New South Wales</v>
      </c>
      <c r="G1413" t="s">
        <v>10</v>
      </c>
      <c r="H1413">
        <v>2830</v>
      </c>
      <c r="I1413" t="s">
        <v>11</v>
      </c>
      <c r="J1413" t="s">
        <v>25</v>
      </c>
      <c r="K1413" t="s">
        <v>153</v>
      </c>
      <c r="L1413" t="s">
        <v>16</v>
      </c>
      <c r="M1413" s="5">
        <v>59.9</v>
      </c>
    </row>
    <row r="1414" spans="1:13" hidden="1" x14ac:dyDescent="0.25">
      <c r="A1414" s="2">
        <v>45445</v>
      </c>
      <c r="B1414" s="3">
        <f t="shared" si="66"/>
        <v>2024</v>
      </c>
      <c r="C1414" t="str">
        <f t="shared" si="67"/>
        <v>2024-2025</v>
      </c>
      <c r="D1414" t="s">
        <v>148</v>
      </c>
      <c r="E1414" t="s">
        <v>142</v>
      </c>
      <c r="F1414" t="str">
        <f t="shared" si="68"/>
        <v>Australian Capital Territory</v>
      </c>
      <c r="G1414" t="s">
        <v>80</v>
      </c>
      <c r="H1414">
        <v>2609</v>
      </c>
      <c r="I1414" t="s">
        <v>11</v>
      </c>
      <c r="J1414" t="s">
        <v>58</v>
      </c>
      <c r="K1414" t="s">
        <v>19</v>
      </c>
      <c r="L1414" t="s">
        <v>23</v>
      </c>
      <c r="M1414" s="5">
        <v>59.9</v>
      </c>
    </row>
    <row r="1415" spans="1:13" hidden="1" x14ac:dyDescent="0.25">
      <c r="A1415" s="2">
        <v>45466</v>
      </c>
      <c r="B1415" s="3">
        <f t="shared" si="66"/>
        <v>2024</v>
      </c>
      <c r="C1415" t="str">
        <f t="shared" si="67"/>
        <v>2024-2025</v>
      </c>
      <c r="D1415" t="s">
        <v>148</v>
      </c>
      <c r="E1415" t="s">
        <v>141</v>
      </c>
      <c r="F1415" t="str">
        <f t="shared" si="68"/>
        <v>Western Australia</v>
      </c>
      <c r="G1415" t="s">
        <v>48</v>
      </c>
      <c r="H1415">
        <v>6052</v>
      </c>
      <c r="I1415" t="s">
        <v>11</v>
      </c>
      <c r="J1415" t="s">
        <v>49</v>
      </c>
      <c r="K1415" t="s">
        <v>156</v>
      </c>
      <c r="L1415" t="s">
        <v>17</v>
      </c>
      <c r="M1415" s="5">
        <v>59.9</v>
      </c>
    </row>
    <row r="1416" spans="1:13" hidden="1" x14ac:dyDescent="0.25">
      <c r="A1416" s="2">
        <v>45009</v>
      </c>
      <c r="B1416" s="3">
        <f t="shared" si="66"/>
        <v>2023</v>
      </c>
      <c r="C1416" t="str">
        <f t="shared" si="67"/>
        <v>2022-2023</v>
      </c>
      <c r="D1416" t="s">
        <v>148</v>
      </c>
      <c r="E1416" t="s">
        <v>84</v>
      </c>
      <c r="F1416" t="str">
        <f t="shared" si="68"/>
        <v>Queensland</v>
      </c>
      <c r="G1416" t="s">
        <v>35</v>
      </c>
      <c r="H1416">
        <v>4740</v>
      </c>
      <c r="I1416" t="s">
        <v>11</v>
      </c>
      <c r="J1416" t="s">
        <v>51</v>
      </c>
      <c r="K1416" t="s">
        <v>154</v>
      </c>
      <c r="L1416" t="s">
        <v>14</v>
      </c>
      <c r="M1416" s="5">
        <v>254.87</v>
      </c>
    </row>
    <row r="1417" spans="1:13" hidden="1" x14ac:dyDescent="0.25">
      <c r="A1417" s="2">
        <v>45143</v>
      </c>
      <c r="B1417" s="3">
        <f t="shared" si="66"/>
        <v>2024</v>
      </c>
      <c r="C1417" t="str">
        <f t="shared" si="67"/>
        <v>2023-2024</v>
      </c>
      <c r="D1417" t="s">
        <v>148</v>
      </c>
      <c r="E1417" t="s">
        <v>110</v>
      </c>
      <c r="F1417" t="str">
        <f t="shared" si="68"/>
        <v>Queensland</v>
      </c>
      <c r="G1417" t="s">
        <v>35</v>
      </c>
      <c r="H1417">
        <v>4680</v>
      </c>
      <c r="I1417" t="s">
        <v>11</v>
      </c>
      <c r="J1417" t="s">
        <v>51</v>
      </c>
      <c r="K1417" t="s">
        <v>151</v>
      </c>
      <c r="L1417" t="s">
        <v>21</v>
      </c>
      <c r="M1417" s="5">
        <v>239.94</v>
      </c>
    </row>
    <row r="1418" spans="1:13" hidden="1"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row>
    <row r="1419" spans="1:13" hidden="1"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row>
    <row r="1420" spans="1:13" hidden="1" x14ac:dyDescent="0.25">
      <c r="A1420" s="2">
        <v>45446</v>
      </c>
      <c r="B1420" s="3">
        <f t="shared" si="66"/>
        <v>2024</v>
      </c>
      <c r="C1420" t="str">
        <f t="shared" si="67"/>
        <v>2024-2025</v>
      </c>
      <c r="D1420" t="s">
        <v>147</v>
      </c>
      <c r="E1420" t="s">
        <v>121</v>
      </c>
      <c r="F1420" t="str">
        <f t="shared" si="68"/>
        <v>Queensland</v>
      </c>
      <c r="G1420" t="s">
        <v>35</v>
      </c>
      <c r="H1420">
        <v>4700</v>
      </c>
      <c r="I1420" t="s">
        <v>11</v>
      </c>
      <c r="J1420" t="s">
        <v>51</v>
      </c>
      <c r="K1420" t="s">
        <v>154</v>
      </c>
      <c r="L1420" t="s">
        <v>14</v>
      </c>
      <c r="M1420" s="5">
        <v>59.96</v>
      </c>
    </row>
    <row r="1421" spans="1:13" hidden="1"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row>
    <row r="1422" spans="1:13"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row>
    <row r="1423" spans="1:13" hidden="1"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row>
    <row r="1424" spans="1:13" hidden="1"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row>
    <row r="1425" spans="1:13" x14ac:dyDescent="0.25">
      <c r="A1425" s="2">
        <v>44950</v>
      </c>
      <c r="B1425" s="3">
        <f t="shared" si="66"/>
        <v>2023</v>
      </c>
      <c r="C1425" t="str">
        <f t="shared" si="67"/>
        <v>2022-2023</v>
      </c>
      <c r="D1425" t="s">
        <v>148</v>
      </c>
      <c r="E1425" t="s">
        <v>107</v>
      </c>
      <c r="F1425" t="str">
        <f t="shared" si="68"/>
        <v>Queensland</v>
      </c>
      <c r="G1425" t="s">
        <v>35</v>
      </c>
      <c r="H1425">
        <v>4220</v>
      </c>
      <c r="I1425" t="s">
        <v>11</v>
      </c>
      <c r="J1425" t="s">
        <v>104</v>
      </c>
      <c r="K1425" t="s">
        <v>155</v>
      </c>
      <c r="L1425" t="s">
        <v>20</v>
      </c>
      <c r="M1425" s="5">
        <v>238.1</v>
      </c>
    </row>
    <row r="1426" spans="1:13" hidden="1"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row>
    <row r="1427" spans="1:13" hidden="1"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row>
    <row r="1428" spans="1:13" hidden="1"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row>
    <row r="1429" spans="1:13" hidden="1" x14ac:dyDescent="0.25">
      <c r="A1429" s="2">
        <v>45622</v>
      </c>
      <c r="B1429" s="3">
        <f t="shared" si="66"/>
        <v>2025</v>
      </c>
      <c r="C1429" t="str">
        <f t="shared" si="67"/>
        <v>2024-2025</v>
      </c>
      <c r="D1429" t="s">
        <v>148</v>
      </c>
      <c r="E1429" t="s">
        <v>84</v>
      </c>
      <c r="F1429" t="str">
        <f t="shared" si="68"/>
        <v>Queensland</v>
      </c>
      <c r="G1429" t="s">
        <v>35</v>
      </c>
      <c r="H1429">
        <v>4740</v>
      </c>
      <c r="I1429" t="s">
        <v>11</v>
      </c>
      <c r="J1429" t="s">
        <v>51</v>
      </c>
      <c r="K1429" t="s">
        <v>155</v>
      </c>
      <c r="L1429" t="s">
        <v>20</v>
      </c>
      <c r="M1429" s="5">
        <v>231.64000000000001</v>
      </c>
    </row>
    <row r="1430" spans="1:13" hidden="1" x14ac:dyDescent="0.25">
      <c r="A1430" s="2">
        <v>45384</v>
      </c>
      <c r="B1430" s="3">
        <f t="shared" si="66"/>
        <v>2024</v>
      </c>
      <c r="C1430" t="str">
        <f t="shared" si="67"/>
        <v>2024-2025</v>
      </c>
      <c r="D1430" t="s">
        <v>148</v>
      </c>
      <c r="E1430" t="s">
        <v>117</v>
      </c>
      <c r="F1430" t="str">
        <f t="shared" si="68"/>
        <v>Queensland</v>
      </c>
      <c r="G1430" t="s">
        <v>35</v>
      </c>
      <c r="H1430">
        <v>4119</v>
      </c>
      <c r="I1430" t="s">
        <v>11</v>
      </c>
      <c r="J1430" t="s">
        <v>43</v>
      </c>
      <c r="K1430" t="s">
        <v>149</v>
      </c>
      <c r="L1430" t="s">
        <v>15</v>
      </c>
      <c r="M1430" s="5">
        <v>230.93999999999997</v>
      </c>
    </row>
    <row r="1431" spans="1:13" hidden="1" x14ac:dyDescent="0.25">
      <c r="A1431" s="2">
        <v>45272</v>
      </c>
      <c r="B1431" s="3">
        <f t="shared" si="66"/>
        <v>2024</v>
      </c>
      <c r="C1431" t="str">
        <f t="shared" si="67"/>
        <v>2023-2024</v>
      </c>
      <c r="D1431" t="s">
        <v>148</v>
      </c>
      <c r="E1431" t="s">
        <v>117</v>
      </c>
      <c r="F1431" t="str">
        <f t="shared" si="68"/>
        <v>Queensland</v>
      </c>
      <c r="G1431" t="s">
        <v>35</v>
      </c>
      <c r="H1431">
        <v>4119</v>
      </c>
      <c r="I1431" t="s">
        <v>11</v>
      </c>
      <c r="J1431" t="s">
        <v>43</v>
      </c>
      <c r="K1431" t="s">
        <v>19</v>
      </c>
      <c r="L1431" t="s">
        <v>23</v>
      </c>
      <c r="M1431" s="5">
        <v>228.73</v>
      </c>
    </row>
    <row r="1432" spans="1:13" hidden="1"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row>
    <row r="1433" spans="1:13" hidden="1"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row>
    <row r="1434" spans="1:13" hidden="1" x14ac:dyDescent="0.25">
      <c r="A1434" s="2">
        <v>45107</v>
      </c>
      <c r="B1434" s="3">
        <f t="shared" si="66"/>
        <v>2023</v>
      </c>
      <c r="C1434" t="str">
        <f t="shared" si="67"/>
        <v>2023-2024</v>
      </c>
      <c r="D1434" t="s">
        <v>147</v>
      </c>
      <c r="E1434" t="s">
        <v>76</v>
      </c>
      <c r="F1434" t="str">
        <f t="shared" si="68"/>
        <v>Western Australia</v>
      </c>
      <c r="G1434" t="s">
        <v>48</v>
      </c>
      <c r="H1434">
        <v>6450</v>
      </c>
      <c r="I1434" t="s">
        <v>11</v>
      </c>
      <c r="J1434" t="s">
        <v>77</v>
      </c>
      <c r="K1434" t="s">
        <v>153</v>
      </c>
      <c r="L1434" t="s">
        <v>16</v>
      </c>
      <c r="M1434" s="5">
        <v>61.13</v>
      </c>
    </row>
    <row r="1435" spans="1:13" hidden="1"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row>
    <row r="1436" spans="1:13" hidden="1" x14ac:dyDescent="0.25">
      <c r="A1436" s="2">
        <v>45450</v>
      </c>
      <c r="B1436" s="3">
        <f t="shared" si="66"/>
        <v>2024</v>
      </c>
      <c r="C1436" t="str">
        <f t="shared" si="67"/>
        <v>2024-2025</v>
      </c>
      <c r="D1436" t="s">
        <v>148</v>
      </c>
      <c r="E1436" t="s">
        <v>137</v>
      </c>
      <c r="F1436" t="str">
        <f t="shared" si="68"/>
        <v>New South Wales</v>
      </c>
      <c r="G1436" t="s">
        <v>10</v>
      </c>
      <c r="H1436">
        <v>2031</v>
      </c>
      <c r="I1436" t="s">
        <v>11</v>
      </c>
      <c r="J1436" t="s">
        <v>12</v>
      </c>
      <c r="K1436" t="s">
        <v>152</v>
      </c>
      <c r="L1436" t="s">
        <v>13</v>
      </c>
      <c r="M1436" s="5">
        <v>61.449999999999996</v>
      </c>
    </row>
    <row r="1437" spans="1:13" hidden="1"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row>
    <row r="1438" spans="1:13" hidden="1" x14ac:dyDescent="0.25">
      <c r="A1438" s="2">
        <v>45562</v>
      </c>
      <c r="B1438" s="3">
        <f t="shared" ref="B1438:B1501" si="69">IF(MONTH(A1438)&gt;=7,YEAR(A1438)+1,YEAR(A1438))</f>
        <v>2025</v>
      </c>
      <c r="C1438" t="str">
        <f t="shared" ref="C1438:C1501" si="70">IF(MONTH(A1438) &gt;= 4, YEAR(A1438) &amp; "-" &amp; YEAR(A1438) + 1, YEAR(A1438) - 1 &amp; "-" &amp; YEAR(A1438))</f>
        <v>2024-2025</v>
      </c>
      <c r="D1438" t="s">
        <v>148</v>
      </c>
      <c r="E1438" t="s">
        <v>140</v>
      </c>
      <c r="F1438" t="str">
        <f t="shared" ref="F1438:F1501" si="71">IF(G1438="WA","Western Australia",
IF(G1438="NSW","New South Wales",
IF(G1438="QLD","Queensland",
IF(G1438="VIC","Victoria",
IF(G1438="TAS","Tasmania",
IF(G1438="SA","South Australia",
IF(G1438="NT","Northern Territory",
IF(G1438="ACT","Australian Capital Territory",G1438))))))))</f>
        <v>Tasmania</v>
      </c>
      <c r="G1438" t="s">
        <v>70</v>
      </c>
      <c r="H1438">
        <v>7320</v>
      </c>
      <c r="I1438" t="s">
        <v>11</v>
      </c>
      <c r="J1438" t="s">
        <v>71</v>
      </c>
      <c r="K1438" t="s">
        <v>155</v>
      </c>
      <c r="L1438" t="s">
        <v>20</v>
      </c>
      <c r="M1438" s="5">
        <v>61.8</v>
      </c>
    </row>
    <row r="1439" spans="1:13" hidden="1" x14ac:dyDescent="0.25">
      <c r="A1439" s="2">
        <v>45464</v>
      </c>
      <c r="B1439" s="3">
        <f t="shared" si="69"/>
        <v>2024</v>
      </c>
      <c r="C1439" t="str">
        <f t="shared" si="70"/>
        <v>2024-2025</v>
      </c>
      <c r="D1439" t="s">
        <v>148</v>
      </c>
      <c r="E1439" t="s">
        <v>116</v>
      </c>
      <c r="F1439" t="str">
        <f t="shared" si="71"/>
        <v>Western Australia</v>
      </c>
      <c r="G1439" t="s">
        <v>48</v>
      </c>
      <c r="H1439">
        <v>6725</v>
      </c>
      <c r="I1439" t="s">
        <v>11</v>
      </c>
      <c r="J1439" t="s">
        <v>77</v>
      </c>
      <c r="K1439" t="s">
        <v>19</v>
      </c>
      <c r="L1439" t="s">
        <v>23</v>
      </c>
      <c r="M1439" s="5">
        <v>61.89</v>
      </c>
    </row>
    <row r="1440" spans="1:13" hidden="1" x14ac:dyDescent="0.25">
      <c r="A1440" s="2">
        <v>45097</v>
      </c>
      <c r="B1440" s="3">
        <f t="shared" si="69"/>
        <v>2023</v>
      </c>
      <c r="C1440" t="str">
        <f t="shared" si="70"/>
        <v>2023-2024</v>
      </c>
      <c r="D1440" t="s">
        <v>147</v>
      </c>
      <c r="E1440" t="s">
        <v>72</v>
      </c>
      <c r="F1440" t="str">
        <f t="shared" si="71"/>
        <v>Western Australia</v>
      </c>
      <c r="G1440" t="s">
        <v>48</v>
      </c>
      <c r="H1440">
        <v>6010</v>
      </c>
      <c r="I1440" t="s">
        <v>11</v>
      </c>
      <c r="J1440" t="s">
        <v>49</v>
      </c>
      <c r="K1440" t="s">
        <v>156</v>
      </c>
      <c r="L1440" t="s">
        <v>17</v>
      </c>
      <c r="M1440" s="5">
        <v>61.91</v>
      </c>
    </row>
    <row r="1441" spans="1:13" hidden="1" x14ac:dyDescent="0.25">
      <c r="A1441" s="2">
        <v>45388</v>
      </c>
      <c r="B1441" s="3">
        <f t="shared" si="69"/>
        <v>2024</v>
      </c>
      <c r="C1441" t="str">
        <f t="shared" si="70"/>
        <v>2024-2025</v>
      </c>
      <c r="D1441" t="s">
        <v>148</v>
      </c>
      <c r="E1441" t="s">
        <v>140</v>
      </c>
      <c r="F1441" t="str">
        <f t="shared" si="71"/>
        <v>Tasmania</v>
      </c>
      <c r="G1441" t="s">
        <v>70</v>
      </c>
      <c r="H1441">
        <v>7320</v>
      </c>
      <c r="I1441" t="s">
        <v>11</v>
      </c>
      <c r="J1441" t="s">
        <v>71</v>
      </c>
      <c r="K1441" t="s">
        <v>154</v>
      </c>
      <c r="L1441" t="s">
        <v>14</v>
      </c>
      <c r="M1441" s="5">
        <v>61.940000000000005</v>
      </c>
    </row>
    <row r="1442" spans="1:13" hidden="1" x14ac:dyDescent="0.25">
      <c r="A1442" s="2">
        <v>45069</v>
      </c>
      <c r="B1442" s="3">
        <f t="shared" si="69"/>
        <v>2023</v>
      </c>
      <c r="C1442" t="str">
        <f t="shared" si="70"/>
        <v>2023-2024</v>
      </c>
      <c r="D1442" t="s">
        <v>147</v>
      </c>
      <c r="E1442" t="s">
        <v>56</v>
      </c>
      <c r="F1442" t="str">
        <f t="shared" si="71"/>
        <v>Northern Territory</v>
      </c>
      <c r="G1442" t="s">
        <v>29</v>
      </c>
      <c r="H1442">
        <v>870</v>
      </c>
      <c r="I1442" t="s">
        <v>11</v>
      </c>
      <c r="J1442" t="s">
        <v>30</v>
      </c>
      <c r="K1442" t="s">
        <v>154</v>
      </c>
      <c r="L1442" t="s">
        <v>14</v>
      </c>
      <c r="M1442" s="5">
        <v>61.96</v>
      </c>
    </row>
    <row r="1443" spans="1:13" hidden="1" x14ac:dyDescent="0.25">
      <c r="A1443" s="2">
        <v>45346</v>
      </c>
      <c r="B1443" s="3">
        <f t="shared" si="69"/>
        <v>2024</v>
      </c>
      <c r="C1443" t="str">
        <f t="shared" si="70"/>
        <v>2023-2024</v>
      </c>
      <c r="D1443" t="s">
        <v>147</v>
      </c>
      <c r="E1443" t="s">
        <v>101</v>
      </c>
      <c r="F1443" t="str">
        <f t="shared" si="71"/>
        <v>Victoria</v>
      </c>
      <c r="G1443" t="s">
        <v>45</v>
      </c>
      <c r="H1443">
        <v>3131</v>
      </c>
      <c r="I1443" t="s">
        <v>11</v>
      </c>
      <c r="J1443" t="s">
        <v>63</v>
      </c>
      <c r="K1443" t="s">
        <v>19</v>
      </c>
      <c r="L1443" t="s">
        <v>23</v>
      </c>
      <c r="M1443" s="5">
        <v>62.15</v>
      </c>
    </row>
    <row r="1444" spans="1:13" hidden="1" x14ac:dyDescent="0.25">
      <c r="A1444" s="2">
        <v>45025</v>
      </c>
      <c r="B1444" s="3">
        <f t="shared" si="69"/>
        <v>2023</v>
      </c>
      <c r="C1444" t="str">
        <f t="shared" si="70"/>
        <v>2023-2024</v>
      </c>
      <c r="D1444" t="s">
        <v>147</v>
      </c>
      <c r="E1444" t="s">
        <v>131</v>
      </c>
      <c r="F1444" t="str">
        <f t="shared" si="71"/>
        <v>Western Australia</v>
      </c>
      <c r="G1444" t="s">
        <v>48</v>
      </c>
      <c r="H1444">
        <v>6530</v>
      </c>
      <c r="I1444" t="s">
        <v>11</v>
      </c>
      <c r="J1444" t="s">
        <v>77</v>
      </c>
      <c r="K1444" t="s">
        <v>152</v>
      </c>
      <c r="L1444" t="s">
        <v>13</v>
      </c>
      <c r="M1444" s="5">
        <v>62.21</v>
      </c>
    </row>
    <row r="1445" spans="1:13" hidden="1" x14ac:dyDescent="0.25">
      <c r="A1445" s="2">
        <v>45200</v>
      </c>
      <c r="B1445" s="3">
        <f t="shared" si="69"/>
        <v>2024</v>
      </c>
      <c r="C1445" t="str">
        <f t="shared" si="70"/>
        <v>2023-2024</v>
      </c>
      <c r="D1445" t="s">
        <v>148</v>
      </c>
      <c r="E1445" t="s">
        <v>95</v>
      </c>
      <c r="F1445" t="str">
        <f t="shared" si="71"/>
        <v>Victoria</v>
      </c>
      <c r="G1445" t="s">
        <v>45</v>
      </c>
      <c r="H1445">
        <v>3931</v>
      </c>
      <c r="I1445" t="s">
        <v>11</v>
      </c>
      <c r="J1445" t="s">
        <v>55</v>
      </c>
      <c r="K1445" t="s">
        <v>154</v>
      </c>
      <c r="L1445" t="s">
        <v>14</v>
      </c>
      <c r="M1445" s="5">
        <v>62.35</v>
      </c>
    </row>
    <row r="1446" spans="1:13" hidden="1" x14ac:dyDescent="0.25">
      <c r="A1446" s="2">
        <v>45406</v>
      </c>
      <c r="B1446" s="3">
        <f t="shared" si="69"/>
        <v>2024</v>
      </c>
      <c r="C1446" t="str">
        <f t="shared" si="70"/>
        <v>2024-2025</v>
      </c>
      <c r="D1446" t="s">
        <v>147</v>
      </c>
      <c r="E1446" t="s">
        <v>105</v>
      </c>
      <c r="F1446" t="str">
        <f t="shared" si="71"/>
        <v>Victoria</v>
      </c>
      <c r="G1446" t="s">
        <v>45</v>
      </c>
      <c r="H1446">
        <v>3500</v>
      </c>
      <c r="I1446" t="s">
        <v>11</v>
      </c>
      <c r="J1446" t="s">
        <v>60</v>
      </c>
      <c r="K1446" t="s">
        <v>154</v>
      </c>
      <c r="L1446" t="s">
        <v>14</v>
      </c>
      <c r="M1446" s="5">
        <v>62.46</v>
      </c>
    </row>
    <row r="1447" spans="1:13" hidden="1" x14ac:dyDescent="0.25">
      <c r="A1447" s="2">
        <v>45282</v>
      </c>
      <c r="B1447" s="3">
        <f t="shared" si="69"/>
        <v>2024</v>
      </c>
      <c r="C1447" t="str">
        <f t="shared" si="70"/>
        <v>2023-2024</v>
      </c>
      <c r="D1447" t="s">
        <v>147</v>
      </c>
      <c r="E1447" t="s">
        <v>119</v>
      </c>
      <c r="F1447" t="str">
        <f t="shared" si="71"/>
        <v>Queensland</v>
      </c>
      <c r="G1447" t="s">
        <v>35</v>
      </c>
      <c r="H1447">
        <v>4570</v>
      </c>
      <c r="I1447" t="s">
        <v>11</v>
      </c>
      <c r="J1447" t="s">
        <v>120</v>
      </c>
      <c r="K1447" t="s">
        <v>153</v>
      </c>
      <c r="L1447" t="s">
        <v>16</v>
      </c>
      <c r="M1447" s="5">
        <v>62.480000000000004</v>
      </c>
    </row>
    <row r="1448" spans="1:13" hidden="1" x14ac:dyDescent="0.25">
      <c r="A1448" s="2">
        <v>45255</v>
      </c>
      <c r="B1448" s="3">
        <f t="shared" si="69"/>
        <v>2024</v>
      </c>
      <c r="C1448" t="str">
        <f t="shared" si="70"/>
        <v>2023-2024</v>
      </c>
      <c r="D1448" t="s">
        <v>147</v>
      </c>
      <c r="E1448" t="s">
        <v>102</v>
      </c>
      <c r="F1448" t="str">
        <f t="shared" si="71"/>
        <v>Queensland</v>
      </c>
      <c r="G1448" t="s">
        <v>35</v>
      </c>
      <c r="H1448">
        <v>4870</v>
      </c>
      <c r="I1448" t="s">
        <v>11</v>
      </c>
      <c r="J1448" t="s">
        <v>36</v>
      </c>
      <c r="K1448" t="s">
        <v>152</v>
      </c>
      <c r="L1448" t="s">
        <v>13</v>
      </c>
      <c r="M1448" s="5">
        <v>62.49</v>
      </c>
    </row>
    <row r="1449" spans="1:13" hidden="1" x14ac:dyDescent="0.25">
      <c r="A1449" s="2">
        <v>45079</v>
      </c>
      <c r="B1449" s="3">
        <f t="shared" si="69"/>
        <v>2023</v>
      </c>
      <c r="C1449" t="str">
        <f t="shared" si="70"/>
        <v>2023-2024</v>
      </c>
      <c r="D1449" t="s">
        <v>147</v>
      </c>
      <c r="E1449" t="s">
        <v>76</v>
      </c>
      <c r="F1449" t="str">
        <f t="shared" si="71"/>
        <v>Western Australia</v>
      </c>
      <c r="G1449" t="s">
        <v>48</v>
      </c>
      <c r="H1449">
        <v>6450</v>
      </c>
      <c r="I1449" t="s">
        <v>11</v>
      </c>
      <c r="J1449" t="s">
        <v>77</v>
      </c>
      <c r="K1449" t="s">
        <v>19</v>
      </c>
      <c r="L1449" t="s">
        <v>23</v>
      </c>
      <c r="M1449" s="5">
        <v>62.620000000000005</v>
      </c>
    </row>
    <row r="1450" spans="1:13" hidden="1" x14ac:dyDescent="0.25">
      <c r="A1450" s="2">
        <v>45115</v>
      </c>
      <c r="B1450" s="3">
        <f t="shared" si="69"/>
        <v>2024</v>
      </c>
      <c r="C1450" t="str">
        <f t="shared" si="70"/>
        <v>2023-2024</v>
      </c>
      <c r="D1450" t="s">
        <v>147</v>
      </c>
      <c r="E1450" t="s">
        <v>114</v>
      </c>
      <c r="F1450" t="str">
        <f t="shared" si="71"/>
        <v>Victoria</v>
      </c>
      <c r="G1450" t="s">
        <v>45</v>
      </c>
      <c r="H1450">
        <v>3551</v>
      </c>
      <c r="I1450" t="s">
        <v>11</v>
      </c>
      <c r="J1450" t="s">
        <v>60</v>
      </c>
      <c r="K1450" t="s">
        <v>155</v>
      </c>
      <c r="L1450" t="s">
        <v>20</v>
      </c>
      <c r="M1450" s="5">
        <v>62.75</v>
      </c>
    </row>
    <row r="1451" spans="1:13" hidden="1" x14ac:dyDescent="0.25">
      <c r="A1451" s="2">
        <v>45292</v>
      </c>
      <c r="B1451" s="3">
        <f t="shared" si="69"/>
        <v>2024</v>
      </c>
      <c r="C1451" t="str">
        <f t="shared" si="70"/>
        <v>2023-2024</v>
      </c>
      <c r="D1451" t="s">
        <v>148</v>
      </c>
      <c r="E1451" t="s">
        <v>75</v>
      </c>
      <c r="F1451" t="str">
        <f t="shared" si="71"/>
        <v>Victoria</v>
      </c>
      <c r="G1451" t="s">
        <v>45</v>
      </c>
      <c r="H1451">
        <v>3630</v>
      </c>
      <c r="I1451" t="s">
        <v>11</v>
      </c>
      <c r="J1451" t="s">
        <v>55</v>
      </c>
      <c r="K1451" t="s">
        <v>156</v>
      </c>
      <c r="L1451" t="s">
        <v>17</v>
      </c>
      <c r="M1451" s="5">
        <v>62.839999999999996</v>
      </c>
    </row>
    <row r="1452" spans="1:13" hidden="1" x14ac:dyDescent="0.25">
      <c r="A1452" s="2">
        <v>45371</v>
      </c>
      <c r="B1452" s="3">
        <f t="shared" si="69"/>
        <v>2024</v>
      </c>
      <c r="C1452" t="str">
        <f t="shared" si="70"/>
        <v>2023-2024</v>
      </c>
      <c r="D1452" t="s">
        <v>147</v>
      </c>
      <c r="E1452" t="s">
        <v>59</v>
      </c>
      <c r="F1452" t="str">
        <f t="shared" si="71"/>
        <v>Victoria</v>
      </c>
      <c r="G1452" t="s">
        <v>45</v>
      </c>
      <c r="H1452">
        <v>3280</v>
      </c>
      <c r="I1452" t="s">
        <v>11</v>
      </c>
      <c r="J1452" t="s">
        <v>60</v>
      </c>
      <c r="K1452" t="s">
        <v>155</v>
      </c>
      <c r="L1452" t="s">
        <v>20</v>
      </c>
      <c r="M1452" s="5">
        <v>62.910000000000004</v>
      </c>
    </row>
    <row r="1453" spans="1:13" hidden="1" x14ac:dyDescent="0.25">
      <c r="A1453" s="2">
        <v>45590</v>
      </c>
      <c r="B1453" s="3">
        <f t="shared" si="69"/>
        <v>2025</v>
      </c>
      <c r="C1453" t="str">
        <f t="shared" si="70"/>
        <v>2024-2025</v>
      </c>
      <c r="D1453" t="s">
        <v>147</v>
      </c>
      <c r="E1453" t="s">
        <v>89</v>
      </c>
      <c r="F1453" t="str">
        <f t="shared" si="71"/>
        <v>Queensland</v>
      </c>
      <c r="G1453" t="s">
        <v>35</v>
      </c>
      <c r="H1453">
        <v>4655</v>
      </c>
      <c r="I1453" t="s">
        <v>11</v>
      </c>
      <c r="J1453" t="s">
        <v>51</v>
      </c>
      <c r="K1453" t="s">
        <v>153</v>
      </c>
      <c r="L1453" t="s">
        <v>16</v>
      </c>
      <c r="M1453" s="5">
        <v>63</v>
      </c>
    </row>
    <row r="1454" spans="1:13" hidden="1" x14ac:dyDescent="0.25">
      <c r="A1454" s="2">
        <v>45592</v>
      </c>
      <c r="B1454" s="3">
        <f t="shared" si="69"/>
        <v>2025</v>
      </c>
      <c r="C1454" t="str">
        <f t="shared" si="70"/>
        <v>2024-2025</v>
      </c>
      <c r="D1454" t="s">
        <v>147</v>
      </c>
      <c r="E1454" t="s">
        <v>109</v>
      </c>
      <c r="F1454" t="str">
        <f t="shared" si="71"/>
        <v>New South Wales</v>
      </c>
      <c r="G1454" t="s">
        <v>10</v>
      </c>
      <c r="H1454">
        <v>2480</v>
      </c>
      <c r="I1454" t="s">
        <v>11</v>
      </c>
      <c r="J1454" t="s">
        <v>68</v>
      </c>
      <c r="K1454" t="s">
        <v>149</v>
      </c>
      <c r="L1454" t="s">
        <v>15</v>
      </c>
      <c r="M1454" s="5">
        <v>63.11</v>
      </c>
    </row>
    <row r="1455" spans="1:13" hidden="1" x14ac:dyDescent="0.25">
      <c r="A1455" s="2">
        <v>45286</v>
      </c>
      <c r="B1455" s="3">
        <f t="shared" si="69"/>
        <v>2024</v>
      </c>
      <c r="C1455" t="str">
        <f t="shared" si="70"/>
        <v>2023-2024</v>
      </c>
      <c r="D1455" t="s">
        <v>147</v>
      </c>
      <c r="E1455" t="s">
        <v>88</v>
      </c>
      <c r="F1455" t="str">
        <f t="shared" si="71"/>
        <v>South Australia</v>
      </c>
      <c r="G1455" t="s">
        <v>32</v>
      </c>
      <c r="H1455">
        <v>5011</v>
      </c>
      <c r="I1455" t="s">
        <v>11</v>
      </c>
      <c r="J1455" t="s">
        <v>33</v>
      </c>
      <c r="K1455" t="s">
        <v>19</v>
      </c>
      <c r="L1455" t="s">
        <v>23</v>
      </c>
      <c r="M1455" s="5">
        <v>63.46</v>
      </c>
    </row>
    <row r="1456" spans="1:13" hidden="1" x14ac:dyDescent="0.25">
      <c r="A1456" s="2">
        <v>45602</v>
      </c>
      <c r="B1456" s="3">
        <f t="shared" si="69"/>
        <v>2025</v>
      </c>
      <c r="C1456" t="str">
        <f t="shared" si="70"/>
        <v>2024-2025</v>
      </c>
      <c r="D1456" t="s">
        <v>147</v>
      </c>
      <c r="E1456" t="s">
        <v>69</v>
      </c>
      <c r="F1456" t="str">
        <f t="shared" si="71"/>
        <v>Tasmania</v>
      </c>
      <c r="G1456" t="s">
        <v>70</v>
      </c>
      <c r="H1456">
        <v>7018</v>
      </c>
      <c r="I1456" t="s">
        <v>11</v>
      </c>
      <c r="J1456" t="s">
        <v>71</v>
      </c>
      <c r="K1456" t="s">
        <v>152</v>
      </c>
      <c r="L1456" t="s">
        <v>13</v>
      </c>
      <c r="M1456" s="5">
        <v>63.64</v>
      </c>
    </row>
    <row r="1457" spans="1:13" hidden="1" x14ac:dyDescent="0.25">
      <c r="A1457" s="2">
        <v>44969</v>
      </c>
      <c r="B1457" s="3">
        <f t="shared" si="69"/>
        <v>2023</v>
      </c>
      <c r="C1457" t="str">
        <f t="shared" si="70"/>
        <v>2022-2023</v>
      </c>
      <c r="D1457" t="s">
        <v>147</v>
      </c>
      <c r="E1457" t="s">
        <v>76</v>
      </c>
      <c r="F1457" t="str">
        <f t="shared" si="71"/>
        <v>Western Australia</v>
      </c>
      <c r="G1457" t="s">
        <v>48</v>
      </c>
      <c r="H1457">
        <v>6450</v>
      </c>
      <c r="I1457" t="s">
        <v>11</v>
      </c>
      <c r="J1457" t="s">
        <v>77</v>
      </c>
      <c r="K1457" t="s">
        <v>156</v>
      </c>
      <c r="L1457" t="s">
        <v>17</v>
      </c>
      <c r="M1457" s="5">
        <v>63.89</v>
      </c>
    </row>
    <row r="1458" spans="1:13" hidden="1" x14ac:dyDescent="0.25">
      <c r="A1458" s="2">
        <v>45226</v>
      </c>
      <c r="B1458" s="3">
        <f t="shared" si="69"/>
        <v>2024</v>
      </c>
      <c r="C1458" t="str">
        <f t="shared" si="70"/>
        <v>2023-2024</v>
      </c>
      <c r="D1458" t="s">
        <v>147</v>
      </c>
      <c r="E1458" t="s">
        <v>34</v>
      </c>
      <c r="F1458" t="str">
        <f t="shared" si="71"/>
        <v>Queensland</v>
      </c>
      <c r="G1458" t="s">
        <v>35</v>
      </c>
      <c r="H1458">
        <v>4802</v>
      </c>
      <c r="I1458" t="s">
        <v>11</v>
      </c>
      <c r="J1458" t="s">
        <v>36</v>
      </c>
      <c r="K1458" t="s">
        <v>152</v>
      </c>
      <c r="L1458" t="s">
        <v>13</v>
      </c>
      <c r="M1458" s="5">
        <v>63.92</v>
      </c>
    </row>
    <row r="1459" spans="1:13" hidden="1" x14ac:dyDescent="0.25">
      <c r="A1459" s="2">
        <v>45392</v>
      </c>
      <c r="B1459" s="3">
        <f t="shared" si="69"/>
        <v>2024</v>
      </c>
      <c r="C1459" t="str">
        <f t="shared" si="70"/>
        <v>2024-2025</v>
      </c>
      <c r="D1459" t="s">
        <v>147</v>
      </c>
      <c r="E1459" t="s">
        <v>57</v>
      </c>
      <c r="F1459" t="str">
        <f t="shared" si="71"/>
        <v>New South Wales</v>
      </c>
      <c r="G1459" t="s">
        <v>10</v>
      </c>
      <c r="H1459">
        <v>2560</v>
      </c>
      <c r="I1459" t="s">
        <v>11</v>
      </c>
      <c r="J1459" t="s">
        <v>58</v>
      </c>
      <c r="K1459" t="s">
        <v>153</v>
      </c>
      <c r="L1459" t="s">
        <v>16</v>
      </c>
      <c r="M1459" s="5">
        <v>63.92</v>
      </c>
    </row>
    <row r="1460" spans="1:13" hidden="1" x14ac:dyDescent="0.25">
      <c r="A1460" s="2">
        <v>45077</v>
      </c>
      <c r="B1460" s="3">
        <f t="shared" si="69"/>
        <v>2023</v>
      </c>
      <c r="C1460" t="str">
        <f t="shared" si="70"/>
        <v>2023-2024</v>
      </c>
      <c r="D1460" t="s">
        <v>148</v>
      </c>
      <c r="E1460" t="s">
        <v>141</v>
      </c>
      <c r="F1460" t="str">
        <f t="shared" si="71"/>
        <v>Western Australia</v>
      </c>
      <c r="G1460" t="s">
        <v>48</v>
      </c>
      <c r="H1460">
        <v>6052</v>
      </c>
      <c r="I1460" t="s">
        <v>11</v>
      </c>
      <c r="J1460" t="s">
        <v>49</v>
      </c>
      <c r="K1460" t="s">
        <v>19</v>
      </c>
      <c r="L1460" t="s">
        <v>23</v>
      </c>
      <c r="M1460" s="5">
        <v>63.92</v>
      </c>
    </row>
    <row r="1461" spans="1:13" hidden="1" x14ac:dyDescent="0.25">
      <c r="A1461" s="2">
        <v>45639</v>
      </c>
      <c r="B1461" s="3">
        <f t="shared" si="69"/>
        <v>2025</v>
      </c>
      <c r="C1461" t="str">
        <f t="shared" si="70"/>
        <v>2024-2025</v>
      </c>
      <c r="D1461" t="s">
        <v>148</v>
      </c>
      <c r="E1461" t="s">
        <v>145</v>
      </c>
      <c r="F1461" t="str">
        <f t="shared" si="71"/>
        <v>New South Wales</v>
      </c>
      <c r="G1461" t="s">
        <v>10</v>
      </c>
      <c r="H1461">
        <v>2101</v>
      </c>
      <c r="I1461" t="s">
        <v>11</v>
      </c>
      <c r="J1461" t="s">
        <v>27</v>
      </c>
      <c r="K1461" t="s">
        <v>151</v>
      </c>
      <c r="L1461" t="s">
        <v>21</v>
      </c>
      <c r="M1461" s="5">
        <v>63.92</v>
      </c>
    </row>
    <row r="1462" spans="1:13" hidden="1" x14ac:dyDescent="0.25">
      <c r="A1462" s="2">
        <v>45580</v>
      </c>
      <c r="B1462" s="3">
        <f t="shared" si="69"/>
        <v>2025</v>
      </c>
      <c r="C1462" t="str">
        <f t="shared" si="70"/>
        <v>2024-2025</v>
      </c>
      <c r="D1462" t="s">
        <v>147</v>
      </c>
      <c r="E1462" t="s">
        <v>115</v>
      </c>
      <c r="F1462" t="str">
        <f t="shared" si="71"/>
        <v>Western Australia</v>
      </c>
      <c r="G1462" t="s">
        <v>48</v>
      </c>
      <c r="H1462">
        <v>6280</v>
      </c>
      <c r="I1462" t="s">
        <v>11</v>
      </c>
      <c r="J1462" t="s">
        <v>94</v>
      </c>
      <c r="K1462" t="s">
        <v>149</v>
      </c>
      <c r="L1462" t="s">
        <v>15</v>
      </c>
      <c r="M1462" s="5">
        <v>64</v>
      </c>
    </row>
    <row r="1463" spans="1:13" hidden="1" x14ac:dyDescent="0.25">
      <c r="A1463" s="2">
        <v>45190</v>
      </c>
      <c r="B1463" s="3">
        <f t="shared" si="69"/>
        <v>2024</v>
      </c>
      <c r="C1463" t="str">
        <f t="shared" si="70"/>
        <v>2023-2024</v>
      </c>
      <c r="D1463" t="s">
        <v>147</v>
      </c>
      <c r="E1463" t="s">
        <v>78</v>
      </c>
      <c r="F1463" t="str">
        <f t="shared" si="71"/>
        <v>New South Wales</v>
      </c>
      <c r="G1463" t="s">
        <v>10</v>
      </c>
      <c r="H1463">
        <v>2350</v>
      </c>
      <c r="I1463" t="s">
        <v>11</v>
      </c>
      <c r="J1463" t="s">
        <v>68</v>
      </c>
      <c r="K1463" t="s">
        <v>149</v>
      </c>
      <c r="L1463" t="s">
        <v>15</v>
      </c>
      <c r="M1463" s="5">
        <v>64.87</v>
      </c>
    </row>
    <row r="1464" spans="1:13" hidden="1" x14ac:dyDescent="0.25">
      <c r="A1464" s="2">
        <v>45159</v>
      </c>
      <c r="B1464" s="3">
        <f t="shared" si="69"/>
        <v>2024</v>
      </c>
      <c r="C1464" t="str">
        <f t="shared" si="70"/>
        <v>2023-2024</v>
      </c>
      <c r="D1464" t="s">
        <v>148</v>
      </c>
      <c r="E1464" t="s">
        <v>100</v>
      </c>
      <c r="F1464" t="str">
        <f t="shared" si="71"/>
        <v>Western Australia</v>
      </c>
      <c r="G1464" t="s">
        <v>48</v>
      </c>
      <c r="H1464">
        <v>6021</v>
      </c>
      <c r="I1464" t="s">
        <v>11</v>
      </c>
      <c r="J1464" t="s">
        <v>49</v>
      </c>
      <c r="K1464" t="s">
        <v>150</v>
      </c>
      <c r="L1464" t="s">
        <v>18</v>
      </c>
      <c r="M1464" s="5">
        <v>64.89</v>
      </c>
    </row>
    <row r="1465" spans="1:13" hidden="1" x14ac:dyDescent="0.25">
      <c r="A1465" s="2">
        <v>45241</v>
      </c>
      <c r="B1465" s="3">
        <f t="shared" si="69"/>
        <v>2024</v>
      </c>
      <c r="C1465" t="str">
        <f t="shared" si="70"/>
        <v>2023-2024</v>
      </c>
      <c r="D1465" t="s">
        <v>147</v>
      </c>
      <c r="E1465" t="s">
        <v>119</v>
      </c>
      <c r="F1465" t="str">
        <f t="shared" si="71"/>
        <v>Queensland</v>
      </c>
      <c r="G1465" t="s">
        <v>35</v>
      </c>
      <c r="H1465">
        <v>4570</v>
      </c>
      <c r="I1465" t="s">
        <v>11</v>
      </c>
      <c r="J1465" t="s">
        <v>120</v>
      </c>
      <c r="K1465" t="s">
        <v>152</v>
      </c>
      <c r="L1465" t="s">
        <v>13</v>
      </c>
      <c r="M1465" s="5">
        <v>64.900000000000006</v>
      </c>
    </row>
    <row r="1466" spans="1:13" hidden="1" x14ac:dyDescent="0.25">
      <c r="A1466" s="2">
        <v>45217</v>
      </c>
      <c r="B1466" s="3">
        <f t="shared" si="69"/>
        <v>2024</v>
      </c>
      <c r="C1466" t="str">
        <f t="shared" si="70"/>
        <v>2023-2024</v>
      </c>
      <c r="D1466" t="s">
        <v>147</v>
      </c>
      <c r="E1466" t="s">
        <v>124</v>
      </c>
      <c r="F1466" t="str">
        <f t="shared" si="71"/>
        <v>New South Wales</v>
      </c>
      <c r="G1466" t="s">
        <v>10</v>
      </c>
      <c r="H1466">
        <v>2015</v>
      </c>
      <c r="I1466" t="s">
        <v>11</v>
      </c>
      <c r="J1466" t="s">
        <v>12</v>
      </c>
      <c r="K1466" t="s">
        <v>153</v>
      </c>
      <c r="L1466" t="s">
        <v>16</v>
      </c>
      <c r="M1466" s="5">
        <v>64.95</v>
      </c>
    </row>
    <row r="1467" spans="1:13" hidden="1" x14ac:dyDescent="0.25">
      <c r="A1467" s="2">
        <v>45134</v>
      </c>
      <c r="B1467" s="3">
        <f t="shared" si="69"/>
        <v>2024</v>
      </c>
      <c r="C1467" t="str">
        <f t="shared" si="70"/>
        <v>2023-2024</v>
      </c>
      <c r="D1467" t="s">
        <v>147</v>
      </c>
      <c r="E1467" t="s">
        <v>56</v>
      </c>
      <c r="F1467" t="str">
        <f t="shared" si="71"/>
        <v>Northern Territory</v>
      </c>
      <c r="G1467" t="s">
        <v>29</v>
      </c>
      <c r="H1467">
        <v>870</v>
      </c>
      <c r="I1467" t="s">
        <v>11</v>
      </c>
      <c r="J1467" t="s">
        <v>30</v>
      </c>
      <c r="K1467" t="s">
        <v>154</v>
      </c>
      <c r="L1467" t="s">
        <v>14</v>
      </c>
      <c r="M1467" s="5">
        <v>64.95</v>
      </c>
    </row>
    <row r="1468" spans="1:13" hidden="1" x14ac:dyDescent="0.25">
      <c r="A1468" s="2">
        <v>45152</v>
      </c>
      <c r="B1468" s="3">
        <f t="shared" si="69"/>
        <v>2024</v>
      </c>
      <c r="C1468" t="str">
        <f t="shared" si="70"/>
        <v>2023-2024</v>
      </c>
      <c r="D1468" t="s">
        <v>148</v>
      </c>
      <c r="E1468" t="s">
        <v>74</v>
      </c>
      <c r="F1468" t="str">
        <f t="shared" si="71"/>
        <v>South Australia</v>
      </c>
      <c r="G1468" t="s">
        <v>32</v>
      </c>
      <c r="H1468">
        <v>5043</v>
      </c>
      <c r="I1468" t="s">
        <v>11</v>
      </c>
      <c r="J1468" t="s">
        <v>33</v>
      </c>
      <c r="K1468" t="s">
        <v>154</v>
      </c>
      <c r="L1468" t="s">
        <v>14</v>
      </c>
      <c r="M1468" s="5">
        <v>64.95</v>
      </c>
    </row>
    <row r="1469" spans="1:13" x14ac:dyDescent="0.25">
      <c r="A1469" s="2">
        <v>44953</v>
      </c>
      <c r="B1469" s="3">
        <f t="shared" si="69"/>
        <v>2023</v>
      </c>
      <c r="C1469" t="str">
        <f t="shared" si="70"/>
        <v>2022-2023</v>
      </c>
      <c r="D1469" t="s">
        <v>147</v>
      </c>
      <c r="E1469" t="s">
        <v>139</v>
      </c>
      <c r="F1469" t="str">
        <f t="shared" si="71"/>
        <v>New South Wales</v>
      </c>
      <c r="G1469" t="s">
        <v>10</v>
      </c>
      <c r="H1469">
        <v>2020</v>
      </c>
      <c r="I1469" t="s">
        <v>11</v>
      </c>
      <c r="J1469" t="s">
        <v>12</v>
      </c>
      <c r="K1469" t="s">
        <v>153</v>
      </c>
      <c r="L1469" t="s">
        <v>16</v>
      </c>
      <c r="M1469" s="5">
        <v>64.95</v>
      </c>
    </row>
    <row r="1470" spans="1:13" hidden="1" x14ac:dyDescent="0.25">
      <c r="A1470" s="2">
        <v>45467</v>
      </c>
      <c r="B1470" s="3">
        <f t="shared" si="69"/>
        <v>2024</v>
      </c>
      <c r="C1470" t="str">
        <f t="shared" si="70"/>
        <v>2024-2025</v>
      </c>
      <c r="D1470" t="s">
        <v>148</v>
      </c>
      <c r="E1470" t="s">
        <v>137</v>
      </c>
      <c r="F1470" t="str">
        <f t="shared" si="71"/>
        <v>New South Wales</v>
      </c>
      <c r="G1470" t="s">
        <v>10</v>
      </c>
      <c r="H1470">
        <v>2031</v>
      </c>
      <c r="I1470" t="s">
        <v>11</v>
      </c>
      <c r="J1470" t="s">
        <v>12</v>
      </c>
      <c r="K1470" t="s">
        <v>153</v>
      </c>
      <c r="L1470" t="s">
        <v>16</v>
      </c>
      <c r="M1470" s="5">
        <v>64.95</v>
      </c>
    </row>
    <row r="1471" spans="1:13" hidden="1" x14ac:dyDescent="0.25">
      <c r="A1471" s="2">
        <v>45103</v>
      </c>
      <c r="B1471" s="3">
        <f t="shared" si="69"/>
        <v>2023</v>
      </c>
      <c r="C1471" t="str">
        <f t="shared" si="70"/>
        <v>2023-2024</v>
      </c>
      <c r="D1471" t="s">
        <v>147</v>
      </c>
      <c r="E1471" t="s">
        <v>66</v>
      </c>
      <c r="F1471" t="str">
        <f t="shared" si="71"/>
        <v>South Australia</v>
      </c>
      <c r="G1471" t="s">
        <v>32</v>
      </c>
      <c r="H1471">
        <v>5169</v>
      </c>
      <c r="I1471" t="s">
        <v>11</v>
      </c>
      <c r="J1471" t="s">
        <v>33</v>
      </c>
      <c r="K1471" t="s">
        <v>153</v>
      </c>
      <c r="L1471" t="s">
        <v>16</v>
      </c>
      <c r="M1471" s="5">
        <v>64.95</v>
      </c>
    </row>
    <row r="1472" spans="1:13" hidden="1" x14ac:dyDescent="0.25">
      <c r="A1472" s="2">
        <v>45162</v>
      </c>
      <c r="B1472" s="3">
        <f t="shared" si="69"/>
        <v>2024</v>
      </c>
      <c r="C1472" t="str">
        <f t="shared" si="70"/>
        <v>2023-2024</v>
      </c>
      <c r="D1472" t="s">
        <v>147</v>
      </c>
      <c r="E1472" t="s">
        <v>75</v>
      </c>
      <c r="F1472" t="str">
        <f t="shared" si="71"/>
        <v>Victoria</v>
      </c>
      <c r="G1472" t="s">
        <v>45</v>
      </c>
      <c r="H1472">
        <v>3630</v>
      </c>
      <c r="I1472" t="s">
        <v>11</v>
      </c>
      <c r="J1472" t="s">
        <v>55</v>
      </c>
      <c r="K1472" t="s">
        <v>150</v>
      </c>
      <c r="L1472" t="s">
        <v>18</v>
      </c>
      <c r="M1472" s="5">
        <v>64.95</v>
      </c>
    </row>
    <row r="1473" spans="1:13" hidden="1" x14ac:dyDescent="0.25">
      <c r="A1473" s="2">
        <v>45241</v>
      </c>
      <c r="B1473" s="3">
        <f t="shared" si="69"/>
        <v>2024</v>
      </c>
      <c r="C1473" t="str">
        <f t="shared" si="70"/>
        <v>2023-2024</v>
      </c>
      <c r="D1473" t="s">
        <v>148</v>
      </c>
      <c r="E1473" t="s">
        <v>110</v>
      </c>
      <c r="F1473" t="str">
        <f t="shared" si="71"/>
        <v>Queensland</v>
      </c>
      <c r="G1473" t="s">
        <v>35</v>
      </c>
      <c r="H1473">
        <v>4680</v>
      </c>
      <c r="I1473" t="s">
        <v>11</v>
      </c>
      <c r="J1473" t="s">
        <v>51</v>
      </c>
      <c r="K1473" t="s">
        <v>156</v>
      </c>
      <c r="L1473" t="s">
        <v>17</v>
      </c>
      <c r="M1473" s="5">
        <v>226.63</v>
      </c>
    </row>
    <row r="1474" spans="1:13" hidden="1" x14ac:dyDescent="0.25">
      <c r="A1474" s="2">
        <v>44980</v>
      </c>
      <c r="B1474" s="3">
        <f t="shared" si="69"/>
        <v>2023</v>
      </c>
      <c r="C1474" t="str">
        <f t="shared" si="70"/>
        <v>2022-2023</v>
      </c>
      <c r="D1474" t="s">
        <v>147</v>
      </c>
      <c r="E1474" t="s">
        <v>44</v>
      </c>
      <c r="F1474" t="str">
        <f t="shared" si="71"/>
        <v>Victoria</v>
      </c>
      <c r="G1474" t="s">
        <v>45</v>
      </c>
      <c r="H1474">
        <v>3066</v>
      </c>
      <c r="I1474" t="s">
        <v>11</v>
      </c>
      <c r="J1474" t="s">
        <v>46</v>
      </c>
      <c r="K1474" t="s">
        <v>157</v>
      </c>
      <c r="L1474" t="s">
        <v>22</v>
      </c>
      <c r="M1474" s="5">
        <v>64.960000000000008</v>
      </c>
    </row>
    <row r="1475" spans="1:13" hidden="1" x14ac:dyDescent="0.25">
      <c r="A1475" s="2">
        <v>45426</v>
      </c>
      <c r="B1475" s="3">
        <f t="shared" si="69"/>
        <v>2024</v>
      </c>
      <c r="C1475" t="str">
        <f t="shared" si="70"/>
        <v>2024-2025</v>
      </c>
      <c r="D1475" t="s">
        <v>147</v>
      </c>
      <c r="E1475" t="s">
        <v>9</v>
      </c>
      <c r="F1475" t="str">
        <f t="shared" si="71"/>
        <v>New South Wales</v>
      </c>
      <c r="G1475" t="s">
        <v>10</v>
      </c>
      <c r="H1475">
        <v>2067</v>
      </c>
      <c r="I1475" t="s">
        <v>11</v>
      </c>
      <c r="J1475" t="s">
        <v>12</v>
      </c>
      <c r="K1475" t="s">
        <v>149</v>
      </c>
      <c r="L1475" t="s">
        <v>15</v>
      </c>
      <c r="M1475" s="5">
        <v>64.98</v>
      </c>
    </row>
    <row r="1476" spans="1:13" hidden="1" x14ac:dyDescent="0.25">
      <c r="A1476" s="2">
        <v>45470</v>
      </c>
      <c r="B1476" s="3">
        <f t="shared" si="69"/>
        <v>2024</v>
      </c>
      <c r="C1476" t="str">
        <f t="shared" si="70"/>
        <v>2024-2025</v>
      </c>
      <c r="D1476" t="s">
        <v>148</v>
      </c>
      <c r="E1476" t="s">
        <v>134</v>
      </c>
      <c r="F1476" t="str">
        <f t="shared" si="71"/>
        <v>Queensland</v>
      </c>
      <c r="G1476" t="s">
        <v>35</v>
      </c>
      <c r="H1476">
        <v>4825</v>
      </c>
      <c r="I1476" t="s">
        <v>11</v>
      </c>
      <c r="J1476" t="s">
        <v>36</v>
      </c>
      <c r="K1476" t="s">
        <v>150</v>
      </c>
      <c r="L1476" t="s">
        <v>18</v>
      </c>
      <c r="M1476" s="5">
        <v>224.89</v>
      </c>
    </row>
    <row r="1477" spans="1:13" hidden="1"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row>
    <row r="1478" spans="1:13" hidden="1" x14ac:dyDescent="0.25">
      <c r="A1478" s="2">
        <v>45271</v>
      </c>
      <c r="B1478" s="3">
        <f t="shared" si="69"/>
        <v>2024</v>
      </c>
      <c r="C1478" t="str">
        <f t="shared" si="70"/>
        <v>2023-2024</v>
      </c>
      <c r="D1478" t="s">
        <v>148</v>
      </c>
      <c r="E1478" t="s">
        <v>102</v>
      </c>
      <c r="F1478" t="str">
        <f t="shared" si="71"/>
        <v>Queensland</v>
      </c>
      <c r="G1478" t="s">
        <v>35</v>
      </c>
      <c r="H1478">
        <v>4870</v>
      </c>
      <c r="I1478" t="s">
        <v>11</v>
      </c>
      <c r="J1478" t="s">
        <v>36</v>
      </c>
      <c r="K1478" t="s">
        <v>153</v>
      </c>
      <c r="L1478" t="s">
        <v>16</v>
      </c>
      <c r="M1478" s="5">
        <v>215.89</v>
      </c>
    </row>
    <row r="1479" spans="1:13" hidden="1"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row>
    <row r="1480" spans="1:13" hidden="1"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row>
    <row r="1481" spans="1:13" hidden="1"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row>
    <row r="1482" spans="1:13" hidden="1" x14ac:dyDescent="0.25">
      <c r="A1482" s="2">
        <v>45420</v>
      </c>
      <c r="B1482" s="3">
        <f t="shared" si="69"/>
        <v>2024</v>
      </c>
      <c r="C1482" t="str">
        <f t="shared" si="70"/>
        <v>2024-2025</v>
      </c>
      <c r="D1482" t="s">
        <v>148</v>
      </c>
      <c r="E1482" t="s">
        <v>74</v>
      </c>
      <c r="F1482" t="str">
        <f t="shared" si="71"/>
        <v>South Australia</v>
      </c>
      <c r="G1482" t="s">
        <v>32</v>
      </c>
      <c r="H1482">
        <v>5043</v>
      </c>
      <c r="I1482" t="s">
        <v>11</v>
      </c>
      <c r="J1482" t="s">
        <v>33</v>
      </c>
      <c r="K1482" t="s">
        <v>19</v>
      </c>
      <c r="L1482" t="s">
        <v>23</v>
      </c>
      <c r="M1482" s="5">
        <v>65.88</v>
      </c>
    </row>
    <row r="1483" spans="1:13" hidden="1"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row>
    <row r="1484" spans="1:13" hidden="1" x14ac:dyDescent="0.25">
      <c r="A1484" s="2">
        <v>45421</v>
      </c>
      <c r="B1484" s="3">
        <f t="shared" si="69"/>
        <v>2024</v>
      </c>
      <c r="C1484" t="str">
        <f t="shared" si="70"/>
        <v>2024-2025</v>
      </c>
      <c r="D1484" t="s">
        <v>147</v>
      </c>
      <c r="E1484" t="s">
        <v>146</v>
      </c>
      <c r="F1484" t="str">
        <f t="shared" si="71"/>
        <v>Victoria</v>
      </c>
      <c r="G1484" t="s">
        <v>45</v>
      </c>
      <c r="H1484">
        <v>3353</v>
      </c>
      <c r="I1484" t="s">
        <v>11</v>
      </c>
      <c r="J1484" t="s">
        <v>60</v>
      </c>
      <c r="K1484" t="s">
        <v>149</v>
      </c>
      <c r="L1484" t="s">
        <v>15</v>
      </c>
      <c r="M1484" s="5">
        <v>65.89</v>
      </c>
    </row>
    <row r="1485" spans="1:13" hidden="1"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row>
    <row r="1486" spans="1:13" hidden="1"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row>
    <row r="1487" spans="1:13" hidden="1" x14ac:dyDescent="0.25">
      <c r="A1487" s="2">
        <v>45354</v>
      </c>
      <c r="B1487" s="3">
        <f t="shared" si="69"/>
        <v>2024</v>
      </c>
      <c r="C1487" t="str">
        <f t="shared" si="70"/>
        <v>2023-2024</v>
      </c>
      <c r="D1487" t="s">
        <v>148</v>
      </c>
      <c r="E1487" t="s">
        <v>28</v>
      </c>
      <c r="F1487" t="str">
        <f t="shared" si="71"/>
        <v>Northern Territory</v>
      </c>
      <c r="G1487" t="s">
        <v>29</v>
      </c>
      <c r="H1487">
        <v>800</v>
      </c>
      <c r="I1487" t="s">
        <v>11</v>
      </c>
      <c r="J1487" t="s">
        <v>30</v>
      </c>
      <c r="K1487" t="s">
        <v>155</v>
      </c>
      <c r="L1487" t="s">
        <v>20</v>
      </c>
      <c r="M1487" s="5">
        <v>215.45000000000002</v>
      </c>
    </row>
    <row r="1488" spans="1:13" hidden="1"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row>
    <row r="1489" spans="1:13"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row>
    <row r="1490" spans="1:13" hidden="1"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row>
    <row r="1491" spans="1:13" hidden="1"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row>
    <row r="1492" spans="1:13" hidden="1"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row>
    <row r="1493" spans="1:13" hidden="1"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row>
    <row r="1494" spans="1:13" hidden="1"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row>
    <row r="1495" spans="1:13" hidden="1"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row>
    <row r="1496" spans="1:13" hidden="1" x14ac:dyDescent="0.25">
      <c r="A1496" s="2">
        <v>45385</v>
      </c>
      <c r="B1496" s="3">
        <f t="shared" si="69"/>
        <v>2024</v>
      </c>
      <c r="C1496" t="str">
        <f t="shared" si="70"/>
        <v>2024-2025</v>
      </c>
      <c r="D1496" t="s">
        <v>147</v>
      </c>
      <c r="E1496" t="s">
        <v>119</v>
      </c>
      <c r="F1496" t="str">
        <f t="shared" si="71"/>
        <v>Queensland</v>
      </c>
      <c r="G1496" t="s">
        <v>35</v>
      </c>
      <c r="H1496">
        <v>4570</v>
      </c>
      <c r="I1496" t="s">
        <v>11</v>
      </c>
      <c r="J1496" t="s">
        <v>120</v>
      </c>
      <c r="K1496" t="s">
        <v>150</v>
      </c>
      <c r="L1496" t="s">
        <v>18</v>
      </c>
      <c r="M1496" s="5">
        <v>65.930000000000007</v>
      </c>
    </row>
    <row r="1497" spans="1:13" hidden="1" x14ac:dyDescent="0.25">
      <c r="A1497" s="2">
        <v>45467</v>
      </c>
      <c r="B1497" s="3">
        <f t="shared" si="69"/>
        <v>2024</v>
      </c>
      <c r="C1497" t="str">
        <f t="shared" si="70"/>
        <v>2024-2025</v>
      </c>
      <c r="D1497" t="s">
        <v>147</v>
      </c>
      <c r="E1497" t="s">
        <v>28</v>
      </c>
      <c r="F1497" t="str">
        <f t="shared" si="71"/>
        <v>Northern Territory</v>
      </c>
      <c r="G1497" t="s">
        <v>29</v>
      </c>
      <c r="H1497">
        <v>800</v>
      </c>
      <c r="I1497" t="s">
        <v>11</v>
      </c>
      <c r="J1497" t="s">
        <v>30</v>
      </c>
      <c r="K1497" t="s">
        <v>154</v>
      </c>
      <c r="L1497" t="s">
        <v>14</v>
      </c>
      <c r="M1497" s="5">
        <v>65.960000000000008</v>
      </c>
    </row>
    <row r="1498" spans="1:13" hidden="1" x14ac:dyDescent="0.25">
      <c r="A1498" s="2">
        <v>45105</v>
      </c>
      <c r="B1498" s="3">
        <f t="shared" si="69"/>
        <v>2023</v>
      </c>
      <c r="C1498" t="str">
        <f t="shared" si="70"/>
        <v>2023-2024</v>
      </c>
      <c r="D1498" t="s">
        <v>148</v>
      </c>
      <c r="E1498" t="s">
        <v>116</v>
      </c>
      <c r="F1498" t="str">
        <f t="shared" si="71"/>
        <v>Western Australia</v>
      </c>
      <c r="G1498" t="s">
        <v>48</v>
      </c>
      <c r="H1498">
        <v>6725</v>
      </c>
      <c r="I1498" t="s">
        <v>11</v>
      </c>
      <c r="J1498" t="s">
        <v>77</v>
      </c>
      <c r="K1498" t="s">
        <v>151</v>
      </c>
      <c r="L1498" t="s">
        <v>21</v>
      </c>
      <c r="M1498" s="5">
        <v>66</v>
      </c>
    </row>
    <row r="1499" spans="1:13" hidden="1" x14ac:dyDescent="0.25">
      <c r="A1499" s="2">
        <v>45113</v>
      </c>
      <c r="B1499" s="3">
        <f t="shared" si="69"/>
        <v>2024</v>
      </c>
      <c r="C1499" t="str">
        <f t="shared" si="70"/>
        <v>2023-2024</v>
      </c>
      <c r="D1499" t="s">
        <v>148</v>
      </c>
      <c r="E1499" t="s">
        <v>110</v>
      </c>
      <c r="F1499" t="str">
        <f t="shared" si="71"/>
        <v>Queensland</v>
      </c>
      <c r="G1499" t="s">
        <v>35</v>
      </c>
      <c r="H1499">
        <v>4680</v>
      </c>
      <c r="I1499" t="s">
        <v>11</v>
      </c>
      <c r="J1499" t="s">
        <v>51</v>
      </c>
      <c r="K1499" t="s">
        <v>155</v>
      </c>
      <c r="L1499" t="s">
        <v>20</v>
      </c>
      <c r="M1499" s="5">
        <v>208.73000000000002</v>
      </c>
    </row>
    <row r="1500" spans="1:13"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row>
    <row r="1501" spans="1:13" hidden="1" x14ac:dyDescent="0.25">
      <c r="A1501" s="2">
        <v>45411</v>
      </c>
      <c r="B1501" s="3">
        <f t="shared" si="69"/>
        <v>2024</v>
      </c>
      <c r="C1501" t="str">
        <f t="shared" si="70"/>
        <v>2024-2025</v>
      </c>
      <c r="D1501" t="s">
        <v>147</v>
      </c>
      <c r="E1501" t="s">
        <v>96</v>
      </c>
      <c r="F1501" t="str">
        <f t="shared" si="71"/>
        <v>Western Australia</v>
      </c>
      <c r="G1501" t="s">
        <v>48</v>
      </c>
      <c r="H1501">
        <v>6330</v>
      </c>
      <c r="I1501" t="s">
        <v>11</v>
      </c>
      <c r="J1501" t="s">
        <v>94</v>
      </c>
      <c r="K1501" t="s">
        <v>157</v>
      </c>
      <c r="L1501" t="s">
        <v>22</v>
      </c>
      <c r="M1501" s="5">
        <v>66.87</v>
      </c>
    </row>
    <row r="1502" spans="1:13" hidden="1" x14ac:dyDescent="0.25">
      <c r="A1502" s="2">
        <v>45389</v>
      </c>
      <c r="B1502" s="3">
        <f t="shared" ref="B1502:B1565" si="72">IF(MONTH(A1502)&gt;=7,YEAR(A1502)+1,YEAR(A1502))</f>
        <v>2024</v>
      </c>
      <c r="C1502" t="str">
        <f t="shared" ref="C1502:C1565" si="73">IF(MONTH(A1502) &gt;= 4, YEAR(A1502) &amp; "-" &amp; YEAR(A1502) + 1, YEAR(A1502) - 1 &amp; "-" &amp; YEAR(A1502))</f>
        <v>2024-2025</v>
      </c>
      <c r="D1502" t="s">
        <v>147</v>
      </c>
      <c r="E1502" t="s">
        <v>62</v>
      </c>
      <c r="F1502" t="str">
        <f t="shared" ref="F1502:F1565" si="74">IF(G1502="WA","Western Australia",
IF(G1502="NSW","New South Wales",
IF(G1502="QLD","Queensland",
IF(G1502="VIC","Victoria",
IF(G1502="TAS","Tasmania",
IF(G1502="SA","South Australia",
IF(G1502="NT","Northern Territory",
IF(G1502="ACT","Australian Capital Territory",G1502))))))))</f>
        <v>Victoria</v>
      </c>
      <c r="G1502" t="s">
        <v>45</v>
      </c>
      <c r="H1502">
        <v>3134</v>
      </c>
      <c r="I1502" t="s">
        <v>11</v>
      </c>
      <c r="J1502" t="s">
        <v>63</v>
      </c>
      <c r="K1502" t="s">
        <v>19</v>
      </c>
      <c r="L1502" t="s">
        <v>23</v>
      </c>
      <c r="M1502" s="5">
        <v>66.87</v>
      </c>
    </row>
    <row r="1503" spans="1:13" hidden="1" x14ac:dyDescent="0.25">
      <c r="A1503" s="2">
        <v>45223</v>
      </c>
      <c r="B1503" s="3">
        <f t="shared" si="72"/>
        <v>2024</v>
      </c>
      <c r="C1503" t="str">
        <f t="shared" si="73"/>
        <v>2023-2024</v>
      </c>
      <c r="D1503" t="s">
        <v>148</v>
      </c>
      <c r="E1503" t="s">
        <v>115</v>
      </c>
      <c r="F1503" t="str">
        <f t="shared" si="74"/>
        <v>Western Australia</v>
      </c>
      <c r="G1503" t="s">
        <v>48</v>
      </c>
      <c r="H1503">
        <v>6280</v>
      </c>
      <c r="I1503" t="s">
        <v>11</v>
      </c>
      <c r="J1503" t="s">
        <v>94</v>
      </c>
      <c r="K1503" t="s">
        <v>157</v>
      </c>
      <c r="L1503" t="s">
        <v>22</v>
      </c>
      <c r="M1503" s="5">
        <v>66.92</v>
      </c>
    </row>
    <row r="1504" spans="1:13" hidden="1" x14ac:dyDescent="0.25">
      <c r="A1504" s="2">
        <v>45004</v>
      </c>
      <c r="B1504" s="3">
        <f t="shared" si="72"/>
        <v>2023</v>
      </c>
      <c r="C1504" t="str">
        <f t="shared" si="73"/>
        <v>2022-2023</v>
      </c>
      <c r="D1504" t="s">
        <v>147</v>
      </c>
      <c r="E1504" t="s">
        <v>41</v>
      </c>
      <c r="F1504" t="str">
        <f t="shared" si="74"/>
        <v>New South Wales</v>
      </c>
      <c r="G1504" t="s">
        <v>10</v>
      </c>
      <c r="H1504">
        <v>2830</v>
      </c>
      <c r="I1504" t="s">
        <v>11</v>
      </c>
      <c r="J1504" t="s">
        <v>25</v>
      </c>
      <c r="K1504" t="s">
        <v>157</v>
      </c>
      <c r="L1504" t="s">
        <v>22</v>
      </c>
      <c r="M1504" s="5">
        <v>66.930000000000007</v>
      </c>
    </row>
    <row r="1505" spans="1:13" hidden="1" x14ac:dyDescent="0.25">
      <c r="A1505" s="2">
        <v>45436</v>
      </c>
      <c r="B1505" s="3">
        <f t="shared" si="72"/>
        <v>2024</v>
      </c>
      <c r="C1505" t="str">
        <f t="shared" si="73"/>
        <v>2024-2025</v>
      </c>
      <c r="D1505" t="s">
        <v>147</v>
      </c>
      <c r="E1505" t="s">
        <v>85</v>
      </c>
      <c r="F1505" t="str">
        <f t="shared" si="74"/>
        <v>Queensland</v>
      </c>
      <c r="G1505" t="s">
        <v>35</v>
      </c>
      <c r="H1505">
        <v>4883</v>
      </c>
      <c r="I1505" t="s">
        <v>11</v>
      </c>
      <c r="J1505" t="s">
        <v>36</v>
      </c>
      <c r="K1505" t="s">
        <v>154</v>
      </c>
      <c r="L1505" t="s">
        <v>14</v>
      </c>
      <c r="M1505" s="5">
        <v>66.94</v>
      </c>
    </row>
    <row r="1506" spans="1:13" hidden="1" x14ac:dyDescent="0.25">
      <c r="A1506" s="2">
        <v>45455</v>
      </c>
      <c r="B1506" s="3">
        <f t="shared" si="72"/>
        <v>2024</v>
      </c>
      <c r="C1506" t="str">
        <f t="shared" si="73"/>
        <v>2024-2025</v>
      </c>
      <c r="D1506" t="s">
        <v>147</v>
      </c>
      <c r="E1506" t="s">
        <v>128</v>
      </c>
      <c r="F1506" t="str">
        <f t="shared" si="74"/>
        <v>Western Australia</v>
      </c>
      <c r="G1506" t="s">
        <v>48</v>
      </c>
      <c r="H1506">
        <v>6027</v>
      </c>
      <c r="I1506" t="s">
        <v>11</v>
      </c>
      <c r="J1506" t="s">
        <v>49</v>
      </c>
      <c r="K1506" t="s">
        <v>154</v>
      </c>
      <c r="L1506" t="s">
        <v>14</v>
      </c>
      <c r="M1506" s="5">
        <v>66.94</v>
      </c>
    </row>
    <row r="1507" spans="1:13" hidden="1" x14ac:dyDescent="0.25">
      <c r="A1507" s="2">
        <v>45449</v>
      </c>
      <c r="B1507" s="3">
        <f t="shared" si="72"/>
        <v>2024</v>
      </c>
      <c r="C1507" t="str">
        <f t="shared" si="73"/>
        <v>2024-2025</v>
      </c>
      <c r="D1507" t="s">
        <v>148</v>
      </c>
      <c r="E1507" t="s">
        <v>74</v>
      </c>
      <c r="F1507" t="str">
        <f t="shared" si="74"/>
        <v>South Australia</v>
      </c>
      <c r="G1507" t="s">
        <v>32</v>
      </c>
      <c r="H1507">
        <v>5043</v>
      </c>
      <c r="I1507" t="s">
        <v>11</v>
      </c>
      <c r="J1507" t="s">
        <v>33</v>
      </c>
      <c r="K1507" t="s">
        <v>154</v>
      </c>
      <c r="L1507" t="s">
        <v>14</v>
      </c>
      <c r="M1507" s="5">
        <v>66.95</v>
      </c>
    </row>
    <row r="1508" spans="1:13" hidden="1" x14ac:dyDescent="0.25">
      <c r="A1508" s="2">
        <v>45389</v>
      </c>
      <c r="B1508" s="3">
        <f t="shared" si="72"/>
        <v>2024</v>
      </c>
      <c r="C1508" t="str">
        <f t="shared" si="73"/>
        <v>2024-2025</v>
      </c>
      <c r="D1508" t="s">
        <v>148</v>
      </c>
      <c r="E1508" t="s">
        <v>69</v>
      </c>
      <c r="F1508" t="str">
        <f t="shared" si="74"/>
        <v>Tasmania</v>
      </c>
      <c r="G1508" t="s">
        <v>70</v>
      </c>
      <c r="H1508">
        <v>7018</v>
      </c>
      <c r="I1508" t="s">
        <v>11</v>
      </c>
      <c r="J1508" t="s">
        <v>71</v>
      </c>
      <c r="K1508" t="s">
        <v>154</v>
      </c>
      <c r="L1508" t="s">
        <v>14</v>
      </c>
      <c r="M1508" s="5">
        <v>66.960000000000008</v>
      </c>
    </row>
    <row r="1509" spans="1:13" hidden="1" x14ac:dyDescent="0.25">
      <c r="A1509" s="2">
        <v>45435</v>
      </c>
      <c r="B1509" s="3">
        <f t="shared" si="72"/>
        <v>2024</v>
      </c>
      <c r="C1509" t="str">
        <f t="shared" si="73"/>
        <v>2024-2025</v>
      </c>
      <c r="D1509" t="s">
        <v>147</v>
      </c>
      <c r="E1509" t="s">
        <v>28</v>
      </c>
      <c r="F1509" t="str">
        <f t="shared" si="74"/>
        <v>Northern Territory</v>
      </c>
      <c r="G1509" t="s">
        <v>29</v>
      </c>
      <c r="H1509">
        <v>800</v>
      </c>
      <c r="I1509" t="s">
        <v>11</v>
      </c>
      <c r="J1509" t="s">
        <v>30</v>
      </c>
      <c r="K1509" t="s">
        <v>152</v>
      </c>
      <c r="L1509" t="s">
        <v>13</v>
      </c>
      <c r="M1509" s="5">
        <v>67.180000000000007</v>
      </c>
    </row>
    <row r="1510" spans="1:13" hidden="1" x14ac:dyDescent="0.25">
      <c r="A1510" s="2">
        <v>45391</v>
      </c>
      <c r="B1510" s="3">
        <f t="shared" si="72"/>
        <v>2024</v>
      </c>
      <c r="C1510" t="str">
        <f t="shared" si="73"/>
        <v>2024-2025</v>
      </c>
      <c r="D1510" t="s">
        <v>147</v>
      </c>
      <c r="E1510" t="s">
        <v>75</v>
      </c>
      <c r="F1510" t="str">
        <f t="shared" si="74"/>
        <v>Victoria</v>
      </c>
      <c r="G1510" t="s">
        <v>45</v>
      </c>
      <c r="H1510">
        <v>3630</v>
      </c>
      <c r="I1510" t="s">
        <v>11</v>
      </c>
      <c r="J1510" t="s">
        <v>55</v>
      </c>
      <c r="K1510" t="s">
        <v>155</v>
      </c>
      <c r="L1510" t="s">
        <v>20</v>
      </c>
      <c r="M1510" s="5">
        <v>67.430000000000007</v>
      </c>
    </row>
    <row r="1511" spans="1:13" hidden="1" x14ac:dyDescent="0.25">
      <c r="A1511" s="2">
        <v>45222</v>
      </c>
      <c r="B1511" s="3">
        <f t="shared" si="72"/>
        <v>2024</v>
      </c>
      <c r="C1511" t="str">
        <f t="shared" si="73"/>
        <v>2023-2024</v>
      </c>
      <c r="D1511" t="s">
        <v>148</v>
      </c>
      <c r="E1511" t="s">
        <v>65</v>
      </c>
      <c r="F1511" t="str">
        <f t="shared" si="74"/>
        <v>New South Wales</v>
      </c>
      <c r="G1511" t="s">
        <v>10</v>
      </c>
      <c r="H1511">
        <v>2541</v>
      </c>
      <c r="I1511" t="s">
        <v>11</v>
      </c>
      <c r="J1511" t="s">
        <v>58</v>
      </c>
      <c r="K1511" t="s">
        <v>157</v>
      </c>
      <c r="L1511" t="s">
        <v>22</v>
      </c>
      <c r="M1511" s="5">
        <v>67.45</v>
      </c>
    </row>
    <row r="1512" spans="1:13" hidden="1" x14ac:dyDescent="0.25">
      <c r="A1512" s="2">
        <v>44962</v>
      </c>
      <c r="B1512" s="3">
        <f t="shared" si="72"/>
        <v>2023</v>
      </c>
      <c r="C1512" t="str">
        <f t="shared" si="73"/>
        <v>2022-2023</v>
      </c>
      <c r="D1512" t="s">
        <v>148</v>
      </c>
      <c r="E1512" t="s">
        <v>62</v>
      </c>
      <c r="F1512" t="str">
        <f t="shared" si="74"/>
        <v>Victoria</v>
      </c>
      <c r="G1512" t="s">
        <v>45</v>
      </c>
      <c r="H1512">
        <v>3134</v>
      </c>
      <c r="I1512" t="s">
        <v>11</v>
      </c>
      <c r="J1512" t="s">
        <v>63</v>
      </c>
      <c r="K1512" t="s">
        <v>154</v>
      </c>
      <c r="L1512" t="s">
        <v>14</v>
      </c>
      <c r="M1512" s="5">
        <v>67.47</v>
      </c>
    </row>
    <row r="1513" spans="1:13" hidden="1" x14ac:dyDescent="0.25">
      <c r="A1513" s="2">
        <v>45625</v>
      </c>
      <c r="B1513" s="3">
        <f t="shared" si="72"/>
        <v>2025</v>
      </c>
      <c r="C1513" t="str">
        <f t="shared" si="73"/>
        <v>2024-2025</v>
      </c>
      <c r="D1513" t="s">
        <v>147</v>
      </c>
      <c r="E1513" t="s">
        <v>108</v>
      </c>
      <c r="F1513" t="str">
        <f t="shared" si="74"/>
        <v>Victoria</v>
      </c>
      <c r="G1513" t="s">
        <v>45</v>
      </c>
      <c r="H1513">
        <v>3018</v>
      </c>
      <c r="I1513" t="s">
        <v>11</v>
      </c>
      <c r="J1513" t="s">
        <v>46</v>
      </c>
      <c r="K1513" t="s">
        <v>149</v>
      </c>
      <c r="L1513" t="s">
        <v>15</v>
      </c>
      <c r="M1513" s="5">
        <v>67.58</v>
      </c>
    </row>
    <row r="1514" spans="1:13" hidden="1" x14ac:dyDescent="0.25">
      <c r="A1514" s="2">
        <v>45134</v>
      </c>
      <c r="B1514" s="3">
        <f t="shared" si="72"/>
        <v>2024</v>
      </c>
      <c r="C1514" t="str">
        <f t="shared" si="73"/>
        <v>2023-2024</v>
      </c>
      <c r="D1514" t="s">
        <v>147</v>
      </c>
      <c r="E1514" t="s">
        <v>64</v>
      </c>
      <c r="F1514" t="str">
        <f t="shared" si="74"/>
        <v>Victoria</v>
      </c>
      <c r="G1514" t="s">
        <v>45</v>
      </c>
      <c r="H1514">
        <v>3199</v>
      </c>
      <c r="I1514" t="s">
        <v>11</v>
      </c>
      <c r="J1514" t="s">
        <v>63</v>
      </c>
      <c r="K1514" t="s">
        <v>154</v>
      </c>
      <c r="L1514" t="s">
        <v>14</v>
      </c>
      <c r="M1514" s="5">
        <v>67.66</v>
      </c>
    </row>
    <row r="1515" spans="1:13" hidden="1" x14ac:dyDescent="0.25">
      <c r="A1515" s="2">
        <v>45481</v>
      </c>
      <c r="B1515" s="3">
        <f t="shared" si="72"/>
        <v>2025</v>
      </c>
      <c r="C1515" t="str">
        <f t="shared" si="73"/>
        <v>2024-2025</v>
      </c>
      <c r="D1515" t="s">
        <v>147</v>
      </c>
      <c r="E1515" t="s">
        <v>41</v>
      </c>
      <c r="F1515" t="str">
        <f t="shared" si="74"/>
        <v>New South Wales</v>
      </c>
      <c r="G1515" t="s">
        <v>10</v>
      </c>
      <c r="H1515">
        <v>2830</v>
      </c>
      <c r="I1515" t="s">
        <v>11</v>
      </c>
      <c r="J1515" t="s">
        <v>25</v>
      </c>
      <c r="K1515" t="s">
        <v>156</v>
      </c>
      <c r="L1515" t="s">
        <v>17</v>
      </c>
      <c r="M1515" s="5">
        <v>67.83</v>
      </c>
    </row>
    <row r="1516" spans="1:13" x14ac:dyDescent="0.25">
      <c r="A1516" s="2">
        <v>44954</v>
      </c>
      <c r="B1516" s="3">
        <f t="shared" si="72"/>
        <v>2023</v>
      </c>
      <c r="C1516" t="str">
        <f t="shared" si="73"/>
        <v>2022-2023</v>
      </c>
      <c r="D1516" t="s">
        <v>148</v>
      </c>
      <c r="E1516" t="s">
        <v>97</v>
      </c>
      <c r="F1516" t="str">
        <f t="shared" si="74"/>
        <v>Tasmania</v>
      </c>
      <c r="G1516" t="s">
        <v>70</v>
      </c>
      <c r="H1516">
        <v>7250</v>
      </c>
      <c r="I1516" t="s">
        <v>11</v>
      </c>
      <c r="J1516" t="s">
        <v>71</v>
      </c>
      <c r="K1516" t="s">
        <v>150</v>
      </c>
      <c r="L1516" t="s">
        <v>18</v>
      </c>
      <c r="M1516" s="5">
        <v>67.83</v>
      </c>
    </row>
    <row r="1517" spans="1:13" hidden="1" x14ac:dyDescent="0.25">
      <c r="A1517" s="2">
        <v>45397</v>
      </c>
      <c r="B1517" s="3">
        <f t="shared" si="72"/>
        <v>2024</v>
      </c>
      <c r="C1517" t="str">
        <f t="shared" si="73"/>
        <v>2024-2025</v>
      </c>
      <c r="D1517" t="s">
        <v>147</v>
      </c>
      <c r="E1517" t="s">
        <v>52</v>
      </c>
      <c r="F1517" t="str">
        <f t="shared" si="74"/>
        <v>Victoria</v>
      </c>
      <c r="G1517" t="s">
        <v>45</v>
      </c>
      <c r="H1517">
        <v>3030</v>
      </c>
      <c r="I1517" t="s">
        <v>11</v>
      </c>
      <c r="J1517" t="s">
        <v>46</v>
      </c>
      <c r="K1517" t="s">
        <v>149</v>
      </c>
      <c r="L1517" t="s">
        <v>15</v>
      </c>
      <c r="M1517" s="5">
        <v>67.83</v>
      </c>
    </row>
    <row r="1518" spans="1:13" hidden="1" x14ac:dyDescent="0.25">
      <c r="A1518" s="2">
        <v>45303</v>
      </c>
      <c r="B1518" s="3">
        <f t="shared" si="72"/>
        <v>2024</v>
      </c>
      <c r="C1518" t="str">
        <f t="shared" si="73"/>
        <v>2023-2024</v>
      </c>
      <c r="D1518" t="s">
        <v>148</v>
      </c>
      <c r="E1518" t="s">
        <v>110</v>
      </c>
      <c r="F1518" t="str">
        <f t="shared" si="74"/>
        <v>Queensland</v>
      </c>
      <c r="G1518" t="s">
        <v>35</v>
      </c>
      <c r="H1518">
        <v>4680</v>
      </c>
      <c r="I1518" t="s">
        <v>11</v>
      </c>
      <c r="J1518" t="s">
        <v>51</v>
      </c>
      <c r="K1518" t="s">
        <v>154</v>
      </c>
      <c r="L1518" t="s">
        <v>14</v>
      </c>
      <c r="M1518" s="5">
        <v>206.82</v>
      </c>
    </row>
    <row r="1519" spans="1:13" hidden="1" x14ac:dyDescent="0.25">
      <c r="A1519" s="2">
        <v>45160</v>
      </c>
      <c r="B1519" s="3">
        <f t="shared" si="72"/>
        <v>2024</v>
      </c>
      <c r="C1519" t="str">
        <f t="shared" si="73"/>
        <v>2023-2024</v>
      </c>
      <c r="D1519" t="s">
        <v>148</v>
      </c>
      <c r="E1519" t="s">
        <v>89</v>
      </c>
      <c r="F1519" t="str">
        <f t="shared" si="74"/>
        <v>Queensland</v>
      </c>
      <c r="G1519" t="s">
        <v>35</v>
      </c>
      <c r="H1519">
        <v>4655</v>
      </c>
      <c r="I1519" t="s">
        <v>11</v>
      </c>
      <c r="J1519" t="s">
        <v>51</v>
      </c>
      <c r="K1519" t="s">
        <v>153</v>
      </c>
      <c r="L1519" t="s">
        <v>16</v>
      </c>
      <c r="M1519" s="5">
        <v>204.82999999999998</v>
      </c>
    </row>
    <row r="1520" spans="1:13" hidden="1" x14ac:dyDescent="0.25">
      <c r="A1520" s="2">
        <v>45548</v>
      </c>
      <c r="B1520" s="3">
        <f t="shared" si="72"/>
        <v>2025</v>
      </c>
      <c r="C1520" t="str">
        <f t="shared" si="73"/>
        <v>2024-2025</v>
      </c>
      <c r="D1520" t="s">
        <v>147</v>
      </c>
      <c r="E1520" t="s">
        <v>52</v>
      </c>
      <c r="F1520" t="str">
        <f t="shared" si="74"/>
        <v>Victoria</v>
      </c>
      <c r="G1520" t="s">
        <v>45</v>
      </c>
      <c r="H1520">
        <v>3030</v>
      </c>
      <c r="I1520" t="s">
        <v>11</v>
      </c>
      <c r="J1520" t="s">
        <v>46</v>
      </c>
      <c r="K1520" t="s">
        <v>19</v>
      </c>
      <c r="L1520" t="s">
        <v>23</v>
      </c>
      <c r="M1520" s="5">
        <v>67.89</v>
      </c>
    </row>
    <row r="1521" spans="1:13" hidden="1" x14ac:dyDescent="0.25">
      <c r="A1521" s="2">
        <v>45120</v>
      </c>
      <c r="B1521" s="3">
        <f t="shared" si="72"/>
        <v>2024</v>
      </c>
      <c r="C1521" t="str">
        <f t="shared" si="73"/>
        <v>2023-2024</v>
      </c>
      <c r="D1521" t="s">
        <v>148</v>
      </c>
      <c r="E1521" t="s">
        <v>52</v>
      </c>
      <c r="F1521" t="str">
        <f t="shared" si="74"/>
        <v>Victoria</v>
      </c>
      <c r="G1521" t="s">
        <v>45</v>
      </c>
      <c r="H1521">
        <v>3030</v>
      </c>
      <c r="I1521" t="s">
        <v>11</v>
      </c>
      <c r="J1521" t="s">
        <v>46</v>
      </c>
      <c r="K1521" t="s">
        <v>153</v>
      </c>
      <c r="L1521" t="s">
        <v>16</v>
      </c>
      <c r="M1521" s="5">
        <v>67.94</v>
      </c>
    </row>
    <row r="1522" spans="1:13" hidden="1" x14ac:dyDescent="0.25">
      <c r="A1522" s="2">
        <v>44973</v>
      </c>
      <c r="B1522" s="3">
        <f t="shared" si="72"/>
        <v>2023</v>
      </c>
      <c r="C1522" t="str">
        <f t="shared" si="73"/>
        <v>2022-2023</v>
      </c>
      <c r="D1522" t="s">
        <v>147</v>
      </c>
      <c r="E1522" t="s">
        <v>111</v>
      </c>
      <c r="F1522" t="str">
        <f t="shared" si="74"/>
        <v>New South Wales</v>
      </c>
      <c r="G1522" t="s">
        <v>10</v>
      </c>
      <c r="H1522">
        <v>2120</v>
      </c>
      <c r="I1522" t="s">
        <v>11</v>
      </c>
      <c r="J1522" t="s">
        <v>27</v>
      </c>
      <c r="K1522" t="s">
        <v>154</v>
      </c>
      <c r="L1522" t="s">
        <v>14</v>
      </c>
      <c r="M1522" s="5">
        <v>68</v>
      </c>
    </row>
    <row r="1523" spans="1:13" hidden="1" x14ac:dyDescent="0.25">
      <c r="A1523" s="2">
        <v>45637</v>
      </c>
      <c r="B1523" s="3">
        <f t="shared" si="72"/>
        <v>2025</v>
      </c>
      <c r="C1523" t="str">
        <f t="shared" si="73"/>
        <v>2024-2025</v>
      </c>
      <c r="D1523" t="s">
        <v>147</v>
      </c>
      <c r="E1523" t="s">
        <v>126</v>
      </c>
      <c r="F1523" t="str">
        <f t="shared" si="74"/>
        <v>Queensland</v>
      </c>
      <c r="G1523" t="s">
        <v>35</v>
      </c>
      <c r="H1523">
        <v>4551</v>
      </c>
      <c r="I1523" t="s">
        <v>11</v>
      </c>
      <c r="J1523" t="s">
        <v>120</v>
      </c>
      <c r="K1523" t="s">
        <v>150</v>
      </c>
      <c r="L1523" t="s">
        <v>18</v>
      </c>
      <c r="M1523" s="5">
        <v>68.290000000000006</v>
      </c>
    </row>
    <row r="1524" spans="1:13" hidden="1" x14ac:dyDescent="0.25">
      <c r="A1524" s="2">
        <v>45395</v>
      </c>
      <c r="B1524" s="3">
        <f t="shared" si="72"/>
        <v>2024</v>
      </c>
      <c r="C1524" t="str">
        <f t="shared" si="73"/>
        <v>2024-2025</v>
      </c>
      <c r="D1524" t="s">
        <v>147</v>
      </c>
      <c r="E1524" t="s">
        <v>79</v>
      </c>
      <c r="F1524" t="str">
        <f t="shared" si="74"/>
        <v>Australian Capital Territory</v>
      </c>
      <c r="G1524" t="s">
        <v>80</v>
      </c>
      <c r="H1524">
        <v>2617</v>
      </c>
      <c r="I1524" t="s">
        <v>11</v>
      </c>
      <c r="J1524" t="s">
        <v>58</v>
      </c>
      <c r="K1524" t="s">
        <v>157</v>
      </c>
      <c r="L1524" t="s">
        <v>22</v>
      </c>
      <c r="M1524" s="5">
        <v>68.419999999999987</v>
      </c>
    </row>
    <row r="1525" spans="1:13" hidden="1" x14ac:dyDescent="0.25">
      <c r="A1525" s="2">
        <v>45520</v>
      </c>
      <c r="B1525" s="3">
        <f t="shared" si="72"/>
        <v>2025</v>
      </c>
      <c r="C1525" t="str">
        <f t="shared" si="73"/>
        <v>2024-2025</v>
      </c>
      <c r="D1525" t="s">
        <v>147</v>
      </c>
      <c r="E1525" t="s">
        <v>111</v>
      </c>
      <c r="F1525" t="str">
        <f t="shared" si="74"/>
        <v>New South Wales</v>
      </c>
      <c r="G1525" t="s">
        <v>10</v>
      </c>
      <c r="H1525">
        <v>2120</v>
      </c>
      <c r="I1525" t="s">
        <v>11</v>
      </c>
      <c r="J1525" t="s">
        <v>27</v>
      </c>
      <c r="K1525" t="s">
        <v>152</v>
      </c>
      <c r="L1525" t="s">
        <v>13</v>
      </c>
      <c r="M1525" s="5">
        <v>68.44</v>
      </c>
    </row>
    <row r="1526" spans="1:13" hidden="1" x14ac:dyDescent="0.25">
      <c r="A1526" s="2">
        <v>45109</v>
      </c>
      <c r="B1526" s="3">
        <f t="shared" si="72"/>
        <v>2024</v>
      </c>
      <c r="C1526" t="str">
        <f t="shared" si="73"/>
        <v>2023-2024</v>
      </c>
      <c r="D1526" t="s">
        <v>148</v>
      </c>
      <c r="E1526" t="s">
        <v>134</v>
      </c>
      <c r="F1526" t="str">
        <f t="shared" si="74"/>
        <v>Queensland</v>
      </c>
      <c r="G1526" t="s">
        <v>35</v>
      </c>
      <c r="H1526">
        <v>4825</v>
      </c>
      <c r="I1526" t="s">
        <v>11</v>
      </c>
      <c r="J1526" t="s">
        <v>36</v>
      </c>
      <c r="K1526" t="s">
        <v>153</v>
      </c>
      <c r="L1526" t="s">
        <v>16</v>
      </c>
      <c r="M1526" s="5">
        <v>201.22</v>
      </c>
    </row>
    <row r="1527" spans="1:13" hidden="1" x14ac:dyDescent="0.25">
      <c r="A1527" s="2">
        <v>45434</v>
      </c>
      <c r="B1527" s="3">
        <f t="shared" si="72"/>
        <v>2024</v>
      </c>
      <c r="C1527" t="str">
        <f t="shared" si="73"/>
        <v>2024-2025</v>
      </c>
      <c r="D1527" t="s">
        <v>148</v>
      </c>
      <c r="E1527" t="s">
        <v>143</v>
      </c>
      <c r="F1527" t="str">
        <f t="shared" si="74"/>
        <v>New South Wales</v>
      </c>
      <c r="G1527" t="s">
        <v>10</v>
      </c>
      <c r="H1527">
        <v>2154</v>
      </c>
      <c r="I1527" t="s">
        <v>11</v>
      </c>
      <c r="J1527" t="s">
        <v>27</v>
      </c>
      <c r="K1527" t="s">
        <v>157</v>
      </c>
      <c r="L1527" t="s">
        <v>22</v>
      </c>
      <c r="M1527" s="5">
        <v>69.2</v>
      </c>
    </row>
    <row r="1528" spans="1:13" hidden="1" x14ac:dyDescent="0.25">
      <c r="A1528" s="2">
        <v>45009</v>
      </c>
      <c r="B1528" s="3">
        <f t="shared" si="72"/>
        <v>2023</v>
      </c>
      <c r="C1528" t="str">
        <f t="shared" si="73"/>
        <v>2022-2023</v>
      </c>
      <c r="D1528" t="s">
        <v>147</v>
      </c>
      <c r="E1528" t="s">
        <v>146</v>
      </c>
      <c r="F1528" t="str">
        <f t="shared" si="74"/>
        <v>Victoria</v>
      </c>
      <c r="G1528" t="s">
        <v>45</v>
      </c>
      <c r="H1528">
        <v>3353</v>
      </c>
      <c r="I1528" t="s">
        <v>11</v>
      </c>
      <c r="J1528" t="s">
        <v>60</v>
      </c>
      <c r="K1528" t="s">
        <v>152</v>
      </c>
      <c r="L1528" t="s">
        <v>13</v>
      </c>
      <c r="M1528" s="5">
        <v>69.27</v>
      </c>
    </row>
    <row r="1529" spans="1:13" hidden="1" x14ac:dyDescent="0.25">
      <c r="A1529" s="2">
        <v>45173</v>
      </c>
      <c r="B1529" s="3">
        <f t="shared" si="72"/>
        <v>2024</v>
      </c>
      <c r="C1529" t="str">
        <f t="shared" si="73"/>
        <v>2023-2024</v>
      </c>
      <c r="D1529" t="s">
        <v>148</v>
      </c>
      <c r="E1529" t="s">
        <v>89</v>
      </c>
      <c r="F1529" t="str">
        <f t="shared" si="74"/>
        <v>Queensland</v>
      </c>
      <c r="G1529" t="s">
        <v>35</v>
      </c>
      <c r="H1529">
        <v>4655</v>
      </c>
      <c r="I1529" t="s">
        <v>11</v>
      </c>
      <c r="J1529" t="s">
        <v>51</v>
      </c>
      <c r="K1529" t="s">
        <v>149</v>
      </c>
      <c r="L1529" t="s">
        <v>15</v>
      </c>
      <c r="M1529" s="5">
        <v>194.71</v>
      </c>
    </row>
    <row r="1530" spans="1:13" hidden="1" x14ac:dyDescent="0.25">
      <c r="A1530" s="2">
        <v>45022</v>
      </c>
      <c r="B1530" s="3">
        <f t="shared" si="72"/>
        <v>2023</v>
      </c>
      <c r="C1530" t="str">
        <f t="shared" si="73"/>
        <v>2023-2024</v>
      </c>
      <c r="D1530" t="s">
        <v>147</v>
      </c>
      <c r="E1530" t="s">
        <v>40</v>
      </c>
      <c r="F1530" t="str">
        <f t="shared" si="74"/>
        <v>New South Wales</v>
      </c>
      <c r="G1530" t="s">
        <v>10</v>
      </c>
      <c r="H1530">
        <v>2116</v>
      </c>
      <c r="I1530" t="s">
        <v>11</v>
      </c>
      <c r="J1530" t="s">
        <v>27</v>
      </c>
      <c r="K1530" t="s">
        <v>149</v>
      </c>
      <c r="L1530" t="s">
        <v>15</v>
      </c>
      <c r="M1530" s="5">
        <v>69.400000000000006</v>
      </c>
    </row>
    <row r="1531" spans="1:13" hidden="1" x14ac:dyDescent="0.25">
      <c r="A1531" s="2">
        <v>45035</v>
      </c>
      <c r="B1531" s="3">
        <f t="shared" si="72"/>
        <v>2023</v>
      </c>
      <c r="C1531" t="str">
        <f t="shared" si="73"/>
        <v>2023-2024</v>
      </c>
      <c r="D1531" t="s">
        <v>147</v>
      </c>
      <c r="E1531" t="s">
        <v>109</v>
      </c>
      <c r="F1531" t="str">
        <f t="shared" si="74"/>
        <v>New South Wales</v>
      </c>
      <c r="G1531" t="s">
        <v>10</v>
      </c>
      <c r="H1531">
        <v>2480</v>
      </c>
      <c r="I1531" t="s">
        <v>11</v>
      </c>
      <c r="J1531" t="s">
        <v>68</v>
      </c>
      <c r="K1531" t="s">
        <v>149</v>
      </c>
      <c r="L1531" t="s">
        <v>15</v>
      </c>
      <c r="M1531" s="5">
        <v>69.86</v>
      </c>
    </row>
    <row r="1532" spans="1:13" hidden="1" x14ac:dyDescent="0.25">
      <c r="A1532" s="2">
        <v>45462</v>
      </c>
      <c r="B1532" s="3">
        <f t="shared" si="72"/>
        <v>2024</v>
      </c>
      <c r="C1532" t="str">
        <f t="shared" si="73"/>
        <v>2024-2025</v>
      </c>
      <c r="D1532" t="s">
        <v>147</v>
      </c>
      <c r="E1532" t="s">
        <v>42</v>
      </c>
      <c r="F1532" t="str">
        <f t="shared" si="74"/>
        <v>Queensland</v>
      </c>
      <c r="G1532" t="s">
        <v>35</v>
      </c>
      <c r="H1532">
        <v>4053</v>
      </c>
      <c r="I1532" t="s">
        <v>11</v>
      </c>
      <c r="J1532" t="s">
        <v>43</v>
      </c>
      <c r="K1532" t="s">
        <v>153</v>
      </c>
      <c r="L1532" t="s">
        <v>16</v>
      </c>
      <c r="M1532" s="5">
        <v>70</v>
      </c>
    </row>
    <row r="1533" spans="1:13" hidden="1" x14ac:dyDescent="0.25">
      <c r="A1533" s="2">
        <v>45072</v>
      </c>
      <c r="B1533" s="3">
        <f t="shared" si="72"/>
        <v>2023</v>
      </c>
      <c r="C1533" t="str">
        <f t="shared" si="73"/>
        <v>2023-2024</v>
      </c>
      <c r="D1533" t="s">
        <v>148</v>
      </c>
      <c r="E1533" t="s">
        <v>81</v>
      </c>
      <c r="F1533" t="str">
        <f t="shared" si="74"/>
        <v>New South Wales</v>
      </c>
      <c r="G1533" t="s">
        <v>10</v>
      </c>
      <c r="H1533">
        <v>2485</v>
      </c>
      <c r="I1533" t="s">
        <v>11</v>
      </c>
      <c r="J1533" t="s">
        <v>68</v>
      </c>
      <c r="K1533" t="s">
        <v>154</v>
      </c>
      <c r="L1533" t="s">
        <v>14</v>
      </c>
      <c r="M1533" s="5">
        <v>70.25</v>
      </c>
    </row>
    <row r="1534" spans="1:13" hidden="1" x14ac:dyDescent="0.25">
      <c r="A1534" s="2">
        <v>45473</v>
      </c>
      <c r="B1534" s="3">
        <f t="shared" si="72"/>
        <v>2024</v>
      </c>
      <c r="C1534" t="str">
        <f t="shared" si="73"/>
        <v>2024-2025</v>
      </c>
      <c r="D1534" t="s">
        <v>147</v>
      </c>
      <c r="E1534" t="s">
        <v>146</v>
      </c>
      <c r="F1534" t="str">
        <f t="shared" si="74"/>
        <v>Victoria</v>
      </c>
      <c r="G1534" t="s">
        <v>45</v>
      </c>
      <c r="H1534">
        <v>3353</v>
      </c>
      <c r="I1534" t="s">
        <v>11</v>
      </c>
      <c r="J1534" t="s">
        <v>60</v>
      </c>
      <c r="K1534" t="s">
        <v>19</v>
      </c>
      <c r="L1534" t="s">
        <v>23</v>
      </c>
      <c r="M1534" s="5">
        <v>70.34</v>
      </c>
    </row>
    <row r="1535" spans="1:13" hidden="1" x14ac:dyDescent="0.25">
      <c r="A1535" s="2">
        <v>45184</v>
      </c>
      <c r="B1535" s="3">
        <f t="shared" si="72"/>
        <v>2024</v>
      </c>
      <c r="C1535" t="str">
        <f t="shared" si="73"/>
        <v>2023-2024</v>
      </c>
      <c r="D1535" t="s">
        <v>148</v>
      </c>
      <c r="E1535" t="s">
        <v>69</v>
      </c>
      <c r="F1535" t="str">
        <f t="shared" si="74"/>
        <v>Tasmania</v>
      </c>
      <c r="G1535" t="s">
        <v>70</v>
      </c>
      <c r="H1535">
        <v>7018</v>
      </c>
      <c r="I1535" t="s">
        <v>11</v>
      </c>
      <c r="J1535" t="s">
        <v>71</v>
      </c>
      <c r="K1535" t="s">
        <v>154</v>
      </c>
      <c r="L1535" t="s">
        <v>14</v>
      </c>
      <c r="M1535" s="5">
        <v>70.45</v>
      </c>
    </row>
    <row r="1536" spans="1:13" hidden="1" x14ac:dyDescent="0.25">
      <c r="A1536" s="2">
        <v>45054</v>
      </c>
      <c r="B1536" s="3">
        <f t="shared" si="72"/>
        <v>2023</v>
      </c>
      <c r="C1536" t="str">
        <f t="shared" si="73"/>
        <v>2023-2024</v>
      </c>
      <c r="D1536" t="s">
        <v>147</v>
      </c>
      <c r="E1536" t="s">
        <v>37</v>
      </c>
      <c r="F1536" t="str">
        <f t="shared" si="74"/>
        <v>South Australia</v>
      </c>
      <c r="G1536" t="s">
        <v>32</v>
      </c>
      <c r="H1536">
        <v>5607</v>
      </c>
      <c r="I1536" t="s">
        <v>11</v>
      </c>
      <c r="J1536" t="s">
        <v>38</v>
      </c>
      <c r="K1536" t="s">
        <v>154</v>
      </c>
      <c r="L1536" t="s">
        <v>14</v>
      </c>
      <c r="M1536" s="5">
        <v>70.5</v>
      </c>
    </row>
    <row r="1537" spans="1:13" hidden="1" x14ac:dyDescent="0.25">
      <c r="A1537" s="2">
        <v>45278</v>
      </c>
      <c r="B1537" s="3">
        <f t="shared" si="72"/>
        <v>2024</v>
      </c>
      <c r="C1537" t="str">
        <f t="shared" si="73"/>
        <v>2023-2024</v>
      </c>
      <c r="D1537" t="s">
        <v>148</v>
      </c>
      <c r="E1537" t="s">
        <v>24</v>
      </c>
      <c r="F1537" t="str">
        <f t="shared" si="74"/>
        <v>New South Wales</v>
      </c>
      <c r="G1537" t="s">
        <v>10</v>
      </c>
      <c r="H1537">
        <v>2795</v>
      </c>
      <c r="I1537" t="s">
        <v>11</v>
      </c>
      <c r="J1537" t="s">
        <v>25</v>
      </c>
      <c r="K1537" t="s">
        <v>157</v>
      </c>
      <c r="L1537" t="s">
        <v>22</v>
      </c>
      <c r="M1537" s="5">
        <v>70.599999999999994</v>
      </c>
    </row>
    <row r="1538" spans="1:13" hidden="1" x14ac:dyDescent="0.25">
      <c r="A1538" s="2">
        <v>45187</v>
      </c>
      <c r="B1538" s="3">
        <f t="shared" si="72"/>
        <v>2024</v>
      </c>
      <c r="C1538" t="str">
        <f t="shared" si="73"/>
        <v>2023-2024</v>
      </c>
      <c r="D1538" t="s">
        <v>148</v>
      </c>
      <c r="E1538" t="s">
        <v>98</v>
      </c>
      <c r="F1538" t="str">
        <f t="shared" si="74"/>
        <v>Victoria</v>
      </c>
      <c r="G1538" t="s">
        <v>45</v>
      </c>
      <c r="H1538">
        <v>3429</v>
      </c>
      <c r="I1538" t="s">
        <v>11</v>
      </c>
      <c r="J1538" t="s">
        <v>60</v>
      </c>
      <c r="K1538" t="s">
        <v>19</v>
      </c>
      <c r="L1538" t="s">
        <v>23</v>
      </c>
      <c r="M1538" s="5">
        <v>70.680000000000007</v>
      </c>
    </row>
    <row r="1539" spans="1:13"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row>
    <row r="1540" spans="1:13" hidden="1" x14ac:dyDescent="0.25">
      <c r="A1540" s="2">
        <v>45095</v>
      </c>
      <c r="B1540" s="3">
        <f t="shared" si="72"/>
        <v>2023</v>
      </c>
      <c r="C1540" t="str">
        <f t="shared" si="73"/>
        <v>2023-2024</v>
      </c>
      <c r="D1540" t="s">
        <v>148</v>
      </c>
      <c r="E1540" t="s">
        <v>139</v>
      </c>
      <c r="F1540" t="str">
        <f t="shared" si="74"/>
        <v>New South Wales</v>
      </c>
      <c r="G1540" t="s">
        <v>10</v>
      </c>
      <c r="H1540">
        <v>2020</v>
      </c>
      <c r="I1540" t="s">
        <v>11</v>
      </c>
      <c r="J1540" t="s">
        <v>12</v>
      </c>
      <c r="K1540" t="s">
        <v>157</v>
      </c>
      <c r="L1540" t="s">
        <v>22</v>
      </c>
      <c r="M1540" s="5">
        <v>70.930000000000007</v>
      </c>
    </row>
    <row r="1541" spans="1:13" hidden="1"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row>
    <row r="1542" spans="1:13" hidden="1"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row>
    <row r="1543" spans="1:13" hidden="1"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row>
    <row r="1544" spans="1:13" hidden="1" x14ac:dyDescent="0.25">
      <c r="A1544" s="2">
        <v>45100</v>
      </c>
      <c r="B1544" s="3">
        <f t="shared" si="72"/>
        <v>2023</v>
      </c>
      <c r="C1544" t="str">
        <f t="shared" si="73"/>
        <v>2023-2024</v>
      </c>
      <c r="D1544" t="s">
        <v>147</v>
      </c>
      <c r="E1544" t="s">
        <v>40</v>
      </c>
      <c r="F1544" t="str">
        <f t="shared" si="74"/>
        <v>New South Wales</v>
      </c>
      <c r="G1544" t="s">
        <v>10</v>
      </c>
      <c r="H1544">
        <v>2116</v>
      </c>
      <c r="I1544" t="s">
        <v>11</v>
      </c>
      <c r="J1544" t="s">
        <v>27</v>
      </c>
      <c r="K1544" t="s">
        <v>151</v>
      </c>
      <c r="L1544" t="s">
        <v>21</v>
      </c>
      <c r="M1544" s="5">
        <v>71.5</v>
      </c>
    </row>
    <row r="1545" spans="1:13" hidden="1"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row>
    <row r="1546" spans="1:13" hidden="1"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row>
    <row r="1547" spans="1:13" hidden="1" x14ac:dyDescent="0.25">
      <c r="A1547" s="2">
        <v>45580</v>
      </c>
      <c r="B1547" s="3">
        <f t="shared" si="72"/>
        <v>2025</v>
      </c>
      <c r="C1547" t="str">
        <f t="shared" si="73"/>
        <v>2024-2025</v>
      </c>
      <c r="D1547" t="s">
        <v>148</v>
      </c>
      <c r="E1547" t="s">
        <v>89</v>
      </c>
      <c r="F1547" t="str">
        <f t="shared" si="74"/>
        <v>Queensland</v>
      </c>
      <c r="G1547" t="s">
        <v>35</v>
      </c>
      <c r="H1547">
        <v>4655</v>
      </c>
      <c r="I1547" t="s">
        <v>11</v>
      </c>
      <c r="J1547" t="s">
        <v>51</v>
      </c>
      <c r="K1547" t="s">
        <v>150</v>
      </c>
      <c r="L1547" t="s">
        <v>18</v>
      </c>
      <c r="M1547" s="5">
        <v>193.8</v>
      </c>
    </row>
    <row r="1548" spans="1:13" hidden="1"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row>
    <row r="1549" spans="1:13" hidden="1"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row>
    <row r="1550" spans="1:13" hidden="1"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row>
    <row r="1551" spans="1:13" hidden="1" x14ac:dyDescent="0.25">
      <c r="A1551" s="2">
        <v>45441</v>
      </c>
      <c r="B1551" s="3">
        <f t="shared" si="72"/>
        <v>2024</v>
      </c>
      <c r="C1551" t="str">
        <f t="shared" si="73"/>
        <v>2024-2025</v>
      </c>
      <c r="D1551" t="s">
        <v>147</v>
      </c>
      <c r="E1551" t="s">
        <v>103</v>
      </c>
      <c r="F1551" t="str">
        <f t="shared" si="74"/>
        <v>Queensland</v>
      </c>
      <c r="G1551" t="s">
        <v>35</v>
      </c>
      <c r="H1551">
        <v>4509</v>
      </c>
      <c r="I1551" t="s">
        <v>11</v>
      </c>
      <c r="J1551" t="s">
        <v>104</v>
      </c>
      <c r="K1551" t="s">
        <v>151</v>
      </c>
      <c r="L1551" t="s">
        <v>21</v>
      </c>
      <c r="M1551" s="5">
        <v>71.91</v>
      </c>
    </row>
    <row r="1552" spans="1:13" hidden="1"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row>
    <row r="1553" spans="1:13" hidden="1"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row>
    <row r="1554" spans="1:13" hidden="1" x14ac:dyDescent="0.25">
      <c r="A1554" s="2">
        <v>45425</v>
      </c>
      <c r="B1554" s="3">
        <f t="shared" si="72"/>
        <v>2024</v>
      </c>
      <c r="C1554" t="str">
        <f t="shared" si="73"/>
        <v>2024-2025</v>
      </c>
      <c r="D1554" t="s">
        <v>148</v>
      </c>
      <c r="E1554" t="s">
        <v>98</v>
      </c>
      <c r="F1554" t="str">
        <f t="shared" si="74"/>
        <v>Victoria</v>
      </c>
      <c r="G1554" t="s">
        <v>45</v>
      </c>
      <c r="H1554">
        <v>3429</v>
      </c>
      <c r="I1554" t="s">
        <v>11</v>
      </c>
      <c r="J1554" t="s">
        <v>60</v>
      </c>
      <c r="K1554" t="s">
        <v>154</v>
      </c>
      <c r="L1554" t="s">
        <v>14</v>
      </c>
      <c r="M1554" s="5">
        <v>72.94</v>
      </c>
    </row>
    <row r="1555" spans="1:13" hidden="1"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row>
    <row r="1556" spans="1:13" hidden="1" x14ac:dyDescent="0.25">
      <c r="A1556" s="2">
        <v>45056</v>
      </c>
      <c r="B1556" s="3">
        <f t="shared" si="72"/>
        <v>2023</v>
      </c>
      <c r="C1556" t="str">
        <f t="shared" si="73"/>
        <v>2023-2024</v>
      </c>
      <c r="D1556" t="s">
        <v>147</v>
      </c>
      <c r="E1556" t="s">
        <v>92</v>
      </c>
      <c r="F1556" t="str">
        <f t="shared" si="74"/>
        <v>Queensland</v>
      </c>
      <c r="G1556" t="s">
        <v>35</v>
      </c>
      <c r="H1556">
        <v>4068</v>
      </c>
      <c r="I1556" t="s">
        <v>11</v>
      </c>
      <c r="J1556" t="s">
        <v>43</v>
      </c>
      <c r="K1556" t="s">
        <v>19</v>
      </c>
      <c r="L1556" t="s">
        <v>23</v>
      </c>
      <c r="M1556" s="5">
        <v>73.22</v>
      </c>
    </row>
    <row r="1557" spans="1:13" hidden="1" x14ac:dyDescent="0.25">
      <c r="A1557" s="2">
        <v>45041</v>
      </c>
      <c r="B1557" s="3">
        <f t="shared" si="72"/>
        <v>2023</v>
      </c>
      <c r="C1557" t="str">
        <f t="shared" si="73"/>
        <v>2023-2024</v>
      </c>
      <c r="D1557" t="s">
        <v>147</v>
      </c>
      <c r="E1557" t="s">
        <v>96</v>
      </c>
      <c r="F1557" t="str">
        <f t="shared" si="74"/>
        <v>Western Australia</v>
      </c>
      <c r="G1557" t="s">
        <v>48</v>
      </c>
      <c r="H1557">
        <v>6330</v>
      </c>
      <c r="I1557" t="s">
        <v>11</v>
      </c>
      <c r="J1557" t="s">
        <v>94</v>
      </c>
      <c r="K1557" t="s">
        <v>154</v>
      </c>
      <c r="L1557" t="s">
        <v>14</v>
      </c>
      <c r="M1557" s="5">
        <v>73.490000000000009</v>
      </c>
    </row>
    <row r="1558" spans="1:13" hidden="1"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row>
    <row r="1559" spans="1:13" hidden="1"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row>
    <row r="1560" spans="1:13" hidden="1" x14ac:dyDescent="0.25">
      <c r="A1560" s="2">
        <v>45405</v>
      </c>
      <c r="B1560" s="3">
        <f t="shared" si="72"/>
        <v>2024</v>
      </c>
      <c r="C1560" t="str">
        <f t="shared" si="73"/>
        <v>2024-2025</v>
      </c>
      <c r="D1560" t="s">
        <v>148</v>
      </c>
      <c r="E1560" t="s">
        <v>26</v>
      </c>
      <c r="F1560" t="str">
        <f t="shared" si="74"/>
        <v>New South Wales</v>
      </c>
      <c r="G1560" t="s">
        <v>10</v>
      </c>
      <c r="H1560">
        <v>2141</v>
      </c>
      <c r="I1560" t="s">
        <v>11</v>
      </c>
      <c r="J1560" t="s">
        <v>27</v>
      </c>
      <c r="K1560" t="s">
        <v>156</v>
      </c>
      <c r="L1560" t="s">
        <v>17</v>
      </c>
      <c r="M1560" s="5">
        <v>73.830000000000013</v>
      </c>
    </row>
    <row r="1561" spans="1:13" hidden="1" x14ac:dyDescent="0.25">
      <c r="A1561" s="2">
        <v>45228</v>
      </c>
      <c r="B1561" s="3">
        <f t="shared" si="72"/>
        <v>2024</v>
      </c>
      <c r="C1561" t="str">
        <f t="shared" si="73"/>
        <v>2023-2024</v>
      </c>
      <c r="D1561" t="s">
        <v>148</v>
      </c>
      <c r="E1561" t="s">
        <v>133</v>
      </c>
      <c r="F1561" t="str">
        <f t="shared" si="74"/>
        <v>Queensland</v>
      </c>
      <c r="G1561" t="s">
        <v>35</v>
      </c>
      <c r="H1561">
        <v>4305</v>
      </c>
      <c r="I1561" t="s">
        <v>11</v>
      </c>
      <c r="J1561" t="s">
        <v>104</v>
      </c>
      <c r="K1561" t="s">
        <v>152</v>
      </c>
      <c r="L1561" t="s">
        <v>13</v>
      </c>
      <c r="M1561" s="5">
        <v>193.7</v>
      </c>
    </row>
    <row r="1562" spans="1:13" hidden="1"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row>
    <row r="1563" spans="1:13" hidden="1"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row>
    <row r="1564" spans="1:13" hidden="1"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row>
    <row r="1565" spans="1:13" hidden="1" x14ac:dyDescent="0.25">
      <c r="A1565" s="2">
        <v>45298</v>
      </c>
      <c r="B1565" s="3">
        <f t="shared" si="72"/>
        <v>2024</v>
      </c>
      <c r="C1565" t="str">
        <f t="shared" si="73"/>
        <v>2023-2024</v>
      </c>
      <c r="D1565" t="s">
        <v>148</v>
      </c>
      <c r="E1565" t="s">
        <v>134</v>
      </c>
      <c r="F1565" t="str">
        <f t="shared" si="74"/>
        <v>Queensland</v>
      </c>
      <c r="G1565" t="s">
        <v>35</v>
      </c>
      <c r="H1565">
        <v>4825</v>
      </c>
      <c r="I1565" t="s">
        <v>11</v>
      </c>
      <c r="J1565" t="s">
        <v>36</v>
      </c>
      <c r="K1565" t="s">
        <v>151</v>
      </c>
      <c r="L1565" t="s">
        <v>21</v>
      </c>
      <c r="M1565" s="5">
        <v>191.07999999999998</v>
      </c>
    </row>
    <row r="1566" spans="1:13" hidden="1" x14ac:dyDescent="0.25">
      <c r="A1566" s="2">
        <v>45010</v>
      </c>
      <c r="B1566" s="3">
        <f t="shared" ref="B1566:B1629" si="75">IF(MONTH(A1566)&gt;=7,YEAR(A1566)+1,YEAR(A1566))</f>
        <v>2023</v>
      </c>
      <c r="C1566" t="str">
        <f t="shared" ref="C1566:C1629" si="76">IF(MONTH(A1566) &gt;= 4, YEAR(A1566) &amp; "-" &amp; YEAR(A1566) + 1, YEAR(A1566) - 1 &amp; "-" &amp; YEAR(A1566))</f>
        <v>2022-2023</v>
      </c>
      <c r="D1566" t="s">
        <v>147</v>
      </c>
      <c r="E1566" t="s">
        <v>121</v>
      </c>
      <c r="F1566" t="str">
        <f t="shared" ref="F1566:F1629" si="77">IF(G1566="WA","Western Australia",
IF(G1566="NSW","New South Wales",
IF(G1566="QLD","Queensland",
IF(G1566="VIC","Victoria",
IF(G1566="TAS","Tasmania",
IF(G1566="SA","South Australia",
IF(G1566="NT","Northern Territory",
IF(G1566="ACT","Australian Capital Territory",G1566))))))))</f>
        <v>Queensland</v>
      </c>
      <c r="G1566" t="s">
        <v>35</v>
      </c>
      <c r="H1566">
        <v>4700</v>
      </c>
      <c r="I1566" t="s">
        <v>11</v>
      </c>
      <c r="J1566" t="s">
        <v>51</v>
      </c>
      <c r="K1566" t="s">
        <v>156</v>
      </c>
      <c r="L1566" t="s">
        <v>17</v>
      </c>
      <c r="M1566" s="5">
        <v>74.34</v>
      </c>
    </row>
    <row r="1567" spans="1:13" hidden="1" x14ac:dyDescent="0.25">
      <c r="A1567" s="2">
        <v>45439</v>
      </c>
      <c r="B1567" s="3">
        <f t="shared" si="75"/>
        <v>2024</v>
      </c>
      <c r="C1567" t="str">
        <f t="shared" si="76"/>
        <v>2024-2025</v>
      </c>
      <c r="D1567" t="s">
        <v>148</v>
      </c>
      <c r="E1567" t="s">
        <v>97</v>
      </c>
      <c r="F1567" t="str">
        <f t="shared" si="77"/>
        <v>Tasmania</v>
      </c>
      <c r="G1567" t="s">
        <v>70</v>
      </c>
      <c r="H1567">
        <v>7250</v>
      </c>
      <c r="I1567" t="s">
        <v>11</v>
      </c>
      <c r="J1567" t="s">
        <v>71</v>
      </c>
      <c r="K1567" t="s">
        <v>19</v>
      </c>
      <c r="L1567" t="s">
        <v>23</v>
      </c>
      <c r="M1567" s="5">
        <v>74.5</v>
      </c>
    </row>
    <row r="1568" spans="1:13" hidden="1" x14ac:dyDescent="0.25">
      <c r="A1568" s="2">
        <v>45554</v>
      </c>
      <c r="B1568" s="3">
        <f t="shared" si="75"/>
        <v>2025</v>
      </c>
      <c r="C1568" t="str">
        <f t="shared" si="76"/>
        <v>2024-2025</v>
      </c>
      <c r="D1568" t="s">
        <v>147</v>
      </c>
      <c r="E1568" t="s">
        <v>113</v>
      </c>
      <c r="F1568" t="str">
        <f t="shared" si="77"/>
        <v>Queensland</v>
      </c>
      <c r="G1568" t="s">
        <v>35</v>
      </c>
      <c r="H1568">
        <v>4215</v>
      </c>
      <c r="I1568" t="s">
        <v>11</v>
      </c>
      <c r="J1568" t="s">
        <v>104</v>
      </c>
      <c r="K1568" t="s">
        <v>156</v>
      </c>
      <c r="L1568" t="s">
        <v>17</v>
      </c>
      <c r="M1568" s="5">
        <v>74.75</v>
      </c>
    </row>
    <row r="1569" spans="1:13" hidden="1" x14ac:dyDescent="0.25">
      <c r="A1569" s="2">
        <v>45197</v>
      </c>
      <c r="B1569" s="3">
        <f t="shared" si="75"/>
        <v>2024</v>
      </c>
      <c r="C1569" t="str">
        <f t="shared" si="76"/>
        <v>2023-2024</v>
      </c>
      <c r="D1569" t="s">
        <v>147</v>
      </c>
      <c r="E1569" t="s">
        <v>66</v>
      </c>
      <c r="F1569" t="str">
        <f t="shared" si="77"/>
        <v>South Australia</v>
      </c>
      <c r="G1569" t="s">
        <v>32</v>
      </c>
      <c r="H1569">
        <v>5169</v>
      </c>
      <c r="I1569" t="s">
        <v>11</v>
      </c>
      <c r="J1569" t="s">
        <v>33</v>
      </c>
      <c r="K1569" t="s">
        <v>19</v>
      </c>
      <c r="L1569" t="s">
        <v>23</v>
      </c>
      <c r="M1569" s="5">
        <v>74.789999999999992</v>
      </c>
    </row>
    <row r="1570" spans="1:13" hidden="1" x14ac:dyDescent="0.25">
      <c r="A1570" s="2">
        <v>45549</v>
      </c>
      <c r="B1570" s="3">
        <f t="shared" si="75"/>
        <v>2025</v>
      </c>
      <c r="C1570" t="str">
        <f t="shared" si="76"/>
        <v>2024-2025</v>
      </c>
      <c r="D1570" t="s">
        <v>147</v>
      </c>
      <c r="E1570" t="s">
        <v>135</v>
      </c>
      <c r="F1570" t="str">
        <f t="shared" si="77"/>
        <v>Victoria</v>
      </c>
      <c r="G1570" t="s">
        <v>45</v>
      </c>
      <c r="H1570">
        <v>3550</v>
      </c>
      <c r="I1570" t="s">
        <v>11</v>
      </c>
      <c r="J1570" t="s">
        <v>60</v>
      </c>
      <c r="K1570" t="s">
        <v>156</v>
      </c>
      <c r="L1570" t="s">
        <v>17</v>
      </c>
      <c r="M1570" s="5">
        <v>74.86</v>
      </c>
    </row>
    <row r="1571" spans="1:13" x14ac:dyDescent="0.25">
      <c r="A1571" s="2">
        <v>44948</v>
      </c>
      <c r="B1571" s="3">
        <f t="shared" si="75"/>
        <v>2023</v>
      </c>
      <c r="C1571" t="str">
        <f t="shared" si="76"/>
        <v>2022-2023</v>
      </c>
      <c r="D1571" t="s">
        <v>147</v>
      </c>
      <c r="E1571" t="s">
        <v>126</v>
      </c>
      <c r="F1571" t="str">
        <f t="shared" si="77"/>
        <v>Queensland</v>
      </c>
      <c r="G1571" t="s">
        <v>35</v>
      </c>
      <c r="H1571">
        <v>4551</v>
      </c>
      <c r="I1571" t="s">
        <v>11</v>
      </c>
      <c r="J1571" t="s">
        <v>120</v>
      </c>
      <c r="K1571" t="s">
        <v>149</v>
      </c>
      <c r="L1571" t="s">
        <v>15</v>
      </c>
      <c r="M1571" s="5">
        <v>74.88</v>
      </c>
    </row>
    <row r="1572" spans="1:13" hidden="1" x14ac:dyDescent="0.25">
      <c r="A1572" s="2">
        <v>45239</v>
      </c>
      <c r="B1572" s="3">
        <f t="shared" si="75"/>
        <v>2024</v>
      </c>
      <c r="C1572" t="str">
        <f t="shared" si="76"/>
        <v>2023-2024</v>
      </c>
      <c r="D1572" t="s">
        <v>147</v>
      </c>
      <c r="E1572" t="s">
        <v>136</v>
      </c>
      <c r="F1572" t="str">
        <f t="shared" si="77"/>
        <v>Victoria</v>
      </c>
      <c r="G1572" t="s">
        <v>45</v>
      </c>
      <c r="H1572">
        <v>3175</v>
      </c>
      <c r="I1572" t="s">
        <v>11</v>
      </c>
      <c r="J1572" t="s">
        <v>63</v>
      </c>
      <c r="K1572" t="s">
        <v>154</v>
      </c>
      <c r="L1572" t="s">
        <v>14</v>
      </c>
      <c r="M1572" s="5">
        <v>74.91</v>
      </c>
    </row>
    <row r="1573" spans="1:13" hidden="1" x14ac:dyDescent="0.25">
      <c r="A1573" s="2">
        <v>45514</v>
      </c>
      <c r="B1573" s="3">
        <f t="shared" si="75"/>
        <v>2025</v>
      </c>
      <c r="C1573" t="str">
        <f t="shared" si="76"/>
        <v>2024-2025</v>
      </c>
      <c r="D1573" t="s">
        <v>147</v>
      </c>
      <c r="E1573" t="s">
        <v>103</v>
      </c>
      <c r="F1573" t="str">
        <f t="shared" si="77"/>
        <v>Queensland</v>
      </c>
      <c r="G1573" t="s">
        <v>35</v>
      </c>
      <c r="H1573">
        <v>4509</v>
      </c>
      <c r="I1573" t="s">
        <v>11</v>
      </c>
      <c r="J1573" t="s">
        <v>104</v>
      </c>
      <c r="K1573" t="s">
        <v>154</v>
      </c>
      <c r="L1573" t="s">
        <v>14</v>
      </c>
      <c r="M1573" s="5">
        <v>74.910000000000011</v>
      </c>
    </row>
    <row r="1574" spans="1:13" hidden="1" x14ac:dyDescent="0.25">
      <c r="A1574" s="2">
        <v>45539</v>
      </c>
      <c r="B1574" s="3">
        <f t="shared" si="75"/>
        <v>2025</v>
      </c>
      <c r="C1574" t="str">
        <f t="shared" si="76"/>
        <v>2024-2025</v>
      </c>
      <c r="D1574" t="s">
        <v>147</v>
      </c>
      <c r="E1574" t="s">
        <v>66</v>
      </c>
      <c r="F1574" t="str">
        <f t="shared" si="77"/>
        <v>South Australia</v>
      </c>
      <c r="G1574" t="s">
        <v>32</v>
      </c>
      <c r="H1574">
        <v>5169</v>
      </c>
      <c r="I1574" t="s">
        <v>11</v>
      </c>
      <c r="J1574" t="s">
        <v>33</v>
      </c>
      <c r="K1574" t="s">
        <v>154</v>
      </c>
      <c r="L1574" t="s">
        <v>14</v>
      </c>
      <c r="M1574" s="5">
        <v>74.930000000000007</v>
      </c>
    </row>
    <row r="1575" spans="1:13" hidden="1" x14ac:dyDescent="0.25">
      <c r="A1575" s="2">
        <v>45550</v>
      </c>
      <c r="B1575" s="3">
        <f t="shared" si="75"/>
        <v>2025</v>
      </c>
      <c r="C1575" t="str">
        <f t="shared" si="76"/>
        <v>2024-2025</v>
      </c>
      <c r="D1575" t="s">
        <v>147</v>
      </c>
      <c r="E1575" t="s">
        <v>34</v>
      </c>
      <c r="F1575" t="str">
        <f t="shared" si="77"/>
        <v>Queensland</v>
      </c>
      <c r="G1575" t="s">
        <v>35</v>
      </c>
      <c r="H1575">
        <v>4802</v>
      </c>
      <c r="I1575" t="s">
        <v>11</v>
      </c>
      <c r="J1575" t="s">
        <v>36</v>
      </c>
      <c r="K1575" t="s">
        <v>150</v>
      </c>
      <c r="L1575" t="s">
        <v>18</v>
      </c>
      <c r="M1575" s="5">
        <v>74.95</v>
      </c>
    </row>
    <row r="1576" spans="1:13" hidden="1" x14ac:dyDescent="0.25">
      <c r="A1576" s="2">
        <v>45308</v>
      </c>
      <c r="B1576" s="3">
        <f t="shared" si="75"/>
        <v>2024</v>
      </c>
      <c r="C1576" t="str">
        <f t="shared" si="76"/>
        <v>2023-2024</v>
      </c>
      <c r="D1576" t="s">
        <v>148</v>
      </c>
      <c r="E1576" t="s">
        <v>67</v>
      </c>
      <c r="F1576" t="str">
        <f t="shared" si="77"/>
        <v>New South Wales</v>
      </c>
      <c r="G1576" t="s">
        <v>10</v>
      </c>
      <c r="H1576">
        <v>2478</v>
      </c>
      <c r="I1576" t="s">
        <v>11</v>
      </c>
      <c r="J1576" t="s">
        <v>68</v>
      </c>
      <c r="K1576" t="s">
        <v>152</v>
      </c>
      <c r="L1576" t="s">
        <v>13</v>
      </c>
      <c r="M1576" s="5">
        <v>74.95</v>
      </c>
    </row>
    <row r="1577" spans="1:13" x14ac:dyDescent="0.25">
      <c r="A1577" s="2">
        <v>44953</v>
      </c>
      <c r="B1577" s="3">
        <f t="shared" si="75"/>
        <v>2023</v>
      </c>
      <c r="C1577" t="str">
        <f t="shared" si="76"/>
        <v>2022-2023</v>
      </c>
      <c r="D1577" t="s">
        <v>147</v>
      </c>
      <c r="E1577" t="s">
        <v>73</v>
      </c>
      <c r="F1577" t="str">
        <f t="shared" si="77"/>
        <v>Victoria</v>
      </c>
      <c r="G1577" t="s">
        <v>45</v>
      </c>
      <c r="H1577">
        <v>3136</v>
      </c>
      <c r="I1577" t="s">
        <v>11</v>
      </c>
      <c r="J1577" t="s">
        <v>63</v>
      </c>
      <c r="K1577" t="s">
        <v>154</v>
      </c>
      <c r="L1577" t="s">
        <v>14</v>
      </c>
      <c r="M1577" s="5">
        <v>74.95</v>
      </c>
    </row>
    <row r="1578" spans="1:13" hidden="1" x14ac:dyDescent="0.25">
      <c r="A1578" s="2">
        <v>45344</v>
      </c>
      <c r="B1578" s="3">
        <f t="shared" si="75"/>
        <v>2024</v>
      </c>
      <c r="C1578" t="str">
        <f t="shared" si="76"/>
        <v>2023-2024</v>
      </c>
      <c r="D1578" t="s">
        <v>147</v>
      </c>
      <c r="E1578" t="s">
        <v>39</v>
      </c>
      <c r="F1578" t="str">
        <f t="shared" si="77"/>
        <v>South Australia</v>
      </c>
      <c r="G1578" t="s">
        <v>32</v>
      </c>
      <c r="H1578">
        <v>5343</v>
      </c>
      <c r="I1578" t="s">
        <v>11</v>
      </c>
      <c r="J1578" t="s">
        <v>38</v>
      </c>
      <c r="K1578" t="s">
        <v>19</v>
      </c>
      <c r="L1578" t="s">
        <v>23</v>
      </c>
      <c r="M1578" s="5">
        <v>75.05</v>
      </c>
    </row>
    <row r="1579" spans="1:13" hidden="1" x14ac:dyDescent="0.25">
      <c r="A1579" s="2">
        <v>44961</v>
      </c>
      <c r="B1579" s="3">
        <f t="shared" si="75"/>
        <v>2023</v>
      </c>
      <c r="C1579" t="str">
        <f t="shared" si="76"/>
        <v>2022-2023</v>
      </c>
      <c r="D1579" t="s">
        <v>148</v>
      </c>
      <c r="E1579" t="s">
        <v>102</v>
      </c>
      <c r="F1579" t="str">
        <f t="shared" si="77"/>
        <v>Queensland</v>
      </c>
      <c r="G1579" t="s">
        <v>35</v>
      </c>
      <c r="H1579">
        <v>4870</v>
      </c>
      <c r="I1579" t="s">
        <v>11</v>
      </c>
      <c r="J1579" t="s">
        <v>36</v>
      </c>
      <c r="K1579" t="s">
        <v>155</v>
      </c>
      <c r="L1579" t="s">
        <v>20</v>
      </c>
      <c r="M1579" s="5">
        <v>188.22</v>
      </c>
    </row>
    <row r="1580" spans="1:13" hidden="1" x14ac:dyDescent="0.25">
      <c r="A1580" s="2">
        <v>45149</v>
      </c>
      <c r="B1580" s="3">
        <f t="shared" si="75"/>
        <v>2024</v>
      </c>
      <c r="C1580" t="str">
        <f t="shared" si="76"/>
        <v>2023-2024</v>
      </c>
      <c r="D1580" t="s">
        <v>147</v>
      </c>
      <c r="E1580" t="s">
        <v>146</v>
      </c>
      <c r="F1580" t="str">
        <f t="shared" si="77"/>
        <v>Victoria</v>
      </c>
      <c r="G1580" t="s">
        <v>45</v>
      </c>
      <c r="H1580">
        <v>3353</v>
      </c>
      <c r="I1580" t="s">
        <v>11</v>
      </c>
      <c r="J1580" t="s">
        <v>60</v>
      </c>
      <c r="K1580" t="s">
        <v>153</v>
      </c>
      <c r="L1580" t="s">
        <v>16</v>
      </c>
      <c r="M1580" s="5">
        <v>75.5</v>
      </c>
    </row>
    <row r="1581" spans="1:13" hidden="1" x14ac:dyDescent="0.25">
      <c r="A1581" s="2">
        <v>45404</v>
      </c>
      <c r="B1581" s="3">
        <f t="shared" si="75"/>
        <v>2024</v>
      </c>
      <c r="C1581" t="str">
        <f t="shared" si="76"/>
        <v>2024-2025</v>
      </c>
      <c r="D1581" t="s">
        <v>148</v>
      </c>
      <c r="E1581" t="s">
        <v>93</v>
      </c>
      <c r="F1581" t="str">
        <f t="shared" si="77"/>
        <v>Western Australia</v>
      </c>
      <c r="G1581" t="s">
        <v>48</v>
      </c>
      <c r="H1581">
        <v>6112</v>
      </c>
      <c r="I1581" t="s">
        <v>11</v>
      </c>
      <c r="J1581" t="s">
        <v>94</v>
      </c>
      <c r="K1581" t="s">
        <v>150</v>
      </c>
      <c r="L1581" t="s">
        <v>18</v>
      </c>
      <c r="M1581" s="5">
        <v>75.89</v>
      </c>
    </row>
    <row r="1582" spans="1:13" hidden="1" x14ac:dyDescent="0.25">
      <c r="A1582" s="2">
        <v>45408</v>
      </c>
      <c r="B1582" s="3">
        <f t="shared" si="75"/>
        <v>2024</v>
      </c>
      <c r="C1582" t="str">
        <f t="shared" si="76"/>
        <v>2024-2025</v>
      </c>
      <c r="D1582" t="s">
        <v>147</v>
      </c>
      <c r="E1582" t="s">
        <v>54</v>
      </c>
      <c r="F1582" t="str">
        <f t="shared" si="77"/>
        <v>Victoria</v>
      </c>
      <c r="G1582" t="s">
        <v>45</v>
      </c>
      <c r="H1582">
        <v>3977</v>
      </c>
      <c r="I1582" t="s">
        <v>11</v>
      </c>
      <c r="J1582" t="s">
        <v>55</v>
      </c>
      <c r="K1582" t="s">
        <v>150</v>
      </c>
      <c r="L1582" t="s">
        <v>18</v>
      </c>
      <c r="M1582" s="5">
        <v>75.959999999999994</v>
      </c>
    </row>
    <row r="1583" spans="1:13" hidden="1" x14ac:dyDescent="0.25">
      <c r="A1583" s="2">
        <v>45433</v>
      </c>
      <c r="B1583" s="3">
        <f t="shared" si="75"/>
        <v>2024</v>
      </c>
      <c r="C1583" t="str">
        <f t="shared" si="76"/>
        <v>2024-2025</v>
      </c>
      <c r="D1583" t="s">
        <v>148</v>
      </c>
      <c r="E1583" t="s">
        <v>145</v>
      </c>
      <c r="F1583" t="str">
        <f t="shared" si="77"/>
        <v>New South Wales</v>
      </c>
      <c r="G1583" t="s">
        <v>10</v>
      </c>
      <c r="H1583">
        <v>2101</v>
      </c>
      <c r="I1583" t="s">
        <v>11</v>
      </c>
      <c r="J1583" t="s">
        <v>27</v>
      </c>
      <c r="K1583" t="s">
        <v>149</v>
      </c>
      <c r="L1583" t="s">
        <v>15</v>
      </c>
      <c r="M1583" s="5">
        <v>75.960000000000008</v>
      </c>
    </row>
    <row r="1584" spans="1:13" hidden="1" x14ac:dyDescent="0.25">
      <c r="A1584" s="2">
        <v>45577</v>
      </c>
      <c r="B1584" s="3">
        <f t="shared" si="75"/>
        <v>2025</v>
      </c>
      <c r="C1584" t="str">
        <f t="shared" si="76"/>
        <v>2024-2025</v>
      </c>
      <c r="D1584" t="s">
        <v>148</v>
      </c>
      <c r="E1584" t="s">
        <v>90</v>
      </c>
      <c r="F1584" t="str">
        <f t="shared" si="77"/>
        <v>Victoria</v>
      </c>
      <c r="G1584" t="s">
        <v>45</v>
      </c>
      <c r="H1584">
        <v>3179</v>
      </c>
      <c r="I1584" t="s">
        <v>11</v>
      </c>
      <c r="J1584" t="s">
        <v>63</v>
      </c>
      <c r="K1584" t="s">
        <v>19</v>
      </c>
      <c r="L1584" t="s">
        <v>23</v>
      </c>
      <c r="M1584" s="5">
        <v>76.210000000000008</v>
      </c>
    </row>
    <row r="1585" spans="1:13" hidden="1" x14ac:dyDescent="0.25">
      <c r="A1585" s="2">
        <v>45136</v>
      </c>
      <c r="B1585" s="3">
        <f t="shared" si="75"/>
        <v>2024</v>
      </c>
      <c r="C1585" t="str">
        <f t="shared" si="76"/>
        <v>2023-2024</v>
      </c>
      <c r="D1585" t="s">
        <v>147</v>
      </c>
      <c r="E1585" t="s">
        <v>121</v>
      </c>
      <c r="F1585" t="str">
        <f t="shared" si="77"/>
        <v>Queensland</v>
      </c>
      <c r="G1585" t="s">
        <v>35</v>
      </c>
      <c r="H1585">
        <v>4700</v>
      </c>
      <c r="I1585" t="s">
        <v>11</v>
      </c>
      <c r="J1585" t="s">
        <v>51</v>
      </c>
      <c r="K1585" t="s">
        <v>152</v>
      </c>
      <c r="L1585" t="s">
        <v>13</v>
      </c>
      <c r="M1585" s="5">
        <v>76.66</v>
      </c>
    </row>
    <row r="1586" spans="1:13" hidden="1" x14ac:dyDescent="0.25">
      <c r="A1586" s="2">
        <v>45567</v>
      </c>
      <c r="B1586" s="3">
        <f t="shared" si="75"/>
        <v>2025</v>
      </c>
      <c r="C1586" t="str">
        <f t="shared" si="76"/>
        <v>2024-2025</v>
      </c>
      <c r="D1586" t="s">
        <v>147</v>
      </c>
      <c r="E1586" t="s">
        <v>76</v>
      </c>
      <c r="F1586" t="str">
        <f t="shared" si="77"/>
        <v>Western Australia</v>
      </c>
      <c r="G1586" t="s">
        <v>48</v>
      </c>
      <c r="H1586">
        <v>6450</v>
      </c>
      <c r="I1586" t="s">
        <v>11</v>
      </c>
      <c r="J1586" t="s">
        <v>77</v>
      </c>
      <c r="K1586" t="s">
        <v>156</v>
      </c>
      <c r="L1586" t="s">
        <v>17</v>
      </c>
      <c r="M1586" s="5">
        <v>76.86999999999999</v>
      </c>
    </row>
    <row r="1587" spans="1:13" hidden="1" x14ac:dyDescent="0.25">
      <c r="A1587" s="2">
        <v>45379</v>
      </c>
      <c r="B1587" s="3">
        <f t="shared" si="75"/>
        <v>2024</v>
      </c>
      <c r="C1587" t="str">
        <f t="shared" si="76"/>
        <v>2023-2024</v>
      </c>
      <c r="D1587" t="s">
        <v>148</v>
      </c>
      <c r="E1587" t="s">
        <v>57</v>
      </c>
      <c r="F1587" t="str">
        <f t="shared" si="77"/>
        <v>New South Wales</v>
      </c>
      <c r="G1587" t="s">
        <v>10</v>
      </c>
      <c r="H1587">
        <v>2560</v>
      </c>
      <c r="I1587" t="s">
        <v>11</v>
      </c>
      <c r="J1587" t="s">
        <v>58</v>
      </c>
      <c r="K1587" t="s">
        <v>19</v>
      </c>
      <c r="L1587" t="s">
        <v>23</v>
      </c>
      <c r="M1587" s="5">
        <v>76.88</v>
      </c>
    </row>
    <row r="1588" spans="1:13" hidden="1" x14ac:dyDescent="0.25">
      <c r="A1588" s="2">
        <v>45339</v>
      </c>
      <c r="B1588" s="3">
        <f t="shared" si="75"/>
        <v>2024</v>
      </c>
      <c r="C1588" t="str">
        <f t="shared" si="76"/>
        <v>2023-2024</v>
      </c>
      <c r="D1588" t="s">
        <v>147</v>
      </c>
      <c r="E1588" t="s">
        <v>83</v>
      </c>
      <c r="F1588" t="str">
        <f t="shared" si="77"/>
        <v>New South Wales</v>
      </c>
      <c r="G1588" t="s">
        <v>10</v>
      </c>
      <c r="H1588">
        <v>2750</v>
      </c>
      <c r="I1588" t="s">
        <v>11</v>
      </c>
      <c r="J1588" t="s">
        <v>25</v>
      </c>
      <c r="K1588" t="s">
        <v>152</v>
      </c>
      <c r="L1588" t="s">
        <v>13</v>
      </c>
      <c r="M1588" s="5">
        <v>76.899999999999991</v>
      </c>
    </row>
    <row r="1589" spans="1:13" hidden="1" x14ac:dyDescent="0.25">
      <c r="A1589" s="2">
        <v>44963</v>
      </c>
      <c r="B1589" s="3">
        <f t="shared" si="75"/>
        <v>2023</v>
      </c>
      <c r="C1589" t="str">
        <f t="shared" si="76"/>
        <v>2022-2023</v>
      </c>
      <c r="D1589" t="s">
        <v>148</v>
      </c>
      <c r="E1589" t="s">
        <v>141</v>
      </c>
      <c r="F1589" t="str">
        <f t="shared" si="77"/>
        <v>Western Australia</v>
      </c>
      <c r="G1589" t="s">
        <v>48</v>
      </c>
      <c r="H1589">
        <v>6052</v>
      </c>
      <c r="I1589" t="s">
        <v>11</v>
      </c>
      <c r="J1589" t="s">
        <v>49</v>
      </c>
      <c r="K1589" t="s">
        <v>154</v>
      </c>
      <c r="L1589" t="s">
        <v>14</v>
      </c>
      <c r="M1589" s="5">
        <v>76.92</v>
      </c>
    </row>
    <row r="1590" spans="1:13" hidden="1" x14ac:dyDescent="0.25">
      <c r="A1590" s="2">
        <v>45072</v>
      </c>
      <c r="B1590" s="3">
        <f t="shared" si="75"/>
        <v>2023</v>
      </c>
      <c r="C1590" t="str">
        <f t="shared" si="76"/>
        <v>2023-2024</v>
      </c>
      <c r="D1590" t="s">
        <v>148</v>
      </c>
      <c r="E1590" t="s">
        <v>145</v>
      </c>
      <c r="F1590" t="str">
        <f t="shared" si="77"/>
        <v>New South Wales</v>
      </c>
      <c r="G1590" t="s">
        <v>10</v>
      </c>
      <c r="H1590">
        <v>2101</v>
      </c>
      <c r="I1590" t="s">
        <v>11</v>
      </c>
      <c r="J1590" t="s">
        <v>27</v>
      </c>
      <c r="K1590" t="s">
        <v>151</v>
      </c>
      <c r="L1590" t="s">
        <v>21</v>
      </c>
      <c r="M1590" s="5">
        <v>76.95</v>
      </c>
    </row>
    <row r="1591" spans="1:13" hidden="1" x14ac:dyDescent="0.25">
      <c r="A1591" s="2">
        <v>45240</v>
      </c>
      <c r="B1591" s="3">
        <f t="shared" si="75"/>
        <v>2024</v>
      </c>
      <c r="C1591" t="str">
        <f t="shared" si="76"/>
        <v>2023-2024</v>
      </c>
      <c r="D1591" t="s">
        <v>147</v>
      </c>
      <c r="E1591" t="s">
        <v>76</v>
      </c>
      <c r="F1591" t="str">
        <f t="shared" si="77"/>
        <v>Western Australia</v>
      </c>
      <c r="G1591" t="s">
        <v>48</v>
      </c>
      <c r="H1591">
        <v>6450</v>
      </c>
      <c r="I1591" t="s">
        <v>11</v>
      </c>
      <c r="J1591" t="s">
        <v>77</v>
      </c>
      <c r="K1591" t="s">
        <v>154</v>
      </c>
      <c r="L1591" t="s">
        <v>14</v>
      </c>
      <c r="M1591" s="5">
        <v>77</v>
      </c>
    </row>
    <row r="1592" spans="1:13" hidden="1" x14ac:dyDescent="0.25">
      <c r="A1592" s="2">
        <v>45521</v>
      </c>
      <c r="B1592" s="3">
        <f t="shared" si="75"/>
        <v>2025</v>
      </c>
      <c r="C1592" t="str">
        <f t="shared" si="76"/>
        <v>2024-2025</v>
      </c>
      <c r="D1592" t="s">
        <v>147</v>
      </c>
      <c r="E1592" t="s">
        <v>126</v>
      </c>
      <c r="F1592" t="str">
        <f t="shared" si="77"/>
        <v>Queensland</v>
      </c>
      <c r="G1592" t="s">
        <v>35</v>
      </c>
      <c r="H1592">
        <v>4551</v>
      </c>
      <c r="I1592" t="s">
        <v>11</v>
      </c>
      <c r="J1592" t="s">
        <v>120</v>
      </c>
      <c r="K1592" t="s">
        <v>154</v>
      </c>
      <c r="L1592" t="s">
        <v>14</v>
      </c>
      <c r="M1592" s="5">
        <v>77.12</v>
      </c>
    </row>
    <row r="1593" spans="1:13" hidden="1" x14ac:dyDescent="0.25">
      <c r="A1593" s="2">
        <v>45436</v>
      </c>
      <c r="B1593" s="3">
        <f t="shared" si="75"/>
        <v>2024</v>
      </c>
      <c r="C1593" t="str">
        <f t="shared" si="76"/>
        <v>2024-2025</v>
      </c>
      <c r="D1593" t="s">
        <v>148</v>
      </c>
      <c r="E1593" t="s">
        <v>90</v>
      </c>
      <c r="F1593" t="str">
        <f t="shared" si="77"/>
        <v>Victoria</v>
      </c>
      <c r="G1593" t="s">
        <v>45</v>
      </c>
      <c r="H1593">
        <v>3179</v>
      </c>
      <c r="I1593" t="s">
        <v>11</v>
      </c>
      <c r="J1593" t="s">
        <v>63</v>
      </c>
      <c r="K1593" t="s">
        <v>156</v>
      </c>
      <c r="L1593" t="s">
        <v>17</v>
      </c>
      <c r="M1593" s="5">
        <v>77.14</v>
      </c>
    </row>
    <row r="1594" spans="1:13" hidden="1" x14ac:dyDescent="0.25">
      <c r="A1594" s="2">
        <v>45266</v>
      </c>
      <c r="B1594" s="3">
        <f t="shared" si="75"/>
        <v>2024</v>
      </c>
      <c r="C1594" t="str">
        <f t="shared" si="76"/>
        <v>2023-2024</v>
      </c>
      <c r="D1594" t="s">
        <v>147</v>
      </c>
      <c r="E1594" t="s">
        <v>82</v>
      </c>
      <c r="F1594" t="str">
        <f t="shared" si="77"/>
        <v>Queensland</v>
      </c>
      <c r="G1594" t="s">
        <v>35</v>
      </c>
      <c r="H1594">
        <v>4012</v>
      </c>
      <c r="I1594" t="s">
        <v>11</v>
      </c>
      <c r="J1594" t="s">
        <v>43</v>
      </c>
      <c r="K1594" t="s">
        <v>156</v>
      </c>
      <c r="L1594" t="s">
        <v>17</v>
      </c>
      <c r="M1594" s="5">
        <v>77.350000000000009</v>
      </c>
    </row>
    <row r="1595" spans="1:13" hidden="1" x14ac:dyDescent="0.25">
      <c r="A1595" s="2">
        <v>45548</v>
      </c>
      <c r="B1595" s="3">
        <f t="shared" si="75"/>
        <v>2025</v>
      </c>
      <c r="C1595" t="str">
        <f t="shared" si="76"/>
        <v>2024-2025</v>
      </c>
      <c r="D1595" t="s">
        <v>147</v>
      </c>
      <c r="E1595" t="s">
        <v>109</v>
      </c>
      <c r="F1595" t="str">
        <f t="shared" si="77"/>
        <v>New South Wales</v>
      </c>
      <c r="G1595" t="s">
        <v>10</v>
      </c>
      <c r="H1595">
        <v>2480</v>
      </c>
      <c r="I1595" t="s">
        <v>11</v>
      </c>
      <c r="J1595" t="s">
        <v>68</v>
      </c>
      <c r="K1595" t="s">
        <v>19</v>
      </c>
      <c r="L1595" t="s">
        <v>23</v>
      </c>
      <c r="M1595" s="5">
        <v>77.87</v>
      </c>
    </row>
    <row r="1596" spans="1:13" hidden="1" x14ac:dyDescent="0.25">
      <c r="A1596" s="2">
        <v>45283</v>
      </c>
      <c r="B1596" s="3">
        <f t="shared" si="75"/>
        <v>2024</v>
      </c>
      <c r="C1596" t="str">
        <f t="shared" si="76"/>
        <v>2023-2024</v>
      </c>
      <c r="D1596" t="s">
        <v>148</v>
      </c>
      <c r="E1596" t="s">
        <v>87</v>
      </c>
      <c r="F1596" t="str">
        <f t="shared" si="77"/>
        <v>New South Wales</v>
      </c>
      <c r="G1596" t="s">
        <v>10</v>
      </c>
      <c r="H1596">
        <v>2790</v>
      </c>
      <c r="I1596" t="s">
        <v>11</v>
      </c>
      <c r="J1596" t="s">
        <v>25</v>
      </c>
      <c r="K1596" t="s">
        <v>19</v>
      </c>
      <c r="L1596" t="s">
        <v>23</v>
      </c>
      <c r="M1596" s="5">
        <v>77.87</v>
      </c>
    </row>
    <row r="1597" spans="1:13" hidden="1" x14ac:dyDescent="0.25">
      <c r="A1597" s="2">
        <v>45467</v>
      </c>
      <c r="B1597" s="3">
        <f t="shared" si="75"/>
        <v>2024</v>
      </c>
      <c r="C1597" t="str">
        <f t="shared" si="76"/>
        <v>2024-2025</v>
      </c>
      <c r="D1597" t="s">
        <v>148</v>
      </c>
      <c r="E1597" t="s">
        <v>130</v>
      </c>
      <c r="F1597" t="str">
        <f t="shared" si="77"/>
        <v>South Australia</v>
      </c>
      <c r="G1597" t="s">
        <v>32</v>
      </c>
      <c r="H1597">
        <v>5290</v>
      </c>
      <c r="I1597" t="s">
        <v>11</v>
      </c>
      <c r="J1597" t="s">
        <v>38</v>
      </c>
      <c r="K1597" t="s">
        <v>151</v>
      </c>
      <c r="L1597" t="s">
        <v>21</v>
      </c>
      <c r="M1597" s="5">
        <v>77.87</v>
      </c>
    </row>
    <row r="1598" spans="1:13" hidden="1" x14ac:dyDescent="0.25">
      <c r="A1598" s="2">
        <v>45379</v>
      </c>
      <c r="B1598" s="3">
        <f t="shared" si="75"/>
        <v>2024</v>
      </c>
      <c r="C1598" t="str">
        <f t="shared" si="76"/>
        <v>2023-2024</v>
      </c>
      <c r="D1598" t="s">
        <v>148</v>
      </c>
      <c r="E1598" t="s">
        <v>101</v>
      </c>
      <c r="F1598" t="str">
        <f t="shared" si="77"/>
        <v>Victoria</v>
      </c>
      <c r="G1598" t="s">
        <v>45</v>
      </c>
      <c r="H1598">
        <v>3131</v>
      </c>
      <c r="I1598" t="s">
        <v>11</v>
      </c>
      <c r="J1598" t="s">
        <v>63</v>
      </c>
      <c r="K1598" t="s">
        <v>153</v>
      </c>
      <c r="L1598" t="s">
        <v>16</v>
      </c>
      <c r="M1598" s="5">
        <v>77.87</v>
      </c>
    </row>
    <row r="1599" spans="1:13" hidden="1" x14ac:dyDescent="0.25">
      <c r="A1599" s="2">
        <v>45151</v>
      </c>
      <c r="B1599" s="3">
        <f t="shared" si="75"/>
        <v>2024</v>
      </c>
      <c r="C1599" t="str">
        <f t="shared" si="76"/>
        <v>2023-2024</v>
      </c>
      <c r="D1599" t="s">
        <v>148</v>
      </c>
      <c r="E1599" t="s">
        <v>122</v>
      </c>
      <c r="F1599" t="str">
        <f t="shared" si="77"/>
        <v>New South Wales</v>
      </c>
      <c r="G1599" t="s">
        <v>10</v>
      </c>
      <c r="H1599">
        <v>2650</v>
      </c>
      <c r="I1599" t="s">
        <v>11</v>
      </c>
      <c r="J1599" t="s">
        <v>25</v>
      </c>
      <c r="K1599" t="s">
        <v>153</v>
      </c>
      <c r="L1599" t="s">
        <v>16</v>
      </c>
      <c r="M1599" s="5">
        <v>77.87</v>
      </c>
    </row>
    <row r="1600" spans="1:13" hidden="1" x14ac:dyDescent="0.25">
      <c r="A1600" s="2">
        <v>45388</v>
      </c>
      <c r="B1600" s="3">
        <f t="shared" si="75"/>
        <v>2024</v>
      </c>
      <c r="C1600" t="str">
        <f t="shared" si="76"/>
        <v>2024-2025</v>
      </c>
      <c r="D1600" t="s">
        <v>147</v>
      </c>
      <c r="E1600" t="s">
        <v>62</v>
      </c>
      <c r="F1600" t="str">
        <f t="shared" si="77"/>
        <v>Victoria</v>
      </c>
      <c r="G1600" t="s">
        <v>45</v>
      </c>
      <c r="H1600">
        <v>3134</v>
      </c>
      <c r="I1600" t="s">
        <v>11</v>
      </c>
      <c r="J1600" t="s">
        <v>63</v>
      </c>
      <c r="K1600" t="s">
        <v>154</v>
      </c>
      <c r="L1600" t="s">
        <v>14</v>
      </c>
      <c r="M1600" s="5">
        <v>77.92</v>
      </c>
    </row>
    <row r="1601" spans="1:13" hidden="1" x14ac:dyDescent="0.25">
      <c r="A1601" s="2">
        <v>45167</v>
      </c>
      <c r="B1601" s="3">
        <f t="shared" si="75"/>
        <v>2024</v>
      </c>
      <c r="C1601" t="str">
        <f t="shared" si="76"/>
        <v>2023-2024</v>
      </c>
      <c r="D1601" t="s">
        <v>147</v>
      </c>
      <c r="E1601" t="s">
        <v>39</v>
      </c>
      <c r="F1601" t="str">
        <f t="shared" si="77"/>
        <v>South Australia</v>
      </c>
      <c r="G1601" t="s">
        <v>32</v>
      </c>
      <c r="H1601">
        <v>5343</v>
      </c>
      <c r="I1601" t="s">
        <v>11</v>
      </c>
      <c r="J1601" t="s">
        <v>38</v>
      </c>
      <c r="K1601" t="s">
        <v>153</v>
      </c>
      <c r="L1601" t="s">
        <v>16</v>
      </c>
      <c r="M1601" s="5">
        <v>77.94</v>
      </c>
    </row>
    <row r="1602" spans="1:13" hidden="1" x14ac:dyDescent="0.25">
      <c r="A1602" s="2">
        <v>45303</v>
      </c>
      <c r="B1602" s="3">
        <f t="shared" si="75"/>
        <v>2024</v>
      </c>
      <c r="C1602" t="str">
        <f t="shared" si="76"/>
        <v>2023-2024</v>
      </c>
      <c r="D1602" t="s">
        <v>148</v>
      </c>
      <c r="E1602" t="s">
        <v>57</v>
      </c>
      <c r="F1602" t="str">
        <f t="shared" si="77"/>
        <v>New South Wales</v>
      </c>
      <c r="G1602" t="s">
        <v>10</v>
      </c>
      <c r="H1602">
        <v>2560</v>
      </c>
      <c r="I1602" t="s">
        <v>11</v>
      </c>
      <c r="J1602" t="s">
        <v>58</v>
      </c>
      <c r="K1602" t="s">
        <v>151</v>
      </c>
      <c r="L1602" t="s">
        <v>21</v>
      </c>
      <c r="M1602" s="5">
        <v>77.94</v>
      </c>
    </row>
    <row r="1603" spans="1:13" hidden="1"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row>
    <row r="1604" spans="1:13" hidden="1"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row>
    <row r="1605" spans="1:13" hidden="1" x14ac:dyDescent="0.25">
      <c r="A1605" s="2">
        <v>45144</v>
      </c>
      <c r="B1605" s="3">
        <f t="shared" si="75"/>
        <v>2024</v>
      </c>
      <c r="C1605" t="str">
        <f t="shared" si="76"/>
        <v>2023-2024</v>
      </c>
      <c r="D1605" t="s">
        <v>148</v>
      </c>
      <c r="E1605" t="s">
        <v>50</v>
      </c>
      <c r="F1605" t="str">
        <f t="shared" si="77"/>
        <v>Queensland</v>
      </c>
      <c r="G1605" t="s">
        <v>35</v>
      </c>
      <c r="H1605">
        <v>4703</v>
      </c>
      <c r="I1605" t="s">
        <v>11</v>
      </c>
      <c r="J1605" t="s">
        <v>51</v>
      </c>
      <c r="K1605" t="s">
        <v>156</v>
      </c>
      <c r="L1605" t="s">
        <v>17</v>
      </c>
      <c r="M1605" s="5">
        <v>188.13</v>
      </c>
    </row>
    <row r="1606" spans="1:13" hidden="1"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row>
    <row r="1607" spans="1:13" hidden="1" x14ac:dyDescent="0.25">
      <c r="A1607" s="2">
        <v>45469</v>
      </c>
      <c r="B1607" s="3">
        <f t="shared" si="75"/>
        <v>2024</v>
      </c>
      <c r="C1607" t="str">
        <f t="shared" si="76"/>
        <v>2024-2025</v>
      </c>
      <c r="D1607" t="s">
        <v>147</v>
      </c>
      <c r="E1607" t="s">
        <v>82</v>
      </c>
      <c r="F1607" t="str">
        <f t="shared" si="77"/>
        <v>Queensland</v>
      </c>
      <c r="G1607" t="s">
        <v>35</v>
      </c>
      <c r="H1607">
        <v>4012</v>
      </c>
      <c r="I1607" t="s">
        <v>11</v>
      </c>
      <c r="J1607" t="s">
        <v>43</v>
      </c>
      <c r="K1607" t="s">
        <v>153</v>
      </c>
      <c r="L1607" t="s">
        <v>16</v>
      </c>
      <c r="M1607" s="5">
        <v>77.94</v>
      </c>
    </row>
    <row r="1608" spans="1:13" hidden="1" x14ac:dyDescent="0.25">
      <c r="A1608" s="2">
        <v>45056</v>
      </c>
      <c r="B1608" s="3">
        <f t="shared" si="75"/>
        <v>2023</v>
      </c>
      <c r="C1608" t="str">
        <f t="shared" si="76"/>
        <v>2023-2024</v>
      </c>
      <c r="D1608" t="s">
        <v>147</v>
      </c>
      <c r="E1608" t="s">
        <v>91</v>
      </c>
      <c r="F1608" t="str">
        <f t="shared" si="77"/>
        <v>Victoria</v>
      </c>
      <c r="G1608" t="s">
        <v>45</v>
      </c>
      <c r="H1608">
        <v>3690</v>
      </c>
      <c r="I1608" t="s">
        <v>11</v>
      </c>
      <c r="J1608" t="s">
        <v>55</v>
      </c>
      <c r="K1608" t="s">
        <v>153</v>
      </c>
      <c r="L1608" t="s">
        <v>16</v>
      </c>
      <c r="M1608" s="5">
        <v>77.94</v>
      </c>
    </row>
    <row r="1609" spans="1:13" hidden="1"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row>
    <row r="1610" spans="1:13" hidden="1" x14ac:dyDescent="0.25">
      <c r="A1610" s="2">
        <v>45530</v>
      </c>
      <c r="B1610" s="3">
        <f t="shared" si="75"/>
        <v>2025</v>
      </c>
      <c r="C1610" t="str">
        <f t="shared" si="76"/>
        <v>2024-2025</v>
      </c>
      <c r="D1610" t="s">
        <v>148</v>
      </c>
      <c r="E1610" t="s">
        <v>133</v>
      </c>
      <c r="F1610" t="str">
        <f t="shared" si="77"/>
        <v>Queensland</v>
      </c>
      <c r="G1610" t="s">
        <v>35</v>
      </c>
      <c r="H1610">
        <v>4305</v>
      </c>
      <c r="I1610" t="s">
        <v>11</v>
      </c>
      <c r="J1610" t="s">
        <v>104</v>
      </c>
      <c r="K1610" t="s">
        <v>152</v>
      </c>
      <c r="L1610" t="s">
        <v>13</v>
      </c>
      <c r="M1610" s="5">
        <v>187.41000000000003</v>
      </c>
    </row>
    <row r="1611" spans="1:13" hidden="1"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row>
    <row r="1612" spans="1:13" hidden="1"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row>
    <row r="1613" spans="1:13" hidden="1"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row>
    <row r="1614" spans="1:13" hidden="1"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row>
    <row r="1615" spans="1:13" hidden="1" x14ac:dyDescent="0.25">
      <c r="A1615" s="2">
        <v>45022</v>
      </c>
      <c r="B1615" s="3">
        <f t="shared" si="75"/>
        <v>2023</v>
      </c>
      <c r="C1615" t="str">
        <f t="shared" si="76"/>
        <v>2023-2024</v>
      </c>
      <c r="D1615" t="s">
        <v>148</v>
      </c>
      <c r="E1615" t="s">
        <v>90</v>
      </c>
      <c r="F1615" t="str">
        <f t="shared" si="77"/>
        <v>Victoria</v>
      </c>
      <c r="G1615" t="s">
        <v>45</v>
      </c>
      <c r="H1615">
        <v>3179</v>
      </c>
      <c r="I1615" t="s">
        <v>11</v>
      </c>
      <c r="J1615" t="s">
        <v>63</v>
      </c>
      <c r="K1615" t="s">
        <v>153</v>
      </c>
      <c r="L1615" t="s">
        <v>16</v>
      </c>
      <c r="M1615" s="5">
        <v>79.289999999999992</v>
      </c>
    </row>
    <row r="1616" spans="1:13" x14ac:dyDescent="0.25">
      <c r="A1616" s="2">
        <v>44927</v>
      </c>
      <c r="B1616" s="3">
        <f t="shared" si="75"/>
        <v>2023</v>
      </c>
      <c r="C1616" t="str">
        <f t="shared" si="76"/>
        <v>2022-2023</v>
      </c>
      <c r="D1616" t="s">
        <v>148</v>
      </c>
      <c r="E1616" t="s">
        <v>50</v>
      </c>
      <c r="F1616" t="str">
        <f t="shared" si="77"/>
        <v>Queensland</v>
      </c>
      <c r="G1616" t="s">
        <v>35</v>
      </c>
      <c r="H1616">
        <v>4703</v>
      </c>
      <c r="I1616" t="s">
        <v>11</v>
      </c>
      <c r="J1616" t="s">
        <v>51</v>
      </c>
      <c r="K1616" t="s">
        <v>153</v>
      </c>
      <c r="L1616" t="s">
        <v>16</v>
      </c>
      <c r="M1616" s="5">
        <v>184.87</v>
      </c>
    </row>
    <row r="1617" spans="1:13" hidden="1"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row>
    <row r="1618" spans="1:13" hidden="1"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row>
    <row r="1619" spans="1:13" hidden="1" x14ac:dyDescent="0.25">
      <c r="A1619" s="2">
        <v>45207</v>
      </c>
      <c r="B1619" s="3">
        <f t="shared" si="75"/>
        <v>2024</v>
      </c>
      <c r="C1619" t="str">
        <f t="shared" si="76"/>
        <v>2023-2024</v>
      </c>
      <c r="D1619" t="s">
        <v>148</v>
      </c>
      <c r="E1619" t="s">
        <v>121</v>
      </c>
      <c r="F1619" t="str">
        <f t="shared" si="77"/>
        <v>Queensland</v>
      </c>
      <c r="G1619" t="s">
        <v>35</v>
      </c>
      <c r="H1619">
        <v>4700</v>
      </c>
      <c r="I1619" t="s">
        <v>11</v>
      </c>
      <c r="J1619" t="s">
        <v>51</v>
      </c>
      <c r="K1619" t="s">
        <v>154</v>
      </c>
      <c r="L1619" t="s">
        <v>14</v>
      </c>
      <c r="M1619" s="5">
        <v>181.85</v>
      </c>
    </row>
    <row r="1620" spans="1:13" hidden="1" x14ac:dyDescent="0.25">
      <c r="A1620" s="2">
        <v>45189</v>
      </c>
      <c r="B1620" s="3">
        <f t="shared" si="75"/>
        <v>2024</v>
      </c>
      <c r="C1620" t="str">
        <f t="shared" si="76"/>
        <v>2023-2024</v>
      </c>
      <c r="D1620" t="s">
        <v>148</v>
      </c>
      <c r="E1620" t="s">
        <v>84</v>
      </c>
      <c r="F1620" t="str">
        <f t="shared" si="77"/>
        <v>Queensland</v>
      </c>
      <c r="G1620" t="s">
        <v>35</v>
      </c>
      <c r="H1620">
        <v>4740</v>
      </c>
      <c r="I1620" t="s">
        <v>11</v>
      </c>
      <c r="J1620" t="s">
        <v>51</v>
      </c>
      <c r="K1620" t="s">
        <v>152</v>
      </c>
      <c r="L1620" t="s">
        <v>13</v>
      </c>
      <c r="M1620" s="5">
        <v>181.75000000000003</v>
      </c>
    </row>
    <row r="1621" spans="1:13" hidden="1"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row>
    <row r="1622" spans="1:13" hidden="1"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row>
    <row r="1623" spans="1:13" hidden="1" x14ac:dyDescent="0.25">
      <c r="A1623" s="2">
        <v>45225</v>
      </c>
      <c r="B1623" s="3">
        <f t="shared" si="75"/>
        <v>2024</v>
      </c>
      <c r="C1623" t="str">
        <f t="shared" si="76"/>
        <v>2023-2024</v>
      </c>
      <c r="D1623" t="s">
        <v>148</v>
      </c>
      <c r="E1623" t="s">
        <v>134</v>
      </c>
      <c r="F1623" t="str">
        <f t="shared" si="77"/>
        <v>Queensland</v>
      </c>
      <c r="G1623" t="s">
        <v>35</v>
      </c>
      <c r="H1623">
        <v>4825</v>
      </c>
      <c r="I1623" t="s">
        <v>11</v>
      </c>
      <c r="J1623" t="s">
        <v>36</v>
      </c>
      <c r="K1623" t="s">
        <v>155</v>
      </c>
      <c r="L1623" t="s">
        <v>20</v>
      </c>
      <c r="M1623" s="5">
        <v>180.70999999999998</v>
      </c>
    </row>
    <row r="1624" spans="1:13" hidden="1"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row>
    <row r="1625" spans="1:13" hidden="1" x14ac:dyDescent="0.25">
      <c r="A1625" s="2">
        <v>45038</v>
      </c>
      <c r="B1625" s="3">
        <f t="shared" si="75"/>
        <v>2023</v>
      </c>
      <c r="C1625" t="str">
        <f t="shared" si="76"/>
        <v>2023-2024</v>
      </c>
      <c r="D1625" t="s">
        <v>148</v>
      </c>
      <c r="E1625" t="s">
        <v>95</v>
      </c>
      <c r="F1625" t="str">
        <f t="shared" si="77"/>
        <v>Victoria</v>
      </c>
      <c r="G1625" t="s">
        <v>45</v>
      </c>
      <c r="H1625">
        <v>3931</v>
      </c>
      <c r="I1625" t="s">
        <v>11</v>
      </c>
      <c r="J1625" t="s">
        <v>55</v>
      </c>
      <c r="K1625" t="s">
        <v>154</v>
      </c>
      <c r="L1625" t="s">
        <v>14</v>
      </c>
      <c r="M1625" s="5">
        <v>79.95</v>
      </c>
    </row>
    <row r="1626" spans="1:13" hidden="1" x14ac:dyDescent="0.25">
      <c r="A1626" s="2">
        <v>45013</v>
      </c>
      <c r="B1626" s="3">
        <f t="shared" si="75"/>
        <v>2023</v>
      </c>
      <c r="C1626" t="str">
        <f t="shared" si="76"/>
        <v>2022-2023</v>
      </c>
      <c r="D1626" t="s">
        <v>148</v>
      </c>
      <c r="E1626" t="s">
        <v>42</v>
      </c>
      <c r="F1626" t="str">
        <f t="shared" si="77"/>
        <v>Queensland</v>
      </c>
      <c r="G1626" t="s">
        <v>35</v>
      </c>
      <c r="H1626">
        <v>4053</v>
      </c>
      <c r="I1626" t="s">
        <v>11</v>
      </c>
      <c r="J1626" t="s">
        <v>43</v>
      </c>
      <c r="K1626" t="s">
        <v>151</v>
      </c>
      <c r="L1626" t="s">
        <v>21</v>
      </c>
      <c r="M1626" s="5">
        <v>179.94</v>
      </c>
    </row>
    <row r="1627" spans="1:13" hidden="1"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row>
    <row r="1628" spans="1:13" hidden="1" x14ac:dyDescent="0.25">
      <c r="A1628" s="2">
        <v>45124</v>
      </c>
      <c r="B1628" s="3">
        <f t="shared" si="75"/>
        <v>2024</v>
      </c>
      <c r="C1628" t="str">
        <f t="shared" si="76"/>
        <v>2023-2024</v>
      </c>
      <c r="D1628" t="s">
        <v>148</v>
      </c>
      <c r="E1628" t="s">
        <v>89</v>
      </c>
      <c r="F1628" t="str">
        <f t="shared" si="77"/>
        <v>Queensland</v>
      </c>
      <c r="G1628" t="s">
        <v>35</v>
      </c>
      <c r="H1628">
        <v>4655</v>
      </c>
      <c r="I1628" t="s">
        <v>11</v>
      </c>
      <c r="J1628" t="s">
        <v>51</v>
      </c>
      <c r="K1628" t="s">
        <v>151</v>
      </c>
      <c r="L1628" t="s">
        <v>21</v>
      </c>
      <c r="M1628" s="5">
        <v>179.7</v>
      </c>
    </row>
    <row r="1629" spans="1:13" hidden="1" x14ac:dyDescent="0.25">
      <c r="A1629" s="2">
        <v>45091</v>
      </c>
      <c r="B1629" s="3">
        <f t="shared" si="75"/>
        <v>2023</v>
      </c>
      <c r="C1629" t="str">
        <f t="shared" si="76"/>
        <v>2023-2024</v>
      </c>
      <c r="D1629" t="s">
        <v>148</v>
      </c>
      <c r="E1629" t="s">
        <v>122</v>
      </c>
      <c r="F1629" t="str">
        <f t="shared" si="77"/>
        <v>New South Wales</v>
      </c>
      <c r="G1629" t="s">
        <v>10</v>
      </c>
      <c r="H1629">
        <v>2650</v>
      </c>
      <c r="I1629" t="s">
        <v>11</v>
      </c>
      <c r="J1629" t="s">
        <v>25</v>
      </c>
      <c r="K1629" t="s">
        <v>19</v>
      </c>
      <c r="L1629" t="s">
        <v>23</v>
      </c>
      <c r="M1629" s="5">
        <v>80.45</v>
      </c>
    </row>
    <row r="1630" spans="1:13" hidden="1" x14ac:dyDescent="0.25">
      <c r="A1630" s="2">
        <v>45116</v>
      </c>
      <c r="B1630" s="3">
        <f t="shared" ref="B1630:B1693" si="78">IF(MONTH(A1630)&gt;=7,YEAR(A1630)+1,YEAR(A1630))</f>
        <v>2024</v>
      </c>
      <c r="C1630" t="str">
        <f t="shared" ref="C1630:C1693" si="79">IF(MONTH(A1630) &gt;= 4, YEAR(A1630) &amp; "-" &amp; YEAR(A1630) + 1, YEAR(A1630) - 1 &amp; "-" &amp; YEAR(A1630))</f>
        <v>2023-2024</v>
      </c>
      <c r="D1630" t="s">
        <v>148</v>
      </c>
      <c r="E1630" t="s">
        <v>100</v>
      </c>
      <c r="F1630" t="str">
        <f t="shared" ref="F1630:F1693" si="80">IF(G1630="WA","Western Australia",
IF(G1630="NSW","New South Wales",
IF(G1630="QLD","Queensland",
IF(G1630="VIC","Victoria",
IF(G1630="TAS","Tasmania",
IF(G1630="SA","South Australia",
IF(G1630="NT","Northern Territory",
IF(G1630="ACT","Australian Capital Territory",G1630))))))))</f>
        <v>Western Australia</v>
      </c>
      <c r="G1630" t="s">
        <v>48</v>
      </c>
      <c r="H1630">
        <v>6021</v>
      </c>
      <c r="I1630" t="s">
        <v>11</v>
      </c>
      <c r="J1630" t="s">
        <v>49</v>
      </c>
      <c r="K1630" t="s">
        <v>19</v>
      </c>
      <c r="L1630" t="s">
        <v>23</v>
      </c>
      <c r="M1630" s="5">
        <v>80.460000000000008</v>
      </c>
    </row>
    <row r="1631" spans="1:13" hidden="1" x14ac:dyDescent="0.25">
      <c r="A1631" s="2">
        <v>45003</v>
      </c>
      <c r="B1631" s="3">
        <f t="shared" si="78"/>
        <v>2023</v>
      </c>
      <c r="C1631" t="str">
        <f t="shared" si="79"/>
        <v>2022-2023</v>
      </c>
      <c r="D1631" t="s">
        <v>147</v>
      </c>
      <c r="E1631" t="s">
        <v>101</v>
      </c>
      <c r="F1631" t="str">
        <f t="shared" si="80"/>
        <v>Victoria</v>
      </c>
      <c r="G1631" t="s">
        <v>45</v>
      </c>
      <c r="H1631">
        <v>3131</v>
      </c>
      <c r="I1631" t="s">
        <v>11</v>
      </c>
      <c r="J1631" t="s">
        <v>63</v>
      </c>
      <c r="K1631" t="s">
        <v>154</v>
      </c>
      <c r="L1631" t="s">
        <v>14</v>
      </c>
      <c r="M1631" s="5">
        <v>80.5</v>
      </c>
    </row>
    <row r="1632" spans="1:13" hidden="1" x14ac:dyDescent="0.25">
      <c r="A1632" s="2">
        <v>45147</v>
      </c>
      <c r="B1632" s="3">
        <f t="shared" si="78"/>
        <v>2024</v>
      </c>
      <c r="C1632" t="str">
        <f t="shared" si="79"/>
        <v>2023-2024</v>
      </c>
      <c r="D1632" t="s">
        <v>148</v>
      </c>
      <c r="E1632" t="s">
        <v>123</v>
      </c>
      <c r="F1632" t="str">
        <f t="shared" si="80"/>
        <v>Western Australia</v>
      </c>
      <c r="G1632" t="s">
        <v>48</v>
      </c>
      <c r="H1632">
        <v>6109</v>
      </c>
      <c r="I1632" t="s">
        <v>11</v>
      </c>
      <c r="J1632" t="s">
        <v>94</v>
      </c>
      <c r="K1632" t="s">
        <v>155</v>
      </c>
      <c r="L1632" t="s">
        <v>20</v>
      </c>
      <c r="M1632" s="5">
        <v>80.92</v>
      </c>
    </row>
    <row r="1633" spans="1:13" hidden="1" x14ac:dyDescent="0.25">
      <c r="A1633" s="2">
        <v>45182</v>
      </c>
      <c r="B1633" s="3">
        <f t="shared" si="78"/>
        <v>2024</v>
      </c>
      <c r="C1633" t="str">
        <f t="shared" si="79"/>
        <v>2023-2024</v>
      </c>
      <c r="D1633" t="s">
        <v>148</v>
      </c>
      <c r="E1633" t="s">
        <v>90</v>
      </c>
      <c r="F1633" t="str">
        <f t="shared" si="80"/>
        <v>Victoria</v>
      </c>
      <c r="G1633" t="s">
        <v>45</v>
      </c>
      <c r="H1633">
        <v>3179</v>
      </c>
      <c r="I1633" t="s">
        <v>11</v>
      </c>
      <c r="J1633" t="s">
        <v>63</v>
      </c>
      <c r="K1633" t="s">
        <v>156</v>
      </c>
      <c r="L1633" t="s">
        <v>17</v>
      </c>
      <c r="M1633" s="5">
        <v>80.92</v>
      </c>
    </row>
    <row r="1634" spans="1:13" hidden="1" x14ac:dyDescent="0.25">
      <c r="A1634" s="2">
        <v>45452</v>
      </c>
      <c r="B1634" s="3">
        <f t="shared" si="78"/>
        <v>2024</v>
      </c>
      <c r="C1634" t="str">
        <f t="shared" si="79"/>
        <v>2024-2025</v>
      </c>
      <c r="D1634" t="s">
        <v>148</v>
      </c>
      <c r="E1634" t="s">
        <v>42</v>
      </c>
      <c r="F1634" t="str">
        <f t="shared" si="80"/>
        <v>Queensland</v>
      </c>
      <c r="G1634" t="s">
        <v>35</v>
      </c>
      <c r="H1634">
        <v>4053</v>
      </c>
      <c r="I1634" t="s">
        <v>11</v>
      </c>
      <c r="J1634" t="s">
        <v>43</v>
      </c>
      <c r="K1634" t="s">
        <v>154</v>
      </c>
      <c r="L1634" t="s">
        <v>14</v>
      </c>
      <c r="M1634" s="5">
        <v>174.94</v>
      </c>
    </row>
    <row r="1635" spans="1:13" hidden="1" x14ac:dyDescent="0.25">
      <c r="A1635" s="2">
        <v>45347</v>
      </c>
      <c r="B1635" s="3">
        <f t="shared" si="78"/>
        <v>2024</v>
      </c>
      <c r="C1635" t="str">
        <f t="shared" si="79"/>
        <v>2023-2024</v>
      </c>
      <c r="D1635" t="s">
        <v>147</v>
      </c>
      <c r="E1635" t="s">
        <v>129</v>
      </c>
      <c r="F1635" t="str">
        <f t="shared" si="80"/>
        <v>Tasmania</v>
      </c>
      <c r="G1635" t="s">
        <v>70</v>
      </c>
      <c r="H1635">
        <v>7010</v>
      </c>
      <c r="I1635" t="s">
        <v>11</v>
      </c>
      <c r="J1635" t="s">
        <v>71</v>
      </c>
      <c r="K1635" t="s">
        <v>19</v>
      </c>
      <c r="L1635" t="s">
        <v>23</v>
      </c>
      <c r="M1635" s="5">
        <v>80.95</v>
      </c>
    </row>
    <row r="1636" spans="1:13" hidden="1" x14ac:dyDescent="0.25">
      <c r="A1636" s="2">
        <v>45527</v>
      </c>
      <c r="B1636" s="3">
        <f t="shared" si="78"/>
        <v>2025</v>
      </c>
      <c r="C1636" t="str">
        <f t="shared" si="79"/>
        <v>2024-2025</v>
      </c>
      <c r="D1636" t="s">
        <v>148</v>
      </c>
      <c r="E1636" t="s">
        <v>62</v>
      </c>
      <c r="F1636" t="str">
        <f t="shared" si="80"/>
        <v>Victoria</v>
      </c>
      <c r="G1636" t="s">
        <v>45</v>
      </c>
      <c r="H1636">
        <v>3134</v>
      </c>
      <c r="I1636" t="s">
        <v>11</v>
      </c>
      <c r="J1636" t="s">
        <v>63</v>
      </c>
      <c r="K1636" t="s">
        <v>156</v>
      </c>
      <c r="L1636" t="s">
        <v>17</v>
      </c>
      <c r="M1636" s="5">
        <v>80.95</v>
      </c>
    </row>
    <row r="1637" spans="1:13" hidden="1" x14ac:dyDescent="0.25">
      <c r="A1637" s="2">
        <v>45546</v>
      </c>
      <c r="B1637" s="3">
        <f t="shared" si="78"/>
        <v>2025</v>
      </c>
      <c r="C1637" t="str">
        <f t="shared" si="79"/>
        <v>2024-2025</v>
      </c>
      <c r="D1637" t="s">
        <v>148</v>
      </c>
      <c r="E1637" t="s">
        <v>122</v>
      </c>
      <c r="F1637" t="str">
        <f t="shared" si="80"/>
        <v>New South Wales</v>
      </c>
      <c r="G1637" t="s">
        <v>10</v>
      </c>
      <c r="H1637">
        <v>2650</v>
      </c>
      <c r="I1637" t="s">
        <v>11</v>
      </c>
      <c r="J1637" t="s">
        <v>25</v>
      </c>
      <c r="K1637" t="s">
        <v>154</v>
      </c>
      <c r="L1637" t="s">
        <v>14</v>
      </c>
      <c r="M1637" s="5">
        <v>81.25</v>
      </c>
    </row>
    <row r="1638" spans="1:13" hidden="1" x14ac:dyDescent="0.25">
      <c r="A1638" s="2">
        <v>45614</v>
      </c>
      <c r="B1638" s="3">
        <f t="shared" si="78"/>
        <v>2025</v>
      </c>
      <c r="C1638" t="str">
        <f t="shared" si="79"/>
        <v>2024-2025</v>
      </c>
      <c r="D1638" t="s">
        <v>148</v>
      </c>
      <c r="E1638" t="s">
        <v>99</v>
      </c>
      <c r="F1638" t="str">
        <f t="shared" si="80"/>
        <v>Victoria</v>
      </c>
      <c r="G1638" t="s">
        <v>45</v>
      </c>
      <c r="H1638">
        <v>3148</v>
      </c>
      <c r="I1638" t="s">
        <v>11</v>
      </c>
      <c r="J1638" t="s">
        <v>63</v>
      </c>
      <c r="K1638" t="s">
        <v>151</v>
      </c>
      <c r="L1638" t="s">
        <v>21</v>
      </c>
      <c r="M1638" s="5">
        <v>81.510000000000005</v>
      </c>
    </row>
    <row r="1639" spans="1:13" hidden="1" x14ac:dyDescent="0.25">
      <c r="A1639" s="2">
        <v>45127</v>
      </c>
      <c r="B1639" s="3">
        <f t="shared" si="78"/>
        <v>2024</v>
      </c>
      <c r="C1639" t="str">
        <f t="shared" si="79"/>
        <v>2023-2024</v>
      </c>
      <c r="D1639" t="s">
        <v>147</v>
      </c>
      <c r="E1639" t="s">
        <v>56</v>
      </c>
      <c r="F1639" t="str">
        <f t="shared" si="80"/>
        <v>Northern Territory</v>
      </c>
      <c r="G1639" t="s">
        <v>29</v>
      </c>
      <c r="H1639">
        <v>870</v>
      </c>
      <c r="I1639" t="s">
        <v>11</v>
      </c>
      <c r="J1639" t="s">
        <v>30</v>
      </c>
      <c r="K1639" t="s">
        <v>156</v>
      </c>
      <c r="L1639" t="s">
        <v>17</v>
      </c>
      <c r="M1639" s="5">
        <v>81.540000000000006</v>
      </c>
    </row>
    <row r="1640" spans="1:13" hidden="1" x14ac:dyDescent="0.25">
      <c r="A1640" s="2">
        <v>45237</v>
      </c>
      <c r="B1640" s="3">
        <f t="shared" si="78"/>
        <v>2024</v>
      </c>
      <c r="C1640" t="str">
        <f t="shared" si="79"/>
        <v>2023-2024</v>
      </c>
      <c r="D1640" t="s">
        <v>148</v>
      </c>
      <c r="E1640" t="s">
        <v>24</v>
      </c>
      <c r="F1640" t="str">
        <f t="shared" si="80"/>
        <v>New South Wales</v>
      </c>
      <c r="G1640" t="s">
        <v>10</v>
      </c>
      <c r="H1640">
        <v>2795</v>
      </c>
      <c r="I1640" t="s">
        <v>11</v>
      </c>
      <c r="J1640" t="s">
        <v>25</v>
      </c>
      <c r="K1640" t="s">
        <v>156</v>
      </c>
      <c r="L1640" t="s">
        <v>17</v>
      </c>
      <c r="M1640" s="5">
        <v>81.59</v>
      </c>
    </row>
    <row r="1641" spans="1:13" hidden="1" x14ac:dyDescent="0.25">
      <c r="A1641" s="2">
        <v>45153</v>
      </c>
      <c r="B1641" s="3">
        <f t="shared" si="78"/>
        <v>2024</v>
      </c>
      <c r="C1641" t="str">
        <f t="shared" si="79"/>
        <v>2023-2024</v>
      </c>
      <c r="D1641" t="s">
        <v>148</v>
      </c>
      <c r="E1641" t="s">
        <v>119</v>
      </c>
      <c r="F1641" t="str">
        <f t="shared" si="80"/>
        <v>Queensland</v>
      </c>
      <c r="G1641" t="s">
        <v>35</v>
      </c>
      <c r="H1641">
        <v>4570</v>
      </c>
      <c r="I1641" t="s">
        <v>11</v>
      </c>
      <c r="J1641" t="s">
        <v>120</v>
      </c>
      <c r="K1641" t="s">
        <v>154</v>
      </c>
      <c r="L1641" t="s">
        <v>14</v>
      </c>
      <c r="M1641" s="5">
        <v>171.94</v>
      </c>
    </row>
    <row r="1642" spans="1:13" hidden="1" x14ac:dyDescent="0.25">
      <c r="A1642" s="2">
        <v>45318</v>
      </c>
      <c r="B1642" s="3">
        <f t="shared" si="78"/>
        <v>2024</v>
      </c>
      <c r="C1642" t="str">
        <f t="shared" si="79"/>
        <v>2023-2024</v>
      </c>
      <c r="D1642" t="s">
        <v>147</v>
      </c>
      <c r="E1642" t="s">
        <v>142</v>
      </c>
      <c r="F1642" t="str">
        <f t="shared" si="80"/>
        <v>Australian Capital Territory</v>
      </c>
      <c r="G1642" t="s">
        <v>80</v>
      </c>
      <c r="H1642">
        <v>2609</v>
      </c>
      <c r="I1642" t="s">
        <v>11</v>
      </c>
      <c r="J1642" t="s">
        <v>58</v>
      </c>
      <c r="K1642" t="s">
        <v>152</v>
      </c>
      <c r="L1642" t="s">
        <v>13</v>
      </c>
      <c r="M1642" s="5">
        <v>81.800000000000011</v>
      </c>
    </row>
    <row r="1643" spans="1:13" x14ac:dyDescent="0.25">
      <c r="A1643" s="2">
        <v>44950</v>
      </c>
      <c r="B1643" s="3">
        <f t="shared" si="78"/>
        <v>2023</v>
      </c>
      <c r="C1643" t="str">
        <f t="shared" si="79"/>
        <v>2022-2023</v>
      </c>
      <c r="D1643" t="s">
        <v>148</v>
      </c>
      <c r="E1643" t="s">
        <v>136</v>
      </c>
      <c r="F1643" t="str">
        <f t="shared" si="80"/>
        <v>Victoria</v>
      </c>
      <c r="G1643" t="s">
        <v>45</v>
      </c>
      <c r="H1643">
        <v>3175</v>
      </c>
      <c r="I1643" t="s">
        <v>11</v>
      </c>
      <c r="J1643" t="s">
        <v>63</v>
      </c>
      <c r="K1643" t="s">
        <v>155</v>
      </c>
      <c r="L1643" t="s">
        <v>20</v>
      </c>
      <c r="M1643" s="5">
        <v>81.81</v>
      </c>
    </row>
    <row r="1644" spans="1:13" hidden="1" x14ac:dyDescent="0.25">
      <c r="A1644" s="2">
        <v>45108</v>
      </c>
      <c r="B1644" s="3">
        <f t="shared" si="78"/>
        <v>2024</v>
      </c>
      <c r="C1644" t="str">
        <f t="shared" si="79"/>
        <v>2023-2024</v>
      </c>
      <c r="D1644" t="s">
        <v>147</v>
      </c>
      <c r="E1644" t="s">
        <v>118</v>
      </c>
      <c r="F1644" t="str">
        <f t="shared" si="80"/>
        <v>New South Wales</v>
      </c>
      <c r="G1644" t="s">
        <v>10</v>
      </c>
      <c r="H1644">
        <v>2158</v>
      </c>
      <c r="I1644" t="s">
        <v>11</v>
      </c>
      <c r="J1644" t="s">
        <v>27</v>
      </c>
      <c r="K1644" t="s">
        <v>19</v>
      </c>
      <c r="L1644" t="s">
        <v>23</v>
      </c>
      <c r="M1644" s="5">
        <v>81.86</v>
      </c>
    </row>
    <row r="1645" spans="1:13" hidden="1" x14ac:dyDescent="0.25">
      <c r="A1645" s="2">
        <v>45565</v>
      </c>
      <c r="B1645" s="3">
        <f t="shared" si="78"/>
        <v>2025</v>
      </c>
      <c r="C1645" t="str">
        <f t="shared" si="79"/>
        <v>2024-2025</v>
      </c>
      <c r="D1645" t="s">
        <v>148</v>
      </c>
      <c r="E1645" t="s">
        <v>89</v>
      </c>
      <c r="F1645" t="str">
        <f t="shared" si="80"/>
        <v>Queensland</v>
      </c>
      <c r="G1645" t="s">
        <v>35</v>
      </c>
      <c r="H1645">
        <v>4655</v>
      </c>
      <c r="I1645" t="s">
        <v>11</v>
      </c>
      <c r="J1645" t="s">
        <v>51</v>
      </c>
      <c r="K1645" t="s">
        <v>19</v>
      </c>
      <c r="L1645" t="s">
        <v>23</v>
      </c>
      <c r="M1645" s="5">
        <v>169.1</v>
      </c>
    </row>
    <row r="1646" spans="1:13" hidden="1" x14ac:dyDescent="0.25">
      <c r="A1646" s="2">
        <v>45578</v>
      </c>
      <c r="B1646" s="3">
        <f t="shared" si="78"/>
        <v>2025</v>
      </c>
      <c r="C1646" t="str">
        <f t="shared" si="79"/>
        <v>2024-2025</v>
      </c>
      <c r="D1646" t="s">
        <v>147</v>
      </c>
      <c r="E1646" t="s">
        <v>65</v>
      </c>
      <c r="F1646" t="str">
        <f t="shared" si="80"/>
        <v>New South Wales</v>
      </c>
      <c r="G1646" t="s">
        <v>10</v>
      </c>
      <c r="H1646">
        <v>2541</v>
      </c>
      <c r="I1646" t="s">
        <v>11</v>
      </c>
      <c r="J1646" t="s">
        <v>58</v>
      </c>
      <c r="K1646" t="s">
        <v>149</v>
      </c>
      <c r="L1646" t="s">
        <v>15</v>
      </c>
      <c r="M1646" s="5">
        <v>82.16</v>
      </c>
    </row>
    <row r="1647" spans="1:13" hidden="1" x14ac:dyDescent="0.25">
      <c r="A1647" s="2">
        <v>45587</v>
      </c>
      <c r="B1647" s="3">
        <f t="shared" si="78"/>
        <v>2025</v>
      </c>
      <c r="C1647" t="str">
        <f t="shared" si="79"/>
        <v>2024-2025</v>
      </c>
      <c r="D1647" t="s">
        <v>147</v>
      </c>
      <c r="E1647" t="s">
        <v>44</v>
      </c>
      <c r="F1647" t="str">
        <f t="shared" si="80"/>
        <v>Victoria</v>
      </c>
      <c r="G1647" t="s">
        <v>45</v>
      </c>
      <c r="H1647">
        <v>3066</v>
      </c>
      <c r="I1647" t="s">
        <v>11</v>
      </c>
      <c r="J1647" t="s">
        <v>46</v>
      </c>
      <c r="K1647" t="s">
        <v>152</v>
      </c>
      <c r="L1647" t="s">
        <v>13</v>
      </c>
      <c r="M1647" s="5">
        <v>82.169999999999987</v>
      </c>
    </row>
    <row r="1648" spans="1:13" hidden="1" x14ac:dyDescent="0.25">
      <c r="A1648" s="2">
        <v>45427</v>
      </c>
      <c r="B1648" s="3">
        <f t="shared" si="78"/>
        <v>2024</v>
      </c>
      <c r="C1648" t="str">
        <f t="shared" si="79"/>
        <v>2024-2025</v>
      </c>
      <c r="D1648" t="s">
        <v>147</v>
      </c>
      <c r="E1648" t="s">
        <v>113</v>
      </c>
      <c r="F1648" t="str">
        <f t="shared" si="80"/>
        <v>Queensland</v>
      </c>
      <c r="G1648" t="s">
        <v>35</v>
      </c>
      <c r="H1648">
        <v>4215</v>
      </c>
      <c r="I1648" t="s">
        <v>11</v>
      </c>
      <c r="J1648" t="s">
        <v>104</v>
      </c>
      <c r="K1648" t="s">
        <v>154</v>
      </c>
      <c r="L1648" t="s">
        <v>14</v>
      </c>
      <c r="M1648" s="5">
        <v>82.21</v>
      </c>
    </row>
    <row r="1649" spans="1:13" hidden="1" x14ac:dyDescent="0.25">
      <c r="A1649" s="2">
        <v>45639</v>
      </c>
      <c r="B1649" s="3">
        <f t="shared" si="78"/>
        <v>2025</v>
      </c>
      <c r="C1649" t="str">
        <f t="shared" si="79"/>
        <v>2024-2025</v>
      </c>
      <c r="D1649" t="s">
        <v>148</v>
      </c>
      <c r="E1649" t="s">
        <v>110</v>
      </c>
      <c r="F1649" t="str">
        <f t="shared" si="80"/>
        <v>Queensland</v>
      </c>
      <c r="G1649" t="s">
        <v>35</v>
      </c>
      <c r="H1649">
        <v>4680</v>
      </c>
      <c r="I1649" t="s">
        <v>11</v>
      </c>
      <c r="J1649" t="s">
        <v>51</v>
      </c>
      <c r="K1649" t="s">
        <v>152</v>
      </c>
      <c r="L1649" t="s">
        <v>13</v>
      </c>
      <c r="M1649" s="5">
        <v>167.71</v>
      </c>
    </row>
    <row r="1650" spans="1:13" hidden="1" x14ac:dyDescent="0.25">
      <c r="A1650" s="2">
        <v>45105</v>
      </c>
      <c r="B1650" s="3">
        <f t="shared" si="78"/>
        <v>2023</v>
      </c>
      <c r="C1650" t="str">
        <f t="shared" si="79"/>
        <v>2023-2024</v>
      </c>
      <c r="D1650" t="s">
        <v>147</v>
      </c>
      <c r="E1650" t="s">
        <v>54</v>
      </c>
      <c r="F1650" t="str">
        <f t="shared" si="80"/>
        <v>Victoria</v>
      </c>
      <c r="G1650" t="s">
        <v>45</v>
      </c>
      <c r="H1650">
        <v>3977</v>
      </c>
      <c r="I1650" t="s">
        <v>11</v>
      </c>
      <c r="J1650" t="s">
        <v>55</v>
      </c>
      <c r="K1650" t="s">
        <v>156</v>
      </c>
      <c r="L1650" t="s">
        <v>17</v>
      </c>
      <c r="M1650" s="5">
        <v>82.7</v>
      </c>
    </row>
    <row r="1651" spans="1:13" hidden="1" x14ac:dyDescent="0.25">
      <c r="A1651" s="2">
        <v>45596</v>
      </c>
      <c r="B1651" s="3">
        <f t="shared" si="78"/>
        <v>2025</v>
      </c>
      <c r="C1651" t="str">
        <f t="shared" si="79"/>
        <v>2024-2025</v>
      </c>
      <c r="D1651" t="s">
        <v>147</v>
      </c>
      <c r="E1651" t="s">
        <v>83</v>
      </c>
      <c r="F1651" t="str">
        <f t="shared" si="80"/>
        <v>New South Wales</v>
      </c>
      <c r="G1651" t="s">
        <v>10</v>
      </c>
      <c r="H1651">
        <v>2750</v>
      </c>
      <c r="I1651" t="s">
        <v>11</v>
      </c>
      <c r="J1651" t="s">
        <v>25</v>
      </c>
      <c r="K1651" t="s">
        <v>154</v>
      </c>
      <c r="L1651" t="s">
        <v>14</v>
      </c>
      <c r="M1651" s="5">
        <v>82.92</v>
      </c>
    </row>
    <row r="1652" spans="1:13" hidden="1" x14ac:dyDescent="0.25">
      <c r="A1652" s="2">
        <v>45021</v>
      </c>
      <c r="B1652" s="3">
        <f t="shared" si="78"/>
        <v>2023</v>
      </c>
      <c r="C1652" t="str">
        <f t="shared" si="79"/>
        <v>2023-2024</v>
      </c>
      <c r="D1652" t="s">
        <v>147</v>
      </c>
      <c r="E1652" t="s">
        <v>40</v>
      </c>
      <c r="F1652" t="str">
        <f t="shared" si="80"/>
        <v>New South Wales</v>
      </c>
      <c r="G1652" t="s">
        <v>10</v>
      </c>
      <c r="H1652">
        <v>2116</v>
      </c>
      <c r="I1652" t="s">
        <v>11</v>
      </c>
      <c r="J1652" t="s">
        <v>27</v>
      </c>
      <c r="K1652" t="s">
        <v>157</v>
      </c>
      <c r="L1652" t="s">
        <v>22</v>
      </c>
      <c r="M1652" s="5">
        <v>83.02</v>
      </c>
    </row>
    <row r="1653" spans="1:13" hidden="1" x14ac:dyDescent="0.25">
      <c r="A1653" s="2">
        <v>45350</v>
      </c>
      <c r="B1653" s="3">
        <f t="shared" si="78"/>
        <v>2024</v>
      </c>
      <c r="C1653" t="str">
        <f t="shared" si="79"/>
        <v>2023-2024</v>
      </c>
      <c r="D1653" t="s">
        <v>147</v>
      </c>
      <c r="E1653" t="s">
        <v>57</v>
      </c>
      <c r="F1653" t="str">
        <f t="shared" si="80"/>
        <v>New South Wales</v>
      </c>
      <c r="G1653" t="s">
        <v>10</v>
      </c>
      <c r="H1653">
        <v>2560</v>
      </c>
      <c r="I1653" t="s">
        <v>11</v>
      </c>
      <c r="J1653" t="s">
        <v>58</v>
      </c>
      <c r="K1653" t="s">
        <v>156</v>
      </c>
      <c r="L1653" t="s">
        <v>17</v>
      </c>
      <c r="M1653" s="5">
        <v>83.18</v>
      </c>
    </row>
    <row r="1654" spans="1:13" hidden="1" x14ac:dyDescent="0.25">
      <c r="A1654" s="2">
        <v>45517</v>
      </c>
      <c r="B1654" s="3">
        <f t="shared" si="78"/>
        <v>2025</v>
      </c>
      <c r="C1654" t="str">
        <f t="shared" si="79"/>
        <v>2024-2025</v>
      </c>
      <c r="D1654" t="s">
        <v>148</v>
      </c>
      <c r="E1654" t="s">
        <v>99</v>
      </c>
      <c r="F1654" t="str">
        <f t="shared" si="80"/>
        <v>Victoria</v>
      </c>
      <c r="G1654" t="s">
        <v>45</v>
      </c>
      <c r="H1654">
        <v>3148</v>
      </c>
      <c r="I1654" t="s">
        <v>11</v>
      </c>
      <c r="J1654" t="s">
        <v>63</v>
      </c>
      <c r="K1654" t="s">
        <v>156</v>
      </c>
      <c r="L1654" t="s">
        <v>17</v>
      </c>
      <c r="M1654" s="5">
        <v>83.39</v>
      </c>
    </row>
    <row r="1655" spans="1:13" hidden="1" x14ac:dyDescent="0.25">
      <c r="A1655" s="2">
        <v>45228</v>
      </c>
      <c r="B1655" s="3">
        <f t="shared" si="78"/>
        <v>2024</v>
      </c>
      <c r="C1655" t="str">
        <f t="shared" si="79"/>
        <v>2023-2024</v>
      </c>
      <c r="D1655" t="s">
        <v>148</v>
      </c>
      <c r="E1655" t="s">
        <v>74</v>
      </c>
      <c r="F1655" t="str">
        <f t="shared" si="80"/>
        <v>South Australia</v>
      </c>
      <c r="G1655" t="s">
        <v>32</v>
      </c>
      <c r="H1655">
        <v>5043</v>
      </c>
      <c r="I1655" t="s">
        <v>11</v>
      </c>
      <c r="J1655" t="s">
        <v>33</v>
      </c>
      <c r="K1655" t="s">
        <v>151</v>
      </c>
      <c r="L1655" t="s">
        <v>21</v>
      </c>
      <c r="M1655" s="5">
        <v>83.47999999999999</v>
      </c>
    </row>
    <row r="1656" spans="1:13" hidden="1" x14ac:dyDescent="0.25">
      <c r="A1656" s="2">
        <v>45588</v>
      </c>
      <c r="B1656" s="3">
        <f t="shared" si="78"/>
        <v>2025</v>
      </c>
      <c r="C1656" t="str">
        <f t="shared" si="79"/>
        <v>2024-2025</v>
      </c>
      <c r="D1656" t="s">
        <v>147</v>
      </c>
      <c r="E1656" t="s">
        <v>44</v>
      </c>
      <c r="F1656" t="str">
        <f t="shared" si="80"/>
        <v>Victoria</v>
      </c>
      <c r="G1656" t="s">
        <v>45</v>
      </c>
      <c r="H1656">
        <v>3066</v>
      </c>
      <c r="I1656" t="s">
        <v>11</v>
      </c>
      <c r="J1656" t="s">
        <v>46</v>
      </c>
      <c r="K1656" t="s">
        <v>156</v>
      </c>
      <c r="L1656" t="s">
        <v>17</v>
      </c>
      <c r="M1656" s="5">
        <v>83.789999999999992</v>
      </c>
    </row>
    <row r="1657" spans="1:13" hidden="1" x14ac:dyDescent="0.25">
      <c r="A1657" s="2">
        <v>45541</v>
      </c>
      <c r="B1657" s="3">
        <f t="shared" si="78"/>
        <v>2025</v>
      </c>
      <c r="C1657" t="str">
        <f t="shared" si="79"/>
        <v>2024-2025</v>
      </c>
      <c r="D1657" t="s">
        <v>147</v>
      </c>
      <c r="E1657" t="s">
        <v>108</v>
      </c>
      <c r="F1657" t="str">
        <f t="shared" si="80"/>
        <v>Victoria</v>
      </c>
      <c r="G1657" t="s">
        <v>45</v>
      </c>
      <c r="H1657">
        <v>3018</v>
      </c>
      <c r="I1657" t="s">
        <v>11</v>
      </c>
      <c r="J1657" t="s">
        <v>46</v>
      </c>
      <c r="K1657" t="s">
        <v>154</v>
      </c>
      <c r="L1657" t="s">
        <v>14</v>
      </c>
      <c r="M1657" s="5">
        <v>83.86</v>
      </c>
    </row>
    <row r="1658" spans="1:13" hidden="1" x14ac:dyDescent="0.25">
      <c r="A1658" s="2">
        <v>45095</v>
      </c>
      <c r="B1658" s="3">
        <f t="shared" si="78"/>
        <v>2023</v>
      </c>
      <c r="C1658" t="str">
        <f t="shared" si="79"/>
        <v>2023-2024</v>
      </c>
      <c r="D1658" t="s">
        <v>148</v>
      </c>
      <c r="E1658" t="s">
        <v>123</v>
      </c>
      <c r="F1658" t="str">
        <f t="shared" si="80"/>
        <v>Western Australia</v>
      </c>
      <c r="G1658" t="s">
        <v>48</v>
      </c>
      <c r="H1658">
        <v>6109</v>
      </c>
      <c r="I1658" t="s">
        <v>11</v>
      </c>
      <c r="J1658" t="s">
        <v>94</v>
      </c>
      <c r="K1658" t="s">
        <v>156</v>
      </c>
      <c r="L1658" t="s">
        <v>17</v>
      </c>
      <c r="M1658" s="5">
        <v>83.86</v>
      </c>
    </row>
    <row r="1659" spans="1:13" hidden="1" x14ac:dyDescent="0.25">
      <c r="A1659" s="2">
        <v>45451</v>
      </c>
      <c r="B1659" s="3">
        <f t="shared" si="78"/>
        <v>2024</v>
      </c>
      <c r="C1659" t="str">
        <f t="shared" si="79"/>
        <v>2024-2025</v>
      </c>
      <c r="D1659" t="s">
        <v>147</v>
      </c>
      <c r="E1659" t="s">
        <v>133</v>
      </c>
      <c r="F1659" t="str">
        <f t="shared" si="80"/>
        <v>Queensland</v>
      </c>
      <c r="G1659" t="s">
        <v>35</v>
      </c>
      <c r="H1659">
        <v>4305</v>
      </c>
      <c r="I1659" t="s">
        <v>11</v>
      </c>
      <c r="J1659" t="s">
        <v>104</v>
      </c>
      <c r="K1659" t="s">
        <v>154</v>
      </c>
      <c r="L1659" t="s">
        <v>14</v>
      </c>
      <c r="M1659" s="5">
        <v>83.89</v>
      </c>
    </row>
    <row r="1660" spans="1:13" x14ac:dyDescent="0.25">
      <c r="A1660" s="2">
        <v>44951</v>
      </c>
      <c r="B1660" s="3">
        <f t="shared" si="78"/>
        <v>2023</v>
      </c>
      <c r="C1660" t="str">
        <f t="shared" si="79"/>
        <v>2022-2023</v>
      </c>
      <c r="D1660" t="s">
        <v>147</v>
      </c>
      <c r="E1660" t="s">
        <v>72</v>
      </c>
      <c r="F1660" t="str">
        <f t="shared" si="80"/>
        <v>Western Australia</v>
      </c>
      <c r="G1660" t="s">
        <v>48</v>
      </c>
      <c r="H1660">
        <v>6010</v>
      </c>
      <c r="I1660" t="s">
        <v>11</v>
      </c>
      <c r="J1660" t="s">
        <v>49</v>
      </c>
      <c r="K1660" t="s">
        <v>150</v>
      </c>
      <c r="L1660" t="s">
        <v>18</v>
      </c>
      <c r="M1660" s="5">
        <v>83.93</v>
      </c>
    </row>
    <row r="1661" spans="1:13" hidden="1" x14ac:dyDescent="0.25">
      <c r="A1661" s="2">
        <v>45403</v>
      </c>
      <c r="B1661" s="3">
        <f t="shared" si="78"/>
        <v>2024</v>
      </c>
      <c r="C1661" t="str">
        <f t="shared" si="79"/>
        <v>2024-2025</v>
      </c>
      <c r="D1661" t="s">
        <v>148</v>
      </c>
      <c r="E1661" t="s">
        <v>69</v>
      </c>
      <c r="F1661" t="str">
        <f t="shared" si="80"/>
        <v>Tasmania</v>
      </c>
      <c r="G1661" t="s">
        <v>70</v>
      </c>
      <c r="H1661">
        <v>7018</v>
      </c>
      <c r="I1661" t="s">
        <v>11</v>
      </c>
      <c r="J1661" t="s">
        <v>71</v>
      </c>
      <c r="K1661" t="s">
        <v>150</v>
      </c>
      <c r="L1661" t="s">
        <v>18</v>
      </c>
      <c r="M1661" s="5">
        <v>83.949999999999989</v>
      </c>
    </row>
    <row r="1662" spans="1:13" hidden="1" x14ac:dyDescent="0.25">
      <c r="A1662" s="2">
        <v>45259</v>
      </c>
      <c r="B1662" s="3">
        <f t="shared" si="78"/>
        <v>2024</v>
      </c>
      <c r="C1662" t="str">
        <f t="shared" si="79"/>
        <v>2023-2024</v>
      </c>
      <c r="D1662" t="s">
        <v>147</v>
      </c>
      <c r="E1662" t="s">
        <v>73</v>
      </c>
      <c r="F1662" t="str">
        <f t="shared" si="80"/>
        <v>Victoria</v>
      </c>
      <c r="G1662" t="s">
        <v>45</v>
      </c>
      <c r="H1662">
        <v>3136</v>
      </c>
      <c r="I1662" t="s">
        <v>11</v>
      </c>
      <c r="J1662" t="s">
        <v>63</v>
      </c>
      <c r="K1662" t="s">
        <v>152</v>
      </c>
      <c r="L1662" t="s">
        <v>13</v>
      </c>
      <c r="M1662" s="5">
        <v>84.16</v>
      </c>
    </row>
    <row r="1663" spans="1:13" hidden="1" x14ac:dyDescent="0.25">
      <c r="A1663" s="2">
        <v>45646</v>
      </c>
      <c r="B1663" s="3">
        <f t="shared" si="78"/>
        <v>2025</v>
      </c>
      <c r="C1663" t="str">
        <f t="shared" si="79"/>
        <v>2024-2025</v>
      </c>
      <c r="D1663" t="s">
        <v>147</v>
      </c>
      <c r="E1663" t="s">
        <v>61</v>
      </c>
      <c r="F1663" t="str">
        <f t="shared" si="80"/>
        <v>New South Wales</v>
      </c>
      <c r="G1663" t="s">
        <v>10</v>
      </c>
      <c r="H1663">
        <v>2539</v>
      </c>
      <c r="I1663" t="s">
        <v>11</v>
      </c>
      <c r="J1663" t="s">
        <v>58</v>
      </c>
      <c r="K1663" t="s">
        <v>154</v>
      </c>
      <c r="L1663" t="s">
        <v>14</v>
      </c>
      <c r="M1663" s="5">
        <v>84.44</v>
      </c>
    </row>
    <row r="1664" spans="1:13" hidden="1" x14ac:dyDescent="0.25">
      <c r="A1664" s="2">
        <v>45617</v>
      </c>
      <c r="B1664" s="3">
        <f t="shared" si="78"/>
        <v>2025</v>
      </c>
      <c r="C1664" t="str">
        <f t="shared" si="79"/>
        <v>2024-2025</v>
      </c>
      <c r="D1664" t="s">
        <v>148</v>
      </c>
      <c r="E1664" t="s">
        <v>61</v>
      </c>
      <c r="F1664" t="str">
        <f t="shared" si="80"/>
        <v>New South Wales</v>
      </c>
      <c r="G1664" t="s">
        <v>10</v>
      </c>
      <c r="H1664">
        <v>2539</v>
      </c>
      <c r="I1664" t="s">
        <v>11</v>
      </c>
      <c r="J1664" t="s">
        <v>58</v>
      </c>
      <c r="K1664" t="s">
        <v>154</v>
      </c>
      <c r="L1664" t="s">
        <v>14</v>
      </c>
      <c r="M1664" s="5">
        <v>84.93</v>
      </c>
    </row>
    <row r="1665" spans="1:13" x14ac:dyDescent="0.25">
      <c r="A1665" s="2">
        <v>44936</v>
      </c>
      <c r="B1665" s="3">
        <f t="shared" si="78"/>
        <v>2023</v>
      </c>
      <c r="C1665" t="str">
        <f t="shared" si="79"/>
        <v>2022-2023</v>
      </c>
      <c r="D1665" t="s">
        <v>147</v>
      </c>
      <c r="E1665" t="s">
        <v>88</v>
      </c>
      <c r="F1665" t="str">
        <f t="shared" si="80"/>
        <v>South Australia</v>
      </c>
      <c r="G1665" t="s">
        <v>32</v>
      </c>
      <c r="H1665">
        <v>5011</v>
      </c>
      <c r="I1665" t="s">
        <v>11</v>
      </c>
      <c r="J1665" t="s">
        <v>33</v>
      </c>
      <c r="K1665" t="s">
        <v>150</v>
      </c>
      <c r="L1665" t="s">
        <v>18</v>
      </c>
      <c r="M1665" s="5">
        <v>84.94</v>
      </c>
    </row>
    <row r="1666" spans="1:13" hidden="1" x14ac:dyDescent="0.25">
      <c r="A1666" s="2">
        <v>45124</v>
      </c>
      <c r="B1666" s="3">
        <f t="shared" si="78"/>
        <v>2024</v>
      </c>
      <c r="C1666" t="str">
        <f t="shared" si="79"/>
        <v>2023-2024</v>
      </c>
      <c r="D1666" t="s">
        <v>148</v>
      </c>
      <c r="E1666" t="s">
        <v>122</v>
      </c>
      <c r="F1666" t="str">
        <f t="shared" si="80"/>
        <v>New South Wales</v>
      </c>
      <c r="G1666" t="s">
        <v>10</v>
      </c>
      <c r="H1666">
        <v>2650</v>
      </c>
      <c r="I1666" t="s">
        <v>11</v>
      </c>
      <c r="J1666" t="s">
        <v>25</v>
      </c>
      <c r="K1666" t="s">
        <v>150</v>
      </c>
      <c r="L1666" t="s">
        <v>18</v>
      </c>
      <c r="M1666" s="5">
        <v>84.95</v>
      </c>
    </row>
    <row r="1667" spans="1:13" hidden="1"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row>
    <row r="1668" spans="1:13" hidden="1" x14ac:dyDescent="0.25">
      <c r="A1668" s="2">
        <v>45050</v>
      </c>
      <c r="B1668" s="3">
        <f t="shared" si="78"/>
        <v>2023</v>
      </c>
      <c r="C1668" t="str">
        <f t="shared" si="79"/>
        <v>2023-2024</v>
      </c>
      <c r="D1668" t="s">
        <v>148</v>
      </c>
      <c r="E1668" t="s">
        <v>141</v>
      </c>
      <c r="F1668" t="str">
        <f t="shared" si="80"/>
        <v>Western Australia</v>
      </c>
      <c r="G1668" t="s">
        <v>48</v>
      </c>
      <c r="H1668">
        <v>6052</v>
      </c>
      <c r="I1668" t="s">
        <v>11</v>
      </c>
      <c r="J1668" t="s">
        <v>49</v>
      </c>
      <c r="K1668" t="s">
        <v>156</v>
      </c>
      <c r="L1668" t="s">
        <v>17</v>
      </c>
      <c r="M1668" s="5">
        <v>85.82</v>
      </c>
    </row>
    <row r="1669" spans="1:13" hidden="1" x14ac:dyDescent="0.25">
      <c r="A1669" s="2">
        <v>45045</v>
      </c>
      <c r="B1669" s="3">
        <f t="shared" si="78"/>
        <v>2023</v>
      </c>
      <c r="C1669" t="str">
        <f t="shared" si="79"/>
        <v>2023-2024</v>
      </c>
      <c r="D1669" t="s">
        <v>148</v>
      </c>
      <c r="E1669" t="s">
        <v>90</v>
      </c>
      <c r="F1669" t="str">
        <f t="shared" si="80"/>
        <v>Victoria</v>
      </c>
      <c r="G1669" t="s">
        <v>45</v>
      </c>
      <c r="H1669">
        <v>3179</v>
      </c>
      <c r="I1669" t="s">
        <v>11</v>
      </c>
      <c r="J1669" t="s">
        <v>63</v>
      </c>
      <c r="K1669" t="s">
        <v>152</v>
      </c>
      <c r="L1669" t="s">
        <v>13</v>
      </c>
      <c r="M1669" s="5">
        <v>85.84</v>
      </c>
    </row>
    <row r="1670" spans="1:13" hidden="1"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row>
    <row r="1671" spans="1:13" hidden="1"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row>
    <row r="1672" spans="1:13" hidden="1"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row>
    <row r="1673" spans="1:13" hidden="1" x14ac:dyDescent="0.25">
      <c r="A1673" s="2">
        <v>45468</v>
      </c>
      <c r="B1673" s="3">
        <f t="shared" si="78"/>
        <v>2024</v>
      </c>
      <c r="C1673" t="str">
        <f t="shared" si="79"/>
        <v>2024-2025</v>
      </c>
      <c r="D1673" t="s">
        <v>147</v>
      </c>
      <c r="E1673" t="s">
        <v>109</v>
      </c>
      <c r="F1673" t="str">
        <f t="shared" si="80"/>
        <v>New South Wales</v>
      </c>
      <c r="G1673" t="s">
        <v>10</v>
      </c>
      <c r="H1673">
        <v>2480</v>
      </c>
      <c r="I1673" t="s">
        <v>11</v>
      </c>
      <c r="J1673" t="s">
        <v>68</v>
      </c>
      <c r="K1673" t="s">
        <v>154</v>
      </c>
      <c r="L1673" t="s">
        <v>14</v>
      </c>
      <c r="M1673" s="5">
        <v>85.949999999999989</v>
      </c>
    </row>
    <row r="1674" spans="1:13" hidden="1"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row>
    <row r="1675" spans="1:13" hidden="1" x14ac:dyDescent="0.25">
      <c r="A1675" s="2">
        <v>45072</v>
      </c>
      <c r="B1675" s="3">
        <f t="shared" si="78"/>
        <v>2023</v>
      </c>
      <c r="C1675" t="str">
        <f t="shared" si="79"/>
        <v>2023-2024</v>
      </c>
      <c r="D1675" t="s">
        <v>147</v>
      </c>
      <c r="E1675" t="s">
        <v>76</v>
      </c>
      <c r="F1675" t="str">
        <f t="shared" si="80"/>
        <v>Western Australia</v>
      </c>
      <c r="G1675" t="s">
        <v>48</v>
      </c>
      <c r="H1675">
        <v>6450</v>
      </c>
      <c r="I1675" t="s">
        <v>11</v>
      </c>
      <c r="J1675" t="s">
        <v>77</v>
      </c>
      <c r="K1675" t="s">
        <v>151</v>
      </c>
      <c r="L1675" t="s">
        <v>21</v>
      </c>
      <c r="M1675" s="5">
        <v>86.43</v>
      </c>
    </row>
    <row r="1676" spans="1:13" hidden="1"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row>
    <row r="1677" spans="1:13" hidden="1" x14ac:dyDescent="0.25">
      <c r="A1677" s="2">
        <v>45021</v>
      </c>
      <c r="B1677" s="3">
        <f t="shared" si="78"/>
        <v>2023</v>
      </c>
      <c r="C1677" t="str">
        <f t="shared" si="79"/>
        <v>2023-2024</v>
      </c>
      <c r="D1677" t="s">
        <v>147</v>
      </c>
      <c r="E1677" t="s">
        <v>92</v>
      </c>
      <c r="F1677" t="str">
        <f t="shared" si="80"/>
        <v>Queensland</v>
      </c>
      <c r="G1677" t="s">
        <v>35</v>
      </c>
      <c r="H1677">
        <v>4068</v>
      </c>
      <c r="I1677" t="s">
        <v>11</v>
      </c>
      <c r="J1677" t="s">
        <v>43</v>
      </c>
      <c r="K1677" t="s">
        <v>156</v>
      </c>
      <c r="L1677" t="s">
        <v>17</v>
      </c>
      <c r="M1677" s="5">
        <v>86.77</v>
      </c>
    </row>
    <row r="1678" spans="1:13" hidden="1"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row>
    <row r="1679" spans="1:13" x14ac:dyDescent="0.25">
      <c r="A1679" s="2">
        <v>44957</v>
      </c>
      <c r="B1679" s="3">
        <f t="shared" si="78"/>
        <v>2023</v>
      </c>
      <c r="C1679" t="str">
        <f t="shared" si="79"/>
        <v>2022-2023</v>
      </c>
      <c r="D1679" t="s">
        <v>148</v>
      </c>
      <c r="E1679" t="s">
        <v>102</v>
      </c>
      <c r="F1679" t="str">
        <f t="shared" si="80"/>
        <v>Queensland</v>
      </c>
      <c r="G1679" t="s">
        <v>35</v>
      </c>
      <c r="H1679">
        <v>4870</v>
      </c>
      <c r="I1679" t="s">
        <v>11</v>
      </c>
      <c r="J1679" t="s">
        <v>36</v>
      </c>
      <c r="K1679" t="s">
        <v>154</v>
      </c>
      <c r="L1679" t="s">
        <v>14</v>
      </c>
      <c r="M1679" s="5">
        <v>165.22</v>
      </c>
    </row>
    <row r="1680" spans="1:13" hidden="1"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row>
    <row r="1681" spans="1:13" hidden="1" x14ac:dyDescent="0.25">
      <c r="A1681" s="2">
        <v>45055</v>
      </c>
      <c r="B1681" s="3">
        <f t="shared" si="78"/>
        <v>2023</v>
      </c>
      <c r="C1681" t="str">
        <f t="shared" si="79"/>
        <v>2023-2024</v>
      </c>
      <c r="D1681" t="s">
        <v>148</v>
      </c>
      <c r="E1681" t="s">
        <v>24</v>
      </c>
      <c r="F1681" t="str">
        <f t="shared" si="80"/>
        <v>New South Wales</v>
      </c>
      <c r="G1681" t="s">
        <v>10</v>
      </c>
      <c r="H1681">
        <v>2795</v>
      </c>
      <c r="I1681" t="s">
        <v>11</v>
      </c>
      <c r="J1681" t="s">
        <v>25</v>
      </c>
      <c r="K1681" t="s">
        <v>153</v>
      </c>
      <c r="L1681" t="s">
        <v>16</v>
      </c>
      <c r="M1681" s="5">
        <v>86.940000000000012</v>
      </c>
    </row>
    <row r="1682" spans="1:13" hidden="1"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row>
    <row r="1683" spans="1:13" hidden="1"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row>
    <row r="1684" spans="1:13" hidden="1" x14ac:dyDescent="0.25">
      <c r="A1684" s="2">
        <v>45612</v>
      </c>
      <c r="B1684" s="3">
        <f t="shared" si="78"/>
        <v>2025</v>
      </c>
      <c r="C1684" t="str">
        <f t="shared" si="79"/>
        <v>2024-2025</v>
      </c>
      <c r="D1684" t="s">
        <v>148</v>
      </c>
      <c r="E1684" t="s">
        <v>117</v>
      </c>
      <c r="F1684" t="str">
        <f t="shared" si="80"/>
        <v>Queensland</v>
      </c>
      <c r="G1684" t="s">
        <v>35</v>
      </c>
      <c r="H1684">
        <v>4119</v>
      </c>
      <c r="I1684" t="s">
        <v>11</v>
      </c>
      <c r="J1684" t="s">
        <v>43</v>
      </c>
      <c r="K1684" t="s">
        <v>150</v>
      </c>
      <c r="L1684" t="s">
        <v>18</v>
      </c>
      <c r="M1684" s="5">
        <v>164.36</v>
      </c>
    </row>
    <row r="1685" spans="1:13" hidden="1"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row>
    <row r="1686" spans="1:13"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row>
    <row r="1687" spans="1:13" hidden="1" x14ac:dyDescent="0.25">
      <c r="A1687" s="2">
        <v>45417</v>
      </c>
      <c r="B1687" s="3">
        <f t="shared" si="78"/>
        <v>2024</v>
      </c>
      <c r="C1687" t="str">
        <f t="shared" si="79"/>
        <v>2024-2025</v>
      </c>
      <c r="D1687" t="s">
        <v>147</v>
      </c>
      <c r="E1687" t="s">
        <v>121</v>
      </c>
      <c r="F1687" t="str">
        <f t="shared" si="80"/>
        <v>Queensland</v>
      </c>
      <c r="G1687" t="s">
        <v>35</v>
      </c>
      <c r="H1687">
        <v>4700</v>
      </c>
      <c r="I1687" t="s">
        <v>11</v>
      </c>
      <c r="J1687" t="s">
        <v>51</v>
      </c>
      <c r="K1687" t="s">
        <v>150</v>
      </c>
      <c r="L1687" t="s">
        <v>18</v>
      </c>
      <c r="M1687" s="5">
        <v>87.83</v>
      </c>
    </row>
    <row r="1688" spans="1:13" hidden="1"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row>
    <row r="1689" spans="1:13" hidden="1" x14ac:dyDescent="0.25">
      <c r="A1689" s="2">
        <v>45444</v>
      </c>
      <c r="B1689" s="3">
        <f t="shared" si="78"/>
        <v>2024</v>
      </c>
      <c r="C1689" t="str">
        <f t="shared" si="79"/>
        <v>2024-2025</v>
      </c>
      <c r="D1689" t="s">
        <v>148</v>
      </c>
      <c r="E1689" t="s">
        <v>69</v>
      </c>
      <c r="F1689" t="str">
        <f t="shared" si="80"/>
        <v>Tasmania</v>
      </c>
      <c r="G1689" t="s">
        <v>70</v>
      </c>
      <c r="H1689">
        <v>7018</v>
      </c>
      <c r="I1689" t="s">
        <v>11</v>
      </c>
      <c r="J1689" t="s">
        <v>71</v>
      </c>
      <c r="K1689" t="s">
        <v>154</v>
      </c>
      <c r="L1689" t="s">
        <v>14</v>
      </c>
      <c r="M1689" s="5">
        <v>87.96</v>
      </c>
    </row>
    <row r="1690" spans="1:13" hidden="1"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row>
    <row r="1691" spans="1:13" hidden="1"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row>
    <row r="1692" spans="1:13" hidden="1"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row>
    <row r="1693" spans="1:13" hidden="1"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row>
    <row r="1694" spans="1:13" hidden="1" x14ac:dyDescent="0.25">
      <c r="A1694" s="2">
        <v>45624</v>
      </c>
      <c r="B1694" s="3">
        <f t="shared" ref="B1694:B1757" si="81">IF(MONTH(A1694)&gt;=7,YEAR(A1694)+1,YEAR(A1694))</f>
        <v>2025</v>
      </c>
      <c r="C1694" t="str">
        <f t="shared" ref="C1694:C1757" si="82">IF(MONTH(A1694) &gt;= 4, YEAR(A1694) &amp; "-" &amp; YEAR(A1694) + 1, YEAR(A1694) - 1 &amp; "-" &amp; YEAR(A1694))</f>
        <v>2024-2025</v>
      </c>
      <c r="D1694" t="s">
        <v>148</v>
      </c>
      <c r="E1694" t="s">
        <v>53</v>
      </c>
      <c r="F1694" t="str">
        <f t="shared" ref="F1694:F1757" si="83">IF(G1694="WA","Western Australia",
IF(G1694="NSW","New South Wales",
IF(G1694="QLD","Queensland",
IF(G1694="VIC","Victoria",
IF(G1694="TAS","Tasmania",
IF(G1694="SA","South Australia",
IF(G1694="NT","Northern Territory",
IF(G1694="ACT","Australian Capital Territory",G1694))))))))</f>
        <v>South Australia</v>
      </c>
      <c r="G1694" t="s">
        <v>32</v>
      </c>
      <c r="H1694">
        <v>5082</v>
      </c>
      <c r="I1694" t="s">
        <v>11</v>
      </c>
      <c r="J1694" t="s">
        <v>33</v>
      </c>
      <c r="K1694" t="s">
        <v>149</v>
      </c>
      <c r="L1694" t="s">
        <v>15</v>
      </c>
      <c r="M1694" s="5">
        <v>88.88</v>
      </c>
    </row>
    <row r="1695" spans="1:13" x14ac:dyDescent="0.25">
      <c r="A1695" s="2">
        <v>44948</v>
      </c>
      <c r="B1695" s="3">
        <f t="shared" si="81"/>
        <v>2023</v>
      </c>
      <c r="C1695" t="str">
        <f t="shared" si="82"/>
        <v>2022-2023</v>
      </c>
      <c r="D1695" t="s">
        <v>147</v>
      </c>
      <c r="E1695" t="s">
        <v>136</v>
      </c>
      <c r="F1695" t="str">
        <f t="shared" si="83"/>
        <v>Victoria</v>
      </c>
      <c r="G1695" t="s">
        <v>45</v>
      </c>
      <c r="H1695">
        <v>3175</v>
      </c>
      <c r="I1695" t="s">
        <v>11</v>
      </c>
      <c r="J1695" t="s">
        <v>63</v>
      </c>
      <c r="K1695" t="s">
        <v>149</v>
      </c>
      <c r="L1695" t="s">
        <v>15</v>
      </c>
      <c r="M1695" s="5">
        <v>88.92</v>
      </c>
    </row>
    <row r="1696" spans="1:13" hidden="1" x14ac:dyDescent="0.25">
      <c r="A1696" s="2">
        <v>45404</v>
      </c>
      <c r="B1696" s="3">
        <f t="shared" si="81"/>
        <v>2024</v>
      </c>
      <c r="C1696" t="str">
        <f t="shared" si="82"/>
        <v>2024-2025</v>
      </c>
      <c r="D1696" t="s">
        <v>148</v>
      </c>
      <c r="E1696" t="s">
        <v>141</v>
      </c>
      <c r="F1696" t="str">
        <f t="shared" si="83"/>
        <v>Western Australia</v>
      </c>
      <c r="G1696" t="s">
        <v>48</v>
      </c>
      <c r="H1696">
        <v>6052</v>
      </c>
      <c r="I1696" t="s">
        <v>11</v>
      </c>
      <c r="J1696" t="s">
        <v>49</v>
      </c>
      <c r="K1696" t="s">
        <v>152</v>
      </c>
      <c r="L1696" t="s">
        <v>13</v>
      </c>
      <c r="M1696" s="5">
        <v>88.95</v>
      </c>
    </row>
    <row r="1697" spans="1:13" hidden="1" x14ac:dyDescent="0.25">
      <c r="A1697" s="2">
        <v>45386</v>
      </c>
      <c r="B1697" s="3">
        <f t="shared" si="81"/>
        <v>2024</v>
      </c>
      <c r="C1697" t="str">
        <f t="shared" si="82"/>
        <v>2024-2025</v>
      </c>
      <c r="D1697" t="s">
        <v>148</v>
      </c>
      <c r="E1697" t="s">
        <v>90</v>
      </c>
      <c r="F1697" t="str">
        <f t="shared" si="83"/>
        <v>Victoria</v>
      </c>
      <c r="G1697" t="s">
        <v>45</v>
      </c>
      <c r="H1697">
        <v>3179</v>
      </c>
      <c r="I1697" t="s">
        <v>11</v>
      </c>
      <c r="J1697" t="s">
        <v>63</v>
      </c>
      <c r="K1697" t="s">
        <v>155</v>
      </c>
      <c r="L1697" t="s">
        <v>20</v>
      </c>
      <c r="M1697" s="5">
        <v>89.19</v>
      </c>
    </row>
    <row r="1698" spans="1:13" hidden="1" x14ac:dyDescent="0.25">
      <c r="A1698" s="2">
        <v>45296</v>
      </c>
      <c r="B1698" s="3">
        <f t="shared" si="81"/>
        <v>2024</v>
      </c>
      <c r="C1698" t="str">
        <f t="shared" si="82"/>
        <v>2023-2024</v>
      </c>
      <c r="D1698" t="s">
        <v>148</v>
      </c>
      <c r="E1698" t="s">
        <v>143</v>
      </c>
      <c r="F1698" t="str">
        <f t="shared" si="83"/>
        <v>New South Wales</v>
      </c>
      <c r="G1698" t="s">
        <v>10</v>
      </c>
      <c r="H1698">
        <v>2154</v>
      </c>
      <c r="I1698" t="s">
        <v>11</v>
      </c>
      <c r="J1698" t="s">
        <v>27</v>
      </c>
      <c r="K1698" t="s">
        <v>149</v>
      </c>
      <c r="L1698" t="s">
        <v>15</v>
      </c>
      <c r="M1698" s="5">
        <v>89.32</v>
      </c>
    </row>
    <row r="1699" spans="1:13" hidden="1" x14ac:dyDescent="0.25">
      <c r="A1699" s="2">
        <v>45473</v>
      </c>
      <c r="B1699" s="3">
        <f t="shared" si="81"/>
        <v>2024</v>
      </c>
      <c r="C1699" t="str">
        <f t="shared" si="82"/>
        <v>2024-2025</v>
      </c>
      <c r="D1699" t="s">
        <v>147</v>
      </c>
      <c r="E1699" t="s">
        <v>9</v>
      </c>
      <c r="F1699" t="str">
        <f t="shared" si="83"/>
        <v>New South Wales</v>
      </c>
      <c r="G1699" t="s">
        <v>10</v>
      </c>
      <c r="H1699">
        <v>2067</v>
      </c>
      <c r="I1699" t="s">
        <v>11</v>
      </c>
      <c r="J1699" t="s">
        <v>12</v>
      </c>
      <c r="K1699" t="s">
        <v>19</v>
      </c>
      <c r="L1699" t="s">
        <v>23</v>
      </c>
      <c r="M1699" s="5">
        <v>89.36</v>
      </c>
    </row>
    <row r="1700" spans="1:13" hidden="1" x14ac:dyDescent="0.25">
      <c r="A1700" s="2">
        <v>45651</v>
      </c>
      <c r="B1700" s="3">
        <f t="shared" si="81"/>
        <v>2025</v>
      </c>
      <c r="C1700" t="str">
        <f t="shared" si="82"/>
        <v>2024-2025</v>
      </c>
      <c r="D1700" t="s">
        <v>147</v>
      </c>
      <c r="E1700" t="s">
        <v>9</v>
      </c>
      <c r="F1700" t="str">
        <f t="shared" si="83"/>
        <v>New South Wales</v>
      </c>
      <c r="G1700" t="s">
        <v>10</v>
      </c>
      <c r="H1700">
        <v>2067</v>
      </c>
      <c r="I1700" t="s">
        <v>11</v>
      </c>
      <c r="J1700" t="s">
        <v>12</v>
      </c>
      <c r="K1700" t="s">
        <v>154</v>
      </c>
      <c r="L1700" t="s">
        <v>14</v>
      </c>
      <c r="M1700" s="5">
        <v>89.41</v>
      </c>
    </row>
    <row r="1701" spans="1:13" hidden="1" x14ac:dyDescent="0.25">
      <c r="A1701" s="2">
        <v>45593</v>
      </c>
      <c r="B1701" s="3">
        <f t="shared" si="81"/>
        <v>2025</v>
      </c>
      <c r="C1701" t="str">
        <f t="shared" si="82"/>
        <v>2024-2025</v>
      </c>
      <c r="D1701" t="s">
        <v>147</v>
      </c>
      <c r="E1701" t="s">
        <v>126</v>
      </c>
      <c r="F1701" t="str">
        <f t="shared" si="83"/>
        <v>Queensland</v>
      </c>
      <c r="G1701" t="s">
        <v>35</v>
      </c>
      <c r="H1701">
        <v>4551</v>
      </c>
      <c r="I1701" t="s">
        <v>11</v>
      </c>
      <c r="J1701" t="s">
        <v>120</v>
      </c>
      <c r="K1701" t="s">
        <v>154</v>
      </c>
      <c r="L1701" t="s">
        <v>14</v>
      </c>
      <c r="M1701" s="5">
        <v>89.539999999999992</v>
      </c>
    </row>
    <row r="1702" spans="1:13" hidden="1" x14ac:dyDescent="0.25">
      <c r="A1702" s="2">
        <v>45136</v>
      </c>
      <c r="B1702" s="3">
        <f t="shared" si="81"/>
        <v>2024</v>
      </c>
      <c r="C1702" t="str">
        <f t="shared" si="82"/>
        <v>2023-2024</v>
      </c>
      <c r="D1702" t="s">
        <v>147</v>
      </c>
      <c r="E1702" t="s">
        <v>118</v>
      </c>
      <c r="F1702" t="str">
        <f t="shared" si="83"/>
        <v>New South Wales</v>
      </c>
      <c r="G1702" t="s">
        <v>10</v>
      </c>
      <c r="H1702">
        <v>2158</v>
      </c>
      <c r="I1702" t="s">
        <v>11</v>
      </c>
      <c r="J1702" t="s">
        <v>27</v>
      </c>
      <c r="K1702" t="s">
        <v>149</v>
      </c>
      <c r="L1702" t="s">
        <v>15</v>
      </c>
      <c r="M1702" s="5">
        <v>89.82</v>
      </c>
    </row>
    <row r="1703" spans="1:13" hidden="1" x14ac:dyDescent="0.25">
      <c r="A1703" s="2">
        <v>45436</v>
      </c>
      <c r="B1703" s="3">
        <f t="shared" si="81"/>
        <v>2024</v>
      </c>
      <c r="C1703" t="str">
        <f t="shared" si="82"/>
        <v>2024-2025</v>
      </c>
      <c r="D1703" t="s">
        <v>147</v>
      </c>
      <c r="E1703" t="s">
        <v>103</v>
      </c>
      <c r="F1703" t="str">
        <f t="shared" si="83"/>
        <v>Queensland</v>
      </c>
      <c r="G1703" t="s">
        <v>35</v>
      </c>
      <c r="H1703">
        <v>4509</v>
      </c>
      <c r="I1703" t="s">
        <v>11</v>
      </c>
      <c r="J1703" t="s">
        <v>104</v>
      </c>
      <c r="K1703" t="s">
        <v>149</v>
      </c>
      <c r="L1703" t="s">
        <v>15</v>
      </c>
      <c r="M1703" s="5">
        <v>89.82</v>
      </c>
    </row>
    <row r="1704" spans="1:13" hidden="1" x14ac:dyDescent="0.25">
      <c r="A1704" s="2">
        <v>45064</v>
      </c>
      <c r="B1704" s="3">
        <f t="shared" si="81"/>
        <v>2023</v>
      </c>
      <c r="C1704" t="str">
        <f t="shared" si="82"/>
        <v>2023-2024</v>
      </c>
      <c r="D1704" t="s">
        <v>148</v>
      </c>
      <c r="E1704" t="s">
        <v>59</v>
      </c>
      <c r="F1704" t="str">
        <f t="shared" si="83"/>
        <v>Victoria</v>
      </c>
      <c r="G1704" t="s">
        <v>45</v>
      </c>
      <c r="H1704">
        <v>3280</v>
      </c>
      <c r="I1704" t="s">
        <v>11</v>
      </c>
      <c r="J1704" t="s">
        <v>60</v>
      </c>
      <c r="K1704" t="s">
        <v>151</v>
      </c>
      <c r="L1704" t="s">
        <v>21</v>
      </c>
      <c r="M1704" s="5">
        <v>89.82</v>
      </c>
    </row>
    <row r="1705" spans="1:13" hidden="1" x14ac:dyDescent="0.25">
      <c r="A1705" s="2">
        <v>45488</v>
      </c>
      <c r="B1705" s="3">
        <f t="shared" si="81"/>
        <v>2025</v>
      </c>
      <c r="C1705" t="str">
        <f t="shared" si="82"/>
        <v>2024-2025</v>
      </c>
      <c r="D1705" t="s">
        <v>148</v>
      </c>
      <c r="E1705" t="s">
        <v>31</v>
      </c>
      <c r="F1705" t="str">
        <f t="shared" si="83"/>
        <v>South Australia</v>
      </c>
      <c r="G1705" t="s">
        <v>32</v>
      </c>
      <c r="H1705">
        <v>5168</v>
      </c>
      <c r="I1705" t="s">
        <v>11</v>
      </c>
      <c r="J1705" t="s">
        <v>33</v>
      </c>
      <c r="K1705" t="s">
        <v>150</v>
      </c>
      <c r="L1705" t="s">
        <v>18</v>
      </c>
      <c r="M1705" s="5">
        <v>89.9</v>
      </c>
    </row>
    <row r="1706" spans="1:13" hidden="1" x14ac:dyDescent="0.25">
      <c r="A1706" s="2">
        <v>45650</v>
      </c>
      <c r="B1706" s="3">
        <f t="shared" si="81"/>
        <v>2025</v>
      </c>
      <c r="C1706" t="str">
        <f t="shared" si="82"/>
        <v>2024-2025</v>
      </c>
      <c r="D1706" t="s">
        <v>148</v>
      </c>
      <c r="E1706" t="s">
        <v>84</v>
      </c>
      <c r="F1706" t="str">
        <f t="shared" si="83"/>
        <v>Queensland</v>
      </c>
      <c r="G1706" t="s">
        <v>35</v>
      </c>
      <c r="H1706">
        <v>4740</v>
      </c>
      <c r="I1706" t="s">
        <v>11</v>
      </c>
      <c r="J1706" t="s">
        <v>51</v>
      </c>
      <c r="K1706" t="s">
        <v>153</v>
      </c>
      <c r="L1706" t="s">
        <v>16</v>
      </c>
      <c r="M1706" s="5">
        <v>152.86000000000001</v>
      </c>
    </row>
    <row r="1707" spans="1:13" hidden="1" x14ac:dyDescent="0.25">
      <c r="A1707" s="2">
        <v>45242</v>
      </c>
      <c r="B1707" s="3">
        <f t="shared" si="81"/>
        <v>2024</v>
      </c>
      <c r="C1707" t="str">
        <f t="shared" si="82"/>
        <v>2023-2024</v>
      </c>
      <c r="D1707" t="s">
        <v>148</v>
      </c>
      <c r="E1707" t="s">
        <v>101</v>
      </c>
      <c r="F1707" t="str">
        <f t="shared" si="83"/>
        <v>Victoria</v>
      </c>
      <c r="G1707" t="s">
        <v>45</v>
      </c>
      <c r="H1707">
        <v>3131</v>
      </c>
      <c r="I1707" t="s">
        <v>11</v>
      </c>
      <c r="J1707" t="s">
        <v>63</v>
      </c>
      <c r="K1707" t="s">
        <v>150</v>
      </c>
      <c r="L1707" t="s">
        <v>18</v>
      </c>
      <c r="M1707" s="5">
        <v>89.91</v>
      </c>
    </row>
    <row r="1708" spans="1:13" hidden="1" x14ac:dyDescent="0.25">
      <c r="A1708" s="2">
        <v>45127</v>
      </c>
      <c r="B1708" s="3">
        <f t="shared" si="81"/>
        <v>2024</v>
      </c>
      <c r="C1708" t="str">
        <f t="shared" si="82"/>
        <v>2023-2024</v>
      </c>
      <c r="D1708" t="s">
        <v>147</v>
      </c>
      <c r="E1708" t="s">
        <v>105</v>
      </c>
      <c r="F1708" t="str">
        <f t="shared" si="83"/>
        <v>Victoria</v>
      </c>
      <c r="G1708" t="s">
        <v>45</v>
      </c>
      <c r="H1708">
        <v>3500</v>
      </c>
      <c r="I1708" t="s">
        <v>11</v>
      </c>
      <c r="J1708" t="s">
        <v>60</v>
      </c>
      <c r="K1708" t="s">
        <v>152</v>
      </c>
      <c r="L1708" t="s">
        <v>13</v>
      </c>
      <c r="M1708" s="5">
        <v>89.919999999999987</v>
      </c>
    </row>
    <row r="1709" spans="1:13" hidden="1" x14ac:dyDescent="0.25">
      <c r="A1709" s="2">
        <v>45008</v>
      </c>
      <c r="B1709" s="3">
        <f t="shared" si="81"/>
        <v>2023</v>
      </c>
      <c r="C1709" t="str">
        <f t="shared" si="82"/>
        <v>2022-2023</v>
      </c>
      <c r="D1709" t="s">
        <v>148</v>
      </c>
      <c r="E1709" t="s">
        <v>105</v>
      </c>
      <c r="F1709" t="str">
        <f t="shared" si="83"/>
        <v>Victoria</v>
      </c>
      <c r="G1709" t="s">
        <v>45</v>
      </c>
      <c r="H1709">
        <v>3500</v>
      </c>
      <c r="I1709" t="s">
        <v>11</v>
      </c>
      <c r="J1709" t="s">
        <v>60</v>
      </c>
      <c r="K1709" t="s">
        <v>19</v>
      </c>
      <c r="L1709" t="s">
        <v>23</v>
      </c>
      <c r="M1709" s="5">
        <v>89.93</v>
      </c>
    </row>
    <row r="1710" spans="1:13" hidden="1" x14ac:dyDescent="0.25">
      <c r="A1710" s="2">
        <v>45442</v>
      </c>
      <c r="B1710" s="3">
        <f t="shared" si="81"/>
        <v>2024</v>
      </c>
      <c r="C1710" t="str">
        <f t="shared" si="82"/>
        <v>2024-2025</v>
      </c>
      <c r="D1710" t="s">
        <v>147</v>
      </c>
      <c r="E1710" t="s">
        <v>83</v>
      </c>
      <c r="F1710" t="str">
        <f t="shared" si="83"/>
        <v>New South Wales</v>
      </c>
      <c r="G1710" t="s">
        <v>10</v>
      </c>
      <c r="H1710">
        <v>2750</v>
      </c>
      <c r="I1710" t="s">
        <v>11</v>
      </c>
      <c r="J1710" t="s">
        <v>25</v>
      </c>
      <c r="K1710" t="s">
        <v>154</v>
      </c>
      <c r="L1710" t="s">
        <v>14</v>
      </c>
      <c r="M1710" s="5">
        <v>89.94</v>
      </c>
    </row>
    <row r="1711" spans="1:13" hidden="1" x14ac:dyDescent="0.25">
      <c r="A1711" s="2">
        <v>45239</v>
      </c>
      <c r="B1711" s="3">
        <f t="shared" si="81"/>
        <v>2024</v>
      </c>
      <c r="C1711" t="str">
        <f t="shared" si="82"/>
        <v>2023-2024</v>
      </c>
      <c r="D1711" t="s">
        <v>148</v>
      </c>
      <c r="E1711" t="s">
        <v>98</v>
      </c>
      <c r="F1711" t="str">
        <f t="shared" si="83"/>
        <v>Victoria</v>
      </c>
      <c r="G1711" t="s">
        <v>45</v>
      </c>
      <c r="H1711">
        <v>3429</v>
      </c>
      <c r="I1711" t="s">
        <v>11</v>
      </c>
      <c r="J1711" t="s">
        <v>60</v>
      </c>
      <c r="K1711" t="s">
        <v>154</v>
      </c>
      <c r="L1711" t="s">
        <v>14</v>
      </c>
      <c r="M1711" s="5">
        <v>89.95</v>
      </c>
    </row>
    <row r="1712" spans="1:13" hidden="1" x14ac:dyDescent="0.25">
      <c r="A1712" s="2">
        <v>45615</v>
      </c>
      <c r="B1712" s="3">
        <f t="shared" si="81"/>
        <v>2025</v>
      </c>
      <c r="C1712" t="str">
        <f t="shared" si="82"/>
        <v>2024-2025</v>
      </c>
      <c r="D1712" t="s">
        <v>147</v>
      </c>
      <c r="E1712" t="s">
        <v>126</v>
      </c>
      <c r="F1712" t="str">
        <f t="shared" si="83"/>
        <v>Queensland</v>
      </c>
      <c r="G1712" t="s">
        <v>35</v>
      </c>
      <c r="H1712">
        <v>4551</v>
      </c>
      <c r="I1712" t="s">
        <v>11</v>
      </c>
      <c r="J1712" t="s">
        <v>120</v>
      </c>
      <c r="K1712" t="s">
        <v>151</v>
      </c>
      <c r="L1712" t="s">
        <v>21</v>
      </c>
      <c r="M1712" s="5">
        <v>89.97</v>
      </c>
    </row>
    <row r="1713" spans="1:13" hidden="1" x14ac:dyDescent="0.25">
      <c r="A1713" s="2">
        <v>45195</v>
      </c>
      <c r="B1713" s="3">
        <f t="shared" si="81"/>
        <v>2024</v>
      </c>
      <c r="C1713" t="str">
        <f t="shared" si="82"/>
        <v>2023-2024</v>
      </c>
      <c r="D1713" t="s">
        <v>147</v>
      </c>
      <c r="E1713" t="s">
        <v>76</v>
      </c>
      <c r="F1713" t="str">
        <f t="shared" si="83"/>
        <v>Western Australia</v>
      </c>
      <c r="G1713" t="s">
        <v>48</v>
      </c>
      <c r="H1713">
        <v>6450</v>
      </c>
      <c r="I1713" t="s">
        <v>11</v>
      </c>
      <c r="J1713" t="s">
        <v>77</v>
      </c>
      <c r="K1713" t="s">
        <v>151</v>
      </c>
      <c r="L1713" t="s">
        <v>21</v>
      </c>
      <c r="M1713" s="5">
        <v>89.97</v>
      </c>
    </row>
    <row r="1714" spans="1:13" hidden="1" x14ac:dyDescent="0.25">
      <c r="A1714" s="2">
        <v>45118</v>
      </c>
      <c r="B1714" s="3">
        <f t="shared" si="81"/>
        <v>2024</v>
      </c>
      <c r="C1714" t="str">
        <f t="shared" si="82"/>
        <v>2023-2024</v>
      </c>
      <c r="D1714" t="s">
        <v>147</v>
      </c>
      <c r="E1714" t="s">
        <v>40</v>
      </c>
      <c r="F1714" t="str">
        <f t="shared" si="83"/>
        <v>New South Wales</v>
      </c>
      <c r="G1714" t="s">
        <v>10</v>
      </c>
      <c r="H1714">
        <v>2116</v>
      </c>
      <c r="I1714" t="s">
        <v>11</v>
      </c>
      <c r="J1714" t="s">
        <v>27</v>
      </c>
      <c r="K1714" t="s">
        <v>149</v>
      </c>
      <c r="L1714" t="s">
        <v>15</v>
      </c>
      <c r="M1714" s="5">
        <v>90.22</v>
      </c>
    </row>
    <row r="1715" spans="1:13" hidden="1" x14ac:dyDescent="0.25">
      <c r="A1715" s="2">
        <v>45574</v>
      </c>
      <c r="B1715" s="3">
        <f t="shared" si="81"/>
        <v>2025</v>
      </c>
      <c r="C1715" t="str">
        <f t="shared" si="82"/>
        <v>2024-2025</v>
      </c>
      <c r="D1715" t="s">
        <v>148</v>
      </c>
      <c r="E1715" t="s">
        <v>111</v>
      </c>
      <c r="F1715" t="str">
        <f t="shared" si="83"/>
        <v>New South Wales</v>
      </c>
      <c r="G1715" t="s">
        <v>10</v>
      </c>
      <c r="H1715">
        <v>2120</v>
      </c>
      <c r="I1715" t="s">
        <v>11</v>
      </c>
      <c r="J1715" t="s">
        <v>27</v>
      </c>
      <c r="K1715" t="s">
        <v>154</v>
      </c>
      <c r="L1715" t="s">
        <v>14</v>
      </c>
      <c r="M1715" s="5">
        <v>90.43</v>
      </c>
    </row>
    <row r="1716" spans="1:13" hidden="1" x14ac:dyDescent="0.25">
      <c r="A1716" s="2">
        <v>45366</v>
      </c>
      <c r="B1716" s="3">
        <f t="shared" si="81"/>
        <v>2024</v>
      </c>
      <c r="C1716" t="str">
        <f t="shared" si="82"/>
        <v>2023-2024</v>
      </c>
      <c r="D1716" t="s">
        <v>147</v>
      </c>
      <c r="E1716" t="s">
        <v>73</v>
      </c>
      <c r="F1716" t="str">
        <f t="shared" si="83"/>
        <v>Victoria</v>
      </c>
      <c r="G1716" t="s">
        <v>45</v>
      </c>
      <c r="H1716">
        <v>3136</v>
      </c>
      <c r="I1716" t="s">
        <v>11</v>
      </c>
      <c r="J1716" t="s">
        <v>63</v>
      </c>
      <c r="K1716" t="s">
        <v>154</v>
      </c>
      <c r="L1716" t="s">
        <v>14</v>
      </c>
      <c r="M1716" s="5">
        <v>90.44</v>
      </c>
    </row>
    <row r="1717" spans="1:13" hidden="1" x14ac:dyDescent="0.25">
      <c r="A1717" s="2">
        <v>45436</v>
      </c>
      <c r="B1717" s="3">
        <f t="shared" si="81"/>
        <v>2024</v>
      </c>
      <c r="C1717" t="str">
        <f t="shared" si="82"/>
        <v>2024-2025</v>
      </c>
      <c r="D1717" t="s">
        <v>148</v>
      </c>
      <c r="E1717" t="s">
        <v>134</v>
      </c>
      <c r="F1717" t="str">
        <f t="shared" si="83"/>
        <v>Queensland</v>
      </c>
      <c r="G1717" t="s">
        <v>35</v>
      </c>
      <c r="H1717">
        <v>4825</v>
      </c>
      <c r="I1717" t="s">
        <v>11</v>
      </c>
      <c r="J1717" t="s">
        <v>36</v>
      </c>
      <c r="K1717" t="s">
        <v>154</v>
      </c>
      <c r="L1717" t="s">
        <v>14</v>
      </c>
      <c r="M1717" s="5">
        <v>151.25</v>
      </c>
    </row>
    <row r="1718" spans="1:13" hidden="1" x14ac:dyDescent="0.25">
      <c r="A1718" s="2">
        <v>45574</v>
      </c>
      <c r="B1718" s="3">
        <f t="shared" si="81"/>
        <v>2025</v>
      </c>
      <c r="C1718" t="str">
        <f t="shared" si="82"/>
        <v>2024-2025</v>
      </c>
      <c r="D1718" t="s">
        <v>147</v>
      </c>
      <c r="E1718" t="s">
        <v>9</v>
      </c>
      <c r="F1718" t="str">
        <f t="shared" si="83"/>
        <v>New South Wales</v>
      </c>
      <c r="G1718" t="s">
        <v>10</v>
      </c>
      <c r="H1718">
        <v>2067</v>
      </c>
      <c r="I1718" t="s">
        <v>11</v>
      </c>
      <c r="J1718" t="s">
        <v>12</v>
      </c>
      <c r="K1718" t="s">
        <v>19</v>
      </c>
      <c r="L1718" t="s">
        <v>23</v>
      </c>
      <c r="M1718" s="5">
        <v>90.87</v>
      </c>
    </row>
    <row r="1719" spans="1:13" hidden="1" x14ac:dyDescent="0.25">
      <c r="A1719" s="2">
        <v>45418</v>
      </c>
      <c r="B1719" s="3">
        <f t="shared" si="81"/>
        <v>2024</v>
      </c>
      <c r="C1719" t="str">
        <f t="shared" si="82"/>
        <v>2024-2025</v>
      </c>
      <c r="D1719" t="s">
        <v>147</v>
      </c>
      <c r="E1719" t="s">
        <v>108</v>
      </c>
      <c r="F1719" t="str">
        <f t="shared" si="83"/>
        <v>Victoria</v>
      </c>
      <c r="G1719" t="s">
        <v>45</v>
      </c>
      <c r="H1719">
        <v>3018</v>
      </c>
      <c r="I1719" t="s">
        <v>11</v>
      </c>
      <c r="J1719" t="s">
        <v>46</v>
      </c>
      <c r="K1719" t="s">
        <v>153</v>
      </c>
      <c r="L1719" t="s">
        <v>16</v>
      </c>
      <c r="M1719" s="5">
        <v>90.93</v>
      </c>
    </row>
    <row r="1720" spans="1:13" hidden="1" x14ac:dyDescent="0.25">
      <c r="A1720" s="2">
        <v>45141</v>
      </c>
      <c r="B1720" s="3">
        <f t="shared" si="81"/>
        <v>2024</v>
      </c>
      <c r="C1720" t="str">
        <f t="shared" si="82"/>
        <v>2023-2024</v>
      </c>
      <c r="D1720" t="s">
        <v>147</v>
      </c>
      <c r="E1720" t="s">
        <v>72</v>
      </c>
      <c r="F1720" t="str">
        <f t="shared" si="83"/>
        <v>Western Australia</v>
      </c>
      <c r="G1720" t="s">
        <v>48</v>
      </c>
      <c r="H1720">
        <v>6010</v>
      </c>
      <c r="I1720" t="s">
        <v>11</v>
      </c>
      <c r="J1720" t="s">
        <v>49</v>
      </c>
      <c r="K1720" t="s">
        <v>153</v>
      </c>
      <c r="L1720" t="s">
        <v>16</v>
      </c>
      <c r="M1720" s="5">
        <v>90.93</v>
      </c>
    </row>
    <row r="1721" spans="1:13" hidden="1" x14ac:dyDescent="0.25">
      <c r="A1721" s="2">
        <v>45575</v>
      </c>
      <c r="B1721" s="3">
        <f t="shared" si="81"/>
        <v>2025</v>
      </c>
      <c r="C1721" t="str">
        <f t="shared" si="82"/>
        <v>2024-2025</v>
      </c>
      <c r="D1721" t="s">
        <v>148</v>
      </c>
      <c r="E1721" t="s">
        <v>106</v>
      </c>
      <c r="F1721" t="str">
        <f t="shared" si="83"/>
        <v>Victoria</v>
      </c>
      <c r="G1721" t="s">
        <v>45</v>
      </c>
      <c r="H1721">
        <v>3915</v>
      </c>
      <c r="I1721" t="s">
        <v>11</v>
      </c>
      <c r="J1721" t="s">
        <v>55</v>
      </c>
      <c r="K1721" t="s">
        <v>150</v>
      </c>
      <c r="L1721" t="s">
        <v>18</v>
      </c>
      <c r="M1721" s="5">
        <v>90.93</v>
      </c>
    </row>
    <row r="1722" spans="1:13" hidden="1" x14ac:dyDescent="0.25">
      <c r="A1722" s="2">
        <v>45412</v>
      </c>
      <c r="B1722" s="3">
        <f t="shared" si="81"/>
        <v>2024</v>
      </c>
      <c r="C1722" t="str">
        <f t="shared" si="82"/>
        <v>2024-2025</v>
      </c>
      <c r="D1722" t="s">
        <v>147</v>
      </c>
      <c r="E1722" t="s">
        <v>128</v>
      </c>
      <c r="F1722" t="str">
        <f t="shared" si="83"/>
        <v>Western Australia</v>
      </c>
      <c r="G1722" t="s">
        <v>48</v>
      </c>
      <c r="H1722">
        <v>6027</v>
      </c>
      <c r="I1722" t="s">
        <v>11</v>
      </c>
      <c r="J1722" t="s">
        <v>49</v>
      </c>
      <c r="K1722" t="s">
        <v>153</v>
      </c>
      <c r="L1722" t="s">
        <v>16</v>
      </c>
      <c r="M1722" s="5">
        <v>90.93</v>
      </c>
    </row>
    <row r="1723" spans="1:13" hidden="1" x14ac:dyDescent="0.25">
      <c r="A1723" s="2">
        <v>45161</v>
      </c>
      <c r="B1723" s="3">
        <f t="shared" si="81"/>
        <v>2024</v>
      </c>
      <c r="C1723" t="str">
        <f t="shared" si="82"/>
        <v>2023-2024</v>
      </c>
      <c r="D1723" t="s">
        <v>148</v>
      </c>
      <c r="E1723" t="s">
        <v>65</v>
      </c>
      <c r="F1723" t="str">
        <f t="shared" si="83"/>
        <v>New South Wales</v>
      </c>
      <c r="G1723" t="s">
        <v>10</v>
      </c>
      <c r="H1723">
        <v>2541</v>
      </c>
      <c r="I1723" t="s">
        <v>11</v>
      </c>
      <c r="J1723" t="s">
        <v>58</v>
      </c>
      <c r="K1723" t="s">
        <v>153</v>
      </c>
      <c r="L1723" t="s">
        <v>16</v>
      </c>
      <c r="M1723" s="5">
        <v>90.93</v>
      </c>
    </row>
    <row r="1724" spans="1:13" hidden="1" x14ac:dyDescent="0.25">
      <c r="A1724" s="2">
        <v>45623</v>
      </c>
      <c r="B1724" s="3">
        <f t="shared" si="81"/>
        <v>2025</v>
      </c>
      <c r="C1724" t="str">
        <f t="shared" si="82"/>
        <v>2024-2025</v>
      </c>
      <c r="D1724" t="s">
        <v>148</v>
      </c>
      <c r="E1724" t="s">
        <v>111</v>
      </c>
      <c r="F1724" t="str">
        <f t="shared" si="83"/>
        <v>New South Wales</v>
      </c>
      <c r="G1724" t="s">
        <v>10</v>
      </c>
      <c r="H1724">
        <v>2120</v>
      </c>
      <c r="I1724" t="s">
        <v>11</v>
      </c>
      <c r="J1724" t="s">
        <v>27</v>
      </c>
      <c r="K1724" t="s">
        <v>154</v>
      </c>
      <c r="L1724" t="s">
        <v>14</v>
      </c>
      <c r="M1724" s="5">
        <v>90.93</v>
      </c>
    </row>
    <row r="1725" spans="1:13" hidden="1" x14ac:dyDescent="0.25">
      <c r="A1725" s="2">
        <v>45399</v>
      </c>
      <c r="B1725" s="3">
        <f t="shared" si="81"/>
        <v>2024</v>
      </c>
      <c r="C1725" t="str">
        <f t="shared" si="82"/>
        <v>2024-2025</v>
      </c>
      <c r="D1725" t="s">
        <v>148</v>
      </c>
      <c r="E1725" t="s">
        <v>107</v>
      </c>
      <c r="F1725" t="str">
        <f t="shared" si="83"/>
        <v>Queensland</v>
      </c>
      <c r="G1725" t="s">
        <v>35</v>
      </c>
      <c r="H1725">
        <v>4220</v>
      </c>
      <c r="I1725" t="s">
        <v>11</v>
      </c>
      <c r="J1725" t="s">
        <v>104</v>
      </c>
      <c r="K1725" t="s">
        <v>154</v>
      </c>
      <c r="L1725" t="s">
        <v>14</v>
      </c>
      <c r="M1725" s="5">
        <v>149.9</v>
      </c>
    </row>
    <row r="1726" spans="1:13" hidden="1" x14ac:dyDescent="0.25">
      <c r="A1726" s="2">
        <v>45503</v>
      </c>
      <c r="B1726" s="3">
        <f t="shared" si="81"/>
        <v>2025</v>
      </c>
      <c r="C1726" t="str">
        <f t="shared" si="82"/>
        <v>2024-2025</v>
      </c>
      <c r="D1726" t="s">
        <v>148</v>
      </c>
      <c r="E1726" t="s">
        <v>107</v>
      </c>
      <c r="F1726" t="str">
        <f t="shared" si="83"/>
        <v>Queensland</v>
      </c>
      <c r="G1726" t="s">
        <v>35</v>
      </c>
      <c r="H1726">
        <v>4220</v>
      </c>
      <c r="I1726" t="s">
        <v>11</v>
      </c>
      <c r="J1726" t="s">
        <v>104</v>
      </c>
      <c r="K1726" t="s">
        <v>154</v>
      </c>
      <c r="L1726" t="s">
        <v>14</v>
      </c>
      <c r="M1726" s="5">
        <v>146.88</v>
      </c>
    </row>
    <row r="1727" spans="1:13" hidden="1" x14ac:dyDescent="0.25">
      <c r="A1727" s="2">
        <v>45567</v>
      </c>
      <c r="B1727" s="3">
        <f t="shared" si="81"/>
        <v>2025</v>
      </c>
      <c r="C1727" t="str">
        <f t="shared" si="82"/>
        <v>2024-2025</v>
      </c>
      <c r="D1727" t="s">
        <v>148</v>
      </c>
      <c r="E1727" t="s">
        <v>112</v>
      </c>
      <c r="F1727" t="str">
        <f t="shared" si="83"/>
        <v>Victoria</v>
      </c>
      <c r="G1727" t="s">
        <v>45</v>
      </c>
      <c r="H1727">
        <v>3076</v>
      </c>
      <c r="I1727" t="s">
        <v>11</v>
      </c>
      <c r="J1727" t="s">
        <v>46</v>
      </c>
      <c r="K1727" t="s">
        <v>154</v>
      </c>
      <c r="L1727" t="s">
        <v>14</v>
      </c>
      <c r="M1727" s="5">
        <v>90.97</v>
      </c>
    </row>
    <row r="1728" spans="1:13" hidden="1" x14ac:dyDescent="0.25">
      <c r="A1728" s="2">
        <v>45097</v>
      </c>
      <c r="B1728" s="3">
        <f t="shared" si="81"/>
        <v>2023</v>
      </c>
      <c r="C1728" t="str">
        <f t="shared" si="82"/>
        <v>2023-2024</v>
      </c>
      <c r="D1728" t="s">
        <v>148</v>
      </c>
      <c r="E1728" t="s">
        <v>74</v>
      </c>
      <c r="F1728" t="str">
        <f t="shared" si="83"/>
        <v>South Australia</v>
      </c>
      <c r="G1728" t="s">
        <v>32</v>
      </c>
      <c r="H1728">
        <v>5043</v>
      </c>
      <c r="I1728" t="s">
        <v>11</v>
      </c>
      <c r="J1728" t="s">
        <v>33</v>
      </c>
      <c r="K1728" t="s">
        <v>149</v>
      </c>
      <c r="L1728" t="s">
        <v>15</v>
      </c>
      <c r="M1728" s="5">
        <v>91.009999999999991</v>
      </c>
    </row>
    <row r="1729" spans="1:13" hidden="1" x14ac:dyDescent="0.25">
      <c r="A1729" s="2">
        <v>45133</v>
      </c>
      <c r="B1729" s="3">
        <f t="shared" si="81"/>
        <v>2024</v>
      </c>
      <c r="C1729" t="str">
        <f t="shared" si="82"/>
        <v>2023-2024</v>
      </c>
      <c r="D1729" t="s">
        <v>147</v>
      </c>
      <c r="E1729" t="s">
        <v>44</v>
      </c>
      <c r="F1729" t="str">
        <f t="shared" si="83"/>
        <v>Victoria</v>
      </c>
      <c r="G1729" t="s">
        <v>45</v>
      </c>
      <c r="H1729">
        <v>3066</v>
      </c>
      <c r="I1729" t="s">
        <v>11</v>
      </c>
      <c r="J1729" t="s">
        <v>46</v>
      </c>
      <c r="K1729" t="s">
        <v>154</v>
      </c>
      <c r="L1729" t="s">
        <v>14</v>
      </c>
      <c r="M1729" s="5">
        <v>91.1</v>
      </c>
    </row>
    <row r="1730" spans="1:13" hidden="1" x14ac:dyDescent="0.25">
      <c r="A1730" s="2">
        <v>45612</v>
      </c>
      <c r="B1730" s="3">
        <f t="shared" si="81"/>
        <v>2025</v>
      </c>
      <c r="C1730" t="str">
        <f t="shared" si="82"/>
        <v>2024-2025</v>
      </c>
      <c r="D1730" t="s">
        <v>148</v>
      </c>
      <c r="E1730" t="s">
        <v>119</v>
      </c>
      <c r="F1730" t="str">
        <f t="shared" si="83"/>
        <v>Queensland</v>
      </c>
      <c r="G1730" t="s">
        <v>35</v>
      </c>
      <c r="H1730">
        <v>4570</v>
      </c>
      <c r="I1730" t="s">
        <v>11</v>
      </c>
      <c r="J1730" t="s">
        <v>120</v>
      </c>
      <c r="K1730" t="s">
        <v>155</v>
      </c>
      <c r="L1730" t="s">
        <v>20</v>
      </c>
      <c r="M1730" s="5">
        <v>144.18</v>
      </c>
    </row>
    <row r="1731" spans="1:13" hidden="1" x14ac:dyDescent="0.25">
      <c r="A1731" s="2">
        <v>45049</v>
      </c>
      <c r="B1731" s="3">
        <f t="shared" si="81"/>
        <v>2023</v>
      </c>
      <c r="C1731" t="str">
        <f t="shared" si="82"/>
        <v>2023-2024</v>
      </c>
      <c r="D1731" t="s">
        <v>148</v>
      </c>
      <c r="E1731" t="s">
        <v>116</v>
      </c>
      <c r="F1731" t="str">
        <f t="shared" si="83"/>
        <v>Western Australia</v>
      </c>
      <c r="G1731" t="s">
        <v>48</v>
      </c>
      <c r="H1731">
        <v>6725</v>
      </c>
      <c r="I1731" t="s">
        <v>11</v>
      </c>
      <c r="J1731" t="s">
        <v>77</v>
      </c>
      <c r="K1731" t="s">
        <v>149</v>
      </c>
      <c r="L1731" t="s">
        <v>15</v>
      </c>
      <c r="M1731" s="5">
        <v>91.37</v>
      </c>
    </row>
    <row r="1732" spans="1:13" hidden="1" x14ac:dyDescent="0.25">
      <c r="A1732" s="2">
        <v>45064</v>
      </c>
      <c r="B1732" s="3">
        <f t="shared" si="81"/>
        <v>2023</v>
      </c>
      <c r="C1732" t="str">
        <f t="shared" si="82"/>
        <v>2023-2024</v>
      </c>
      <c r="D1732" t="s">
        <v>147</v>
      </c>
      <c r="E1732" t="s">
        <v>28</v>
      </c>
      <c r="F1732" t="str">
        <f t="shared" si="83"/>
        <v>Northern Territory</v>
      </c>
      <c r="G1732" t="s">
        <v>29</v>
      </c>
      <c r="H1732">
        <v>800</v>
      </c>
      <c r="I1732" t="s">
        <v>11</v>
      </c>
      <c r="J1732" t="s">
        <v>30</v>
      </c>
      <c r="K1732" t="s">
        <v>154</v>
      </c>
      <c r="L1732" t="s">
        <v>14</v>
      </c>
      <c r="M1732" s="5">
        <v>91.7</v>
      </c>
    </row>
    <row r="1733" spans="1:13" hidden="1" x14ac:dyDescent="0.25">
      <c r="A1733" s="2">
        <v>45441</v>
      </c>
      <c r="B1733" s="3">
        <f t="shared" si="81"/>
        <v>2024</v>
      </c>
      <c r="C1733" t="str">
        <f t="shared" si="82"/>
        <v>2024-2025</v>
      </c>
      <c r="D1733" t="s">
        <v>148</v>
      </c>
      <c r="E1733" t="s">
        <v>26</v>
      </c>
      <c r="F1733" t="str">
        <f t="shared" si="83"/>
        <v>New South Wales</v>
      </c>
      <c r="G1733" t="s">
        <v>10</v>
      </c>
      <c r="H1733">
        <v>2141</v>
      </c>
      <c r="I1733" t="s">
        <v>11</v>
      </c>
      <c r="J1733" t="s">
        <v>27</v>
      </c>
      <c r="K1733" t="s">
        <v>155</v>
      </c>
      <c r="L1733" t="s">
        <v>20</v>
      </c>
      <c r="M1733" s="5">
        <v>91.77</v>
      </c>
    </row>
    <row r="1734" spans="1:13" hidden="1" x14ac:dyDescent="0.25">
      <c r="A1734" s="2">
        <v>45028</v>
      </c>
      <c r="B1734" s="3">
        <f t="shared" si="81"/>
        <v>2023</v>
      </c>
      <c r="C1734" t="str">
        <f t="shared" si="82"/>
        <v>2023-2024</v>
      </c>
      <c r="D1734" t="s">
        <v>147</v>
      </c>
      <c r="E1734" t="s">
        <v>88</v>
      </c>
      <c r="F1734" t="str">
        <f t="shared" si="83"/>
        <v>South Australia</v>
      </c>
      <c r="G1734" t="s">
        <v>32</v>
      </c>
      <c r="H1734">
        <v>5011</v>
      </c>
      <c r="I1734" t="s">
        <v>11</v>
      </c>
      <c r="J1734" t="s">
        <v>33</v>
      </c>
      <c r="K1734" t="s">
        <v>149</v>
      </c>
      <c r="L1734" t="s">
        <v>15</v>
      </c>
      <c r="M1734" s="5">
        <v>91.77</v>
      </c>
    </row>
    <row r="1735" spans="1:13" hidden="1"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row>
    <row r="1736" spans="1:13" hidden="1"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row>
    <row r="1737" spans="1:13" hidden="1"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row>
    <row r="1738" spans="1:13" hidden="1"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row>
    <row r="1739" spans="1:13" hidden="1"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row>
    <row r="1740" spans="1:13" hidden="1"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row>
    <row r="1741" spans="1:13" hidden="1"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row>
    <row r="1742" spans="1:13" hidden="1"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row>
    <row r="1743" spans="1:13" hidden="1"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row>
    <row r="1744" spans="1:13" hidden="1" x14ac:dyDescent="0.25">
      <c r="A1744" s="2">
        <v>45404</v>
      </c>
      <c r="B1744" s="3">
        <f t="shared" si="81"/>
        <v>2024</v>
      </c>
      <c r="C1744" t="str">
        <f t="shared" si="82"/>
        <v>2024-2025</v>
      </c>
      <c r="D1744" t="s">
        <v>147</v>
      </c>
      <c r="E1744" t="s">
        <v>79</v>
      </c>
      <c r="F1744" t="str">
        <f t="shared" si="83"/>
        <v>Australian Capital Territory</v>
      </c>
      <c r="G1744" t="s">
        <v>80</v>
      </c>
      <c r="H1744">
        <v>2617</v>
      </c>
      <c r="I1744" t="s">
        <v>11</v>
      </c>
      <c r="J1744" t="s">
        <v>58</v>
      </c>
      <c r="K1744" t="s">
        <v>153</v>
      </c>
      <c r="L1744" t="s">
        <v>16</v>
      </c>
      <c r="M1744" s="5">
        <v>93</v>
      </c>
    </row>
    <row r="1745" spans="1:13" hidden="1"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row>
    <row r="1746" spans="1:13" hidden="1" x14ac:dyDescent="0.25">
      <c r="A1746" s="2">
        <v>45107</v>
      </c>
      <c r="B1746" s="3">
        <f t="shared" si="81"/>
        <v>2023</v>
      </c>
      <c r="C1746" t="str">
        <f t="shared" si="82"/>
        <v>2023-2024</v>
      </c>
      <c r="D1746" t="s">
        <v>147</v>
      </c>
      <c r="E1746" t="s">
        <v>79</v>
      </c>
      <c r="F1746" t="str">
        <f t="shared" si="83"/>
        <v>Australian Capital Territory</v>
      </c>
      <c r="G1746" t="s">
        <v>80</v>
      </c>
      <c r="H1746">
        <v>2617</v>
      </c>
      <c r="I1746" t="s">
        <v>11</v>
      </c>
      <c r="J1746" t="s">
        <v>58</v>
      </c>
      <c r="K1746" t="s">
        <v>150</v>
      </c>
      <c r="L1746" t="s">
        <v>18</v>
      </c>
      <c r="M1746" s="5">
        <v>93.81</v>
      </c>
    </row>
    <row r="1747" spans="1:13" hidden="1" x14ac:dyDescent="0.25">
      <c r="A1747" s="2">
        <v>45446</v>
      </c>
      <c r="B1747" s="3">
        <f t="shared" si="81"/>
        <v>2024</v>
      </c>
      <c r="C1747" t="str">
        <f t="shared" si="82"/>
        <v>2024-2025</v>
      </c>
      <c r="D1747" t="s">
        <v>148</v>
      </c>
      <c r="E1747" t="s">
        <v>134</v>
      </c>
      <c r="F1747" t="str">
        <f t="shared" si="83"/>
        <v>Queensland</v>
      </c>
      <c r="G1747" t="s">
        <v>35</v>
      </c>
      <c r="H1747">
        <v>4825</v>
      </c>
      <c r="I1747" t="s">
        <v>11</v>
      </c>
      <c r="J1747" t="s">
        <v>36</v>
      </c>
      <c r="K1747" t="s">
        <v>19</v>
      </c>
      <c r="L1747" t="s">
        <v>23</v>
      </c>
      <c r="M1747" s="5">
        <v>143.71</v>
      </c>
    </row>
    <row r="1748" spans="1:13" hidden="1"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row>
    <row r="1749" spans="1:13" hidden="1"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row>
    <row r="1750" spans="1:13" hidden="1"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row>
    <row r="1751" spans="1:13" hidden="1"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row>
    <row r="1752" spans="1:13" hidden="1"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row>
    <row r="1753" spans="1:13" hidden="1" x14ac:dyDescent="0.25">
      <c r="A1753" s="2">
        <v>45623</v>
      </c>
      <c r="B1753" s="3">
        <f t="shared" si="81"/>
        <v>2025</v>
      </c>
      <c r="C1753" t="str">
        <f t="shared" si="82"/>
        <v>2024-2025</v>
      </c>
      <c r="D1753" t="s">
        <v>148</v>
      </c>
      <c r="E1753" t="s">
        <v>144</v>
      </c>
      <c r="F1753" t="str">
        <f t="shared" si="83"/>
        <v>Queensland</v>
      </c>
      <c r="G1753" t="s">
        <v>35</v>
      </c>
      <c r="H1753">
        <v>4566</v>
      </c>
      <c r="I1753" t="s">
        <v>11</v>
      </c>
      <c r="J1753" t="s">
        <v>120</v>
      </c>
      <c r="K1753" t="s">
        <v>150</v>
      </c>
      <c r="L1753" t="s">
        <v>18</v>
      </c>
      <c r="M1753" s="5">
        <v>141.30000000000001</v>
      </c>
    </row>
    <row r="1754" spans="1:13" hidden="1"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row>
    <row r="1755" spans="1:13" hidden="1"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row>
    <row r="1756" spans="1:13" hidden="1"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row>
    <row r="1757" spans="1:13" hidden="1" x14ac:dyDescent="0.25">
      <c r="A1757" s="2">
        <v>45302</v>
      </c>
      <c r="B1757" s="3">
        <f t="shared" si="81"/>
        <v>2024</v>
      </c>
      <c r="C1757" t="str">
        <f t="shared" si="82"/>
        <v>2023-2024</v>
      </c>
      <c r="D1757" t="s">
        <v>148</v>
      </c>
      <c r="E1757" t="s">
        <v>102</v>
      </c>
      <c r="F1757" t="str">
        <f t="shared" si="83"/>
        <v>Queensland</v>
      </c>
      <c r="G1757" t="s">
        <v>35</v>
      </c>
      <c r="H1757">
        <v>4870</v>
      </c>
      <c r="I1757" t="s">
        <v>11</v>
      </c>
      <c r="J1757" t="s">
        <v>36</v>
      </c>
      <c r="K1757" t="s">
        <v>150</v>
      </c>
      <c r="L1757" t="s">
        <v>18</v>
      </c>
      <c r="M1757" s="5">
        <v>139.01999999999998</v>
      </c>
    </row>
    <row r="1758" spans="1:13" hidden="1" x14ac:dyDescent="0.25">
      <c r="A1758" s="2">
        <v>45420</v>
      </c>
      <c r="B1758" s="3">
        <f t="shared" ref="B1758:B1821" si="84">IF(MONTH(A1758)&gt;=7,YEAR(A1758)+1,YEAR(A1758))</f>
        <v>2024</v>
      </c>
      <c r="C1758" t="str">
        <f t="shared" ref="C1758:C1821" si="85">IF(MONTH(A1758) &gt;= 4, YEAR(A1758) &amp; "-" &amp; YEAR(A1758) + 1, YEAR(A1758) - 1 &amp; "-" &amp; YEAR(A1758))</f>
        <v>2024-2025</v>
      </c>
      <c r="D1758" t="s">
        <v>148</v>
      </c>
      <c r="E1758" t="s">
        <v>100</v>
      </c>
      <c r="F1758" t="str">
        <f t="shared" ref="F1758:F1821" si="86">IF(G1758="WA","Western Australia",
IF(G1758="NSW","New South Wales",
IF(G1758="QLD","Queensland",
IF(G1758="VIC","Victoria",
IF(G1758="TAS","Tasmania",
IF(G1758="SA","South Australia",
IF(G1758="NT","Northern Territory",
IF(G1758="ACT","Australian Capital Territory",G1758))))))))</f>
        <v>Western Australia</v>
      </c>
      <c r="G1758" t="s">
        <v>48</v>
      </c>
      <c r="H1758">
        <v>6021</v>
      </c>
      <c r="I1758" t="s">
        <v>11</v>
      </c>
      <c r="J1758" t="s">
        <v>49</v>
      </c>
      <c r="K1758" t="s">
        <v>152</v>
      </c>
      <c r="L1758" t="s">
        <v>13</v>
      </c>
      <c r="M1758" s="5">
        <v>94.93</v>
      </c>
    </row>
    <row r="1759" spans="1:13" hidden="1" x14ac:dyDescent="0.25">
      <c r="A1759" s="2">
        <v>45201</v>
      </c>
      <c r="B1759" s="3">
        <f t="shared" si="84"/>
        <v>2024</v>
      </c>
      <c r="C1759" t="str">
        <f t="shared" si="85"/>
        <v>2023-2024</v>
      </c>
      <c r="D1759" t="s">
        <v>148</v>
      </c>
      <c r="E1759" t="s">
        <v>31</v>
      </c>
      <c r="F1759" t="str">
        <f t="shared" si="86"/>
        <v>South Australia</v>
      </c>
      <c r="G1759" t="s">
        <v>32</v>
      </c>
      <c r="H1759">
        <v>5168</v>
      </c>
      <c r="I1759" t="s">
        <v>11</v>
      </c>
      <c r="J1759" t="s">
        <v>33</v>
      </c>
      <c r="K1759" t="s">
        <v>19</v>
      </c>
      <c r="L1759" t="s">
        <v>23</v>
      </c>
      <c r="M1759" s="5">
        <v>95.04</v>
      </c>
    </row>
    <row r="1760" spans="1:13" hidden="1" x14ac:dyDescent="0.25">
      <c r="A1760" s="2">
        <v>45295</v>
      </c>
      <c r="B1760" s="3">
        <f t="shared" si="84"/>
        <v>2024</v>
      </c>
      <c r="C1760" t="str">
        <f t="shared" si="85"/>
        <v>2023-2024</v>
      </c>
      <c r="D1760" t="s">
        <v>148</v>
      </c>
      <c r="E1760" t="s">
        <v>102</v>
      </c>
      <c r="F1760" t="str">
        <f t="shared" si="86"/>
        <v>Queensland</v>
      </c>
      <c r="G1760" t="s">
        <v>35</v>
      </c>
      <c r="H1760">
        <v>4870</v>
      </c>
      <c r="I1760" t="s">
        <v>11</v>
      </c>
      <c r="J1760" t="s">
        <v>36</v>
      </c>
      <c r="K1760" t="s">
        <v>151</v>
      </c>
      <c r="L1760" t="s">
        <v>21</v>
      </c>
      <c r="M1760" s="5">
        <v>137.81</v>
      </c>
    </row>
    <row r="1761" spans="1:13" hidden="1" x14ac:dyDescent="0.25">
      <c r="A1761" s="2">
        <v>45495</v>
      </c>
      <c r="B1761" s="3">
        <f t="shared" si="84"/>
        <v>2025</v>
      </c>
      <c r="C1761" t="str">
        <f t="shared" si="85"/>
        <v>2024-2025</v>
      </c>
      <c r="D1761" t="s">
        <v>148</v>
      </c>
      <c r="E1761" t="s">
        <v>117</v>
      </c>
      <c r="F1761" t="str">
        <f t="shared" si="86"/>
        <v>Queensland</v>
      </c>
      <c r="G1761" t="s">
        <v>35</v>
      </c>
      <c r="H1761">
        <v>4119</v>
      </c>
      <c r="I1761" t="s">
        <v>11</v>
      </c>
      <c r="J1761" t="s">
        <v>43</v>
      </c>
      <c r="K1761" t="s">
        <v>157</v>
      </c>
      <c r="L1761" t="s">
        <v>22</v>
      </c>
      <c r="M1761" s="5">
        <v>136.16999999999999</v>
      </c>
    </row>
    <row r="1762" spans="1:13" hidden="1" x14ac:dyDescent="0.25">
      <c r="A1762" s="2">
        <v>45618</v>
      </c>
      <c r="B1762" s="3">
        <f t="shared" si="84"/>
        <v>2025</v>
      </c>
      <c r="C1762" t="str">
        <f t="shared" si="85"/>
        <v>2024-2025</v>
      </c>
      <c r="D1762" t="s">
        <v>148</v>
      </c>
      <c r="E1762" t="s">
        <v>134</v>
      </c>
      <c r="F1762" t="str">
        <f t="shared" si="86"/>
        <v>Queensland</v>
      </c>
      <c r="G1762" t="s">
        <v>35</v>
      </c>
      <c r="H1762">
        <v>4825</v>
      </c>
      <c r="I1762" t="s">
        <v>11</v>
      </c>
      <c r="J1762" t="s">
        <v>36</v>
      </c>
      <c r="K1762" t="s">
        <v>154</v>
      </c>
      <c r="L1762" t="s">
        <v>14</v>
      </c>
      <c r="M1762" s="5">
        <v>129.9</v>
      </c>
    </row>
    <row r="1763" spans="1:13" hidden="1" x14ac:dyDescent="0.25">
      <c r="A1763" s="2">
        <v>45131</v>
      </c>
      <c r="B1763" s="3">
        <f t="shared" si="84"/>
        <v>2024</v>
      </c>
      <c r="C1763" t="str">
        <f t="shared" si="85"/>
        <v>2023-2024</v>
      </c>
      <c r="D1763" t="s">
        <v>148</v>
      </c>
      <c r="E1763" t="s">
        <v>52</v>
      </c>
      <c r="F1763" t="str">
        <f t="shared" si="86"/>
        <v>Victoria</v>
      </c>
      <c r="G1763" t="s">
        <v>45</v>
      </c>
      <c r="H1763">
        <v>3030</v>
      </c>
      <c r="I1763" t="s">
        <v>11</v>
      </c>
      <c r="J1763" t="s">
        <v>46</v>
      </c>
      <c r="K1763" t="s">
        <v>152</v>
      </c>
      <c r="L1763" t="s">
        <v>13</v>
      </c>
      <c r="M1763" s="5">
        <v>95.38000000000001</v>
      </c>
    </row>
    <row r="1764" spans="1:13" hidden="1" x14ac:dyDescent="0.25">
      <c r="A1764" s="2">
        <v>45148</v>
      </c>
      <c r="B1764" s="3">
        <f t="shared" si="84"/>
        <v>2024</v>
      </c>
      <c r="C1764" t="str">
        <f t="shared" si="85"/>
        <v>2023-2024</v>
      </c>
      <c r="D1764" t="s">
        <v>148</v>
      </c>
      <c r="E1764" t="s">
        <v>138</v>
      </c>
      <c r="F1764" t="str">
        <f t="shared" si="86"/>
        <v>Queensland</v>
      </c>
      <c r="G1764" t="s">
        <v>35</v>
      </c>
      <c r="H1764">
        <v>4558</v>
      </c>
      <c r="I1764" t="s">
        <v>11</v>
      </c>
      <c r="J1764" t="s">
        <v>120</v>
      </c>
      <c r="K1764" t="s">
        <v>154</v>
      </c>
      <c r="L1764" t="s">
        <v>14</v>
      </c>
      <c r="M1764" s="5">
        <v>129.87</v>
      </c>
    </row>
    <row r="1765" spans="1:13" hidden="1" x14ac:dyDescent="0.25">
      <c r="A1765" s="2">
        <v>45360</v>
      </c>
      <c r="B1765" s="3">
        <f t="shared" si="84"/>
        <v>2024</v>
      </c>
      <c r="C1765" t="str">
        <f t="shared" si="85"/>
        <v>2023-2024</v>
      </c>
      <c r="D1765" t="s">
        <v>147</v>
      </c>
      <c r="E1765" t="s">
        <v>127</v>
      </c>
      <c r="F1765" t="str">
        <f t="shared" si="86"/>
        <v>New South Wales</v>
      </c>
      <c r="G1765" t="s">
        <v>10</v>
      </c>
      <c r="H1765">
        <v>2131</v>
      </c>
      <c r="I1765" t="s">
        <v>11</v>
      </c>
      <c r="J1765" t="s">
        <v>27</v>
      </c>
      <c r="K1765" t="s">
        <v>19</v>
      </c>
      <c r="L1765" t="s">
        <v>23</v>
      </c>
      <c r="M1765" s="5">
        <v>95.72999999999999</v>
      </c>
    </row>
    <row r="1766" spans="1:13" hidden="1" x14ac:dyDescent="0.25">
      <c r="A1766" s="2">
        <v>45362</v>
      </c>
      <c r="B1766" s="3">
        <f t="shared" si="84"/>
        <v>2024</v>
      </c>
      <c r="C1766" t="str">
        <f t="shared" si="85"/>
        <v>2023-2024</v>
      </c>
      <c r="D1766" t="s">
        <v>148</v>
      </c>
      <c r="E1766" t="s">
        <v>111</v>
      </c>
      <c r="F1766" t="str">
        <f t="shared" si="86"/>
        <v>New South Wales</v>
      </c>
      <c r="G1766" t="s">
        <v>10</v>
      </c>
      <c r="H1766">
        <v>2120</v>
      </c>
      <c r="I1766" t="s">
        <v>11</v>
      </c>
      <c r="J1766" t="s">
        <v>27</v>
      </c>
      <c r="K1766" t="s">
        <v>155</v>
      </c>
      <c r="L1766" t="s">
        <v>20</v>
      </c>
      <c r="M1766" s="5">
        <v>95.759999999999991</v>
      </c>
    </row>
    <row r="1767" spans="1:13" hidden="1" x14ac:dyDescent="0.25">
      <c r="A1767" s="2">
        <v>45127</v>
      </c>
      <c r="B1767" s="3">
        <f t="shared" si="84"/>
        <v>2024</v>
      </c>
      <c r="C1767" t="str">
        <f t="shared" si="85"/>
        <v>2023-2024</v>
      </c>
      <c r="D1767" t="s">
        <v>147</v>
      </c>
      <c r="E1767" t="s">
        <v>44</v>
      </c>
      <c r="F1767" t="str">
        <f t="shared" si="86"/>
        <v>Victoria</v>
      </c>
      <c r="G1767" t="s">
        <v>45</v>
      </c>
      <c r="H1767">
        <v>3066</v>
      </c>
      <c r="I1767" t="s">
        <v>11</v>
      </c>
      <c r="J1767" t="s">
        <v>46</v>
      </c>
      <c r="K1767" t="s">
        <v>156</v>
      </c>
      <c r="L1767" t="s">
        <v>17</v>
      </c>
      <c r="M1767" s="5">
        <v>95.8</v>
      </c>
    </row>
    <row r="1768" spans="1:13" hidden="1" x14ac:dyDescent="0.25">
      <c r="A1768" s="2">
        <v>45055</v>
      </c>
      <c r="B1768" s="3">
        <f t="shared" si="84"/>
        <v>2023</v>
      </c>
      <c r="C1768" t="str">
        <f t="shared" si="85"/>
        <v>2023-2024</v>
      </c>
      <c r="D1768" t="s">
        <v>148</v>
      </c>
      <c r="E1768" t="s">
        <v>87</v>
      </c>
      <c r="F1768" t="str">
        <f t="shared" si="86"/>
        <v>New South Wales</v>
      </c>
      <c r="G1768" t="s">
        <v>10</v>
      </c>
      <c r="H1768">
        <v>2790</v>
      </c>
      <c r="I1768" t="s">
        <v>11</v>
      </c>
      <c r="J1768" t="s">
        <v>25</v>
      </c>
      <c r="K1768" t="s">
        <v>156</v>
      </c>
      <c r="L1768" t="s">
        <v>17</v>
      </c>
      <c r="M1768" s="5">
        <v>95.84</v>
      </c>
    </row>
    <row r="1769" spans="1:13" hidden="1" x14ac:dyDescent="0.25">
      <c r="A1769" s="2">
        <v>45327</v>
      </c>
      <c r="B1769" s="3">
        <f t="shared" si="84"/>
        <v>2024</v>
      </c>
      <c r="C1769" t="str">
        <f t="shared" si="85"/>
        <v>2023-2024</v>
      </c>
      <c r="D1769" t="s">
        <v>148</v>
      </c>
      <c r="E1769" t="s">
        <v>134</v>
      </c>
      <c r="F1769" t="str">
        <f t="shared" si="86"/>
        <v>Queensland</v>
      </c>
      <c r="G1769" t="s">
        <v>35</v>
      </c>
      <c r="H1769">
        <v>4825</v>
      </c>
      <c r="I1769" t="s">
        <v>11</v>
      </c>
      <c r="J1769" t="s">
        <v>36</v>
      </c>
      <c r="K1769" t="s">
        <v>149</v>
      </c>
      <c r="L1769" t="s">
        <v>15</v>
      </c>
      <c r="M1769" s="5">
        <v>124.75</v>
      </c>
    </row>
    <row r="1770" spans="1:13" hidden="1" x14ac:dyDescent="0.25">
      <c r="A1770" s="2">
        <v>45308</v>
      </c>
      <c r="B1770" s="3">
        <f t="shared" si="84"/>
        <v>2024</v>
      </c>
      <c r="C1770" t="str">
        <f t="shared" si="85"/>
        <v>2023-2024</v>
      </c>
      <c r="D1770" t="s">
        <v>147</v>
      </c>
      <c r="E1770" t="s">
        <v>62</v>
      </c>
      <c r="F1770" t="str">
        <f t="shared" si="86"/>
        <v>Victoria</v>
      </c>
      <c r="G1770" t="s">
        <v>45</v>
      </c>
      <c r="H1770">
        <v>3134</v>
      </c>
      <c r="I1770" t="s">
        <v>11</v>
      </c>
      <c r="J1770" t="s">
        <v>63</v>
      </c>
      <c r="K1770" t="s">
        <v>155</v>
      </c>
      <c r="L1770" t="s">
        <v>20</v>
      </c>
      <c r="M1770" s="5">
        <v>95.85</v>
      </c>
    </row>
    <row r="1771" spans="1:13" hidden="1" x14ac:dyDescent="0.25">
      <c r="A1771" s="2">
        <v>45409</v>
      </c>
      <c r="B1771" s="3">
        <f t="shared" si="84"/>
        <v>2024</v>
      </c>
      <c r="C1771" t="str">
        <f t="shared" si="85"/>
        <v>2024-2025</v>
      </c>
      <c r="D1771" t="s">
        <v>148</v>
      </c>
      <c r="E1771" t="s">
        <v>52</v>
      </c>
      <c r="F1771" t="str">
        <f t="shared" si="86"/>
        <v>Victoria</v>
      </c>
      <c r="G1771" t="s">
        <v>45</v>
      </c>
      <c r="H1771">
        <v>3030</v>
      </c>
      <c r="I1771" t="s">
        <v>11</v>
      </c>
      <c r="J1771" t="s">
        <v>46</v>
      </c>
      <c r="K1771" t="s">
        <v>150</v>
      </c>
      <c r="L1771" t="s">
        <v>18</v>
      </c>
      <c r="M1771" s="5">
        <v>95.85</v>
      </c>
    </row>
    <row r="1772" spans="1:13" hidden="1" x14ac:dyDescent="0.25">
      <c r="A1772" s="2">
        <v>45496</v>
      </c>
      <c r="B1772" s="3">
        <f t="shared" si="84"/>
        <v>2025</v>
      </c>
      <c r="C1772" t="str">
        <f t="shared" si="85"/>
        <v>2024-2025</v>
      </c>
      <c r="D1772" t="s">
        <v>148</v>
      </c>
      <c r="E1772" t="s">
        <v>133</v>
      </c>
      <c r="F1772" t="str">
        <f t="shared" si="86"/>
        <v>Queensland</v>
      </c>
      <c r="G1772" t="s">
        <v>35</v>
      </c>
      <c r="H1772">
        <v>4305</v>
      </c>
      <c r="I1772" t="s">
        <v>11</v>
      </c>
      <c r="J1772" t="s">
        <v>104</v>
      </c>
      <c r="K1772" t="s">
        <v>154</v>
      </c>
      <c r="L1772" t="s">
        <v>14</v>
      </c>
      <c r="M1772" s="5">
        <v>122.91</v>
      </c>
    </row>
    <row r="1773" spans="1:13" hidden="1" x14ac:dyDescent="0.25">
      <c r="A1773" s="2">
        <v>45388</v>
      </c>
      <c r="B1773" s="3">
        <f t="shared" si="84"/>
        <v>2024</v>
      </c>
      <c r="C1773" t="str">
        <f t="shared" si="85"/>
        <v>2024-2025</v>
      </c>
      <c r="D1773" t="s">
        <v>148</v>
      </c>
      <c r="E1773" t="s">
        <v>135</v>
      </c>
      <c r="F1773" t="str">
        <f t="shared" si="86"/>
        <v>Victoria</v>
      </c>
      <c r="G1773" t="s">
        <v>45</v>
      </c>
      <c r="H1773">
        <v>3550</v>
      </c>
      <c r="I1773" t="s">
        <v>11</v>
      </c>
      <c r="J1773" t="s">
        <v>60</v>
      </c>
      <c r="K1773" t="s">
        <v>149</v>
      </c>
      <c r="L1773" t="s">
        <v>15</v>
      </c>
      <c r="M1773" s="5">
        <v>95.88</v>
      </c>
    </row>
    <row r="1774" spans="1:13" hidden="1" x14ac:dyDescent="0.25">
      <c r="A1774" s="2">
        <v>45125</v>
      </c>
      <c r="B1774" s="3">
        <f t="shared" si="84"/>
        <v>2024</v>
      </c>
      <c r="C1774" t="str">
        <f t="shared" si="85"/>
        <v>2023-2024</v>
      </c>
      <c r="D1774" t="s">
        <v>147</v>
      </c>
      <c r="E1774" t="s">
        <v>137</v>
      </c>
      <c r="F1774" t="str">
        <f t="shared" si="86"/>
        <v>New South Wales</v>
      </c>
      <c r="G1774" t="s">
        <v>10</v>
      </c>
      <c r="H1774">
        <v>2031</v>
      </c>
      <c r="I1774" t="s">
        <v>11</v>
      </c>
      <c r="J1774" t="s">
        <v>12</v>
      </c>
      <c r="K1774" t="s">
        <v>149</v>
      </c>
      <c r="L1774" t="s">
        <v>15</v>
      </c>
      <c r="M1774" s="5">
        <v>95.88</v>
      </c>
    </row>
    <row r="1775" spans="1:13" hidden="1" x14ac:dyDescent="0.25">
      <c r="A1775" s="2">
        <v>45051</v>
      </c>
      <c r="B1775" s="3">
        <f t="shared" si="84"/>
        <v>2023</v>
      </c>
      <c r="C1775" t="str">
        <f t="shared" si="85"/>
        <v>2023-2024</v>
      </c>
      <c r="D1775" t="s">
        <v>148</v>
      </c>
      <c r="E1775" t="s">
        <v>144</v>
      </c>
      <c r="F1775" t="str">
        <f t="shared" si="86"/>
        <v>Queensland</v>
      </c>
      <c r="G1775" t="s">
        <v>35</v>
      </c>
      <c r="H1775">
        <v>4566</v>
      </c>
      <c r="I1775" t="s">
        <v>11</v>
      </c>
      <c r="J1775" t="s">
        <v>120</v>
      </c>
      <c r="K1775" t="s">
        <v>154</v>
      </c>
      <c r="L1775" t="s">
        <v>14</v>
      </c>
      <c r="M1775" s="5">
        <v>121.92</v>
      </c>
    </row>
    <row r="1776" spans="1:13" x14ac:dyDescent="0.25">
      <c r="A1776" s="2">
        <v>44941</v>
      </c>
      <c r="B1776" s="3">
        <f t="shared" si="84"/>
        <v>2023</v>
      </c>
      <c r="C1776" t="str">
        <f t="shared" si="85"/>
        <v>2022-2023</v>
      </c>
      <c r="D1776" t="s">
        <v>147</v>
      </c>
      <c r="E1776" t="s">
        <v>119</v>
      </c>
      <c r="F1776" t="str">
        <f t="shared" si="86"/>
        <v>Queensland</v>
      </c>
      <c r="G1776" t="s">
        <v>35</v>
      </c>
      <c r="H1776">
        <v>4570</v>
      </c>
      <c r="I1776" t="s">
        <v>11</v>
      </c>
      <c r="J1776" t="s">
        <v>120</v>
      </c>
      <c r="K1776" t="s">
        <v>154</v>
      </c>
      <c r="L1776" t="s">
        <v>14</v>
      </c>
      <c r="M1776" s="5">
        <v>96.53</v>
      </c>
    </row>
    <row r="1777" spans="1:13" hidden="1" x14ac:dyDescent="0.25">
      <c r="A1777" s="2">
        <v>45342</v>
      </c>
      <c r="B1777" s="3">
        <f t="shared" si="84"/>
        <v>2024</v>
      </c>
      <c r="C1777" t="str">
        <f t="shared" si="85"/>
        <v>2023-2024</v>
      </c>
      <c r="D1777" t="s">
        <v>148</v>
      </c>
      <c r="E1777" t="s">
        <v>26</v>
      </c>
      <c r="F1777" t="str">
        <f t="shared" si="86"/>
        <v>New South Wales</v>
      </c>
      <c r="G1777" t="s">
        <v>10</v>
      </c>
      <c r="H1777">
        <v>2141</v>
      </c>
      <c r="I1777" t="s">
        <v>11</v>
      </c>
      <c r="J1777" t="s">
        <v>27</v>
      </c>
      <c r="K1777" t="s">
        <v>152</v>
      </c>
      <c r="L1777" t="s">
        <v>13</v>
      </c>
      <c r="M1777" s="5">
        <v>96.81</v>
      </c>
    </row>
    <row r="1778" spans="1:13" x14ac:dyDescent="0.25">
      <c r="A1778" s="2">
        <v>44931</v>
      </c>
      <c r="B1778" s="3">
        <f t="shared" si="84"/>
        <v>2023</v>
      </c>
      <c r="C1778" t="str">
        <f t="shared" si="85"/>
        <v>2022-2023</v>
      </c>
      <c r="D1778" t="s">
        <v>148</v>
      </c>
      <c r="E1778" t="s">
        <v>69</v>
      </c>
      <c r="F1778" t="str">
        <f t="shared" si="86"/>
        <v>Tasmania</v>
      </c>
      <c r="G1778" t="s">
        <v>70</v>
      </c>
      <c r="H1778">
        <v>7018</v>
      </c>
      <c r="I1778" t="s">
        <v>11</v>
      </c>
      <c r="J1778" t="s">
        <v>71</v>
      </c>
      <c r="K1778" t="s">
        <v>155</v>
      </c>
      <c r="L1778" t="s">
        <v>20</v>
      </c>
      <c r="M1778" s="5">
        <v>96.820000000000007</v>
      </c>
    </row>
    <row r="1779" spans="1:13" hidden="1" x14ac:dyDescent="0.25">
      <c r="A1779" s="2">
        <v>45373</v>
      </c>
      <c r="B1779" s="3">
        <f t="shared" si="84"/>
        <v>2024</v>
      </c>
      <c r="C1779" t="str">
        <f t="shared" si="85"/>
        <v>2023-2024</v>
      </c>
      <c r="D1779" t="s">
        <v>148</v>
      </c>
      <c r="E1779" t="s">
        <v>95</v>
      </c>
      <c r="F1779" t="str">
        <f t="shared" si="86"/>
        <v>Victoria</v>
      </c>
      <c r="G1779" t="s">
        <v>45</v>
      </c>
      <c r="H1779">
        <v>3931</v>
      </c>
      <c r="I1779" t="s">
        <v>11</v>
      </c>
      <c r="J1779" t="s">
        <v>55</v>
      </c>
      <c r="K1779" t="s">
        <v>150</v>
      </c>
      <c r="L1779" t="s">
        <v>18</v>
      </c>
      <c r="M1779" s="5">
        <v>96.830000000000013</v>
      </c>
    </row>
    <row r="1780" spans="1:13" hidden="1" x14ac:dyDescent="0.25">
      <c r="A1780" s="2">
        <v>45227</v>
      </c>
      <c r="B1780" s="3">
        <f t="shared" si="84"/>
        <v>2024</v>
      </c>
      <c r="C1780" t="str">
        <f t="shared" si="85"/>
        <v>2023-2024</v>
      </c>
      <c r="D1780" t="s">
        <v>148</v>
      </c>
      <c r="E1780" t="s">
        <v>143</v>
      </c>
      <c r="F1780" t="str">
        <f t="shared" si="86"/>
        <v>New South Wales</v>
      </c>
      <c r="G1780" t="s">
        <v>10</v>
      </c>
      <c r="H1780">
        <v>2154</v>
      </c>
      <c r="I1780" t="s">
        <v>11</v>
      </c>
      <c r="J1780" t="s">
        <v>27</v>
      </c>
      <c r="K1780" t="s">
        <v>154</v>
      </c>
      <c r="L1780" t="s">
        <v>14</v>
      </c>
      <c r="M1780" s="5">
        <v>96.91</v>
      </c>
    </row>
    <row r="1781" spans="1:13" hidden="1" x14ac:dyDescent="0.25">
      <c r="A1781" s="2">
        <v>45538</v>
      </c>
      <c r="B1781" s="3">
        <f t="shared" si="84"/>
        <v>2025</v>
      </c>
      <c r="C1781" t="str">
        <f t="shared" si="85"/>
        <v>2024-2025</v>
      </c>
      <c r="D1781" t="s">
        <v>148</v>
      </c>
      <c r="E1781" t="s">
        <v>81</v>
      </c>
      <c r="F1781" t="str">
        <f t="shared" si="86"/>
        <v>New South Wales</v>
      </c>
      <c r="G1781" t="s">
        <v>10</v>
      </c>
      <c r="H1781">
        <v>2485</v>
      </c>
      <c r="I1781" t="s">
        <v>11</v>
      </c>
      <c r="J1781" t="s">
        <v>68</v>
      </c>
      <c r="K1781" t="s">
        <v>150</v>
      </c>
      <c r="L1781" t="s">
        <v>18</v>
      </c>
      <c r="M1781" s="5">
        <v>96.93</v>
      </c>
    </row>
    <row r="1782" spans="1:13" hidden="1" x14ac:dyDescent="0.25">
      <c r="A1782" s="2">
        <v>45444</v>
      </c>
      <c r="B1782" s="3">
        <f t="shared" si="84"/>
        <v>2024</v>
      </c>
      <c r="C1782" t="str">
        <f t="shared" si="85"/>
        <v>2024-2025</v>
      </c>
      <c r="D1782" t="s">
        <v>148</v>
      </c>
      <c r="E1782" t="s">
        <v>47</v>
      </c>
      <c r="F1782" t="str">
        <f t="shared" si="86"/>
        <v>Western Australia</v>
      </c>
      <c r="G1782" t="s">
        <v>48</v>
      </c>
      <c r="H1782">
        <v>6030</v>
      </c>
      <c r="I1782" t="s">
        <v>11</v>
      </c>
      <c r="J1782" t="s">
        <v>49</v>
      </c>
      <c r="K1782" t="s">
        <v>154</v>
      </c>
      <c r="L1782" t="s">
        <v>14</v>
      </c>
      <c r="M1782" s="5">
        <v>96.97</v>
      </c>
    </row>
    <row r="1783" spans="1:13" hidden="1" x14ac:dyDescent="0.25">
      <c r="A1783" s="2">
        <v>45004</v>
      </c>
      <c r="B1783" s="3">
        <f t="shared" si="84"/>
        <v>2023</v>
      </c>
      <c r="C1783" t="str">
        <f t="shared" si="85"/>
        <v>2022-2023</v>
      </c>
      <c r="D1783" t="s">
        <v>147</v>
      </c>
      <c r="E1783" t="s">
        <v>42</v>
      </c>
      <c r="F1783" t="str">
        <f t="shared" si="86"/>
        <v>Queensland</v>
      </c>
      <c r="G1783" t="s">
        <v>35</v>
      </c>
      <c r="H1783">
        <v>4053</v>
      </c>
      <c r="I1783" t="s">
        <v>11</v>
      </c>
      <c r="J1783" t="s">
        <v>43</v>
      </c>
      <c r="K1783" t="s">
        <v>153</v>
      </c>
      <c r="L1783" t="s">
        <v>16</v>
      </c>
      <c r="M1783" s="5">
        <v>97</v>
      </c>
    </row>
    <row r="1784" spans="1:13" hidden="1" x14ac:dyDescent="0.25">
      <c r="A1784" s="2">
        <v>45381</v>
      </c>
      <c r="B1784" s="3">
        <f t="shared" si="84"/>
        <v>2024</v>
      </c>
      <c r="C1784" t="str">
        <f t="shared" si="85"/>
        <v>2023-2024</v>
      </c>
      <c r="D1784" t="s">
        <v>147</v>
      </c>
      <c r="E1784" t="s">
        <v>138</v>
      </c>
      <c r="F1784" t="str">
        <f t="shared" si="86"/>
        <v>Queensland</v>
      </c>
      <c r="G1784" t="s">
        <v>35</v>
      </c>
      <c r="H1784">
        <v>4558</v>
      </c>
      <c r="I1784" t="s">
        <v>11</v>
      </c>
      <c r="J1784" t="s">
        <v>120</v>
      </c>
      <c r="K1784" t="s">
        <v>153</v>
      </c>
      <c r="L1784" t="s">
        <v>16</v>
      </c>
      <c r="M1784" s="5">
        <v>97</v>
      </c>
    </row>
    <row r="1785" spans="1:13" hidden="1" x14ac:dyDescent="0.25">
      <c r="A1785" s="2">
        <v>45560</v>
      </c>
      <c r="B1785" s="3">
        <f t="shared" si="84"/>
        <v>2025</v>
      </c>
      <c r="C1785" t="str">
        <f t="shared" si="85"/>
        <v>2024-2025</v>
      </c>
      <c r="D1785" t="s">
        <v>148</v>
      </c>
      <c r="E1785" t="s">
        <v>31</v>
      </c>
      <c r="F1785" t="str">
        <f t="shared" si="86"/>
        <v>South Australia</v>
      </c>
      <c r="G1785" t="s">
        <v>32</v>
      </c>
      <c r="H1785">
        <v>5168</v>
      </c>
      <c r="I1785" t="s">
        <v>11</v>
      </c>
      <c r="J1785" t="s">
        <v>33</v>
      </c>
      <c r="K1785" t="s">
        <v>154</v>
      </c>
      <c r="L1785" t="s">
        <v>14</v>
      </c>
      <c r="M1785" s="5">
        <v>97.41</v>
      </c>
    </row>
    <row r="1786" spans="1:13" hidden="1" x14ac:dyDescent="0.25">
      <c r="A1786" s="2">
        <v>45614</v>
      </c>
      <c r="B1786" s="3">
        <f t="shared" si="84"/>
        <v>2025</v>
      </c>
      <c r="C1786" t="str">
        <f t="shared" si="85"/>
        <v>2024-2025</v>
      </c>
      <c r="D1786" t="s">
        <v>148</v>
      </c>
      <c r="E1786" t="s">
        <v>139</v>
      </c>
      <c r="F1786" t="str">
        <f t="shared" si="86"/>
        <v>New South Wales</v>
      </c>
      <c r="G1786" t="s">
        <v>10</v>
      </c>
      <c r="H1786">
        <v>2020</v>
      </c>
      <c r="I1786" t="s">
        <v>11</v>
      </c>
      <c r="J1786" t="s">
        <v>12</v>
      </c>
      <c r="K1786" t="s">
        <v>156</v>
      </c>
      <c r="L1786" t="s">
        <v>17</v>
      </c>
      <c r="M1786" s="5">
        <v>97.51</v>
      </c>
    </row>
    <row r="1787" spans="1:13" hidden="1" x14ac:dyDescent="0.25">
      <c r="A1787" s="2">
        <v>45001</v>
      </c>
      <c r="B1787" s="3">
        <f t="shared" si="84"/>
        <v>2023</v>
      </c>
      <c r="C1787" t="str">
        <f t="shared" si="85"/>
        <v>2022-2023</v>
      </c>
      <c r="D1787" t="s">
        <v>147</v>
      </c>
      <c r="E1787" t="s">
        <v>112</v>
      </c>
      <c r="F1787" t="str">
        <f t="shared" si="86"/>
        <v>Victoria</v>
      </c>
      <c r="G1787" t="s">
        <v>45</v>
      </c>
      <c r="H1787">
        <v>3076</v>
      </c>
      <c r="I1787" t="s">
        <v>11</v>
      </c>
      <c r="J1787" t="s">
        <v>46</v>
      </c>
      <c r="K1787" t="s">
        <v>151</v>
      </c>
      <c r="L1787" t="s">
        <v>21</v>
      </c>
      <c r="M1787" s="5">
        <v>97.74</v>
      </c>
    </row>
    <row r="1788" spans="1:13" hidden="1" x14ac:dyDescent="0.25">
      <c r="A1788" s="2">
        <v>45262</v>
      </c>
      <c r="B1788" s="3">
        <f t="shared" si="84"/>
        <v>2024</v>
      </c>
      <c r="C1788" t="str">
        <f t="shared" si="85"/>
        <v>2023-2024</v>
      </c>
      <c r="D1788" t="s">
        <v>147</v>
      </c>
      <c r="E1788" t="s">
        <v>44</v>
      </c>
      <c r="F1788" t="str">
        <f t="shared" si="86"/>
        <v>Victoria</v>
      </c>
      <c r="G1788" t="s">
        <v>45</v>
      </c>
      <c r="H1788">
        <v>3066</v>
      </c>
      <c r="I1788" t="s">
        <v>11</v>
      </c>
      <c r="J1788" t="s">
        <v>46</v>
      </c>
      <c r="K1788" t="s">
        <v>19</v>
      </c>
      <c r="L1788" t="s">
        <v>23</v>
      </c>
      <c r="M1788" s="5">
        <v>97.81</v>
      </c>
    </row>
    <row r="1789" spans="1:13" hidden="1" x14ac:dyDescent="0.25">
      <c r="A1789" s="2">
        <v>45111</v>
      </c>
      <c r="B1789" s="3">
        <f t="shared" si="84"/>
        <v>2024</v>
      </c>
      <c r="C1789" t="str">
        <f t="shared" si="85"/>
        <v>2023-2024</v>
      </c>
      <c r="D1789" t="s">
        <v>148</v>
      </c>
      <c r="E1789" t="s">
        <v>95</v>
      </c>
      <c r="F1789" t="str">
        <f t="shared" si="86"/>
        <v>Victoria</v>
      </c>
      <c r="G1789" t="s">
        <v>45</v>
      </c>
      <c r="H1789">
        <v>3931</v>
      </c>
      <c r="I1789" t="s">
        <v>11</v>
      </c>
      <c r="J1789" t="s">
        <v>55</v>
      </c>
      <c r="K1789" t="s">
        <v>19</v>
      </c>
      <c r="L1789" t="s">
        <v>23</v>
      </c>
      <c r="M1789" s="5">
        <v>97.83</v>
      </c>
    </row>
    <row r="1790" spans="1:13" hidden="1" x14ac:dyDescent="0.25">
      <c r="A1790" s="2">
        <v>45233</v>
      </c>
      <c r="B1790" s="3">
        <f t="shared" si="84"/>
        <v>2024</v>
      </c>
      <c r="C1790" t="str">
        <f t="shared" si="85"/>
        <v>2023-2024</v>
      </c>
      <c r="D1790" t="s">
        <v>147</v>
      </c>
      <c r="E1790" t="s">
        <v>146</v>
      </c>
      <c r="F1790" t="str">
        <f t="shared" si="86"/>
        <v>Victoria</v>
      </c>
      <c r="G1790" t="s">
        <v>45</v>
      </c>
      <c r="H1790">
        <v>3353</v>
      </c>
      <c r="I1790" t="s">
        <v>11</v>
      </c>
      <c r="J1790" t="s">
        <v>60</v>
      </c>
      <c r="K1790" t="s">
        <v>156</v>
      </c>
      <c r="L1790" t="s">
        <v>17</v>
      </c>
      <c r="M1790" s="5">
        <v>97.84</v>
      </c>
    </row>
    <row r="1791" spans="1:13" hidden="1" x14ac:dyDescent="0.25">
      <c r="A1791" s="2">
        <v>45561</v>
      </c>
      <c r="B1791" s="3">
        <f t="shared" si="84"/>
        <v>2025</v>
      </c>
      <c r="C1791" t="str">
        <f t="shared" si="85"/>
        <v>2024-2025</v>
      </c>
      <c r="D1791" t="s">
        <v>148</v>
      </c>
      <c r="E1791" t="s">
        <v>53</v>
      </c>
      <c r="F1791" t="str">
        <f t="shared" si="86"/>
        <v>South Australia</v>
      </c>
      <c r="G1791" t="s">
        <v>32</v>
      </c>
      <c r="H1791">
        <v>5082</v>
      </c>
      <c r="I1791" t="s">
        <v>11</v>
      </c>
      <c r="J1791" t="s">
        <v>33</v>
      </c>
      <c r="K1791" t="s">
        <v>19</v>
      </c>
      <c r="L1791" t="s">
        <v>23</v>
      </c>
      <c r="M1791" s="5">
        <v>97.86</v>
      </c>
    </row>
    <row r="1792" spans="1:13" hidden="1" x14ac:dyDescent="0.25">
      <c r="A1792" s="2">
        <v>45019</v>
      </c>
      <c r="B1792" s="3">
        <f t="shared" si="84"/>
        <v>2023</v>
      </c>
      <c r="C1792" t="str">
        <f t="shared" si="85"/>
        <v>2023-2024</v>
      </c>
      <c r="D1792" t="s">
        <v>147</v>
      </c>
      <c r="E1792" t="s">
        <v>113</v>
      </c>
      <c r="F1792" t="str">
        <f t="shared" si="86"/>
        <v>Queensland</v>
      </c>
      <c r="G1792" t="s">
        <v>35</v>
      </c>
      <c r="H1792">
        <v>4215</v>
      </c>
      <c r="I1792" t="s">
        <v>11</v>
      </c>
      <c r="J1792" t="s">
        <v>104</v>
      </c>
      <c r="K1792" t="s">
        <v>149</v>
      </c>
      <c r="L1792" t="s">
        <v>15</v>
      </c>
      <c r="M1792" s="5">
        <v>97.86</v>
      </c>
    </row>
    <row r="1793" spans="1:13" hidden="1" x14ac:dyDescent="0.25">
      <c r="A1793" s="2">
        <v>45006</v>
      </c>
      <c r="B1793" s="3">
        <f t="shared" si="84"/>
        <v>2023</v>
      </c>
      <c r="C1793" t="str">
        <f t="shared" si="85"/>
        <v>2022-2023</v>
      </c>
      <c r="D1793" t="s">
        <v>148</v>
      </c>
      <c r="E1793" t="s">
        <v>90</v>
      </c>
      <c r="F1793" t="str">
        <f t="shared" si="86"/>
        <v>Victoria</v>
      </c>
      <c r="G1793" t="s">
        <v>45</v>
      </c>
      <c r="H1793">
        <v>3179</v>
      </c>
      <c r="I1793" t="s">
        <v>11</v>
      </c>
      <c r="J1793" t="s">
        <v>63</v>
      </c>
      <c r="K1793" t="s">
        <v>154</v>
      </c>
      <c r="L1793" t="s">
        <v>14</v>
      </c>
      <c r="M1793" s="5">
        <v>97.92</v>
      </c>
    </row>
    <row r="1794" spans="1:13" hidden="1" x14ac:dyDescent="0.25">
      <c r="A1794" s="2">
        <v>45034</v>
      </c>
      <c r="B1794" s="3">
        <f t="shared" si="84"/>
        <v>2023</v>
      </c>
      <c r="C1794" t="str">
        <f t="shared" si="85"/>
        <v>2023-2024</v>
      </c>
      <c r="D1794" t="s">
        <v>148</v>
      </c>
      <c r="E1794" t="s">
        <v>107</v>
      </c>
      <c r="F1794" t="str">
        <f t="shared" si="86"/>
        <v>Queensland</v>
      </c>
      <c r="G1794" t="s">
        <v>35</v>
      </c>
      <c r="H1794">
        <v>4220</v>
      </c>
      <c r="I1794" t="s">
        <v>11</v>
      </c>
      <c r="J1794" t="s">
        <v>104</v>
      </c>
      <c r="K1794" t="s">
        <v>152</v>
      </c>
      <c r="L1794" t="s">
        <v>13</v>
      </c>
      <c r="M1794" s="5">
        <v>121.8</v>
      </c>
    </row>
    <row r="1795" spans="1:13" hidden="1"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row>
    <row r="1796" spans="1:13" hidden="1" x14ac:dyDescent="0.25">
      <c r="A1796" s="2">
        <v>45446</v>
      </c>
      <c r="B1796" s="3">
        <f t="shared" si="84"/>
        <v>2024</v>
      </c>
      <c r="C1796" t="str">
        <f t="shared" si="85"/>
        <v>2024-2025</v>
      </c>
      <c r="D1796" t="s">
        <v>148</v>
      </c>
      <c r="E1796" t="s">
        <v>91</v>
      </c>
      <c r="F1796" t="str">
        <f t="shared" si="86"/>
        <v>Victoria</v>
      </c>
      <c r="G1796" t="s">
        <v>45</v>
      </c>
      <c r="H1796">
        <v>3690</v>
      </c>
      <c r="I1796" t="s">
        <v>11</v>
      </c>
      <c r="J1796" t="s">
        <v>55</v>
      </c>
      <c r="K1796" t="s">
        <v>154</v>
      </c>
      <c r="L1796" t="s">
        <v>14</v>
      </c>
      <c r="M1796" s="5">
        <v>98.14</v>
      </c>
    </row>
    <row r="1797" spans="1:13" hidden="1"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row>
    <row r="1798" spans="1:13" hidden="1"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row>
    <row r="1799" spans="1:13" hidden="1"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row>
    <row r="1800" spans="1:13" hidden="1"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row>
    <row r="1801" spans="1:13" hidden="1"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row>
    <row r="1802" spans="1:13" hidden="1" x14ac:dyDescent="0.25">
      <c r="A1802" s="2">
        <v>45046</v>
      </c>
      <c r="B1802" s="3">
        <f t="shared" si="84"/>
        <v>2023</v>
      </c>
      <c r="C1802" t="str">
        <f t="shared" si="85"/>
        <v>2023-2024</v>
      </c>
      <c r="D1802" t="s">
        <v>147</v>
      </c>
      <c r="E1802" t="s">
        <v>91</v>
      </c>
      <c r="F1802" t="str">
        <f t="shared" si="86"/>
        <v>Victoria</v>
      </c>
      <c r="G1802" t="s">
        <v>45</v>
      </c>
      <c r="H1802">
        <v>3690</v>
      </c>
      <c r="I1802" t="s">
        <v>11</v>
      </c>
      <c r="J1802" t="s">
        <v>55</v>
      </c>
      <c r="K1802" t="s">
        <v>154</v>
      </c>
      <c r="L1802" t="s">
        <v>14</v>
      </c>
      <c r="M1802" s="5">
        <v>98.990000000000009</v>
      </c>
    </row>
    <row r="1803" spans="1:13" hidden="1"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row>
    <row r="1804" spans="1:13" hidden="1"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row>
    <row r="1805" spans="1:13" hidden="1"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row>
    <row r="1806" spans="1:13" hidden="1"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row>
    <row r="1807" spans="1:13" hidden="1" x14ac:dyDescent="0.25">
      <c r="A1807" s="2">
        <v>45102</v>
      </c>
      <c r="B1807" s="3">
        <f t="shared" si="84"/>
        <v>2023</v>
      </c>
      <c r="C1807" t="str">
        <f t="shared" si="85"/>
        <v>2023-2024</v>
      </c>
      <c r="D1807" t="s">
        <v>147</v>
      </c>
      <c r="E1807" t="s">
        <v>9</v>
      </c>
      <c r="F1807" t="str">
        <f t="shared" si="86"/>
        <v>New South Wales</v>
      </c>
      <c r="G1807" t="s">
        <v>10</v>
      </c>
      <c r="H1807">
        <v>2067</v>
      </c>
      <c r="I1807" t="s">
        <v>11</v>
      </c>
      <c r="J1807" t="s">
        <v>12</v>
      </c>
      <c r="K1807" t="s">
        <v>149</v>
      </c>
      <c r="L1807" t="s">
        <v>15</v>
      </c>
      <c r="M1807" s="5">
        <v>99.8</v>
      </c>
    </row>
    <row r="1808" spans="1:13" hidden="1" x14ac:dyDescent="0.25">
      <c r="A1808" s="2">
        <v>45455</v>
      </c>
      <c r="B1808" s="3">
        <f t="shared" si="84"/>
        <v>2024</v>
      </c>
      <c r="C1808" t="str">
        <f t="shared" si="85"/>
        <v>2024-2025</v>
      </c>
      <c r="D1808" t="s">
        <v>148</v>
      </c>
      <c r="E1808" t="s">
        <v>145</v>
      </c>
      <c r="F1808" t="str">
        <f t="shared" si="86"/>
        <v>New South Wales</v>
      </c>
      <c r="G1808" t="s">
        <v>10</v>
      </c>
      <c r="H1808">
        <v>2101</v>
      </c>
      <c r="I1808" t="s">
        <v>11</v>
      </c>
      <c r="J1808" t="s">
        <v>27</v>
      </c>
      <c r="K1808" t="s">
        <v>149</v>
      </c>
      <c r="L1808" t="s">
        <v>15</v>
      </c>
      <c r="M1808" s="5">
        <v>99.8</v>
      </c>
    </row>
    <row r="1809" spans="1:13" hidden="1"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row>
    <row r="1810" spans="1:13" hidden="1"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row>
    <row r="1811" spans="1:13" hidden="1"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row>
    <row r="1812" spans="1:13" hidden="1"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row>
    <row r="1813" spans="1:13" hidden="1" x14ac:dyDescent="0.25">
      <c r="A1813" s="2">
        <v>45049</v>
      </c>
      <c r="B1813" s="3">
        <f t="shared" si="84"/>
        <v>2023</v>
      </c>
      <c r="C1813" t="str">
        <f t="shared" si="85"/>
        <v>2023-2024</v>
      </c>
      <c r="D1813" t="s">
        <v>147</v>
      </c>
      <c r="E1813" t="s">
        <v>64</v>
      </c>
      <c r="F1813" t="str">
        <f t="shared" si="86"/>
        <v>Victoria</v>
      </c>
      <c r="G1813" t="s">
        <v>45</v>
      </c>
      <c r="H1813">
        <v>3199</v>
      </c>
      <c r="I1813" t="s">
        <v>11</v>
      </c>
      <c r="J1813" t="s">
        <v>63</v>
      </c>
      <c r="K1813" t="s">
        <v>157</v>
      </c>
      <c r="L1813" t="s">
        <v>22</v>
      </c>
      <c r="M1813" s="5">
        <v>100.77</v>
      </c>
    </row>
    <row r="1814" spans="1:13" hidden="1"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row>
    <row r="1815" spans="1:13" hidden="1"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row>
    <row r="1816" spans="1:13" hidden="1" x14ac:dyDescent="0.25">
      <c r="A1816" s="2">
        <v>45047</v>
      </c>
      <c r="B1816" s="3">
        <f t="shared" si="84"/>
        <v>2023</v>
      </c>
      <c r="C1816" t="str">
        <f t="shared" si="85"/>
        <v>2023-2024</v>
      </c>
      <c r="D1816" t="s">
        <v>148</v>
      </c>
      <c r="E1816" t="s">
        <v>84</v>
      </c>
      <c r="F1816" t="str">
        <f t="shared" si="86"/>
        <v>Queensland</v>
      </c>
      <c r="G1816" t="s">
        <v>35</v>
      </c>
      <c r="H1816">
        <v>4740</v>
      </c>
      <c r="I1816" t="s">
        <v>11</v>
      </c>
      <c r="J1816" t="s">
        <v>51</v>
      </c>
      <c r="K1816" t="s">
        <v>19</v>
      </c>
      <c r="L1816" t="s">
        <v>23</v>
      </c>
      <c r="M1816" s="5">
        <v>121.78</v>
      </c>
    </row>
    <row r="1817" spans="1:13" hidden="1"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row>
    <row r="1818" spans="1:13" hidden="1"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row>
    <row r="1819" spans="1:13" hidden="1" x14ac:dyDescent="0.25">
      <c r="A1819" s="2">
        <v>45121</v>
      </c>
      <c r="B1819" s="3">
        <f t="shared" si="84"/>
        <v>2024</v>
      </c>
      <c r="C1819" t="str">
        <f t="shared" si="85"/>
        <v>2023-2024</v>
      </c>
      <c r="D1819" t="s">
        <v>148</v>
      </c>
      <c r="E1819" t="s">
        <v>117</v>
      </c>
      <c r="F1819" t="str">
        <f t="shared" si="86"/>
        <v>Queensland</v>
      </c>
      <c r="G1819" t="s">
        <v>35</v>
      </c>
      <c r="H1819">
        <v>4119</v>
      </c>
      <c r="I1819" t="s">
        <v>11</v>
      </c>
      <c r="J1819" t="s">
        <v>43</v>
      </c>
      <c r="K1819" t="s">
        <v>19</v>
      </c>
      <c r="L1819" t="s">
        <v>23</v>
      </c>
      <c r="M1819" s="5">
        <v>120.55999999999999</v>
      </c>
    </row>
    <row r="1820" spans="1:13" hidden="1"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row>
    <row r="1821" spans="1:13" hidden="1"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row>
    <row r="1822" spans="1:13" x14ac:dyDescent="0.25">
      <c r="A1822" s="2">
        <v>44957</v>
      </c>
      <c r="B1822" s="3">
        <f t="shared" ref="B1822:B1885" si="87">IF(MONTH(A1822)&gt;=7,YEAR(A1822)+1,YEAR(A1822))</f>
        <v>2023</v>
      </c>
      <c r="C1822" t="str">
        <f t="shared" ref="C1822:C1885" si="88">IF(MONTH(A1822) &gt;= 4, YEAR(A1822) &amp; "-" &amp; YEAR(A1822) + 1, YEAR(A1822) - 1 &amp; "-" &amp; YEAR(A1822))</f>
        <v>2022-2023</v>
      </c>
      <c r="D1822" t="s">
        <v>147</v>
      </c>
      <c r="E1822" t="s">
        <v>111</v>
      </c>
      <c r="F1822" t="str">
        <f t="shared" ref="F1822:F1885" si="89">IF(G1822="WA","Western Australia",
IF(G1822="NSW","New South Wales",
IF(G1822="QLD","Queensland",
IF(G1822="VIC","Victoria",
IF(G1822="TAS","Tasmania",
IF(G1822="SA","South Australia",
IF(G1822="NT","Northern Territory",
IF(G1822="ACT","Australian Capital Territory",G1822))))))))</f>
        <v>New South Wales</v>
      </c>
      <c r="G1822" t="s">
        <v>10</v>
      </c>
      <c r="H1822">
        <v>2120</v>
      </c>
      <c r="I1822" t="s">
        <v>11</v>
      </c>
      <c r="J1822" t="s">
        <v>27</v>
      </c>
      <c r="K1822" t="s">
        <v>19</v>
      </c>
      <c r="L1822" t="s">
        <v>23</v>
      </c>
      <c r="M1822" s="5">
        <v>102.43</v>
      </c>
    </row>
    <row r="1823" spans="1:13" hidden="1" x14ac:dyDescent="0.25">
      <c r="A1823" s="2">
        <v>45525</v>
      </c>
      <c r="B1823" s="3">
        <f t="shared" si="87"/>
        <v>2025</v>
      </c>
      <c r="C1823" t="str">
        <f t="shared" si="88"/>
        <v>2024-2025</v>
      </c>
      <c r="D1823" t="s">
        <v>148</v>
      </c>
      <c r="E1823" t="s">
        <v>123</v>
      </c>
      <c r="F1823" t="str">
        <f t="shared" si="89"/>
        <v>Western Australia</v>
      </c>
      <c r="G1823" t="s">
        <v>48</v>
      </c>
      <c r="H1823">
        <v>6109</v>
      </c>
      <c r="I1823" t="s">
        <v>11</v>
      </c>
      <c r="J1823" t="s">
        <v>94</v>
      </c>
      <c r="K1823" t="s">
        <v>153</v>
      </c>
      <c r="L1823" t="s">
        <v>16</v>
      </c>
      <c r="M1823" s="5">
        <v>102.62</v>
      </c>
    </row>
    <row r="1824" spans="1:13" hidden="1" x14ac:dyDescent="0.25">
      <c r="A1824" s="2">
        <v>45088</v>
      </c>
      <c r="B1824" s="3">
        <f t="shared" si="87"/>
        <v>2023</v>
      </c>
      <c r="C1824" t="str">
        <f t="shared" si="88"/>
        <v>2023-2024</v>
      </c>
      <c r="D1824" t="s">
        <v>147</v>
      </c>
      <c r="E1824" t="s">
        <v>97</v>
      </c>
      <c r="F1824" t="str">
        <f t="shared" si="89"/>
        <v>Tasmania</v>
      </c>
      <c r="G1824" t="s">
        <v>70</v>
      </c>
      <c r="H1824">
        <v>7250</v>
      </c>
      <c r="I1824" t="s">
        <v>11</v>
      </c>
      <c r="J1824" t="s">
        <v>71</v>
      </c>
      <c r="K1824" t="s">
        <v>19</v>
      </c>
      <c r="L1824" t="s">
        <v>23</v>
      </c>
      <c r="M1824" s="5">
        <v>102.77</v>
      </c>
    </row>
    <row r="1825" spans="1:13" hidden="1" x14ac:dyDescent="0.25">
      <c r="A1825" s="2">
        <v>45069</v>
      </c>
      <c r="B1825" s="3">
        <f t="shared" si="87"/>
        <v>2023</v>
      </c>
      <c r="C1825" t="str">
        <f t="shared" si="88"/>
        <v>2023-2024</v>
      </c>
      <c r="D1825" t="s">
        <v>147</v>
      </c>
      <c r="E1825" t="s">
        <v>129</v>
      </c>
      <c r="F1825" t="str">
        <f t="shared" si="89"/>
        <v>Tasmania</v>
      </c>
      <c r="G1825" t="s">
        <v>70</v>
      </c>
      <c r="H1825">
        <v>7010</v>
      </c>
      <c r="I1825" t="s">
        <v>11</v>
      </c>
      <c r="J1825" t="s">
        <v>71</v>
      </c>
      <c r="K1825" t="s">
        <v>150</v>
      </c>
      <c r="L1825" t="s">
        <v>18</v>
      </c>
      <c r="M1825" s="5">
        <v>102.81</v>
      </c>
    </row>
    <row r="1826" spans="1:13" hidden="1" x14ac:dyDescent="0.25">
      <c r="A1826" s="2">
        <v>45006</v>
      </c>
      <c r="B1826" s="3">
        <f t="shared" si="87"/>
        <v>2023</v>
      </c>
      <c r="C1826" t="str">
        <f t="shared" si="88"/>
        <v>2022-2023</v>
      </c>
      <c r="D1826" t="s">
        <v>147</v>
      </c>
      <c r="E1826" t="s">
        <v>53</v>
      </c>
      <c r="F1826" t="str">
        <f t="shared" si="89"/>
        <v>South Australia</v>
      </c>
      <c r="G1826" t="s">
        <v>32</v>
      </c>
      <c r="H1826">
        <v>5082</v>
      </c>
      <c r="I1826" t="s">
        <v>11</v>
      </c>
      <c r="J1826" t="s">
        <v>33</v>
      </c>
      <c r="K1826" t="s">
        <v>154</v>
      </c>
      <c r="L1826" t="s">
        <v>14</v>
      </c>
      <c r="M1826" s="5">
        <v>102.89999999999999</v>
      </c>
    </row>
    <row r="1827" spans="1:13" hidden="1" x14ac:dyDescent="0.25">
      <c r="A1827" s="2">
        <v>45635</v>
      </c>
      <c r="B1827" s="3">
        <f t="shared" si="87"/>
        <v>2025</v>
      </c>
      <c r="C1827" t="str">
        <f t="shared" si="88"/>
        <v>2024-2025</v>
      </c>
      <c r="D1827" t="s">
        <v>147</v>
      </c>
      <c r="E1827" t="s">
        <v>82</v>
      </c>
      <c r="F1827" t="str">
        <f t="shared" si="89"/>
        <v>Queensland</v>
      </c>
      <c r="G1827" t="s">
        <v>35</v>
      </c>
      <c r="H1827">
        <v>4012</v>
      </c>
      <c r="I1827" t="s">
        <v>11</v>
      </c>
      <c r="J1827" t="s">
        <v>43</v>
      </c>
      <c r="K1827" t="s">
        <v>153</v>
      </c>
      <c r="L1827" t="s">
        <v>16</v>
      </c>
      <c r="M1827" s="5">
        <v>102.93</v>
      </c>
    </row>
    <row r="1828" spans="1:13" hidden="1" x14ac:dyDescent="0.25">
      <c r="A1828" s="2">
        <v>44971</v>
      </c>
      <c r="B1828" s="3">
        <f t="shared" si="87"/>
        <v>2023</v>
      </c>
      <c r="C1828" t="str">
        <f t="shared" si="88"/>
        <v>2022-2023</v>
      </c>
      <c r="D1828" t="s">
        <v>147</v>
      </c>
      <c r="E1828" t="s">
        <v>103</v>
      </c>
      <c r="F1828" t="str">
        <f t="shared" si="89"/>
        <v>Queensland</v>
      </c>
      <c r="G1828" t="s">
        <v>35</v>
      </c>
      <c r="H1828">
        <v>4509</v>
      </c>
      <c r="I1828" t="s">
        <v>11</v>
      </c>
      <c r="J1828" t="s">
        <v>104</v>
      </c>
      <c r="K1828" t="s">
        <v>149</v>
      </c>
      <c r="L1828" t="s">
        <v>15</v>
      </c>
      <c r="M1828" s="5">
        <v>103</v>
      </c>
    </row>
    <row r="1829" spans="1:13" hidden="1" x14ac:dyDescent="0.25">
      <c r="A1829" s="2">
        <v>45388</v>
      </c>
      <c r="B1829" s="3">
        <f t="shared" si="87"/>
        <v>2024</v>
      </c>
      <c r="C1829" t="str">
        <f t="shared" si="88"/>
        <v>2024-2025</v>
      </c>
      <c r="D1829" t="s">
        <v>147</v>
      </c>
      <c r="E1829" t="s">
        <v>40</v>
      </c>
      <c r="F1829" t="str">
        <f t="shared" si="89"/>
        <v>New South Wales</v>
      </c>
      <c r="G1829" t="s">
        <v>10</v>
      </c>
      <c r="H1829">
        <v>2116</v>
      </c>
      <c r="I1829" t="s">
        <v>11</v>
      </c>
      <c r="J1829" t="s">
        <v>27</v>
      </c>
      <c r="K1829" t="s">
        <v>153</v>
      </c>
      <c r="L1829" t="s">
        <v>16</v>
      </c>
      <c r="M1829" s="5">
        <v>103.07</v>
      </c>
    </row>
    <row r="1830" spans="1:13" hidden="1" x14ac:dyDescent="0.25">
      <c r="A1830" s="2">
        <v>45459</v>
      </c>
      <c r="B1830" s="3">
        <f t="shared" si="87"/>
        <v>2024</v>
      </c>
      <c r="C1830" t="str">
        <f t="shared" si="88"/>
        <v>2024-2025</v>
      </c>
      <c r="D1830" t="s">
        <v>148</v>
      </c>
      <c r="E1830" t="s">
        <v>42</v>
      </c>
      <c r="F1830" t="str">
        <f t="shared" si="89"/>
        <v>Queensland</v>
      </c>
      <c r="G1830" t="s">
        <v>35</v>
      </c>
      <c r="H1830">
        <v>4053</v>
      </c>
      <c r="I1830" t="s">
        <v>11</v>
      </c>
      <c r="J1830" t="s">
        <v>43</v>
      </c>
      <c r="K1830" t="s">
        <v>150</v>
      </c>
      <c r="L1830" t="s">
        <v>18</v>
      </c>
      <c r="M1830" s="5">
        <v>115.7</v>
      </c>
    </row>
    <row r="1831" spans="1:13" hidden="1" x14ac:dyDescent="0.25">
      <c r="A1831" s="2">
        <v>45506</v>
      </c>
      <c r="B1831" s="3">
        <f t="shared" si="87"/>
        <v>2025</v>
      </c>
      <c r="C1831" t="str">
        <f t="shared" si="88"/>
        <v>2024-2025</v>
      </c>
      <c r="D1831" t="s">
        <v>148</v>
      </c>
      <c r="E1831" t="s">
        <v>125</v>
      </c>
      <c r="F1831" t="str">
        <f t="shared" si="89"/>
        <v>Victoria</v>
      </c>
      <c r="G1831" t="s">
        <v>45</v>
      </c>
      <c r="H1831">
        <v>3400</v>
      </c>
      <c r="I1831" t="s">
        <v>11</v>
      </c>
      <c r="J1831" t="s">
        <v>60</v>
      </c>
      <c r="K1831" t="s">
        <v>152</v>
      </c>
      <c r="L1831" t="s">
        <v>13</v>
      </c>
      <c r="M1831" s="5">
        <v>103.87</v>
      </c>
    </row>
    <row r="1832" spans="1:13" hidden="1" x14ac:dyDescent="0.25">
      <c r="A1832" s="2">
        <v>45341</v>
      </c>
      <c r="B1832" s="3">
        <f t="shared" si="87"/>
        <v>2024</v>
      </c>
      <c r="C1832" t="str">
        <f t="shared" si="88"/>
        <v>2023-2024</v>
      </c>
      <c r="D1832" t="s">
        <v>148</v>
      </c>
      <c r="E1832" t="s">
        <v>106</v>
      </c>
      <c r="F1832" t="str">
        <f t="shared" si="89"/>
        <v>Victoria</v>
      </c>
      <c r="G1832" t="s">
        <v>45</v>
      </c>
      <c r="H1832">
        <v>3915</v>
      </c>
      <c r="I1832" t="s">
        <v>11</v>
      </c>
      <c r="J1832" t="s">
        <v>55</v>
      </c>
      <c r="K1832" t="s">
        <v>154</v>
      </c>
      <c r="L1832" t="s">
        <v>14</v>
      </c>
      <c r="M1832" s="5">
        <v>103.92</v>
      </c>
    </row>
    <row r="1833" spans="1:13" hidden="1" x14ac:dyDescent="0.25">
      <c r="A1833" s="2">
        <v>45465</v>
      </c>
      <c r="B1833" s="3">
        <f t="shared" si="87"/>
        <v>2024</v>
      </c>
      <c r="C1833" t="str">
        <f t="shared" si="88"/>
        <v>2024-2025</v>
      </c>
      <c r="D1833" t="s">
        <v>147</v>
      </c>
      <c r="E1833" t="s">
        <v>31</v>
      </c>
      <c r="F1833" t="str">
        <f t="shared" si="89"/>
        <v>South Australia</v>
      </c>
      <c r="G1833" t="s">
        <v>32</v>
      </c>
      <c r="H1833">
        <v>5168</v>
      </c>
      <c r="I1833" t="s">
        <v>11</v>
      </c>
      <c r="J1833" t="s">
        <v>33</v>
      </c>
      <c r="K1833" t="s">
        <v>153</v>
      </c>
      <c r="L1833" t="s">
        <v>16</v>
      </c>
      <c r="M1833" s="5">
        <v>103.92</v>
      </c>
    </row>
    <row r="1834" spans="1:13" hidden="1" x14ac:dyDescent="0.25">
      <c r="A1834" s="2">
        <v>45383</v>
      </c>
      <c r="B1834" s="3">
        <f t="shared" si="87"/>
        <v>2024</v>
      </c>
      <c r="C1834" t="str">
        <f t="shared" si="88"/>
        <v>2024-2025</v>
      </c>
      <c r="D1834" t="s">
        <v>148</v>
      </c>
      <c r="E1834" t="s">
        <v>90</v>
      </c>
      <c r="F1834" t="str">
        <f t="shared" si="89"/>
        <v>Victoria</v>
      </c>
      <c r="G1834" t="s">
        <v>45</v>
      </c>
      <c r="H1834">
        <v>3179</v>
      </c>
      <c r="I1834" t="s">
        <v>11</v>
      </c>
      <c r="J1834" t="s">
        <v>63</v>
      </c>
      <c r="K1834" t="s">
        <v>154</v>
      </c>
      <c r="L1834" t="s">
        <v>14</v>
      </c>
      <c r="M1834" s="5">
        <v>103.92</v>
      </c>
    </row>
    <row r="1835" spans="1:13" hidden="1" x14ac:dyDescent="0.25">
      <c r="A1835" s="2">
        <v>45501</v>
      </c>
      <c r="B1835" s="3">
        <f t="shared" si="87"/>
        <v>2025</v>
      </c>
      <c r="C1835" t="str">
        <f t="shared" si="88"/>
        <v>2024-2025</v>
      </c>
      <c r="D1835" t="s">
        <v>148</v>
      </c>
      <c r="E1835" t="s">
        <v>133</v>
      </c>
      <c r="F1835" t="str">
        <f t="shared" si="89"/>
        <v>Queensland</v>
      </c>
      <c r="G1835" t="s">
        <v>35</v>
      </c>
      <c r="H1835">
        <v>4305</v>
      </c>
      <c r="I1835" t="s">
        <v>11</v>
      </c>
      <c r="J1835" t="s">
        <v>104</v>
      </c>
      <c r="K1835" t="s">
        <v>19</v>
      </c>
      <c r="L1835" t="s">
        <v>23</v>
      </c>
      <c r="M1835" s="5">
        <v>112.64</v>
      </c>
    </row>
    <row r="1836" spans="1:13" hidden="1" x14ac:dyDescent="0.25">
      <c r="A1836" s="2">
        <v>45256</v>
      </c>
      <c r="B1836" s="3">
        <f t="shared" si="87"/>
        <v>2024</v>
      </c>
      <c r="C1836" t="str">
        <f t="shared" si="88"/>
        <v>2023-2024</v>
      </c>
      <c r="D1836" t="s">
        <v>148</v>
      </c>
      <c r="E1836" t="s">
        <v>31</v>
      </c>
      <c r="F1836" t="str">
        <f t="shared" si="89"/>
        <v>South Australia</v>
      </c>
      <c r="G1836" t="s">
        <v>32</v>
      </c>
      <c r="H1836">
        <v>5168</v>
      </c>
      <c r="I1836" t="s">
        <v>11</v>
      </c>
      <c r="J1836" t="s">
        <v>33</v>
      </c>
      <c r="K1836" t="s">
        <v>154</v>
      </c>
      <c r="L1836" t="s">
        <v>14</v>
      </c>
      <c r="M1836" s="5">
        <v>104.47</v>
      </c>
    </row>
    <row r="1837" spans="1:13" hidden="1" x14ac:dyDescent="0.25">
      <c r="A1837" s="2">
        <v>45315</v>
      </c>
      <c r="B1837" s="3">
        <f t="shared" si="87"/>
        <v>2024</v>
      </c>
      <c r="C1837" t="str">
        <f t="shared" si="88"/>
        <v>2023-2024</v>
      </c>
      <c r="D1837" t="s">
        <v>148</v>
      </c>
      <c r="E1837" t="s">
        <v>90</v>
      </c>
      <c r="F1837" t="str">
        <f t="shared" si="89"/>
        <v>Victoria</v>
      </c>
      <c r="G1837" t="s">
        <v>45</v>
      </c>
      <c r="H1837">
        <v>3179</v>
      </c>
      <c r="I1837" t="s">
        <v>11</v>
      </c>
      <c r="J1837" t="s">
        <v>63</v>
      </c>
      <c r="K1837" t="s">
        <v>152</v>
      </c>
      <c r="L1837" t="s">
        <v>13</v>
      </c>
      <c r="M1837" s="5">
        <v>104.5</v>
      </c>
    </row>
    <row r="1838" spans="1:13" hidden="1" x14ac:dyDescent="0.25">
      <c r="A1838" s="2">
        <v>45263</v>
      </c>
      <c r="B1838" s="3">
        <f t="shared" si="87"/>
        <v>2024</v>
      </c>
      <c r="C1838" t="str">
        <f t="shared" si="88"/>
        <v>2023-2024</v>
      </c>
      <c r="D1838" t="s">
        <v>147</v>
      </c>
      <c r="E1838" t="s">
        <v>109</v>
      </c>
      <c r="F1838" t="str">
        <f t="shared" si="89"/>
        <v>New South Wales</v>
      </c>
      <c r="G1838" t="s">
        <v>10</v>
      </c>
      <c r="H1838">
        <v>2480</v>
      </c>
      <c r="I1838" t="s">
        <v>11</v>
      </c>
      <c r="J1838" t="s">
        <v>68</v>
      </c>
      <c r="K1838" t="s">
        <v>150</v>
      </c>
      <c r="L1838" t="s">
        <v>18</v>
      </c>
      <c r="M1838" s="5">
        <v>104.73</v>
      </c>
    </row>
    <row r="1839" spans="1:13" hidden="1" x14ac:dyDescent="0.25">
      <c r="A1839" s="2">
        <v>45393</v>
      </c>
      <c r="B1839" s="3">
        <f t="shared" si="87"/>
        <v>2024</v>
      </c>
      <c r="C1839" t="str">
        <f t="shared" si="88"/>
        <v>2024-2025</v>
      </c>
      <c r="D1839" t="s">
        <v>147</v>
      </c>
      <c r="E1839" t="s">
        <v>126</v>
      </c>
      <c r="F1839" t="str">
        <f t="shared" si="89"/>
        <v>Queensland</v>
      </c>
      <c r="G1839" t="s">
        <v>35</v>
      </c>
      <c r="H1839">
        <v>4551</v>
      </c>
      <c r="I1839" t="s">
        <v>11</v>
      </c>
      <c r="J1839" t="s">
        <v>120</v>
      </c>
      <c r="K1839" t="s">
        <v>157</v>
      </c>
      <c r="L1839" t="s">
        <v>22</v>
      </c>
      <c r="M1839" s="5">
        <v>104.77</v>
      </c>
    </row>
    <row r="1840" spans="1:13" hidden="1" x14ac:dyDescent="0.25">
      <c r="A1840" s="2">
        <v>45610</v>
      </c>
      <c r="B1840" s="3">
        <f t="shared" si="87"/>
        <v>2025</v>
      </c>
      <c r="C1840" t="str">
        <f t="shared" si="88"/>
        <v>2024-2025</v>
      </c>
      <c r="D1840" t="s">
        <v>148</v>
      </c>
      <c r="E1840" t="s">
        <v>123</v>
      </c>
      <c r="F1840" t="str">
        <f t="shared" si="89"/>
        <v>Western Australia</v>
      </c>
      <c r="G1840" t="s">
        <v>48</v>
      </c>
      <c r="H1840">
        <v>6109</v>
      </c>
      <c r="I1840" t="s">
        <v>11</v>
      </c>
      <c r="J1840" t="s">
        <v>94</v>
      </c>
      <c r="K1840" t="s">
        <v>149</v>
      </c>
      <c r="L1840" t="s">
        <v>15</v>
      </c>
      <c r="M1840" s="5">
        <v>104.79</v>
      </c>
    </row>
    <row r="1841" spans="1:13" hidden="1" x14ac:dyDescent="0.25">
      <c r="A1841" s="2">
        <v>45035</v>
      </c>
      <c r="B1841" s="3">
        <f t="shared" si="87"/>
        <v>2023</v>
      </c>
      <c r="C1841" t="str">
        <f t="shared" si="88"/>
        <v>2023-2024</v>
      </c>
      <c r="D1841" t="s">
        <v>147</v>
      </c>
      <c r="E1841" t="s">
        <v>139</v>
      </c>
      <c r="F1841" t="str">
        <f t="shared" si="89"/>
        <v>New South Wales</v>
      </c>
      <c r="G1841" t="s">
        <v>10</v>
      </c>
      <c r="H1841">
        <v>2020</v>
      </c>
      <c r="I1841" t="s">
        <v>11</v>
      </c>
      <c r="J1841" t="s">
        <v>12</v>
      </c>
      <c r="K1841" t="s">
        <v>149</v>
      </c>
      <c r="L1841" t="s">
        <v>15</v>
      </c>
      <c r="M1841" s="5">
        <v>104.79</v>
      </c>
    </row>
    <row r="1842" spans="1:13" x14ac:dyDescent="0.25">
      <c r="A1842" s="2">
        <v>44931</v>
      </c>
      <c r="B1842" s="3">
        <f t="shared" si="87"/>
        <v>2023</v>
      </c>
      <c r="C1842" t="str">
        <f t="shared" si="88"/>
        <v>2022-2023</v>
      </c>
      <c r="D1842" t="s">
        <v>147</v>
      </c>
      <c r="E1842" t="s">
        <v>91</v>
      </c>
      <c r="F1842" t="str">
        <f t="shared" si="89"/>
        <v>Victoria</v>
      </c>
      <c r="G1842" t="s">
        <v>45</v>
      </c>
      <c r="H1842">
        <v>3690</v>
      </c>
      <c r="I1842" t="s">
        <v>11</v>
      </c>
      <c r="J1842" t="s">
        <v>55</v>
      </c>
      <c r="K1842" t="s">
        <v>149</v>
      </c>
      <c r="L1842" t="s">
        <v>15</v>
      </c>
      <c r="M1842" s="5">
        <v>104.79</v>
      </c>
    </row>
    <row r="1843" spans="1:13" hidden="1" x14ac:dyDescent="0.25">
      <c r="A1843" s="2">
        <v>45426</v>
      </c>
      <c r="B1843" s="3">
        <f t="shared" si="87"/>
        <v>2024</v>
      </c>
      <c r="C1843" t="str">
        <f t="shared" si="88"/>
        <v>2024-2025</v>
      </c>
      <c r="D1843" t="s">
        <v>147</v>
      </c>
      <c r="E1843" t="s">
        <v>39</v>
      </c>
      <c r="F1843" t="str">
        <f t="shared" si="89"/>
        <v>South Australia</v>
      </c>
      <c r="G1843" t="s">
        <v>32</v>
      </c>
      <c r="H1843">
        <v>5343</v>
      </c>
      <c r="I1843" t="s">
        <v>11</v>
      </c>
      <c r="J1843" t="s">
        <v>38</v>
      </c>
      <c r="K1843" t="s">
        <v>19</v>
      </c>
      <c r="L1843" t="s">
        <v>23</v>
      </c>
      <c r="M1843" s="5">
        <v>104.84</v>
      </c>
    </row>
    <row r="1844" spans="1:13" hidden="1" x14ac:dyDescent="0.25">
      <c r="A1844" s="2">
        <v>45176</v>
      </c>
      <c r="B1844" s="3">
        <f t="shared" si="87"/>
        <v>2024</v>
      </c>
      <c r="C1844" t="str">
        <f t="shared" si="88"/>
        <v>2023-2024</v>
      </c>
      <c r="D1844" t="s">
        <v>147</v>
      </c>
      <c r="E1844" t="s">
        <v>47</v>
      </c>
      <c r="F1844" t="str">
        <f t="shared" si="89"/>
        <v>Western Australia</v>
      </c>
      <c r="G1844" t="s">
        <v>48</v>
      </c>
      <c r="H1844">
        <v>6030</v>
      </c>
      <c r="I1844" t="s">
        <v>11</v>
      </c>
      <c r="J1844" t="s">
        <v>49</v>
      </c>
      <c r="K1844" t="s">
        <v>150</v>
      </c>
      <c r="L1844" t="s">
        <v>18</v>
      </c>
      <c r="M1844" s="5">
        <v>104.89000000000001</v>
      </c>
    </row>
    <row r="1845" spans="1:13" hidden="1" x14ac:dyDescent="0.25">
      <c r="A1845" s="2">
        <v>45286</v>
      </c>
      <c r="B1845" s="3">
        <f t="shared" si="87"/>
        <v>2024</v>
      </c>
      <c r="C1845" t="str">
        <f t="shared" si="88"/>
        <v>2023-2024</v>
      </c>
      <c r="D1845" t="s">
        <v>148</v>
      </c>
      <c r="E1845" t="s">
        <v>47</v>
      </c>
      <c r="F1845" t="str">
        <f t="shared" si="89"/>
        <v>Western Australia</v>
      </c>
      <c r="G1845" t="s">
        <v>48</v>
      </c>
      <c r="H1845">
        <v>6030</v>
      </c>
      <c r="I1845" t="s">
        <v>11</v>
      </c>
      <c r="J1845" t="s">
        <v>49</v>
      </c>
      <c r="K1845" t="s">
        <v>150</v>
      </c>
      <c r="L1845" t="s">
        <v>18</v>
      </c>
      <c r="M1845" s="5">
        <v>104.9</v>
      </c>
    </row>
    <row r="1846" spans="1:13" hidden="1" x14ac:dyDescent="0.25">
      <c r="A1846" s="2">
        <v>45439</v>
      </c>
      <c r="B1846" s="3">
        <f t="shared" si="87"/>
        <v>2024</v>
      </c>
      <c r="C1846" t="str">
        <f t="shared" si="88"/>
        <v>2024-2025</v>
      </c>
      <c r="D1846" t="s">
        <v>147</v>
      </c>
      <c r="E1846" t="s">
        <v>78</v>
      </c>
      <c r="F1846" t="str">
        <f t="shared" si="89"/>
        <v>New South Wales</v>
      </c>
      <c r="G1846" t="s">
        <v>10</v>
      </c>
      <c r="H1846">
        <v>2350</v>
      </c>
      <c r="I1846" t="s">
        <v>11</v>
      </c>
      <c r="J1846" t="s">
        <v>68</v>
      </c>
      <c r="K1846" t="s">
        <v>154</v>
      </c>
      <c r="L1846" t="s">
        <v>14</v>
      </c>
      <c r="M1846" s="5">
        <v>104.93</v>
      </c>
    </row>
    <row r="1847" spans="1:13" x14ac:dyDescent="0.25">
      <c r="A1847" s="2">
        <v>44942</v>
      </c>
      <c r="B1847" s="3">
        <f t="shared" si="87"/>
        <v>2023</v>
      </c>
      <c r="C1847" t="str">
        <f t="shared" si="88"/>
        <v>2022-2023</v>
      </c>
      <c r="D1847" t="s">
        <v>148</v>
      </c>
      <c r="E1847" t="s">
        <v>123</v>
      </c>
      <c r="F1847" t="str">
        <f t="shared" si="89"/>
        <v>Western Australia</v>
      </c>
      <c r="G1847" t="s">
        <v>48</v>
      </c>
      <c r="H1847">
        <v>6109</v>
      </c>
      <c r="I1847" t="s">
        <v>11</v>
      </c>
      <c r="J1847" t="s">
        <v>94</v>
      </c>
      <c r="K1847" t="s">
        <v>153</v>
      </c>
      <c r="L1847" t="s">
        <v>16</v>
      </c>
      <c r="M1847" s="5">
        <v>104.93</v>
      </c>
    </row>
    <row r="1848" spans="1:13" hidden="1" x14ac:dyDescent="0.25">
      <c r="A1848" s="2">
        <v>45285</v>
      </c>
      <c r="B1848" s="3">
        <f t="shared" si="87"/>
        <v>2024</v>
      </c>
      <c r="C1848" t="str">
        <f t="shared" si="88"/>
        <v>2023-2024</v>
      </c>
      <c r="D1848" t="s">
        <v>148</v>
      </c>
      <c r="E1848" t="s">
        <v>98</v>
      </c>
      <c r="F1848" t="str">
        <f t="shared" si="89"/>
        <v>Victoria</v>
      </c>
      <c r="G1848" t="s">
        <v>45</v>
      </c>
      <c r="H1848">
        <v>3429</v>
      </c>
      <c r="I1848" t="s">
        <v>11</v>
      </c>
      <c r="J1848" t="s">
        <v>60</v>
      </c>
      <c r="K1848" t="s">
        <v>151</v>
      </c>
      <c r="L1848" t="s">
        <v>21</v>
      </c>
      <c r="M1848" s="5">
        <v>104.93</v>
      </c>
    </row>
    <row r="1849" spans="1:13" hidden="1" x14ac:dyDescent="0.25">
      <c r="A1849" s="2">
        <v>45011</v>
      </c>
      <c r="B1849" s="3">
        <f t="shared" si="87"/>
        <v>2023</v>
      </c>
      <c r="C1849" t="str">
        <f t="shared" si="88"/>
        <v>2022-2023</v>
      </c>
      <c r="D1849" t="s">
        <v>148</v>
      </c>
      <c r="E1849" t="s">
        <v>47</v>
      </c>
      <c r="F1849" t="str">
        <f t="shared" si="89"/>
        <v>Western Australia</v>
      </c>
      <c r="G1849" t="s">
        <v>48</v>
      </c>
      <c r="H1849">
        <v>6030</v>
      </c>
      <c r="I1849" t="s">
        <v>11</v>
      </c>
      <c r="J1849" t="s">
        <v>49</v>
      </c>
      <c r="K1849" t="s">
        <v>19</v>
      </c>
      <c r="L1849" t="s">
        <v>23</v>
      </c>
      <c r="M1849" s="5">
        <v>104.98</v>
      </c>
    </row>
    <row r="1850" spans="1:13" hidden="1" x14ac:dyDescent="0.25">
      <c r="A1850" s="2">
        <v>45449</v>
      </c>
      <c r="B1850" s="3">
        <f t="shared" si="87"/>
        <v>2024</v>
      </c>
      <c r="C1850" t="str">
        <f t="shared" si="88"/>
        <v>2024-2025</v>
      </c>
      <c r="D1850" t="s">
        <v>148</v>
      </c>
      <c r="E1850" t="s">
        <v>144</v>
      </c>
      <c r="F1850" t="str">
        <f t="shared" si="89"/>
        <v>Queensland</v>
      </c>
      <c r="G1850" t="s">
        <v>35</v>
      </c>
      <c r="H1850">
        <v>4566</v>
      </c>
      <c r="I1850" t="s">
        <v>11</v>
      </c>
      <c r="J1850" t="s">
        <v>120</v>
      </c>
      <c r="K1850" t="s">
        <v>19</v>
      </c>
      <c r="L1850" t="s">
        <v>23</v>
      </c>
      <c r="M1850" s="5">
        <v>110.63000000000001</v>
      </c>
    </row>
    <row r="1851" spans="1:13" hidden="1" x14ac:dyDescent="0.25">
      <c r="A1851" s="2">
        <v>45105</v>
      </c>
      <c r="B1851" s="3">
        <f t="shared" si="87"/>
        <v>2023</v>
      </c>
      <c r="C1851" t="str">
        <f t="shared" si="88"/>
        <v>2023-2024</v>
      </c>
      <c r="D1851" t="s">
        <v>147</v>
      </c>
      <c r="E1851" t="s">
        <v>82</v>
      </c>
      <c r="F1851" t="str">
        <f t="shared" si="89"/>
        <v>Queensland</v>
      </c>
      <c r="G1851" t="s">
        <v>35</v>
      </c>
      <c r="H1851">
        <v>4012</v>
      </c>
      <c r="I1851" t="s">
        <v>11</v>
      </c>
      <c r="J1851" t="s">
        <v>43</v>
      </c>
      <c r="K1851" t="s">
        <v>154</v>
      </c>
      <c r="L1851" t="s">
        <v>14</v>
      </c>
      <c r="M1851" s="5">
        <v>105.4</v>
      </c>
    </row>
    <row r="1852" spans="1:13" hidden="1" x14ac:dyDescent="0.25">
      <c r="A1852" s="2">
        <v>45346</v>
      </c>
      <c r="B1852" s="3">
        <f t="shared" si="87"/>
        <v>2024</v>
      </c>
      <c r="C1852" t="str">
        <f t="shared" si="88"/>
        <v>2023-2024</v>
      </c>
      <c r="D1852" t="s">
        <v>148</v>
      </c>
      <c r="E1852" t="s">
        <v>24</v>
      </c>
      <c r="F1852" t="str">
        <f t="shared" si="89"/>
        <v>New South Wales</v>
      </c>
      <c r="G1852" t="s">
        <v>10</v>
      </c>
      <c r="H1852">
        <v>2795</v>
      </c>
      <c r="I1852" t="s">
        <v>11</v>
      </c>
      <c r="J1852" t="s">
        <v>25</v>
      </c>
      <c r="K1852" t="s">
        <v>19</v>
      </c>
      <c r="L1852" t="s">
        <v>23</v>
      </c>
      <c r="M1852" s="5">
        <v>105.47</v>
      </c>
    </row>
    <row r="1853" spans="1:13" hidden="1" x14ac:dyDescent="0.25">
      <c r="A1853" s="2">
        <v>45571</v>
      </c>
      <c r="B1853" s="3">
        <f t="shared" si="87"/>
        <v>2025</v>
      </c>
      <c r="C1853" t="str">
        <f t="shared" si="88"/>
        <v>2024-2025</v>
      </c>
      <c r="D1853" t="s">
        <v>147</v>
      </c>
      <c r="E1853" t="s">
        <v>86</v>
      </c>
      <c r="F1853" t="str">
        <f t="shared" si="89"/>
        <v>New South Wales</v>
      </c>
      <c r="G1853" t="s">
        <v>10</v>
      </c>
      <c r="H1853">
        <v>2064</v>
      </c>
      <c r="I1853" t="s">
        <v>11</v>
      </c>
      <c r="J1853" t="s">
        <v>12</v>
      </c>
      <c r="K1853" t="s">
        <v>19</v>
      </c>
      <c r="L1853" t="s">
        <v>23</v>
      </c>
      <c r="M1853" s="5">
        <v>105.76</v>
      </c>
    </row>
    <row r="1854" spans="1:13" hidden="1" x14ac:dyDescent="0.25">
      <c r="A1854" s="2">
        <v>45375</v>
      </c>
      <c r="B1854" s="3">
        <f t="shared" si="87"/>
        <v>2024</v>
      </c>
      <c r="C1854" t="str">
        <f t="shared" si="88"/>
        <v>2023-2024</v>
      </c>
      <c r="D1854" t="s">
        <v>148</v>
      </c>
      <c r="E1854" t="s">
        <v>81</v>
      </c>
      <c r="F1854" t="str">
        <f t="shared" si="89"/>
        <v>New South Wales</v>
      </c>
      <c r="G1854" t="s">
        <v>10</v>
      </c>
      <c r="H1854">
        <v>2485</v>
      </c>
      <c r="I1854" t="s">
        <v>11</v>
      </c>
      <c r="J1854" t="s">
        <v>68</v>
      </c>
      <c r="K1854" t="s">
        <v>152</v>
      </c>
      <c r="L1854" t="s">
        <v>13</v>
      </c>
      <c r="M1854" s="5">
        <v>105.82</v>
      </c>
    </row>
    <row r="1855" spans="1:13" hidden="1" x14ac:dyDescent="0.25">
      <c r="A1855" s="2">
        <v>45632</v>
      </c>
      <c r="B1855" s="3">
        <f t="shared" si="87"/>
        <v>2025</v>
      </c>
      <c r="C1855" t="str">
        <f t="shared" si="88"/>
        <v>2024-2025</v>
      </c>
      <c r="D1855" t="s">
        <v>147</v>
      </c>
      <c r="E1855" t="s">
        <v>108</v>
      </c>
      <c r="F1855" t="str">
        <f t="shared" si="89"/>
        <v>Victoria</v>
      </c>
      <c r="G1855" t="s">
        <v>45</v>
      </c>
      <c r="H1855">
        <v>3018</v>
      </c>
      <c r="I1855" t="s">
        <v>11</v>
      </c>
      <c r="J1855" t="s">
        <v>46</v>
      </c>
      <c r="K1855" t="s">
        <v>156</v>
      </c>
      <c r="L1855" t="s">
        <v>17</v>
      </c>
      <c r="M1855" s="5">
        <v>105.84</v>
      </c>
    </row>
    <row r="1856" spans="1:13" hidden="1" x14ac:dyDescent="0.25">
      <c r="A1856" s="2">
        <v>45612</v>
      </c>
      <c r="B1856" s="3">
        <f t="shared" si="87"/>
        <v>2025</v>
      </c>
      <c r="C1856" t="str">
        <f t="shared" si="88"/>
        <v>2024-2025</v>
      </c>
      <c r="D1856" t="s">
        <v>148</v>
      </c>
      <c r="E1856" t="s">
        <v>116</v>
      </c>
      <c r="F1856" t="str">
        <f t="shared" si="89"/>
        <v>Western Australia</v>
      </c>
      <c r="G1856" t="s">
        <v>48</v>
      </c>
      <c r="H1856">
        <v>6725</v>
      </c>
      <c r="I1856" t="s">
        <v>11</v>
      </c>
      <c r="J1856" t="s">
        <v>77</v>
      </c>
      <c r="K1856" t="s">
        <v>156</v>
      </c>
      <c r="L1856" t="s">
        <v>17</v>
      </c>
      <c r="M1856" s="5">
        <v>105.88</v>
      </c>
    </row>
    <row r="1857" spans="1:13" hidden="1" x14ac:dyDescent="0.25">
      <c r="A1857" s="2">
        <v>45341</v>
      </c>
      <c r="B1857" s="3">
        <f t="shared" si="87"/>
        <v>2024</v>
      </c>
      <c r="C1857" t="str">
        <f t="shared" si="88"/>
        <v>2023-2024</v>
      </c>
      <c r="D1857" t="s">
        <v>148</v>
      </c>
      <c r="E1857" t="s">
        <v>107</v>
      </c>
      <c r="F1857" t="str">
        <f t="shared" si="89"/>
        <v>Queensland</v>
      </c>
      <c r="G1857" t="s">
        <v>35</v>
      </c>
      <c r="H1857">
        <v>4220</v>
      </c>
      <c r="I1857" t="s">
        <v>11</v>
      </c>
      <c r="J1857" t="s">
        <v>104</v>
      </c>
      <c r="K1857" t="s">
        <v>154</v>
      </c>
      <c r="L1857" t="s">
        <v>14</v>
      </c>
      <c r="M1857" s="5">
        <v>109.95</v>
      </c>
    </row>
    <row r="1858" spans="1:13" hidden="1" x14ac:dyDescent="0.25">
      <c r="A1858" s="2">
        <v>44965</v>
      </c>
      <c r="B1858" s="3">
        <f t="shared" si="87"/>
        <v>2023</v>
      </c>
      <c r="C1858" t="str">
        <f t="shared" si="88"/>
        <v>2022-2023</v>
      </c>
      <c r="D1858" t="s">
        <v>147</v>
      </c>
      <c r="E1858" t="s">
        <v>31</v>
      </c>
      <c r="F1858" t="str">
        <f t="shared" si="89"/>
        <v>South Australia</v>
      </c>
      <c r="G1858" t="s">
        <v>32</v>
      </c>
      <c r="H1858">
        <v>5168</v>
      </c>
      <c r="I1858" t="s">
        <v>11</v>
      </c>
      <c r="J1858" t="s">
        <v>33</v>
      </c>
      <c r="K1858" t="s">
        <v>151</v>
      </c>
      <c r="L1858" t="s">
        <v>21</v>
      </c>
      <c r="M1858" s="5">
        <v>105.91000000000001</v>
      </c>
    </row>
    <row r="1859" spans="1:13" hidden="1"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row>
    <row r="1860" spans="1:13" hidden="1" x14ac:dyDescent="0.25">
      <c r="A1860" s="2">
        <v>45184</v>
      </c>
      <c r="B1860" s="3">
        <f t="shared" si="87"/>
        <v>2024</v>
      </c>
      <c r="C1860" t="str">
        <f t="shared" si="88"/>
        <v>2023-2024</v>
      </c>
      <c r="D1860" t="s">
        <v>148</v>
      </c>
      <c r="E1860" t="s">
        <v>102</v>
      </c>
      <c r="F1860" t="str">
        <f t="shared" si="89"/>
        <v>Queensland</v>
      </c>
      <c r="G1860" t="s">
        <v>35</v>
      </c>
      <c r="H1860">
        <v>4870</v>
      </c>
      <c r="I1860" t="s">
        <v>11</v>
      </c>
      <c r="J1860" t="s">
        <v>36</v>
      </c>
      <c r="K1860" t="s">
        <v>19</v>
      </c>
      <c r="L1860" t="s">
        <v>23</v>
      </c>
      <c r="M1860" s="5">
        <v>107.9</v>
      </c>
    </row>
    <row r="1861" spans="1:13" hidden="1"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row>
    <row r="1862" spans="1:13" hidden="1"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row>
    <row r="1863" spans="1:13" hidden="1" x14ac:dyDescent="0.25">
      <c r="A1863" s="2">
        <v>45077</v>
      </c>
      <c r="B1863" s="3">
        <f t="shared" si="87"/>
        <v>2023</v>
      </c>
      <c r="C1863" t="str">
        <f t="shared" si="88"/>
        <v>2023-2024</v>
      </c>
      <c r="D1863" t="s">
        <v>147</v>
      </c>
      <c r="E1863" t="s">
        <v>54</v>
      </c>
      <c r="F1863" t="str">
        <f t="shared" si="89"/>
        <v>Victoria</v>
      </c>
      <c r="G1863" t="s">
        <v>45</v>
      </c>
      <c r="H1863">
        <v>3977</v>
      </c>
      <c r="I1863" t="s">
        <v>11</v>
      </c>
      <c r="J1863" t="s">
        <v>55</v>
      </c>
      <c r="K1863" t="s">
        <v>19</v>
      </c>
      <c r="L1863" t="s">
        <v>23</v>
      </c>
      <c r="M1863" s="5">
        <v>107.78</v>
      </c>
    </row>
    <row r="1864" spans="1:13" hidden="1" x14ac:dyDescent="0.25">
      <c r="A1864" s="2">
        <v>45632</v>
      </c>
      <c r="B1864" s="3">
        <f t="shared" si="87"/>
        <v>2025</v>
      </c>
      <c r="C1864" t="str">
        <f t="shared" si="88"/>
        <v>2024-2025</v>
      </c>
      <c r="D1864" t="s">
        <v>148</v>
      </c>
      <c r="E1864" t="s">
        <v>50</v>
      </c>
      <c r="F1864" t="str">
        <f t="shared" si="89"/>
        <v>Queensland</v>
      </c>
      <c r="G1864" t="s">
        <v>35</v>
      </c>
      <c r="H1864">
        <v>4703</v>
      </c>
      <c r="I1864" t="s">
        <v>11</v>
      </c>
      <c r="J1864" t="s">
        <v>51</v>
      </c>
      <c r="K1864" t="s">
        <v>154</v>
      </c>
      <c r="L1864" t="s">
        <v>14</v>
      </c>
      <c r="M1864" s="5">
        <v>106.35</v>
      </c>
    </row>
    <row r="1865" spans="1:13" hidden="1"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row>
    <row r="1866" spans="1:13" hidden="1" x14ac:dyDescent="0.25">
      <c r="A1866" s="2">
        <v>45436</v>
      </c>
      <c r="B1866" s="3">
        <f t="shared" si="87"/>
        <v>2024</v>
      </c>
      <c r="C1866" t="str">
        <f t="shared" si="88"/>
        <v>2024-2025</v>
      </c>
      <c r="D1866" t="s">
        <v>148</v>
      </c>
      <c r="E1866" t="s">
        <v>81</v>
      </c>
      <c r="F1866" t="str">
        <f t="shared" si="89"/>
        <v>New South Wales</v>
      </c>
      <c r="G1866" t="s">
        <v>10</v>
      </c>
      <c r="H1866">
        <v>2485</v>
      </c>
      <c r="I1866" t="s">
        <v>11</v>
      </c>
      <c r="J1866" t="s">
        <v>68</v>
      </c>
      <c r="K1866" t="s">
        <v>154</v>
      </c>
      <c r="L1866" t="s">
        <v>14</v>
      </c>
      <c r="M1866" s="5">
        <v>108.44</v>
      </c>
    </row>
    <row r="1867" spans="1:13" hidden="1" x14ac:dyDescent="0.25">
      <c r="A1867" s="2">
        <v>45085</v>
      </c>
      <c r="B1867" s="3">
        <f t="shared" si="87"/>
        <v>2023</v>
      </c>
      <c r="C1867" t="str">
        <f t="shared" si="88"/>
        <v>2023-2024</v>
      </c>
      <c r="D1867" t="s">
        <v>147</v>
      </c>
      <c r="E1867" t="s">
        <v>31</v>
      </c>
      <c r="F1867" t="str">
        <f t="shared" si="89"/>
        <v>South Australia</v>
      </c>
      <c r="G1867" t="s">
        <v>32</v>
      </c>
      <c r="H1867">
        <v>5168</v>
      </c>
      <c r="I1867" t="s">
        <v>11</v>
      </c>
      <c r="J1867" t="s">
        <v>33</v>
      </c>
      <c r="K1867" t="s">
        <v>150</v>
      </c>
      <c r="L1867" t="s">
        <v>18</v>
      </c>
      <c r="M1867" s="5">
        <v>108.46000000000001</v>
      </c>
    </row>
    <row r="1868" spans="1:13" hidden="1" x14ac:dyDescent="0.25">
      <c r="A1868" s="2">
        <v>45399</v>
      </c>
      <c r="B1868" s="3">
        <f t="shared" si="87"/>
        <v>2024</v>
      </c>
      <c r="C1868" t="str">
        <f t="shared" si="88"/>
        <v>2024-2025</v>
      </c>
      <c r="D1868" t="s">
        <v>147</v>
      </c>
      <c r="E1868" t="s">
        <v>75</v>
      </c>
      <c r="F1868" t="str">
        <f t="shared" si="89"/>
        <v>Victoria</v>
      </c>
      <c r="G1868" t="s">
        <v>45</v>
      </c>
      <c r="H1868">
        <v>3630</v>
      </c>
      <c r="I1868" t="s">
        <v>11</v>
      </c>
      <c r="J1868" t="s">
        <v>55</v>
      </c>
      <c r="K1868" t="s">
        <v>150</v>
      </c>
      <c r="L1868" t="s">
        <v>18</v>
      </c>
      <c r="M1868" s="5">
        <v>108.76</v>
      </c>
    </row>
    <row r="1869" spans="1:13"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row>
    <row r="1870" spans="1:13" hidden="1" x14ac:dyDescent="0.25">
      <c r="A1870" s="2">
        <v>45060</v>
      </c>
      <c r="B1870" s="3">
        <f t="shared" si="87"/>
        <v>2023</v>
      </c>
      <c r="C1870" t="str">
        <f t="shared" si="88"/>
        <v>2023-2024</v>
      </c>
      <c r="D1870" t="s">
        <v>147</v>
      </c>
      <c r="E1870" t="s">
        <v>96</v>
      </c>
      <c r="F1870" t="str">
        <f t="shared" si="89"/>
        <v>Western Australia</v>
      </c>
      <c r="G1870" t="s">
        <v>48</v>
      </c>
      <c r="H1870">
        <v>6330</v>
      </c>
      <c r="I1870" t="s">
        <v>11</v>
      </c>
      <c r="J1870" t="s">
        <v>94</v>
      </c>
      <c r="K1870" t="s">
        <v>151</v>
      </c>
      <c r="L1870" t="s">
        <v>21</v>
      </c>
      <c r="M1870" s="5">
        <v>108.87</v>
      </c>
    </row>
    <row r="1871" spans="1:13" hidden="1" x14ac:dyDescent="0.25">
      <c r="A1871" s="2">
        <v>45078</v>
      </c>
      <c r="B1871" s="3">
        <f t="shared" si="87"/>
        <v>2023</v>
      </c>
      <c r="C1871" t="str">
        <f t="shared" si="88"/>
        <v>2023-2024</v>
      </c>
      <c r="D1871" t="s">
        <v>148</v>
      </c>
      <c r="E1871" t="s">
        <v>112</v>
      </c>
      <c r="F1871" t="str">
        <f t="shared" si="89"/>
        <v>Victoria</v>
      </c>
      <c r="G1871" t="s">
        <v>45</v>
      </c>
      <c r="H1871">
        <v>3076</v>
      </c>
      <c r="I1871" t="s">
        <v>11</v>
      </c>
      <c r="J1871" t="s">
        <v>46</v>
      </c>
      <c r="K1871" t="s">
        <v>153</v>
      </c>
      <c r="L1871" t="s">
        <v>16</v>
      </c>
      <c r="M1871" s="5">
        <v>108.91</v>
      </c>
    </row>
    <row r="1872" spans="1:13" hidden="1"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row>
    <row r="1873" spans="1:13" hidden="1" x14ac:dyDescent="0.25">
      <c r="A1873" s="2">
        <v>45087</v>
      </c>
      <c r="B1873" s="3">
        <f t="shared" si="87"/>
        <v>2023</v>
      </c>
      <c r="C1873" t="str">
        <f t="shared" si="88"/>
        <v>2023-2024</v>
      </c>
      <c r="D1873" t="s">
        <v>147</v>
      </c>
      <c r="E1873" t="s">
        <v>114</v>
      </c>
      <c r="F1873" t="str">
        <f t="shared" si="89"/>
        <v>Victoria</v>
      </c>
      <c r="G1873" t="s">
        <v>45</v>
      </c>
      <c r="H1873">
        <v>3551</v>
      </c>
      <c r="I1873" t="s">
        <v>11</v>
      </c>
      <c r="J1873" t="s">
        <v>60</v>
      </c>
      <c r="K1873" t="s">
        <v>156</v>
      </c>
      <c r="L1873" t="s">
        <v>17</v>
      </c>
      <c r="M1873" s="5">
        <v>109.08</v>
      </c>
    </row>
    <row r="1874" spans="1:13" hidden="1" x14ac:dyDescent="0.25">
      <c r="A1874" s="2">
        <v>45387</v>
      </c>
      <c r="B1874" s="3">
        <f t="shared" si="87"/>
        <v>2024</v>
      </c>
      <c r="C1874" t="str">
        <f t="shared" si="88"/>
        <v>2024-2025</v>
      </c>
      <c r="D1874" t="s">
        <v>147</v>
      </c>
      <c r="E1874" t="s">
        <v>78</v>
      </c>
      <c r="F1874" t="str">
        <f t="shared" si="89"/>
        <v>New South Wales</v>
      </c>
      <c r="G1874" t="s">
        <v>10</v>
      </c>
      <c r="H1874">
        <v>2350</v>
      </c>
      <c r="I1874" t="s">
        <v>11</v>
      </c>
      <c r="J1874" t="s">
        <v>68</v>
      </c>
      <c r="K1874" t="s">
        <v>156</v>
      </c>
      <c r="L1874" t="s">
        <v>17</v>
      </c>
      <c r="M1874" s="5">
        <v>109.69999999999999</v>
      </c>
    </row>
    <row r="1875" spans="1:13" hidden="1" x14ac:dyDescent="0.25">
      <c r="A1875" s="2">
        <v>45041</v>
      </c>
      <c r="B1875" s="3">
        <f t="shared" si="87"/>
        <v>2023</v>
      </c>
      <c r="C1875" t="str">
        <f t="shared" si="88"/>
        <v>2023-2024</v>
      </c>
      <c r="D1875" t="s">
        <v>148</v>
      </c>
      <c r="E1875" t="s">
        <v>143</v>
      </c>
      <c r="F1875" t="str">
        <f t="shared" si="89"/>
        <v>New South Wales</v>
      </c>
      <c r="G1875" t="s">
        <v>10</v>
      </c>
      <c r="H1875">
        <v>2154</v>
      </c>
      <c r="I1875" t="s">
        <v>11</v>
      </c>
      <c r="J1875" t="s">
        <v>27</v>
      </c>
      <c r="K1875" t="s">
        <v>156</v>
      </c>
      <c r="L1875" t="s">
        <v>17</v>
      </c>
      <c r="M1875" s="5">
        <v>109.69999999999999</v>
      </c>
    </row>
    <row r="1876" spans="1:13" hidden="1"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row>
    <row r="1877" spans="1:13" hidden="1"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row>
    <row r="1878" spans="1:13" hidden="1"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row>
    <row r="1879" spans="1:13" hidden="1"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row>
    <row r="1880" spans="1:13" x14ac:dyDescent="0.25">
      <c r="A1880" s="2">
        <v>44934</v>
      </c>
      <c r="B1880" s="3">
        <f t="shared" si="87"/>
        <v>2023</v>
      </c>
      <c r="C1880" t="str">
        <f t="shared" si="88"/>
        <v>2022-2023</v>
      </c>
      <c r="D1880" t="s">
        <v>148</v>
      </c>
      <c r="E1880" t="s">
        <v>89</v>
      </c>
      <c r="F1880" t="str">
        <f t="shared" si="89"/>
        <v>Queensland</v>
      </c>
      <c r="G1880" t="s">
        <v>35</v>
      </c>
      <c r="H1880">
        <v>4655</v>
      </c>
      <c r="I1880" t="s">
        <v>11</v>
      </c>
      <c r="J1880" t="s">
        <v>51</v>
      </c>
      <c r="K1880" t="s">
        <v>156</v>
      </c>
      <c r="L1880" t="s">
        <v>17</v>
      </c>
      <c r="M1880" s="5">
        <v>105.88</v>
      </c>
    </row>
    <row r="1881" spans="1:13" hidden="1"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row>
    <row r="1882" spans="1:13" hidden="1"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row>
    <row r="1883" spans="1:13" hidden="1"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row>
    <row r="1884" spans="1:13" hidden="1" x14ac:dyDescent="0.25">
      <c r="A1884" s="2">
        <v>44962</v>
      </c>
      <c r="B1884" s="3">
        <f t="shared" si="87"/>
        <v>2023</v>
      </c>
      <c r="C1884" t="str">
        <f t="shared" si="88"/>
        <v>2022-2023</v>
      </c>
      <c r="D1884" t="s">
        <v>148</v>
      </c>
      <c r="E1884" t="s">
        <v>119</v>
      </c>
      <c r="F1884" t="str">
        <f t="shared" si="89"/>
        <v>Queensland</v>
      </c>
      <c r="G1884" t="s">
        <v>35</v>
      </c>
      <c r="H1884">
        <v>4570</v>
      </c>
      <c r="I1884" t="s">
        <v>11</v>
      </c>
      <c r="J1884" t="s">
        <v>120</v>
      </c>
      <c r="K1884" t="s">
        <v>149</v>
      </c>
      <c r="L1884" t="s">
        <v>15</v>
      </c>
      <c r="M1884" s="5">
        <v>105.37</v>
      </c>
    </row>
    <row r="1885" spans="1:13" hidden="1"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row>
    <row r="1886" spans="1:13" hidden="1" x14ac:dyDescent="0.25">
      <c r="A1886" s="2">
        <v>45234</v>
      </c>
      <c r="B1886" s="3">
        <f t="shared" ref="B1886:B1949" si="90">IF(MONTH(A1886)&gt;=7,YEAR(A1886)+1,YEAR(A1886))</f>
        <v>2024</v>
      </c>
      <c r="C1886" t="str">
        <f t="shared" ref="C1886:C1949" si="91">IF(MONTH(A1886) &gt;= 4, YEAR(A1886) &amp; "-" &amp; YEAR(A1886) + 1, YEAR(A1886) - 1 &amp; "-" &amp; YEAR(A1886))</f>
        <v>2023-2024</v>
      </c>
      <c r="D1886" t="s">
        <v>148</v>
      </c>
      <c r="E1886" t="s">
        <v>130</v>
      </c>
      <c r="F1886" t="str">
        <f t="shared" ref="F1886:F1949" si="92">IF(G1886="WA","Western Australia",
IF(G1886="NSW","New South Wales",
IF(G1886="QLD","Queensland",
IF(G1886="VIC","Victoria",
IF(G1886="TAS","Tasmania",
IF(G1886="SA","South Australia",
IF(G1886="NT","Northern Territory",
IF(G1886="ACT","Australian Capital Territory",G1886))))))))</f>
        <v>South Australia</v>
      </c>
      <c r="G1886" t="s">
        <v>32</v>
      </c>
      <c r="H1886">
        <v>5290</v>
      </c>
      <c r="I1886" t="s">
        <v>11</v>
      </c>
      <c r="J1886" t="s">
        <v>38</v>
      </c>
      <c r="K1886" t="s">
        <v>153</v>
      </c>
      <c r="L1886" t="s">
        <v>16</v>
      </c>
      <c r="M1886" s="5">
        <v>111.27000000000001</v>
      </c>
    </row>
    <row r="1887" spans="1:13" hidden="1" x14ac:dyDescent="0.25">
      <c r="A1887" s="2">
        <v>45244</v>
      </c>
      <c r="B1887" s="3">
        <f t="shared" si="90"/>
        <v>2024</v>
      </c>
      <c r="C1887" t="str">
        <f t="shared" si="91"/>
        <v>2023-2024</v>
      </c>
      <c r="D1887" t="s">
        <v>148</v>
      </c>
      <c r="E1887" t="s">
        <v>125</v>
      </c>
      <c r="F1887" t="str">
        <f t="shared" si="92"/>
        <v>Victoria</v>
      </c>
      <c r="G1887" t="s">
        <v>45</v>
      </c>
      <c r="H1887">
        <v>3400</v>
      </c>
      <c r="I1887" t="s">
        <v>11</v>
      </c>
      <c r="J1887" t="s">
        <v>60</v>
      </c>
      <c r="K1887" t="s">
        <v>19</v>
      </c>
      <c r="L1887" t="s">
        <v>23</v>
      </c>
      <c r="M1887" s="5">
        <v>111.39</v>
      </c>
    </row>
    <row r="1888" spans="1:13" hidden="1" x14ac:dyDescent="0.25">
      <c r="A1888" s="2">
        <v>45050</v>
      </c>
      <c r="B1888" s="3">
        <f t="shared" si="90"/>
        <v>2023</v>
      </c>
      <c r="C1888" t="str">
        <f t="shared" si="91"/>
        <v>2023-2024</v>
      </c>
      <c r="D1888" t="s">
        <v>148</v>
      </c>
      <c r="E1888" t="s">
        <v>142</v>
      </c>
      <c r="F1888" t="str">
        <f t="shared" si="92"/>
        <v>Australian Capital Territory</v>
      </c>
      <c r="G1888" t="s">
        <v>80</v>
      </c>
      <c r="H1888">
        <v>2609</v>
      </c>
      <c r="I1888" t="s">
        <v>11</v>
      </c>
      <c r="J1888" t="s">
        <v>58</v>
      </c>
      <c r="K1888" t="s">
        <v>19</v>
      </c>
      <c r="L1888" t="s">
        <v>23</v>
      </c>
      <c r="M1888" s="5">
        <v>111.7</v>
      </c>
    </row>
    <row r="1889" spans="1:13" hidden="1" x14ac:dyDescent="0.25">
      <c r="A1889" s="2">
        <v>45204</v>
      </c>
      <c r="B1889" s="3">
        <f t="shared" si="90"/>
        <v>2024</v>
      </c>
      <c r="C1889" t="str">
        <f t="shared" si="91"/>
        <v>2023-2024</v>
      </c>
      <c r="D1889" t="s">
        <v>147</v>
      </c>
      <c r="E1889" t="s">
        <v>129</v>
      </c>
      <c r="F1889" t="str">
        <f t="shared" si="92"/>
        <v>Tasmania</v>
      </c>
      <c r="G1889" t="s">
        <v>70</v>
      </c>
      <c r="H1889">
        <v>7010</v>
      </c>
      <c r="I1889" t="s">
        <v>11</v>
      </c>
      <c r="J1889" t="s">
        <v>71</v>
      </c>
      <c r="K1889" t="s">
        <v>149</v>
      </c>
      <c r="L1889" t="s">
        <v>15</v>
      </c>
      <c r="M1889" s="5">
        <v>111.72</v>
      </c>
    </row>
    <row r="1890" spans="1:13" hidden="1" x14ac:dyDescent="0.25">
      <c r="A1890" s="2">
        <v>45182</v>
      </c>
      <c r="B1890" s="3">
        <f t="shared" si="90"/>
        <v>2024</v>
      </c>
      <c r="C1890" t="str">
        <f t="shared" si="91"/>
        <v>2023-2024</v>
      </c>
      <c r="D1890" t="s">
        <v>147</v>
      </c>
      <c r="E1890" t="s">
        <v>109</v>
      </c>
      <c r="F1890" t="str">
        <f t="shared" si="92"/>
        <v>New South Wales</v>
      </c>
      <c r="G1890" t="s">
        <v>10</v>
      </c>
      <c r="H1890">
        <v>2480</v>
      </c>
      <c r="I1890" t="s">
        <v>11</v>
      </c>
      <c r="J1890" t="s">
        <v>68</v>
      </c>
      <c r="K1890" t="s">
        <v>150</v>
      </c>
      <c r="L1890" t="s">
        <v>18</v>
      </c>
      <c r="M1890" s="5">
        <v>111.75</v>
      </c>
    </row>
    <row r="1891" spans="1:13" hidden="1" x14ac:dyDescent="0.25">
      <c r="A1891" s="2">
        <v>45092</v>
      </c>
      <c r="B1891" s="3">
        <f t="shared" si="90"/>
        <v>2023</v>
      </c>
      <c r="C1891" t="str">
        <f t="shared" si="91"/>
        <v>2023-2024</v>
      </c>
      <c r="D1891" t="s">
        <v>147</v>
      </c>
      <c r="E1891" t="s">
        <v>69</v>
      </c>
      <c r="F1891" t="str">
        <f t="shared" si="92"/>
        <v>Tasmania</v>
      </c>
      <c r="G1891" t="s">
        <v>70</v>
      </c>
      <c r="H1891">
        <v>7018</v>
      </c>
      <c r="I1891" t="s">
        <v>11</v>
      </c>
      <c r="J1891" t="s">
        <v>71</v>
      </c>
      <c r="K1891" t="s">
        <v>19</v>
      </c>
      <c r="L1891" t="s">
        <v>23</v>
      </c>
      <c r="M1891" s="5">
        <v>111.79</v>
      </c>
    </row>
    <row r="1892" spans="1:13" hidden="1" x14ac:dyDescent="0.25">
      <c r="A1892" s="2">
        <v>45404</v>
      </c>
      <c r="B1892" s="3">
        <f t="shared" si="90"/>
        <v>2024</v>
      </c>
      <c r="C1892" t="str">
        <f t="shared" si="91"/>
        <v>2024-2025</v>
      </c>
      <c r="D1892" t="s">
        <v>147</v>
      </c>
      <c r="E1892" t="s">
        <v>82</v>
      </c>
      <c r="F1892" t="str">
        <f t="shared" si="92"/>
        <v>Queensland</v>
      </c>
      <c r="G1892" t="s">
        <v>35</v>
      </c>
      <c r="H1892">
        <v>4012</v>
      </c>
      <c r="I1892" t="s">
        <v>11</v>
      </c>
      <c r="J1892" t="s">
        <v>43</v>
      </c>
      <c r="K1892" t="s">
        <v>150</v>
      </c>
      <c r="L1892" t="s">
        <v>18</v>
      </c>
      <c r="M1892" s="5">
        <v>111.83</v>
      </c>
    </row>
    <row r="1893" spans="1:13" hidden="1" x14ac:dyDescent="0.25">
      <c r="A1893" s="2">
        <v>45322</v>
      </c>
      <c r="B1893" s="3">
        <f t="shared" si="90"/>
        <v>2024</v>
      </c>
      <c r="C1893" t="str">
        <f t="shared" si="91"/>
        <v>2023-2024</v>
      </c>
      <c r="D1893" t="s">
        <v>148</v>
      </c>
      <c r="E1893" t="s">
        <v>143</v>
      </c>
      <c r="F1893" t="str">
        <f t="shared" si="92"/>
        <v>New South Wales</v>
      </c>
      <c r="G1893" t="s">
        <v>10</v>
      </c>
      <c r="H1893">
        <v>2154</v>
      </c>
      <c r="I1893" t="s">
        <v>11</v>
      </c>
      <c r="J1893" t="s">
        <v>27</v>
      </c>
      <c r="K1893" t="s">
        <v>19</v>
      </c>
      <c r="L1893" t="s">
        <v>23</v>
      </c>
      <c r="M1893" s="5">
        <v>111.86</v>
      </c>
    </row>
    <row r="1894" spans="1:13" hidden="1" x14ac:dyDescent="0.25">
      <c r="A1894" s="2">
        <v>45366</v>
      </c>
      <c r="B1894" s="3">
        <f t="shared" si="90"/>
        <v>2024</v>
      </c>
      <c r="C1894" t="str">
        <f t="shared" si="91"/>
        <v>2023-2024</v>
      </c>
      <c r="D1894" t="s">
        <v>147</v>
      </c>
      <c r="E1894" t="s">
        <v>132</v>
      </c>
      <c r="F1894" t="str">
        <f t="shared" si="92"/>
        <v>New South Wales</v>
      </c>
      <c r="G1894" t="s">
        <v>10</v>
      </c>
      <c r="H1894">
        <v>2800</v>
      </c>
      <c r="I1894" t="s">
        <v>11</v>
      </c>
      <c r="J1894" t="s">
        <v>25</v>
      </c>
      <c r="K1894" t="s">
        <v>149</v>
      </c>
      <c r="L1894" t="s">
        <v>15</v>
      </c>
      <c r="M1894" s="5">
        <v>112</v>
      </c>
    </row>
    <row r="1895" spans="1:13" hidden="1" x14ac:dyDescent="0.25">
      <c r="A1895" s="2">
        <v>45149</v>
      </c>
      <c r="B1895" s="3">
        <f t="shared" si="90"/>
        <v>2024</v>
      </c>
      <c r="C1895" t="str">
        <f t="shared" si="91"/>
        <v>2023-2024</v>
      </c>
      <c r="D1895" t="s">
        <v>147</v>
      </c>
      <c r="E1895" t="s">
        <v>79</v>
      </c>
      <c r="F1895" t="str">
        <f t="shared" si="92"/>
        <v>Australian Capital Territory</v>
      </c>
      <c r="G1895" t="s">
        <v>80</v>
      </c>
      <c r="H1895">
        <v>2617</v>
      </c>
      <c r="I1895" t="s">
        <v>11</v>
      </c>
      <c r="J1895" t="s">
        <v>58</v>
      </c>
      <c r="K1895" t="s">
        <v>19</v>
      </c>
      <c r="L1895" t="s">
        <v>23</v>
      </c>
      <c r="M1895" s="5">
        <v>112.14</v>
      </c>
    </row>
    <row r="1896" spans="1:13" hidden="1" x14ac:dyDescent="0.25">
      <c r="A1896" s="2">
        <v>45133</v>
      </c>
      <c r="B1896" s="3">
        <f t="shared" si="90"/>
        <v>2024</v>
      </c>
      <c r="C1896" t="str">
        <f t="shared" si="91"/>
        <v>2023-2024</v>
      </c>
      <c r="D1896" t="s">
        <v>147</v>
      </c>
      <c r="E1896" t="s">
        <v>133</v>
      </c>
      <c r="F1896" t="str">
        <f t="shared" si="92"/>
        <v>Queensland</v>
      </c>
      <c r="G1896" t="s">
        <v>35</v>
      </c>
      <c r="H1896">
        <v>4305</v>
      </c>
      <c r="I1896" t="s">
        <v>11</v>
      </c>
      <c r="J1896" t="s">
        <v>104</v>
      </c>
      <c r="K1896" t="s">
        <v>152</v>
      </c>
      <c r="L1896" t="s">
        <v>13</v>
      </c>
      <c r="M1896" s="5">
        <v>112.37</v>
      </c>
    </row>
    <row r="1897" spans="1:13" hidden="1" x14ac:dyDescent="0.25">
      <c r="A1897" s="2">
        <v>45066</v>
      </c>
      <c r="B1897" s="3">
        <f t="shared" si="90"/>
        <v>2023</v>
      </c>
      <c r="C1897" t="str">
        <f t="shared" si="91"/>
        <v>2023-2024</v>
      </c>
      <c r="D1897" t="s">
        <v>148</v>
      </c>
      <c r="E1897" t="s">
        <v>117</v>
      </c>
      <c r="F1897" t="str">
        <f t="shared" si="92"/>
        <v>Queensland</v>
      </c>
      <c r="G1897" t="s">
        <v>35</v>
      </c>
      <c r="H1897">
        <v>4119</v>
      </c>
      <c r="I1897" t="s">
        <v>11</v>
      </c>
      <c r="J1897" t="s">
        <v>43</v>
      </c>
      <c r="K1897" t="s">
        <v>153</v>
      </c>
      <c r="L1897" t="s">
        <v>16</v>
      </c>
      <c r="M1897" s="5">
        <v>103.92</v>
      </c>
    </row>
    <row r="1898" spans="1:13" hidden="1" x14ac:dyDescent="0.25">
      <c r="A1898" s="2">
        <v>45018</v>
      </c>
      <c r="B1898" s="3">
        <f t="shared" si="90"/>
        <v>2023</v>
      </c>
      <c r="C1898" t="str">
        <f t="shared" si="91"/>
        <v>2023-2024</v>
      </c>
      <c r="D1898" t="s">
        <v>147</v>
      </c>
      <c r="E1898" t="s">
        <v>83</v>
      </c>
      <c r="F1898" t="str">
        <f t="shared" si="92"/>
        <v>New South Wales</v>
      </c>
      <c r="G1898" t="s">
        <v>10</v>
      </c>
      <c r="H1898">
        <v>2750</v>
      </c>
      <c r="I1898" t="s">
        <v>11</v>
      </c>
      <c r="J1898" t="s">
        <v>25</v>
      </c>
      <c r="K1898" t="s">
        <v>19</v>
      </c>
      <c r="L1898" t="s">
        <v>23</v>
      </c>
      <c r="M1898" s="5">
        <v>112.78</v>
      </c>
    </row>
    <row r="1899" spans="1:13" hidden="1" x14ac:dyDescent="0.25">
      <c r="A1899" s="2">
        <v>45118</v>
      </c>
      <c r="B1899" s="3">
        <f t="shared" si="90"/>
        <v>2024</v>
      </c>
      <c r="C1899" t="str">
        <f t="shared" si="91"/>
        <v>2023-2024</v>
      </c>
      <c r="D1899" t="s">
        <v>148</v>
      </c>
      <c r="E1899" t="s">
        <v>125</v>
      </c>
      <c r="F1899" t="str">
        <f t="shared" si="92"/>
        <v>Victoria</v>
      </c>
      <c r="G1899" t="s">
        <v>45</v>
      </c>
      <c r="H1899">
        <v>3400</v>
      </c>
      <c r="I1899" t="s">
        <v>11</v>
      </c>
      <c r="J1899" t="s">
        <v>60</v>
      </c>
      <c r="K1899" t="s">
        <v>154</v>
      </c>
      <c r="L1899" t="s">
        <v>14</v>
      </c>
      <c r="M1899" s="5">
        <v>112.92</v>
      </c>
    </row>
    <row r="1900" spans="1:13" hidden="1" x14ac:dyDescent="0.25">
      <c r="A1900" s="2">
        <v>45590</v>
      </c>
      <c r="B1900" s="3">
        <f t="shared" si="90"/>
        <v>2025</v>
      </c>
      <c r="C1900" t="str">
        <f t="shared" si="91"/>
        <v>2024-2025</v>
      </c>
      <c r="D1900" t="s">
        <v>147</v>
      </c>
      <c r="E1900" t="s">
        <v>50</v>
      </c>
      <c r="F1900" t="str">
        <f t="shared" si="92"/>
        <v>Queensland</v>
      </c>
      <c r="G1900" t="s">
        <v>35</v>
      </c>
      <c r="H1900">
        <v>4703</v>
      </c>
      <c r="I1900" t="s">
        <v>11</v>
      </c>
      <c r="J1900" t="s">
        <v>51</v>
      </c>
      <c r="K1900" t="s">
        <v>152</v>
      </c>
      <c r="L1900" t="s">
        <v>13</v>
      </c>
      <c r="M1900" s="5">
        <v>113.67999999999999</v>
      </c>
    </row>
    <row r="1901" spans="1:13" hidden="1" x14ac:dyDescent="0.25">
      <c r="A1901" s="2">
        <v>45457</v>
      </c>
      <c r="B1901" s="3">
        <f t="shared" si="90"/>
        <v>2024</v>
      </c>
      <c r="C1901" t="str">
        <f t="shared" si="91"/>
        <v>2024-2025</v>
      </c>
      <c r="D1901" t="s">
        <v>148</v>
      </c>
      <c r="E1901" t="s">
        <v>57</v>
      </c>
      <c r="F1901" t="str">
        <f t="shared" si="92"/>
        <v>New South Wales</v>
      </c>
      <c r="G1901" t="s">
        <v>10</v>
      </c>
      <c r="H1901">
        <v>2560</v>
      </c>
      <c r="I1901" t="s">
        <v>11</v>
      </c>
      <c r="J1901" t="s">
        <v>58</v>
      </c>
      <c r="K1901" t="s">
        <v>149</v>
      </c>
      <c r="L1901" t="s">
        <v>15</v>
      </c>
      <c r="M1901" s="5">
        <v>113.75999999999999</v>
      </c>
    </row>
    <row r="1902" spans="1:13" hidden="1" x14ac:dyDescent="0.25">
      <c r="A1902" s="2">
        <v>45528</v>
      </c>
      <c r="B1902" s="3">
        <f t="shared" si="90"/>
        <v>2025</v>
      </c>
      <c r="C1902" t="str">
        <f t="shared" si="91"/>
        <v>2024-2025</v>
      </c>
      <c r="D1902" t="s">
        <v>148</v>
      </c>
      <c r="E1902" t="s">
        <v>143</v>
      </c>
      <c r="F1902" t="str">
        <f t="shared" si="92"/>
        <v>New South Wales</v>
      </c>
      <c r="G1902" t="s">
        <v>10</v>
      </c>
      <c r="H1902">
        <v>2154</v>
      </c>
      <c r="I1902" t="s">
        <v>11</v>
      </c>
      <c r="J1902" t="s">
        <v>27</v>
      </c>
      <c r="K1902" t="s">
        <v>153</v>
      </c>
      <c r="L1902" t="s">
        <v>16</v>
      </c>
      <c r="M1902" s="5">
        <v>113.81</v>
      </c>
    </row>
    <row r="1903" spans="1:13" hidden="1" x14ac:dyDescent="0.25">
      <c r="A1903" s="2">
        <v>45259</v>
      </c>
      <c r="B1903" s="3">
        <f t="shared" si="90"/>
        <v>2024</v>
      </c>
      <c r="C1903" t="str">
        <f t="shared" si="91"/>
        <v>2023-2024</v>
      </c>
      <c r="D1903" t="s">
        <v>148</v>
      </c>
      <c r="E1903" t="s">
        <v>95</v>
      </c>
      <c r="F1903" t="str">
        <f t="shared" si="92"/>
        <v>Victoria</v>
      </c>
      <c r="G1903" t="s">
        <v>45</v>
      </c>
      <c r="H1903">
        <v>3931</v>
      </c>
      <c r="I1903" t="s">
        <v>11</v>
      </c>
      <c r="J1903" t="s">
        <v>55</v>
      </c>
      <c r="K1903" t="s">
        <v>155</v>
      </c>
      <c r="L1903" t="s">
        <v>20</v>
      </c>
      <c r="M1903" s="5">
        <v>113.89</v>
      </c>
    </row>
    <row r="1904" spans="1:13" hidden="1" x14ac:dyDescent="0.25">
      <c r="A1904" s="2">
        <v>45477</v>
      </c>
      <c r="B1904" s="3">
        <f t="shared" si="90"/>
        <v>2025</v>
      </c>
      <c r="C1904" t="str">
        <f t="shared" si="91"/>
        <v>2024-2025</v>
      </c>
      <c r="D1904" t="s">
        <v>148</v>
      </c>
      <c r="E1904" t="s">
        <v>95</v>
      </c>
      <c r="F1904" t="str">
        <f t="shared" si="92"/>
        <v>Victoria</v>
      </c>
      <c r="G1904" t="s">
        <v>45</v>
      </c>
      <c r="H1904">
        <v>3931</v>
      </c>
      <c r="I1904" t="s">
        <v>11</v>
      </c>
      <c r="J1904" t="s">
        <v>55</v>
      </c>
      <c r="K1904" t="s">
        <v>154</v>
      </c>
      <c r="L1904" t="s">
        <v>14</v>
      </c>
      <c r="M1904" s="5">
        <v>113.91</v>
      </c>
    </row>
    <row r="1905" spans="1:13" hidden="1" x14ac:dyDescent="0.25">
      <c r="A1905" s="2">
        <v>45277</v>
      </c>
      <c r="B1905" s="3">
        <f t="shared" si="90"/>
        <v>2024</v>
      </c>
      <c r="C1905" t="str">
        <f t="shared" si="91"/>
        <v>2023-2024</v>
      </c>
      <c r="D1905" t="s">
        <v>147</v>
      </c>
      <c r="E1905" t="s">
        <v>125</v>
      </c>
      <c r="F1905" t="str">
        <f t="shared" si="92"/>
        <v>Victoria</v>
      </c>
      <c r="G1905" t="s">
        <v>45</v>
      </c>
      <c r="H1905">
        <v>3400</v>
      </c>
      <c r="I1905" t="s">
        <v>11</v>
      </c>
      <c r="J1905" t="s">
        <v>60</v>
      </c>
      <c r="K1905" t="s">
        <v>152</v>
      </c>
      <c r="L1905" t="s">
        <v>13</v>
      </c>
      <c r="M1905" s="5">
        <v>114.42999999999999</v>
      </c>
    </row>
    <row r="1906" spans="1:13" hidden="1" x14ac:dyDescent="0.25">
      <c r="A1906" s="2">
        <v>44970</v>
      </c>
      <c r="B1906" s="3">
        <f t="shared" si="90"/>
        <v>2023</v>
      </c>
      <c r="C1906" t="str">
        <f t="shared" si="91"/>
        <v>2022-2023</v>
      </c>
      <c r="D1906" t="s">
        <v>148</v>
      </c>
      <c r="E1906" t="s">
        <v>143</v>
      </c>
      <c r="F1906" t="str">
        <f t="shared" si="92"/>
        <v>New South Wales</v>
      </c>
      <c r="G1906" t="s">
        <v>10</v>
      </c>
      <c r="H1906">
        <v>2154</v>
      </c>
      <c r="I1906" t="s">
        <v>11</v>
      </c>
      <c r="J1906" t="s">
        <v>27</v>
      </c>
      <c r="K1906" t="s">
        <v>19</v>
      </c>
      <c r="L1906" t="s">
        <v>23</v>
      </c>
      <c r="M1906" s="5">
        <v>114.78</v>
      </c>
    </row>
    <row r="1907" spans="1:13" hidden="1" x14ac:dyDescent="0.25">
      <c r="A1907" s="2">
        <v>45600</v>
      </c>
      <c r="B1907" s="3">
        <f t="shared" si="90"/>
        <v>2025</v>
      </c>
      <c r="C1907" t="str">
        <f t="shared" si="91"/>
        <v>2024-2025</v>
      </c>
      <c r="D1907" t="s">
        <v>148</v>
      </c>
      <c r="E1907" t="s">
        <v>132</v>
      </c>
      <c r="F1907" t="str">
        <f t="shared" si="92"/>
        <v>New South Wales</v>
      </c>
      <c r="G1907" t="s">
        <v>10</v>
      </c>
      <c r="H1907">
        <v>2800</v>
      </c>
      <c r="I1907" t="s">
        <v>11</v>
      </c>
      <c r="J1907" t="s">
        <v>25</v>
      </c>
      <c r="K1907" t="s">
        <v>157</v>
      </c>
      <c r="L1907" t="s">
        <v>22</v>
      </c>
      <c r="M1907" s="5">
        <v>114.82000000000001</v>
      </c>
    </row>
    <row r="1908" spans="1:13" hidden="1" x14ac:dyDescent="0.25">
      <c r="A1908" s="2">
        <v>45429</v>
      </c>
      <c r="B1908" s="3">
        <f t="shared" si="90"/>
        <v>2024</v>
      </c>
      <c r="C1908" t="str">
        <f t="shared" si="91"/>
        <v>2024-2025</v>
      </c>
      <c r="D1908" t="s">
        <v>147</v>
      </c>
      <c r="E1908" t="s">
        <v>131</v>
      </c>
      <c r="F1908" t="str">
        <f t="shared" si="92"/>
        <v>Western Australia</v>
      </c>
      <c r="G1908" t="s">
        <v>48</v>
      </c>
      <c r="H1908">
        <v>6530</v>
      </c>
      <c r="I1908" t="s">
        <v>11</v>
      </c>
      <c r="J1908" t="s">
        <v>77</v>
      </c>
      <c r="K1908" t="s">
        <v>154</v>
      </c>
      <c r="L1908" t="s">
        <v>14</v>
      </c>
      <c r="M1908" s="5">
        <v>115.41</v>
      </c>
    </row>
    <row r="1909" spans="1:13" hidden="1" x14ac:dyDescent="0.25">
      <c r="A1909" s="2">
        <v>45073</v>
      </c>
      <c r="B1909" s="3">
        <f t="shared" si="90"/>
        <v>2023</v>
      </c>
      <c r="C1909" t="str">
        <f t="shared" si="91"/>
        <v>2023-2024</v>
      </c>
      <c r="D1909" t="s">
        <v>148</v>
      </c>
      <c r="E1909" t="s">
        <v>101</v>
      </c>
      <c r="F1909" t="str">
        <f t="shared" si="92"/>
        <v>Victoria</v>
      </c>
      <c r="G1909" t="s">
        <v>45</v>
      </c>
      <c r="H1909">
        <v>3131</v>
      </c>
      <c r="I1909" t="s">
        <v>11</v>
      </c>
      <c r="J1909" t="s">
        <v>63</v>
      </c>
      <c r="K1909" t="s">
        <v>153</v>
      </c>
      <c r="L1909" t="s">
        <v>16</v>
      </c>
      <c r="M1909" s="5">
        <v>115.62</v>
      </c>
    </row>
    <row r="1910" spans="1:13" hidden="1" x14ac:dyDescent="0.25">
      <c r="A1910" s="2">
        <v>45429</v>
      </c>
      <c r="B1910" s="3">
        <f t="shared" si="90"/>
        <v>2024</v>
      </c>
      <c r="C1910" t="str">
        <f t="shared" si="91"/>
        <v>2024-2025</v>
      </c>
      <c r="D1910" t="s">
        <v>147</v>
      </c>
      <c r="E1910" t="s">
        <v>85</v>
      </c>
      <c r="F1910" t="str">
        <f t="shared" si="92"/>
        <v>Queensland</v>
      </c>
      <c r="G1910" t="s">
        <v>35</v>
      </c>
      <c r="H1910">
        <v>4883</v>
      </c>
      <c r="I1910" t="s">
        <v>11</v>
      </c>
      <c r="J1910" t="s">
        <v>36</v>
      </c>
      <c r="K1910" t="s">
        <v>156</v>
      </c>
      <c r="L1910" t="s">
        <v>17</v>
      </c>
      <c r="M1910" s="5">
        <v>115.67</v>
      </c>
    </row>
    <row r="1911" spans="1:13" hidden="1" x14ac:dyDescent="0.25">
      <c r="A1911" s="2">
        <v>44975</v>
      </c>
      <c r="B1911" s="3">
        <f t="shared" si="90"/>
        <v>2023</v>
      </c>
      <c r="C1911" t="str">
        <f t="shared" si="91"/>
        <v>2022-2023</v>
      </c>
      <c r="D1911" t="s">
        <v>148</v>
      </c>
      <c r="E1911" t="s">
        <v>144</v>
      </c>
      <c r="F1911" t="str">
        <f t="shared" si="92"/>
        <v>Queensland</v>
      </c>
      <c r="G1911" t="s">
        <v>35</v>
      </c>
      <c r="H1911">
        <v>4566</v>
      </c>
      <c r="I1911" t="s">
        <v>11</v>
      </c>
      <c r="J1911" t="s">
        <v>120</v>
      </c>
      <c r="K1911" t="s">
        <v>156</v>
      </c>
      <c r="L1911" t="s">
        <v>17</v>
      </c>
      <c r="M1911" s="5">
        <v>103.77</v>
      </c>
    </row>
    <row r="1912" spans="1:13" hidden="1" x14ac:dyDescent="0.25">
      <c r="A1912" s="2">
        <v>45338</v>
      </c>
      <c r="B1912" s="3">
        <f t="shared" si="90"/>
        <v>2024</v>
      </c>
      <c r="C1912" t="str">
        <f t="shared" si="91"/>
        <v>2023-2024</v>
      </c>
      <c r="D1912" t="s">
        <v>147</v>
      </c>
      <c r="E1912" t="s">
        <v>67</v>
      </c>
      <c r="F1912" t="str">
        <f t="shared" si="92"/>
        <v>New South Wales</v>
      </c>
      <c r="G1912" t="s">
        <v>10</v>
      </c>
      <c r="H1912">
        <v>2478</v>
      </c>
      <c r="I1912" t="s">
        <v>11</v>
      </c>
      <c r="J1912" t="s">
        <v>68</v>
      </c>
      <c r="K1912" t="s">
        <v>155</v>
      </c>
      <c r="L1912" t="s">
        <v>20</v>
      </c>
      <c r="M1912" s="5">
        <v>115.71</v>
      </c>
    </row>
    <row r="1913" spans="1:13" hidden="1" x14ac:dyDescent="0.25">
      <c r="A1913" s="2">
        <v>45469</v>
      </c>
      <c r="B1913" s="3">
        <f t="shared" si="90"/>
        <v>2024</v>
      </c>
      <c r="C1913" t="str">
        <f t="shared" si="91"/>
        <v>2024-2025</v>
      </c>
      <c r="D1913" t="s">
        <v>147</v>
      </c>
      <c r="E1913" t="s">
        <v>108</v>
      </c>
      <c r="F1913" t="str">
        <f t="shared" si="92"/>
        <v>Victoria</v>
      </c>
      <c r="G1913" t="s">
        <v>45</v>
      </c>
      <c r="H1913">
        <v>3018</v>
      </c>
      <c r="I1913" t="s">
        <v>11</v>
      </c>
      <c r="J1913" t="s">
        <v>46</v>
      </c>
      <c r="K1913" t="s">
        <v>154</v>
      </c>
      <c r="L1913" t="s">
        <v>14</v>
      </c>
      <c r="M1913" s="5">
        <v>115.85</v>
      </c>
    </row>
    <row r="1914" spans="1:13" hidden="1" x14ac:dyDescent="0.25">
      <c r="A1914" s="2">
        <v>45276</v>
      </c>
      <c r="B1914" s="3">
        <f t="shared" si="90"/>
        <v>2024</v>
      </c>
      <c r="C1914" t="str">
        <f t="shared" si="91"/>
        <v>2023-2024</v>
      </c>
      <c r="D1914" t="s">
        <v>148</v>
      </c>
      <c r="E1914" t="s">
        <v>87</v>
      </c>
      <c r="F1914" t="str">
        <f t="shared" si="92"/>
        <v>New South Wales</v>
      </c>
      <c r="G1914" t="s">
        <v>10</v>
      </c>
      <c r="H1914">
        <v>2790</v>
      </c>
      <c r="I1914" t="s">
        <v>11</v>
      </c>
      <c r="J1914" t="s">
        <v>25</v>
      </c>
      <c r="K1914" t="s">
        <v>153</v>
      </c>
      <c r="L1914" t="s">
        <v>16</v>
      </c>
      <c r="M1914" s="5">
        <v>115.92</v>
      </c>
    </row>
    <row r="1915" spans="1:13" hidden="1" x14ac:dyDescent="0.25">
      <c r="A1915" s="2">
        <v>44974</v>
      </c>
      <c r="B1915" s="3">
        <f t="shared" si="90"/>
        <v>2023</v>
      </c>
      <c r="C1915" t="str">
        <f t="shared" si="91"/>
        <v>2022-2023</v>
      </c>
      <c r="D1915" t="s">
        <v>148</v>
      </c>
      <c r="E1915" t="s">
        <v>61</v>
      </c>
      <c r="F1915" t="str">
        <f t="shared" si="92"/>
        <v>New South Wales</v>
      </c>
      <c r="G1915" t="s">
        <v>10</v>
      </c>
      <c r="H1915">
        <v>2539</v>
      </c>
      <c r="I1915" t="s">
        <v>11</v>
      </c>
      <c r="J1915" t="s">
        <v>58</v>
      </c>
      <c r="K1915" t="s">
        <v>154</v>
      </c>
      <c r="L1915" t="s">
        <v>14</v>
      </c>
      <c r="M1915" s="5">
        <v>115.93</v>
      </c>
    </row>
    <row r="1916" spans="1:13" hidden="1" x14ac:dyDescent="0.25">
      <c r="A1916" s="2">
        <v>45062</v>
      </c>
      <c r="B1916" s="3">
        <f t="shared" si="90"/>
        <v>2023</v>
      </c>
      <c r="C1916" t="str">
        <f t="shared" si="91"/>
        <v>2023-2024</v>
      </c>
      <c r="D1916" t="s">
        <v>148</v>
      </c>
      <c r="E1916" t="s">
        <v>122</v>
      </c>
      <c r="F1916" t="str">
        <f t="shared" si="92"/>
        <v>New South Wales</v>
      </c>
      <c r="G1916" t="s">
        <v>10</v>
      </c>
      <c r="H1916">
        <v>2650</v>
      </c>
      <c r="I1916" t="s">
        <v>11</v>
      </c>
      <c r="J1916" t="s">
        <v>25</v>
      </c>
      <c r="K1916" t="s">
        <v>152</v>
      </c>
      <c r="L1916" t="s">
        <v>13</v>
      </c>
      <c r="M1916" s="5">
        <v>116.57</v>
      </c>
    </row>
    <row r="1917" spans="1:13" x14ac:dyDescent="0.25">
      <c r="A1917" s="2">
        <v>44933</v>
      </c>
      <c r="B1917" s="3">
        <f t="shared" si="90"/>
        <v>2023</v>
      </c>
      <c r="C1917" t="str">
        <f t="shared" si="91"/>
        <v>2022-2023</v>
      </c>
      <c r="D1917" t="s">
        <v>148</v>
      </c>
      <c r="E1917" t="s">
        <v>145</v>
      </c>
      <c r="F1917" t="str">
        <f t="shared" si="92"/>
        <v>New South Wales</v>
      </c>
      <c r="G1917" t="s">
        <v>10</v>
      </c>
      <c r="H1917">
        <v>2101</v>
      </c>
      <c r="I1917" t="s">
        <v>11</v>
      </c>
      <c r="J1917" t="s">
        <v>27</v>
      </c>
      <c r="K1917" t="s">
        <v>156</v>
      </c>
      <c r="L1917" t="s">
        <v>17</v>
      </c>
      <c r="M1917" s="5">
        <v>116.71000000000001</v>
      </c>
    </row>
    <row r="1918" spans="1:13" hidden="1" x14ac:dyDescent="0.25">
      <c r="A1918" s="2">
        <v>45241</v>
      </c>
      <c r="B1918" s="3">
        <f t="shared" si="90"/>
        <v>2024</v>
      </c>
      <c r="C1918" t="str">
        <f t="shared" si="91"/>
        <v>2023-2024</v>
      </c>
      <c r="D1918" t="s">
        <v>147</v>
      </c>
      <c r="E1918" t="s">
        <v>42</v>
      </c>
      <c r="F1918" t="str">
        <f t="shared" si="92"/>
        <v>Queensland</v>
      </c>
      <c r="G1918" t="s">
        <v>35</v>
      </c>
      <c r="H1918">
        <v>4053</v>
      </c>
      <c r="I1918" t="s">
        <v>11</v>
      </c>
      <c r="J1918" t="s">
        <v>43</v>
      </c>
      <c r="K1918" t="s">
        <v>149</v>
      </c>
      <c r="L1918" t="s">
        <v>15</v>
      </c>
      <c r="M1918" s="5">
        <v>116.71000000000001</v>
      </c>
    </row>
    <row r="1919" spans="1:13" hidden="1" x14ac:dyDescent="0.25">
      <c r="A1919" s="2">
        <v>45526</v>
      </c>
      <c r="B1919" s="3">
        <f t="shared" si="90"/>
        <v>2025</v>
      </c>
      <c r="C1919" t="str">
        <f t="shared" si="91"/>
        <v>2024-2025</v>
      </c>
      <c r="D1919" t="s">
        <v>147</v>
      </c>
      <c r="E1919" t="s">
        <v>75</v>
      </c>
      <c r="F1919" t="str">
        <f t="shared" si="92"/>
        <v>Victoria</v>
      </c>
      <c r="G1919" t="s">
        <v>45</v>
      </c>
      <c r="H1919">
        <v>3630</v>
      </c>
      <c r="I1919" t="s">
        <v>11</v>
      </c>
      <c r="J1919" t="s">
        <v>55</v>
      </c>
      <c r="K1919" t="s">
        <v>156</v>
      </c>
      <c r="L1919" t="s">
        <v>17</v>
      </c>
      <c r="M1919" s="5">
        <v>116.8</v>
      </c>
    </row>
    <row r="1920" spans="1:13" hidden="1" x14ac:dyDescent="0.25">
      <c r="A1920" s="2">
        <v>45317</v>
      </c>
      <c r="B1920" s="3">
        <f t="shared" si="90"/>
        <v>2024</v>
      </c>
      <c r="C1920" t="str">
        <f t="shared" si="91"/>
        <v>2023-2024</v>
      </c>
      <c r="D1920" t="s">
        <v>147</v>
      </c>
      <c r="E1920" t="s">
        <v>126</v>
      </c>
      <c r="F1920" t="str">
        <f t="shared" si="92"/>
        <v>Queensland</v>
      </c>
      <c r="G1920" t="s">
        <v>35</v>
      </c>
      <c r="H1920">
        <v>4551</v>
      </c>
      <c r="I1920" t="s">
        <v>11</v>
      </c>
      <c r="J1920" t="s">
        <v>120</v>
      </c>
      <c r="K1920" t="s">
        <v>151</v>
      </c>
      <c r="L1920" t="s">
        <v>21</v>
      </c>
      <c r="M1920" s="5">
        <v>116.86</v>
      </c>
    </row>
    <row r="1921" spans="1:13" hidden="1" x14ac:dyDescent="0.25">
      <c r="A1921" s="2">
        <v>45488</v>
      </c>
      <c r="B1921" s="3">
        <f t="shared" si="90"/>
        <v>2025</v>
      </c>
      <c r="C1921" t="str">
        <f t="shared" si="91"/>
        <v>2024-2025</v>
      </c>
      <c r="D1921" t="s">
        <v>147</v>
      </c>
      <c r="E1921" t="s">
        <v>135</v>
      </c>
      <c r="F1921" t="str">
        <f t="shared" si="92"/>
        <v>Victoria</v>
      </c>
      <c r="G1921" t="s">
        <v>45</v>
      </c>
      <c r="H1921">
        <v>3550</v>
      </c>
      <c r="I1921" t="s">
        <v>11</v>
      </c>
      <c r="J1921" t="s">
        <v>60</v>
      </c>
      <c r="K1921" t="s">
        <v>153</v>
      </c>
      <c r="L1921" t="s">
        <v>16</v>
      </c>
      <c r="M1921" s="5">
        <v>116.91</v>
      </c>
    </row>
    <row r="1922" spans="1:13" hidden="1" x14ac:dyDescent="0.25">
      <c r="A1922" s="2">
        <v>45216</v>
      </c>
      <c r="B1922" s="3">
        <f t="shared" si="90"/>
        <v>2024</v>
      </c>
      <c r="C1922" t="str">
        <f t="shared" si="91"/>
        <v>2023-2024</v>
      </c>
      <c r="D1922" t="s">
        <v>148</v>
      </c>
      <c r="E1922" t="s">
        <v>125</v>
      </c>
      <c r="F1922" t="str">
        <f t="shared" si="92"/>
        <v>Victoria</v>
      </c>
      <c r="G1922" t="s">
        <v>45</v>
      </c>
      <c r="H1922">
        <v>3400</v>
      </c>
      <c r="I1922" t="s">
        <v>11</v>
      </c>
      <c r="J1922" t="s">
        <v>60</v>
      </c>
      <c r="K1922" t="s">
        <v>150</v>
      </c>
      <c r="L1922" t="s">
        <v>18</v>
      </c>
      <c r="M1922" s="5">
        <v>116.91</v>
      </c>
    </row>
    <row r="1923" spans="1:13" hidden="1" x14ac:dyDescent="0.25">
      <c r="A1923" s="2">
        <v>45105</v>
      </c>
      <c r="B1923" s="3">
        <f t="shared" si="90"/>
        <v>2023</v>
      </c>
      <c r="C1923" t="str">
        <f t="shared" si="91"/>
        <v>2023-2024</v>
      </c>
      <c r="D1923" t="s">
        <v>147</v>
      </c>
      <c r="E1923" t="s">
        <v>136</v>
      </c>
      <c r="F1923" t="str">
        <f t="shared" si="92"/>
        <v>Victoria</v>
      </c>
      <c r="G1923" t="s">
        <v>45</v>
      </c>
      <c r="H1923">
        <v>3175</v>
      </c>
      <c r="I1923" t="s">
        <v>11</v>
      </c>
      <c r="J1923" t="s">
        <v>63</v>
      </c>
      <c r="K1923" t="s">
        <v>151</v>
      </c>
      <c r="L1923" t="s">
        <v>21</v>
      </c>
      <c r="M1923" s="5">
        <v>117.41</v>
      </c>
    </row>
    <row r="1924" spans="1:13" hidden="1"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row>
    <row r="1925" spans="1:13" hidden="1"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row>
    <row r="1926" spans="1:13" hidden="1" x14ac:dyDescent="0.25">
      <c r="A1926" s="2">
        <v>45089</v>
      </c>
      <c r="B1926" s="3">
        <f t="shared" si="90"/>
        <v>2023</v>
      </c>
      <c r="C1926" t="str">
        <f t="shared" si="91"/>
        <v>2023-2024</v>
      </c>
      <c r="D1926" t="s">
        <v>147</v>
      </c>
      <c r="E1926" t="s">
        <v>78</v>
      </c>
      <c r="F1926" t="str">
        <f t="shared" si="92"/>
        <v>New South Wales</v>
      </c>
      <c r="G1926" t="s">
        <v>10</v>
      </c>
      <c r="H1926">
        <v>2350</v>
      </c>
      <c r="I1926" t="s">
        <v>11</v>
      </c>
      <c r="J1926" t="s">
        <v>68</v>
      </c>
      <c r="K1926" t="s">
        <v>154</v>
      </c>
      <c r="L1926" t="s">
        <v>14</v>
      </c>
      <c r="M1926" s="5">
        <v>117.72</v>
      </c>
    </row>
    <row r="1927" spans="1:13" hidden="1"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row>
    <row r="1928" spans="1:13" hidden="1" x14ac:dyDescent="0.25">
      <c r="A1928" s="2">
        <v>45056</v>
      </c>
      <c r="B1928" s="3">
        <f t="shared" si="90"/>
        <v>2023</v>
      </c>
      <c r="C1928" t="str">
        <f t="shared" si="91"/>
        <v>2023-2024</v>
      </c>
      <c r="D1928" t="s">
        <v>147</v>
      </c>
      <c r="E1928" t="s">
        <v>54</v>
      </c>
      <c r="F1928" t="str">
        <f t="shared" si="92"/>
        <v>Victoria</v>
      </c>
      <c r="G1928" t="s">
        <v>45</v>
      </c>
      <c r="H1928">
        <v>3977</v>
      </c>
      <c r="I1928" t="s">
        <v>11</v>
      </c>
      <c r="J1928" t="s">
        <v>55</v>
      </c>
      <c r="K1928" t="s">
        <v>154</v>
      </c>
      <c r="L1928" t="s">
        <v>14</v>
      </c>
      <c r="M1928" s="5">
        <v>118.5</v>
      </c>
    </row>
    <row r="1929" spans="1:13" hidden="1" x14ac:dyDescent="0.25">
      <c r="A1929" s="2">
        <v>45052</v>
      </c>
      <c r="B1929" s="3">
        <f t="shared" si="90"/>
        <v>2023</v>
      </c>
      <c r="C1929" t="str">
        <f t="shared" si="91"/>
        <v>2023-2024</v>
      </c>
      <c r="D1929" t="s">
        <v>147</v>
      </c>
      <c r="E1929" t="s">
        <v>113</v>
      </c>
      <c r="F1929" t="str">
        <f t="shared" si="92"/>
        <v>Queensland</v>
      </c>
      <c r="G1929" t="s">
        <v>35</v>
      </c>
      <c r="H1929">
        <v>4215</v>
      </c>
      <c r="I1929" t="s">
        <v>11</v>
      </c>
      <c r="J1929" t="s">
        <v>104</v>
      </c>
      <c r="K1929" t="s">
        <v>149</v>
      </c>
      <c r="L1929" t="s">
        <v>15</v>
      </c>
      <c r="M1929" s="5">
        <v>118.5</v>
      </c>
    </row>
    <row r="1930" spans="1:13" hidden="1"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row>
    <row r="1931" spans="1:13"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row>
    <row r="1932" spans="1:13" hidden="1"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row>
    <row r="1933" spans="1:13" hidden="1"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row>
    <row r="1934" spans="1:13" hidden="1"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row>
    <row r="1935" spans="1:13"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row>
    <row r="1936" spans="1:13" hidden="1"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row>
    <row r="1937" spans="1:13" hidden="1" x14ac:dyDescent="0.25">
      <c r="A1937" s="2">
        <v>45442</v>
      </c>
      <c r="B1937" s="3">
        <f t="shared" si="90"/>
        <v>2024</v>
      </c>
      <c r="C1937" t="str">
        <f t="shared" si="91"/>
        <v>2024-2025</v>
      </c>
      <c r="D1937" t="s">
        <v>148</v>
      </c>
      <c r="E1937" t="s">
        <v>145</v>
      </c>
      <c r="F1937" t="str">
        <f t="shared" si="92"/>
        <v>New South Wales</v>
      </c>
      <c r="G1937" t="s">
        <v>10</v>
      </c>
      <c r="H1937">
        <v>2101</v>
      </c>
      <c r="I1937" t="s">
        <v>11</v>
      </c>
      <c r="J1937" t="s">
        <v>27</v>
      </c>
      <c r="K1937" t="s">
        <v>150</v>
      </c>
      <c r="L1937" t="s">
        <v>18</v>
      </c>
      <c r="M1937" s="5">
        <v>119.7</v>
      </c>
    </row>
    <row r="1938" spans="1:13" hidden="1"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row>
    <row r="1939" spans="1:13" hidden="1" x14ac:dyDescent="0.25">
      <c r="A1939" s="2">
        <v>45065</v>
      </c>
      <c r="B1939" s="3">
        <f t="shared" si="90"/>
        <v>2023</v>
      </c>
      <c r="C1939" t="str">
        <f t="shared" si="91"/>
        <v>2023-2024</v>
      </c>
      <c r="D1939" t="s">
        <v>148</v>
      </c>
      <c r="E1939" t="s">
        <v>99</v>
      </c>
      <c r="F1939" t="str">
        <f t="shared" si="92"/>
        <v>Victoria</v>
      </c>
      <c r="G1939" t="s">
        <v>45</v>
      </c>
      <c r="H1939">
        <v>3148</v>
      </c>
      <c r="I1939" t="s">
        <v>11</v>
      </c>
      <c r="J1939" t="s">
        <v>63</v>
      </c>
      <c r="K1939" t="s">
        <v>149</v>
      </c>
      <c r="L1939" t="s">
        <v>15</v>
      </c>
      <c r="M1939" s="5">
        <v>119.8</v>
      </c>
    </row>
    <row r="1940" spans="1:13" hidden="1"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row>
    <row r="1941" spans="1:13" hidden="1"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row>
    <row r="1942" spans="1:13" hidden="1"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row>
    <row r="1943" spans="1:13" hidden="1"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row>
    <row r="1944" spans="1:13" hidden="1"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row>
    <row r="1945" spans="1:13" hidden="1" x14ac:dyDescent="0.25">
      <c r="A1945" s="2">
        <v>45052</v>
      </c>
      <c r="B1945" s="3">
        <f t="shared" si="90"/>
        <v>2023</v>
      </c>
      <c r="C1945" t="str">
        <f t="shared" si="91"/>
        <v>2023-2024</v>
      </c>
      <c r="D1945" t="s">
        <v>147</v>
      </c>
      <c r="E1945" t="s">
        <v>128</v>
      </c>
      <c r="F1945" t="str">
        <f t="shared" si="92"/>
        <v>Western Australia</v>
      </c>
      <c r="G1945" t="s">
        <v>48</v>
      </c>
      <c r="H1945">
        <v>6027</v>
      </c>
      <c r="I1945" t="s">
        <v>11</v>
      </c>
      <c r="J1945" t="s">
        <v>49</v>
      </c>
      <c r="K1945" t="s">
        <v>154</v>
      </c>
      <c r="L1945" t="s">
        <v>14</v>
      </c>
      <c r="M1945" s="5">
        <v>119.92</v>
      </c>
    </row>
    <row r="1946" spans="1:13" hidden="1"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row>
    <row r="1947" spans="1:13" hidden="1" x14ac:dyDescent="0.25">
      <c r="A1947" s="2">
        <v>45389</v>
      </c>
      <c r="B1947" s="3">
        <f t="shared" si="90"/>
        <v>2024</v>
      </c>
      <c r="C1947" t="str">
        <f t="shared" si="91"/>
        <v>2024-2025</v>
      </c>
      <c r="D1947" t="s">
        <v>147</v>
      </c>
      <c r="E1947" t="s">
        <v>40</v>
      </c>
      <c r="F1947" t="str">
        <f t="shared" si="92"/>
        <v>New South Wales</v>
      </c>
      <c r="G1947" t="s">
        <v>10</v>
      </c>
      <c r="H1947">
        <v>2116</v>
      </c>
      <c r="I1947" t="s">
        <v>11</v>
      </c>
      <c r="J1947" t="s">
        <v>27</v>
      </c>
      <c r="K1947" t="s">
        <v>151</v>
      </c>
      <c r="L1947" t="s">
        <v>21</v>
      </c>
      <c r="M1947" s="5">
        <v>119.96</v>
      </c>
    </row>
    <row r="1948" spans="1:13" hidden="1" x14ac:dyDescent="0.25">
      <c r="A1948" s="2">
        <v>45412</v>
      </c>
      <c r="B1948" s="3">
        <f t="shared" si="90"/>
        <v>2024</v>
      </c>
      <c r="C1948" t="str">
        <f t="shared" si="91"/>
        <v>2024-2025</v>
      </c>
      <c r="D1948" t="s">
        <v>147</v>
      </c>
      <c r="E1948" t="s">
        <v>40</v>
      </c>
      <c r="F1948" t="str">
        <f t="shared" si="92"/>
        <v>New South Wales</v>
      </c>
      <c r="G1948" t="s">
        <v>10</v>
      </c>
      <c r="H1948">
        <v>2116</v>
      </c>
      <c r="I1948" t="s">
        <v>11</v>
      </c>
      <c r="J1948" t="s">
        <v>27</v>
      </c>
      <c r="K1948" t="s">
        <v>154</v>
      </c>
      <c r="L1948" t="s">
        <v>14</v>
      </c>
      <c r="M1948" s="5">
        <v>120.13</v>
      </c>
    </row>
    <row r="1949" spans="1:13" hidden="1" x14ac:dyDescent="0.25">
      <c r="A1949" s="2">
        <v>45045</v>
      </c>
      <c r="B1949" s="3">
        <f t="shared" si="90"/>
        <v>2023</v>
      </c>
      <c r="C1949" t="str">
        <f t="shared" si="91"/>
        <v>2023-2024</v>
      </c>
      <c r="D1949" t="s">
        <v>147</v>
      </c>
      <c r="E1949" t="s">
        <v>44</v>
      </c>
      <c r="F1949" t="str">
        <f t="shared" si="92"/>
        <v>Victoria</v>
      </c>
      <c r="G1949" t="s">
        <v>45</v>
      </c>
      <c r="H1949">
        <v>3066</v>
      </c>
      <c r="I1949" t="s">
        <v>11</v>
      </c>
      <c r="J1949" t="s">
        <v>46</v>
      </c>
      <c r="K1949" t="s">
        <v>149</v>
      </c>
      <c r="L1949" t="s">
        <v>15</v>
      </c>
      <c r="M1949" s="5">
        <v>120.49000000000001</v>
      </c>
    </row>
    <row r="1950" spans="1:13" hidden="1" x14ac:dyDescent="0.25">
      <c r="A1950" s="2">
        <v>45527</v>
      </c>
      <c r="B1950" s="3">
        <f t="shared" ref="B1950:B2013" si="93">IF(MONTH(A1950)&gt;=7,YEAR(A1950)+1,YEAR(A1950))</f>
        <v>2025</v>
      </c>
      <c r="C1950" t="str">
        <f t="shared" ref="C1950:C2013" si="94">IF(MONTH(A1950) &gt;= 4, YEAR(A1950) &amp; "-" &amp; YEAR(A1950) + 1, YEAR(A1950) - 1 &amp; "-" &amp; YEAR(A1950))</f>
        <v>2024-2025</v>
      </c>
      <c r="D1950" t="s">
        <v>148</v>
      </c>
      <c r="E1950" t="s">
        <v>138</v>
      </c>
      <c r="F1950" t="str">
        <f t="shared" ref="F1950:F2013" si="95">IF(G1950="WA","Western Australia",
IF(G1950="NSW","New South Wales",
IF(G1950="QLD","Queensland",
IF(G1950="VIC","Victoria",
IF(G1950="TAS","Tasmania",
IF(G1950="SA","South Australia",
IF(G1950="NT","Northern Territory",
IF(G1950="ACT","Australian Capital Territory",G1950))))))))</f>
        <v>Queensland</v>
      </c>
      <c r="G1950" t="s">
        <v>35</v>
      </c>
      <c r="H1950">
        <v>4558</v>
      </c>
      <c r="I1950" t="s">
        <v>11</v>
      </c>
      <c r="J1950" t="s">
        <v>120</v>
      </c>
      <c r="K1950" t="s">
        <v>151</v>
      </c>
      <c r="L1950" t="s">
        <v>21</v>
      </c>
      <c r="M1950" s="5">
        <v>101.88</v>
      </c>
    </row>
    <row r="1951" spans="1:13" x14ac:dyDescent="0.25">
      <c r="A1951" s="2">
        <v>44957</v>
      </c>
      <c r="B1951" s="3">
        <f t="shared" si="93"/>
        <v>2023</v>
      </c>
      <c r="C1951" t="str">
        <f t="shared" si="94"/>
        <v>2022-2023</v>
      </c>
      <c r="D1951" t="s">
        <v>147</v>
      </c>
      <c r="E1951" t="s">
        <v>62</v>
      </c>
      <c r="F1951" t="str">
        <f t="shared" si="95"/>
        <v>Victoria</v>
      </c>
      <c r="G1951" t="s">
        <v>45</v>
      </c>
      <c r="H1951">
        <v>3134</v>
      </c>
      <c r="I1951" t="s">
        <v>11</v>
      </c>
      <c r="J1951" t="s">
        <v>63</v>
      </c>
      <c r="K1951" t="s">
        <v>152</v>
      </c>
      <c r="L1951" t="s">
        <v>13</v>
      </c>
      <c r="M1951" s="5">
        <v>120.78</v>
      </c>
    </row>
    <row r="1952" spans="1:13" hidden="1" x14ac:dyDescent="0.25">
      <c r="A1952" s="2">
        <v>45070</v>
      </c>
      <c r="B1952" s="3">
        <f t="shared" si="93"/>
        <v>2023</v>
      </c>
      <c r="C1952" t="str">
        <f t="shared" si="94"/>
        <v>2023-2024</v>
      </c>
      <c r="D1952" t="s">
        <v>147</v>
      </c>
      <c r="E1952" t="s">
        <v>9</v>
      </c>
      <c r="F1952" t="str">
        <f t="shared" si="95"/>
        <v>New South Wales</v>
      </c>
      <c r="G1952" t="s">
        <v>10</v>
      </c>
      <c r="H1952">
        <v>2067</v>
      </c>
      <c r="I1952" t="s">
        <v>11</v>
      </c>
      <c r="J1952" t="s">
        <v>12</v>
      </c>
      <c r="K1952" t="s">
        <v>19</v>
      </c>
      <c r="L1952" t="s">
        <v>23</v>
      </c>
      <c r="M1952" s="5">
        <v>120.78999999999999</v>
      </c>
    </row>
    <row r="1953" spans="1:13" hidden="1" x14ac:dyDescent="0.25">
      <c r="A1953" s="2">
        <v>44986</v>
      </c>
      <c r="B1953" s="3">
        <f t="shared" si="93"/>
        <v>2023</v>
      </c>
      <c r="C1953" t="str">
        <f t="shared" si="94"/>
        <v>2022-2023</v>
      </c>
      <c r="D1953" t="s">
        <v>148</v>
      </c>
      <c r="E1953" t="s">
        <v>143</v>
      </c>
      <c r="F1953" t="str">
        <f t="shared" si="95"/>
        <v>New South Wales</v>
      </c>
      <c r="G1953" t="s">
        <v>10</v>
      </c>
      <c r="H1953">
        <v>2154</v>
      </c>
      <c r="I1953" t="s">
        <v>11</v>
      </c>
      <c r="J1953" t="s">
        <v>27</v>
      </c>
      <c r="K1953" t="s">
        <v>19</v>
      </c>
      <c r="L1953" t="s">
        <v>23</v>
      </c>
      <c r="M1953" s="5">
        <v>121.32000000000001</v>
      </c>
    </row>
    <row r="1954" spans="1:13" hidden="1" x14ac:dyDescent="0.25">
      <c r="A1954" s="2">
        <v>45123</v>
      </c>
      <c r="B1954" s="3">
        <f t="shared" si="93"/>
        <v>2024</v>
      </c>
      <c r="C1954" t="str">
        <f t="shared" si="94"/>
        <v>2023-2024</v>
      </c>
      <c r="D1954" t="s">
        <v>147</v>
      </c>
      <c r="E1954" t="s">
        <v>115</v>
      </c>
      <c r="F1954" t="str">
        <f t="shared" si="95"/>
        <v>Western Australia</v>
      </c>
      <c r="G1954" t="s">
        <v>48</v>
      </c>
      <c r="H1954">
        <v>6280</v>
      </c>
      <c r="I1954" t="s">
        <v>11</v>
      </c>
      <c r="J1954" t="s">
        <v>94</v>
      </c>
      <c r="K1954" t="s">
        <v>156</v>
      </c>
      <c r="L1954" t="s">
        <v>17</v>
      </c>
      <c r="M1954" s="5">
        <v>121.57</v>
      </c>
    </row>
    <row r="1955" spans="1:13" hidden="1" x14ac:dyDescent="0.25">
      <c r="A1955" s="2">
        <v>45337</v>
      </c>
      <c r="B1955" s="3">
        <f t="shared" si="93"/>
        <v>2024</v>
      </c>
      <c r="C1955" t="str">
        <f t="shared" si="94"/>
        <v>2023-2024</v>
      </c>
      <c r="D1955" t="s">
        <v>147</v>
      </c>
      <c r="E1955" t="s">
        <v>91</v>
      </c>
      <c r="F1955" t="str">
        <f t="shared" si="95"/>
        <v>Victoria</v>
      </c>
      <c r="G1955" t="s">
        <v>45</v>
      </c>
      <c r="H1955">
        <v>3690</v>
      </c>
      <c r="I1955" t="s">
        <v>11</v>
      </c>
      <c r="J1955" t="s">
        <v>55</v>
      </c>
      <c r="K1955" t="s">
        <v>152</v>
      </c>
      <c r="L1955" t="s">
        <v>13</v>
      </c>
      <c r="M1955" s="5">
        <v>121.76</v>
      </c>
    </row>
    <row r="1956" spans="1:13" hidden="1" x14ac:dyDescent="0.25">
      <c r="A1956" s="2">
        <v>45585</v>
      </c>
      <c r="B1956" s="3">
        <f t="shared" si="93"/>
        <v>2025</v>
      </c>
      <c r="C1956" t="str">
        <f t="shared" si="94"/>
        <v>2024-2025</v>
      </c>
      <c r="D1956" t="s">
        <v>148</v>
      </c>
      <c r="E1956" t="s">
        <v>42</v>
      </c>
      <c r="F1956" t="str">
        <f t="shared" si="95"/>
        <v>Queensland</v>
      </c>
      <c r="G1956" t="s">
        <v>35</v>
      </c>
      <c r="H1956">
        <v>4053</v>
      </c>
      <c r="I1956" t="s">
        <v>11</v>
      </c>
      <c r="J1956" t="s">
        <v>43</v>
      </c>
      <c r="K1956" t="s">
        <v>149</v>
      </c>
      <c r="L1956" t="s">
        <v>15</v>
      </c>
      <c r="M1956" s="5">
        <v>101.55</v>
      </c>
    </row>
    <row r="1957" spans="1:13" hidden="1" x14ac:dyDescent="0.25">
      <c r="A1957" s="2">
        <v>45413</v>
      </c>
      <c r="B1957" s="3">
        <f t="shared" si="93"/>
        <v>2024</v>
      </c>
      <c r="C1957" t="str">
        <f t="shared" si="94"/>
        <v>2024-2025</v>
      </c>
      <c r="D1957" t="s">
        <v>148</v>
      </c>
      <c r="E1957" t="s">
        <v>134</v>
      </c>
      <c r="F1957" t="str">
        <f t="shared" si="95"/>
        <v>Queensland</v>
      </c>
      <c r="G1957" t="s">
        <v>35</v>
      </c>
      <c r="H1957">
        <v>4825</v>
      </c>
      <c r="I1957" t="s">
        <v>11</v>
      </c>
      <c r="J1957" t="s">
        <v>36</v>
      </c>
      <c r="K1957" t="s">
        <v>19</v>
      </c>
      <c r="L1957" t="s">
        <v>23</v>
      </c>
      <c r="M1957" s="5">
        <v>97.93</v>
      </c>
    </row>
    <row r="1958" spans="1:13" hidden="1" x14ac:dyDescent="0.25">
      <c r="A1958" s="2">
        <v>45127</v>
      </c>
      <c r="B1958" s="3">
        <f t="shared" si="93"/>
        <v>2024</v>
      </c>
      <c r="C1958" t="str">
        <f t="shared" si="94"/>
        <v>2023-2024</v>
      </c>
      <c r="D1958" t="s">
        <v>147</v>
      </c>
      <c r="E1958" t="s">
        <v>144</v>
      </c>
      <c r="F1958" t="str">
        <f t="shared" si="95"/>
        <v>Queensland</v>
      </c>
      <c r="G1958" t="s">
        <v>35</v>
      </c>
      <c r="H1958">
        <v>4566</v>
      </c>
      <c r="I1958" t="s">
        <v>11</v>
      </c>
      <c r="J1958" t="s">
        <v>120</v>
      </c>
      <c r="K1958" t="s">
        <v>19</v>
      </c>
      <c r="L1958" t="s">
        <v>23</v>
      </c>
      <c r="M1958" s="5">
        <v>121.85</v>
      </c>
    </row>
    <row r="1959" spans="1:13" hidden="1" x14ac:dyDescent="0.25">
      <c r="A1959" s="2">
        <v>45035</v>
      </c>
      <c r="B1959" s="3">
        <f t="shared" si="93"/>
        <v>2023</v>
      </c>
      <c r="C1959" t="str">
        <f t="shared" si="94"/>
        <v>2023-2024</v>
      </c>
      <c r="D1959" t="s">
        <v>147</v>
      </c>
      <c r="E1959" t="s">
        <v>118</v>
      </c>
      <c r="F1959" t="str">
        <f t="shared" si="95"/>
        <v>New South Wales</v>
      </c>
      <c r="G1959" t="s">
        <v>10</v>
      </c>
      <c r="H1959">
        <v>2158</v>
      </c>
      <c r="I1959" t="s">
        <v>11</v>
      </c>
      <c r="J1959" t="s">
        <v>27</v>
      </c>
      <c r="K1959" t="s">
        <v>154</v>
      </c>
      <c r="L1959" t="s">
        <v>14</v>
      </c>
      <c r="M1959" s="5">
        <v>121.92</v>
      </c>
    </row>
    <row r="1960" spans="1:13" hidden="1" x14ac:dyDescent="0.25">
      <c r="A1960" s="2">
        <v>45553</v>
      </c>
      <c r="B1960" s="3">
        <f t="shared" si="93"/>
        <v>2025</v>
      </c>
      <c r="C1960" t="str">
        <f t="shared" si="94"/>
        <v>2024-2025</v>
      </c>
      <c r="D1960" t="s">
        <v>148</v>
      </c>
      <c r="E1960" t="s">
        <v>119</v>
      </c>
      <c r="F1960" t="str">
        <f t="shared" si="95"/>
        <v>Queensland</v>
      </c>
      <c r="G1960" t="s">
        <v>35</v>
      </c>
      <c r="H1960">
        <v>4570</v>
      </c>
      <c r="I1960" t="s">
        <v>11</v>
      </c>
      <c r="J1960" t="s">
        <v>120</v>
      </c>
      <c r="K1960" t="s">
        <v>154</v>
      </c>
      <c r="L1960" t="s">
        <v>14</v>
      </c>
      <c r="M1960" s="5">
        <v>95.94</v>
      </c>
    </row>
    <row r="1961" spans="1:13" hidden="1" x14ac:dyDescent="0.25">
      <c r="A1961" s="2">
        <v>45653</v>
      </c>
      <c r="B1961" s="3">
        <f t="shared" si="93"/>
        <v>2025</v>
      </c>
      <c r="C1961" t="str">
        <f t="shared" si="94"/>
        <v>2024-2025</v>
      </c>
      <c r="D1961" t="s">
        <v>148</v>
      </c>
      <c r="E1961" t="s">
        <v>137</v>
      </c>
      <c r="F1961" t="str">
        <f t="shared" si="95"/>
        <v>New South Wales</v>
      </c>
      <c r="G1961" t="s">
        <v>10</v>
      </c>
      <c r="H1961">
        <v>2031</v>
      </c>
      <c r="I1961" t="s">
        <v>11</v>
      </c>
      <c r="J1961" t="s">
        <v>12</v>
      </c>
      <c r="K1961" t="s">
        <v>157</v>
      </c>
      <c r="L1961" t="s">
        <v>22</v>
      </c>
      <c r="M1961" s="5">
        <v>122.03999999999999</v>
      </c>
    </row>
    <row r="1962" spans="1:13" hidden="1" x14ac:dyDescent="0.25">
      <c r="A1962" s="2">
        <v>45438</v>
      </c>
      <c r="B1962" s="3">
        <f t="shared" si="93"/>
        <v>2024</v>
      </c>
      <c r="C1962" t="str">
        <f t="shared" si="94"/>
        <v>2024-2025</v>
      </c>
      <c r="D1962" t="s">
        <v>148</v>
      </c>
      <c r="E1962" t="s">
        <v>24</v>
      </c>
      <c r="F1962" t="str">
        <f t="shared" si="95"/>
        <v>New South Wales</v>
      </c>
      <c r="G1962" t="s">
        <v>10</v>
      </c>
      <c r="H1962">
        <v>2795</v>
      </c>
      <c r="I1962" t="s">
        <v>11</v>
      </c>
      <c r="J1962" t="s">
        <v>25</v>
      </c>
      <c r="K1962" t="s">
        <v>155</v>
      </c>
      <c r="L1962" t="s">
        <v>20</v>
      </c>
      <c r="M1962" s="5">
        <v>122.41</v>
      </c>
    </row>
    <row r="1963" spans="1:13" x14ac:dyDescent="0.25">
      <c r="A1963" s="2">
        <v>44949</v>
      </c>
      <c r="B1963" s="3">
        <f t="shared" si="93"/>
        <v>2023</v>
      </c>
      <c r="C1963" t="str">
        <f t="shared" si="94"/>
        <v>2022-2023</v>
      </c>
      <c r="D1963" t="s">
        <v>148</v>
      </c>
      <c r="E1963" t="s">
        <v>98</v>
      </c>
      <c r="F1963" t="str">
        <f t="shared" si="95"/>
        <v>Victoria</v>
      </c>
      <c r="G1963" t="s">
        <v>45</v>
      </c>
      <c r="H1963">
        <v>3429</v>
      </c>
      <c r="I1963" t="s">
        <v>11</v>
      </c>
      <c r="J1963" t="s">
        <v>60</v>
      </c>
      <c r="K1963" t="s">
        <v>152</v>
      </c>
      <c r="L1963" t="s">
        <v>13</v>
      </c>
      <c r="M1963" s="5">
        <v>122.63</v>
      </c>
    </row>
    <row r="1964" spans="1:13" hidden="1" x14ac:dyDescent="0.25">
      <c r="A1964" s="2">
        <v>45457</v>
      </c>
      <c r="B1964" s="3">
        <f t="shared" si="93"/>
        <v>2024</v>
      </c>
      <c r="C1964" t="str">
        <f t="shared" si="94"/>
        <v>2024-2025</v>
      </c>
      <c r="D1964" t="s">
        <v>147</v>
      </c>
      <c r="E1964" t="s">
        <v>34</v>
      </c>
      <c r="F1964" t="str">
        <f t="shared" si="95"/>
        <v>Queensland</v>
      </c>
      <c r="G1964" t="s">
        <v>35</v>
      </c>
      <c r="H1964">
        <v>4802</v>
      </c>
      <c r="I1964" t="s">
        <v>11</v>
      </c>
      <c r="J1964" t="s">
        <v>36</v>
      </c>
      <c r="K1964" t="s">
        <v>155</v>
      </c>
      <c r="L1964" t="s">
        <v>20</v>
      </c>
      <c r="M1964" s="5">
        <v>122.69</v>
      </c>
    </row>
    <row r="1965" spans="1:13" hidden="1" x14ac:dyDescent="0.25">
      <c r="A1965" s="2">
        <v>45625</v>
      </c>
      <c r="B1965" s="3">
        <f t="shared" si="93"/>
        <v>2025</v>
      </c>
      <c r="C1965" t="str">
        <f t="shared" si="94"/>
        <v>2024-2025</v>
      </c>
      <c r="D1965" t="s">
        <v>148</v>
      </c>
      <c r="E1965" t="s">
        <v>57</v>
      </c>
      <c r="F1965" t="str">
        <f t="shared" si="95"/>
        <v>New South Wales</v>
      </c>
      <c r="G1965" t="s">
        <v>10</v>
      </c>
      <c r="H1965">
        <v>2560</v>
      </c>
      <c r="I1965" t="s">
        <v>11</v>
      </c>
      <c r="J1965" t="s">
        <v>58</v>
      </c>
      <c r="K1965" t="s">
        <v>152</v>
      </c>
      <c r="L1965" t="s">
        <v>13</v>
      </c>
      <c r="M1965" s="5">
        <v>122.72999999999999</v>
      </c>
    </row>
    <row r="1966" spans="1:13" hidden="1" x14ac:dyDescent="0.25">
      <c r="A1966" s="2">
        <v>45420</v>
      </c>
      <c r="B1966" s="3">
        <f t="shared" si="93"/>
        <v>2024</v>
      </c>
      <c r="C1966" t="str">
        <f t="shared" si="94"/>
        <v>2024-2025</v>
      </c>
      <c r="D1966" t="s">
        <v>148</v>
      </c>
      <c r="E1966" t="s">
        <v>122</v>
      </c>
      <c r="F1966" t="str">
        <f t="shared" si="95"/>
        <v>New South Wales</v>
      </c>
      <c r="G1966" t="s">
        <v>10</v>
      </c>
      <c r="H1966">
        <v>2650</v>
      </c>
      <c r="I1966" t="s">
        <v>11</v>
      </c>
      <c r="J1966" t="s">
        <v>25</v>
      </c>
      <c r="K1966" t="s">
        <v>156</v>
      </c>
      <c r="L1966" t="s">
        <v>17</v>
      </c>
      <c r="M1966" s="5">
        <v>122.77000000000001</v>
      </c>
    </row>
    <row r="1967" spans="1:13" hidden="1" x14ac:dyDescent="0.25">
      <c r="A1967" s="2">
        <v>45229</v>
      </c>
      <c r="B1967" s="3">
        <f t="shared" si="93"/>
        <v>2024</v>
      </c>
      <c r="C1967" t="str">
        <f t="shared" si="94"/>
        <v>2023-2024</v>
      </c>
      <c r="D1967" t="s">
        <v>147</v>
      </c>
      <c r="E1967" t="s">
        <v>139</v>
      </c>
      <c r="F1967" t="str">
        <f t="shared" si="95"/>
        <v>New South Wales</v>
      </c>
      <c r="G1967" t="s">
        <v>10</v>
      </c>
      <c r="H1967">
        <v>2020</v>
      </c>
      <c r="I1967" t="s">
        <v>11</v>
      </c>
      <c r="J1967" t="s">
        <v>12</v>
      </c>
      <c r="K1967" t="s">
        <v>151</v>
      </c>
      <c r="L1967" t="s">
        <v>21</v>
      </c>
      <c r="M1967" s="5">
        <v>122.86999999999999</v>
      </c>
    </row>
    <row r="1968" spans="1:13" hidden="1" x14ac:dyDescent="0.25">
      <c r="A1968" s="2">
        <v>45475</v>
      </c>
      <c r="B1968" s="3">
        <f t="shared" si="93"/>
        <v>2025</v>
      </c>
      <c r="C1968" t="str">
        <f t="shared" si="94"/>
        <v>2024-2025</v>
      </c>
      <c r="D1968" t="s">
        <v>147</v>
      </c>
      <c r="E1968" t="s">
        <v>61</v>
      </c>
      <c r="F1968" t="str">
        <f t="shared" si="95"/>
        <v>New South Wales</v>
      </c>
      <c r="G1968" t="s">
        <v>10</v>
      </c>
      <c r="H1968">
        <v>2539</v>
      </c>
      <c r="I1968" t="s">
        <v>11</v>
      </c>
      <c r="J1968" t="s">
        <v>58</v>
      </c>
      <c r="K1968" t="s">
        <v>156</v>
      </c>
      <c r="L1968" t="s">
        <v>17</v>
      </c>
      <c r="M1968" s="5">
        <v>122.89</v>
      </c>
    </row>
    <row r="1969" spans="1:13" hidden="1" x14ac:dyDescent="0.25">
      <c r="A1969" s="2">
        <v>45480</v>
      </c>
      <c r="B1969" s="3">
        <f t="shared" si="93"/>
        <v>2025</v>
      </c>
      <c r="C1969" t="str">
        <f t="shared" si="94"/>
        <v>2024-2025</v>
      </c>
      <c r="D1969" t="s">
        <v>148</v>
      </c>
      <c r="E1969" t="s">
        <v>119</v>
      </c>
      <c r="F1969" t="str">
        <f t="shared" si="95"/>
        <v>Queensland</v>
      </c>
      <c r="G1969" t="s">
        <v>35</v>
      </c>
      <c r="H1969">
        <v>4570</v>
      </c>
      <c r="I1969" t="s">
        <v>11</v>
      </c>
      <c r="J1969" t="s">
        <v>120</v>
      </c>
      <c r="K1969" t="s">
        <v>149</v>
      </c>
      <c r="L1969" t="s">
        <v>15</v>
      </c>
      <c r="M1969" s="5">
        <v>95.87</v>
      </c>
    </row>
    <row r="1970" spans="1:13" hidden="1" x14ac:dyDescent="0.25">
      <c r="A1970" s="2">
        <v>45526</v>
      </c>
      <c r="B1970" s="3">
        <f t="shared" si="93"/>
        <v>2025</v>
      </c>
      <c r="C1970" t="str">
        <f t="shared" si="94"/>
        <v>2024-2025</v>
      </c>
      <c r="D1970" t="s">
        <v>147</v>
      </c>
      <c r="E1970" t="s">
        <v>34</v>
      </c>
      <c r="F1970" t="str">
        <f t="shared" si="95"/>
        <v>Queensland</v>
      </c>
      <c r="G1970" t="s">
        <v>35</v>
      </c>
      <c r="H1970">
        <v>4802</v>
      </c>
      <c r="I1970" t="s">
        <v>11</v>
      </c>
      <c r="J1970" t="s">
        <v>36</v>
      </c>
      <c r="K1970" t="s">
        <v>154</v>
      </c>
      <c r="L1970" t="s">
        <v>14</v>
      </c>
      <c r="M1970" s="5">
        <v>123.16</v>
      </c>
    </row>
    <row r="1971" spans="1:13" hidden="1" x14ac:dyDescent="0.25">
      <c r="A1971" s="2">
        <v>45143</v>
      </c>
      <c r="B1971" s="3">
        <f t="shared" si="93"/>
        <v>2024</v>
      </c>
      <c r="C1971" t="str">
        <f t="shared" si="94"/>
        <v>2023-2024</v>
      </c>
      <c r="D1971" t="s">
        <v>147</v>
      </c>
      <c r="E1971" t="s">
        <v>34</v>
      </c>
      <c r="F1971" t="str">
        <f t="shared" si="95"/>
        <v>Queensland</v>
      </c>
      <c r="G1971" t="s">
        <v>35</v>
      </c>
      <c r="H1971">
        <v>4802</v>
      </c>
      <c r="I1971" t="s">
        <v>11</v>
      </c>
      <c r="J1971" t="s">
        <v>36</v>
      </c>
      <c r="K1971" t="s">
        <v>19</v>
      </c>
      <c r="L1971" t="s">
        <v>23</v>
      </c>
      <c r="M1971" s="5">
        <v>123.31</v>
      </c>
    </row>
    <row r="1972" spans="1:13" hidden="1" x14ac:dyDescent="0.25">
      <c r="A1972" s="2">
        <v>45539</v>
      </c>
      <c r="B1972" s="3">
        <f t="shared" si="93"/>
        <v>2025</v>
      </c>
      <c r="C1972" t="str">
        <f t="shared" si="94"/>
        <v>2024-2025</v>
      </c>
      <c r="D1972" t="s">
        <v>148</v>
      </c>
      <c r="E1972" t="s">
        <v>140</v>
      </c>
      <c r="F1972" t="str">
        <f t="shared" si="95"/>
        <v>Tasmania</v>
      </c>
      <c r="G1972" t="s">
        <v>70</v>
      </c>
      <c r="H1972">
        <v>7320</v>
      </c>
      <c r="I1972" t="s">
        <v>11</v>
      </c>
      <c r="J1972" t="s">
        <v>71</v>
      </c>
      <c r="K1972" t="s">
        <v>154</v>
      </c>
      <c r="L1972" t="s">
        <v>14</v>
      </c>
      <c r="M1972" s="5">
        <v>123.42</v>
      </c>
    </row>
    <row r="1973" spans="1:13" hidden="1" x14ac:dyDescent="0.25">
      <c r="A1973" s="2">
        <v>45205</v>
      </c>
      <c r="B1973" s="3">
        <f t="shared" si="93"/>
        <v>2024</v>
      </c>
      <c r="C1973" t="str">
        <f t="shared" si="94"/>
        <v>2023-2024</v>
      </c>
      <c r="D1973" t="s">
        <v>148</v>
      </c>
      <c r="E1973" t="s">
        <v>106</v>
      </c>
      <c r="F1973" t="str">
        <f t="shared" si="95"/>
        <v>Victoria</v>
      </c>
      <c r="G1973" t="s">
        <v>45</v>
      </c>
      <c r="H1973">
        <v>3915</v>
      </c>
      <c r="I1973" t="s">
        <v>11</v>
      </c>
      <c r="J1973" t="s">
        <v>55</v>
      </c>
      <c r="K1973" t="s">
        <v>154</v>
      </c>
      <c r="L1973" t="s">
        <v>14</v>
      </c>
      <c r="M1973" s="5">
        <v>123.86</v>
      </c>
    </row>
    <row r="1974" spans="1:13" hidden="1" x14ac:dyDescent="0.25">
      <c r="A1974" s="2">
        <v>45347</v>
      </c>
      <c r="B1974" s="3">
        <f t="shared" si="93"/>
        <v>2024</v>
      </c>
      <c r="C1974" t="str">
        <f t="shared" si="94"/>
        <v>2023-2024</v>
      </c>
      <c r="D1974" t="s">
        <v>148</v>
      </c>
      <c r="E1974" t="s">
        <v>26</v>
      </c>
      <c r="F1974" t="str">
        <f t="shared" si="95"/>
        <v>New South Wales</v>
      </c>
      <c r="G1974" t="s">
        <v>10</v>
      </c>
      <c r="H1974">
        <v>2141</v>
      </c>
      <c r="I1974" t="s">
        <v>11</v>
      </c>
      <c r="J1974" t="s">
        <v>27</v>
      </c>
      <c r="K1974" t="s">
        <v>153</v>
      </c>
      <c r="L1974" t="s">
        <v>16</v>
      </c>
      <c r="M1974" s="5">
        <v>123.91</v>
      </c>
    </row>
    <row r="1975" spans="1:13" hidden="1" x14ac:dyDescent="0.25">
      <c r="A1975" s="2">
        <v>45007</v>
      </c>
      <c r="B1975" s="3">
        <f t="shared" si="93"/>
        <v>2023</v>
      </c>
      <c r="C1975" t="str">
        <f t="shared" si="94"/>
        <v>2022-2023</v>
      </c>
      <c r="D1975" t="s">
        <v>147</v>
      </c>
      <c r="E1975" t="s">
        <v>135</v>
      </c>
      <c r="F1975" t="str">
        <f t="shared" si="95"/>
        <v>Victoria</v>
      </c>
      <c r="G1975" t="s">
        <v>45</v>
      </c>
      <c r="H1975">
        <v>3550</v>
      </c>
      <c r="I1975" t="s">
        <v>11</v>
      </c>
      <c r="J1975" t="s">
        <v>60</v>
      </c>
      <c r="K1975" t="s">
        <v>154</v>
      </c>
      <c r="L1975" t="s">
        <v>14</v>
      </c>
      <c r="M1975" s="5">
        <v>124.08000000000001</v>
      </c>
    </row>
    <row r="1976" spans="1:13" hidden="1" x14ac:dyDescent="0.25">
      <c r="A1976" s="2">
        <v>45614</v>
      </c>
      <c r="B1976" s="3">
        <f t="shared" si="93"/>
        <v>2025</v>
      </c>
      <c r="C1976" t="str">
        <f t="shared" si="94"/>
        <v>2024-2025</v>
      </c>
      <c r="D1976" t="s">
        <v>148</v>
      </c>
      <c r="E1976" t="s">
        <v>106</v>
      </c>
      <c r="F1976" t="str">
        <f t="shared" si="95"/>
        <v>Victoria</v>
      </c>
      <c r="G1976" t="s">
        <v>45</v>
      </c>
      <c r="H1976">
        <v>3915</v>
      </c>
      <c r="I1976" t="s">
        <v>11</v>
      </c>
      <c r="J1976" t="s">
        <v>55</v>
      </c>
      <c r="K1976" t="s">
        <v>155</v>
      </c>
      <c r="L1976" t="s">
        <v>20</v>
      </c>
      <c r="M1976" s="5">
        <v>124.22</v>
      </c>
    </row>
    <row r="1977" spans="1:13" hidden="1" x14ac:dyDescent="0.25">
      <c r="A1977" s="2">
        <v>45479</v>
      </c>
      <c r="B1977" s="3">
        <f t="shared" si="93"/>
        <v>2025</v>
      </c>
      <c r="C1977" t="str">
        <f t="shared" si="94"/>
        <v>2024-2025</v>
      </c>
      <c r="D1977" t="s">
        <v>147</v>
      </c>
      <c r="E1977" t="s">
        <v>64</v>
      </c>
      <c r="F1977" t="str">
        <f t="shared" si="95"/>
        <v>Victoria</v>
      </c>
      <c r="G1977" t="s">
        <v>45</v>
      </c>
      <c r="H1977">
        <v>3199</v>
      </c>
      <c r="I1977" t="s">
        <v>11</v>
      </c>
      <c r="J1977" t="s">
        <v>63</v>
      </c>
      <c r="K1977" t="s">
        <v>149</v>
      </c>
      <c r="L1977" t="s">
        <v>15</v>
      </c>
      <c r="M1977" s="5">
        <v>124.75</v>
      </c>
    </row>
    <row r="1978" spans="1:13" hidden="1" x14ac:dyDescent="0.25">
      <c r="A1978" s="2">
        <v>45000</v>
      </c>
      <c r="B1978" s="3">
        <f t="shared" si="93"/>
        <v>2023</v>
      </c>
      <c r="C1978" t="str">
        <f t="shared" si="94"/>
        <v>2022-2023</v>
      </c>
      <c r="D1978" t="s">
        <v>148</v>
      </c>
      <c r="E1978" t="s">
        <v>138</v>
      </c>
      <c r="F1978" t="str">
        <f t="shared" si="95"/>
        <v>Queensland</v>
      </c>
      <c r="G1978" t="s">
        <v>35</v>
      </c>
      <c r="H1978">
        <v>4558</v>
      </c>
      <c r="I1978" t="s">
        <v>11</v>
      </c>
      <c r="J1978" t="s">
        <v>120</v>
      </c>
      <c r="K1978" t="s">
        <v>156</v>
      </c>
      <c r="L1978" t="s">
        <v>17</v>
      </c>
      <c r="M1978" s="5">
        <v>95.84</v>
      </c>
    </row>
    <row r="1979" spans="1:13" hidden="1" x14ac:dyDescent="0.25">
      <c r="A1979" s="2">
        <v>45330</v>
      </c>
      <c r="B1979" s="3">
        <f t="shared" si="93"/>
        <v>2024</v>
      </c>
      <c r="C1979" t="str">
        <f t="shared" si="94"/>
        <v>2023-2024</v>
      </c>
      <c r="D1979" t="s">
        <v>147</v>
      </c>
      <c r="E1979" t="s">
        <v>84</v>
      </c>
      <c r="F1979" t="str">
        <f t="shared" si="95"/>
        <v>Queensland</v>
      </c>
      <c r="G1979" t="s">
        <v>35</v>
      </c>
      <c r="H1979">
        <v>4740</v>
      </c>
      <c r="I1979" t="s">
        <v>11</v>
      </c>
      <c r="J1979" t="s">
        <v>51</v>
      </c>
      <c r="K1979" t="s">
        <v>149</v>
      </c>
      <c r="L1979" t="s">
        <v>15</v>
      </c>
      <c r="M1979" s="5">
        <v>124.8</v>
      </c>
    </row>
    <row r="1980" spans="1:13" hidden="1" x14ac:dyDescent="0.25">
      <c r="A1980" s="2">
        <v>45303</v>
      </c>
      <c r="B1980" s="3">
        <f t="shared" si="93"/>
        <v>2024</v>
      </c>
      <c r="C1980" t="str">
        <f t="shared" si="94"/>
        <v>2023-2024</v>
      </c>
      <c r="D1980" t="s">
        <v>148</v>
      </c>
      <c r="E1980" t="s">
        <v>57</v>
      </c>
      <c r="F1980" t="str">
        <f t="shared" si="95"/>
        <v>New South Wales</v>
      </c>
      <c r="G1980" t="s">
        <v>10</v>
      </c>
      <c r="H1980">
        <v>2560</v>
      </c>
      <c r="I1980" t="s">
        <v>11</v>
      </c>
      <c r="J1980" t="s">
        <v>58</v>
      </c>
      <c r="K1980" t="s">
        <v>150</v>
      </c>
      <c r="L1980" t="s">
        <v>18</v>
      </c>
      <c r="M1980" s="5">
        <v>124.89000000000001</v>
      </c>
    </row>
    <row r="1981" spans="1:13" hidden="1" x14ac:dyDescent="0.25">
      <c r="A1981" s="2">
        <v>45376</v>
      </c>
      <c r="B1981" s="3">
        <f t="shared" si="93"/>
        <v>2024</v>
      </c>
      <c r="C1981" t="str">
        <f t="shared" si="94"/>
        <v>2023-2024</v>
      </c>
      <c r="D1981" t="s">
        <v>148</v>
      </c>
      <c r="E1981" t="s">
        <v>99</v>
      </c>
      <c r="F1981" t="str">
        <f t="shared" si="95"/>
        <v>Victoria</v>
      </c>
      <c r="G1981" t="s">
        <v>45</v>
      </c>
      <c r="H1981">
        <v>3148</v>
      </c>
      <c r="I1981" t="s">
        <v>11</v>
      </c>
      <c r="J1981" t="s">
        <v>63</v>
      </c>
      <c r="K1981" t="s">
        <v>157</v>
      </c>
      <c r="L1981" t="s">
        <v>22</v>
      </c>
      <c r="M1981" s="5">
        <v>125.13</v>
      </c>
    </row>
    <row r="1982" spans="1:13" hidden="1" x14ac:dyDescent="0.25">
      <c r="A1982" s="2">
        <v>45635</v>
      </c>
      <c r="B1982" s="3">
        <f t="shared" si="93"/>
        <v>2025</v>
      </c>
      <c r="C1982" t="str">
        <f t="shared" si="94"/>
        <v>2024-2025</v>
      </c>
      <c r="D1982" t="s">
        <v>147</v>
      </c>
      <c r="E1982" t="s">
        <v>139</v>
      </c>
      <c r="F1982" t="str">
        <f t="shared" si="95"/>
        <v>New South Wales</v>
      </c>
      <c r="G1982" t="s">
        <v>10</v>
      </c>
      <c r="H1982">
        <v>2020</v>
      </c>
      <c r="I1982" t="s">
        <v>11</v>
      </c>
      <c r="J1982" t="s">
        <v>12</v>
      </c>
      <c r="K1982" t="s">
        <v>156</v>
      </c>
      <c r="L1982" t="s">
        <v>17</v>
      </c>
      <c r="M1982" s="5">
        <v>125.28</v>
      </c>
    </row>
    <row r="1983" spans="1:13" hidden="1" x14ac:dyDescent="0.25">
      <c r="A1983" s="2">
        <v>45511</v>
      </c>
      <c r="B1983" s="3">
        <f t="shared" si="93"/>
        <v>2025</v>
      </c>
      <c r="C1983" t="str">
        <f t="shared" si="94"/>
        <v>2024-2025</v>
      </c>
      <c r="D1983" t="s">
        <v>147</v>
      </c>
      <c r="E1983" t="s">
        <v>44</v>
      </c>
      <c r="F1983" t="str">
        <f t="shared" si="95"/>
        <v>Victoria</v>
      </c>
      <c r="G1983" t="s">
        <v>45</v>
      </c>
      <c r="H1983">
        <v>3066</v>
      </c>
      <c r="I1983" t="s">
        <v>11</v>
      </c>
      <c r="J1983" t="s">
        <v>46</v>
      </c>
      <c r="K1983" t="s">
        <v>152</v>
      </c>
      <c r="L1983" t="s">
        <v>13</v>
      </c>
      <c r="M1983" s="5">
        <v>126.35</v>
      </c>
    </row>
    <row r="1984" spans="1:13" hidden="1" x14ac:dyDescent="0.25">
      <c r="A1984" s="2">
        <v>45290</v>
      </c>
      <c r="B1984" s="3">
        <f t="shared" si="93"/>
        <v>2024</v>
      </c>
      <c r="C1984" t="str">
        <f t="shared" si="94"/>
        <v>2023-2024</v>
      </c>
      <c r="D1984" t="s">
        <v>147</v>
      </c>
      <c r="E1984" t="s">
        <v>83</v>
      </c>
      <c r="F1984" t="str">
        <f t="shared" si="95"/>
        <v>New South Wales</v>
      </c>
      <c r="G1984" t="s">
        <v>10</v>
      </c>
      <c r="H1984">
        <v>2750</v>
      </c>
      <c r="I1984" t="s">
        <v>11</v>
      </c>
      <c r="J1984" t="s">
        <v>25</v>
      </c>
      <c r="K1984" t="s">
        <v>152</v>
      </c>
      <c r="L1984" t="s">
        <v>13</v>
      </c>
      <c r="M1984" s="5">
        <v>126.67</v>
      </c>
    </row>
    <row r="1985" spans="1:13" hidden="1" x14ac:dyDescent="0.25">
      <c r="A1985" s="2">
        <v>45525</v>
      </c>
      <c r="B1985" s="3">
        <f t="shared" si="93"/>
        <v>2025</v>
      </c>
      <c r="C1985" t="str">
        <f t="shared" si="94"/>
        <v>2024-2025</v>
      </c>
      <c r="D1985" t="s">
        <v>147</v>
      </c>
      <c r="E1985" t="s">
        <v>103</v>
      </c>
      <c r="F1985" t="str">
        <f t="shared" si="95"/>
        <v>Queensland</v>
      </c>
      <c r="G1985" t="s">
        <v>35</v>
      </c>
      <c r="H1985">
        <v>4509</v>
      </c>
      <c r="I1985" t="s">
        <v>11</v>
      </c>
      <c r="J1985" t="s">
        <v>104</v>
      </c>
      <c r="K1985" t="s">
        <v>19</v>
      </c>
      <c r="L1985" t="s">
        <v>23</v>
      </c>
      <c r="M1985" s="5">
        <v>127.25</v>
      </c>
    </row>
    <row r="1986" spans="1:13" x14ac:dyDescent="0.25">
      <c r="A1986" s="2">
        <v>44943</v>
      </c>
      <c r="B1986" s="3">
        <f t="shared" si="93"/>
        <v>2023</v>
      </c>
      <c r="C1986" t="str">
        <f t="shared" si="94"/>
        <v>2022-2023</v>
      </c>
      <c r="D1986" t="s">
        <v>147</v>
      </c>
      <c r="E1986" t="s">
        <v>72</v>
      </c>
      <c r="F1986" t="str">
        <f t="shared" si="95"/>
        <v>Western Australia</v>
      </c>
      <c r="G1986" t="s">
        <v>48</v>
      </c>
      <c r="H1986">
        <v>6010</v>
      </c>
      <c r="I1986" t="s">
        <v>11</v>
      </c>
      <c r="J1986" t="s">
        <v>49</v>
      </c>
      <c r="K1986" t="s">
        <v>149</v>
      </c>
      <c r="L1986" t="s">
        <v>15</v>
      </c>
      <c r="M1986" s="5">
        <v>127.28</v>
      </c>
    </row>
    <row r="1987" spans="1:13" hidden="1"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row>
    <row r="1988" spans="1:13" hidden="1"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row>
    <row r="1989" spans="1:13" hidden="1"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row>
    <row r="1990" spans="1:13" hidden="1"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row>
    <row r="1991" spans="1:13" hidden="1"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row>
    <row r="1992" spans="1:13" hidden="1"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row>
    <row r="1993" spans="1:13" hidden="1" x14ac:dyDescent="0.25">
      <c r="A1993" s="2">
        <v>45390</v>
      </c>
      <c r="B1993" s="3">
        <f t="shared" si="93"/>
        <v>2024</v>
      </c>
      <c r="C1993" t="str">
        <f t="shared" si="94"/>
        <v>2024-2025</v>
      </c>
      <c r="D1993" t="s">
        <v>147</v>
      </c>
      <c r="E1993" t="s">
        <v>109</v>
      </c>
      <c r="F1993" t="str">
        <f t="shared" si="95"/>
        <v>New South Wales</v>
      </c>
      <c r="G1993" t="s">
        <v>10</v>
      </c>
      <c r="H1993">
        <v>2480</v>
      </c>
      <c r="I1993" t="s">
        <v>11</v>
      </c>
      <c r="J1993" t="s">
        <v>68</v>
      </c>
      <c r="K1993" t="s">
        <v>155</v>
      </c>
      <c r="L1993" t="s">
        <v>20</v>
      </c>
      <c r="M1993" s="5">
        <v>129.06</v>
      </c>
    </row>
    <row r="1994" spans="1:13" hidden="1"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row>
    <row r="1995" spans="1:13" hidden="1"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row>
    <row r="1996" spans="1:13"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row>
    <row r="1997" spans="1:13" hidden="1" x14ac:dyDescent="0.25">
      <c r="A1997" s="2">
        <v>45465</v>
      </c>
      <c r="B1997" s="3">
        <f t="shared" si="93"/>
        <v>2024</v>
      </c>
      <c r="C1997" t="str">
        <f t="shared" si="94"/>
        <v>2024-2025</v>
      </c>
      <c r="D1997" t="s">
        <v>147</v>
      </c>
      <c r="E1997" t="s">
        <v>92</v>
      </c>
      <c r="F1997" t="str">
        <f t="shared" si="95"/>
        <v>Queensland</v>
      </c>
      <c r="G1997" t="s">
        <v>35</v>
      </c>
      <c r="H1997">
        <v>4068</v>
      </c>
      <c r="I1997" t="s">
        <v>11</v>
      </c>
      <c r="J1997" t="s">
        <v>43</v>
      </c>
      <c r="K1997" t="s">
        <v>154</v>
      </c>
      <c r="L1997" t="s">
        <v>14</v>
      </c>
      <c r="M1997" s="5">
        <v>129.82</v>
      </c>
    </row>
    <row r="1998" spans="1:13" hidden="1" x14ac:dyDescent="0.25">
      <c r="A1998" s="2">
        <v>45071</v>
      </c>
      <c r="B1998" s="3">
        <f t="shared" si="93"/>
        <v>2023</v>
      </c>
      <c r="C1998" t="str">
        <f t="shared" si="94"/>
        <v>2023-2024</v>
      </c>
      <c r="D1998" t="s">
        <v>148</v>
      </c>
      <c r="E1998" t="s">
        <v>138</v>
      </c>
      <c r="F1998" t="str">
        <f t="shared" si="95"/>
        <v>Queensland</v>
      </c>
      <c r="G1998" t="s">
        <v>35</v>
      </c>
      <c r="H1998">
        <v>4558</v>
      </c>
      <c r="I1998" t="s">
        <v>11</v>
      </c>
      <c r="J1998" t="s">
        <v>120</v>
      </c>
      <c r="K1998" t="s">
        <v>154</v>
      </c>
      <c r="L1998" t="s">
        <v>14</v>
      </c>
      <c r="M1998" s="5">
        <v>95.559999999999988</v>
      </c>
    </row>
    <row r="1999" spans="1:13" hidden="1" x14ac:dyDescent="0.25">
      <c r="A1999" s="2">
        <v>45392</v>
      </c>
      <c r="B1999" s="3">
        <f t="shared" si="93"/>
        <v>2024</v>
      </c>
      <c r="C1999" t="str">
        <f t="shared" si="94"/>
        <v>2024-2025</v>
      </c>
      <c r="D1999" t="s">
        <v>148</v>
      </c>
      <c r="E1999" t="s">
        <v>107</v>
      </c>
      <c r="F1999" t="str">
        <f t="shared" si="95"/>
        <v>Queensland</v>
      </c>
      <c r="G1999" t="s">
        <v>35</v>
      </c>
      <c r="H1999">
        <v>4220</v>
      </c>
      <c r="I1999" t="s">
        <v>11</v>
      </c>
      <c r="J1999" t="s">
        <v>104</v>
      </c>
      <c r="K1999" t="s">
        <v>151</v>
      </c>
      <c r="L1999" t="s">
        <v>21</v>
      </c>
      <c r="M1999" s="5">
        <v>95.32</v>
      </c>
    </row>
    <row r="2000" spans="1:13" hidden="1"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row>
    <row r="2001" spans="1:13" hidden="1" x14ac:dyDescent="0.25">
      <c r="A2001" s="2">
        <v>45101</v>
      </c>
      <c r="B2001" s="3">
        <f t="shared" si="93"/>
        <v>2023</v>
      </c>
      <c r="C2001" t="str">
        <f t="shared" si="94"/>
        <v>2023-2024</v>
      </c>
      <c r="D2001" t="s">
        <v>147</v>
      </c>
      <c r="E2001" t="s">
        <v>78</v>
      </c>
      <c r="F2001" t="str">
        <f t="shared" si="95"/>
        <v>New South Wales</v>
      </c>
      <c r="G2001" t="s">
        <v>10</v>
      </c>
      <c r="H2001">
        <v>2350</v>
      </c>
      <c r="I2001" t="s">
        <v>11</v>
      </c>
      <c r="J2001" t="s">
        <v>68</v>
      </c>
      <c r="K2001" t="s">
        <v>154</v>
      </c>
      <c r="L2001" t="s">
        <v>14</v>
      </c>
      <c r="M2001" s="5">
        <v>130.26</v>
      </c>
    </row>
    <row r="2002" spans="1:13" hidden="1"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row>
    <row r="2003" spans="1:13" hidden="1"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row>
    <row r="2004" spans="1:13" hidden="1"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row>
    <row r="2005" spans="1:13" hidden="1" x14ac:dyDescent="0.25">
      <c r="A2005" s="2">
        <v>45079</v>
      </c>
      <c r="B2005" s="3">
        <f t="shared" si="93"/>
        <v>2023</v>
      </c>
      <c r="C2005" t="str">
        <f t="shared" si="94"/>
        <v>2023-2024</v>
      </c>
      <c r="D2005" t="s">
        <v>147</v>
      </c>
      <c r="E2005" t="s">
        <v>44</v>
      </c>
      <c r="F2005" t="str">
        <f t="shared" si="95"/>
        <v>Victoria</v>
      </c>
      <c r="G2005" t="s">
        <v>45</v>
      </c>
      <c r="H2005">
        <v>3066</v>
      </c>
      <c r="I2005" t="s">
        <v>11</v>
      </c>
      <c r="J2005" t="s">
        <v>46</v>
      </c>
      <c r="K2005" t="s">
        <v>154</v>
      </c>
      <c r="L2005" t="s">
        <v>14</v>
      </c>
      <c r="M2005" s="5">
        <v>131.18</v>
      </c>
    </row>
    <row r="2006" spans="1:13" hidden="1"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row>
    <row r="2007" spans="1:13" hidden="1" x14ac:dyDescent="0.25">
      <c r="A2007" s="2">
        <v>45473</v>
      </c>
      <c r="B2007" s="3">
        <f t="shared" si="93"/>
        <v>2024</v>
      </c>
      <c r="C2007" t="str">
        <f t="shared" si="94"/>
        <v>2024-2025</v>
      </c>
      <c r="D2007" t="s">
        <v>147</v>
      </c>
      <c r="E2007" t="s">
        <v>28</v>
      </c>
      <c r="F2007" t="str">
        <f t="shared" si="95"/>
        <v>Northern Territory</v>
      </c>
      <c r="G2007" t="s">
        <v>29</v>
      </c>
      <c r="H2007">
        <v>800</v>
      </c>
      <c r="I2007" t="s">
        <v>11</v>
      </c>
      <c r="J2007" t="s">
        <v>30</v>
      </c>
      <c r="K2007" t="s">
        <v>155</v>
      </c>
      <c r="L2007" t="s">
        <v>20</v>
      </c>
      <c r="M2007" s="5">
        <v>131.47</v>
      </c>
    </row>
    <row r="2008" spans="1:13" hidden="1" x14ac:dyDescent="0.25">
      <c r="A2008" s="2">
        <v>45091</v>
      </c>
      <c r="B2008" s="3">
        <f t="shared" si="93"/>
        <v>2023</v>
      </c>
      <c r="C2008" t="str">
        <f t="shared" si="94"/>
        <v>2023-2024</v>
      </c>
      <c r="D2008" t="s">
        <v>147</v>
      </c>
      <c r="E2008" t="s">
        <v>115</v>
      </c>
      <c r="F2008" t="str">
        <f t="shared" si="95"/>
        <v>Western Australia</v>
      </c>
      <c r="G2008" t="s">
        <v>48</v>
      </c>
      <c r="H2008">
        <v>6280</v>
      </c>
      <c r="I2008" t="s">
        <v>11</v>
      </c>
      <c r="J2008" t="s">
        <v>94</v>
      </c>
      <c r="K2008" t="s">
        <v>156</v>
      </c>
      <c r="L2008" t="s">
        <v>17</v>
      </c>
      <c r="M2008" s="5">
        <v>131.78</v>
      </c>
    </row>
    <row r="2009" spans="1:13" hidden="1"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row>
    <row r="2010" spans="1:13" hidden="1"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row>
    <row r="2011" spans="1:13" hidden="1" x14ac:dyDescent="0.25">
      <c r="A2011" s="2">
        <v>45453</v>
      </c>
      <c r="B2011" s="3">
        <f t="shared" si="93"/>
        <v>2024</v>
      </c>
      <c r="C2011" t="str">
        <f t="shared" si="94"/>
        <v>2024-2025</v>
      </c>
      <c r="D2011" t="s">
        <v>148</v>
      </c>
      <c r="E2011" t="s">
        <v>145</v>
      </c>
      <c r="F2011" t="str">
        <f t="shared" si="95"/>
        <v>New South Wales</v>
      </c>
      <c r="G2011" t="s">
        <v>10</v>
      </c>
      <c r="H2011">
        <v>2101</v>
      </c>
      <c r="I2011" t="s">
        <v>11</v>
      </c>
      <c r="J2011" t="s">
        <v>27</v>
      </c>
      <c r="K2011" t="s">
        <v>157</v>
      </c>
      <c r="L2011" t="s">
        <v>22</v>
      </c>
      <c r="M2011" s="5">
        <v>131.97999999999999</v>
      </c>
    </row>
    <row r="2012" spans="1:13" hidden="1"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row>
    <row r="2013" spans="1:13" hidden="1" x14ac:dyDescent="0.25">
      <c r="A2013" s="2">
        <v>45401</v>
      </c>
      <c r="B2013" s="3">
        <f t="shared" si="93"/>
        <v>2024</v>
      </c>
      <c r="C2013" t="str">
        <f t="shared" si="94"/>
        <v>2024-2025</v>
      </c>
      <c r="D2013" t="s">
        <v>147</v>
      </c>
      <c r="E2013" t="s">
        <v>75</v>
      </c>
      <c r="F2013" t="str">
        <f t="shared" si="95"/>
        <v>Victoria</v>
      </c>
      <c r="G2013" t="s">
        <v>45</v>
      </c>
      <c r="H2013">
        <v>3630</v>
      </c>
      <c r="I2013" t="s">
        <v>11</v>
      </c>
      <c r="J2013" t="s">
        <v>55</v>
      </c>
      <c r="K2013" t="s">
        <v>149</v>
      </c>
      <c r="L2013" t="s">
        <v>15</v>
      </c>
      <c r="M2013" s="5">
        <v>132.75</v>
      </c>
    </row>
    <row r="2014" spans="1:13" hidden="1" x14ac:dyDescent="0.25">
      <c r="A2014" s="2">
        <v>45224</v>
      </c>
      <c r="B2014" s="3">
        <f t="shared" ref="B2014:B2077" si="96">IF(MONTH(A2014)&gt;=7,YEAR(A2014)+1,YEAR(A2014))</f>
        <v>2024</v>
      </c>
      <c r="C2014" t="str">
        <f t="shared" ref="C2014:C2077" si="97">IF(MONTH(A2014) &gt;= 4, YEAR(A2014) &amp; "-" &amp; YEAR(A2014) + 1, YEAR(A2014) - 1 &amp; "-" &amp; YEAR(A2014))</f>
        <v>2023-2024</v>
      </c>
      <c r="D2014" t="s">
        <v>148</v>
      </c>
      <c r="E2014" t="s">
        <v>100</v>
      </c>
      <c r="F2014" t="str">
        <f t="shared" ref="F2014:F2077" si="98">IF(G2014="WA","Western Australia",
IF(G2014="NSW","New South Wales",
IF(G2014="QLD","Queensland",
IF(G2014="VIC","Victoria",
IF(G2014="TAS","Tasmania",
IF(G2014="SA","South Australia",
IF(G2014="NT","Northern Territory",
IF(G2014="ACT","Australian Capital Territory",G2014))))))))</f>
        <v>Western Australia</v>
      </c>
      <c r="G2014" t="s">
        <v>48</v>
      </c>
      <c r="H2014">
        <v>6021</v>
      </c>
      <c r="I2014" t="s">
        <v>11</v>
      </c>
      <c r="J2014" t="s">
        <v>49</v>
      </c>
      <c r="K2014" t="s">
        <v>156</v>
      </c>
      <c r="L2014" t="s">
        <v>17</v>
      </c>
      <c r="M2014" s="5">
        <v>133.67000000000002</v>
      </c>
    </row>
    <row r="2015" spans="1:13" hidden="1" x14ac:dyDescent="0.25">
      <c r="A2015" s="2">
        <v>45310</v>
      </c>
      <c r="B2015" s="3">
        <f t="shared" si="96"/>
        <v>2024</v>
      </c>
      <c r="C2015" t="str">
        <f t="shared" si="97"/>
        <v>2023-2024</v>
      </c>
      <c r="D2015" t="s">
        <v>147</v>
      </c>
      <c r="E2015" t="s">
        <v>31</v>
      </c>
      <c r="F2015" t="str">
        <f t="shared" si="98"/>
        <v>South Australia</v>
      </c>
      <c r="G2015" t="s">
        <v>32</v>
      </c>
      <c r="H2015">
        <v>5168</v>
      </c>
      <c r="I2015" t="s">
        <v>11</v>
      </c>
      <c r="J2015" t="s">
        <v>33</v>
      </c>
      <c r="K2015" t="s">
        <v>152</v>
      </c>
      <c r="L2015" t="s">
        <v>13</v>
      </c>
      <c r="M2015" s="5">
        <v>133.76999999999998</v>
      </c>
    </row>
    <row r="2016" spans="1:13" hidden="1" x14ac:dyDescent="0.25">
      <c r="A2016" s="2">
        <v>45312</v>
      </c>
      <c r="B2016" s="3">
        <f t="shared" si="96"/>
        <v>2024</v>
      </c>
      <c r="C2016" t="str">
        <f t="shared" si="97"/>
        <v>2023-2024</v>
      </c>
      <c r="D2016" t="s">
        <v>147</v>
      </c>
      <c r="E2016" t="s">
        <v>118</v>
      </c>
      <c r="F2016" t="str">
        <f t="shared" si="98"/>
        <v>New South Wales</v>
      </c>
      <c r="G2016" t="s">
        <v>10</v>
      </c>
      <c r="H2016">
        <v>2158</v>
      </c>
      <c r="I2016" t="s">
        <v>11</v>
      </c>
      <c r="J2016" t="s">
        <v>27</v>
      </c>
      <c r="K2016" t="s">
        <v>156</v>
      </c>
      <c r="L2016" t="s">
        <v>17</v>
      </c>
      <c r="M2016" s="5">
        <v>133.77000000000001</v>
      </c>
    </row>
    <row r="2017" spans="1:13" hidden="1" x14ac:dyDescent="0.25">
      <c r="A2017" s="2">
        <v>45175</v>
      </c>
      <c r="B2017" s="3">
        <f t="shared" si="96"/>
        <v>2024</v>
      </c>
      <c r="C2017" t="str">
        <f t="shared" si="97"/>
        <v>2023-2024</v>
      </c>
      <c r="D2017" t="s">
        <v>148</v>
      </c>
      <c r="E2017" t="s">
        <v>87</v>
      </c>
      <c r="F2017" t="str">
        <f t="shared" si="98"/>
        <v>New South Wales</v>
      </c>
      <c r="G2017" t="s">
        <v>10</v>
      </c>
      <c r="H2017">
        <v>2790</v>
      </c>
      <c r="I2017" t="s">
        <v>11</v>
      </c>
      <c r="J2017" t="s">
        <v>25</v>
      </c>
      <c r="K2017" t="s">
        <v>149</v>
      </c>
      <c r="L2017" t="s">
        <v>15</v>
      </c>
      <c r="M2017" s="5">
        <v>133.82</v>
      </c>
    </row>
    <row r="2018" spans="1:13" hidden="1" x14ac:dyDescent="0.25">
      <c r="A2018" s="2">
        <v>44986</v>
      </c>
      <c r="B2018" s="3">
        <f t="shared" si="96"/>
        <v>2023</v>
      </c>
      <c r="C2018" t="str">
        <f t="shared" si="97"/>
        <v>2022-2023</v>
      </c>
      <c r="D2018" t="s">
        <v>148</v>
      </c>
      <c r="E2018" t="s">
        <v>57</v>
      </c>
      <c r="F2018" t="str">
        <f t="shared" si="98"/>
        <v>New South Wales</v>
      </c>
      <c r="G2018" t="s">
        <v>10</v>
      </c>
      <c r="H2018">
        <v>2560</v>
      </c>
      <c r="I2018" t="s">
        <v>11</v>
      </c>
      <c r="J2018" t="s">
        <v>58</v>
      </c>
      <c r="K2018" t="s">
        <v>156</v>
      </c>
      <c r="L2018" t="s">
        <v>17</v>
      </c>
      <c r="M2018" s="5">
        <v>134.18</v>
      </c>
    </row>
    <row r="2019" spans="1:13" hidden="1" x14ac:dyDescent="0.25">
      <c r="A2019" s="2">
        <v>45646</v>
      </c>
      <c r="B2019" s="3">
        <f t="shared" si="96"/>
        <v>2025</v>
      </c>
      <c r="C2019" t="str">
        <f t="shared" si="97"/>
        <v>2024-2025</v>
      </c>
      <c r="D2019" t="s">
        <v>147</v>
      </c>
      <c r="E2019" t="s">
        <v>62</v>
      </c>
      <c r="F2019" t="str">
        <f t="shared" si="98"/>
        <v>Victoria</v>
      </c>
      <c r="G2019" t="s">
        <v>45</v>
      </c>
      <c r="H2019">
        <v>3134</v>
      </c>
      <c r="I2019" t="s">
        <v>11</v>
      </c>
      <c r="J2019" t="s">
        <v>63</v>
      </c>
      <c r="K2019" t="s">
        <v>149</v>
      </c>
      <c r="L2019" t="s">
        <v>15</v>
      </c>
      <c r="M2019" s="5">
        <v>134.72999999999999</v>
      </c>
    </row>
    <row r="2020" spans="1:13" hidden="1" x14ac:dyDescent="0.25">
      <c r="A2020" s="2">
        <v>45157</v>
      </c>
      <c r="B2020" s="3">
        <f t="shared" si="96"/>
        <v>2024</v>
      </c>
      <c r="C2020" t="str">
        <f t="shared" si="97"/>
        <v>2023-2024</v>
      </c>
      <c r="D2020" t="s">
        <v>148</v>
      </c>
      <c r="E2020" t="s">
        <v>87</v>
      </c>
      <c r="F2020" t="str">
        <f t="shared" si="98"/>
        <v>New South Wales</v>
      </c>
      <c r="G2020" t="s">
        <v>10</v>
      </c>
      <c r="H2020">
        <v>2790</v>
      </c>
      <c r="I2020" t="s">
        <v>11</v>
      </c>
      <c r="J2020" t="s">
        <v>25</v>
      </c>
      <c r="K2020" t="s">
        <v>154</v>
      </c>
      <c r="L2020" t="s">
        <v>14</v>
      </c>
      <c r="M2020" s="5">
        <v>134.9</v>
      </c>
    </row>
    <row r="2021" spans="1:13" hidden="1" x14ac:dyDescent="0.25">
      <c r="A2021" s="2">
        <v>45089</v>
      </c>
      <c r="B2021" s="3">
        <f t="shared" si="96"/>
        <v>2023</v>
      </c>
      <c r="C2021" t="str">
        <f t="shared" si="97"/>
        <v>2023-2024</v>
      </c>
      <c r="D2021" t="s">
        <v>148</v>
      </c>
      <c r="E2021" t="s">
        <v>142</v>
      </c>
      <c r="F2021" t="str">
        <f t="shared" si="98"/>
        <v>Australian Capital Territory</v>
      </c>
      <c r="G2021" t="s">
        <v>80</v>
      </c>
      <c r="H2021">
        <v>2609</v>
      </c>
      <c r="I2021" t="s">
        <v>11</v>
      </c>
      <c r="J2021" t="s">
        <v>58</v>
      </c>
      <c r="K2021" t="s">
        <v>151</v>
      </c>
      <c r="L2021" t="s">
        <v>21</v>
      </c>
      <c r="M2021" s="5">
        <v>134.91</v>
      </c>
    </row>
    <row r="2022" spans="1:13" hidden="1" x14ac:dyDescent="0.25">
      <c r="A2022" s="2">
        <v>45336</v>
      </c>
      <c r="B2022" s="3">
        <f t="shared" si="96"/>
        <v>2024</v>
      </c>
      <c r="C2022" t="str">
        <f t="shared" si="97"/>
        <v>2023-2024</v>
      </c>
      <c r="D2022" t="s">
        <v>147</v>
      </c>
      <c r="E2022" t="s">
        <v>129</v>
      </c>
      <c r="F2022" t="str">
        <f t="shared" si="98"/>
        <v>Tasmania</v>
      </c>
      <c r="G2022" t="s">
        <v>70</v>
      </c>
      <c r="H2022">
        <v>7010</v>
      </c>
      <c r="I2022" t="s">
        <v>11</v>
      </c>
      <c r="J2022" t="s">
        <v>71</v>
      </c>
      <c r="K2022" t="s">
        <v>19</v>
      </c>
      <c r="L2022" t="s">
        <v>23</v>
      </c>
      <c r="M2022" s="5">
        <v>135.84</v>
      </c>
    </row>
    <row r="2023" spans="1:13" hidden="1" x14ac:dyDescent="0.25">
      <c r="A2023" s="2">
        <v>45062</v>
      </c>
      <c r="B2023" s="3">
        <f t="shared" si="96"/>
        <v>2023</v>
      </c>
      <c r="C2023" t="str">
        <f t="shared" si="97"/>
        <v>2023-2024</v>
      </c>
      <c r="D2023" t="s">
        <v>148</v>
      </c>
      <c r="E2023" t="s">
        <v>26</v>
      </c>
      <c r="F2023" t="str">
        <f t="shared" si="98"/>
        <v>New South Wales</v>
      </c>
      <c r="G2023" t="s">
        <v>10</v>
      </c>
      <c r="H2023">
        <v>2141</v>
      </c>
      <c r="I2023" t="s">
        <v>11</v>
      </c>
      <c r="J2023" t="s">
        <v>27</v>
      </c>
      <c r="K2023" t="s">
        <v>154</v>
      </c>
      <c r="L2023" t="s">
        <v>14</v>
      </c>
      <c r="M2023" s="5">
        <v>135.92000000000002</v>
      </c>
    </row>
    <row r="2024" spans="1:13" hidden="1" x14ac:dyDescent="0.25">
      <c r="A2024" s="2">
        <v>45655</v>
      </c>
      <c r="B2024" s="3">
        <f t="shared" si="96"/>
        <v>2025</v>
      </c>
      <c r="C2024" t="str">
        <f t="shared" si="97"/>
        <v>2024-2025</v>
      </c>
      <c r="D2024" t="s">
        <v>148</v>
      </c>
      <c r="E2024" t="s">
        <v>117</v>
      </c>
      <c r="F2024" t="str">
        <f t="shared" si="98"/>
        <v>Queensland</v>
      </c>
      <c r="G2024" t="s">
        <v>35</v>
      </c>
      <c r="H2024">
        <v>4119</v>
      </c>
      <c r="I2024" t="s">
        <v>11</v>
      </c>
      <c r="J2024" t="s">
        <v>43</v>
      </c>
      <c r="K2024" t="s">
        <v>157</v>
      </c>
      <c r="L2024" t="s">
        <v>22</v>
      </c>
      <c r="M2024" s="5">
        <v>95.32</v>
      </c>
    </row>
    <row r="2025" spans="1:13" hidden="1" x14ac:dyDescent="0.25">
      <c r="A2025" s="2">
        <v>45541</v>
      </c>
      <c r="B2025" s="3">
        <f t="shared" si="96"/>
        <v>2025</v>
      </c>
      <c r="C2025" t="str">
        <f t="shared" si="97"/>
        <v>2024-2025</v>
      </c>
      <c r="D2025" t="s">
        <v>147</v>
      </c>
      <c r="E2025" t="s">
        <v>132</v>
      </c>
      <c r="F2025" t="str">
        <f t="shared" si="98"/>
        <v>New South Wales</v>
      </c>
      <c r="G2025" t="s">
        <v>10</v>
      </c>
      <c r="H2025">
        <v>2800</v>
      </c>
      <c r="I2025" t="s">
        <v>11</v>
      </c>
      <c r="J2025" t="s">
        <v>25</v>
      </c>
      <c r="K2025" t="s">
        <v>149</v>
      </c>
      <c r="L2025" t="s">
        <v>15</v>
      </c>
      <c r="M2025" s="5">
        <v>136.28</v>
      </c>
    </row>
    <row r="2026" spans="1:13" x14ac:dyDescent="0.25">
      <c r="A2026" s="2">
        <v>44938</v>
      </c>
      <c r="B2026" s="3">
        <f t="shared" si="96"/>
        <v>2023</v>
      </c>
      <c r="C2026" t="str">
        <f t="shared" si="97"/>
        <v>2022-2023</v>
      </c>
      <c r="D2026" t="s">
        <v>148</v>
      </c>
      <c r="E2026" t="s">
        <v>105</v>
      </c>
      <c r="F2026" t="str">
        <f t="shared" si="98"/>
        <v>Victoria</v>
      </c>
      <c r="G2026" t="s">
        <v>45</v>
      </c>
      <c r="H2026">
        <v>3500</v>
      </c>
      <c r="I2026" t="s">
        <v>11</v>
      </c>
      <c r="J2026" t="s">
        <v>60</v>
      </c>
      <c r="K2026" t="s">
        <v>19</v>
      </c>
      <c r="L2026" t="s">
        <v>23</v>
      </c>
      <c r="M2026" s="5">
        <v>136.41</v>
      </c>
    </row>
    <row r="2027" spans="1:13" hidden="1" x14ac:dyDescent="0.25">
      <c r="A2027" s="2">
        <v>45017</v>
      </c>
      <c r="B2027" s="3">
        <f t="shared" si="96"/>
        <v>2023</v>
      </c>
      <c r="C2027" t="str">
        <f t="shared" si="97"/>
        <v>2023-2024</v>
      </c>
      <c r="D2027" t="s">
        <v>147</v>
      </c>
      <c r="E2027" t="s">
        <v>93</v>
      </c>
      <c r="F2027" t="str">
        <f t="shared" si="98"/>
        <v>Western Australia</v>
      </c>
      <c r="G2027" t="s">
        <v>48</v>
      </c>
      <c r="H2027">
        <v>6112</v>
      </c>
      <c r="I2027" t="s">
        <v>11</v>
      </c>
      <c r="J2027" t="s">
        <v>94</v>
      </c>
      <c r="K2027" t="s">
        <v>154</v>
      </c>
      <c r="L2027" t="s">
        <v>14</v>
      </c>
      <c r="M2027" s="5">
        <v>136.47</v>
      </c>
    </row>
    <row r="2028" spans="1:13" hidden="1" x14ac:dyDescent="0.25">
      <c r="A2028" s="2">
        <v>45137</v>
      </c>
      <c r="B2028" s="3">
        <f t="shared" si="96"/>
        <v>2024</v>
      </c>
      <c r="C2028" t="str">
        <f t="shared" si="97"/>
        <v>2023-2024</v>
      </c>
      <c r="D2028" t="s">
        <v>147</v>
      </c>
      <c r="E2028" t="s">
        <v>113</v>
      </c>
      <c r="F2028" t="str">
        <f t="shared" si="98"/>
        <v>Queensland</v>
      </c>
      <c r="G2028" t="s">
        <v>35</v>
      </c>
      <c r="H2028">
        <v>4215</v>
      </c>
      <c r="I2028" t="s">
        <v>11</v>
      </c>
      <c r="J2028" t="s">
        <v>104</v>
      </c>
      <c r="K2028" t="s">
        <v>150</v>
      </c>
      <c r="L2028" t="s">
        <v>18</v>
      </c>
      <c r="M2028" s="5">
        <v>136.66</v>
      </c>
    </row>
    <row r="2029" spans="1:13" hidden="1" x14ac:dyDescent="0.25">
      <c r="A2029" s="2">
        <v>45414</v>
      </c>
      <c r="B2029" s="3">
        <f t="shared" si="96"/>
        <v>2024</v>
      </c>
      <c r="C2029" t="str">
        <f t="shared" si="97"/>
        <v>2024-2025</v>
      </c>
      <c r="D2029" t="s">
        <v>148</v>
      </c>
      <c r="E2029" t="s">
        <v>106</v>
      </c>
      <c r="F2029" t="str">
        <f t="shared" si="98"/>
        <v>Victoria</v>
      </c>
      <c r="G2029" t="s">
        <v>45</v>
      </c>
      <c r="H2029">
        <v>3915</v>
      </c>
      <c r="I2029" t="s">
        <v>11</v>
      </c>
      <c r="J2029" t="s">
        <v>55</v>
      </c>
      <c r="K2029" t="s">
        <v>19</v>
      </c>
      <c r="L2029" t="s">
        <v>23</v>
      </c>
      <c r="M2029" s="5">
        <v>136.79</v>
      </c>
    </row>
    <row r="2030" spans="1:13" hidden="1" x14ac:dyDescent="0.25">
      <c r="A2030" s="2">
        <v>45403</v>
      </c>
      <c r="B2030" s="3">
        <f t="shared" si="96"/>
        <v>2024</v>
      </c>
      <c r="C2030" t="str">
        <f t="shared" si="97"/>
        <v>2024-2025</v>
      </c>
      <c r="D2030" t="s">
        <v>147</v>
      </c>
      <c r="E2030" t="s">
        <v>115</v>
      </c>
      <c r="F2030" t="str">
        <f t="shared" si="98"/>
        <v>Western Australia</v>
      </c>
      <c r="G2030" t="s">
        <v>48</v>
      </c>
      <c r="H2030">
        <v>6280</v>
      </c>
      <c r="I2030" t="s">
        <v>11</v>
      </c>
      <c r="J2030" t="s">
        <v>94</v>
      </c>
      <c r="K2030" t="s">
        <v>150</v>
      </c>
      <c r="L2030" t="s">
        <v>18</v>
      </c>
      <c r="M2030" s="5">
        <v>136.85</v>
      </c>
    </row>
    <row r="2031" spans="1:13" hidden="1" x14ac:dyDescent="0.25">
      <c r="A2031" s="2">
        <v>45567</v>
      </c>
      <c r="B2031" s="3">
        <f t="shared" si="96"/>
        <v>2025</v>
      </c>
      <c r="C2031" t="str">
        <f t="shared" si="97"/>
        <v>2024-2025</v>
      </c>
      <c r="D2031" t="s">
        <v>148</v>
      </c>
      <c r="E2031" t="s">
        <v>105</v>
      </c>
      <c r="F2031" t="str">
        <f t="shared" si="98"/>
        <v>Victoria</v>
      </c>
      <c r="G2031" t="s">
        <v>45</v>
      </c>
      <c r="H2031">
        <v>3500</v>
      </c>
      <c r="I2031" t="s">
        <v>11</v>
      </c>
      <c r="J2031" t="s">
        <v>60</v>
      </c>
      <c r="K2031" t="s">
        <v>19</v>
      </c>
      <c r="L2031" t="s">
        <v>23</v>
      </c>
      <c r="M2031" s="5">
        <v>137.76000000000002</v>
      </c>
    </row>
    <row r="2032" spans="1:13" hidden="1" x14ac:dyDescent="0.25">
      <c r="A2032" s="2">
        <v>44984</v>
      </c>
      <c r="B2032" s="3">
        <f t="shared" si="96"/>
        <v>2023</v>
      </c>
      <c r="C2032" t="str">
        <f t="shared" si="97"/>
        <v>2022-2023</v>
      </c>
      <c r="D2032" t="s">
        <v>147</v>
      </c>
      <c r="E2032" t="s">
        <v>62</v>
      </c>
      <c r="F2032" t="str">
        <f t="shared" si="98"/>
        <v>Victoria</v>
      </c>
      <c r="G2032" t="s">
        <v>45</v>
      </c>
      <c r="H2032">
        <v>3134</v>
      </c>
      <c r="I2032" t="s">
        <v>11</v>
      </c>
      <c r="J2032" t="s">
        <v>63</v>
      </c>
      <c r="K2032" t="s">
        <v>151</v>
      </c>
      <c r="L2032" t="s">
        <v>21</v>
      </c>
      <c r="M2032" s="5">
        <v>137.76999999999998</v>
      </c>
    </row>
    <row r="2033" spans="1:13" hidden="1" x14ac:dyDescent="0.25">
      <c r="A2033" s="2">
        <v>45298</v>
      </c>
      <c r="B2033" s="3">
        <f t="shared" si="96"/>
        <v>2024</v>
      </c>
      <c r="C2033" t="str">
        <f t="shared" si="97"/>
        <v>2023-2024</v>
      </c>
      <c r="D2033" t="s">
        <v>148</v>
      </c>
      <c r="E2033" t="s">
        <v>117</v>
      </c>
      <c r="F2033" t="str">
        <f t="shared" si="98"/>
        <v>Queensland</v>
      </c>
      <c r="G2033" t="s">
        <v>35</v>
      </c>
      <c r="H2033">
        <v>4119</v>
      </c>
      <c r="I2033" t="s">
        <v>11</v>
      </c>
      <c r="J2033" t="s">
        <v>43</v>
      </c>
      <c r="K2033" t="s">
        <v>150</v>
      </c>
      <c r="L2033" t="s">
        <v>18</v>
      </c>
      <c r="M2033" s="5">
        <v>95.27</v>
      </c>
    </row>
    <row r="2034" spans="1:13" hidden="1" x14ac:dyDescent="0.25">
      <c r="A2034" s="2">
        <v>45175</v>
      </c>
      <c r="B2034" s="3">
        <f t="shared" si="96"/>
        <v>2024</v>
      </c>
      <c r="C2034" t="str">
        <f t="shared" si="97"/>
        <v>2023-2024</v>
      </c>
      <c r="D2034" t="s">
        <v>147</v>
      </c>
      <c r="E2034" t="s">
        <v>135</v>
      </c>
      <c r="F2034" t="str">
        <f t="shared" si="98"/>
        <v>Victoria</v>
      </c>
      <c r="G2034" t="s">
        <v>45</v>
      </c>
      <c r="H2034">
        <v>3550</v>
      </c>
      <c r="I2034" t="s">
        <v>11</v>
      </c>
      <c r="J2034" t="s">
        <v>60</v>
      </c>
      <c r="K2034" t="s">
        <v>157</v>
      </c>
      <c r="L2034" t="s">
        <v>22</v>
      </c>
      <c r="M2034" s="5">
        <v>138.13</v>
      </c>
    </row>
    <row r="2035" spans="1:13" hidden="1" x14ac:dyDescent="0.25">
      <c r="A2035" s="2">
        <v>44963</v>
      </c>
      <c r="B2035" s="3">
        <f t="shared" si="96"/>
        <v>2023</v>
      </c>
      <c r="C2035" t="str">
        <f t="shared" si="97"/>
        <v>2022-2023</v>
      </c>
      <c r="D2035" t="s">
        <v>147</v>
      </c>
      <c r="E2035" t="s">
        <v>96</v>
      </c>
      <c r="F2035" t="str">
        <f t="shared" si="98"/>
        <v>Western Australia</v>
      </c>
      <c r="G2035" t="s">
        <v>48</v>
      </c>
      <c r="H2035">
        <v>6330</v>
      </c>
      <c r="I2035" t="s">
        <v>11</v>
      </c>
      <c r="J2035" t="s">
        <v>94</v>
      </c>
      <c r="K2035" t="s">
        <v>149</v>
      </c>
      <c r="L2035" t="s">
        <v>15</v>
      </c>
      <c r="M2035" s="5">
        <v>138.26</v>
      </c>
    </row>
    <row r="2036" spans="1:13" hidden="1" x14ac:dyDescent="0.25">
      <c r="A2036" s="2">
        <v>44999</v>
      </c>
      <c r="B2036" s="3">
        <f t="shared" si="96"/>
        <v>2023</v>
      </c>
      <c r="C2036" t="str">
        <f t="shared" si="97"/>
        <v>2022-2023</v>
      </c>
      <c r="D2036" t="s">
        <v>148</v>
      </c>
      <c r="E2036" t="s">
        <v>123</v>
      </c>
      <c r="F2036" t="str">
        <f t="shared" si="98"/>
        <v>Western Australia</v>
      </c>
      <c r="G2036" t="s">
        <v>48</v>
      </c>
      <c r="H2036">
        <v>6109</v>
      </c>
      <c r="I2036" t="s">
        <v>11</v>
      </c>
      <c r="J2036" t="s">
        <v>94</v>
      </c>
      <c r="K2036" t="s">
        <v>154</v>
      </c>
      <c r="L2036" t="s">
        <v>14</v>
      </c>
      <c r="M2036" s="5">
        <v>138.38</v>
      </c>
    </row>
    <row r="2037" spans="1:13" hidden="1" x14ac:dyDescent="0.25">
      <c r="A2037" s="2">
        <v>45254</v>
      </c>
      <c r="B2037" s="3">
        <f t="shared" si="96"/>
        <v>2024</v>
      </c>
      <c r="C2037" t="str">
        <f t="shared" si="97"/>
        <v>2023-2024</v>
      </c>
      <c r="D2037" t="s">
        <v>148</v>
      </c>
      <c r="E2037" t="s">
        <v>74</v>
      </c>
      <c r="F2037" t="str">
        <f t="shared" si="98"/>
        <v>South Australia</v>
      </c>
      <c r="G2037" t="s">
        <v>32</v>
      </c>
      <c r="H2037">
        <v>5043</v>
      </c>
      <c r="I2037" t="s">
        <v>11</v>
      </c>
      <c r="J2037" t="s">
        <v>33</v>
      </c>
      <c r="K2037" t="s">
        <v>19</v>
      </c>
      <c r="L2037" t="s">
        <v>23</v>
      </c>
      <c r="M2037" s="5">
        <v>138.86000000000001</v>
      </c>
    </row>
    <row r="2038" spans="1:13" hidden="1" x14ac:dyDescent="0.25">
      <c r="A2038" s="2">
        <v>45214</v>
      </c>
      <c r="B2038" s="3">
        <f t="shared" si="96"/>
        <v>2024</v>
      </c>
      <c r="C2038" t="str">
        <f t="shared" si="97"/>
        <v>2023-2024</v>
      </c>
      <c r="D2038" t="s">
        <v>148</v>
      </c>
      <c r="E2038" t="s">
        <v>99</v>
      </c>
      <c r="F2038" t="str">
        <f t="shared" si="98"/>
        <v>Victoria</v>
      </c>
      <c r="G2038" t="s">
        <v>45</v>
      </c>
      <c r="H2038">
        <v>3148</v>
      </c>
      <c r="I2038" t="s">
        <v>11</v>
      </c>
      <c r="J2038" t="s">
        <v>63</v>
      </c>
      <c r="K2038" t="s">
        <v>150</v>
      </c>
      <c r="L2038" t="s">
        <v>18</v>
      </c>
      <c r="M2038" s="5">
        <v>138.99</v>
      </c>
    </row>
    <row r="2039" spans="1:13" hidden="1" x14ac:dyDescent="0.25">
      <c r="A2039" s="2">
        <v>45050</v>
      </c>
      <c r="B2039" s="3">
        <f t="shared" si="96"/>
        <v>2023</v>
      </c>
      <c r="C2039" t="str">
        <f t="shared" si="97"/>
        <v>2023-2024</v>
      </c>
      <c r="D2039" t="s">
        <v>148</v>
      </c>
      <c r="E2039" t="s">
        <v>134</v>
      </c>
      <c r="F2039" t="str">
        <f t="shared" si="98"/>
        <v>Queensland</v>
      </c>
      <c r="G2039" t="s">
        <v>35</v>
      </c>
      <c r="H2039">
        <v>4825</v>
      </c>
      <c r="I2039" t="s">
        <v>11</v>
      </c>
      <c r="J2039" t="s">
        <v>36</v>
      </c>
      <c r="K2039" t="s">
        <v>153</v>
      </c>
      <c r="L2039" t="s">
        <v>16</v>
      </c>
      <c r="M2039" s="5">
        <v>94.91</v>
      </c>
    </row>
    <row r="2040" spans="1:13" hidden="1" x14ac:dyDescent="0.25">
      <c r="A2040" s="2">
        <v>45291</v>
      </c>
      <c r="B2040" s="3">
        <f t="shared" si="96"/>
        <v>2024</v>
      </c>
      <c r="C2040" t="str">
        <f t="shared" si="97"/>
        <v>2023-2024</v>
      </c>
      <c r="D2040" t="s">
        <v>148</v>
      </c>
      <c r="E2040" t="s">
        <v>53</v>
      </c>
      <c r="F2040" t="str">
        <f t="shared" si="98"/>
        <v>South Australia</v>
      </c>
      <c r="G2040" t="s">
        <v>32</v>
      </c>
      <c r="H2040">
        <v>5082</v>
      </c>
      <c r="I2040" t="s">
        <v>11</v>
      </c>
      <c r="J2040" t="s">
        <v>33</v>
      </c>
      <c r="K2040" t="s">
        <v>19</v>
      </c>
      <c r="L2040" t="s">
        <v>23</v>
      </c>
      <c r="M2040" s="5">
        <v>139.66999999999999</v>
      </c>
    </row>
    <row r="2041" spans="1:13" hidden="1" x14ac:dyDescent="0.25">
      <c r="A2041" s="2">
        <v>45125</v>
      </c>
      <c r="B2041" s="3">
        <f t="shared" si="96"/>
        <v>2024</v>
      </c>
      <c r="C2041" t="str">
        <f t="shared" si="97"/>
        <v>2023-2024</v>
      </c>
      <c r="D2041" t="s">
        <v>147</v>
      </c>
      <c r="E2041" t="s">
        <v>64</v>
      </c>
      <c r="F2041" t="str">
        <f t="shared" si="98"/>
        <v>Victoria</v>
      </c>
      <c r="G2041" t="s">
        <v>45</v>
      </c>
      <c r="H2041">
        <v>3199</v>
      </c>
      <c r="I2041" t="s">
        <v>11</v>
      </c>
      <c r="J2041" t="s">
        <v>63</v>
      </c>
      <c r="K2041" t="s">
        <v>157</v>
      </c>
      <c r="L2041" t="s">
        <v>22</v>
      </c>
      <c r="M2041" s="5">
        <v>139.69999999999999</v>
      </c>
    </row>
    <row r="2042" spans="1:13" hidden="1" x14ac:dyDescent="0.25">
      <c r="A2042" s="2">
        <v>44962</v>
      </c>
      <c r="B2042" s="3">
        <f t="shared" si="96"/>
        <v>2023</v>
      </c>
      <c r="C2042" t="str">
        <f t="shared" si="97"/>
        <v>2022-2023</v>
      </c>
      <c r="D2042" t="s">
        <v>148</v>
      </c>
      <c r="E2042" t="s">
        <v>130</v>
      </c>
      <c r="F2042" t="str">
        <f t="shared" si="98"/>
        <v>South Australia</v>
      </c>
      <c r="G2042" t="s">
        <v>32</v>
      </c>
      <c r="H2042">
        <v>5290</v>
      </c>
      <c r="I2042" t="s">
        <v>11</v>
      </c>
      <c r="J2042" t="s">
        <v>38</v>
      </c>
      <c r="K2042" t="s">
        <v>149</v>
      </c>
      <c r="L2042" t="s">
        <v>15</v>
      </c>
      <c r="M2042" s="5">
        <v>139.72</v>
      </c>
    </row>
    <row r="2043" spans="1:13" hidden="1" x14ac:dyDescent="0.25">
      <c r="A2043" s="2">
        <v>45252</v>
      </c>
      <c r="B2043" s="3">
        <f t="shared" si="96"/>
        <v>2024</v>
      </c>
      <c r="C2043" t="str">
        <f t="shared" si="97"/>
        <v>2023-2024</v>
      </c>
      <c r="D2043" t="s">
        <v>147</v>
      </c>
      <c r="E2043" t="s">
        <v>99</v>
      </c>
      <c r="F2043" t="str">
        <f t="shared" si="98"/>
        <v>Victoria</v>
      </c>
      <c r="G2043" t="s">
        <v>45</v>
      </c>
      <c r="H2043">
        <v>3148</v>
      </c>
      <c r="I2043" t="s">
        <v>11</v>
      </c>
      <c r="J2043" t="s">
        <v>63</v>
      </c>
      <c r="K2043" t="s">
        <v>153</v>
      </c>
      <c r="L2043" t="s">
        <v>16</v>
      </c>
      <c r="M2043" s="5">
        <v>139.86000000000001</v>
      </c>
    </row>
    <row r="2044" spans="1:13" hidden="1" x14ac:dyDescent="0.25">
      <c r="A2044" s="2">
        <v>45510</v>
      </c>
      <c r="B2044" s="3">
        <f t="shared" si="96"/>
        <v>2025</v>
      </c>
      <c r="C2044" t="str">
        <f t="shared" si="97"/>
        <v>2024-2025</v>
      </c>
      <c r="D2044" t="s">
        <v>148</v>
      </c>
      <c r="E2044" t="s">
        <v>91</v>
      </c>
      <c r="F2044" t="str">
        <f t="shared" si="98"/>
        <v>Victoria</v>
      </c>
      <c r="G2044" t="s">
        <v>45</v>
      </c>
      <c r="H2044">
        <v>3690</v>
      </c>
      <c r="I2044" t="s">
        <v>11</v>
      </c>
      <c r="J2044" t="s">
        <v>55</v>
      </c>
      <c r="K2044" t="s">
        <v>149</v>
      </c>
      <c r="L2044" t="s">
        <v>15</v>
      </c>
      <c r="M2044" s="5">
        <v>139.86000000000001</v>
      </c>
    </row>
    <row r="2045" spans="1:13" hidden="1" x14ac:dyDescent="0.25">
      <c r="A2045" s="2">
        <v>45565</v>
      </c>
      <c r="B2045" s="3">
        <f t="shared" si="96"/>
        <v>2025</v>
      </c>
      <c r="C2045" t="str">
        <f t="shared" si="97"/>
        <v>2024-2025</v>
      </c>
      <c r="D2045" t="s">
        <v>148</v>
      </c>
      <c r="E2045" t="s">
        <v>128</v>
      </c>
      <c r="F2045" t="str">
        <f t="shared" si="98"/>
        <v>Western Australia</v>
      </c>
      <c r="G2045" t="s">
        <v>48</v>
      </c>
      <c r="H2045">
        <v>6027</v>
      </c>
      <c r="I2045" t="s">
        <v>11</v>
      </c>
      <c r="J2045" t="s">
        <v>49</v>
      </c>
      <c r="K2045" t="s">
        <v>154</v>
      </c>
      <c r="L2045" t="s">
        <v>14</v>
      </c>
      <c r="M2045" s="5">
        <v>139.88</v>
      </c>
    </row>
    <row r="2046" spans="1:13" hidden="1" x14ac:dyDescent="0.25">
      <c r="A2046" s="2">
        <v>45641</v>
      </c>
      <c r="B2046" s="3">
        <f t="shared" si="96"/>
        <v>2025</v>
      </c>
      <c r="C2046" t="str">
        <f t="shared" si="97"/>
        <v>2024-2025</v>
      </c>
      <c r="D2046" t="s">
        <v>147</v>
      </c>
      <c r="E2046" t="s">
        <v>119</v>
      </c>
      <c r="F2046" t="str">
        <f t="shared" si="98"/>
        <v>Queensland</v>
      </c>
      <c r="G2046" t="s">
        <v>35</v>
      </c>
      <c r="H2046">
        <v>4570</v>
      </c>
      <c r="I2046" t="s">
        <v>11</v>
      </c>
      <c r="J2046" t="s">
        <v>120</v>
      </c>
      <c r="K2046" t="s">
        <v>19</v>
      </c>
      <c r="L2046" t="s">
        <v>23</v>
      </c>
      <c r="M2046" s="5">
        <v>139.96</v>
      </c>
    </row>
    <row r="2047" spans="1:13" hidden="1" x14ac:dyDescent="0.25">
      <c r="A2047" s="2">
        <v>45440</v>
      </c>
      <c r="B2047" s="3">
        <f t="shared" si="96"/>
        <v>2024</v>
      </c>
      <c r="C2047" t="str">
        <f t="shared" si="97"/>
        <v>2024-2025</v>
      </c>
      <c r="D2047" t="s">
        <v>148</v>
      </c>
      <c r="E2047" t="s">
        <v>24</v>
      </c>
      <c r="F2047" t="str">
        <f t="shared" si="98"/>
        <v>New South Wales</v>
      </c>
      <c r="G2047" t="s">
        <v>10</v>
      </c>
      <c r="H2047">
        <v>2795</v>
      </c>
      <c r="I2047" t="s">
        <v>11</v>
      </c>
      <c r="J2047" t="s">
        <v>25</v>
      </c>
      <c r="K2047" t="s">
        <v>152</v>
      </c>
      <c r="L2047" t="s">
        <v>13</v>
      </c>
      <c r="M2047" s="5">
        <v>140.03000000000003</v>
      </c>
    </row>
    <row r="2048" spans="1:13" hidden="1" x14ac:dyDescent="0.25">
      <c r="A2048" s="2">
        <v>45327</v>
      </c>
      <c r="B2048" s="3">
        <f t="shared" si="96"/>
        <v>2024</v>
      </c>
      <c r="C2048" t="str">
        <f t="shared" si="97"/>
        <v>2023-2024</v>
      </c>
      <c r="D2048" t="s">
        <v>147</v>
      </c>
      <c r="E2048" t="s">
        <v>64</v>
      </c>
      <c r="F2048" t="str">
        <f t="shared" si="98"/>
        <v>Victoria</v>
      </c>
      <c r="G2048" t="s">
        <v>45</v>
      </c>
      <c r="H2048">
        <v>3199</v>
      </c>
      <c r="I2048" t="s">
        <v>11</v>
      </c>
      <c r="J2048" t="s">
        <v>63</v>
      </c>
      <c r="K2048" t="s">
        <v>150</v>
      </c>
      <c r="L2048" t="s">
        <v>18</v>
      </c>
      <c r="M2048" s="5">
        <v>140.38999999999999</v>
      </c>
    </row>
    <row r="2049" spans="1:13" hidden="1" x14ac:dyDescent="0.25">
      <c r="A2049" s="2">
        <v>45380</v>
      </c>
      <c r="B2049" s="3">
        <f t="shared" si="96"/>
        <v>2024</v>
      </c>
      <c r="C2049" t="str">
        <f t="shared" si="97"/>
        <v>2023-2024</v>
      </c>
      <c r="D2049" t="s">
        <v>148</v>
      </c>
      <c r="E2049" t="s">
        <v>123</v>
      </c>
      <c r="F2049" t="str">
        <f t="shared" si="98"/>
        <v>Western Australia</v>
      </c>
      <c r="G2049" t="s">
        <v>48</v>
      </c>
      <c r="H2049">
        <v>6109</v>
      </c>
      <c r="I2049" t="s">
        <v>11</v>
      </c>
      <c r="J2049" t="s">
        <v>94</v>
      </c>
      <c r="K2049" t="s">
        <v>152</v>
      </c>
      <c r="L2049" t="s">
        <v>13</v>
      </c>
      <c r="M2049" s="5">
        <v>140.69999999999999</v>
      </c>
    </row>
    <row r="2050" spans="1:13" hidden="1" x14ac:dyDescent="0.25">
      <c r="A2050" s="2">
        <v>45434</v>
      </c>
      <c r="B2050" s="3">
        <f t="shared" si="96"/>
        <v>2024</v>
      </c>
      <c r="C2050" t="str">
        <f t="shared" si="97"/>
        <v>2024-2025</v>
      </c>
      <c r="D2050" t="s">
        <v>148</v>
      </c>
      <c r="E2050" t="s">
        <v>50</v>
      </c>
      <c r="F2050" t="str">
        <f t="shared" si="98"/>
        <v>Queensland</v>
      </c>
      <c r="G2050" t="s">
        <v>35</v>
      </c>
      <c r="H2050">
        <v>4703</v>
      </c>
      <c r="I2050" t="s">
        <v>11</v>
      </c>
      <c r="J2050" t="s">
        <v>51</v>
      </c>
      <c r="K2050" t="s">
        <v>154</v>
      </c>
      <c r="L2050" t="s">
        <v>14</v>
      </c>
      <c r="M2050" s="5">
        <v>94.44</v>
      </c>
    </row>
    <row r="2051" spans="1:13" hidden="1"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row>
    <row r="2052" spans="1:13"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row>
    <row r="2053" spans="1:13" hidden="1"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row>
    <row r="2054" spans="1:13" hidden="1"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row>
    <row r="2055" spans="1:13" hidden="1" x14ac:dyDescent="0.25">
      <c r="A2055" s="2">
        <v>45200</v>
      </c>
      <c r="B2055" s="3">
        <f t="shared" si="96"/>
        <v>2024</v>
      </c>
      <c r="C2055" t="str">
        <f t="shared" si="97"/>
        <v>2023-2024</v>
      </c>
      <c r="D2055" t="s">
        <v>148</v>
      </c>
      <c r="E2055" t="s">
        <v>89</v>
      </c>
      <c r="F2055" t="str">
        <f t="shared" si="98"/>
        <v>Queensland</v>
      </c>
      <c r="G2055" t="s">
        <v>35</v>
      </c>
      <c r="H2055">
        <v>4655</v>
      </c>
      <c r="I2055" t="s">
        <v>11</v>
      </c>
      <c r="J2055" t="s">
        <v>51</v>
      </c>
      <c r="K2055" t="s">
        <v>152</v>
      </c>
      <c r="L2055" t="s">
        <v>13</v>
      </c>
      <c r="M2055" s="5">
        <v>93.810000000000016</v>
      </c>
    </row>
    <row r="2056" spans="1:13" hidden="1"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row>
    <row r="2057" spans="1:13" hidden="1"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row>
    <row r="2058" spans="1:13" hidden="1"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row>
    <row r="2059" spans="1:13" hidden="1"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row>
    <row r="2060" spans="1:13" hidden="1" x14ac:dyDescent="0.25">
      <c r="A2060" s="2">
        <v>45330</v>
      </c>
      <c r="B2060" s="3">
        <f t="shared" si="96"/>
        <v>2024</v>
      </c>
      <c r="C2060" t="str">
        <f t="shared" si="97"/>
        <v>2023-2024</v>
      </c>
      <c r="D2060" t="s">
        <v>148</v>
      </c>
      <c r="E2060" t="s">
        <v>42</v>
      </c>
      <c r="F2060" t="str">
        <f t="shared" si="98"/>
        <v>Queensland</v>
      </c>
      <c r="G2060" t="s">
        <v>35</v>
      </c>
      <c r="H2060">
        <v>4053</v>
      </c>
      <c r="I2060" t="s">
        <v>11</v>
      </c>
      <c r="J2060" t="s">
        <v>43</v>
      </c>
      <c r="K2060" t="s">
        <v>154</v>
      </c>
      <c r="L2060" t="s">
        <v>14</v>
      </c>
      <c r="M2060" s="5">
        <v>91.339999999999989</v>
      </c>
    </row>
    <row r="2061" spans="1:13" hidden="1"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row>
    <row r="2062" spans="1:13" hidden="1" x14ac:dyDescent="0.25">
      <c r="A2062" s="2">
        <v>45413</v>
      </c>
      <c r="B2062" s="3">
        <f t="shared" si="96"/>
        <v>2024</v>
      </c>
      <c r="C2062" t="str">
        <f t="shared" si="97"/>
        <v>2024-2025</v>
      </c>
      <c r="D2062" t="s">
        <v>148</v>
      </c>
      <c r="E2062" t="s">
        <v>57</v>
      </c>
      <c r="F2062" t="str">
        <f t="shared" si="98"/>
        <v>New South Wales</v>
      </c>
      <c r="G2062" t="s">
        <v>10</v>
      </c>
      <c r="H2062">
        <v>2560</v>
      </c>
      <c r="I2062" t="s">
        <v>11</v>
      </c>
      <c r="J2062" t="s">
        <v>58</v>
      </c>
      <c r="K2062" t="s">
        <v>151</v>
      </c>
      <c r="L2062" t="s">
        <v>21</v>
      </c>
      <c r="M2062" s="5">
        <v>145.80000000000001</v>
      </c>
    </row>
    <row r="2063" spans="1:13" hidden="1"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row>
    <row r="2064" spans="1:13" hidden="1"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row>
    <row r="2065" spans="1:13" hidden="1"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row>
    <row r="2066" spans="1:13" hidden="1"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row>
    <row r="2067" spans="1:13" hidden="1"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row>
    <row r="2068" spans="1:13" hidden="1" x14ac:dyDescent="0.25">
      <c r="A2068" s="2">
        <v>45059</v>
      </c>
      <c r="B2068" s="3">
        <f t="shared" si="96"/>
        <v>2023</v>
      </c>
      <c r="C2068" t="str">
        <f t="shared" si="97"/>
        <v>2023-2024</v>
      </c>
      <c r="D2068" t="s">
        <v>148</v>
      </c>
      <c r="E2068" t="s">
        <v>93</v>
      </c>
      <c r="F2068" t="str">
        <f t="shared" si="98"/>
        <v>Western Australia</v>
      </c>
      <c r="G2068" t="s">
        <v>48</v>
      </c>
      <c r="H2068">
        <v>6112</v>
      </c>
      <c r="I2068" t="s">
        <v>11</v>
      </c>
      <c r="J2068" t="s">
        <v>94</v>
      </c>
      <c r="K2068" t="s">
        <v>152</v>
      </c>
      <c r="L2068" t="s">
        <v>13</v>
      </c>
      <c r="M2068" s="5">
        <v>146.68</v>
      </c>
    </row>
    <row r="2069" spans="1:13" hidden="1" x14ac:dyDescent="0.25">
      <c r="A2069" s="2">
        <v>45349</v>
      </c>
      <c r="B2069" s="3">
        <f t="shared" si="96"/>
        <v>2024</v>
      </c>
      <c r="C2069" t="str">
        <f t="shared" si="97"/>
        <v>2023-2024</v>
      </c>
      <c r="D2069" t="s">
        <v>148</v>
      </c>
      <c r="E2069" t="s">
        <v>134</v>
      </c>
      <c r="F2069" t="str">
        <f t="shared" si="98"/>
        <v>Queensland</v>
      </c>
      <c r="G2069" t="s">
        <v>35</v>
      </c>
      <c r="H2069">
        <v>4825</v>
      </c>
      <c r="I2069" t="s">
        <v>11</v>
      </c>
      <c r="J2069" t="s">
        <v>36</v>
      </c>
      <c r="K2069" t="s">
        <v>152</v>
      </c>
      <c r="L2069" t="s">
        <v>13</v>
      </c>
      <c r="M2069" s="5">
        <v>90.95</v>
      </c>
    </row>
    <row r="2070" spans="1:13" hidden="1"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row>
    <row r="2071" spans="1:13" hidden="1"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row>
    <row r="2072" spans="1:13" hidden="1"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row>
    <row r="2073" spans="1:13" hidden="1"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row>
    <row r="2074" spans="1:13" hidden="1"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row>
    <row r="2075" spans="1:13"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row>
    <row r="2076" spans="1:13" hidden="1"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row>
    <row r="2077" spans="1:13" hidden="1"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row>
    <row r="2078" spans="1:13" hidden="1" x14ac:dyDescent="0.25">
      <c r="A2078" s="2">
        <v>45400</v>
      </c>
      <c r="B2078" s="3">
        <f t="shared" ref="B2078:B2141" si="99">IF(MONTH(A2078)&gt;=7,YEAR(A2078)+1,YEAR(A2078))</f>
        <v>2024</v>
      </c>
      <c r="C2078" t="str">
        <f t="shared" ref="C2078:C2141" si="100">IF(MONTH(A2078) &gt;= 4, YEAR(A2078) &amp; "-" &amp; YEAR(A2078) + 1, YEAR(A2078) - 1 &amp; "-" &amp; YEAR(A2078))</f>
        <v>2024-2025</v>
      </c>
      <c r="D2078" t="s">
        <v>148</v>
      </c>
      <c r="E2078" t="s">
        <v>52</v>
      </c>
      <c r="F2078" t="str">
        <f t="shared" ref="F2078:F2141" si="101">IF(G2078="WA","Western Australia",
IF(G2078="NSW","New South Wales",
IF(G2078="QLD","Queensland",
IF(G2078="VIC","Victoria",
IF(G2078="TAS","Tasmania",
IF(G2078="SA","South Australia",
IF(G2078="NT","Northern Territory",
IF(G2078="ACT","Australian Capital Territory",G2078))))))))</f>
        <v>Victoria</v>
      </c>
      <c r="G2078" t="s">
        <v>45</v>
      </c>
      <c r="H2078">
        <v>3030</v>
      </c>
      <c r="I2078" t="s">
        <v>11</v>
      </c>
      <c r="J2078" t="s">
        <v>46</v>
      </c>
      <c r="K2078" t="s">
        <v>156</v>
      </c>
      <c r="L2078" t="s">
        <v>17</v>
      </c>
      <c r="M2078" s="5">
        <v>148.76999999999998</v>
      </c>
    </row>
    <row r="2079" spans="1:13" hidden="1" x14ac:dyDescent="0.25">
      <c r="A2079" s="2">
        <v>45199</v>
      </c>
      <c r="B2079" s="3">
        <f t="shared" si="99"/>
        <v>2024</v>
      </c>
      <c r="C2079" t="str">
        <f t="shared" si="100"/>
        <v>2023-2024</v>
      </c>
      <c r="D2079" t="s">
        <v>148</v>
      </c>
      <c r="E2079" t="s">
        <v>142</v>
      </c>
      <c r="F2079" t="str">
        <f t="shared" si="101"/>
        <v>Australian Capital Territory</v>
      </c>
      <c r="G2079" t="s">
        <v>80</v>
      </c>
      <c r="H2079">
        <v>2609</v>
      </c>
      <c r="I2079" t="s">
        <v>11</v>
      </c>
      <c r="J2079" t="s">
        <v>58</v>
      </c>
      <c r="K2079" t="s">
        <v>19</v>
      </c>
      <c r="L2079" t="s">
        <v>23</v>
      </c>
      <c r="M2079" s="5">
        <v>148.78</v>
      </c>
    </row>
    <row r="2080" spans="1:13" hidden="1" x14ac:dyDescent="0.25">
      <c r="A2080" s="2">
        <v>45028</v>
      </c>
      <c r="B2080" s="3">
        <f t="shared" si="99"/>
        <v>2023</v>
      </c>
      <c r="C2080" t="str">
        <f t="shared" si="100"/>
        <v>2023-2024</v>
      </c>
      <c r="D2080" t="s">
        <v>147</v>
      </c>
      <c r="E2080" t="s">
        <v>126</v>
      </c>
      <c r="F2080" t="str">
        <f t="shared" si="101"/>
        <v>Queensland</v>
      </c>
      <c r="G2080" t="s">
        <v>35</v>
      </c>
      <c r="H2080">
        <v>4551</v>
      </c>
      <c r="I2080" t="s">
        <v>11</v>
      </c>
      <c r="J2080" t="s">
        <v>120</v>
      </c>
      <c r="K2080" t="s">
        <v>149</v>
      </c>
      <c r="L2080" t="s">
        <v>15</v>
      </c>
      <c r="M2080" s="5">
        <v>148.82</v>
      </c>
    </row>
    <row r="2081" spans="1:13" hidden="1" x14ac:dyDescent="0.25">
      <c r="A2081" s="2">
        <v>45556</v>
      </c>
      <c r="B2081" s="3">
        <f t="shared" si="99"/>
        <v>2025</v>
      </c>
      <c r="C2081" t="str">
        <f t="shared" si="100"/>
        <v>2024-2025</v>
      </c>
      <c r="D2081" t="s">
        <v>147</v>
      </c>
      <c r="E2081" t="s">
        <v>53</v>
      </c>
      <c r="F2081" t="str">
        <f t="shared" si="101"/>
        <v>South Australia</v>
      </c>
      <c r="G2081" t="s">
        <v>32</v>
      </c>
      <c r="H2081">
        <v>5082</v>
      </c>
      <c r="I2081" t="s">
        <v>11</v>
      </c>
      <c r="J2081" t="s">
        <v>33</v>
      </c>
      <c r="K2081" t="s">
        <v>153</v>
      </c>
      <c r="L2081" t="s">
        <v>16</v>
      </c>
      <c r="M2081" s="5">
        <v>148.87</v>
      </c>
    </row>
    <row r="2082" spans="1:13" hidden="1" x14ac:dyDescent="0.25">
      <c r="A2082" s="2">
        <v>45362</v>
      </c>
      <c r="B2082" s="3">
        <f t="shared" si="99"/>
        <v>2024</v>
      </c>
      <c r="C2082" t="str">
        <f t="shared" si="100"/>
        <v>2023-2024</v>
      </c>
      <c r="D2082" t="s">
        <v>147</v>
      </c>
      <c r="E2082" t="s">
        <v>139</v>
      </c>
      <c r="F2082" t="str">
        <f t="shared" si="101"/>
        <v>New South Wales</v>
      </c>
      <c r="G2082" t="s">
        <v>10</v>
      </c>
      <c r="H2082">
        <v>2020</v>
      </c>
      <c r="I2082" t="s">
        <v>11</v>
      </c>
      <c r="J2082" t="s">
        <v>12</v>
      </c>
      <c r="K2082" t="s">
        <v>150</v>
      </c>
      <c r="L2082" t="s">
        <v>18</v>
      </c>
      <c r="M2082" s="5">
        <v>148.88999999999999</v>
      </c>
    </row>
    <row r="2083" spans="1:13" hidden="1" x14ac:dyDescent="0.25">
      <c r="A2083" s="2">
        <v>45106</v>
      </c>
      <c r="B2083" s="3">
        <f t="shared" si="99"/>
        <v>2023</v>
      </c>
      <c r="C2083" t="str">
        <f t="shared" si="100"/>
        <v>2023-2024</v>
      </c>
      <c r="D2083" t="s">
        <v>148</v>
      </c>
      <c r="E2083" t="s">
        <v>66</v>
      </c>
      <c r="F2083" t="str">
        <f t="shared" si="101"/>
        <v>South Australia</v>
      </c>
      <c r="G2083" t="s">
        <v>32</v>
      </c>
      <c r="H2083">
        <v>5169</v>
      </c>
      <c r="I2083" t="s">
        <v>11</v>
      </c>
      <c r="J2083" t="s">
        <v>33</v>
      </c>
      <c r="K2083" t="s">
        <v>151</v>
      </c>
      <c r="L2083" t="s">
        <v>21</v>
      </c>
      <c r="M2083" s="5">
        <v>148.88999999999999</v>
      </c>
    </row>
    <row r="2084" spans="1:13" hidden="1" x14ac:dyDescent="0.25">
      <c r="A2084" s="2">
        <v>45301</v>
      </c>
      <c r="B2084" s="3">
        <f t="shared" si="99"/>
        <v>2024</v>
      </c>
      <c r="C2084" t="str">
        <f t="shared" si="100"/>
        <v>2023-2024</v>
      </c>
      <c r="D2084" t="s">
        <v>147</v>
      </c>
      <c r="E2084" t="s">
        <v>64</v>
      </c>
      <c r="F2084" t="str">
        <f t="shared" si="101"/>
        <v>Victoria</v>
      </c>
      <c r="G2084" t="s">
        <v>45</v>
      </c>
      <c r="H2084">
        <v>3199</v>
      </c>
      <c r="I2084" t="s">
        <v>11</v>
      </c>
      <c r="J2084" t="s">
        <v>63</v>
      </c>
      <c r="K2084" t="s">
        <v>154</v>
      </c>
      <c r="L2084" t="s">
        <v>14</v>
      </c>
      <c r="M2084" s="5">
        <v>149.29000000000002</v>
      </c>
    </row>
    <row r="2085" spans="1:13" hidden="1" x14ac:dyDescent="0.25">
      <c r="A2085" s="2">
        <v>45062</v>
      </c>
      <c r="B2085" s="3">
        <f t="shared" si="99"/>
        <v>2023</v>
      </c>
      <c r="C2085" t="str">
        <f t="shared" si="100"/>
        <v>2023-2024</v>
      </c>
      <c r="D2085" t="s">
        <v>148</v>
      </c>
      <c r="E2085" t="s">
        <v>26</v>
      </c>
      <c r="F2085" t="str">
        <f t="shared" si="101"/>
        <v>New South Wales</v>
      </c>
      <c r="G2085" t="s">
        <v>10</v>
      </c>
      <c r="H2085">
        <v>2141</v>
      </c>
      <c r="I2085" t="s">
        <v>11</v>
      </c>
      <c r="J2085" t="s">
        <v>27</v>
      </c>
      <c r="K2085" t="s">
        <v>151</v>
      </c>
      <c r="L2085" t="s">
        <v>21</v>
      </c>
      <c r="M2085" s="5">
        <v>149.79</v>
      </c>
    </row>
    <row r="2086" spans="1:13" hidden="1" x14ac:dyDescent="0.25">
      <c r="A2086" s="2">
        <v>45380</v>
      </c>
      <c r="B2086" s="3">
        <f t="shared" si="99"/>
        <v>2024</v>
      </c>
      <c r="C2086" t="str">
        <f t="shared" si="100"/>
        <v>2023-2024</v>
      </c>
      <c r="D2086" t="s">
        <v>147</v>
      </c>
      <c r="E2086" t="s">
        <v>86</v>
      </c>
      <c r="F2086" t="str">
        <f t="shared" si="101"/>
        <v>New South Wales</v>
      </c>
      <c r="G2086" t="s">
        <v>10</v>
      </c>
      <c r="H2086">
        <v>2064</v>
      </c>
      <c r="I2086" t="s">
        <v>11</v>
      </c>
      <c r="J2086" t="s">
        <v>12</v>
      </c>
      <c r="K2086" t="s">
        <v>151</v>
      </c>
      <c r="L2086" t="s">
        <v>21</v>
      </c>
      <c r="M2086" s="5">
        <v>149.79999999999998</v>
      </c>
    </row>
    <row r="2087" spans="1:13" hidden="1" x14ac:dyDescent="0.25">
      <c r="A2087" s="2">
        <v>45395</v>
      </c>
      <c r="B2087" s="3">
        <f t="shared" si="99"/>
        <v>2024</v>
      </c>
      <c r="C2087" t="str">
        <f t="shared" si="100"/>
        <v>2024-2025</v>
      </c>
      <c r="D2087" t="s">
        <v>148</v>
      </c>
      <c r="E2087" t="s">
        <v>50</v>
      </c>
      <c r="F2087" t="str">
        <f t="shared" si="101"/>
        <v>Queensland</v>
      </c>
      <c r="G2087" t="s">
        <v>35</v>
      </c>
      <c r="H2087">
        <v>4703</v>
      </c>
      <c r="I2087" t="s">
        <v>11</v>
      </c>
      <c r="J2087" t="s">
        <v>51</v>
      </c>
      <c r="K2087" t="s">
        <v>153</v>
      </c>
      <c r="L2087" t="s">
        <v>16</v>
      </c>
      <c r="M2087" s="5">
        <v>90.93</v>
      </c>
    </row>
    <row r="2088" spans="1:13" x14ac:dyDescent="0.25">
      <c r="A2088" s="2">
        <v>44933</v>
      </c>
      <c r="B2088" s="3">
        <f t="shared" si="99"/>
        <v>2023</v>
      </c>
      <c r="C2088" t="str">
        <f t="shared" si="100"/>
        <v>2022-2023</v>
      </c>
      <c r="D2088" t="s">
        <v>147</v>
      </c>
      <c r="E2088" t="s">
        <v>137</v>
      </c>
      <c r="F2088" t="str">
        <f t="shared" si="101"/>
        <v>New South Wales</v>
      </c>
      <c r="G2088" t="s">
        <v>10</v>
      </c>
      <c r="H2088">
        <v>2031</v>
      </c>
      <c r="I2088" t="s">
        <v>11</v>
      </c>
      <c r="J2088" t="s">
        <v>12</v>
      </c>
      <c r="K2088" t="s">
        <v>151</v>
      </c>
      <c r="L2088" t="s">
        <v>21</v>
      </c>
      <c r="M2088" s="5">
        <v>149.94999999999999</v>
      </c>
    </row>
    <row r="2089" spans="1:13" hidden="1" x14ac:dyDescent="0.25">
      <c r="A2089" s="2">
        <v>45457</v>
      </c>
      <c r="B2089" s="3">
        <f t="shared" si="99"/>
        <v>2024</v>
      </c>
      <c r="C2089" t="str">
        <f t="shared" si="100"/>
        <v>2024-2025</v>
      </c>
      <c r="D2089" t="s">
        <v>148</v>
      </c>
      <c r="E2089" t="s">
        <v>135</v>
      </c>
      <c r="F2089" t="str">
        <f t="shared" si="101"/>
        <v>Victoria</v>
      </c>
      <c r="G2089" t="s">
        <v>45</v>
      </c>
      <c r="H2089">
        <v>3550</v>
      </c>
      <c r="I2089" t="s">
        <v>11</v>
      </c>
      <c r="J2089" t="s">
        <v>60</v>
      </c>
      <c r="K2089" t="s">
        <v>150</v>
      </c>
      <c r="L2089" t="s">
        <v>18</v>
      </c>
      <c r="M2089" s="5">
        <v>149.99</v>
      </c>
    </row>
    <row r="2090" spans="1:13" hidden="1" x14ac:dyDescent="0.25">
      <c r="A2090" s="2">
        <v>45303</v>
      </c>
      <c r="B2090" s="3">
        <f t="shared" si="99"/>
        <v>2024</v>
      </c>
      <c r="C2090" t="str">
        <f t="shared" si="100"/>
        <v>2023-2024</v>
      </c>
      <c r="D2090" t="s">
        <v>147</v>
      </c>
      <c r="E2090" t="s">
        <v>127</v>
      </c>
      <c r="F2090" t="str">
        <f t="shared" si="101"/>
        <v>New South Wales</v>
      </c>
      <c r="G2090" t="s">
        <v>10</v>
      </c>
      <c r="H2090">
        <v>2131</v>
      </c>
      <c r="I2090" t="s">
        <v>11</v>
      </c>
      <c r="J2090" t="s">
        <v>27</v>
      </c>
      <c r="K2090" t="s">
        <v>156</v>
      </c>
      <c r="L2090" t="s">
        <v>17</v>
      </c>
      <c r="M2090" s="5">
        <v>150.59</v>
      </c>
    </row>
    <row r="2091" spans="1:13" hidden="1" x14ac:dyDescent="0.25">
      <c r="A2091" s="2">
        <v>45303</v>
      </c>
      <c r="B2091" s="3">
        <f t="shared" si="99"/>
        <v>2024</v>
      </c>
      <c r="C2091" t="str">
        <f t="shared" si="100"/>
        <v>2023-2024</v>
      </c>
      <c r="D2091" t="s">
        <v>147</v>
      </c>
      <c r="E2091" t="s">
        <v>72</v>
      </c>
      <c r="F2091" t="str">
        <f t="shared" si="101"/>
        <v>Western Australia</v>
      </c>
      <c r="G2091" t="s">
        <v>48</v>
      </c>
      <c r="H2091">
        <v>6010</v>
      </c>
      <c r="I2091" t="s">
        <v>11</v>
      </c>
      <c r="J2091" t="s">
        <v>49</v>
      </c>
      <c r="K2091" t="s">
        <v>155</v>
      </c>
      <c r="L2091" t="s">
        <v>20</v>
      </c>
      <c r="M2091" s="5">
        <v>150.61000000000001</v>
      </c>
    </row>
    <row r="2092" spans="1:13" hidden="1" x14ac:dyDescent="0.25">
      <c r="A2092" s="2">
        <v>45086</v>
      </c>
      <c r="B2092" s="3">
        <f t="shared" si="99"/>
        <v>2023</v>
      </c>
      <c r="C2092" t="str">
        <f t="shared" si="100"/>
        <v>2023-2024</v>
      </c>
      <c r="D2092" t="s">
        <v>147</v>
      </c>
      <c r="E2092" t="s">
        <v>99</v>
      </c>
      <c r="F2092" t="str">
        <f t="shared" si="101"/>
        <v>Victoria</v>
      </c>
      <c r="G2092" t="s">
        <v>45</v>
      </c>
      <c r="H2092">
        <v>3148</v>
      </c>
      <c r="I2092" t="s">
        <v>11</v>
      </c>
      <c r="J2092" t="s">
        <v>63</v>
      </c>
      <c r="K2092" t="s">
        <v>149</v>
      </c>
      <c r="L2092" t="s">
        <v>15</v>
      </c>
      <c r="M2092" s="5">
        <v>150.63999999999999</v>
      </c>
    </row>
    <row r="2093" spans="1:13" hidden="1" x14ac:dyDescent="0.25">
      <c r="A2093" s="2">
        <v>45182</v>
      </c>
      <c r="B2093" s="3">
        <f t="shared" si="99"/>
        <v>2024</v>
      </c>
      <c r="C2093" t="str">
        <f t="shared" si="100"/>
        <v>2023-2024</v>
      </c>
      <c r="D2093" t="s">
        <v>147</v>
      </c>
      <c r="E2093" t="s">
        <v>139</v>
      </c>
      <c r="F2093" t="str">
        <f t="shared" si="101"/>
        <v>New South Wales</v>
      </c>
      <c r="G2093" t="s">
        <v>10</v>
      </c>
      <c r="H2093">
        <v>2020</v>
      </c>
      <c r="I2093" t="s">
        <v>11</v>
      </c>
      <c r="J2093" t="s">
        <v>12</v>
      </c>
      <c r="K2093" t="s">
        <v>149</v>
      </c>
      <c r="L2093" t="s">
        <v>15</v>
      </c>
      <c r="M2093" s="5">
        <v>150.86000000000001</v>
      </c>
    </row>
    <row r="2094" spans="1:13" hidden="1" x14ac:dyDescent="0.25">
      <c r="A2094" s="2">
        <v>45074</v>
      </c>
      <c r="B2094" s="3">
        <f t="shared" si="99"/>
        <v>2023</v>
      </c>
      <c r="C2094" t="str">
        <f t="shared" si="100"/>
        <v>2023-2024</v>
      </c>
      <c r="D2094" t="s">
        <v>147</v>
      </c>
      <c r="E2094" t="s">
        <v>34</v>
      </c>
      <c r="F2094" t="str">
        <f t="shared" si="101"/>
        <v>Queensland</v>
      </c>
      <c r="G2094" t="s">
        <v>35</v>
      </c>
      <c r="H2094">
        <v>4802</v>
      </c>
      <c r="I2094" t="s">
        <v>11</v>
      </c>
      <c r="J2094" t="s">
        <v>36</v>
      </c>
      <c r="K2094" t="s">
        <v>152</v>
      </c>
      <c r="L2094" t="s">
        <v>13</v>
      </c>
      <c r="M2094" s="5">
        <v>151.01</v>
      </c>
    </row>
    <row r="2095" spans="1:13" hidden="1" x14ac:dyDescent="0.25">
      <c r="A2095" s="2">
        <v>45426</v>
      </c>
      <c r="B2095" s="3">
        <f t="shared" si="99"/>
        <v>2024</v>
      </c>
      <c r="C2095" t="str">
        <f t="shared" si="100"/>
        <v>2024-2025</v>
      </c>
      <c r="D2095" t="s">
        <v>147</v>
      </c>
      <c r="E2095" t="s">
        <v>79</v>
      </c>
      <c r="F2095" t="str">
        <f t="shared" si="101"/>
        <v>Australian Capital Territory</v>
      </c>
      <c r="G2095" t="s">
        <v>80</v>
      </c>
      <c r="H2095">
        <v>2617</v>
      </c>
      <c r="I2095" t="s">
        <v>11</v>
      </c>
      <c r="J2095" t="s">
        <v>58</v>
      </c>
      <c r="K2095" t="s">
        <v>157</v>
      </c>
      <c r="L2095" t="s">
        <v>22</v>
      </c>
      <c r="M2095" s="5">
        <v>151.02000000000001</v>
      </c>
    </row>
    <row r="2096" spans="1:13" hidden="1" x14ac:dyDescent="0.25">
      <c r="A2096" s="2">
        <v>45635</v>
      </c>
      <c r="B2096" s="3">
        <f t="shared" si="99"/>
        <v>2025</v>
      </c>
      <c r="C2096" t="str">
        <f t="shared" si="100"/>
        <v>2024-2025</v>
      </c>
      <c r="D2096" t="s">
        <v>147</v>
      </c>
      <c r="E2096" t="s">
        <v>52</v>
      </c>
      <c r="F2096" t="str">
        <f t="shared" si="101"/>
        <v>Victoria</v>
      </c>
      <c r="G2096" t="s">
        <v>45</v>
      </c>
      <c r="H2096">
        <v>3030</v>
      </c>
      <c r="I2096" t="s">
        <v>11</v>
      </c>
      <c r="J2096" t="s">
        <v>46</v>
      </c>
      <c r="K2096" t="s">
        <v>151</v>
      </c>
      <c r="L2096" t="s">
        <v>21</v>
      </c>
      <c r="M2096" s="5">
        <v>151.12</v>
      </c>
    </row>
    <row r="2097" spans="1:13" hidden="1" x14ac:dyDescent="0.25">
      <c r="A2097" s="2">
        <v>45600</v>
      </c>
      <c r="B2097" s="3">
        <f t="shared" si="99"/>
        <v>2025</v>
      </c>
      <c r="C2097" t="str">
        <f t="shared" si="100"/>
        <v>2024-2025</v>
      </c>
      <c r="D2097" t="s">
        <v>147</v>
      </c>
      <c r="E2097" t="s">
        <v>40</v>
      </c>
      <c r="F2097" t="str">
        <f t="shared" si="101"/>
        <v>New South Wales</v>
      </c>
      <c r="G2097" t="s">
        <v>10</v>
      </c>
      <c r="H2097">
        <v>2116</v>
      </c>
      <c r="I2097" t="s">
        <v>11</v>
      </c>
      <c r="J2097" t="s">
        <v>27</v>
      </c>
      <c r="K2097" t="s">
        <v>152</v>
      </c>
      <c r="L2097" t="s">
        <v>13</v>
      </c>
      <c r="M2097" s="5">
        <v>151.13000000000002</v>
      </c>
    </row>
    <row r="2098" spans="1:13" hidden="1" x14ac:dyDescent="0.25">
      <c r="A2098" s="2">
        <v>45622</v>
      </c>
      <c r="B2098" s="3">
        <f t="shared" si="99"/>
        <v>2025</v>
      </c>
      <c r="C2098" t="str">
        <f t="shared" si="100"/>
        <v>2024-2025</v>
      </c>
      <c r="D2098" t="s">
        <v>148</v>
      </c>
      <c r="E2098" t="s">
        <v>84</v>
      </c>
      <c r="F2098" t="str">
        <f t="shared" si="101"/>
        <v>Queensland</v>
      </c>
      <c r="G2098" t="s">
        <v>35</v>
      </c>
      <c r="H2098">
        <v>4740</v>
      </c>
      <c r="I2098" t="s">
        <v>11</v>
      </c>
      <c r="J2098" t="s">
        <v>51</v>
      </c>
      <c r="K2098" t="s">
        <v>150</v>
      </c>
      <c r="L2098" t="s">
        <v>18</v>
      </c>
      <c r="M2098" s="5">
        <v>90.850000000000009</v>
      </c>
    </row>
    <row r="2099" spans="1:13" hidden="1" x14ac:dyDescent="0.25">
      <c r="A2099" s="2">
        <v>45423</v>
      </c>
      <c r="B2099" s="3">
        <f t="shared" si="99"/>
        <v>2024</v>
      </c>
      <c r="C2099" t="str">
        <f t="shared" si="100"/>
        <v>2024-2025</v>
      </c>
      <c r="D2099" t="s">
        <v>147</v>
      </c>
      <c r="E2099" t="s">
        <v>139</v>
      </c>
      <c r="F2099" t="str">
        <f t="shared" si="101"/>
        <v>New South Wales</v>
      </c>
      <c r="G2099" t="s">
        <v>10</v>
      </c>
      <c r="H2099">
        <v>2020</v>
      </c>
      <c r="I2099" t="s">
        <v>11</v>
      </c>
      <c r="J2099" t="s">
        <v>12</v>
      </c>
      <c r="K2099" t="s">
        <v>151</v>
      </c>
      <c r="L2099" t="s">
        <v>21</v>
      </c>
      <c r="M2099" s="5">
        <v>151.76</v>
      </c>
    </row>
    <row r="2100" spans="1:13" hidden="1" x14ac:dyDescent="0.25">
      <c r="A2100" s="2">
        <v>45189</v>
      </c>
      <c r="B2100" s="3">
        <f t="shared" si="99"/>
        <v>2024</v>
      </c>
      <c r="C2100" t="str">
        <f t="shared" si="100"/>
        <v>2023-2024</v>
      </c>
      <c r="D2100" t="s">
        <v>147</v>
      </c>
      <c r="E2100" t="s">
        <v>39</v>
      </c>
      <c r="F2100" t="str">
        <f t="shared" si="101"/>
        <v>South Australia</v>
      </c>
      <c r="G2100" t="s">
        <v>32</v>
      </c>
      <c r="H2100">
        <v>5343</v>
      </c>
      <c r="I2100" t="s">
        <v>11</v>
      </c>
      <c r="J2100" t="s">
        <v>38</v>
      </c>
      <c r="K2100" t="s">
        <v>156</v>
      </c>
      <c r="L2100" t="s">
        <v>17</v>
      </c>
      <c r="M2100" s="5">
        <v>151.85</v>
      </c>
    </row>
    <row r="2101" spans="1:13" hidden="1" x14ac:dyDescent="0.25">
      <c r="A2101" s="2">
        <v>45110</v>
      </c>
      <c r="B2101" s="3">
        <f t="shared" si="99"/>
        <v>2024</v>
      </c>
      <c r="C2101" t="str">
        <f t="shared" si="100"/>
        <v>2023-2024</v>
      </c>
      <c r="D2101" t="s">
        <v>148</v>
      </c>
      <c r="E2101" t="s">
        <v>129</v>
      </c>
      <c r="F2101" t="str">
        <f t="shared" si="101"/>
        <v>Tasmania</v>
      </c>
      <c r="G2101" t="s">
        <v>70</v>
      </c>
      <c r="H2101">
        <v>7010</v>
      </c>
      <c r="I2101" t="s">
        <v>11</v>
      </c>
      <c r="J2101" t="s">
        <v>71</v>
      </c>
      <c r="K2101" t="s">
        <v>154</v>
      </c>
      <c r="L2101" t="s">
        <v>14</v>
      </c>
      <c r="M2101" s="5">
        <v>151.86000000000001</v>
      </c>
    </row>
    <row r="2102" spans="1:13" hidden="1" x14ac:dyDescent="0.25">
      <c r="A2102" s="2">
        <v>45092</v>
      </c>
      <c r="B2102" s="3">
        <f t="shared" si="99"/>
        <v>2023</v>
      </c>
      <c r="C2102" t="str">
        <f t="shared" si="100"/>
        <v>2023-2024</v>
      </c>
      <c r="D2102" t="s">
        <v>148</v>
      </c>
      <c r="E2102" t="s">
        <v>111</v>
      </c>
      <c r="F2102" t="str">
        <f t="shared" si="101"/>
        <v>New South Wales</v>
      </c>
      <c r="G2102" t="s">
        <v>10</v>
      </c>
      <c r="H2102">
        <v>2120</v>
      </c>
      <c r="I2102" t="s">
        <v>11</v>
      </c>
      <c r="J2102" t="s">
        <v>27</v>
      </c>
      <c r="K2102" t="s">
        <v>151</v>
      </c>
      <c r="L2102" t="s">
        <v>21</v>
      </c>
      <c r="M2102" s="5">
        <v>151.88999999999999</v>
      </c>
    </row>
    <row r="2103" spans="1:13" hidden="1" x14ac:dyDescent="0.25">
      <c r="A2103" s="2">
        <v>45428</v>
      </c>
      <c r="B2103" s="3">
        <f t="shared" si="99"/>
        <v>2024</v>
      </c>
      <c r="C2103" t="str">
        <f t="shared" si="100"/>
        <v>2024-2025</v>
      </c>
      <c r="D2103" t="s">
        <v>147</v>
      </c>
      <c r="E2103" t="s">
        <v>146</v>
      </c>
      <c r="F2103" t="str">
        <f t="shared" si="101"/>
        <v>Victoria</v>
      </c>
      <c r="G2103" t="s">
        <v>45</v>
      </c>
      <c r="H2103">
        <v>3353</v>
      </c>
      <c r="I2103" t="s">
        <v>11</v>
      </c>
      <c r="J2103" t="s">
        <v>60</v>
      </c>
      <c r="K2103" t="s">
        <v>149</v>
      </c>
      <c r="L2103" t="s">
        <v>15</v>
      </c>
      <c r="M2103" s="5">
        <v>151.93</v>
      </c>
    </row>
    <row r="2104" spans="1:13" hidden="1" x14ac:dyDescent="0.25">
      <c r="A2104" s="2">
        <v>45617</v>
      </c>
      <c r="B2104" s="3">
        <f t="shared" si="99"/>
        <v>2025</v>
      </c>
      <c r="C2104" t="str">
        <f t="shared" si="100"/>
        <v>2024-2025</v>
      </c>
      <c r="D2104" t="s">
        <v>148</v>
      </c>
      <c r="E2104" t="s">
        <v>66</v>
      </c>
      <c r="F2104" t="str">
        <f t="shared" si="101"/>
        <v>South Australia</v>
      </c>
      <c r="G2104" t="s">
        <v>32</v>
      </c>
      <c r="H2104">
        <v>5169</v>
      </c>
      <c r="I2104" t="s">
        <v>11</v>
      </c>
      <c r="J2104" t="s">
        <v>33</v>
      </c>
      <c r="K2104" t="s">
        <v>153</v>
      </c>
      <c r="L2104" t="s">
        <v>16</v>
      </c>
      <c r="M2104" s="5">
        <v>152.34</v>
      </c>
    </row>
    <row r="2105" spans="1:13" hidden="1" x14ac:dyDescent="0.25">
      <c r="A2105" s="2">
        <v>45251</v>
      </c>
      <c r="B2105" s="3">
        <f t="shared" si="99"/>
        <v>2024</v>
      </c>
      <c r="C2105" t="str">
        <f t="shared" si="100"/>
        <v>2023-2024</v>
      </c>
      <c r="D2105" t="s">
        <v>147</v>
      </c>
      <c r="E2105" t="s">
        <v>85</v>
      </c>
      <c r="F2105" t="str">
        <f t="shared" si="101"/>
        <v>Queensland</v>
      </c>
      <c r="G2105" t="s">
        <v>35</v>
      </c>
      <c r="H2105">
        <v>4883</v>
      </c>
      <c r="I2105" t="s">
        <v>11</v>
      </c>
      <c r="J2105" t="s">
        <v>36</v>
      </c>
      <c r="K2105" t="s">
        <v>149</v>
      </c>
      <c r="L2105" t="s">
        <v>15</v>
      </c>
      <c r="M2105" s="5">
        <v>152.67000000000002</v>
      </c>
    </row>
    <row r="2106" spans="1:13" hidden="1" x14ac:dyDescent="0.25">
      <c r="A2106" s="2">
        <v>45014</v>
      </c>
      <c r="B2106" s="3">
        <f t="shared" si="99"/>
        <v>2023</v>
      </c>
      <c r="C2106" t="str">
        <f t="shared" si="100"/>
        <v>2022-2023</v>
      </c>
      <c r="D2106" t="s">
        <v>147</v>
      </c>
      <c r="E2106" t="s">
        <v>131</v>
      </c>
      <c r="F2106" t="str">
        <f t="shared" si="101"/>
        <v>Western Australia</v>
      </c>
      <c r="G2106" t="s">
        <v>48</v>
      </c>
      <c r="H2106">
        <v>6530</v>
      </c>
      <c r="I2106" t="s">
        <v>11</v>
      </c>
      <c r="J2106" t="s">
        <v>77</v>
      </c>
      <c r="K2106" t="s">
        <v>149</v>
      </c>
      <c r="L2106" t="s">
        <v>15</v>
      </c>
      <c r="M2106" s="5">
        <v>152.71</v>
      </c>
    </row>
    <row r="2107" spans="1:13" hidden="1" x14ac:dyDescent="0.25">
      <c r="A2107" s="2">
        <v>45145</v>
      </c>
      <c r="B2107" s="3">
        <f t="shared" si="99"/>
        <v>2024</v>
      </c>
      <c r="C2107" t="str">
        <f t="shared" si="100"/>
        <v>2023-2024</v>
      </c>
      <c r="D2107" t="s">
        <v>147</v>
      </c>
      <c r="E2107" t="s">
        <v>138</v>
      </c>
      <c r="F2107" t="str">
        <f t="shared" si="101"/>
        <v>Queensland</v>
      </c>
      <c r="G2107" t="s">
        <v>35</v>
      </c>
      <c r="H2107">
        <v>4558</v>
      </c>
      <c r="I2107" t="s">
        <v>11</v>
      </c>
      <c r="J2107" t="s">
        <v>120</v>
      </c>
      <c r="K2107" t="s">
        <v>149</v>
      </c>
      <c r="L2107" t="s">
        <v>15</v>
      </c>
      <c r="M2107" s="5">
        <v>152.77000000000001</v>
      </c>
    </row>
    <row r="2108" spans="1:13" hidden="1" x14ac:dyDescent="0.25">
      <c r="A2108" s="2">
        <v>45241</v>
      </c>
      <c r="B2108" s="3">
        <f t="shared" si="99"/>
        <v>2024</v>
      </c>
      <c r="C2108" t="str">
        <f t="shared" si="100"/>
        <v>2023-2024</v>
      </c>
      <c r="D2108" t="s">
        <v>147</v>
      </c>
      <c r="E2108" t="s">
        <v>56</v>
      </c>
      <c r="F2108" t="str">
        <f t="shared" si="101"/>
        <v>Northern Territory</v>
      </c>
      <c r="G2108" t="s">
        <v>29</v>
      </c>
      <c r="H2108">
        <v>870</v>
      </c>
      <c r="I2108" t="s">
        <v>11</v>
      </c>
      <c r="J2108" t="s">
        <v>30</v>
      </c>
      <c r="K2108" t="s">
        <v>149</v>
      </c>
      <c r="L2108" t="s">
        <v>15</v>
      </c>
      <c r="M2108" s="5">
        <v>152.86000000000001</v>
      </c>
    </row>
    <row r="2109" spans="1:13" hidden="1" x14ac:dyDescent="0.25">
      <c r="A2109" s="2">
        <v>45038</v>
      </c>
      <c r="B2109" s="3">
        <f t="shared" si="99"/>
        <v>2023</v>
      </c>
      <c r="C2109" t="str">
        <f t="shared" si="100"/>
        <v>2023-2024</v>
      </c>
      <c r="D2109" t="s">
        <v>148</v>
      </c>
      <c r="E2109" t="s">
        <v>102</v>
      </c>
      <c r="F2109" t="str">
        <f t="shared" si="101"/>
        <v>Queensland</v>
      </c>
      <c r="G2109" t="s">
        <v>35</v>
      </c>
      <c r="H2109">
        <v>4870</v>
      </c>
      <c r="I2109" t="s">
        <v>11</v>
      </c>
      <c r="J2109" t="s">
        <v>36</v>
      </c>
      <c r="K2109" t="s">
        <v>150</v>
      </c>
      <c r="L2109" t="s">
        <v>18</v>
      </c>
      <c r="M2109" s="5">
        <v>89.91</v>
      </c>
    </row>
    <row r="2110" spans="1:13" hidden="1" x14ac:dyDescent="0.25">
      <c r="A2110" s="2">
        <v>45417</v>
      </c>
      <c r="B2110" s="3">
        <f t="shared" si="99"/>
        <v>2024</v>
      </c>
      <c r="C2110" t="str">
        <f t="shared" si="100"/>
        <v>2024-2025</v>
      </c>
      <c r="D2110" t="s">
        <v>147</v>
      </c>
      <c r="E2110" t="s">
        <v>88</v>
      </c>
      <c r="F2110" t="str">
        <f t="shared" si="101"/>
        <v>South Australia</v>
      </c>
      <c r="G2110" t="s">
        <v>32</v>
      </c>
      <c r="H2110">
        <v>5011</v>
      </c>
      <c r="I2110" t="s">
        <v>11</v>
      </c>
      <c r="J2110" t="s">
        <v>33</v>
      </c>
      <c r="K2110" t="s">
        <v>154</v>
      </c>
      <c r="L2110" t="s">
        <v>14</v>
      </c>
      <c r="M2110" s="5">
        <v>152.9</v>
      </c>
    </row>
    <row r="2111" spans="1:13" hidden="1" x14ac:dyDescent="0.25">
      <c r="A2111" s="2">
        <v>45312</v>
      </c>
      <c r="B2111" s="3">
        <f t="shared" si="99"/>
        <v>2024</v>
      </c>
      <c r="C2111" t="str">
        <f t="shared" si="100"/>
        <v>2023-2024</v>
      </c>
      <c r="D2111" t="s">
        <v>147</v>
      </c>
      <c r="E2111" t="s">
        <v>144</v>
      </c>
      <c r="F2111" t="str">
        <f t="shared" si="101"/>
        <v>Queensland</v>
      </c>
      <c r="G2111" t="s">
        <v>35</v>
      </c>
      <c r="H2111">
        <v>4566</v>
      </c>
      <c r="I2111" t="s">
        <v>11</v>
      </c>
      <c r="J2111" t="s">
        <v>120</v>
      </c>
      <c r="K2111" t="s">
        <v>154</v>
      </c>
      <c r="L2111" t="s">
        <v>14</v>
      </c>
      <c r="M2111" s="5">
        <v>153.62</v>
      </c>
    </row>
    <row r="2112" spans="1:13" hidden="1" x14ac:dyDescent="0.25">
      <c r="A2112" s="2">
        <v>45657</v>
      </c>
      <c r="B2112" s="3">
        <f t="shared" si="99"/>
        <v>2025</v>
      </c>
      <c r="C2112" t="str">
        <f t="shared" si="100"/>
        <v>2024-2025</v>
      </c>
      <c r="D2112" t="s">
        <v>147</v>
      </c>
      <c r="E2112" t="s">
        <v>79</v>
      </c>
      <c r="F2112" t="str">
        <f t="shared" si="101"/>
        <v>Australian Capital Territory</v>
      </c>
      <c r="G2112" t="s">
        <v>80</v>
      </c>
      <c r="H2112">
        <v>2617</v>
      </c>
      <c r="I2112" t="s">
        <v>11</v>
      </c>
      <c r="J2112" t="s">
        <v>58</v>
      </c>
      <c r="K2112" t="s">
        <v>19</v>
      </c>
      <c r="L2112" t="s">
        <v>23</v>
      </c>
      <c r="M2112" s="5">
        <v>153.76</v>
      </c>
    </row>
    <row r="2113" spans="1:13" hidden="1" x14ac:dyDescent="0.25">
      <c r="A2113" s="2">
        <v>45435</v>
      </c>
      <c r="B2113" s="3">
        <f t="shared" si="99"/>
        <v>2024</v>
      </c>
      <c r="C2113" t="str">
        <f t="shared" si="100"/>
        <v>2024-2025</v>
      </c>
      <c r="D2113" t="s">
        <v>148</v>
      </c>
      <c r="E2113" t="s">
        <v>112</v>
      </c>
      <c r="F2113" t="str">
        <f t="shared" si="101"/>
        <v>Victoria</v>
      </c>
      <c r="G2113" t="s">
        <v>45</v>
      </c>
      <c r="H2113">
        <v>3076</v>
      </c>
      <c r="I2113" t="s">
        <v>11</v>
      </c>
      <c r="J2113" t="s">
        <v>46</v>
      </c>
      <c r="K2113" t="s">
        <v>154</v>
      </c>
      <c r="L2113" t="s">
        <v>14</v>
      </c>
      <c r="M2113" s="5">
        <v>154.07</v>
      </c>
    </row>
    <row r="2114" spans="1:13" hidden="1" x14ac:dyDescent="0.25">
      <c r="A2114" s="2">
        <v>45006</v>
      </c>
      <c r="B2114" s="3">
        <f t="shared" si="99"/>
        <v>2023</v>
      </c>
      <c r="C2114" t="str">
        <f t="shared" si="100"/>
        <v>2022-2023</v>
      </c>
      <c r="D2114" t="s">
        <v>148</v>
      </c>
      <c r="E2114" t="s">
        <v>65</v>
      </c>
      <c r="F2114" t="str">
        <f t="shared" si="101"/>
        <v>New South Wales</v>
      </c>
      <c r="G2114" t="s">
        <v>10</v>
      </c>
      <c r="H2114">
        <v>2541</v>
      </c>
      <c r="I2114" t="s">
        <v>11</v>
      </c>
      <c r="J2114" t="s">
        <v>58</v>
      </c>
      <c r="K2114" t="s">
        <v>149</v>
      </c>
      <c r="L2114" t="s">
        <v>15</v>
      </c>
      <c r="M2114" s="5">
        <v>154.47</v>
      </c>
    </row>
    <row r="2115" spans="1:13" hidden="1"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row>
    <row r="2116" spans="1:13" hidden="1"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row>
    <row r="2117" spans="1:13" hidden="1"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row>
    <row r="2118" spans="1:13" hidden="1"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row>
    <row r="2119" spans="1:13" hidden="1"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row>
    <row r="2120" spans="1:13" hidden="1"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row>
    <row r="2121" spans="1:13" hidden="1" x14ac:dyDescent="0.25">
      <c r="A2121" s="2">
        <v>45053</v>
      </c>
      <c r="B2121" s="3">
        <f t="shared" si="99"/>
        <v>2023</v>
      </c>
      <c r="C2121" t="str">
        <f t="shared" si="100"/>
        <v>2023-2024</v>
      </c>
      <c r="D2121" t="s">
        <v>148</v>
      </c>
      <c r="E2121" t="s">
        <v>123</v>
      </c>
      <c r="F2121" t="str">
        <f t="shared" si="101"/>
        <v>Western Australia</v>
      </c>
      <c r="G2121" t="s">
        <v>48</v>
      </c>
      <c r="H2121">
        <v>6109</v>
      </c>
      <c r="I2121" t="s">
        <v>11</v>
      </c>
      <c r="J2121" t="s">
        <v>94</v>
      </c>
      <c r="K2121" t="s">
        <v>155</v>
      </c>
      <c r="L2121" t="s">
        <v>20</v>
      </c>
      <c r="M2121" s="5">
        <v>155.46</v>
      </c>
    </row>
    <row r="2122" spans="1:13"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row>
    <row r="2123" spans="1:13" hidden="1"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row>
    <row r="2124" spans="1:13" hidden="1"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row>
    <row r="2125" spans="1:13" hidden="1"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row>
    <row r="2126" spans="1:13" hidden="1"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row>
    <row r="2127" spans="1:13" hidden="1"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row>
    <row r="2128" spans="1:13" hidden="1"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row>
    <row r="2129" spans="1:13" hidden="1"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row>
    <row r="2130" spans="1:13" hidden="1" x14ac:dyDescent="0.25">
      <c r="A2130" s="2">
        <v>45406</v>
      </c>
      <c r="B2130" s="3">
        <f t="shared" si="99"/>
        <v>2024</v>
      </c>
      <c r="C2130" t="str">
        <f t="shared" si="100"/>
        <v>2024-2025</v>
      </c>
      <c r="D2130" t="s">
        <v>148</v>
      </c>
      <c r="E2130" t="s">
        <v>111</v>
      </c>
      <c r="F2130" t="str">
        <f t="shared" si="101"/>
        <v>New South Wales</v>
      </c>
      <c r="G2130" t="s">
        <v>10</v>
      </c>
      <c r="H2130">
        <v>2120</v>
      </c>
      <c r="I2130" t="s">
        <v>11</v>
      </c>
      <c r="J2130" t="s">
        <v>27</v>
      </c>
      <c r="K2130" t="s">
        <v>154</v>
      </c>
      <c r="L2130" t="s">
        <v>14</v>
      </c>
      <c r="M2130" s="5">
        <v>157.82999999999998</v>
      </c>
    </row>
    <row r="2131" spans="1:13" hidden="1"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row>
    <row r="2132" spans="1:13" hidden="1"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row>
    <row r="2133" spans="1:13" hidden="1" x14ac:dyDescent="0.25">
      <c r="A2133" s="2">
        <v>45103</v>
      </c>
      <c r="B2133" s="3">
        <f t="shared" si="99"/>
        <v>2023</v>
      </c>
      <c r="C2133" t="str">
        <f t="shared" si="100"/>
        <v>2023-2024</v>
      </c>
      <c r="D2133" t="s">
        <v>148</v>
      </c>
      <c r="E2133" t="s">
        <v>41</v>
      </c>
      <c r="F2133" t="str">
        <f t="shared" si="101"/>
        <v>New South Wales</v>
      </c>
      <c r="G2133" t="s">
        <v>10</v>
      </c>
      <c r="H2133">
        <v>2830</v>
      </c>
      <c r="I2133" t="s">
        <v>11</v>
      </c>
      <c r="J2133" t="s">
        <v>25</v>
      </c>
      <c r="K2133" t="s">
        <v>150</v>
      </c>
      <c r="L2133" t="s">
        <v>18</v>
      </c>
      <c r="M2133" s="5">
        <v>157.97999999999999</v>
      </c>
    </row>
    <row r="2134" spans="1:13" hidden="1"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row>
    <row r="2135" spans="1:13" hidden="1" x14ac:dyDescent="0.25">
      <c r="A2135" s="2">
        <v>45408</v>
      </c>
      <c r="B2135" s="3">
        <f t="shared" si="99"/>
        <v>2024</v>
      </c>
      <c r="C2135" t="str">
        <f t="shared" si="100"/>
        <v>2024-2025</v>
      </c>
      <c r="D2135" t="s">
        <v>147</v>
      </c>
      <c r="E2135" t="s">
        <v>119</v>
      </c>
      <c r="F2135" t="str">
        <f t="shared" si="101"/>
        <v>Queensland</v>
      </c>
      <c r="G2135" t="s">
        <v>35</v>
      </c>
      <c r="H2135">
        <v>4570</v>
      </c>
      <c r="I2135" t="s">
        <v>11</v>
      </c>
      <c r="J2135" t="s">
        <v>120</v>
      </c>
      <c r="K2135" t="s">
        <v>152</v>
      </c>
      <c r="L2135" t="s">
        <v>13</v>
      </c>
      <c r="M2135" s="5">
        <v>158.43000000000004</v>
      </c>
    </row>
    <row r="2136" spans="1:13" hidden="1"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row>
    <row r="2137" spans="1:13"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row>
    <row r="2138" spans="1:13" hidden="1"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row>
    <row r="2139" spans="1:13"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row>
    <row r="2140" spans="1:13" hidden="1" x14ac:dyDescent="0.25">
      <c r="A2140" s="2">
        <v>45432</v>
      </c>
      <c r="B2140" s="3">
        <f t="shared" si="99"/>
        <v>2024</v>
      </c>
      <c r="C2140" t="str">
        <f t="shared" si="100"/>
        <v>2024-2025</v>
      </c>
      <c r="D2140" t="s">
        <v>148</v>
      </c>
      <c r="E2140" t="s">
        <v>141</v>
      </c>
      <c r="F2140" t="str">
        <f t="shared" si="101"/>
        <v>Western Australia</v>
      </c>
      <c r="G2140" t="s">
        <v>48</v>
      </c>
      <c r="H2140">
        <v>6052</v>
      </c>
      <c r="I2140" t="s">
        <v>11</v>
      </c>
      <c r="J2140" t="s">
        <v>49</v>
      </c>
      <c r="K2140" t="s">
        <v>19</v>
      </c>
      <c r="L2140" t="s">
        <v>23</v>
      </c>
      <c r="M2140" s="5">
        <v>159.73000000000002</v>
      </c>
    </row>
    <row r="2141" spans="1:13" hidden="1"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row>
    <row r="2142" spans="1:13" hidden="1" x14ac:dyDescent="0.25">
      <c r="A2142" s="2">
        <v>45263</v>
      </c>
      <c r="B2142" s="3">
        <f t="shared" ref="B2142:B2205" si="102">IF(MONTH(A2142)&gt;=7,YEAR(A2142)+1,YEAR(A2142))</f>
        <v>2024</v>
      </c>
      <c r="C2142" t="str">
        <f t="shared" ref="C2142:C2205" si="103">IF(MONTH(A2142) &gt;= 4, YEAR(A2142) &amp; "-" &amp; YEAR(A2142) + 1, YEAR(A2142) - 1 &amp; "-" &amp; YEAR(A2142))</f>
        <v>2023-2024</v>
      </c>
      <c r="D2142" t="s">
        <v>147</v>
      </c>
      <c r="E2142" t="s">
        <v>40</v>
      </c>
      <c r="F2142" t="str">
        <f t="shared" ref="F2142:F2205" si="104">IF(G2142="WA","Western Australia",
IF(G2142="NSW","New South Wales",
IF(G2142="QLD","Queensland",
IF(G2142="VIC","Victoria",
IF(G2142="TAS","Tasmania",
IF(G2142="SA","South Australia",
IF(G2142="NT","Northern Territory",
IF(G2142="ACT","Australian Capital Territory",G2142))))))))</f>
        <v>New South Wales</v>
      </c>
      <c r="G2142" t="s">
        <v>10</v>
      </c>
      <c r="H2142">
        <v>2116</v>
      </c>
      <c r="I2142" t="s">
        <v>11</v>
      </c>
      <c r="J2142" t="s">
        <v>27</v>
      </c>
      <c r="K2142" t="s">
        <v>154</v>
      </c>
      <c r="L2142" t="s">
        <v>14</v>
      </c>
      <c r="M2142" s="5">
        <v>160.08000000000001</v>
      </c>
    </row>
    <row r="2143" spans="1:13" hidden="1" x14ac:dyDescent="0.25">
      <c r="A2143" s="2">
        <v>45520</v>
      </c>
      <c r="B2143" s="3">
        <f t="shared" si="102"/>
        <v>2025</v>
      </c>
      <c r="C2143" t="str">
        <f t="shared" si="103"/>
        <v>2024-2025</v>
      </c>
      <c r="D2143" t="s">
        <v>148</v>
      </c>
      <c r="E2143" t="s">
        <v>125</v>
      </c>
      <c r="F2143" t="str">
        <f t="shared" si="104"/>
        <v>Victoria</v>
      </c>
      <c r="G2143" t="s">
        <v>45</v>
      </c>
      <c r="H2143">
        <v>3400</v>
      </c>
      <c r="I2143" t="s">
        <v>11</v>
      </c>
      <c r="J2143" t="s">
        <v>60</v>
      </c>
      <c r="K2143" t="s">
        <v>156</v>
      </c>
      <c r="L2143" t="s">
        <v>17</v>
      </c>
      <c r="M2143" s="5">
        <v>160.44999999999999</v>
      </c>
    </row>
    <row r="2144" spans="1:13" hidden="1" x14ac:dyDescent="0.25">
      <c r="A2144" s="2">
        <v>45170</v>
      </c>
      <c r="B2144" s="3">
        <f t="shared" si="102"/>
        <v>2024</v>
      </c>
      <c r="C2144" t="str">
        <f t="shared" si="103"/>
        <v>2023-2024</v>
      </c>
      <c r="D2144" t="s">
        <v>148</v>
      </c>
      <c r="E2144" t="s">
        <v>105</v>
      </c>
      <c r="F2144" t="str">
        <f t="shared" si="104"/>
        <v>Victoria</v>
      </c>
      <c r="G2144" t="s">
        <v>45</v>
      </c>
      <c r="H2144">
        <v>3500</v>
      </c>
      <c r="I2144" t="s">
        <v>11</v>
      </c>
      <c r="J2144" t="s">
        <v>60</v>
      </c>
      <c r="K2144" t="s">
        <v>151</v>
      </c>
      <c r="L2144" t="s">
        <v>21</v>
      </c>
      <c r="M2144" s="5">
        <v>160.84</v>
      </c>
    </row>
    <row r="2145" spans="1:13" hidden="1" x14ac:dyDescent="0.25">
      <c r="A2145" s="2">
        <v>45377</v>
      </c>
      <c r="B2145" s="3">
        <f t="shared" si="102"/>
        <v>2024</v>
      </c>
      <c r="C2145" t="str">
        <f t="shared" si="103"/>
        <v>2023-2024</v>
      </c>
      <c r="D2145" t="s">
        <v>147</v>
      </c>
      <c r="E2145" t="s">
        <v>139</v>
      </c>
      <c r="F2145" t="str">
        <f t="shared" si="104"/>
        <v>New South Wales</v>
      </c>
      <c r="G2145" t="s">
        <v>10</v>
      </c>
      <c r="H2145">
        <v>2020</v>
      </c>
      <c r="I2145" t="s">
        <v>11</v>
      </c>
      <c r="J2145" t="s">
        <v>12</v>
      </c>
      <c r="K2145" t="s">
        <v>19</v>
      </c>
      <c r="L2145" t="s">
        <v>23</v>
      </c>
      <c r="M2145" s="5">
        <v>161.12</v>
      </c>
    </row>
    <row r="2146" spans="1:13" hidden="1" x14ac:dyDescent="0.25">
      <c r="A2146" s="2">
        <v>45413</v>
      </c>
      <c r="B2146" s="3">
        <f t="shared" si="102"/>
        <v>2024</v>
      </c>
      <c r="C2146" t="str">
        <f t="shared" si="103"/>
        <v>2024-2025</v>
      </c>
      <c r="D2146" t="s">
        <v>147</v>
      </c>
      <c r="E2146" t="s">
        <v>92</v>
      </c>
      <c r="F2146" t="str">
        <f t="shared" si="104"/>
        <v>Queensland</v>
      </c>
      <c r="G2146" t="s">
        <v>35</v>
      </c>
      <c r="H2146">
        <v>4068</v>
      </c>
      <c r="I2146" t="s">
        <v>11</v>
      </c>
      <c r="J2146" t="s">
        <v>43</v>
      </c>
      <c r="K2146" t="s">
        <v>155</v>
      </c>
      <c r="L2146" t="s">
        <v>20</v>
      </c>
      <c r="M2146" s="5">
        <v>161.18</v>
      </c>
    </row>
    <row r="2147" spans="1:13" hidden="1" x14ac:dyDescent="0.25">
      <c r="A2147" s="2">
        <v>45590</v>
      </c>
      <c r="B2147" s="3">
        <f t="shared" si="102"/>
        <v>2025</v>
      </c>
      <c r="C2147" t="str">
        <f t="shared" si="103"/>
        <v>2024-2025</v>
      </c>
      <c r="D2147" t="s">
        <v>147</v>
      </c>
      <c r="E2147" t="s">
        <v>103</v>
      </c>
      <c r="F2147" t="str">
        <f t="shared" si="104"/>
        <v>Queensland</v>
      </c>
      <c r="G2147" t="s">
        <v>35</v>
      </c>
      <c r="H2147">
        <v>4509</v>
      </c>
      <c r="I2147" t="s">
        <v>11</v>
      </c>
      <c r="J2147" t="s">
        <v>104</v>
      </c>
      <c r="K2147" t="s">
        <v>156</v>
      </c>
      <c r="L2147" t="s">
        <v>17</v>
      </c>
      <c r="M2147" s="5">
        <v>161.68</v>
      </c>
    </row>
    <row r="2148" spans="1:13" hidden="1" x14ac:dyDescent="0.25">
      <c r="A2148" s="2">
        <v>45384</v>
      </c>
      <c r="B2148" s="3">
        <f t="shared" si="102"/>
        <v>2024</v>
      </c>
      <c r="C2148" t="str">
        <f t="shared" si="103"/>
        <v>2024-2025</v>
      </c>
      <c r="D2148" t="s">
        <v>147</v>
      </c>
      <c r="E2148" t="s">
        <v>116</v>
      </c>
      <c r="F2148" t="str">
        <f t="shared" si="104"/>
        <v>Western Australia</v>
      </c>
      <c r="G2148" t="s">
        <v>48</v>
      </c>
      <c r="H2148">
        <v>6725</v>
      </c>
      <c r="I2148" t="s">
        <v>11</v>
      </c>
      <c r="J2148" t="s">
        <v>77</v>
      </c>
      <c r="K2148" t="s">
        <v>154</v>
      </c>
      <c r="L2148" t="s">
        <v>14</v>
      </c>
      <c r="M2148" s="5">
        <v>161.88</v>
      </c>
    </row>
    <row r="2149" spans="1:13" hidden="1" x14ac:dyDescent="0.25">
      <c r="A2149" s="2">
        <v>45202</v>
      </c>
      <c r="B2149" s="3">
        <f t="shared" si="102"/>
        <v>2024</v>
      </c>
      <c r="C2149" t="str">
        <f t="shared" si="103"/>
        <v>2023-2024</v>
      </c>
      <c r="D2149" t="s">
        <v>147</v>
      </c>
      <c r="E2149" t="s">
        <v>130</v>
      </c>
      <c r="F2149" t="str">
        <f t="shared" si="104"/>
        <v>South Australia</v>
      </c>
      <c r="G2149" t="s">
        <v>32</v>
      </c>
      <c r="H2149">
        <v>5290</v>
      </c>
      <c r="I2149" t="s">
        <v>11</v>
      </c>
      <c r="J2149" t="s">
        <v>38</v>
      </c>
      <c r="K2149" t="s">
        <v>150</v>
      </c>
      <c r="L2149" t="s">
        <v>18</v>
      </c>
      <c r="M2149" s="5">
        <v>163.15</v>
      </c>
    </row>
    <row r="2150" spans="1:13" hidden="1" x14ac:dyDescent="0.25">
      <c r="A2150" s="2">
        <v>44989</v>
      </c>
      <c r="B2150" s="3">
        <f t="shared" si="102"/>
        <v>2023</v>
      </c>
      <c r="C2150" t="str">
        <f t="shared" si="103"/>
        <v>2022-2023</v>
      </c>
      <c r="D2150" t="s">
        <v>147</v>
      </c>
      <c r="E2150" t="s">
        <v>139</v>
      </c>
      <c r="F2150" t="str">
        <f t="shared" si="104"/>
        <v>New South Wales</v>
      </c>
      <c r="G2150" t="s">
        <v>10</v>
      </c>
      <c r="H2150">
        <v>2020</v>
      </c>
      <c r="I2150" t="s">
        <v>11</v>
      </c>
      <c r="J2150" t="s">
        <v>12</v>
      </c>
      <c r="K2150" t="s">
        <v>154</v>
      </c>
      <c r="L2150" t="s">
        <v>14</v>
      </c>
      <c r="M2150" s="5">
        <v>163.38</v>
      </c>
    </row>
    <row r="2151" spans="1:13" hidden="1" x14ac:dyDescent="0.25">
      <c r="A2151" s="2">
        <v>45237</v>
      </c>
      <c r="B2151" s="3">
        <f t="shared" si="102"/>
        <v>2024</v>
      </c>
      <c r="C2151" t="str">
        <f t="shared" si="103"/>
        <v>2023-2024</v>
      </c>
      <c r="D2151" t="s">
        <v>147</v>
      </c>
      <c r="E2151" t="s">
        <v>9</v>
      </c>
      <c r="F2151" t="str">
        <f t="shared" si="104"/>
        <v>New South Wales</v>
      </c>
      <c r="G2151" t="s">
        <v>10</v>
      </c>
      <c r="H2151">
        <v>2067</v>
      </c>
      <c r="I2151" t="s">
        <v>11</v>
      </c>
      <c r="J2151" t="s">
        <v>12</v>
      </c>
      <c r="K2151" t="s">
        <v>157</v>
      </c>
      <c r="L2151" t="s">
        <v>22</v>
      </c>
      <c r="M2151" s="5">
        <v>163.71</v>
      </c>
    </row>
    <row r="2152" spans="1:13" hidden="1" x14ac:dyDescent="0.25">
      <c r="A2152" s="2">
        <v>45004</v>
      </c>
      <c r="B2152" s="3">
        <f t="shared" si="102"/>
        <v>2023</v>
      </c>
      <c r="C2152" t="str">
        <f t="shared" si="103"/>
        <v>2022-2023</v>
      </c>
      <c r="D2152" t="s">
        <v>147</v>
      </c>
      <c r="E2152" t="s">
        <v>39</v>
      </c>
      <c r="F2152" t="str">
        <f t="shared" si="104"/>
        <v>South Australia</v>
      </c>
      <c r="G2152" t="s">
        <v>32</v>
      </c>
      <c r="H2152">
        <v>5343</v>
      </c>
      <c r="I2152" t="s">
        <v>11</v>
      </c>
      <c r="J2152" t="s">
        <v>38</v>
      </c>
      <c r="K2152" t="s">
        <v>150</v>
      </c>
      <c r="L2152" t="s">
        <v>18</v>
      </c>
      <c r="M2152" s="5">
        <v>163.77000000000001</v>
      </c>
    </row>
    <row r="2153" spans="1:13" hidden="1" x14ac:dyDescent="0.25">
      <c r="A2153" s="2">
        <v>45622</v>
      </c>
      <c r="B2153" s="3">
        <f t="shared" si="102"/>
        <v>2025</v>
      </c>
      <c r="C2153" t="str">
        <f t="shared" si="103"/>
        <v>2024-2025</v>
      </c>
      <c r="D2153" t="s">
        <v>148</v>
      </c>
      <c r="E2153" t="s">
        <v>57</v>
      </c>
      <c r="F2153" t="str">
        <f t="shared" si="104"/>
        <v>New South Wales</v>
      </c>
      <c r="G2153" t="s">
        <v>10</v>
      </c>
      <c r="H2153">
        <v>2560</v>
      </c>
      <c r="I2153" t="s">
        <v>11</v>
      </c>
      <c r="J2153" t="s">
        <v>58</v>
      </c>
      <c r="K2153" t="s">
        <v>149</v>
      </c>
      <c r="L2153" t="s">
        <v>15</v>
      </c>
      <c r="M2153" s="5">
        <v>163.81</v>
      </c>
    </row>
    <row r="2154" spans="1:13" hidden="1" x14ac:dyDescent="0.25">
      <c r="A2154" s="2">
        <v>45067</v>
      </c>
      <c r="B2154" s="3">
        <f t="shared" si="102"/>
        <v>2023</v>
      </c>
      <c r="C2154" t="str">
        <f t="shared" si="103"/>
        <v>2023-2024</v>
      </c>
      <c r="D2154" t="s">
        <v>147</v>
      </c>
      <c r="E2154" t="s">
        <v>64</v>
      </c>
      <c r="F2154" t="str">
        <f t="shared" si="104"/>
        <v>Victoria</v>
      </c>
      <c r="G2154" t="s">
        <v>45</v>
      </c>
      <c r="H2154">
        <v>3199</v>
      </c>
      <c r="I2154" t="s">
        <v>11</v>
      </c>
      <c r="J2154" t="s">
        <v>63</v>
      </c>
      <c r="K2154" t="s">
        <v>157</v>
      </c>
      <c r="L2154" t="s">
        <v>22</v>
      </c>
      <c r="M2154" s="5">
        <v>164.26</v>
      </c>
    </row>
    <row r="2155" spans="1:13" hidden="1" x14ac:dyDescent="0.25">
      <c r="A2155" s="2">
        <v>45046</v>
      </c>
      <c r="B2155" s="3">
        <f t="shared" si="102"/>
        <v>2023</v>
      </c>
      <c r="C2155" t="str">
        <f t="shared" si="103"/>
        <v>2023-2024</v>
      </c>
      <c r="D2155" t="s">
        <v>148</v>
      </c>
      <c r="E2155" t="s">
        <v>42</v>
      </c>
      <c r="F2155" t="str">
        <f t="shared" si="104"/>
        <v>Queensland</v>
      </c>
      <c r="G2155" t="s">
        <v>35</v>
      </c>
      <c r="H2155">
        <v>4053</v>
      </c>
      <c r="I2155" t="s">
        <v>11</v>
      </c>
      <c r="J2155" t="s">
        <v>43</v>
      </c>
      <c r="K2155" t="s">
        <v>152</v>
      </c>
      <c r="L2155" t="s">
        <v>13</v>
      </c>
      <c r="M2155" s="5">
        <v>87.679999999999993</v>
      </c>
    </row>
    <row r="2156" spans="1:13" hidden="1" x14ac:dyDescent="0.25">
      <c r="A2156" s="2">
        <v>45581</v>
      </c>
      <c r="B2156" s="3">
        <f t="shared" si="102"/>
        <v>2025</v>
      </c>
      <c r="C2156" t="str">
        <f t="shared" si="103"/>
        <v>2024-2025</v>
      </c>
      <c r="D2156" t="s">
        <v>147</v>
      </c>
      <c r="E2156" t="s">
        <v>39</v>
      </c>
      <c r="F2156" t="str">
        <f t="shared" si="104"/>
        <v>South Australia</v>
      </c>
      <c r="G2156" t="s">
        <v>32</v>
      </c>
      <c r="H2156">
        <v>5343</v>
      </c>
      <c r="I2156" t="s">
        <v>11</v>
      </c>
      <c r="J2156" t="s">
        <v>38</v>
      </c>
      <c r="K2156" t="s">
        <v>152</v>
      </c>
      <c r="L2156" t="s">
        <v>13</v>
      </c>
      <c r="M2156" s="5">
        <v>164.51999999999998</v>
      </c>
    </row>
    <row r="2157" spans="1:13" hidden="1" x14ac:dyDescent="0.25">
      <c r="A2157" s="2">
        <v>45102</v>
      </c>
      <c r="B2157" s="3">
        <f t="shared" si="102"/>
        <v>2023</v>
      </c>
      <c r="C2157" t="str">
        <f t="shared" si="103"/>
        <v>2023-2024</v>
      </c>
      <c r="D2157" t="s">
        <v>147</v>
      </c>
      <c r="E2157" t="s">
        <v>39</v>
      </c>
      <c r="F2157" t="str">
        <f t="shared" si="104"/>
        <v>South Australia</v>
      </c>
      <c r="G2157" t="s">
        <v>32</v>
      </c>
      <c r="H2157">
        <v>5343</v>
      </c>
      <c r="I2157" t="s">
        <v>11</v>
      </c>
      <c r="J2157" t="s">
        <v>38</v>
      </c>
      <c r="K2157" t="s">
        <v>156</v>
      </c>
      <c r="L2157" t="s">
        <v>17</v>
      </c>
      <c r="M2157" s="5">
        <v>164.82</v>
      </c>
    </row>
    <row r="2158" spans="1:13" hidden="1" x14ac:dyDescent="0.25">
      <c r="A2158" s="2">
        <v>45006</v>
      </c>
      <c r="B2158" s="3">
        <f t="shared" si="102"/>
        <v>2023</v>
      </c>
      <c r="C2158" t="str">
        <f t="shared" si="103"/>
        <v>2022-2023</v>
      </c>
      <c r="D2158" t="s">
        <v>148</v>
      </c>
      <c r="E2158" t="s">
        <v>111</v>
      </c>
      <c r="F2158" t="str">
        <f t="shared" si="104"/>
        <v>New South Wales</v>
      </c>
      <c r="G2158" t="s">
        <v>10</v>
      </c>
      <c r="H2158">
        <v>2120</v>
      </c>
      <c r="I2158" t="s">
        <v>11</v>
      </c>
      <c r="J2158" t="s">
        <v>27</v>
      </c>
      <c r="K2158" t="s">
        <v>150</v>
      </c>
      <c r="L2158" t="s">
        <v>18</v>
      </c>
      <c r="M2158" s="5">
        <v>164.89</v>
      </c>
    </row>
    <row r="2159" spans="1:13" hidden="1" x14ac:dyDescent="0.25">
      <c r="A2159" s="2">
        <v>45077</v>
      </c>
      <c r="B2159" s="3">
        <f t="shared" si="102"/>
        <v>2023</v>
      </c>
      <c r="C2159" t="str">
        <f t="shared" si="103"/>
        <v>2023-2024</v>
      </c>
      <c r="D2159" t="s">
        <v>147</v>
      </c>
      <c r="E2159" t="s">
        <v>79</v>
      </c>
      <c r="F2159" t="str">
        <f t="shared" si="104"/>
        <v>Australian Capital Territory</v>
      </c>
      <c r="G2159" t="s">
        <v>80</v>
      </c>
      <c r="H2159">
        <v>2617</v>
      </c>
      <c r="I2159" t="s">
        <v>11</v>
      </c>
      <c r="J2159" t="s">
        <v>58</v>
      </c>
      <c r="K2159" t="s">
        <v>152</v>
      </c>
      <c r="L2159" t="s">
        <v>13</v>
      </c>
      <c r="M2159" s="5">
        <v>164.96</v>
      </c>
    </row>
    <row r="2160" spans="1:13" hidden="1" x14ac:dyDescent="0.25">
      <c r="A2160" s="2">
        <v>45111</v>
      </c>
      <c r="B2160" s="3">
        <f t="shared" si="102"/>
        <v>2024</v>
      </c>
      <c r="C2160" t="str">
        <f t="shared" si="103"/>
        <v>2023-2024</v>
      </c>
      <c r="D2160" t="s">
        <v>147</v>
      </c>
      <c r="E2160" t="s">
        <v>64</v>
      </c>
      <c r="F2160" t="str">
        <f t="shared" si="104"/>
        <v>Victoria</v>
      </c>
      <c r="G2160" t="s">
        <v>45</v>
      </c>
      <c r="H2160">
        <v>3199</v>
      </c>
      <c r="I2160" t="s">
        <v>11</v>
      </c>
      <c r="J2160" t="s">
        <v>63</v>
      </c>
      <c r="K2160" t="s">
        <v>152</v>
      </c>
      <c r="L2160" t="s">
        <v>13</v>
      </c>
      <c r="M2160" s="5">
        <v>165.05</v>
      </c>
    </row>
    <row r="2161" spans="1:13" hidden="1" x14ac:dyDescent="0.25">
      <c r="A2161" s="2">
        <v>45070</v>
      </c>
      <c r="B2161" s="3">
        <f t="shared" si="102"/>
        <v>2023</v>
      </c>
      <c r="C2161" t="str">
        <f t="shared" si="103"/>
        <v>2023-2024</v>
      </c>
      <c r="D2161" t="s">
        <v>148</v>
      </c>
      <c r="E2161" t="s">
        <v>121</v>
      </c>
      <c r="F2161" t="str">
        <f t="shared" si="104"/>
        <v>Queensland</v>
      </c>
      <c r="G2161" t="s">
        <v>35</v>
      </c>
      <c r="H2161">
        <v>4700</v>
      </c>
      <c r="I2161" t="s">
        <v>11</v>
      </c>
      <c r="J2161" t="s">
        <v>51</v>
      </c>
      <c r="K2161" t="s">
        <v>19</v>
      </c>
      <c r="L2161" t="s">
        <v>23</v>
      </c>
      <c r="M2161" s="5">
        <v>86.88000000000001</v>
      </c>
    </row>
    <row r="2162" spans="1:13" hidden="1" x14ac:dyDescent="0.25">
      <c r="A2162" s="2">
        <v>45160</v>
      </c>
      <c r="B2162" s="3">
        <f t="shared" si="102"/>
        <v>2024</v>
      </c>
      <c r="C2162" t="str">
        <f t="shared" si="103"/>
        <v>2023-2024</v>
      </c>
      <c r="D2162" t="s">
        <v>147</v>
      </c>
      <c r="E2162" t="s">
        <v>78</v>
      </c>
      <c r="F2162" t="str">
        <f t="shared" si="104"/>
        <v>New South Wales</v>
      </c>
      <c r="G2162" t="s">
        <v>10</v>
      </c>
      <c r="H2162">
        <v>2350</v>
      </c>
      <c r="I2162" t="s">
        <v>11</v>
      </c>
      <c r="J2162" t="s">
        <v>68</v>
      </c>
      <c r="K2162" t="s">
        <v>155</v>
      </c>
      <c r="L2162" t="s">
        <v>20</v>
      </c>
      <c r="M2162" s="5">
        <v>165.44</v>
      </c>
    </row>
    <row r="2163" spans="1:13" hidden="1" x14ac:dyDescent="0.25">
      <c r="A2163" s="2">
        <v>44991</v>
      </c>
      <c r="B2163" s="3">
        <f t="shared" si="102"/>
        <v>2023</v>
      </c>
      <c r="C2163" t="str">
        <f t="shared" si="103"/>
        <v>2022-2023</v>
      </c>
      <c r="D2163" t="s">
        <v>147</v>
      </c>
      <c r="E2163" t="s">
        <v>130</v>
      </c>
      <c r="F2163" t="str">
        <f t="shared" si="104"/>
        <v>South Australia</v>
      </c>
      <c r="G2163" t="s">
        <v>32</v>
      </c>
      <c r="H2163">
        <v>5290</v>
      </c>
      <c r="I2163" t="s">
        <v>11</v>
      </c>
      <c r="J2163" t="s">
        <v>38</v>
      </c>
      <c r="K2163" t="s">
        <v>19</v>
      </c>
      <c r="L2163" t="s">
        <v>23</v>
      </c>
      <c r="M2163" s="5">
        <v>165.67</v>
      </c>
    </row>
    <row r="2164" spans="1:13" hidden="1" x14ac:dyDescent="0.25">
      <c r="A2164" s="2">
        <v>45079</v>
      </c>
      <c r="B2164" s="3">
        <f t="shared" si="102"/>
        <v>2023</v>
      </c>
      <c r="C2164" t="str">
        <f t="shared" si="103"/>
        <v>2023-2024</v>
      </c>
      <c r="D2164" t="s">
        <v>148</v>
      </c>
      <c r="E2164" t="s">
        <v>112</v>
      </c>
      <c r="F2164" t="str">
        <f t="shared" si="104"/>
        <v>Victoria</v>
      </c>
      <c r="G2164" t="s">
        <v>45</v>
      </c>
      <c r="H2164">
        <v>3076</v>
      </c>
      <c r="I2164" t="s">
        <v>11</v>
      </c>
      <c r="J2164" t="s">
        <v>46</v>
      </c>
      <c r="K2164" t="s">
        <v>19</v>
      </c>
      <c r="L2164" t="s">
        <v>23</v>
      </c>
      <c r="M2164" s="5">
        <v>165.71</v>
      </c>
    </row>
    <row r="2165" spans="1:13" hidden="1" x14ac:dyDescent="0.25">
      <c r="A2165" s="2">
        <v>45323</v>
      </c>
      <c r="B2165" s="3">
        <f t="shared" si="102"/>
        <v>2024</v>
      </c>
      <c r="C2165" t="str">
        <f t="shared" si="103"/>
        <v>2023-2024</v>
      </c>
      <c r="D2165" t="s">
        <v>148</v>
      </c>
      <c r="E2165" t="s">
        <v>141</v>
      </c>
      <c r="F2165" t="str">
        <f t="shared" si="104"/>
        <v>Western Australia</v>
      </c>
      <c r="G2165" t="s">
        <v>48</v>
      </c>
      <c r="H2165">
        <v>6052</v>
      </c>
      <c r="I2165" t="s">
        <v>11</v>
      </c>
      <c r="J2165" t="s">
        <v>49</v>
      </c>
      <c r="K2165" t="s">
        <v>154</v>
      </c>
      <c r="L2165" t="s">
        <v>14</v>
      </c>
      <c r="M2165" s="5">
        <v>165.82</v>
      </c>
    </row>
    <row r="2166" spans="1:13" x14ac:dyDescent="0.25">
      <c r="A2166" s="2">
        <v>44933</v>
      </c>
      <c r="B2166" s="3">
        <f t="shared" si="102"/>
        <v>2023</v>
      </c>
      <c r="C2166" t="str">
        <f t="shared" si="103"/>
        <v>2022-2023</v>
      </c>
      <c r="D2166" t="s">
        <v>148</v>
      </c>
      <c r="E2166" t="s">
        <v>81</v>
      </c>
      <c r="F2166" t="str">
        <f t="shared" si="104"/>
        <v>New South Wales</v>
      </c>
      <c r="G2166" t="s">
        <v>10</v>
      </c>
      <c r="H2166">
        <v>2485</v>
      </c>
      <c r="I2166" t="s">
        <v>11</v>
      </c>
      <c r="J2166" t="s">
        <v>68</v>
      </c>
      <c r="K2166" t="s">
        <v>155</v>
      </c>
      <c r="L2166" t="s">
        <v>20</v>
      </c>
      <c r="M2166" s="5">
        <v>166.25</v>
      </c>
    </row>
    <row r="2167" spans="1:13" hidden="1" x14ac:dyDescent="0.25">
      <c r="A2167" s="2">
        <v>45457</v>
      </c>
      <c r="B2167" s="3">
        <f t="shared" si="102"/>
        <v>2024</v>
      </c>
      <c r="C2167" t="str">
        <f t="shared" si="103"/>
        <v>2024-2025</v>
      </c>
      <c r="D2167" t="s">
        <v>147</v>
      </c>
      <c r="E2167" t="s">
        <v>96</v>
      </c>
      <c r="F2167" t="str">
        <f t="shared" si="104"/>
        <v>Western Australia</v>
      </c>
      <c r="G2167" t="s">
        <v>48</v>
      </c>
      <c r="H2167">
        <v>6330</v>
      </c>
      <c r="I2167" t="s">
        <v>11</v>
      </c>
      <c r="J2167" t="s">
        <v>94</v>
      </c>
      <c r="K2167" t="s">
        <v>154</v>
      </c>
      <c r="L2167" t="s">
        <v>14</v>
      </c>
      <c r="M2167" s="5">
        <v>166.53</v>
      </c>
    </row>
    <row r="2168" spans="1:13" hidden="1" x14ac:dyDescent="0.25">
      <c r="A2168" s="2">
        <v>45201</v>
      </c>
      <c r="B2168" s="3">
        <f t="shared" si="102"/>
        <v>2024</v>
      </c>
      <c r="C2168" t="str">
        <f t="shared" si="103"/>
        <v>2023-2024</v>
      </c>
      <c r="D2168" t="s">
        <v>148</v>
      </c>
      <c r="E2168" t="s">
        <v>26</v>
      </c>
      <c r="F2168" t="str">
        <f t="shared" si="104"/>
        <v>New South Wales</v>
      </c>
      <c r="G2168" t="s">
        <v>10</v>
      </c>
      <c r="H2168">
        <v>2141</v>
      </c>
      <c r="I2168" t="s">
        <v>11</v>
      </c>
      <c r="J2168" t="s">
        <v>27</v>
      </c>
      <c r="K2168" t="s">
        <v>154</v>
      </c>
      <c r="L2168" t="s">
        <v>14</v>
      </c>
      <c r="M2168" s="5">
        <v>167.13</v>
      </c>
    </row>
    <row r="2169" spans="1:13" hidden="1" x14ac:dyDescent="0.25">
      <c r="A2169" s="2">
        <v>45257</v>
      </c>
      <c r="B2169" s="3">
        <f t="shared" si="102"/>
        <v>2024</v>
      </c>
      <c r="C2169" t="str">
        <f t="shared" si="103"/>
        <v>2023-2024</v>
      </c>
      <c r="D2169" t="s">
        <v>147</v>
      </c>
      <c r="E2169" t="s">
        <v>86</v>
      </c>
      <c r="F2169" t="str">
        <f t="shared" si="104"/>
        <v>New South Wales</v>
      </c>
      <c r="G2169" t="s">
        <v>10</v>
      </c>
      <c r="H2169">
        <v>2064</v>
      </c>
      <c r="I2169" t="s">
        <v>11</v>
      </c>
      <c r="J2169" t="s">
        <v>12</v>
      </c>
      <c r="K2169" t="s">
        <v>155</v>
      </c>
      <c r="L2169" t="s">
        <v>20</v>
      </c>
      <c r="M2169" s="5">
        <v>167.18</v>
      </c>
    </row>
    <row r="2170" spans="1:13" hidden="1" x14ac:dyDescent="0.25">
      <c r="A2170" s="2">
        <v>45402</v>
      </c>
      <c r="B2170" s="3">
        <f t="shared" si="102"/>
        <v>2024</v>
      </c>
      <c r="C2170" t="str">
        <f t="shared" si="103"/>
        <v>2024-2025</v>
      </c>
      <c r="D2170" t="s">
        <v>147</v>
      </c>
      <c r="E2170" t="s">
        <v>54</v>
      </c>
      <c r="F2170" t="str">
        <f t="shared" si="104"/>
        <v>Victoria</v>
      </c>
      <c r="G2170" t="s">
        <v>45</v>
      </c>
      <c r="H2170">
        <v>3977</v>
      </c>
      <c r="I2170" t="s">
        <v>11</v>
      </c>
      <c r="J2170" t="s">
        <v>55</v>
      </c>
      <c r="K2170" t="s">
        <v>149</v>
      </c>
      <c r="L2170" t="s">
        <v>15</v>
      </c>
      <c r="M2170" s="5">
        <v>167.18</v>
      </c>
    </row>
    <row r="2171" spans="1:13" hidden="1" x14ac:dyDescent="0.25">
      <c r="A2171" s="2">
        <v>45082</v>
      </c>
      <c r="B2171" s="3">
        <f t="shared" si="102"/>
        <v>2023</v>
      </c>
      <c r="C2171" t="str">
        <f t="shared" si="103"/>
        <v>2023-2024</v>
      </c>
      <c r="D2171" t="s">
        <v>148</v>
      </c>
      <c r="E2171" t="s">
        <v>129</v>
      </c>
      <c r="F2171" t="str">
        <f t="shared" si="104"/>
        <v>Tasmania</v>
      </c>
      <c r="G2171" t="s">
        <v>70</v>
      </c>
      <c r="H2171">
        <v>7010</v>
      </c>
      <c r="I2171" t="s">
        <v>11</v>
      </c>
      <c r="J2171" t="s">
        <v>71</v>
      </c>
      <c r="K2171" t="s">
        <v>155</v>
      </c>
      <c r="L2171" t="s">
        <v>20</v>
      </c>
      <c r="M2171" s="5">
        <v>167.49</v>
      </c>
    </row>
    <row r="2172" spans="1:13" hidden="1" x14ac:dyDescent="0.25">
      <c r="A2172" s="2">
        <v>45541</v>
      </c>
      <c r="B2172" s="3">
        <f t="shared" si="102"/>
        <v>2025</v>
      </c>
      <c r="C2172" t="str">
        <f t="shared" si="103"/>
        <v>2024-2025</v>
      </c>
      <c r="D2172" t="s">
        <v>148</v>
      </c>
      <c r="E2172" t="s">
        <v>117</v>
      </c>
      <c r="F2172" t="str">
        <f t="shared" si="104"/>
        <v>Queensland</v>
      </c>
      <c r="G2172" t="s">
        <v>35</v>
      </c>
      <c r="H2172">
        <v>4119</v>
      </c>
      <c r="I2172" t="s">
        <v>11</v>
      </c>
      <c r="J2172" t="s">
        <v>43</v>
      </c>
      <c r="K2172" t="s">
        <v>154</v>
      </c>
      <c r="L2172" t="s">
        <v>14</v>
      </c>
      <c r="M2172" s="5">
        <v>82.3</v>
      </c>
    </row>
    <row r="2173" spans="1:13" hidden="1" x14ac:dyDescent="0.25">
      <c r="A2173" s="2">
        <v>45415</v>
      </c>
      <c r="B2173" s="3">
        <f t="shared" si="102"/>
        <v>2024</v>
      </c>
      <c r="C2173" t="str">
        <f t="shared" si="103"/>
        <v>2024-2025</v>
      </c>
      <c r="D2173" t="s">
        <v>147</v>
      </c>
      <c r="E2173" t="s">
        <v>50</v>
      </c>
      <c r="F2173" t="str">
        <f t="shared" si="104"/>
        <v>Queensland</v>
      </c>
      <c r="G2173" t="s">
        <v>35</v>
      </c>
      <c r="H2173">
        <v>4703</v>
      </c>
      <c r="I2173" t="s">
        <v>11</v>
      </c>
      <c r="J2173" t="s">
        <v>51</v>
      </c>
      <c r="K2173" t="s">
        <v>19</v>
      </c>
      <c r="L2173" t="s">
        <v>23</v>
      </c>
      <c r="M2173" s="5">
        <v>167.74</v>
      </c>
    </row>
    <row r="2174" spans="1:13" hidden="1" x14ac:dyDescent="0.25">
      <c r="A2174" s="2">
        <v>45141</v>
      </c>
      <c r="B2174" s="3">
        <f t="shared" si="102"/>
        <v>2024</v>
      </c>
      <c r="C2174" t="str">
        <f t="shared" si="103"/>
        <v>2023-2024</v>
      </c>
      <c r="D2174" t="s">
        <v>147</v>
      </c>
      <c r="E2174" t="s">
        <v>144</v>
      </c>
      <c r="F2174" t="str">
        <f t="shared" si="104"/>
        <v>Queensland</v>
      </c>
      <c r="G2174" t="s">
        <v>35</v>
      </c>
      <c r="H2174">
        <v>4566</v>
      </c>
      <c r="I2174" t="s">
        <v>11</v>
      </c>
      <c r="J2174" t="s">
        <v>120</v>
      </c>
      <c r="K2174" t="s">
        <v>153</v>
      </c>
      <c r="L2174" t="s">
        <v>16</v>
      </c>
      <c r="M2174" s="5">
        <v>167.89</v>
      </c>
    </row>
    <row r="2175" spans="1:13" hidden="1" x14ac:dyDescent="0.25">
      <c r="A2175" s="2">
        <v>45361</v>
      </c>
      <c r="B2175" s="3">
        <f t="shared" si="102"/>
        <v>2024</v>
      </c>
      <c r="C2175" t="str">
        <f t="shared" si="103"/>
        <v>2023-2024</v>
      </c>
      <c r="D2175" t="s">
        <v>147</v>
      </c>
      <c r="E2175" t="s">
        <v>106</v>
      </c>
      <c r="F2175" t="str">
        <f t="shared" si="104"/>
        <v>Victoria</v>
      </c>
      <c r="G2175" t="s">
        <v>45</v>
      </c>
      <c r="H2175">
        <v>3915</v>
      </c>
      <c r="I2175" t="s">
        <v>11</v>
      </c>
      <c r="J2175" t="s">
        <v>55</v>
      </c>
      <c r="K2175" t="s">
        <v>152</v>
      </c>
      <c r="L2175" t="s">
        <v>13</v>
      </c>
      <c r="M2175" s="5">
        <v>168.05</v>
      </c>
    </row>
    <row r="2176" spans="1:13" hidden="1" x14ac:dyDescent="0.25">
      <c r="A2176" s="2">
        <v>45633</v>
      </c>
      <c r="B2176" s="3">
        <f t="shared" si="102"/>
        <v>2025</v>
      </c>
      <c r="C2176" t="str">
        <f t="shared" si="103"/>
        <v>2024-2025</v>
      </c>
      <c r="D2176" t="s">
        <v>147</v>
      </c>
      <c r="E2176" t="s">
        <v>72</v>
      </c>
      <c r="F2176" t="str">
        <f t="shared" si="104"/>
        <v>Western Australia</v>
      </c>
      <c r="G2176" t="s">
        <v>48</v>
      </c>
      <c r="H2176">
        <v>6010</v>
      </c>
      <c r="I2176" t="s">
        <v>11</v>
      </c>
      <c r="J2176" t="s">
        <v>49</v>
      </c>
      <c r="K2176" t="s">
        <v>154</v>
      </c>
      <c r="L2176" t="s">
        <v>14</v>
      </c>
      <c r="M2176" s="5">
        <v>168.54000000000002</v>
      </c>
    </row>
    <row r="2177" spans="1:13" hidden="1" x14ac:dyDescent="0.25">
      <c r="A2177" s="2">
        <v>45267</v>
      </c>
      <c r="B2177" s="3">
        <f t="shared" si="102"/>
        <v>2024</v>
      </c>
      <c r="C2177" t="str">
        <f t="shared" si="103"/>
        <v>2023-2024</v>
      </c>
      <c r="D2177" t="s">
        <v>147</v>
      </c>
      <c r="E2177" t="s">
        <v>92</v>
      </c>
      <c r="F2177" t="str">
        <f t="shared" si="104"/>
        <v>Queensland</v>
      </c>
      <c r="G2177" t="s">
        <v>35</v>
      </c>
      <c r="H2177">
        <v>4068</v>
      </c>
      <c r="I2177" t="s">
        <v>11</v>
      </c>
      <c r="J2177" t="s">
        <v>43</v>
      </c>
      <c r="K2177" t="s">
        <v>155</v>
      </c>
      <c r="L2177" t="s">
        <v>20</v>
      </c>
      <c r="M2177" s="5">
        <v>168.66000000000003</v>
      </c>
    </row>
    <row r="2178" spans="1:13" hidden="1" x14ac:dyDescent="0.25">
      <c r="A2178" s="2">
        <v>45095</v>
      </c>
      <c r="B2178" s="3">
        <f t="shared" si="102"/>
        <v>2023</v>
      </c>
      <c r="C2178" t="str">
        <f t="shared" si="103"/>
        <v>2023-2024</v>
      </c>
      <c r="D2178" t="s">
        <v>148</v>
      </c>
      <c r="E2178" t="s">
        <v>26</v>
      </c>
      <c r="F2178" t="str">
        <f t="shared" si="104"/>
        <v>New South Wales</v>
      </c>
      <c r="G2178" t="s">
        <v>10</v>
      </c>
      <c r="H2178">
        <v>2141</v>
      </c>
      <c r="I2178" t="s">
        <v>11</v>
      </c>
      <c r="J2178" t="s">
        <v>27</v>
      </c>
      <c r="K2178" t="s">
        <v>152</v>
      </c>
      <c r="L2178" t="s">
        <v>13</v>
      </c>
      <c r="M2178" s="5">
        <v>168.74</v>
      </c>
    </row>
    <row r="2179" spans="1:13" hidden="1" x14ac:dyDescent="0.25">
      <c r="A2179" s="2">
        <v>45094</v>
      </c>
      <c r="B2179" s="3">
        <f t="shared" si="102"/>
        <v>2023</v>
      </c>
      <c r="C2179" t="str">
        <f t="shared" si="103"/>
        <v>2023-2024</v>
      </c>
      <c r="D2179" t="s">
        <v>148</v>
      </c>
      <c r="E2179" t="s">
        <v>90</v>
      </c>
      <c r="F2179" t="str">
        <f t="shared" si="104"/>
        <v>Victoria</v>
      </c>
      <c r="G2179" t="s">
        <v>45</v>
      </c>
      <c r="H2179">
        <v>3179</v>
      </c>
      <c r="I2179" t="s">
        <v>11</v>
      </c>
      <c r="J2179" t="s">
        <v>63</v>
      </c>
      <c r="K2179" t="s">
        <v>153</v>
      </c>
      <c r="L2179" t="s">
        <v>16</v>
      </c>
      <c r="M2179" s="5">
        <v>168.79000000000002</v>
      </c>
    </row>
    <row r="2180" spans="1:13" hidden="1"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row>
    <row r="2181" spans="1:13" hidden="1"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row>
    <row r="2182" spans="1:13" hidden="1" x14ac:dyDescent="0.25">
      <c r="A2182" s="2">
        <v>44968</v>
      </c>
      <c r="B2182" s="3">
        <f t="shared" si="102"/>
        <v>2023</v>
      </c>
      <c r="C2182" t="str">
        <f t="shared" si="103"/>
        <v>2022-2023</v>
      </c>
      <c r="D2182" t="s">
        <v>148</v>
      </c>
      <c r="E2182" t="s">
        <v>84</v>
      </c>
      <c r="F2182" t="str">
        <f t="shared" si="104"/>
        <v>Queensland</v>
      </c>
      <c r="G2182" t="s">
        <v>35</v>
      </c>
      <c r="H2182">
        <v>4740</v>
      </c>
      <c r="I2182" t="s">
        <v>11</v>
      </c>
      <c r="J2182" t="s">
        <v>51</v>
      </c>
      <c r="K2182" t="s">
        <v>150</v>
      </c>
      <c r="L2182" t="s">
        <v>18</v>
      </c>
      <c r="M2182" s="5">
        <v>81.95</v>
      </c>
    </row>
    <row r="2183" spans="1:13" hidden="1"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row>
    <row r="2184" spans="1:13" hidden="1"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row>
    <row r="2185" spans="1:13" hidden="1"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row>
    <row r="2186" spans="1:13" hidden="1" x14ac:dyDescent="0.25">
      <c r="A2186" s="2">
        <v>45457</v>
      </c>
      <c r="B2186" s="3">
        <f t="shared" si="102"/>
        <v>2024</v>
      </c>
      <c r="C2186" t="str">
        <f t="shared" si="103"/>
        <v>2024-2025</v>
      </c>
      <c r="D2186" t="s">
        <v>148</v>
      </c>
      <c r="E2186" t="s">
        <v>57</v>
      </c>
      <c r="F2186" t="str">
        <f t="shared" si="104"/>
        <v>New South Wales</v>
      </c>
      <c r="G2186" t="s">
        <v>10</v>
      </c>
      <c r="H2186">
        <v>2560</v>
      </c>
      <c r="I2186" t="s">
        <v>11</v>
      </c>
      <c r="J2186" t="s">
        <v>58</v>
      </c>
      <c r="K2186" t="s">
        <v>149</v>
      </c>
      <c r="L2186" t="s">
        <v>15</v>
      </c>
      <c r="M2186" s="5">
        <v>170.28</v>
      </c>
    </row>
    <row r="2187" spans="1:13" hidden="1"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row>
    <row r="2188" spans="1:13" hidden="1"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row>
    <row r="2189" spans="1:13" hidden="1" x14ac:dyDescent="0.25">
      <c r="A2189" s="2">
        <v>45099</v>
      </c>
      <c r="B2189" s="3">
        <f t="shared" si="102"/>
        <v>2023</v>
      </c>
      <c r="C2189" t="str">
        <f t="shared" si="103"/>
        <v>2023-2024</v>
      </c>
      <c r="D2189" t="s">
        <v>147</v>
      </c>
      <c r="E2189" t="s">
        <v>136</v>
      </c>
      <c r="F2189" t="str">
        <f t="shared" si="104"/>
        <v>Victoria</v>
      </c>
      <c r="G2189" t="s">
        <v>45</v>
      </c>
      <c r="H2189">
        <v>3175</v>
      </c>
      <c r="I2189" t="s">
        <v>11</v>
      </c>
      <c r="J2189" t="s">
        <v>63</v>
      </c>
      <c r="K2189" t="s">
        <v>157</v>
      </c>
      <c r="L2189" t="s">
        <v>22</v>
      </c>
      <c r="M2189" s="5">
        <v>171.54999999999998</v>
      </c>
    </row>
    <row r="2190" spans="1:13" hidden="1"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row>
    <row r="2191" spans="1:13" hidden="1"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row>
    <row r="2192" spans="1:13" hidden="1" x14ac:dyDescent="0.25">
      <c r="A2192" s="2">
        <v>45522</v>
      </c>
      <c r="B2192" s="3">
        <f t="shared" si="102"/>
        <v>2025</v>
      </c>
      <c r="C2192" t="str">
        <f t="shared" si="103"/>
        <v>2024-2025</v>
      </c>
      <c r="D2192" t="s">
        <v>148</v>
      </c>
      <c r="E2192" t="s">
        <v>117</v>
      </c>
      <c r="F2192" t="str">
        <f t="shared" si="104"/>
        <v>Queensland</v>
      </c>
      <c r="G2192" t="s">
        <v>35</v>
      </c>
      <c r="H2192">
        <v>4119</v>
      </c>
      <c r="I2192" t="s">
        <v>11</v>
      </c>
      <c r="J2192" t="s">
        <v>43</v>
      </c>
      <c r="K2192" t="s">
        <v>157</v>
      </c>
      <c r="L2192" t="s">
        <v>22</v>
      </c>
      <c r="M2192" s="5">
        <v>81.73</v>
      </c>
    </row>
    <row r="2193" spans="1:13" hidden="1"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row>
    <row r="2194" spans="1:13" hidden="1" x14ac:dyDescent="0.25">
      <c r="A2194" s="2">
        <v>45036</v>
      </c>
      <c r="B2194" s="3">
        <f t="shared" si="102"/>
        <v>2023</v>
      </c>
      <c r="C2194" t="str">
        <f t="shared" si="103"/>
        <v>2023-2024</v>
      </c>
      <c r="D2194" t="s">
        <v>147</v>
      </c>
      <c r="E2194" t="s">
        <v>88</v>
      </c>
      <c r="F2194" t="str">
        <f t="shared" si="104"/>
        <v>South Australia</v>
      </c>
      <c r="G2194" t="s">
        <v>32</v>
      </c>
      <c r="H2194">
        <v>5011</v>
      </c>
      <c r="I2194" t="s">
        <v>11</v>
      </c>
      <c r="J2194" t="s">
        <v>33</v>
      </c>
      <c r="K2194" t="s">
        <v>155</v>
      </c>
      <c r="L2194" t="s">
        <v>20</v>
      </c>
      <c r="M2194" s="5">
        <v>172.73000000000002</v>
      </c>
    </row>
    <row r="2195" spans="1:13" hidden="1"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row>
    <row r="2196" spans="1:13" hidden="1"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row>
    <row r="2197" spans="1:13" hidden="1"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row>
    <row r="2198" spans="1:13" hidden="1" x14ac:dyDescent="0.25">
      <c r="A2198" s="2">
        <v>45086</v>
      </c>
      <c r="B2198" s="3">
        <f t="shared" si="102"/>
        <v>2023</v>
      </c>
      <c r="C2198" t="str">
        <f t="shared" si="103"/>
        <v>2023-2024</v>
      </c>
      <c r="D2198" t="s">
        <v>147</v>
      </c>
      <c r="E2198" t="s">
        <v>56</v>
      </c>
      <c r="F2198" t="str">
        <f t="shared" si="104"/>
        <v>Northern Territory</v>
      </c>
      <c r="G2198" t="s">
        <v>29</v>
      </c>
      <c r="H2198">
        <v>870</v>
      </c>
      <c r="I2198" t="s">
        <v>11</v>
      </c>
      <c r="J2198" t="s">
        <v>30</v>
      </c>
      <c r="K2198" t="s">
        <v>149</v>
      </c>
      <c r="L2198" t="s">
        <v>15</v>
      </c>
      <c r="M2198" s="5">
        <v>174.35</v>
      </c>
    </row>
    <row r="2199" spans="1:13" hidden="1"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row>
    <row r="2200" spans="1:13" hidden="1"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row>
    <row r="2201" spans="1:13" hidden="1" x14ac:dyDescent="0.25">
      <c r="A2201" s="2">
        <v>45395</v>
      </c>
      <c r="B2201" s="3">
        <f t="shared" si="102"/>
        <v>2024</v>
      </c>
      <c r="C2201" t="str">
        <f t="shared" si="103"/>
        <v>2024-2025</v>
      </c>
      <c r="D2201" t="s">
        <v>147</v>
      </c>
      <c r="E2201" t="s">
        <v>115</v>
      </c>
      <c r="F2201" t="str">
        <f t="shared" si="104"/>
        <v>Western Australia</v>
      </c>
      <c r="G2201" t="s">
        <v>48</v>
      </c>
      <c r="H2201">
        <v>6280</v>
      </c>
      <c r="I2201" t="s">
        <v>11</v>
      </c>
      <c r="J2201" t="s">
        <v>94</v>
      </c>
      <c r="K2201" t="s">
        <v>154</v>
      </c>
      <c r="L2201" t="s">
        <v>14</v>
      </c>
      <c r="M2201" s="5">
        <v>174.82</v>
      </c>
    </row>
    <row r="2202" spans="1:13" hidden="1" x14ac:dyDescent="0.25">
      <c r="A2202" s="2">
        <v>45040</v>
      </c>
      <c r="B2202" s="3">
        <f t="shared" si="102"/>
        <v>2023</v>
      </c>
      <c r="C2202" t="str">
        <f t="shared" si="103"/>
        <v>2023-2024</v>
      </c>
      <c r="D2202" t="s">
        <v>148</v>
      </c>
      <c r="E2202" t="s">
        <v>50</v>
      </c>
      <c r="F2202" t="str">
        <f t="shared" si="104"/>
        <v>Queensland</v>
      </c>
      <c r="G2202" t="s">
        <v>35</v>
      </c>
      <c r="H2202">
        <v>4703</v>
      </c>
      <c r="I2202" t="s">
        <v>11</v>
      </c>
      <c r="J2202" t="s">
        <v>51</v>
      </c>
      <c r="K2202" t="s">
        <v>150</v>
      </c>
      <c r="L2202" t="s">
        <v>18</v>
      </c>
      <c r="M2202" s="5">
        <v>80.94</v>
      </c>
    </row>
    <row r="2203" spans="1:13" hidden="1" x14ac:dyDescent="0.25">
      <c r="A2203" s="2">
        <v>45389</v>
      </c>
      <c r="B2203" s="3">
        <f t="shared" si="102"/>
        <v>2024</v>
      </c>
      <c r="C2203" t="str">
        <f t="shared" si="103"/>
        <v>2024-2025</v>
      </c>
      <c r="D2203" t="s">
        <v>147</v>
      </c>
      <c r="E2203" t="s">
        <v>109</v>
      </c>
      <c r="F2203" t="str">
        <f t="shared" si="104"/>
        <v>New South Wales</v>
      </c>
      <c r="G2203" t="s">
        <v>10</v>
      </c>
      <c r="H2203">
        <v>2480</v>
      </c>
      <c r="I2203" t="s">
        <v>11</v>
      </c>
      <c r="J2203" t="s">
        <v>68</v>
      </c>
      <c r="K2203" t="s">
        <v>155</v>
      </c>
      <c r="L2203" t="s">
        <v>20</v>
      </c>
      <c r="M2203" s="5">
        <v>175.01000000000002</v>
      </c>
    </row>
    <row r="2204" spans="1:13" hidden="1" x14ac:dyDescent="0.25">
      <c r="A2204" s="2">
        <v>45056</v>
      </c>
      <c r="B2204" s="3">
        <f t="shared" si="102"/>
        <v>2023</v>
      </c>
      <c r="C2204" t="str">
        <f t="shared" si="103"/>
        <v>2023-2024</v>
      </c>
      <c r="D2204" t="s">
        <v>147</v>
      </c>
      <c r="E2204" t="s">
        <v>129</v>
      </c>
      <c r="F2204" t="str">
        <f t="shared" si="104"/>
        <v>Tasmania</v>
      </c>
      <c r="G2204" t="s">
        <v>70</v>
      </c>
      <c r="H2204">
        <v>7010</v>
      </c>
      <c r="I2204" t="s">
        <v>11</v>
      </c>
      <c r="J2204" t="s">
        <v>71</v>
      </c>
      <c r="K2204" t="s">
        <v>155</v>
      </c>
      <c r="L2204" t="s">
        <v>20</v>
      </c>
      <c r="M2204" s="5">
        <v>175.07</v>
      </c>
    </row>
    <row r="2205" spans="1:13" hidden="1"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row>
    <row r="2206" spans="1:13" hidden="1" x14ac:dyDescent="0.25">
      <c r="A2206" s="2">
        <v>45018</v>
      </c>
      <c r="B2206" s="3">
        <f t="shared" ref="B2206:B2269" si="105">IF(MONTH(A2206)&gt;=7,YEAR(A2206)+1,YEAR(A2206))</f>
        <v>2023</v>
      </c>
      <c r="C2206" t="str">
        <f t="shared" ref="C2206:C2269" si="106">IF(MONTH(A2206) &gt;= 4, YEAR(A2206) &amp; "-" &amp; YEAR(A2206) + 1, YEAR(A2206) - 1 &amp; "-" &amp; YEAR(A2206))</f>
        <v>2023-2024</v>
      </c>
      <c r="D2206" t="s">
        <v>147</v>
      </c>
      <c r="E2206" t="s">
        <v>50</v>
      </c>
      <c r="F2206" t="str">
        <f t="shared" ref="F2206:F2269" si="107">IF(G2206="WA","Western Australia",
IF(G2206="NSW","New South Wales",
IF(G2206="QLD","Queensland",
IF(G2206="VIC","Victoria",
IF(G2206="TAS","Tasmania",
IF(G2206="SA","South Australia",
IF(G2206="NT","Northern Territory",
IF(G2206="ACT","Australian Capital Territory",G2206))))))))</f>
        <v>Queensland</v>
      </c>
      <c r="G2206" t="s">
        <v>35</v>
      </c>
      <c r="H2206">
        <v>4703</v>
      </c>
      <c r="I2206" t="s">
        <v>11</v>
      </c>
      <c r="J2206" t="s">
        <v>51</v>
      </c>
      <c r="K2206" t="s">
        <v>155</v>
      </c>
      <c r="L2206" t="s">
        <v>20</v>
      </c>
      <c r="M2206" s="5">
        <v>175.13</v>
      </c>
    </row>
    <row r="2207" spans="1:13" hidden="1" x14ac:dyDescent="0.25">
      <c r="A2207" s="2">
        <v>45421</v>
      </c>
      <c r="B2207" s="3">
        <f t="shared" si="105"/>
        <v>2024</v>
      </c>
      <c r="C2207" t="str">
        <f t="shared" si="106"/>
        <v>2024-2025</v>
      </c>
      <c r="D2207" t="s">
        <v>148</v>
      </c>
      <c r="E2207" t="s">
        <v>143</v>
      </c>
      <c r="F2207" t="str">
        <f t="shared" si="107"/>
        <v>New South Wales</v>
      </c>
      <c r="G2207" t="s">
        <v>10</v>
      </c>
      <c r="H2207">
        <v>2154</v>
      </c>
      <c r="I2207" t="s">
        <v>11</v>
      </c>
      <c r="J2207" t="s">
        <v>27</v>
      </c>
      <c r="K2207" t="s">
        <v>149</v>
      </c>
      <c r="L2207" t="s">
        <v>15</v>
      </c>
      <c r="M2207" s="5">
        <v>175.76000000000002</v>
      </c>
    </row>
    <row r="2208" spans="1:13" hidden="1" x14ac:dyDescent="0.25">
      <c r="A2208" s="2">
        <v>45227</v>
      </c>
      <c r="B2208" s="3">
        <f t="shared" si="105"/>
        <v>2024</v>
      </c>
      <c r="C2208" t="str">
        <f t="shared" si="106"/>
        <v>2023-2024</v>
      </c>
      <c r="D2208" t="s">
        <v>148</v>
      </c>
      <c r="E2208" t="s">
        <v>112</v>
      </c>
      <c r="F2208" t="str">
        <f t="shared" si="107"/>
        <v>Victoria</v>
      </c>
      <c r="G2208" t="s">
        <v>45</v>
      </c>
      <c r="H2208">
        <v>3076</v>
      </c>
      <c r="I2208" t="s">
        <v>11</v>
      </c>
      <c r="J2208" t="s">
        <v>46</v>
      </c>
      <c r="K2208" t="s">
        <v>149</v>
      </c>
      <c r="L2208" t="s">
        <v>15</v>
      </c>
      <c r="M2208" s="5">
        <v>175.79999999999998</v>
      </c>
    </row>
    <row r="2209" spans="1:13" hidden="1" x14ac:dyDescent="0.25">
      <c r="A2209" s="2">
        <v>45394</v>
      </c>
      <c r="B2209" s="3">
        <f t="shared" si="105"/>
        <v>2024</v>
      </c>
      <c r="C2209" t="str">
        <f t="shared" si="106"/>
        <v>2024-2025</v>
      </c>
      <c r="D2209" t="s">
        <v>148</v>
      </c>
      <c r="E2209" t="s">
        <v>59</v>
      </c>
      <c r="F2209" t="str">
        <f t="shared" si="107"/>
        <v>Victoria</v>
      </c>
      <c r="G2209" t="s">
        <v>45</v>
      </c>
      <c r="H2209">
        <v>3280</v>
      </c>
      <c r="I2209" t="s">
        <v>11</v>
      </c>
      <c r="J2209" t="s">
        <v>60</v>
      </c>
      <c r="K2209" t="s">
        <v>154</v>
      </c>
      <c r="L2209" t="s">
        <v>14</v>
      </c>
      <c r="M2209" s="5">
        <v>175.86</v>
      </c>
    </row>
    <row r="2210" spans="1:13" hidden="1" x14ac:dyDescent="0.25">
      <c r="A2210" s="2">
        <v>45546</v>
      </c>
      <c r="B2210" s="3">
        <f t="shared" si="105"/>
        <v>2025</v>
      </c>
      <c r="C2210" t="str">
        <f t="shared" si="106"/>
        <v>2024-2025</v>
      </c>
      <c r="D2210" t="s">
        <v>148</v>
      </c>
      <c r="E2210" t="s">
        <v>105</v>
      </c>
      <c r="F2210" t="str">
        <f t="shared" si="107"/>
        <v>Victoria</v>
      </c>
      <c r="G2210" t="s">
        <v>45</v>
      </c>
      <c r="H2210">
        <v>3500</v>
      </c>
      <c r="I2210" t="s">
        <v>11</v>
      </c>
      <c r="J2210" t="s">
        <v>60</v>
      </c>
      <c r="K2210" t="s">
        <v>154</v>
      </c>
      <c r="L2210" t="s">
        <v>14</v>
      </c>
      <c r="M2210" s="5">
        <v>176.12</v>
      </c>
    </row>
    <row r="2211" spans="1:13" hidden="1" x14ac:dyDescent="0.25">
      <c r="A2211" s="2">
        <v>45000</v>
      </c>
      <c r="B2211" s="3">
        <f t="shared" si="105"/>
        <v>2023</v>
      </c>
      <c r="C2211" t="str">
        <f t="shared" si="106"/>
        <v>2022-2023</v>
      </c>
      <c r="D2211" t="s">
        <v>147</v>
      </c>
      <c r="E2211" t="s">
        <v>130</v>
      </c>
      <c r="F2211" t="str">
        <f t="shared" si="107"/>
        <v>South Australia</v>
      </c>
      <c r="G2211" t="s">
        <v>32</v>
      </c>
      <c r="H2211">
        <v>5290</v>
      </c>
      <c r="I2211" t="s">
        <v>11</v>
      </c>
      <c r="J2211" t="s">
        <v>38</v>
      </c>
      <c r="K2211" t="s">
        <v>152</v>
      </c>
      <c r="L2211" t="s">
        <v>13</v>
      </c>
      <c r="M2211" s="5">
        <v>176.19</v>
      </c>
    </row>
    <row r="2212" spans="1:13" hidden="1" x14ac:dyDescent="0.25">
      <c r="A2212" s="2">
        <v>45418</v>
      </c>
      <c r="B2212" s="3">
        <f t="shared" si="105"/>
        <v>2024</v>
      </c>
      <c r="C2212" t="str">
        <f t="shared" si="106"/>
        <v>2024-2025</v>
      </c>
      <c r="D2212" t="s">
        <v>147</v>
      </c>
      <c r="E2212" t="s">
        <v>144</v>
      </c>
      <c r="F2212" t="str">
        <f t="shared" si="107"/>
        <v>Queensland</v>
      </c>
      <c r="G2212" t="s">
        <v>35</v>
      </c>
      <c r="H2212">
        <v>4566</v>
      </c>
      <c r="I2212" t="s">
        <v>11</v>
      </c>
      <c r="J2212" t="s">
        <v>120</v>
      </c>
      <c r="K2212" t="s">
        <v>152</v>
      </c>
      <c r="L2212" t="s">
        <v>13</v>
      </c>
      <c r="M2212" s="5">
        <v>176.37</v>
      </c>
    </row>
    <row r="2213" spans="1:13" hidden="1" x14ac:dyDescent="0.25">
      <c r="A2213" s="2">
        <v>45489</v>
      </c>
      <c r="B2213" s="3">
        <f t="shared" si="105"/>
        <v>2025</v>
      </c>
      <c r="C2213" t="str">
        <f t="shared" si="106"/>
        <v>2024-2025</v>
      </c>
      <c r="D2213" t="s">
        <v>147</v>
      </c>
      <c r="E2213" t="s">
        <v>92</v>
      </c>
      <c r="F2213" t="str">
        <f t="shared" si="107"/>
        <v>Queensland</v>
      </c>
      <c r="G2213" t="s">
        <v>35</v>
      </c>
      <c r="H2213">
        <v>4068</v>
      </c>
      <c r="I2213" t="s">
        <v>11</v>
      </c>
      <c r="J2213" t="s">
        <v>43</v>
      </c>
      <c r="K2213" t="s">
        <v>156</v>
      </c>
      <c r="L2213" t="s">
        <v>17</v>
      </c>
      <c r="M2213" s="5">
        <v>176.54</v>
      </c>
    </row>
    <row r="2214" spans="1:13" hidden="1" x14ac:dyDescent="0.25">
      <c r="A2214" s="2">
        <v>45085</v>
      </c>
      <c r="B2214" s="3">
        <f t="shared" si="105"/>
        <v>2023</v>
      </c>
      <c r="C2214" t="str">
        <f t="shared" si="106"/>
        <v>2023-2024</v>
      </c>
      <c r="D2214" t="s">
        <v>147</v>
      </c>
      <c r="E2214" t="s">
        <v>97</v>
      </c>
      <c r="F2214" t="str">
        <f t="shared" si="107"/>
        <v>Tasmania</v>
      </c>
      <c r="G2214" t="s">
        <v>70</v>
      </c>
      <c r="H2214">
        <v>7250</v>
      </c>
      <c r="I2214" t="s">
        <v>11</v>
      </c>
      <c r="J2214" t="s">
        <v>71</v>
      </c>
      <c r="K2214" t="s">
        <v>155</v>
      </c>
      <c r="L2214" t="s">
        <v>20</v>
      </c>
      <c r="M2214" s="5">
        <v>176.66</v>
      </c>
    </row>
    <row r="2215" spans="1:13" hidden="1" x14ac:dyDescent="0.25">
      <c r="A2215" s="2">
        <v>45331</v>
      </c>
      <c r="B2215" s="3">
        <f t="shared" si="105"/>
        <v>2024</v>
      </c>
      <c r="C2215" t="str">
        <f t="shared" si="106"/>
        <v>2023-2024</v>
      </c>
      <c r="D2215" t="s">
        <v>147</v>
      </c>
      <c r="E2215" t="s">
        <v>115</v>
      </c>
      <c r="F2215" t="str">
        <f t="shared" si="107"/>
        <v>Western Australia</v>
      </c>
      <c r="G2215" t="s">
        <v>48</v>
      </c>
      <c r="H2215">
        <v>6280</v>
      </c>
      <c r="I2215" t="s">
        <v>11</v>
      </c>
      <c r="J2215" t="s">
        <v>94</v>
      </c>
      <c r="K2215" t="s">
        <v>151</v>
      </c>
      <c r="L2215" t="s">
        <v>21</v>
      </c>
      <c r="M2215" s="5">
        <v>176.79000000000002</v>
      </c>
    </row>
    <row r="2216" spans="1:13" hidden="1" x14ac:dyDescent="0.25">
      <c r="A2216" s="2">
        <v>45404</v>
      </c>
      <c r="B2216" s="3">
        <f t="shared" si="105"/>
        <v>2024</v>
      </c>
      <c r="C2216" t="str">
        <f t="shared" si="106"/>
        <v>2024-2025</v>
      </c>
      <c r="D2216" t="s">
        <v>148</v>
      </c>
      <c r="E2216" t="s">
        <v>100</v>
      </c>
      <c r="F2216" t="str">
        <f t="shared" si="107"/>
        <v>Western Australia</v>
      </c>
      <c r="G2216" t="s">
        <v>48</v>
      </c>
      <c r="H2216">
        <v>6021</v>
      </c>
      <c r="I2216" t="s">
        <v>11</v>
      </c>
      <c r="J2216" t="s">
        <v>49</v>
      </c>
      <c r="K2216" t="s">
        <v>150</v>
      </c>
      <c r="L2216" t="s">
        <v>18</v>
      </c>
      <c r="M2216" s="5">
        <v>176.81</v>
      </c>
    </row>
    <row r="2217" spans="1:13" hidden="1" x14ac:dyDescent="0.25">
      <c r="A2217" s="2">
        <v>45298</v>
      </c>
      <c r="B2217" s="3">
        <f t="shared" si="105"/>
        <v>2024</v>
      </c>
      <c r="C2217" t="str">
        <f t="shared" si="106"/>
        <v>2023-2024</v>
      </c>
      <c r="D2217" t="s">
        <v>147</v>
      </c>
      <c r="E2217" t="s">
        <v>123</v>
      </c>
      <c r="F2217" t="str">
        <f t="shared" si="107"/>
        <v>Western Australia</v>
      </c>
      <c r="G2217" t="s">
        <v>48</v>
      </c>
      <c r="H2217">
        <v>6109</v>
      </c>
      <c r="I2217" t="s">
        <v>11</v>
      </c>
      <c r="J2217" t="s">
        <v>94</v>
      </c>
      <c r="K2217" t="s">
        <v>19</v>
      </c>
      <c r="L2217" t="s">
        <v>23</v>
      </c>
      <c r="M2217" s="5">
        <v>177.19</v>
      </c>
    </row>
    <row r="2218" spans="1:13" hidden="1" x14ac:dyDescent="0.25">
      <c r="A2218" s="2">
        <v>45229</v>
      </c>
      <c r="B2218" s="3">
        <f t="shared" si="105"/>
        <v>2024</v>
      </c>
      <c r="C2218" t="str">
        <f t="shared" si="106"/>
        <v>2023-2024</v>
      </c>
      <c r="D2218" t="s">
        <v>148</v>
      </c>
      <c r="E2218" t="s">
        <v>98</v>
      </c>
      <c r="F2218" t="str">
        <f t="shared" si="107"/>
        <v>Victoria</v>
      </c>
      <c r="G2218" t="s">
        <v>45</v>
      </c>
      <c r="H2218">
        <v>3429</v>
      </c>
      <c r="I2218" t="s">
        <v>11</v>
      </c>
      <c r="J2218" t="s">
        <v>60</v>
      </c>
      <c r="K2218" t="s">
        <v>156</v>
      </c>
      <c r="L2218" t="s">
        <v>17</v>
      </c>
      <c r="M2218" s="5">
        <v>177.74</v>
      </c>
    </row>
    <row r="2219" spans="1:13" hidden="1" x14ac:dyDescent="0.25">
      <c r="A2219" s="2">
        <v>45248</v>
      </c>
      <c r="B2219" s="3">
        <f t="shared" si="105"/>
        <v>2024</v>
      </c>
      <c r="C2219" t="str">
        <f t="shared" si="106"/>
        <v>2023-2024</v>
      </c>
      <c r="D2219" t="s">
        <v>148</v>
      </c>
      <c r="E2219" t="s">
        <v>66</v>
      </c>
      <c r="F2219" t="str">
        <f t="shared" si="107"/>
        <v>South Australia</v>
      </c>
      <c r="G2219" t="s">
        <v>32</v>
      </c>
      <c r="H2219">
        <v>5169</v>
      </c>
      <c r="I2219" t="s">
        <v>11</v>
      </c>
      <c r="J2219" t="s">
        <v>33</v>
      </c>
      <c r="K2219" t="s">
        <v>154</v>
      </c>
      <c r="L2219" t="s">
        <v>14</v>
      </c>
      <c r="M2219" s="5">
        <v>177.9</v>
      </c>
    </row>
    <row r="2220" spans="1:13" hidden="1" x14ac:dyDescent="0.25">
      <c r="A2220" s="2">
        <v>45201</v>
      </c>
      <c r="B2220" s="3">
        <f t="shared" si="105"/>
        <v>2024</v>
      </c>
      <c r="C2220" t="str">
        <f t="shared" si="106"/>
        <v>2023-2024</v>
      </c>
      <c r="D2220" t="s">
        <v>148</v>
      </c>
      <c r="E2220" t="s">
        <v>100</v>
      </c>
      <c r="F2220" t="str">
        <f t="shared" si="107"/>
        <v>Western Australia</v>
      </c>
      <c r="G2220" t="s">
        <v>48</v>
      </c>
      <c r="H2220">
        <v>6021</v>
      </c>
      <c r="I2220" t="s">
        <v>11</v>
      </c>
      <c r="J2220" t="s">
        <v>49</v>
      </c>
      <c r="K2220" t="s">
        <v>154</v>
      </c>
      <c r="L2220" t="s">
        <v>14</v>
      </c>
      <c r="M2220" s="5">
        <v>177.91</v>
      </c>
    </row>
    <row r="2221" spans="1:13" hidden="1" x14ac:dyDescent="0.25">
      <c r="A2221" s="2">
        <v>45316</v>
      </c>
      <c r="B2221" s="3">
        <f t="shared" si="105"/>
        <v>2024</v>
      </c>
      <c r="C2221" t="str">
        <f t="shared" si="106"/>
        <v>2023-2024</v>
      </c>
      <c r="D2221" t="s">
        <v>147</v>
      </c>
      <c r="E2221" t="s">
        <v>82</v>
      </c>
      <c r="F2221" t="str">
        <f t="shared" si="107"/>
        <v>Queensland</v>
      </c>
      <c r="G2221" t="s">
        <v>35</v>
      </c>
      <c r="H2221">
        <v>4012</v>
      </c>
      <c r="I2221" t="s">
        <v>11</v>
      </c>
      <c r="J2221" t="s">
        <v>43</v>
      </c>
      <c r="K2221" t="s">
        <v>151</v>
      </c>
      <c r="L2221" t="s">
        <v>21</v>
      </c>
      <c r="M2221" s="5">
        <v>178.39000000000001</v>
      </c>
    </row>
    <row r="2222" spans="1:13" hidden="1" x14ac:dyDescent="0.25">
      <c r="A2222" s="2">
        <v>44982</v>
      </c>
      <c r="B2222" s="3">
        <f t="shared" si="105"/>
        <v>2023</v>
      </c>
      <c r="C2222" t="str">
        <f t="shared" si="106"/>
        <v>2022-2023</v>
      </c>
      <c r="D2222" t="s">
        <v>147</v>
      </c>
      <c r="E2222" t="s">
        <v>131</v>
      </c>
      <c r="F2222" t="str">
        <f t="shared" si="107"/>
        <v>Western Australia</v>
      </c>
      <c r="G2222" t="s">
        <v>48</v>
      </c>
      <c r="H2222">
        <v>6530</v>
      </c>
      <c r="I2222" t="s">
        <v>11</v>
      </c>
      <c r="J2222" t="s">
        <v>77</v>
      </c>
      <c r="K2222" t="s">
        <v>157</v>
      </c>
      <c r="L2222" t="s">
        <v>22</v>
      </c>
      <c r="M2222" s="5">
        <v>179.13</v>
      </c>
    </row>
    <row r="2223" spans="1:13" hidden="1" x14ac:dyDescent="0.25">
      <c r="A2223" s="2">
        <v>45248</v>
      </c>
      <c r="B2223" s="3">
        <f t="shared" si="105"/>
        <v>2024</v>
      </c>
      <c r="C2223" t="str">
        <f t="shared" si="106"/>
        <v>2023-2024</v>
      </c>
      <c r="D2223" t="s">
        <v>148</v>
      </c>
      <c r="E2223" t="s">
        <v>105</v>
      </c>
      <c r="F2223" t="str">
        <f t="shared" si="107"/>
        <v>Victoria</v>
      </c>
      <c r="G2223" t="s">
        <v>45</v>
      </c>
      <c r="H2223">
        <v>3500</v>
      </c>
      <c r="I2223" t="s">
        <v>11</v>
      </c>
      <c r="J2223" t="s">
        <v>60</v>
      </c>
      <c r="K2223" t="s">
        <v>155</v>
      </c>
      <c r="L2223" t="s">
        <v>20</v>
      </c>
      <c r="M2223" s="5">
        <v>179.66</v>
      </c>
    </row>
    <row r="2224" spans="1:13" hidden="1" x14ac:dyDescent="0.25">
      <c r="A2224" s="2">
        <v>45464</v>
      </c>
      <c r="B2224" s="3">
        <f t="shared" si="105"/>
        <v>2024</v>
      </c>
      <c r="C2224" t="str">
        <f t="shared" si="106"/>
        <v>2024-2025</v>
      </c>
      <c r="D2224" t="s">
        <v>147</v>
      </c>
      <c r="E2224" t="s">
        <v>86</v>
      </c>
      <c r="F2224" t="str">
        <f t="shared" si="107"/>
        <v>New South Wales</v>
      </c>
      <c r="G2224" t="s">
        <v>10</v>
      </c>
      <c r="H2224">
        <v>2064</v>
      </c>
      <c r="I2224" t="s">
        <v>11</v>
      </c>
      <c r="J2224" t="s">
        <v>12</v>
      </c>
      <c r="K2224" t="s">
        <v>156</v>
      </c>
      <c r="L2224" t="s">
        <v>17</v>
      </c>
      <c r="M2224" s="5">
        <v>179.69</v>
      </c>
    </row>
    <row r="2225" spans="1:13" hidden="1" x14ac:dyDescent="0.25">
      <c r="A2225" s="2">
        <v>45139</v>
      </c>
      <c r="B2225" s="3">
        <f t="shared" si="105"/>
        <v>2024</v>
      </c>
      <c r="C2225" t="str">
        <f t="shared" si="106"/>
        <v>2023-2024</v>
      </c>
      <c r="D2225" t="s">
        <v>148</v>
      </c>
      <c r="E2225" t="s">
        <v>100</v>
      </c>
      <c r="F2225" t="str">
        <f t="shared" si="107"/>
        <v>Western Australia</v>
      </c>
      <c r="G2225" t="s">
        <v>48</v>
      </c>
      <c r="H2225">
        <v>6021</v>
      </c>
      <c r="I2225" t="s">
        <v>11</v>
      </c>
      <c r="J2225" t="s">
        <v>49</v>
      </c>
      <c r="K2225" t="s">
        <v>151</v>
      </c>
      <c r="L2225" t="s">
        <v>21</v>
      </c>
      <c r="M2225" s="5">
        <v>179.7</v>
      </c>
    </row>
    <row r="2226" spans="1:13" hidden="1" x14ac:dyDescent="0.25">
      <c r="A2226" s="2">
        <v>45007</v>
      </c>
      <c r="B2226" s="3">
        <f t="shared" si="105"/>
        <v>2023</v>
      </c>
      <c r="C2226" t="str">
        <f t="shared" si="106"/>
        <v>2022-2023</v>
      </c>
      <c r="D2226" t="s">
        <v>148</v>
      </c>
      <c r="E2226" t="s">
        <v>102</v>
      </c>
      <c r="F2226" t="str">
        <f t="shared" si="107"/>
        <v>Queensland</v>
      </c>
      <c r="G2226" t="s">
        <v>35</v>
      </c>
      <c r="H2226">
        <v>4870</v>
      </c>
      <c r="I2226" t="s">
        <v>11</v>
      </c>
      <c r="J2226" t="s">
        <v>36</v>
      </c>
      <c r="K2226" t="s">
        <v>154</v>
      </c>
      <c r="L2226" t="s">
        <v>14</v>
      </c>
      <c r="M2226" s="5">
        <v>80.45</v>
      </c>
    </row>
    <row r="2227" spans="1:13" hidden="1" x14ac:dyDescent="0.25">
      <c r="A2227" s="2">
        <v>45374</v>
      </c>
      <c r="B2227" s="3">
        <f t="shared" si="105"/>
        <v>2024</v>
      </c>
      <c r="C2227" t="str">
        <f t="shared" si="106"/>
        <v>2023-2024</v>
      </c>
      <c r="D2227" t="s">
        <v>147</v>
      </c>
      <c r="E2227" t="s">
        <v>67</v>
      </c>
      <c r="F2227" t="str">
        <f t="shared" si="107"/>
        <v>New South Wales</v>
      </c>
      <c r="G2227" t="s">
        <v>10</v>
      </c>
      <c r="H2227">
        <v>2478</v>
      </c>
      <c r="I2227" t="s">
        <v>11</v>
      </c>
      <c r="J2227" t="s">
        <v>68</v>
      </c>
      <c r="K2227" t="s">
        <v>151</v>
      </c>
      <c r="L2227" t="s">
        <v>21</v>
      </c>
      <c r="M2227" s="5">
        <v>179.82</v>
      </c>
    </row>
    <row r="2228" spans="1:13" hidden="1" x14ac:dyDescent="0.25">
      <c r="A2228" s="2">
        <v>45647</v>
      </c>
      <c r="B2228" s="3">
        <f t="shared" si="105"/>
        <v>2025</v>
      </c>
      <c r="C2228" t="str">
        <f t="shared" si="106"/>
        <v>2024-2025</v>
      </c>
      <c r="D2228" t="s">
        <v>147</v>
      </c>
      <c r="E2228" t="s">
        <v>82</v>
      </c>
      <c r="F2228" t="str">
        <f t="shared" si="107"/>
        <v>Queensland</v>
      </c>
      <c r="G2228" t="s">
        <v>35</v>
      </c>
      <c r="H2228">
        <v>4012</v>
      </c>
      <c r="I2228" t="s">
        <v>11</v>
      </c>
      <c r="J2228" t="s">
        <v>43</v>
      </c>
      <c r="K2228" t="s">
        <v>154</v>
      </c>
      <c r="L2228" t="s">
        <v>14</v>
      </c>
      <c r="M2228" s="5">
        <v>179.85000000000002</v>
      </c>
    </row>
    <row r="2229" spans="1:13" x14ac:dyDescent="0.25">
      <c r="A2229" s="2">
        <v>44941</v>
      </c>
      <c r="B2229" s="3">
        <f t="shared" si="105"/>
        <v>2023</v>
      </c>
      <c r="C2229" t="str">
        <f t="shared" si="106"/>
        <v>2022-2023</v>
      </c>
      <c r="D2229" t="s">
        <v>148</v>
      </c>
      <c r="E2229" t="s">
        <v>89</v>
      </c>
      <c r="F2229" t="str">
        <f t="shared" si="107"/>
        <v>Queensland</v>
      </c>
      <c r="G2229" t="s">
        <v>35</v>
      </c>
      <c r="H2229">
        <v>4655</v>
      </c>
      <c r="I2229" t="s">
        <v>11</v>
      </c>
      <c r="J2229" t="s">
        <v>51</v>
      </c>
      <c r="K2229" t="s">
        <v>151</v>
      </c>
      <c r="L2229" t="s">
        <v>21</v>
      </c>
      <c r="M2229" s="5">
        <v>79.98</v>
      </c>
    </row>
    <row r="2230" spans="1:13" hidden="1" x14ac:dyDescent="0.25">
      <c r="A2230" s="2">
        <v>45650</v>
      </c>
      <c r="B2230" s="3">
        <f t="shared" si="105"/>
        <v>2025</v>
      </c>
      <c r="C2230" t="str">
        <f t="shared" si="106"/>
        <v>2024-2025</v>
      </c>
      <c r="D2230" t="s">
        <v>147</v>
      </c>
      <c r="E2230" t="s">
        <v>50</v>
      </c>
      <c r="F2230" t="str">
        <f t="shared" si="107"/>
        <v>Queensland</v>
      </c>
      <c r="G2230" t="s">
        <v>35</v>
      </c>
      <c r="H2230">
        <v>4703</v>
      </c>
      <c r="I2230" t="s">
        <v>11</v>
      </c>
      <c r="J2230" t="s">
        <v>51</v>
      </c>
      <c r="K2230" t="s">
        <v>151</v>
      </c>
      <c r="L2230" t="s">
        <v>21</v>
      </c>
      <c r="M2230" s="5">
        <v>179.94</v>
      </c>
    </row>
    <row r="2231" spans="1:13" hidden="1" x14ac:dyDescent="0.25">
      <c r="A2231" s="2">
        <v>45633</v>
      </c>
      <c r="B2231" s="3">
        <f t="shared" si="105"/>
        <v>2025</v>
      </c>
      <c r="C2231" t="str">
        <f t="shared" si="106"/>
        <v>2024-2025</v>
      </c>
      <c r="D2231" t="s">
        <v>148</v>
      </c>
      <c r="E2231" t="s">
        <v>84</v>
      </c>
      <c r="F2231" t="str">
        <f t="shared" si="107"/>
        <v>Queensland</v>
      </c>
      <c r="G2231" t="s">
        <v>35</v>
      </c>
      <c r="H2231">
        <v>4740</v>
      </c>
      <c r="I2231" t="s">
        <v>11</v>
      </c>
      <c r="J2231" t="s">
        <v>51</v>
      </c>
      <c r="K2231" t="s">
        <v>152</v>
      </c>
      <c r="L2231" t="s">
        <v>13</v>
      </c>
      <c r="M2231" s="5">
        <v>79.94</v>
      </c>
    </row>
    <row r="2232" spans="1:13" hidden="1" x14ac:dyDescent="0.25">
      <c r="A2232" s="2">
        <v>45282</v>
      </c>
      <c r="B2232" s="3">
        <f t="shared" si="105"/>
        <v>2024</v>
      </c>
      <c r="C2232" t="str">
        <f t="shared" si="106"/>
        <v>2023-2024</v>
      </c>
      <c r="D2232" t="s">
        <v>147</v>
      </c>
      <c r="E2232" t="s">
        <v>98</v>
      </c>
      <c r="F2232" t="str">
        <f t="shared" si="107"/>
        <v>Victoria</v>
      </c>
      <c r="G2232" t="s">
        <v>45</v>
      </c>
      <c r="H2232">
        <v>3429</v>
      </c>
      <c r="I2232" t="s">
        <v>11</v>
      </c>
      <c r="J2232" t="s">
        <v>60</v>
      </c>
      <c r="K2232" t="s">
        <v>150</v>
      </c>
      <c r="L2232" t="s">
        <v>18</v>
      </c>
      <c r="M2232" s="5">
        <v>180.82999999999998</v>
      </c>
    </row>
    <row r="2233" spans="1:13" x14ac:dyDescent="0.25">
      <c r="A2233" s="2">
        <v>44950</v>
      </c>
      <c r="B2233" s="3">
        <f t="shared" si="105"/>
        <v>2023</v>
      </c>
      <c r="C2233" t="str">
        <f t="shared" si="106"/>
        <v>2022-2023</v>
      </c>
      <c r="D2233" t="s">
        <v>147</v>
      </c>
      <c r="E2233" t="s">
        <v>40</v>
      </c>
      <c r="F2233" t="str">
        <f t="shared" si="107"/>
        <v>New South Wales</v>
      </c>
      <c r="G2233" t="s">
        <v>10</v>
      </c>
      <c r="H2233">
        <v>2116</v>
      </c>
      <c r="I2233" t="s">
        <v>11</v>
      </c>
      <c r="J2233" t="s">
        <v>27</v>
      </c>
      <c r="K2233" t="s">
        <v>150</v>
      </c>
      <c r="L2233" t="s">
        <v>18</v>
      </c>
      <c r="M2233" s="5">
        <v>181.11</v>
      </c>
    </row>
    <row r="2234" spans="1:13" hidden="1" x14ac:dyDescent="0.25">
      <c r="A2234" s="2">
        <v>45570</v>
      </c>
      <c r="B2234" s="3">
        <f t="shared" si="105"/>
        <v>2025</v>
      </c>
      <c r="C2234" t="str">
        <f t="shared" si="106"/>
        <v>2024-2025</v>
      </c>
      <c r="D2234" t="s">
        <v>147</v>
      </c>
      <c r="E2234" t="s">
        <v>85</v>
      </c>
      <c r="F2234" t="str">
        <f t="shared" si="107"/>
        <v>Queensland</v>
      </c>
      <c r="G2234" t="s">
        <v>35</v>
      </c>
      <c r="H2234">
        <v>4883</v>
      </c>
      <c r="I2234" t="s">
        <v>11</v>
      </c>
      <c r="J2234" t="s">
        <v>36</v>
      </c>
      <c r="K2234" t="s">
        <v>19</v>
      </c>
      <c r="L2234" t="s">
        <v>23</v>
      </c>
      <c r="M2234" s="5">
        <v>181.29</v>
      </c>
    </row>
    <row r="2235" spans="1:13" hidden="1" x14ac:dyDescent="0.25">
      <c r="A2235" s="2">
        <v>45363</v>
      </c>
      <c r="B2235" s="3">
        <f t="shared" si="105"/>
        <v>2024</v>
      </c>
      <c r="C2235" t="str">
        <f t="shared" si="106"/>
        <v>2023-2024</v>
      </c>
      <c r="D2235" t="s">
        <v>147</v>
      </c>
      <c r="E2235" t="s">
        <v>88</v>
      </c>
      <c r="F2235" t="str">
        <f t="shared" si="107"/>
        <v>South Australia</v>
      </c>
      <c r="G2235" t="s">
        <v>32</v>
      </c>
      <c r="H2235">
        <v>5011</v>
      </c>
      <c r="I2235" t="s">
        <v>11</v>
      </c>
      <c r="J2235" t="s">
        <v>33</v>
      </c>
      <c r="K2235" t="s">
        <v>154</v>
      </c>
      <c r="L2235" t="s">
        <v>14</v>
      </c>
      <c r="M2235" s="5">
        <v>181.32000000000002</v>
      </c>
    </row>
    <row r="2236" spans="1:13" hidden="1" x14ac:dyDescent="0.25">
      <c r="A2236" s="2">
        <v>45643</v>
      </c>
      <c r="B2236" s="3">
        <f t="shared" si="105"/>
        <v>2025</v>
      </c>
      <c r="C2236" t="str">
        <f t="shared" si="106"/>
        <v>2024-2025</v>
      </c>
      <c r="D2236" t="s">
        <v>148</v>
      </c>
      <c r="E2236" t="s">
        <v>41</v>
      </c>
      <c r="F2236" t="str">
        <f t="shared" si="107"/>
        <v>New South Wales</v>
      </c>
      <c r="G2236" t="s">
        <v>10</v>
      </c>
      <c r="H2236">
        <v>2830</v>
      </c>
      <c r="I2236" t="s">
        <v>11</v>
      </c>
      <c r="J2236" t="s">
        <v>25</v>
      </c>
      <c r="K2236" t="s">
        <v>19</v>
      </c>
      <c r="L2236" t="s">
        <v>23</v>
      </c>
      <c r="M2236" s="5">
        <v>181.74</v>
      </c>
    </row>
    <row r="2237" spans="1:13" hidden="1" x14ac:dyDescent="0.25">
      <c r="A2237" s="2">
        <v>45225</v>
      </c>
      <c r="B2237" s="3">
        <f t="shared" si="105"/>
        <v>2024</v>
      </c>
      <c r="C2237" t="str">
        <f t="shared" si="106"/>
        <v>2023-2024</v>
      </c>
      <c r="D2237" t="s">
        <v>148</v>
      </c>
      <c r="E2237" t="s">
        <v>107</v>
      </c>
      <c r="F2237" t="str">
        <f t="shared" si="107"/>
        <v>Queensland</v>
      </c>
      <c r="G2237" t="s">
        <v>35</v>
      </c>
      <c r="H2237">
        <v>4220</v>
      </c>
      <c r="I2237" t="s">
        <v>11</v>
      </c>
      <c r="J2237" t="s">
        <v>104</v>
      </c>
      <c r="K2237" t="s">
        <v>150</v>
      </c>
      <c r="L2237" t="s">
        <v>18</v>
      </c>
      <c r="M2237" s="5">
        <v>79.92</v>
      </c>
    </row>
    <row r="2238" spans="1:13" hidden="1" x14ac:dyDescent="0.25">
      <c r="A2238" s="2">
        <v>45461</v>
      </c>
      <c r="B2238" s="3">
        <f t="shared" si="105"/>
        <v>2024</v>
      </c>
      <c r="C2238" t="str">
        <f t="shared" si="106"/>
        <v>2024-2025</v>
      </c>
      <c r="D2238" t="s">
        <v>148</v>
      </c>
      <c r="E2238" t="s">
        <v>110</v>
      </c>
      <c r="F2238" t="str">
        <f t="shared" si="107"/>
        <v>Queensland</v>
      </c>
      <c r="G2238" t="s">
        <v>35</v>
      </c>
      <c r="H2238">
        <v>4680</v>
      </c>
      <c r="I2238" t="s">
        <v>11</v>
      </c>
      <c r="J2238" t="s">
        <v>51</v>
      </c>
      <c r="K2238" t="s">
        <v>152</v>
      </c>
      <c r="L2238" t="s">
        <v>13</v>
      </c>
      <c r="M2238" s="5">
        <v>79.910000000000011</v>
      </c>
    </row>
    <row r="2239" spans="1:13" hidden="1" x14ac:dyDescent="0.25">
      <c r="A2239" s="2">
        <v>45497</v>
      </c>
      <c r="B2239" s="3">
        <f t="shared" si="105"/>
        <v>2025</v>
      </c>
      <c r="C2239" t="str">
        <f t="shared" si="106"/>
        <v>2024-2025</v>
      </c>
      <c r="D2239" t="s">
        <v>148</v>
      </c>
      <c r="E2239" t="s">
        <v>41</v>
      </c>
      <c r="F2239" t="str">
        <f t="shared" si="107"/>
        <v>New South Wales</v>
      </c>
      <c r="G2239" t="s">
        <v>10</v>
      </c>
      <c r="H2239">
        <v>2830</v>
      </c>
      <c r="I2239" t="s">
        <v>11</v>
      </c>
      <c r="J2239" t="s">
        <v>25</v>
      </c>
      <c r="K2239" t="s">
        <v>154</v>
      </c>
      <c r="L2239" t="s">
        <v>14</v>
      </c>
      <c r="M2239" s="5">
        <v>182.3</v>
      </c>
    </row>
    <row r="2240" spans="1:13" hidden="1" x14ac:dyDescent="0.25">
      <c r="A2240" s="2">
        <v>45377</v>
      </c>
      <c r="B2240" s="3">
        <f t="shared" si="105"/>
        <v>2024</v>
      </c>
      <c r="C2240" t="str">
        <f t="shared" si="106"/>
        <v>2023-2024</v>
      </c>
      <c r="D2240" t="s">
        <v>148</v>
      </c>
      <c r="E2240" t="s">
        <v>41</v>
      </c>
      <c r="F2240" t="str">
        <f t="shared" si="107"/>
        <v>New South Wales</v>
      </c>
      <c r="G2240" t="s">
        <v>10</v>
      </c>
      <c r="H2240">
        <v>2830</v>
      </c>
      <c r="I2240" t="s">
        <v>11</v>
      </c>
      <c r="J2240" t="s">
        <v>25</v>
      </c>
      <c r="K2240" t="s">
        <v>154</v>
      </c>
      <c r="L2240" t="s">
        <v>14</v>
      </c>
      <c r="M2240" s="5">
        <v>182.98000000000002</v>
      </c>
    </row>
    <row r="2241" spans="1:13" hidden="1" x14ac:dyDescent="0.25">
      <c r="A2241" s="2">
        <v>45260</v>
      </c>
      <c r="B2241" s="3">
        <f t="shared" si="105"/>
        <v>2024</v>
      </c>
      <c r="C2241" t="str">
        <f t="shared" si="106"/>
        <v>2023-2024</v>
      </c>
      <c r="D2241" t="s">
        <v>148</v>
      </c>
      <c r="E2241" t="s">
        <v>101</v>
      </c>
      <c r="F2241" t="str">
        <f t="shared" si="107"/>
        <v>Victoria</v>
      </c>
      <c r="G2241" t="s">
        <v>45</v>
      </c>
      <c r="H2241">
        <v>3131</v>
      </c>
      <c r="I2241" t="s">
        <v>11</v>
      </c>
      <c r="J2241" t="s">
        <v>63</v>
      </c>
      <c r="K2241" t="s">
        <v>150</v>
      </c>
      <c r="L2241" t="s">
        <v>18</v>
      </c>
      <c r="M2241" s="5">
        <v>183.33</v>
      </c>
    </row>
    <row r="2242" spans="1:13" hidden="1" x14ac:dyDescent="0.25">
      <c r="A2242" s="2">
        <v>45436</v>
      </c>
      <c r="B2242" s="3">
        <f t="shared" si="105"/>
        <v>2024</v>
      </c>
      <c r="C2242" t="str">
        <f t="shared" si="106"/>
        <v>2024-2025</v>
      </c>
      <c r="D2242" t="s">
        <v>148</v>
      </c>
      <c r="E2242" t="s">
        <v>59</v>
      </c>
      <c r="F2242" t="str">
        <f t="shared" si="107"/>
        <v>Victoria</v>
      </c>
      <c r="G2242" t="s">
        <v>45</v>
      </c>
      <c r="H2242">
        <v>3280</v>
      </c>
      <c r="I2242" t="s">
        <v>11</v>
      </c>
      <c r="J2242" t="s">
        <v>60</v>
      </c>
      <c r="K2242" t="s">
        <v>152</v>
      </c>
      <c r="L2242" t="s">
        <v>13</v>
      </c>
      <c r="M2242" s="5">
        <v>183.35</v>
      </c>
    </row>
    <row r="2243" spans="1:13" hidden="1"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row>
    <row r="2244" spans="1:13" hidden="1"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row>
    <row r="2245" spans="1:13" hidden="1"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row>
    <row r="2246" spans="1:13" hidden="1" x14ac:dyDescent="0.25">
      <c r="A2246" s="2">
        <v>45429</v>
      </c>
      <c r="B2246" s="3">
        <f t="shared" si="105"/>
        <v>2024</v>
      </c>
      <c r="C2246" t="str">
        <f t="shared" si="106"/>
        <v>2024-2025</v>
      </c>
      <c r="D2246" t="s">
        <v>148</v>
      </c>
      <c r="E2246" t="s">
        <v>100</v>
      </c>
      <c r="F2246" t="str">
        <f t="shared" si="107"/>
        <v>Western Australia</v>
      </c>
      <c r="G2246" t="s">
        <v>48</v>
      </c>
      <c r="H2246">
        <v>6021</v>
      </c>
      <c r="I2246" t="s">
        <v>11</v>
      </c>
      <c r="J2246" t="s">
        <v>49</v>
      </c>
      <c r="K2246" t="s">
        <v>149</v>
      </c>
      <c r="L2246" t="s">
        <v>15</v>
      </c>
      <c r="M2246" s="5">
        <v>184.13000000000002</v>
      </c>
    </row>
    <row r="2247" spans="1:13"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row>
    <row r="2248" spans="1:13"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row>
    <row r="2249" spans="1:13" x14ac:dyDescent="0.25">
      <c r="A2249" s="2">
        <v>44952</v>
      </c>
      <c r="B2249" s="3">
        <f t="shared" si="105"/>
        <v>2023</v>
      </c>
      <c r="C2249" t="str">
        <f t="shared" si="106"/>
        <v>2022-2023</v>
      </c>
      <c r="D2249" t="s">
        <v>148</v>
      </c>
      <c r="E2249" t="s">
        <v>102</v>
      </c>
      <c r="F2249" t="str">
        <f t="shared" si="107"/>
        <v>Queensland</v>
      </c>
      <c r="G2249" t="s">
        <v>35</v>
      </c>
      <c r="H2249">
        <v>4870</v>
      </c>
      <c r="I2249" t="s">
        <v>11</v>
      </c>
      <c r="J2249" t="s">
        <v>36</v>
      </c>
      <c r="K2249" t="s">
        <v>156</v>
      </c>
      <c r="L2249" t="s">
        <v>17</v>
      </c>
      <c r="M2249" s="5">
        <v>79.62</v>
      </c>
    </row>
    <row r="2250" spans="1:13" hidden="1"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row>
    <row r="2251" spans="1:13" hidden="1"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row>
    <row r="2252" spans="1:13" hidden="1" x14ac:dyDescent="0.25">
      <c r="A2252" s="2">
        <v>45061</v>
      </c>
      <c r="B2252" s="3">
        <f t="shared" si="105"/>
        <v>2023</v>
      </c>
      <c r="C2252" t="str">
        <f t="shared" si="106"/>
        <v>2023-2024</v>
      </c>
      <c r="D2252" t="s">
        <v>147</v>
      </c>
      <c r="E2252" t="s">
        <v>92</v>
      </c>
      <c r="F2252" t="str">
        <f t="shared" si="107"/>
        <v>Queensland</v>
      </c>
      <c r="G2252" t="s">
        <v>35</v>
      </c>
      <c r="H2252">
        <v>4068</v>
      </c>
      <c r="I2252" t="s">
        <v>11</v>
      </c>
      <c r="J2252" t="s">
        <v>43</v>
      </c>
      <c r="K2252" t="s">
        <v>154</v>
      </c>
      <c r="L2252" t="s">
        <v>14</v>
      </c>
      <c r="M2252" s="5">
        <v>185.34</v>
      </c>
    </row>
    <row r="2253" spans="1:13" hidden="1" x14ac:dyDescent="0.25">
      <c r="A2253" s="2">
        <v>45050</v>
      </c>
      <c r="B2253" s="3">
        <f t="shared" si="105"/>
        <v>2023</v>
      </c>
      <c r="C2253" t="str">
        <f t="shared" si="106"/>
        <v>2023-2024</v>
      </c>
      <c r="D2253" t="s">
        <v>147</v>
      </c>
      <c r="E2253" t="s">
        <v>138</v>
      </c>
      <c r="F2253" t="str">
        <f t="shared" si="107"/>
        <v>Queensland</v>
      </c>
      <c r="G2253" t="s">
        <v>35</v>
      </c>
      <c r="H2253">
        <v>4558</v>
      </c>
      <c r="I2253" t="s">
        <v>11</v>
      </c>
      <c r="J2253" t="s">
        <v>120</v>
      </c>
      <c r="K2253" t="s">
        <v>156</v>
      </c>
      <c r="L2253" t="s">
        <v>17</v>
      </c>
      <c r="M2253" s="5">
        <v>185.7</v>
      </c>
    </row>
    <row r="2254" spans="1:13" hidden="1"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row>
    <row r="2255" spans="1:13" hidden="1" x14ac:dyDescent="0.25">
      <c r="A2255" s="2">
        <v>45434</v>
      </c>
      <c r="B2255" s="3">
        <f t="shared" si="105"/>
        <v>2024</v>
      </c>
      <c r="C2255" t="str">
        <f t="shared" si="106"/>
        <v>2024-2025</v>
      </c>
      <c r="D2255" t="s">
        <v>147</v>
      </c>
      <c r="E2255" t="s">
        <v>9</v>
      </c>
      <c r="F2255" t="str">
        <f t="shared" si="107"/>
        <v>New South Wales</v>
      </c>
      <c r="G2255" t="s">
        <v>10</v>
      </c>
      <c r="H2255">
        <v>2067</v>
      </c>
      <c r="I2255" t="s">
        <v>11</v>
      </c>
      <c r="J2255" t="s">
        <v>12</v>
      </c>
      <c r="K2255" t="s">
        <v>153</v>
      </c>
      <c r="L2255" t="s">
        <v>16</v>
      </c>
      <c r="M2255" s="5">
        <v>185.82</v>
      </c>
    </row>
    <row r="2256" spans="1:13" hidden="1"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row>
    <row r="2257" spans="1:13" hidden="1" x14ac:dyDescent="0.25">
      <c r="A2257" s="2">
        <v>45460</v>
      </c>
      <c r="B2257" s="3">
        <f t="shared" si="105"/>
        <v>2024</v>
      </c>
      <c r="C2257" t="str">
        <f t="shared" si="106"/>
        <v>2024-2025</v>
      </c>
      <c r="D2257" t="s">
        <v>148</v>
      </c>
      <c r="E2257" t="s">
        <v>125</v>
      </c>
      <c r="F2257" t="str">
        <f t="shared" si="107"/>
        <v>Victoria</v>
      </c>
      <c r="G2257" t="s">
        <v>45</v>
      </c>
      <c r="H2257">
        <v>3400</v>
      </c>
      <c r="I2257" t="s">
        <v>11</v>
      </c>
      <c r="J2257" t="s">
        <v>60</v>
      </c>
      <c r="K2257" t="s">
        <v>155</v>
      </c>
      <c r="L2257" t="s">
        <v>20</v>
      </c>
      <c r="M2257" s="5">
        <v>187.22</v>
      </c>
    </row>
    <row r="2258" spans="1:13" hidden="1" x14ac:dyDescent="0.25">
      <c r="A2258" s="2">
        <v>45537</v>
      </c>
      <c r="B2258" s="3">
        <f t="shared" si="105"/>
        <v>2025</v>
      </c>
      <c r="C2258" t="str">
        <f t="shared" si="106"/>
        <v>2024-2025</v>
      </c>
      <c r="D2258" t="s">
        <v>148</v>
      </c>
      <c r="E2258" t="s">
        <v>134</v>
      </c>
      <c r="F2258" t="str">
        <f t="shared" si="107"/>
        <v>Queensland</v>
      </c>
      <c r="G2258" t="s">
        <v>35</v>
      </c>
      <c r="H2258">
        <v>4825</v>
      </c>
      <c r="I2258" t="s">
        <v>11</v>
      </c>
      <c r="J2258" t="s">
        <v>36</v>
      </c>
      <c r="K2258" t="s">
        <v>149</v>
      </c>
      <c r="L2258" t="s">
        <v>15</v>
      </c>
      <c r="M2258" s="5">
        <v>78.89</v>
      </c>
    </row>
    <row r="2259" spans="1:13" hidden="1"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row>
    <row r="2260" spans="1:13" hidden="1"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row>
    <row r="2261" spans="1:13" hidden="1" x14ac:dyDescent="0.25">
      <c r="A2261" s="2">
        <v>45200</v>
      </c>
      <c r="B2261" s="3">
        <f t="shared" si="105"/>
        <v>2024</v>
      </c>
      <c r="C2261" t="str">
        <f t="shared" si="106"/>
        <v>2023-2024</v>
      </c>
      <c r="D2261" t="s">
        <v>148</v>
      </c>
      <c r="E2261" t="s">
        <v>89</v>
      </c>
      <c r="F2261" t="str">
        <f t="shared" si="107"/>
        <v>Queensland</v>
      </c>
      <c r="G2261" t="s">
        <v>35</v>
      </c>
      <c r="H2261">
        <v>4655</v>
      </c>
      <c r="I2261" t="s">
        <v>11</v>
      </c>
      <c r="J2261" t="s">
        <v>51</v>
      </c>
      <c r="K2261" t="s">
        <v>153</v>
      </c>
      <c r="L2261" t="s">
        <v>16</v>
      </c>
      <c r="M2261" s="5">
        <v>77.94</v>
      </c>
    </row>
    <row r="2262" spans="1:13" hidden="1" x14ac:dyDescent="0.25">
      <c r="A2262" s="2">
        <v>45060</v>
      </c>
      <c r="B2262" s="3">
        <f t="shared" si="105"/>
        <v>2023</v>
      </c>
      <c r="C2262" t="str">
        <f t="shared" si="106"/>
        <v>2023-2024</v>
      </c>
      <c r="D2262" t="s">
        <v>148</v>
      </c>
      <c r="E2262" t="s">
        <v>119</v>
      </c>
      <c r="F2262" t="str">
        <f t="shared" si="107"/>
        <v>Queensland</v>
      </c>
      <c r="G2262" t="s">
        <v>35</v>
      </c>
      <c r="H2262">
        <v>4570</v>
      </c>
      <c r="I2262" t="s">
        <v>11</v>
      </c>
      <c r="J2262" t="s">
        <v>120</v>
      </c>
      <c r="K2262" t="s">
        <v>150</v>
      </c>
      <c r="L2262" t="s">
        <v>18</v>
      </c>
      <c r="M2262" s="5">
        <v>75.41</v>
      </c>
    </row>
    <row r="2263" spans="1:13" hidden="1"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row>
    <row r="2264" spans="1:13" hidden="1"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row>
    <row r="2265" spans="1:13" hidden="1"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row>
    <row r="2266" spans="1:13" hidden="1"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row>
    <row r="2267" spans="1:13" hidden="1" x14ac:dyDescent="0.25">
      <c r="A2267" s="2">
        <v>45028</v>
      </c>
      <c r="B2267" s="3">
        <f t="shared" si="105"/>
        <v>2023</v>
      </c>
      <c r="C2267" t="str">
        <f t="shared" si="106"/>
        <v>2023-2024</v>
      </c>
      <c r="D2267" t="s">
        <v>148</v>
      </c>
      <c r="E2267" t="s">
        <v>41</v>
      </c>
      <c r="F2267" t="str">
        <f t="shared" si="107"/>
        <v>New South Wales</v>
      </c>
      <c r="G2267" t="s">
        <v>10</v>
      </c>
      <c r="H2267">
        <v>2830</v>
      </c>
      <c r="I2267" t="s">
        <v>11</v>
      </c>
      <c r="J2267" t="s">
        <v>25</v>
      </c>
      <c r="K2267" t="s">
        <v>154</v>
      </c>
      <c r="L2267" t="s">
        <v>14</v>
      </c>
      <c r="M2267" s="5">
        <v>189.82</v>
      </c>
    </row>
    <row r="2268" spans="1:13" hidden="1"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row>
    <row r="2269" spans="1:13" hidden="1"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row>
    <row r="2270" spans="1:13" hidden="1" x14ac:dyDescent="0.25">
      <c r="A2270" s="2">
        <v>45294</v>
      </c>
      <c r="B2270" s="3">
        <f t="shared" ref="B2270:B2333" si="108">IF(MONTH(A2270)&gt;=7,YEAR(A2270)+1,YEAR(A2270))</f>
        <v>2024</v>
      </c>
      <c r="C2270" t="str">
        <f t="shared" ref="C2270:C2333" si="109">IF(MONTH(A2270) &gt;= 4, YEAR(A2270) &amp; "-" &amp; YEAR(A2270) + 1, YEAR(A2270) - 1 &amp; "-" &amp; YEAR(A2270))</f>
        <v>2023-2024</v>
      </c>
      <c r="D2270" t="s">
        <v>148</v>
      </c>
      <c r="E2270" t="s">
        <v>138</v>
      </c>
      <c r="F2270" t="str">
        <f t="shared" ref="F2270:F2333" si="110">IF(G2270="WA","Western Australia",
IF(G2270="NSW","New South Wales",
IF(G2270="QLD","Queensland",
IF(G2270="VIC","Victoria",
IF(G2270="TAS","Tasmania",
IF(G2270="SA","South Australia",
IF(G2270="NT","Northern Territory",
IF(G2270="ACT","Australian Capital Territory",G2270))))))))</f>
        <v>Queensland</v>
      </c>
      <c r="G2270" t="s">
        <v>35</v>
      </c>
      <c r="H2270">
        <v>4558</v>
      </c>
      <c r="I2270" t="s">
        <v>11</v>
      </c>
      <c r="J2270" t="s">
        <v>120</v>
      </c>
      <c r="K2270" t="s">
        <v>157</v>
      </c>
      <c r="L2270" t="s">
        <v>22</v>
      </c>
      <c r="M2270" s="5">
        <v>74.169999999999987</v>
      </c>
    </row>
    <row r="2271" spans="1:13" hidden="1" x14ac:dyDescent="0.25">
      <c r="A2271" s="2">
        <v>45219</v>
      </c>
      <c r="B2271" s="3">
        <f t="shared" si="108"/>
        <v>2024</v>
      </c>
      <c r="C2271" t="str">
        <f t="shared" si="109"/>
        <v>2023-2024</v>
      </c>
      <c r="D2271" t="s">
        <v>147</v>
      </c>
      <c r="E2271" t="s">
        <v>62</v>
      </c>
      <c r="F2271" t="str">
        <f t="shared" si="110"/>
        <v>Victoria</v>
      </c>
      <c r="G2271" t="s">
        <v>45</v>
      </c>
      <c r="H2271">
        <v>3134</v>
      </c>
      <c r="I2271" t="s">
        <v>11</v>
      </c>
      <c r="J2271" t="s">
        <v>63</v>
      </c>
      <c r="K2271" t="s">
        <v>156</v>
      </c>
      <c r="L2271" t="s">
        <v>17</v>
      </c>
      <c r="M2271" s="5">
        <v>191.57999999999998</v>
      </c>
    </row>
    <row r="2272" spans="1:13" hidden="1" x14ac:dyDescent="0.25">
      <c r="A2272" s="2">
        <v>45122</v>
      </c>
      <c r="B2272" s="3">
        <f t="shared" si="108"/>
        <v>2024</v>
      </c>
      <c r="C2272" t="str">
        <f t="shared" si="109"/>
        <v>2023-2024</v>
      </c>
      <c r="D2272" t="s">
        <v>147</v>
      </c>
      <c r="E2272" t="s">
        <v>9</v>
      </c>
      <c r="F2272" t="str">
        <f t="shared" si="110"/>
        <v>New South Wales</v>
      </c>
      <c r="G2272" t="s">
        <v>10</v>
      </c>
      <c r="H2272">
        <v>2067</v>
      </c>
      <c r="I2272" t="s">
        <v>11</v>
      </c>
      <c r="J2272" t="s">
        <v>12</v>
      </c>
      <c r="K2272" t="s">
        <v>151</v>
      </c>
      <c r="L2272" t="s">
        <v>21</v>
      </c>
      <c r="M2272" s="5">
        <v>191.62</v>
      </c>
    </row>
    <row r="2273" spans="1:13" hidden="1" x14ac:dyDescent="0.25">
      <c r="A2273" s="2">
        <v>45227</v>
      </c>
      <c r="B2273" s="3">
        <f t="shared" si="108"/>
        <v>2024</v>
      </c>
      <c r="C2273" t="str">
        <f t="shared" si="109"/>
        <v>2023-2024</v>
      </c>
      <c r="D2273" t="s">
        <v>148</v>
      </c>
      <c r="E2273" t="s">
        <v>57</v>
      </c>
      <c r="F2273" t="str">
        <f t="shared" si="110"/>
        <v>New South Wales</v>
      </c>
      <c r="G2273" t="s">
        <v>10</v>
      </c>
      <c r="H2273">
        <v>2560</v>
      </c>
      <c r="I2273" t="s">
        <v>11</v>
      </c>
      <c r="J2273" t="s">
        <v>58</v>
      </c>
      <c r="K2273" t="s">
        <v>157</v>
      </c>
      <c r="L2273" t="s">
        <v>22</v>
      </c>
      <c r="M2273" s="5">
        <v>191.65</v>
      </c>
    </row>
    <row r="2274" spans="1:13" hidden="1" x14ac:dyDescent="0.25">
      <c r="A2274" s="2">
        <v>45015</v>
      </c>
      <c r="B2274" s="3">
        <f t="shared" si="108"/>
        <v>2023</v>
      </c>
      <c r="C2274" t="str">
        <f t="shared" si="109"/>
        <v>2022-2023</v>
      </c>
      <c r="D2274" t="s">
        <v>148</v>
      </c>
      <c r="E2274" t="s">
        <v>114</v>
      </c>
      <c r="F2274" t="str">
        <f t="shared" si="110"/>
        <v>Victoria</v>
      </c>
      <c r="G2274" t="s">
        <v>45</v>
      </c>
      <c r="H2274">
        <v>3551</v>
      </c>
      <c r="I2274" t="s">
        <v>11</v>
      </c>
      <c r="J2274" t="s">
        <v>60</v>
      </c>
      <c r="K2274" t="s">
        <v>149</v>
      </c>
      <c r="L2274" t="s">
        <v>15</v>
      </c>
      <c r="M2274" s="5">
        <v>192.45999999999998</v>
      </c>
    </row>
    <row r="2275" spans="1:13" hidden="1" x14ac:dyDescent="0.25">
      <c r="A2275" s="2">
        <v>45017</v>
      </c>
      <c r="B2275" s="3">
        <f t="shared" si="108"/>
        <v>2023</v>
      </c>
      <c r="C2275" t="str">
        <f t="shared" si="109"/>
        <v>2023-2024</v>
      </c>
      <c r="D2275" t="s">
        <v>147</v>
      </c>
      <c r="E2275" t="s">
        <v>146</v>
      </c>
      <c r="F2275" t="str">
        <f t="shared" si="110"/>
        <v>Victoria</v>
      </c>
      <c r="G2275" t="s">
        <v>45</v>
      </c>
      <c r="H2275">
        <v>3353</v>
      </c>
      <c r="I2275" t="s">
        <v>11</v>
      </c>
      <c r="J2275" t="s">
        <v>60</v>
      </c>
      <c r="K2275" t="s">
        <v>154</v>
      </c>
      <c r="L2275" t="s">
        <v>14</v>
      </c>
      <c r="M2275" s="5">
        <v>192.47</v>
      </c>
    </row>
    <row r="2276" spans="1:13" hidden="1" x14ac:dyDescent="0.25">
      <c r="A2276" s="2">
        <v>45525</v>
      </c>
      <c r="B2276" s="3">
        <f t="shared" si="108"/>
        <v>2025</v>
      </c>
      <c r="C2276" t="str">
        <f t="shared" si="109"/>
        <v>2024-2025</v>
      </c>
      <c r="D2276" t="s">
        <v>147</v>
      </c>
      <c r="E2276" t="s">
        <v>78</v>
      </c>
      <c r="F2276" t="str">
        <f t="shared" si="110"/>
        <v>New South Wales</v>
      </c>
      <c r="G2276" t="s">
        <v>10</v>
      </c>
      <c r="H2276">
        <v>2350</v>
      </c>
      <c r="I2276" t="s">
        <v>11</v>
      </c>
      <c r="J2276" t="s">
        <v>68</v>
      </c>
      <c r="K2276" t="s">
        <v>19</v>
      </c>
      <c r="L2276" t="s">
        <v>23</v>
      </c>
      <c r="M2276" s="5">
        <v>192.65</v>
      </c>
    </row>
    <row r="2277" spans="1:13" hidden="1" x14ac:dyDescent="0.25">
      <c r="A2277" s="2">
        <v>45330</v>
      </c>
      <c r="B2277" s="3">
        <f t="shared" si="108"/>
        <v>2024</v>
      </c>
      <c r="C2277" t="str">
        <f t="shared" si="109"/>
        <v>2023-2024</v>
      </c>
      <c r="D2277" t="s">
        <v>147</v>
      </c>
      <c r="E2277" t="s">
        <v>134</v>
      </c>
      <c r="F2277" t="str">
        <f t="shared" si="110"/>
        <v>Queensland</v>
      </c>
      <c r="G2277" t="s">
        <v>35</v>
      </c>
      <c r="H2277">
        <v>4825</v>
      </c>
      <c r="I2277" t="s">
        <v>11</v>
      </c>
      <c r="J2277" t="s">
        <v>36</v>
      </c>
      <c r="K2277" t="s">
        <v>155</v>
      </c>
      <c r="L2277" t="s">
        <v>20</v>
      </c>
      <c r="M2277" s="5">
        <v>192.67</v>
      </c>
    </row>
    <row r="2278" spans="1:13" hidden="1" x14ac:dyDescent="0.25">
      <c r="A2278" s="2">
        <v>45031</v>
      </c>
      <c r="B2278" s="3">
        <f t="shared" si="108"/>
        <v>2023</v>
      </c>
      <c r="C2278" t="str">
        <f t="shared" si="109"/>
        <v>2023-2024</v>
      </c>
      <c r="D2278" t="s">
        <v>148</v>
      </c>
      <c r="E2278" t="s">
        <v>138</v>
      </c>
      <c r="F2278" t="str">
        <f t="shared" si="110"/>
        <v>Queensland</v>
      </c>
      <c r="G2278" t="s">
        <v>35</v>
      </c>
      <c r="H2278">
        <v>4558</v>
      </c>
      <c r="I2278" t="s">
        <v>11</v>
      </c>
      <c r="J2278" t="s">
        <v>120</v>
      </c>
      <c r="K2278" t="s">
        <v>157</v>
      </c>
      <c r="L2278" t="s">
        <v>22</v>
      </c>
      <c r="M2278" s="5">
        <v>73.89</v>
      </c>
    </row>
    <row r="2279" spans="1:13" hidden="1" x14ac:dyDescent="0.25">
      <c r="A2279" s="2">
        <v>45498</v>
      </c>
      <c r="B2279" s="3">
        <f t="shared" si="108"/>
        <v>2025</v>
      </c>
      <c r="C2279" t="str">
        <f t="shared" si="109"/>
        <v>2024-2025</v>
      </c>
      <c r="D2279" t="s">
        <v>148</v>
      </c>
      <c r="E2279" t="s">
        <v>107</v>
      </c>
      <c r="F2279" t="str">
        <f t="shared" si="110"/>
        <v>Queensland</v>
      </c>
      <c r="G2279" t="s">
        <v>35</v>
      </c>
      <c r="H2279">
        <v>4220</v>
      </c>
      <c r="I2279" t="s">
        <v>11</v>
      </c>
      <c r="J2279" t="s">
        <v>104</v>
      </c>
      <c r="K2279" t="s">
        <v>149</v>
      </c>
      <c r="L2279" t="s">
        <v>15</v>
      </c>
      <c r="M2279" s="5">
        <v>71.819999999999993</v>
      </c>
    </row>
    <row r="2280" spans="1:13" hidden="1" x14ac:dyDescent="0.25">
      <c r="A2280" s="2">
        <v>45607</v>
      </c>
      <c r="B2280" s="3">
        <f t="shared" si="108"/>
        <v>2025</v>
      </c>
      <c r="C2280" t="str">
        <f t="shared" si="109"/>
        <v>2024-2025</v>
      </c>
      <c r="D2280" t="s">
        <v>148</v>
      </c>
      <c r="E2280" t="s">
        <v>100</v>
      </c>
      <c r="F2280" t="str">
        <f t="shared" si="110"/>
        <v>Western Australia</v>
      </c>
      <c r="G2280" t="s">
        <v>48</v>
      </c>
      <c r="H2280">
        <v>6021</v>
      </c>
      <c r="I2280" t="s">
        <v>11</v>
      </c>
      <c r="J2280" t="s">
        <v>49</v>
      </c>
      <c r="K2280" t="s">
        <v>154</v>
      </c>
      <c r="L2280" t="s">
        <v>14</v>
      </c>
      <c r="M2280" s="5">
        <v>193.95</v>
      </c>
    </row>
    <row r="2281" spans="1:13" hidden="1" x14ac:dyDescent="0.25">
      <c r="A2281" s="2">
        <v>44996</v>
      </c>
      <c r="B2281" s="3">
        <f t="shared" si="108"/>
        <v>2023</v>
      </c>
      <c r="C2281" t="str">
        <f t="shared" si="109"/>
        <v>2022-2023</v>
      </c>
      <c r="D2281" t="s">
        <v>147</v>
      </c>
      <c r="E2281" t="s">
        <v>127</v>
      </c>
      <c r="F2281" t="str">
        <f t="shared" si="110"/>
        <v>New South Wales</v>
      </c>
      <c r="G2281" t="s">
        <v>10</v>
      </c>
      <c r="H2281">
        <v>2131</v>
      </c>
      <c r="I2281" t="s">
        <v>11</v>
      </c>
      <c r="J2281" t="s">
        <v>27</v>
      </c>
      <c r="K2281" t="s">
        <v>154</v>
      </c>
      <c r="L2281" t="s">
        <v>14</v>
      </c>
      <c r="M2281" s="5">
        <v>194.06</v>
      </c>
    </row>
    <row r="2282" spans="1:13" hidden="1" x14ac:dyDescent="0.25">
      <c r="A2282" s="2">
        <v>45449</v>
      </c>
      <c r="B2282" s="3">
        <f t="shared" si="108"/>
        <v>2024</v>
      </c>
      <c r="C2282" t="str">
        <f t="shared" si="109"/>
        <v>2024-2025</v>
      </c>
      <c r="D2282" t="s">
        <v>147</v>
      </c>
      <c r="E2282" t="s">
        <v>44</v>
      </c>
      <c r="F2282" t="str">
        <f t="shared" si="110"/>
        <v>Victoria</v>
      </c>
      <c r="G2282" t="s">
        <v>45</v>
      </c>
      <c r="H2282">
        <v>3066</v>
      </c>
      <c r="I2282" t="s">
        <v>11</v>
      </c>
      <c r="J2282" t="s">
        <v>46</v>
      </c>
      <c r="K2282" t="s">
        <v>154</v>
      </c>
      <c r="L2282" t="s">
        <v>14</v>
      </c>
      <c r="M2282" s="5">
        <v>194.56</v>
      </c>
    </row>
    <row r="2283" spans="1:13" hidden="1" x14ac:dyDescent="0.25">
      <c r="A2283" s="2">
        <v>45270</v>
      </c>
      <c r="B2283" s="3">
        <f t="shared" si="108"/>
        <v>2024</v>
      </c>
      <c r="C2283" t="str">
        <f t="shared" si="109"/>
        <v>2023-2024</v>
      </c>
      <c r="D2283" t="s">
        <v>147</v>
      </c>
      <c r="E2283" t="s">
        <v>116</v>
      </c>
      <c r="F2283" t="str">
        <f t="shared" si="110"/>
        <v>Western Australia</v>
      </c>
      <c r="G2283" t="s">
        <v>48</v>
      </c>
      <c r="H2283">
        <v>6725</v>
      </c>
      <c r="I2283" t="s">
        <v>11</v>
      </c>
      <c r="J2283" t="s">
        <v>77</v>
      </c>
      <c r="K2283" t="s">
        <v>155</v>
      </c>
      <c r="L2283" t="s">
        <v>20</v>
      </c>
      <c r="M2283" s="5">
        <v>194.63</v>
      </c>
    </row>
    <row r="2284" spans="1:13" hidden="1" x14ac:dyDescent="0.25">
      <c r="A2284" s="2">
        <v>45585</v>
      </c>
      <c r="B2284" s="3">
        <f t="shared" si="108"/>
        <v>2025</v>
      </c>
      <c r="C2284" t="str">
        <f t="shared" si="109"/>
        <v>2024-2025</v>
      </c>
      <c r="D2284" t="s">
        <v>147</v>
      </c>
      <c r="E2284" t="s">
        <v>99</v>
      </c>
      <c r="F2284" t="str">
        <f t="shared" si="110"/>
        <v>Victoria</v>
      </c>
      <c r="G2284" t="s">
        <v>45</v>
      </c>
      <c r="H2284">
        <v>3148</v>
      </c>
      <c r="I2284" t="s">
        <v>11</v>
      </c>
      <c r="J2284" t="s">
        <v>63</v>
      </c>
      <c r="K2284" t="s">
        <v>154</v>
      </c>
      <c r="L2284" t="s">
        <v>14</v>
      </c>
      <c r="M2284" s="5">
        <v>194.64</v>
      </c>
    </row>
    <row r="2285" spans="1:13" hidden="1" x14ac:dyDescent="0.25">
      <c r="A2285" s="2">
        <v>45001</v>
      </c>
      <c r="B2285" s="3">
        <f t="shared" si="108"/>
        <v>2023</v>
      </c>
      <c r="C2285" t="str">
        <f t="shared" si="109"/>
        <v>2022-2023</v>
      </c>
      <c r="D2285" t="s">
        <v>147</v>
      </c>
      <c r="E2285" t="s">
        <v>136</v>
      </c>
      <c r="F2285" t="str">
        <f t="shared" si="110"/>
        <v>Victoria</v>
      </c>
      <c r="G2285" t="s">
        <v>45</v>
      </c>
      <c r="H2285">
        <v>3175</v>
      </c>
      <c r="I2285" t="s">
        <v>11</v>
      </c>
      <c r="J2285" t="s">
        <v>63</v>
      </c>
      <c r="K2285" t="s">
        <v>19</v>
      </c>
      <c r="L2285" t="s">
        <v>23</v>
      </c>
      <c r="M2285" s="5">
        <v>194.64999999999998</v>
      </c>
    </row>
    <row r="2286" spans="1:13" hidden="1" x14ac:dyDescent="0.25">
      <c r="A2286" s="2">
        <v>45153</v>
      </c>
      <c r="B2286" s="3">
        <f t="shared" si="108"/>
        <v>2024</v>
      </c>
      <c r="C2286" t="str">
        <f t="shared" si="109"/>
        <v>2023-2024</v>
      </c>
      <c r="D2286" t="s">
        <v>148</v>
      </c>
      <c r="E2286" t="s">
        <v>92</v>
      </c>
      <c r="F2286" t="str">
        <f t="shared" si="110"/>
        <v>Queensland</v>
      </c>
      <c r="G2286" t="s">
        <v>35</v>
      </c>
      <c r="H2286">
        <v>4068</v>
      </c>
      <c r="I2286" t="s">
        <v>11</v>
      </c>
      <c r="J2286" t="s">
        <v>43</v>
      </c>
      <c r="K2286" t="s">
        <v>157</v>
      </c>
      <c r="L2286" t="s">
        <v>22</v>
      </c>
      <c r="M2286" s="5">
        <v>69.3</v>
      </c>
    </row>
    <row r="2287" spans="1:13" hidden="1" x14ac:dyDescent="0.25">
      <c r="A2287" s="2">
        <v>45370</v>
      </c>
      <c r="B2287" s="3">
        <f t="shared" si="108"/>
        <v>2024</v>
      </c>
      <c r="C2287" t="str">
        <f t="shared" si="109"/>
        <v>2023-2024</v>
      </c>
      <c r="D2287" t="s">
        <v>147</v>
      </c>
      <c r="E2287" t="s">
        <v>47</v>
      </c>
      <c r="F2287" t="str">
        <f t="shared" si="110"/>
        <v>Western Australia</v>
      </c>
      <c r="G2287" t="s">
        <v>48</v>
      </c>
      <c r="H2287">
        <v>6030</v>
      </c>
      <c r="I2287" t="s">
        <v>11</v>
      </c>
      <c r="J2287" t="s">
        <v>49</v>
      </c>
      <c r="K2287" t="s">
        <v>150</v>
      </c>
      <c r="L2287" t="s">
        <v>18</v>
      </c>
      <c r="M2287" s="5">
        <v>194.85</v>
      </c>
    </row>
    <row r="2288" spans="1:13" hidden="1" x14ac:dyDescent="0.25">
      <c r="A2288" s="2">
        <v>45643</v>
      </c>
      <c r="B2288" s="3">
        <f t="shared" si="108"/>
        <v>2025</v>
      </c>
      <c r="C2288" t="str">
        <f t="shared" si="109"/>
        <v>2024-2025</v>
      </c>
      <c r="D2288" t="s">
        <v>147</v>
      </c>
      <c r="E2288" t="s">
        <v>76</v>
      </c>
      <c r="F2288" t="str">
        <f t="shared" si="110"/>
        <v>Western Australia</v>
      </c>
      <c r="G2288" t="s">
        <v>48</v>
      </c>
      <c r="H2288">
        <v>6450</v>
      </c>
      <c r="I2288" t="s">
        <v>11</v>
      </c>
      <c r="J2288" t="s">
        <v>77</v>
      </c>
      <c r="K2288" t="s">
        <v>152</v>
      </c>
      <c r="L2288" t="s">
        <v>13</v>
      </c>
      <c r="M2288" s="5">
        <v>195.1</v>
      </c>
    </row>
    <row r="2289" spans="1:13" hidden="1" x14ac:dyDescent="0.25">
      <c r="A2289" s="2">
        <v>45095</v>
      </c>
      <c r="B2289" s="3">
        <f t="shared" si="108"/>
        <v>2023</v>
      </c>
      <c r="C2289" t="str">
        <f t="shared" si="109"/>
        <v>2023-2024</v>
      </c>
      <c r="D2289" t="s">
        <v>148</v>
      </c>
      <c r="E2289" t="s">
        <v>74</v>
      </c>
      <c r="F2289" t="str">
        <f t="shared" si="110"/>
        <v>South Australia</v>
      </c>
      <c r="G2289" t="s">
        <v>32</v>
      </c>
      <c r="H2289">
        <v>5043</v>
      </c>
      <c r="I2289" t="s">
        <v>11</v>
      </c>
      <c r="J2289" t="s">
        <v>33</v>
      </c>
      <c r="K2289" t="s">
        <v>155</v>
      </c>
      <c r="L2289" t="s">
        <v>20</v>
      </c>
      <c r="M2289" s="5">
        <v>195.16</v>
      </c>
    </row>
    <row r="2290" spans="1:13" hidden="1" x14ac:dyDescent="0.25">
      <c r="A2290" s="2">
        <v>45426</v>
      </c>
      <c r="B2290" s="3">
        <f t="shared" si="108"/>
        <v>2024</v>
      </c>
      <c r="C2290" t="str">
        <f t="shared" si="109"/>
        <v>2024-2025</v>
      </c>
      <c r="D2290" t="s">
        <v>147</v>
      </c>
      <c r="E2290" t="s">
        <v>124</v>
      </c>
      <c r="F2290" t="str">
        <f t="shared" si="110"/>
        <v>New South Wales</v>
      </c>
      <c r="G2290" t="s">
        <v>10</v>
      </c>
      <c r="H2290">
        <v>2015</v>
      </c>
      <c r="I2290" t="s">
        <v>11</v>
      </c>
      <c r="J2290" t="s">
        <v>12</v>
      </c>
      <c r="K2290" t="s">
        <v>157</v>
      </c>
      <c r="L2290" t="s">
        <v>22</v>
      </c>
      <c r="M2290" s="5">
        <v>195.35000000000002</v>
      </c>
    </row>
    <row r="2291" spans="1:13" hidden="1" x14ac:dyDescent="0.25">
      <c r="A2291" s="2">
        <v>45573</v>
      </c>
      <c r="B2291" s="3">
        <f t="shared" si="108"/>
        <v>2025</v>
      </c>
      <c r="C2291" t="str">
        <f t="shared" si="109"/>
        <v>2024-2025</v>
      </c>
      <c r="D2291" t="s">
        <v>147</v>
      </c>
      <c r="E2291" t="s">
        <v>124</v>
      </c>
      <c r="F2291" t="str">
        <f t="shared" si="110"/>
        <v>New South Wales</v>
      </c>
      <c r="G2291" t="s">
        <v>10</v>
      </c>
      <c r="H2291">
        <v>2015</v>
      </c>
      <c r="I2291" t="s">
        <v>11</v>
      </c>
      <c r="J2291" t="s">
        <v>12</v>
      </c>
      <c r="K2291" t="s">
        <v>152</v>
      </c>
      <c r="L2291" t="s">
        <v>13</v>
      </c>
      <c r="M2291" s="5">
        <v>195.65000000000003</v>
      </c>
    </row>
    <row r="2292" spans="1:13" hidden="1" x14ac:dyDescent="0.25">
      <c r="A2292" s="2">
        <v>45530</v>
      </c>
      <c r="B2292" s="3">
        <f t="shared" si="108"/>
        <v>2025</v>
      </c>
      <c r="C2292" t="str">
        <f t="shared" si="109"/>
        <v>2024-2025</v>
      </c>
      <c r="D2292" t="s">
        <v>148</v>
      </c>
      <c r="E2292" t="s">
        <v>105</v>
      </c>
      <c r="F2292" t="str">
        <f t="shared" si="110"/>
        <v>Victoria</v>
      </c>
      <c r="G2292" t="s">
        <v>45</v>
      </c>
      <c r="H2292">
        <v>3500</v>
      </c>
      <c r="I2292" t="s">
        <v>11</v>
      </c>
      <c r="J2292" t="s">
        <v>60</v>
      </c>
      <c r="K2292" t="s">
        <v>156</v>
      </c>
      <c r="L2292" t="s">
        <v>17</v>
      </c>
      <c r="M2292" s="5">
        <v>196.21</v>
      </c>
    </row>
    <row r="2293" spans="1:13" hidden="1" x14ac:dyDescent="0.25">
      <c r="A2293" s="2">
        <v>45151</v>
      </c>
      <c r="B2293" s="3">
        <f t="shared" si="108"/>
        <v>2024</v>
      </c>
      <c r="C2293" t="str">
        <f t="shared" si="109"/>
        <v>2023-2024</v>
      </c>
      <c r="D2293" t="s">
        <v>147</v>
      </c>
      <c r="E2293" t="s">
        <v>65</v>
      </c>
      <c r="F2293" t="str">
        <f t="shared" si="110"/>
        <v>New South Wales</v>
      </c>
      <c r="G2293" t="s">
        <v>10</v>
      </c>
      <c r="H2293">
        <v>2541</v>
      </c>
      <c r="I2293" t="s">
        <v>11</v>
      </c>
      <c r="J2293" t="s">
        <v>58</v>
      </c>
      <c r="K2293" t="s">
        <v>153</v>
      </c>
      <c r="L2293" t="s">
        <v>16</v>
      </c>
      <c r="M2293" s="5">
        <v>196.23999999999998</v>
      </c>
    </row>
    <row r="2294" spans="1:13" hidden="1" x14ac:dyDescent="0.25">
      <c r="A2294" s="2">
        <v>45263</v>
      </c>
      <c r="B2294" s="3">
        <f t="shared" si="108"/>
        <v>2024</v>
      </c>
      <c r="C2294" t="str">
        <f t="shared" si="109"/>
        <v>2023-2024</v>
      </c>
      <c r="D2294" t="s">
        <v>148</v>
      </c>
      <c r="E2294" t="s">
        <v>41</v>
      </c>
      <c r="F2294" t="str">
        <f t="shared" si="110"/>
        <v>New South Wales</v>
      </c>
      <c r="G2294" t="s">
        <v>10</v>
      </c>
      <c r="H2294">
        <v>2830</v>
      </c>
      <c r="I2294" t="s">
        <v>11</v>
      </c>
      <c r="J2294" t="s">
        <v>25</v>
      </c>
      <c r="K2294" t="s">
        <v>156</v>
      </c>
      <c r="L2294" t="s">
        <v>17</v>
      </c>
      <c r="M2294" s="5">
        <v>196.49</v>
      </c>
    </row>
    <row r="2295" spans="1:13" hidden="1" x14ac:dyDescent="0.25">
      <c r="A2295" s="2">
        <v>45502</v>
      </c>
      <c r="B2295" s="3">
        <f t="shared" si="108"/>
        <v>2025</v>
      </c>
      <c r="C2295" t="str">
        <f t="shared" si="109"/>
        <v>2024-2025</v>
      </c>
      <c r="D2295" t="s">
        <v>148</v>
      </c>
      <c r="E2295" t="s">
        <v>76</v>
      </c>
      <c r="F2295" t="str">
        <f t="shared" si="110"/>
        <v>Western Australia</v>
      </c>
      <c r="G2295" t="s">
        <v>48</v>
      </c>
      <c r="H2295">
        <v>6450</v>
      </c>
      <c r="I2295" t="s">
        <v>11</v>
      </c>
      <c r="J2295" t="s">
        <v>77</v>
      </c>
      <c r="K2295" t="s">
        <v>19</v>
      </c>
      <c r="L2295" t="s">
        <v>23</v>
      </c>
      <c r="M2295" s="5">
        <v>196.62</v>
      </c>
    </row>
    <row r="2296" spans="1:13" hidden="1" x14ac:dyDescent="0.25">
      <c r="A2296" s="2">
        <v>45283</v>
      </c>
      <c r="B2296" s="3">
        <f t="shared" si="108"/>
        <v>2024</v>
      </c>
      <c r="C2296" t="str">
        <f t="shared" si="109"/>
        <v>2023-2024</v>
      </c>
      <c r="D2296" t="s">
        <v>147</v>
      </c>
      <c r="E2296" t="s">
        <v>50</v>
      </c>
      <c r="F2296" t="str">
        <f t="shared" si="110"/>
        <v>Queensland</v>
      </c>
      <c r="G2296" t="s">
        <v>35</v>
      </c>
      <c r="H2296">
        <v>4703</v>
      </c>
      <c r="I2296" t="s">
        <v>11</v>
      </c>
      <c r="J2296" t="s">
        <v>51</v>
      </c>
      <c r="K2296" t="s">
        <v>154</v>
      </c>
      <c r="L2296" t="s">
        <v>14</v>
      </c>
      <c r="M2296" s="5">
        <v>196.82</v>
      </c>
    </row>
    <row r="2297" spans="1:13" hidden="1" x14ac:dyDescent="0.25">
      <c r="A2297" s="2">
        <v>45036</v>
      </c>
      <c r="B2297" s="3">
        <f t="shared" si="108"/>
        <v>2023</v>
      </c>
      <c r="C2297" t="str">
        <f t="shared" si="109"/>
        <v>2023-2024</v>
      </c>
      <c r="D2297" t="s">
        <v>147</v>
      </c>
      <c r="E2297" t="s">
        <v>121</v>
      </c>
      <c r="F2297" t="str">
        <f t="shared" si="110"/>
        <v>Queensland</v>
      </c>
      <c r="G2297" t="s">
        <v>35</v>
      </c>
      <c r="H2297">
        <v>4700</v>
      </c>
      <c r="I2297" t="s">
        <v>11</v>
      </c>
      <c r="J2297" t="s">
        <v>51</v>
      </c>
      <c r="K2297" t="s">
        <v>154</v>
      </c>
      <c r="L2297" t="s">
        <v>14</v>
      </c>
      <c r="M2297" s="5">
        <v>196.88000000000002</v>
      </c>
    </row>
    <row r="2298" spans="1:13" hidden="1" x14ac:dyDescent="0.25">
      <c r="A2298" s="2">
        <v>45477</v>
      </c>
      <c r="B2298" s="3">
        <f t="shared" si="108"/>
        <v>2025</v>
      </c>
      <c r="C2298" t="str">
        <f t="shared" si="109"/>
        <v>2024-2025</v>
      </c>
      <c r="D2298" t="s">
        <v>147</v>
      </c>
      <c r="E2298" t="s">
        <v>64</v>
      </c>
      <c r="F2298" t="str">
        <f t="shared" si="110"/>
        <v>Victoria</v>
      </c>
      <c r="G2298" t="s">
        <v>45</v>
      </c>
      <c r="H2298">
        <v>3199</v>
      </c>
      <c r="I2298" t="s">
        <v>11</v>
      </c>
      <c r="J2298" t="s">
        <v>63</v>
      </c>
      <c r="K2298" t="s">
        <v>154</v>
      </c>
      <c r="L2298" t="s">
        <v>14</v>
      </c>
      <c r="M2298" s="5">
        <v>197.04</v>
      </c>
    </row>
    <row r="2299" spans="1:13" hidden="1" x14ac:dyDescent="0.25">
      <c r="A2299" s="2">
        <v>45235</v>
      </c>
      <c r="B2299" s="3">
        <f t="shared" si="108"/>
        <v>2024</v>
      </c>
      <c r="C2299" t="str">
        <f t="shared" si="109"/>
        <v>2023-2024</v>
      </c>
      <c r="D2299" t="s">
        <v>147</v>
      </c>
      <c r="E2299" t="s">
        <v>37</v>
      </c>
      <c r="F2299" t="str">
        <f t="shared" si="110"/>
        <v>South Australia</v>
      </c>
      <c r="G2299" t="s">
        <v>32</v>
      </c>
      <c r="H2299">
        <v>5607</v>
      </c>
      <c r="I2299" t="s">
        <v>11</v>
      </c>
      <c r="J2299" t="s">
        <v>38</v>
      </c>
      <c r="K2299" t="s">
        <v>156</v>
      </c>
      <c r="L2299" t="s">
        <v>17</v>
      </c>
      <c r="M2299" s="5">
        <v>197.66</v>
      </c>
    </row>
    <row r="2300" spans="1:13" hidden="1" x14ac:dyDescent="0.25">
      <c r="A2300" s="2">
        <v>45469</v>
      </c>
      <c r="B2300" s="3">
        <f t="shared" si="108"/>
        <v>2024</v>
      </c>
      <c r="C2300" t="str">
        <f t="shared" si="109"/>
        <v>2024-2025</v>
      </c>
      <c r="D2300" t="s">
        <v>147</v>
      </c>
      <c r="E2300" t="s">
        <v>131</v>
      </c>
      <c r="F2300" t="str">
        <f t="shared" si="110"/>
        <v>Western Australia</v>
      </c>
      <c r="G2300" t="s">
        <v>48</v>
      </c>
      <c r="H2300">
        <v>6530</v>
      </c>
      <c r="I2300" t="s">
        <v>11</v>
      </c>
      <c r="J2300" t="s">
        <v>77</v>
      </c>
      <c r="K2300" t="s">
        <v>149</v>
      </c>
      <c r="L2300" t="s">
        <v>15</v>
      </c>
      <c r="M2300" s="5">
        <v>197.91</v>
      </c>
    </row>
    <row r="2301" spans="1:13" hidden="1" x14ac:dyDescent="0.25">
      <c r="A2301" s="2">
        <v>45637</v>
      </c>
      <c r="B2301" s="3">
        <f t="shared" si="108"/>
        <v>2025</v>
      </c>
      <c r="C2301" t="str">
        <f t="shared" si="109"/>
        <v>2024-2025</v>
      </c>
      <c r="D2301" t="s">
        <v>147</v>
      </c>
      <c r="E2301" t="s">
        <v>115</v>
      </c>
      <c r="F2301" t="str">
        <f t="shared" si="110"/>
        <v>Western Australia</v>
      </c>
      <c r="G2301" t="s">
        <v>48</v>
      </c>
      <c r="H2301">
        <v>6280</v>
      </c>
      <c r="I2301" t="s">
        <v>11</v>
      </c>
      <c r="J2301" t="s">
        <v>94</v>
      </c>
      <c r="K2301" t="s">
        <v>157</v>
      </c>
      <c r="L2301" t="s">
        <v>22</v>
      </c>
      <c r="M2301" s="5">
        <v>198.01999999999998</v>
      </c>
    </row>
    <row r="2302" spans="1:13" hidden="1" x14ac:dyDescent="0.25">
      <c r="A2302" s="2">
        <v>45361</v>
      </c>
      <c r="B2302" s="3">
        <f t="shared" si="108"/>
        <v>2024</v>
      </c>
      <c r="C2302" t="str">
        <f t="shared" si="109"/>
        <v>2023-2024</v>
      </c>
      <c r="D2302" t="s">
        <v>148</v>
      </c>
      <c r="E2302" t="s">
        <v>100</v>
      </c>
      <c r="F2302" t="str">
        <f t="shared" si="110"/>
        <v>Western Australia</v>
      </c>
      <c r="G2302" t="s">
        <v>48</v>
      </c>
      <c r="H2302">
        <v>6021</v>
      </c>
      <c r="I2302" t="s">
        <v>11</v>
      </c>
      <c r="J2302" t="s">
        <v>49</v>
      </c>
      <c r="K2302" t="s">
        <v>19</v>
      </c>
      <c r="L2302" t="s">
        <v>23</v>
      </c>
      <c r="M2302" s="5">
        <v>198.07</v>
      </c>
    </row>
    <row r="2303" spans="1:13" hidden="1" x14ac:dyDescent="0.25">
      <c r="A2303" s="2">
        <v>45153</v>
      </c>
      <c r="B2303" s="3">
        <f t="shared" si="108"/>
        <v>2024</v>
      </c>
      <c r="C2303" t="str">
        <f t="shared" si="109"/>
        <v>2023-2024</v>
      </c>
      <c r="D2303" t="s">
        <v>147</v>
      </c>
      <c r="E2303" t="s">
        <v>98</v>
      </c>
      <c r="F2303" t="str">
        <f t="shared" si="110"/>
        <v>Victoria</v>
      </c>
      <c r="G2303" t="s">
        <v>45</v>
      </c>
      <c r="H2303">
        <v>3429</v>
      </c>
      <c r="I2303" t="s">
        <v>11</v>
      </c>
      <c r="J2303" t="s">
        <v>60</v>
      </c>
      <c r="K2303" t="s">
        <v>150</v>
      </c>
      <c r="L2303" t="s">
        <v>18</v>
      </c>
      <c r="M2303" s="5">
        <v>198.64</v>
      </c>
    </row>
    <row r="2304" spans="1:13" hidden="1" x14ac:dyDescent="0.25">
      <c r="A2304" s="2">
        <v>45600</v>
      </c>
      <c r="B2304" s="3">
        <f t="shared" si="108"/>
        <v>2025</v>
      </c>
      <c r="C2304" t="str">
        <f t="shared" si="109"/>
        <v>2024-2025</v>
      </c>
      <c r="D2304" t="s">
        <v>147</v>
      </c>
      <c r="E2304" t="s">
        <v>135</v>
      </c>
      <c r="F2304" t="str">
        <f t="shared" si="110"/>
        <v>Victoria</v>
      </c>
      <c r="G2304" t="s">
        <v>45</v>
      </c>
      <c r="H2304">
        <v>3550</v>
      </c>
      <c r="I2304" t="s">
        <v>11</v>
      </c>
      <c r="J2304" t="s">
        <v>60</v>
      </c>
      <c r="K2304" t="s">
        <v>149</v>
      </c>
      <c r="L2304" t="s">
        <v>15</v>
      </c>
      <c r="M2304" s="5">
        <v>198.75</v>
      </c>
    </row>
    <row r="2305" spans="1:13" hidden="1" x14ac:dyDescent="0.25">
      <c r="A2305" s="2">
        <v>44973</v>
      </c>
      <c r="B2305" s="3">
        <f t="shared" si="108"/>
        <v>2023</v>
      </c>
      <c r="C2305" t="str">
        <f t="shared" si="109"/>
        <v>2022-2023</v>
      </c>
      <c r="D2305" t="s">
        <v>147</v>
      </c>
      <c r="E2305" t="s">
        <v>82</v>
      </c>
      <c r="F2305" t="str">
        <f t="shared" si="110"/>
        <v>Queensland</v>
      </c>
      <c r="G2305" t="s">
        <v>35</v>
      </c>
      <c r="H2305">
        <v>4012</v>
      </c>
      <c r="I2305" t="s">
        <v>11</v>
      </c>
      <c r="J2305" t="s">
        <v>43</v>
      </c>
      <c r="K2305" t="s">
        <v>154</v>
      </c>
      <c r="L2305" t="s">
        <v>14</v>
      </c>
      <c r="M2305" s="5">
        <v>198.84</v>
      </c>
    </row>
    <row r="2306" spans="1:13" hidden="1" x14ac:dyDescent="0.25">
      <c r="A2306" s="2">
        <v>45651</v>
      </c>
      <c r="B2306" s="3">
        <f t="shared" si="108"/>
        <v>2025</v>
      </c>
      <c r="C2306" t="str">
        <f t="shared" si="109"/>
        <v>2024-2025</v>
      </c>
      <c r="D2306" t="s">
        <v>147</v>
      </c>
      <c r="E2306" t="s">
        <v>79</v>
      </c>
      <c r="F2306" t="str">
        <f t="shared" si="110"/>
        <v>Australian Capital Territory</v>
      </c>
      <c r="G2306" t="s">
        <v>80</v>
      </c>
      <c r="H2306">
        <v>2617</v>
      </c>
      <c r="I2306" t="s">
        <v>11</v>
      </c>
      <c r="J2306" t="s">
        <v>58</v>
      </c>
      <c r="K2306" t="s">
        <v>153</v>
      </c>
      <c r="L2306" t="s">
        <v>16</v>
      </c>
      <c r="M2306" s="5">
        <v>199.12</v>
      </c>
    </row>
    <row r="2307" spans="1:13" hidden="1"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row>
    <row r="2308" spans="1:13" hidden="1"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row>
    <row r="2309" spans="1:13" hidden="1"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row>
    <row r="2310" spans="1:13" hidden="1"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row>
    <row r="2311" spans="1:13" hidden="1"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row>
    <row r="2312" spans="1:13" hidden="1"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row>
    <row r="2313" spans="1:13" hidden="1"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row>
    <row r="2314" spans="1:13" hidden="1"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row>
    <row r="2315" spans="1:13" hidden="1"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row>
    <row r="2316" spans="1:13" hidden="1" x14ac:dyDescent="0.25">
      <c r="A2316" s="2">
        <v>45086</v>
      </c>
      <c r="B2316" s="3">
        <f t="shared" si="108"/>
        <v>2023</v>
      </c>
      <c r="C2316" t="str">
        <f t="shared" si="109"/>
        <v>2023-2024</v>
      </c>
      <c r="D2316" t="s">
        <v>148</v>
      </c>
      <c r="E2316" t="s">
        <v>143</v>
      </c>
      <c r="F2316" t="str">
        <f t="shared" si="110"/>
        <v>New South Wales</v>
      </c>
      <c r="G2316" t="s">
        <v>10</v>
      </c>
      <c r="H2316">
        <v>2154</v>
      </c>
      <c r="I2316" t="s">
        <v>11</v>
      </c>
      <c r="J2316" t="s">
        <v>27</v>
      </c>
      <c r="K2316" t="s">
        <v>154</v>
      </c>
      <c r="L2316" t="s">
        <v>14</v>
      </c>
      <c r="M2316" s="5">
        <v>200.87</v>
      </c>
    </row>
    <row r="2317" spans="1:13" hidden="1" x14ac:dyDescent="0.25">
      <c r="A2317" s="2">
        <v>45472</v>
      </c>
      <c r="B2317" s="3">
        <f t="shared" si="108"/>
        <v>2024</v>
      </c>
      <c r="C2317" t="str">
        <f t="shared" si="109"/>
        <v>2024-2025</v>
      </c>
      <c r="D2317" t="s">
        <v>147</v>
      </c>
      <c r="E2317" t="s">
        <v>103</v>
      </c>
      <c r="F2317" t="str">
        <f t="shared" si="110"/>
        <v>Queensland</v>
      </c>
      <c r="G2317" t="s">
        <v>35</v>
      </c>
      <c r="H2317">
        <v>4509</v>
      </c>
      <c r="I2317" t="s">
        <v>11</v>
      </c>
      <c r="J2317" t="s">
        <v>104</v>
      </c>
      <c r="K2317" t="s">
        <v>157</v>
      </c>
      <c r="L2317" t="s">
        <v>22</v>
      </c>
      <c r="M2317" s="5">
        <v>200.87</v>
      </c>
    </row>
    <row r="2318" spans="1:13" hidden="1"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row>
    <row r="2319" spans="1:13" hidden="1" x14ac:dyDescent="0.25">
      <c r="A2319" s="2">
        <v>45050</v>
      </c>
      <c r="B2319" s="3">
        <f t="shared" si="108"/>
        <v>2023</v>
      </c>
      <c r="C2319" t="str">
        <f t="shared" si="109"/>
        <v>2023-2024</v>
      </c>
      <c r="D2319" t="s">
        <v>148</v>
      </c>
      <c r="E2319" t="s">
        <v>144</v>
      </c>
      <c r="F2319" t="str">
        <f t="shared" si="110"/>
        <v>Queensland</v>
      </c>
      <c r="G2319" t="s">
        <v>35</v>
      </c>
      <c r="H2319">
        <v>4566</v>
      </c>
      <c r="I2319" t="s">
        <v>11</v>
      </c>
      <c r="J2319" t="s">
        <v>120</v>
      </c>
      <c r="K2319" t="s">
        <v>152</v>
      </c>
      <c r="L2319" t="s">
        <v>13</v>
      </c>
      <c r="M2319" s="5">
        <v>69.11</v>
      </c>
    </row>
    <row r="2320" spans="1:13"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row>
    <row r="2321" spans="1:13" hidden="1"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row>
    <row r="2322" spans="1:13" hidden="1"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row>
    <row r="2323" spans="1:13"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row>
    <row r="2324" spans="1:13" hidden="1"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row>
    <row r="2325" spans="1:13" hidden="1"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row>
    <row r="2326" spans="1:13" hidden="1"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row>
    <row r="2327" spans="1:13" hidden="1"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row>
    <row r="2328" spans="1:13" hidden="1"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row>
    <row r="2329" spans="1:13" hidden="1"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row>
    <row r="2330" spans="1:13"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row>
    <row r="2331" spans="1:13" hidden="1" x14ac:dyDescent="0.25">
      <c r="A2331" s="2">
        <v>45062</v>
      </c>
      <c r="B2331" s="3">
        <f t="shared" si="108"/>
        <v>2023</v>
      </c>
      <c r="C2331" t="str">
        <f t="shared" si="109"/>
        <v>2023-2024</v>
      </c>
      <c r="D2331" t="s">
        <v>147</v>
      </c>
      <c r="E2331" t="s">
        <v>138</v>
      </c>
      <c r="F2331" t="str">
        <f t="shared" si="110"/>
        <v>Queensland</v>
      </c>
      <c r="G2331" t="s">
        <v>35</v>
      </c>
      <c r="H2331">
        <v>4558</v>
      </c>
      <c r="I2331" t="s">
        <v>11</v>
      </c>
      <c r="J2331" t="s">
        <v>120</v>
      </c>
      <c r="K2331" t="s">
        <v>150</v>
      </c>
      <c r="L2331" t="s">
        <v>18</v>
      </c>
      <c r="M2331" s="5">
        <v>204.48000000000002</v>
      </c>
    </row>
    <row r="2332" spans="1:13" hidden="1"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row>
    <row r="2333" spans="1:13" hidden="1"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row>
    <row r="2334" spans="1:13" hidden="1" x14ac:dyDescent="0.25">
      <c r="A2334" s="2">
        <v>45491</v>
      </c>
      <c r="B2334" s="3">
        <f t="shared" ref="B2334:B2397" si="111">IF(MONTH(A2334)&gt;=7,YEAR(A2334)+1,YEAR(A2334))</f>
        <v>2025</v>
      </c>
      <c r="C2334" t="str">
        <f t="shared" ref="C2334:C2397" si="112">IF(MONTH(A2334) &gt;= 4, YEAR(A2334) &amp; "-" &amp; YEAR(A2334) + 1, YEAR(A2334) - 1 &amp; "-" &amp; YEAR(A2334))</f>
        <v>2024-2025</v>
      </c>
      <c r="D2334" t="s">
        <v>148</v>
      </c>
      <c r="E2334" t="s">
        <v>66</v>
      </c>
      <c r="F2334" t="str">
        <f t="shared" ref="F2334:F2397" si="113">IF(G2334="WA","Western Australia",
IF(G2334="NSW","New South Wales",
IF(G2334="QLD","Queensland",
IF(G2334="VIC","Victoria",
IF(G2334="TAS","Tasmania",
IF(G2334="SA","South Australia",
IF(G2334="NT","Northern Territory",
IF(G2334="ACT","Australian Capital Territory",G2334))))))))</f>
        <v>South Australia</v>
      </c>
      <c r="G2334" t="s">
        <v>32</v>
      </c>
      <c r="H2334">
        <v>5169</v>
      </c>
      <c r="I2334" t="s">
        <v>11</v>
      </c>
      <c r="J2334" t="s">
        <v>33</v>
      </c>
      <c r="K2334" t="s">
        <v>150</v>
      </c>
      <c r="L2334" t="s">
        <v>18</v>
      </c>
      <c r="M2334" s="5">
        <v>204.64</v>
      </c>
    </row>
    <row r="2335" spans="1:13" hidden="1" x14ac:dyDescent="0.25">
      <c r="A2335" s="2">
        <v>45022</v>
      </c>
      <c r="B2335" s="3">
        <f t="shared" si="111"/>
        <v>2023</v>
      </c>
      <c r="C2335" t="str">
        <f t="shared" si="112"/>
        <v>2023-2024</v>
      </c>
      <c r="D2335" t="s">
        <v>147</v>
      </c>
      <c r="E2335" t="s">
        <v>128</v>
      </c>
      <c r="F2335" t="str">
        <f t="shared" si="113"/>
        <v>Western Australia</v>
      </c>
      <c r="G2335" t="s">
        <v>48</v>
      </c>
      <c r="H2335">
        <v>6027</v>
      </c>
      <c r="I2335" t="s">
        <v>11</v>
      </c>
      <c r="J2335" t="s">
        <v>49</v>
      </c>
      <c r="K2335" t="s">
        <v>152</v>
      </c>
      <c r="L2335" t="s">
        <v>13</v>
      </c>
      <c r="M2335" s="5">
        <v>204.69000000000003</v>
      </c>
    </row>
    <row r="2336" spans="1:13" hidden="1" x14ac:dyDescent="0.25">
      <c r="A2336" s="2">
        <v>45063</v>
      </c>
      <c r="B2336" s="3">
        <f t="shared" si="111"/>
        <v>2023</v>
      </c>
      <c r="C2336" t="str">
        <f t="shared" si="112"/>
        <v>2023-2024</v>
      </c>
      <c r="D2336" t="s">
        <v>147</v>
      </c>
      <c r="E2336" t="s">
        <v>75</v>
      </c>
      <c r="F2336" t="str">
        <f t="shared" si="113"/>
        <v>Victoria</v>
      </c>
      <c r="G2336" t="s">
        <v>45</v>
      </c>
      <c r="H2336">
        <v>3630</v>
      </c>
      <c r="I2336" t="s">
        <v>11</v>
      </c>
      <c r="J2336" t="s">
        <v>55</v>
      </c>
      <c r="K2336" t="s">
        <v>154</v>
      </c>
      <c r="L2336" t="s">
        <v>14</v>
      </c>
      <c r="M2336" s="5">
        <v>204.79000000000002</v>
      </c>
    </row>
    <row r="2337" spans="1:13" hidden="1" x14ac:dyDescent="0.25">
      <c r="A2337" s="2">
        <v>45018</v>
      </c>
      <c r="B2337" s="3">
        <f t="shared" si="111"/>
        <v>2023</v>
      </c>
      <c r="C2337" t="str">
        <f t="shared" si="112"/>
        <v>2023-2024</v>
      </c>
      <c r="D2337" t="s">
        <v>148</v>
      </c>
      <c r="E2337" t="s">
        <v>92</v>
      </c>
      <c r="F2337" t="str">
        <f t="shared" si="113"/>
        <v>Queensland</v>
      </c>
      <c r="G2337" t="s">
        <v>35</v>
      </c>
      <c r="H2337">
        <v>4068</v>
      </c>
      <c r="I2337" t="s">
        <v>11</v>
      </c>
      <c r="J2337" t="s">
        <v>43</v>
      </c>
      <c r="K2337" t="s">
        <v>157</v>
      </c>
      <c r="L2337" t="s">
        <v>22</v>
      </c>
      <c r="M2337" s="5">
        <v>67.86</v>
      </c>
    </row>
    <row r="2338" spans="1:13" hidden="1" x14ac:dyDescent="0.25">
      <c r="A2338" s="2">
        <v>45451</v>
      </c>
      <c r="B2338" s="3">
        <f t="shared" si="111"/>
        <v>2024</v>
      </c>
      <c r="C2338" t="str">
        <f t="shared" si="112"/>
        <v>2024-2025</v>
      </c>
      <c r="D2338" t="s">
        <v>147</v>
      </c>
      <c r="E2338" t="s">
        <v>83</v>
      </c>
      <c r="F2338" t="str">
        <f t="shared" si="113"/>
        <v>New South Wales</v>
      </c>
      <c r="G2338" t="s">
        <v>10</v>
      </c>
      <c r="H2338">
        <v>2750</v>
      </c>
      <c r="I2338" t="s">
        <v>11</v>
      </c>
      <c r="J2338" t="s">
        <v>25</v>
      </c>
      <c r="K2338" t="s">
        <v>152</v>
      </c>
      <c r="L2338" t="s">
        <v>13</v>
      </c>
      <c r="M2338" s="5">
        <v>204.84</v>
      </c>
    </row>
    <row r="2339" spans="1:13" hidden="1" x14ac:dyDescent="0.25">
      <c r="A2339" s="2">
        <v>45342</v>
      </c>
      <c r="B2339" s="3">
        <f t="shared" si="111"/>
        <v>2024</v>
      </c>
      <c r="C2339" t="str">
        <f t="shared" si="112"/>
        <v>2023-2024</v>
      </c>
      <c r="D2339" t="s">
        <v>147</v>
      </c>
      <c r="E2339" t="s">
        <v>119</v>
      </c>
      <c r="F2339" t="str">
        <f t="shared" si="113"/>
        <v>Queensland</v>
      </c>
      <c r="G2339" t="s">
        <v>35</v>
      </c>
      <c r="H2339">
        <v>4570</v>
      </c>
      <c r="I2339" t="s">
        <v>11</v>
      </c>
      <c r="J2339" t="s">
        <v>120</v>
      </c>
      <c r="K2339" t="s">
        <v>153</v>
      </c>
      <c r="L2339" t="s">
        <v>16</v>
      </c>
      <c r="M2339" s="5">
        <v>204.85</v>
      </c>
    </row>
    <row r="2340" spans="1:13" hidden="1" x14ac:dyDescent="0.25">
      <c r="A2340" s="2">
        <v>45391</v>
      </c>
      <c r="B2340" s="3">
        <f t="shared" si="111"/>
        <v>2024</v>
      </c>
      <c r="C2340" t="str">
        <f t="shared" si="112"/>
        <v>2024-2025</v>
      </c>
      <c r="D2340" t="s">
        <v>148</v>
      </c>
      <c r="E2340" t="s">
        <v>112</v>
      </c>
      <c r="F2340" t="str">
        <f t="shared" si="113"/>
        <v>Victoria</v>
      </c>
      <c r="G2340" t="s">
        <v>45</v>
      </c>
      <c r="H2340">
        <v>3076</v>
      </c>
      <c r="I2340" t="s">
        <v>11</v>
      </c>
      <c r="J2340" t="s">
        <v>46</v>
      </c>
      <c r="K2340" t="s">
        <v>157</v>
      </c>
      <c r="L2340" t="s">
        <v>22</v>
      </c>
      <c r="M2340" s="5">
        <v>205.46</v>
      </c>
    </row>
    <row r="2341" spans="1:13" hidden="1" x14ac:dyDescent="0.25">
      <c r="A2341" s="2">
        <v>45652</v>
      </c>
      <c r="B2341" s="3">
        <f t="shared" si="111"/>
        <v>2025</v>
      </c>
      <c r="C2341" t="str">
        <f t="shared" si="112"/>
        <v>2024-2025</v>
      </c>
      <c r="D2341" t="s">
        <v>148</v>
      </c>
      <c r="E2341" t="s">
        <v>122</v>
      </c>
      <c r="F2341" t="str">
        <f t="shared" si="113"/>
        <v>New South Wales</v>
      </c>
      <c r="G2341" t="s">
        <v>10</v>
      </c>
      <c r="H2341">
        <v>2650</v>
      </c>
      <c r="I2341" t="s">
        <v>11</v>
      </c>
      <c r="J2341" t="s">
        <v>25</v>
      </c>
      <c r="K2341" t="s">
        <v>153</v>
      </c>
      <c r="L2341" t="s">
        <v>16</v>
      </c>
      <c r="M2341" s="5">
        <v>205.64</v>
      </c>
    </row>
    <row r="2342" spans="1:13" hidden="1" x14ac:dyDescent="0.25">
      <c r="A2342" s="2">
        <v>45069</v>
      </c>
      <c r="B2342" s="3">
        <f t="shared" si="111"/>
        <v>2023</v>
      </c>
      <c r="C2342" t="str">
        <f t="shared" si="112"/>
        <v>2023-2024</v>
      </c>
      <c r="D2342" t="s">
        <v>148</v>
      </c>
      <c r="E2342" t="s">
        <v>99</v>
      </c>
      <c r="F2342" t="str">
        <f t="shared" si="113"/>
        <v>Victoria</v>
      </c>
      <c r="G2342" t="s">
        <v>45</v>
      </c>
      <c r="H2342">
        <v>3148</v>
      </c>
      <c r="I2342" t="s">
        <v>11</v>
      </c>
      <c r="J2342" t="s">
        <v>63</v>
      </c>
      <c r="K2342" t="s">
        <v>149</v>
      </c>
      <c r="L2342" t="s">
        <v>15</v>
      </c>
      <c r="M2342" s="5">
        <v>205.76999999999998</v>
      </c>
    </row>
    <row r="2343" spans="1:13" hidden="1" x14ac:dyDescent="0.25">
      <c r="A2343" s="2">
        <v>45510</v>
      </c>
      <c r="B2343" s="3">
        <f t="shared" si="111"/>
        <v>2025</v>
      </c>
      <c r="C2343" t="str">
        <f t="shared" si="112"/>
        <v>2024-2025</v>
      </c>
      <c r="D2343" t="s">
        <v>147</v>
      </c>
      <c r="E2343" t="s">
        <v>127</v>
      </c>
      <c r="F2343" t="str">
        <f t="shared" si="113"/>
        <v>New South Wales</v>
      </c>
      <c r="G2343" t="s">
        <v>10</v>
      </c>
      <c r="H2343">
        <v>2131</v>
      </c>
      <c r="I2343" t="s">
        <v>11</v>
      </c>
      <c r="J2343" t="s">
        <v>27</v>
      </c>
      <c r="K2343" t="s">
        <v>149</v>
      </c>
      <c r="L2343" t="s">
        <v>15</v>
      </c>
      <c r="M2343" s="5">
        <v>206.74</v>
      </c>
    </row>
    <row r="2344" spans="1:13" hidden="1" x14ac:dyDescent="0.25">
      <c r="A2344" s="2">
        <v>45124</v>
      </c>
      <c r="B2344" s="3">
        <f t="shared" si="111"/>
        <v>2024</v>
      </c>
      <c r="C2344" t="str">
        <f t="shared" si="112"/>
        <v>2023-2024</v>
      </c>
      <c r="D2344" t="s">
        <v>148</v>
      </c>
      <c r="E2344" t="s">
        <v>121</v>
      </c>
      <c r="F2344" t="str">
        <f t="shared" si="113"/>
        <v>Queensland</v>
      </c>
      <c r="G2344" t="s">
        <v>35</v>
      </c>
      <c r="H2344">
        <v>4700</v>
      </c>
      <c r="I2344" t="s">
        <v>11</v>
      </c>
      <c r="J2344" t="s">
        <v>51</v>
      </c>
      <c r="K2344" t="s">
        <v>155</v>
      </c>
      <c r="L2344" t="s">
        <v>20</v>
      </c>
      <c r="M2344" s="5">
        <v>67.849999999999994</v>
      </c>
    </row>
    <row r="2345" spans="1:13" hidden="1" x14ac:dyDescent="0.25">
      <c r="A2345" s="2">
        <v>45259</v>
      </c>
      <c r="B2345" s="3">
        <f t="shared" si="111"/>
        <v>2024</v>
      </c>
      <c r="C2345" t="str">
        <f t="shared" si="112"/>
        <v>2023-2024</v>
      </c>
      <c r="D2345" t="s">
        <v>148</v>
      </c>
      <c r="E2345" t="s">
        <v>91</v>
      </c>
      <c r="F2345" t="str">
        <f t="shared" si="113"/>
        <v>Victoria</v>
      </c>
      <c r="G2345" t="s">
        <v>45</v>
      </c>
      <c r="H2345">
        <v>3690</v>
      </c>
      <c r="I2345" t="s">
        <v>11</v>
      </c>
      <c r="J2345" t="s">
        <v>55</v>
      </c>
      <c r="K2345" t="s">
        <v>150</v>
      </c>
      <c r="L2345" t="s">
        <v>18</v>
      </c>
      <c r="M2345" s="5">
        <v>207.62</v>
      </c>
    </row>
    <row r="2346" spans="1:13" hidden="1" x14ac:dyDescent="0.25">
      <c r="A2346" s="2">
        <v>44976</v>
      </c>
      <c r="B2346" s="3">
        <f t="shared" si="111"/>
        <v>2023</v>
      </c>
      <c r="C2346" t="str">
        <f t="shared" si="112"/>
        <v>2022-2023</v>
      </c>
      <c r="D2346" t="s">
        <v>148</v>
      </c>
      <c r="E2346" t="s">
        <v>61</v>
      </c>
      <c r="F2346" t="str">
        <f t="shared" si="113"/>
        <v>New South Wales</v>
      </c>
      <c r="G2346" t="s">
        <v>10</v>
      </c>
      <c r="H2346">
        <v>2539</v>
      </c>
      <c r="I2346" t="s">
        <v>11</v>
      </c>
      <c r="J2346" t="s">
        <v>58</v>
      </c>
      <c r="K2346" t="s">
        <v>152</v>
      </c>
      <c r="L2346" t="s">
        <v>13</v>
      </c>
      <c r="M2346" s="5">
        <v>207.73</v>
      </c>
    </row>
    <row r="2347" spans="1:13" hidden="1" x14ac:dyDescent="0.25">
      <c r="A2347" s="2">
        <v>45158</v>
      </c>
      <c r="B2347" s="3">
        <f t="shared" si="111"/>
        <v>2024</v>
      </c>
      <c r="C2347" t="str">
        <f t="shared" si="112"/>
        <v>2023-2024</v>
      </c>
      <c r="D2347" t="s">
        <v>148</v>
      </c>
      <c r="E2347" t="s">
        <v>59</v>
      </c>
      <c r="F2347" t="str">
        <f t="shared" si="113"/>
        <v>Victoria</v>
      </c>
      <c r="G2347" t="s">
        <v>45</v>
      </c>
      <c r="H2347">
        <v>3280</v>
      </c>
      <c r="I2347" t="s">
        <v>11</v>
      </c>
      <c r="J2347" t="s">
        <v>60</v>
      </c>
      <c r="K2347" t="s">
        <v>150</v>
      </c>
      <c r="L2347" t="s">
        <v>18</v>
      </c>
      <c r="M2347" s="5">
        <v>207.74</v>
      </c>
    </row>
    <row r="2348" spans="1:13" hidden="1" x14ac:dyDescent="0.25">
      <c r="A2348" s="2">
        <v>45127</v>
      </c>
      <c r="B2348" s="3">
        <f t="shared" si="111"/>
        <v>2024</v>
      </c>
      <c r="C2348" t="str">
        <f t="shared" si="112"/>
        <v>2023-2024</v>
      </c>
      <c r="D2348" t="s">
        <v>147</v>
      </c>
      <c r="E2348" t="s">
        <v>92</v>
      </c>
      <c r="F2348" t="str">
        <f t="shared" si="113"/>
        <v>Queensland</v>
      </c>
      <c r="G2348" t="s">
        <v>35</v>
      </c>
      <c r="H2348">
        <v>4068</v>
      </c>
      <c r="I2348" t="s">
        <v>11</v>
      </c>
      <c r="J2348" t="s">
        <v>43</v>
      </c>
      <c r="K2348" t="s">
        <v>157</v>
      </c>
      <c r="L2348" t="s">
        <v>22</v>
      </c>
      <c r="M2348" s="5">
        <v>207.77</v>
      </c>
    </row>
    <row r="2349" spans="1:13" hidden="1" x14ac:dyDescent="0.25">
      <c r="A2349" s="2">
        <v>44967</v>
      </c>
      <c r="B2349" s="3">
        <f t="shared" si="111"/>
        <v>2023</v>
      </c>
      <c r="C2349" t="str">
        <f t="shared" si="112"/>
        <v>2022-2023</v>
      </c>
      <c r="D2349" t="s">
        <v>148</v>
      </c>
      <c r="E2349" t="s">
        <v>125</v>
      </c>
      <c r="F2349" t="str">
        <f t="shared" si="113"/>
        <v>Victoria</v>
      </c>
      <c r="G2349" t="s">
        <v>45</v>
      </c>
      <c r="H2349">
        <v>3400</v>
      </c>
      <c r="I2349" t="s">
        <v>11</v>
      </c>
      <c r="J2349" t="s">
        <v>60</v>
      </c>
      <c r="K2349" t="s">
        <v>153</v>
      </c>
      <c r="L2349" t="s">
        <v>16</v>
      </c>
      <c r="M2349" s="5">
        <v>207.84</v>
      </c>
    </row>
    <row r="2350" spans="1:13" hidden="1" x14ac:dyDescent="0.25">
      <c r="A2350" s="2">
        <v>45402</v>
      </c>
      <c r="B2350" s="3">
        <f t="shared" si="111"/>
        <v>2024</v>
      </c>
      <c r="C2350" t="str">
        <f t="shared" si="112"/>
        <v>2024-2025</v>
      </c>
      <c r="D2350" t="s">
        <v>148</v>
      </c>
      <c r="E2350" t="s">
        <v>101</v>
      </c>
      <c r="F2350" t="str">
        <f t="shared" si="113"/>
        <v>Victoria</v>
      </c>
      <c r="G2350" t="s">
        <v>45</v>
      </c>
      <c r="H2350">
        <v>3131</v>
      </c>
      <c r="I2350" t="s">
        <v>11</v>
      </c>
      <c r="J2350" t="s">
        <v>63</v>
      </c>
      <c r="K2350" t="s">
        <v>154</v>
      </c>
      <c r="L2350" t="s">
        <v>14</v>
      </c>
      <c r="M2350" s="5">
        <v>207.84</v>
      </c>
    </row>
    <row r="2351" spans="1:13" hidden="1" x14ac:dyDescent="0.25">
      <c r="A2351" s="2">
        <v>45326</v>
      </c>
      <c r="B2351" s="3">
        <f t="shared" si="111"/>
        <v>2024</v>
      </c>
      <c r="C2351" t="str">
        <f t="shared" si="112"/>
        <v>2023-2024</v>
      </c>
      <c r="D2351" t="s">
        <v>147</v>
      </c>
      <c r="E2351" t="s">
        <v>138</v>
      </c>
      <c r="F2351" t="str">
        <f t="shared" si="113"/>
        <v>Queensland</v>
      </c>
      <c r="G2351" t="s">
        <v>35</v>
      </c>
      <c r="H2351">
        <v>4558</v>
      </c>
      <c r="I2351" t="s">
        <v>11</v>
      </c>
      <c r="J2351" t="s">
        <v>120</v>
      </c>
      <c r="K2351" t="s">
        <v>154</v>
      </c>
      <c r="L2351" t="s">
        <v>14</v>
      </c>
      <c r="M2351" s="5">
        <v>208.14000000000001</v>
      </c>
    </row>
    <row r="2352" spans="1:13" hidden="1" x14ac:dyDescent="0.25">
      <c r="A2352" s="2">
        <v>45002</v>
      </c>
      <c r="B2352" s="3">
        <f t="shared" si="111"/>
        <v>2023</v>
      </c>
      <c r="C2352" t="str">
        <f t="shared" si="112"/>
        <v>2022-2023</v>
      </c>
      <c r="D2352" t="s">
        <v>147</v>
      </c>
      <c r="E2352" t="s">
        <v>56</v>
      </c>
      <c r="F2352" t="str">
        <f t="shared" si="113"/>
        <v>Northern Territory</v>
      </c>
      <c r="G2352" t="s">
        <v>29</v>
      </c>
      <c r="H2352">
        <v>870</v>
      </c>
      <c r="I2352" t="s">
        <v>11</v>
      </c>
      <c r="J2352" t="s">
        <v>30</v>
      </c>
      <c r="K2352" t="s">
        <v>151</v>
      </c>
      <c r="L2352" t="s">
        <v>21</v>
      </c>
      <c r="M2352" s="5">
        <v>208.22</v>
      </c>
    </row>
    <row r="2353" spans="1:13" hidden="1" x14ac:dyDescent="0.25">
      <c r="A2353" s="2">
        <v>45059</v>
      </c>
      <c r="B2353" s="3">
        <f t="shared" si="111"/>
        <v>2023</v>
      </c>
      <c r="C2353" t="str">
        <f t="shared" si="112"/>
        <v>2023-2024</v>
      </c>
      <c r="D2353" t="s">
        <v>147</v>
      </c>
      <c r="E2353" t="s">
        <v>39</v>
      </c>
      <c r="F2353" t="str">
        <f t="shared" si="113"/>
        <v>South Australia</v>
      </c>
      <c r="G2353" t="s">
        <v>32</v>
      </c>
      <c r="H2353">
        <v>5343</v>
      </c>
      <c r="I2353" t="s">
        <v>11</v>
      </c>
      <c r="J2353" t="s">
        <v>38</v>
      </c>
      <c r="K2353" t="s">
        <v>151</v>
      </c>
      <c r="L2353" t="s">
        <v>21</v>
      </c>
      <c r="M2353" s="5">
        <v>208.44</v>
      </c>
    </row>
    <row r="2354" spans="1:13" hidden="1" x14ac:dyDescent="0.25">
      <c r="A2354" s="2">
        <v>45492</v>
      </c>
      <c r="B2354" s="3">
        <f t="shared" si="111"/>
        <v>2025</v>
      </c>
      <c r="C2354" t="str">
        <f t="shared" si="112"/>
        <v>2024-2025</v>
      </c>
      <c r="D2354" t="s">
        <v>148</v>
      </c>
      <c r="E2354" t="s">
        <v>144</v>
      </c>
      <c r="F2354" t="str">
        <f t="shared" si="113"/>
        <v>Queensland</v>
      </c>
      <c r="G2354" t="s">
        <v>35</v>
      </c>
      <c r="H2354">
        <v>4566</v>
      </c>
      <c r="I2354" t="s">
        <v>11</v>
      </c>
      <c r="J2354" t="s">
        <v>120</v>
      </c>
      <c r="K2354" t="s">
        <v>19</v>
      </c>
      <c r="L2354" t="s">
        <v>23</v>
      </c>
      <c r="M2354" s="5">
        <v>66.11</v>
      </c>
    </row>
    <row r="2355" spans="1:13" hidden="1" x14ac:dyDescent="0.25">
      <c r="A2355" s="2">
        <v>45311</v>
      </c>
      <c r="B2355" s="3">
        <f t="shared" si="111"/>
        <v>2024</v>
      </c>
      <c r="C2355" t="str">
        <f t="shared" si="112"/>
        <v>2023-2024</v>
      </c>
      <c r="D2355" t="s">
        <v>148</v>
      </c>
      <c r="E2355" t="s">
        <v>140</v>
      </c>
      <c r="F2355" t="str">
        <f t="shared" si="113"/>
        <v>Tasmania</v>
      </c>
      <c r="G2355" t="s">
        <v>70</v>
      </c>
      <c r="H2355">
        <v>7320</v>
      </c>
      <c r="I2355" t="s">
        <v>11</v>
      </c>
      <c r="J2355" t="s">
        <v>71</v>
      </c>
      <c r="K2355" t="s">
        <v>152</v>
      </c>
      <c r="L2355" t="s">
        <v>13</v>
      </c>
      <c r="M2355" s="5">
        <v>209.62</v>
      </c>
    </row>
    <row r="2356" spans="1:13" hidden="1" x14ac:dyDescent="0.25">
      <c r="A2356" s="2">
        <v>45004</v>
      </c>
      <c r="B2356" s="3">
        <f t="shared" si="111"/>
        <v>2023</v>
      </c>
      <c r="C2356" t="str">
        <f t="shared" si="112"/>
        <v>2022-2023</v>
      </c>
      <c r="D2356" t="s">
        <v>147</v>
      </c>
      <c r="E2356" t="s">
        <v>122</v>
      </c>
      <c r="F2356" t="str">
        <f t="shared" si="113"/>
        <v>New South Wales</v>
      </c>
      <c r="G2356" t="s">
        <v>10</v>
      </c>
      <c r="H2356">
        <v>2650</v>
      </c>
      <c r="I2356" t="s">
        <v>11</v>
      </c>
      <c r="J2356" t="s">
        <v>25</v>
      </c>
      <c r="K2356" t="s">
        <v>149</v>
      </c>
      <c r="L2356" t="s">
        <v>15</v>
      </c>
      <c r="M2356" s="5">
        <v>209.62</v>
      </c>
    </row>
    <row r="2357" spans="1:13" hidden="1" x14ac:dyDescent="0.25">
      <c r="A2357" s="2">
        <v>45045</v>
      </c>
      <c r="B2357" s="3">
        <f t="shared" si="111"/>
        <v>2023</v>
      </c>
      <c r="C2357" t="str">
        <f t="shared" si="112"/>
        <v>2023-2024</v>
      </c>
      <c r="D2357" t="s">
        <v>147</v>
      </c>
      <c r="E2357" t="s">
        <v>85</v>
      </c>
      <c r="F2357" t="str">
        <f t="shared" si="113"/>
        <v>Queensland</v>
      </c>
      <c r="G2357" t="s">
        <v>35</v>
      </c>
      <c r="H2357">
        <v>4883</v>
      </c>
      <c r="I2357" t="s">
        <v>11</v>
      </c>
      <c r="J2357" t="s">
        <v>36</v>
      </c>
      <c r="K2357" t="s">
        <v>151</v>
      </c>
      <c r="L2357" t="s">
        <v>21</v>
      </c>
      <c r="M2357" s="5">
        <v>209.65</v>
      </c>
    </row>
    <row r="2358" spans="1:13" hidden="1" x14ac:dyDescent="0.25">
      <c r="A2358" s="2">
        <v>45343</v>
      </c>
      <c r="B2358" s="3">
        <f t="shared" si="111"/>
        <v>2024</v>
      </c>
      <c r="C2358" t="str">
        <f t="shared" si="112"/>
        <v>2023-2024</v>
      </c>
      <c r="D2358" t="s">
        <v>147</v>
      </c>
      <c r="E2358" t="s">
        <v>44</v>
      </c>
      <c r="F2358" t="str">
        <f t="shared" si="113"/>
        <v>Victoria</v>
      </c>
      <c r="G2358" t="s">
        <v>45</v>
      </c>
      <c r="H2358">
        <v>3066</v>
      </c>
      <c r="I2358" t="s">
        <v>11</v>
      </c>
      <c r="J2358" t="s">
        <v>46</v>
      </c>
      <c r="K2358" t="s">
        <v>149</v>
      </c>
      <c r="L2358" t="s">
        <v>15</v>
      </c>
      <c r="M2358" s="5">
        <v>209.65</v>
      </c>
    </row>
    <row r="2359" spans="1:13" hidden="1" x14ac:dyDescent="0.25">
      <c r="A2359" s="2">
        <v>45615</v>
      </c>
      <c r="B2359" s="3">
        <f t="shared" si="111"/>
        <v>2025</v>
      </c>
      <c r="C2359" t="str">
        <f t="shared" si="112"/>
        <v>2024-2025</v>
      </c>
      <c r="D2359" t="s">
        <v>147</v>
      </c>
      <c r="E2359" t="s">
        <v>62</v>
      </c>
      <c r="F2359" t="str">
        <f t="shared" si="113"/>
        <v>Victoria</v>
      </c>
      <c r="G2359" t="s">
        <v>45</v>
      </c>
      <c r="H2359">
        <v>3134</v>
      </c>
      <c r="I2359" t="s">
        <v>11</v>
      </c>
      <c r="J2359" t="s">
        <v>63</v>
      </c>
      <c r="K2359" t="s">
        <v>150</v>
      </c>
      <c r="L2359" t="s">
        <v>18</v>
      </c>
      <c r="M2359" s="5">
        <v>209.79</v>
      </c>
    </row>
    <row r="2360" spans="1:13" hidden="1" x14ac:dyDescent="0.25">
      <c r="A2360" s="2">
        <v>44970</v>
      </c>
      <c r="B2360" s="3">
        <f t="shared" si="111"/>
        <v>2023</v>
      </c>
      <c r="C2360" t="str">
        <f t="shared" si="112"/>
        <v>2022-2023</v>
      </c>
      <c r="D2360" t="s">
        <v>147</v>
      </c>
      <c r="E2360" t="s">
        <v>137</v>
      </c>
      <c r="F2360" t="str">
        <f t="shared" si="113"/>
        <v>New South Wales</v>
      </c>
      <c r="G2360" t="s">
        <v>10</v>
      </c>
      <c r="H2360">
        <v>2031</v>
      </c>
      <c r="I2360" t="s">
        <v>11</v>
      </c>
      <c r="J2360" t="s">
        <v>12</v>
      </c>
      <c r="K2360" t="s">
        <v>19</v>
      </c>
      <c r="L2360" t="s">
        <v>23</v>
      </c>
      <c r="M2360" s="5">
        <v>209.8</v>
      </c>
    </row>
    <row r="2361" spans="1:13" hidden="1" x14ac:dyDescent="0.25">
      <c r="A2361" s="2">
        <v>45590</v>
      </c>
      <c r="B2361" s="3">
        <f t="shared" si="111"/>
        <v>2025</v>
      </c>
      <c r="C2361" t="str">
        <f t="shared" si="112"/>
        <v>2024-2025</v>
      </c>
      <c r="D2361" t="s">
        <v>148</v>
      </c>
      <c r="E2361" t="s">
        <v>125</v>
      </c>
      <c r="F2361" t="str">
        <f t="shared" si="113"/>
        <v>Victoria</v>
      </c>
      <c r="G2361" t="s">
        <v>45</v>
      </c>
      <c r="H2361">
        <v>3400</v>
      </c>
      <c r="I2361" t="s">
        <v>11</v>
      </c>
      <c r="J2361" t="s">
        <v>60</v>
      </c>
      <c r="K2361" t="s">
        <v>151</v>
      </c>
      <c r="L2361" t="s">
        <v>21</v>
      </c>
      <c r="M2361" s="5">
        <v>209.9</v>
      </c>
    </row>
    <row r="2362" spans="1:13" hidden="1" x14ac:dyDescent="0.25">
      <c r="A2362" s="2">
        <v>45241</v>
      </c>
      <c r="B2362" s="3">
        <f t="shared" si="111"/>
        <v>2024</v>
      </c>
      <c r="C2362" t="str">
        <f t="shared" si="112"/>
        <v>2023-2024</v>
      </c>
      <c r="D2362" t="s">
        <v>147</v>
      </c>
      <c r="E2362" t="s">
        <v>125</v>
      </c>
      <c r="F2362" t="str">
        <f t="shared" si="113"/>
        <v>Victoria</v>
      </c>
      <c r="G2362" t="s">
        <v>45</v>
      </c>
      <c r="H2362">
        <v>3400</v>
      </c>
      <c r="I2362" t="s">
        <v>11</v>
      </c>
      <c r="J2362" t="s">
        <v>60</v>
      </c>
      <c r="K2362" t="s">
        <v>149</v>
      </c>
      <c r="L2362" t="s">
        <v>15</v>
      </c>
      <c r="M2362" s="5">
        <v>210.05</v>
      </c>
    </row>
    <row r="2363" spans="1:13" hidden="1" x14ac:dyDescent="0.25">
      <c r="A2363" s="2">
        <v>44993</v>
      </c>
      <c r="B2363" s="3">
        <f t="shared" si="111"/>
        <v>2023</v>
      </c>
      <c r="C2363" t="str">
        <f t="shared" si="112"/>
        <v>2022-2023</v>
      </c>
      <c r="D2363" t="s">
        <v>147</v>
      </c>
      <c r="E2363" t="s">
        <v>9</v>
      </c>
      <c r="F2363" t="str">
        <f t="shared" si="113"/>
        <v>New South Wales</v>
      </c>
      <c r="G2363" t="s">
        <v>10</v>
      </c>
      <c r="H2363">
        <v>2067</v>
      </c>
      <c r="I2363" t="s">
        <v>11</v>
      </c>
      <c r="J2363" t="s">
        <v>12</v>
      </c>
      <c r="K2363" t="s">
        <v>150</v>
      </c>
      <c r="L2363" t="s">
        <v>18</v>
      </c>
      <c r="M2363" s="5">
        <v>210.75</v>
      </c>
    </row>
    <row r="2364" spans="1:13" hidden="1" x14ac:dyDescent="0.25">
      <c r="A2364" s="2">
        <v>45241</v>
      </c>
      <c r="B2364" s="3">
        <f t="shared" si="111"/>
        <v>2024</v>
      </c>
      <c r="C2364" t="str">
        <f t="shared" si="112"/>
        <v>2023-2024</v>
      </c>
      <c r="D2364" t="s">
        <v>148</v>
      </c>
      <c r="E2364" t="s">
        <v>131</v>
      </c>
      <c r="F2364" t="str">
        <f t="shared" si="113"/>
        <v>Western Australia</v>
      </c>
      <c r="G2364" t="s">
        <v>48</v>
      </c>
      <c r="H2364">
        <v>6530</v>
      </c>
      <c r="I2364" t="s">
        <v>11</v>
      </c>
      <c r="J2364" t="s">
        <v>77</v>
      </c>
      <c r="K2364" t="s">
        <v>150</v>
      </c>
      <c r="L2364" t="s">
        <v>18</v>
      </c>
      <c r="M2364" s="5">
        <v>210.75</v>
      </c>
    </row>
    <row r="2365" spans="1:13" hidden="1" x14ac:dyDescent="0.25">
      <c r="A2365" s="2">
        <v>45381</v>
      </c>
      <c r="B2365" s="3">
        <f t="shared" si="111"/>
        <v>2024</v>
      </c>
      <c r="C2365" t="str">
        <f t="shared" si="112"/>
        <v>2023-2024</v>
      </c>
      <c r="D2365" t="s">
        <v>147</v>
      </c>
      <c r="E2365" t="s">
        <v>102</v>
      </c>
      <c r="F2365" t="str">
        <f t="shared" si="113"/>
        <v>Queensland</v>
      </c>
      <c r="G2365" t="s">
        <v>35</v>
      </c>
      <c r="H2365">
        <v>4870</v>
      </c>
      <c r="I2365" t="s">
        <v>11</v>
      </c>
      <c r="J2365" t="s">
        <v>36</v>
      </c>
      <c r="K2365" t="s">
        <v>154</v>
      </c>
      <c r="L2365" t="s">
        <v>14</v>
      </c>
      <c r="M2365" s="5">
        <v>210.81</v>
      </c>
    </row>
    <row r="2366" spans="1:13" hidden="1" x14ac:dyDescent="0.25">
      <c r="A2366" s="2">
        <v>45550</v>
      </c>
      <c r="B2366" s="3">
        <f t="shared" si="111"/>
        <v>2025</v>
      </c>
      <c r="C2366" t="str">
        <f t="shared" si="112"/>
        <v>2024-2025</v>
      </c>
      <c r="D2366" t="s">
        <v>148</v>
      </c>
      <c r="E2366" t="s">
        <v>66</v>
      </c>
      <c r="F2366" t="str">
        <f t="shared" si="113"/>
        <v>South Australia</v>
      </c>
      <c r="G2366" t="s">
        <v>32</v>
      </c>
      <c r="H2366">
        <v>5169</v>
      </c>
      <c r="I2366" t="s">
        <v>11</v>
      </c>
      <c r="J2366" t="s">
        <v>33</v>
      </c>
      <c r="K2366" t="s">
        <v>152</v>
      </c>
      <c r="L2366" t="s">
        <v>13</v>
      </c>
      <c r="M2366" s="5">
        <v>211.57000000000002</v>
      </c>
    </row>
    <row r="2367" spans="1:13" hidden="1" x14ac:dyDescent="0.25">
      <c r="A2367" s="2">
        <v>45110</v>
      </c>
      <c r="B2367" s="3">
        <f t="shared" si="111"/>
        <v>2024</v>
      </c>
      <c r="C2367" t="str">
        <f t="shared" si="112"/>
        <v>2023-2024</v>
      </c>
      <c r="D2367" t="s">
        <v>147</v>
      </c>
      <c r="E2367" t="s">
        <v>114</v>
      </c>
      <c r="F2367" t="str">
        <f t="shared" si="113"/>
        <v>Victoria</v>
      </c>
      <c r="G2367" t="s">
        <v>45</v>
      </c>
      <c r="H2367">
        <v>3551</v>
      </c>
      <c r="I2367" t="s">
        <v>11</v>
      </c>
      <c r="J2367" t="s">
        <v>60</v>
      </c>
      <c r="K2367" t="s">
        <v>157</v>
      </c>
      <c r="L2367" t="s">
        <v>22</v>
      </c>
      <c r="M2367" s="5">
        <v>211.59</v>
      </c>
    </row>
    <row r="2368" spans="1:13" hidden="1" x14ac:dyDescent="0.25">
      <c r="A2368" s="2">
        <v>45437</v>
      </c>
      <c r="B2368" s="3">
        <f t="shared" si="111"/>
        <v>2024</v>
      </c>
      <c r="C2368" t="str">
        <f t="shared" si="112"/>
        <v>2024-2025</v>
      </c>
      <c r="D2368" t="s">
        <v>147</v>
      </c>
      <c r="E2368" t="s">
        <v>37</v>
      </c>
      <c r="F2368" t="str">
        <f t="shared" si="113"/>
        <v>South Australia</v>
      </c>
      <c r="G2368" t="s">
        <v>32</v>
      </c>
      <c r="H2368">
        <v>5607</v>
      </c>
      <c r="I2368" t="s">
        <v>11</v>
      </c>
      <c r="J2368" t="s">
        <v>38</v>
      </c>
      <c r="K2368" t="s">
        <v>19</v>
      </c>
      <c r="L2368" t="s">
        <v>23</v>
      </c>
      <c r="M2368" s="5">
        <v>211.63</v>
      </c>
    </row>
    <row r="2369" spans="1:13" hidden="1" x14ac:dyDescent="0.25">
      <c r="A2369" s="2">
        <v>45119</v>
      </c>
      <c r="B2369" s="3">
        <f t="shared" si="111"/>
        <v>2024</v>
      </c>
      <c r="C2369" t="str">
        <f t="shared" si="112"/>
        <v>2023-2024</v>
      </c>
      <c r="D2369" t="s">
        <v>147</v>
      </c>
      <c r="E2369" t="s">
        <v>34</v>
      </c>
      <c r="F2369" t="str">
        <f t="shared" si="113"/>
        <v>Queensland</v>
      </c>
      <c r="G2369" t="s">
        <v>35</v>
      </c>
      <c r="H2369">
        <v>4802</v>
      </c>
      <c r="I2369" t="s">
        <v>11</v>
      </c>
      <c r="J2369" t="s">
        <v>36</v>
      </c>
      <c r="K2369" t="s">
        <v>156</v>
      </c>
      <c r="L2369" t="s">
        <v>17</v>
      </c>
      <c r="M2369" s="5">
        <v>212.54999999999998</v>
      </c>
    </row>
    <row r="2370" spans="1:13" hidden="1" x14ac:dyDescent="0.25">
      <c r="A2370" s="2">
        <v>45337</v>
      </c>
      <c r="B2370" s="3">
        <f t="shared" si="111"/>
        <v>2024</v>
      </c>
      <c r="C2370" t="str">
        <f t="shared" si="112"/>
        <v>2023-2024</v>
      </c>
      <c r="D2370" t="s">
        <v>147</v>
      </c>
      <c r="E2370" t="s">
        <v>88</v>
      </c>
      <c r="F2370" t="str">
        <f t="shared" si="113"/>
        <v>South Australia</v>
      </c>
      <c r="G2370" t="s">
        <v>32</v>
      </c>
      <c r="H2370">
        <v>5011</v>
      </c>
      <c r="I2370" t="s">
        <v>11</v>
      </c>
      <c r="J2370" t="s">
        <v>33</v>
      </c>
      <c r="K2370" t="s">
        <v>150</v>
      </c>
      <c r="L2370" t="s">
        <v>18</v>
      </c>
      <c r="M2370" s="5">
        <v>212.8</v>
      </c>
    </row>
    <row r="2371" spans="1:13" hidden="1" x14ac:dyDescent="0.25">
      <c r="A2371" s="2">
        <v>45445</v>
      </c>
      <c r="B2371" s="3">
        <f t="shared" si="111"/>
        <v>2024</v>
      </c>
      <c r="C2371" t="str">
        <f t="shared" si="112"/>
        <v>2024-2025</v>
      </c>
      <c r="D2371" t="s">
        <v>148</v>
      </c>
      <c r="E2371" t="s">
        <v>24</v>
      </c>
      <c r="F2371" t="str">
        <f t="shared" si="113"/>
        <v>New South Wales</v>
      </c>
      <c r="G2371" t="s">
        <v>10</v>
      </c>
      <c r="H2371">
        <v>2795</v>
      </c>
      <c r="I2371" t="s">
        <v>11</v>
      </c>
      <c r="J2371" t="s">
        <v>25</v>
      </c>
      <c r="K2371" t="s">
        <v>157</v>
      </c>
      <c r="L2371" t="s">
        <v>22</v>
      </c>
      <c r="M2371" s="5">
        <v>212.88</v>
      </c>
    </row>
    <row r="2372" spans="1:13" hidden="1"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row>
    <row r="2373" spans="1:13" hidden="1"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row>
    <row r="2374" spans="1:13" hidden="1"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row>
    <row r="2375" spans="1:13" hidden="1"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row>
    <row r="2376" spans="1:13" hidden="1" x14ac:dyDescent="0.25">
      <c r="A2376" s="2">
        <v>45466</v>
      </c>
      <c r="B2376" s="3">
        <f t="shared" si="111"/>
        <v>2024</v>
      </c>
      <c r="C2376" t="str">
        <f t="shared" si="112"/>
        <v>2024-2025</v>
      </c>
      <c r="D2376" t="s">
        <v>148</v>
      </c>
      <c r="E2376" t="s">
        <v>91</v>
      </c>
      <c r="F2376" t="str">
        <f t="shared" si="113"/>
        <v>Victoria</v>
      </c>
      <c r="G2376" t="s">
        <v>45</v>
      </c>
      <c r="H2376">
        <v>3690</v>
      </c>
      <c r="I2376" t="s">
        <v>11</v>
      </c>
      <c r="J2376" t="s">
        <v>55</v>
      </c>
      <c r="K2376" t="s">
        <v>155</v>
      </c>
      <c r="L2376" t="s">
        <v>20</v>
      </c>
      <c r="M2376" s="5">
        <v>213.62</v>
      </c>
    </row>
    <row r="2377" spans="1:13"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row>
    <row r="2378" spans="1:13" hidden="1"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row>
    <row r="2379" spans="1:13" hidden="1"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row>
    <row r="2380" spans="1:13" hidden="1"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row>
    <row r="2381" spans="1:13" hidden="1"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row>
    <row r="2382" spans="1:13" hidden="1"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row>
    <row r="2383" spans="1:13" hidden="1" x14ac:dyDescent="0.25">
      <c r="A2383" s="2">
        <v>45023</v>
      </c>
      <c r="B2383" s="3">
        <f t="shared" si="111"/>
        <v>2023</v>
      </c>
      <c r="C2383" t="str">
        <f t="shared" si="112"/>
        <v>2023-2024</v>
      </c>
      <c r="D2383" t="s">
        <v>147</v>
      </c>
      <c r="E2383" t="s">
        <v>124</v>
      </c>
      <c r="F2383" t="str">
        <f t="shared" si="113"/>
        <v>New South Wales</v>
      </c>
      <c r="G2383" t="s">
        <v>10</v>
      </c>
      <c r="H2383">
        <v>2015</v>
      </c>
      <c r="I2383" t="s">
        <v>11</v>
      </c>
      <c r="J2383" t="s">
        <v>12</v>
      </c>
      <c r="K2383" t="s">
        <v>155</v>
      </c>
      <c r="L2383" t="s">
        <v>20</v>
      </c>
      <c r="M2383" s="5">
        <v>214.48000000000002</v>
      </c>
    </row>
    <row r="2384" spans="1:13" hidden="1" x14ac:dyDescent="0.25">
      <c r="A2384" s="2">
        <v>44994</v>
      </c>
      <c r="B2384" s="3">
        <f t="shared" si="111"/>
        <v>2023</v>
      </c>
      <c r="C2384" t="str">
        <f t="shared" si="112"/>
        <v>2022-2023</v>
      </c>
      <c r="D2384" t="s">
        <v>148</v>
      </c>
      <c r="E2384" t="s">
        <v>89</v>
      </c>
      <c r="F2384" t="str">
        <f t="shared" si="113"/>
        <v>Queensland</v>
      </c>
      <c r="G2384" t="s">
        <v>35</v>
      </c>
      <c r="H2384">
        <v>4655</v>
      </c>
      <c r="I2384" t="s">
        <v>11</v>
      </c>
      <c r="J2384" t="s">
        <v>51</v>
      </c>
      <c r="K2384" t="s">
        <v>153</v>
      </c>
      <c r="L2384" t="s">
        <v>16</v>
      </c>
      <c r="M2384" s="5">
        <v>65.89</v>
      </c>
    </row>
    <row r="2385" spans="1:13" hidden="1"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row>
    <row r="2386" spans="1:13" hidden="1" x14ac:dyDescent="0.25">
      <c r="A2386" s="2">
        <v>45434</v>
      </c>
      <c r="B2386" s="3">
        <f t="shared" si="111"/>
        <v>2024</v>
      </c>
      <c r="C2386" t="str">
        <f t="shared" si="112"/>
        <v>2024-2025</v>
      </c>
      <c r="D2386" t="s">
        <v>147</v>
      </c>
      <c r="E2386" t="s">
        <v>107</v>
      </c>
      <c r="F2386" t="str">
        <f t="shared" si="113"/>
        <v>Queensland</v>
      </c>
      <c r="G2386" t="s">
        <v>35</v>
      </c>
      <c r="H2386">
        <v>4220</v>
      </c>
      <c r="I2386" t="s">
        <v>11</v>
      </c>
      <c r="J2386" t="s">
        <v>104</v>
      </c>
      <c r="K2386" t="s">
        <v>19</v>
      </c>
      <c r="L2386" t="s">
        <v>23</v>
      </c>
      <c r="M2386" s="5">
        <v>215.69</v>
      </c>
    </row>
    <row r="2387" spans="1:13" hidden="1" x14ac:dyDescent="0.25">
      <c r="A2387" s="2">
        <v>45097</v>
      </c>
      <c r="B2387" s="3">
        <f t="shared" si="111"/>
        <v>2023</v>
      </c>
      <c r="C2387" t="str">
        <f t="shared" si="112"/>
        <v>2023-2024</v>
      </c>
      <c r="D2387" t="s">
        <v>148</v>
      </c>
      <c r="E2387" t="s">
        <v>42</v>
      </c>
      <c r="F2387" t="str">
        <f t="shared" si="113"/>
        <v>Queensland</v>
      </c>
      <c r="G2387" t="s">
        <v>35</v>
      </c>
      <c r="H2387">
        <v>4053</v>
      </c>
      <c r="I2387" t="s">
        <v>11</v>
      </c>
      <c r="J2387" t="s">
        <v>43</v>
      </c>
      <c r="K2387" t="s">
        <v>154</v>
      </c>
      <c r="L2387" t="s">
        <v>14</v>
      </c>
      <c r="M2387" s="5">
        <v>65.490000000000009</v>
      </c>
    </row>
    <row r="2388" spans="1:13" hidden="1"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row>
    <row r="2389" spans="1:13" hidden="1"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row>
    <row r="2390" spans="1:13" hidden="1"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row>
    <row r="2391" spans="1:13" hidden="1"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row>
    <row r="2392" spans="1:13" hidden="1"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row>
    <row r="2393" spans="1:13" hidden="1"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row>
    <row r="2394" spans="1:13" hidden="1"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row>
    <row r="2395" spans="1:13" hidden="1"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row>
    <row r="2396" spans="1:13" hidden="1"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row>
    <row r="2397" spans="1:13" hidden="1" x14ac:dyDescent="0.25">
      <c r="A2397" s="2">
        <v>45401</v>
      </c>
      <c r="B2397" s="3">
        <f t="shared" si="111"/>
        <v>2024</v>
      </c>
      <c r="C2397" t="str">
        <f t="shared" si="112"/>
        <v>2024-2025</v>
      </c>
      <c r="D2397" t="s">
        <v>147</v>
      </c>
      <c r="E2397" t="s">
        <v>131</v>
      </c>
      <c r="F2397" t="str">
        <f t="shared" si="113"/>
        <v>Western Australia</v>
      </c>
      <c r="G2397" t="s">
        <v>48</v>
      </c>
      <c r="H2397">
        <v>6530</v>
      </c>
      <c r="I2397" t="s">
        <v>11</v>
      </c>
      <c r="J2397" t="s">
        <v>77</v>
      </c>
      <c r="K2397" t="s">
        <v>149</v>
      </c>
      <c r="L2397" t="s">
        <v>15</v>
      </c>
      <c r="M2397" s="5">
        <v>220.2</v>
      </c>
    </row>
    <row r="2398" spans="1:13" hidden="1" x14ac:dyDescent="0.25">
      <c r="A2398" s="2">
        <v>45160</v>
      </c>
      <c r="B2398" s="3">
        <f t="shared" ref="B2398:B2461" si="114">IF(MONTH(A2398)&gt;=7,YEAR(A2398)+1,YEAR(A2398))</f>
        <v>2024</v>
      </c>
      <c r="C2398" t="str">
        <f t="shared" ref="C2398:C2461" si="115">IF(MONTH(A2398) &gt;= 4, YEAR(A2398) &amp; "-" &amp; YEAR(A2398) + 1, YEAR(A2398) - 1 &amp; "-" &amp; YEAR(A2398))</f>
        <v>2023-2024</v>
      </c>
      <c r="D2398" t="s">
        <v>147</v>
      </c>
      <c r="E2398" t="s">
        <v>54</v>
      </c>
      <c r="F2398" t="str">
        <f t="shared" ref="F2398:F2461" si="116">IF(G2398="WA","Western Australia",
IF(G2398="NSW","New South Wales",
IF(G2398="QLD","Queensland",
IF(G2398="VIC","Victoria",
IF(G2398="TAS","Tasmania",
IF(G2398="SA","South Australia",
IF(G2398="NT","Northern Territory",
IF(G2398="ACT","Australian Capital Territory",G2398))))))))</f>
        <v>Victoria</v>
      </c>
      <c r="G2398" t="s">
        <v>45</v>
      </c>
      <c r="H2398">
        <v>3977</v>
      </c>
      <c r="I2398" t="s">
        <v>11</v>
      </c>
      <c r="J2398" t="s">
        <v>55</v>
      </c>
      <c r="K2398" t="s">
        <v>154</v>
      </c>
      <c r="L2398" t="s">
        <v>14</v>
      </c>
      <c r="M2398" s="5">
        <v>220.78</v>
      </c>
    </row>
    <row r="2399" spans="1:13" x14ac:dyDescent="0.25">
      <c r="A2399" s="2">
        <v>44944</v>
      </c>
      <c r="B2399" s="3">
        <f t="shared" si="114"/>
        <v>2023</v>
      </c>
      <c r="C2399" t="str">
        <f t="shared" si="115"/>
        <v>2022-2023</v>
      </c>
      <c r="D2399" t="s">
        <v>147</v>
      </c>
      <c r="E2399" t="s">
        <v>116</v>
      </c>
      <c r="F2399" t="str">
        <f t="shared" si="116"/>
        <v>Western Australia</v>
      </c>
      <c r="G2399" t="s">
        <v>48</v>
      </c>
      <c r="H2399">
        <v>6725</v>
      </c>
      <c r="I2399" t="s">
        <v>11</v>
      </c>
      <c r="J2399" t="s">
        <v>77</v>
      </c>
      <c r="K2399" t="s">
        <v>150</v>
      </c>
      <c r="L2399" t="s">
        <v>18</v>
      </c>
      <c r="M2399" s="5">
        <v>220.83</v>
      </c>
    </row>
    <row r="2400" spans="1:13" hidden="1" x14ac:dyDescent="0.25">
      <c r="A2400" s="2">
        <v>45449</v>
      </c>
      <c r="B2400" s="3">
        <f t="shared" si="114"/>
        <v>2024</v>
      </c>
      <c r="C2400" t="str">
        <f t="shared" si="115"/>
        <v>2024-2025</v>
      </c>
      <c r="D2400" t="s">
        <v>148</v>
      </c>
      <c r="E2400" t="s">
        <v>135</v>
      </c>
      <c r="F2400" t="str">
        <f t="shared" si="116"/>
        <v>Victoria</v>
      </c>
      <c r="G2400" t="s">
        <v>45</v>
      </c>
      <c r="H2400">
        <v>3550</v>
      </c>
      <c r="I2400" t="s">
        <v>11</v>
      </c>
      <c r="J2400" t="s">
        <v>60</v>
      </c>
      <c r="K2400" t="s">
        <v>157</v>
      </c>
      <c r="L2400" t="s">
        <v>22</v>
      </c>
      <c r="M2400" s="5">
        <v>220.85</v>
      </c>
    </row>
    <row r="2401" spans="1:13" x14ac:dyDescent="0.25">
      <c r="A2401" s="2">
        <v>44929</v>
      </c>
      <c r="B2401" s="3">
        <f t="shared" si="114"/>
        <v>2023</v>
      </c>
      <c r="C2401" t="str">
        <f t="shared" si="115"/>
        <v>2022-2023</v>
      </c>
      <c r="D2401" t="s">
        <v>148</v>
      </c>
      <c r="E2401" t="s">
        <v>111</v>
      </c>
      <c r="F2401" t="str">
        <f t="shared" si="116"/>
        <v>New South Wales</v>
      </c>
      <c r="G2401" t="s">
        <v>10</v>
      </c>
      <c r="H2401">
        <v>2120</v>
      </c>
      <c r="I2401" t="s">
        <v>11</v>
      </c>
      <c r="J2401" t="s">
        <v>27</v>
      </c>
      <c r="K2401" t="s">
        <v>150</v>
      </c>
      <c r="L2401" t="s">
        <v>18</v>
      </c>
      <c r="M2401" s="5">
        <v>221.82999999999998</v>
      </c>
    </row>
    <row r="2402" spans="1:13" hidden="1" x14ac:dyDescent="0.25">
      <c r="A2402" s="2">
        <v>45462</v>
      </c>
      <c r="B2402" s="3">
        <f t="shared" si="114"/>
        <v>2024</v>
      </c>
      <c r="C2402" t="str">
        <f t="shared" si="115"/>
        <v>2024-2025</v>
      </c>
      <c r="D2402" t="s">
        <v>147</v>
      </c>
      <c r="E2402" t="s">
        <v>127</v>
      </c>
      <c r="F2402" t="str">
        <f t="shared" si="116"/>
        <v>New South Wales</v>
      </c>
      <c r="G2402" t="s">
        <v>10</v>
      </c>
      <c r="H2402">
        <v>2131</v>
      </c>
      <c r="I2402" t="s">
        <v>11</v>
      </c>
      <c r="J2402" t="s">
        <v>27</v>
      </c>
      <c r="K2402" t="s">
        <v>151</v>
      </c>
      <c r="L2402" t="s">
        <v>21</v>
      </c>
      <c r="M2402" s="5">
        <v>221.93</v>
      </c>
    </row>
    <row r="2403" spans="1:13" hidden="1" x14ac:dyDescent="0.25">
      <c r="A2403" s="2">
        <v>45654</v>
      </c>
      <c r="B2403" s="3">
        <f t="shared" si="114"/>
        <v>2025</v>
      </c>
      <c r="C2403" t="str">
        <f t="shared" si="115"/>
        <v>2024-2025</v>
      </c>
      <c r="D2403" t="s">
        <v>147</v>
      </c>
      <c r="E2403" t="s">
        <v>28</v>
      </c>
      <c r="F2403" t="str">
        <f t="shared" si="116"/>
        <v>Northern Territory</v>
      </c>
      <c r="G2403" t="s">
        <v>29</v>
      </c>
      <c r="H2403">
        <v>800</v>
      </c>
      <c r="I2403" t="s">
        <v>11</v>
      </c>
      <c r="J2403" t="s">
        <v>30</v>
      </c>
      <c r="K2403" t="s">
        <v>156</v>
      </c>
      <c r="L2403" t="s">
        <v>17</v>
      </c>
      <c r="M2403" s="5">
        <v>222.81</v>
      </c>
    </row>
    <row r="2404" spans="1:13" hidden="1" x14ac:dyDescent="0.25">
      <c r="A2404" s="2">
        <v>45446</v>
      </c>
      <c r="B2404" s="3">
        <f t="shared" si="114"/>
        <v>2024</v>
      </c>
      <c r="C2404" t="str">
        <f t="shared" si="115"/>
        <v>2024-2025</v>
      </c>
      <c r="D2404" t="s">
        <v>147</v>
      </c>
      <c r="E2404" t="s">
        <v>140</v>
      </c>
      <c r="F2404" t="str">
        <f t="shared" si="116"/>
        <v>Tasmania</v>
      </c>
      <c r="G2404" t="s">
        <v>70</v>
      </c>
      <c r="H2404">
        <v>7320</v>
      </c>
      <c r="I2404" t="s">
        <v>11</v>
      </c>
      <c r="J2404" t="s">
        <v>71</v>
      </c>
      <c r="K2404" t="s">
        <v>150</v>
      </c>
      <c r="L2404" t="s">
        <v>18</v>
      </c>
      <c r="M2404" s="5">
        <v>223.23</v>
      </c>
    </row>
    <row r="2405" spans="1:13" hidden="1" x14ac:dyDescent="0.25">
      <c r="A2405" s="2">
        <v>45533</v>
      </c>
      <c r="B2405" s="3">
        <f t="shared" si="114"/>
        <v>2025</v>
      </c>
      <c r="C2405" t="str">
        <f t="shared" si="115"/>
        <v>2024-2025</v>
      </c>
      <c r="D2405" t="s">
        <v>148</v>
      </c>
      <c r="E2405" t="s">
        <v>81</v>
      </c>
      <c r="F2405" t="str">
        <f t="shared" si="116"/>
        <v>New South Wales</v>
      </c>
      <c r="G2405" t="s">
        <v>10</v>
      </c>
      <c r="H2405">
        <v>2485</v>
      </c>
      <c r="I2405" t="s">
        <v>11</v>
      </c>
      <c r="J2405" t="s">
        <v>68</v>
      </c>
      <c r="K2405" t="s">
        <v>150</v>
      </c>
      <c r="L2405" t="s">
        <v>18</v>
      </c>
      <c r="M2405" s="5">
        <v>223.31</v>
      </c>
    </row>
    <row r="2406" spans="1:13" hidden="1" x14ac:dyDescent="0.25">
      <c r="A2406" s="2">
        <v>45476</v>
      </c>
      <c r="B2406" s="3">
        <f t="shared" si="114"/>
        <v>2025</v>
      </c>
      <c r="C2406" t="str">
        <f t="shared" si="115"/>
        <v>2024-2025</v>
      </c>
      <c r="D2406" t="s">
        <v>147</v>
      </c>
      <c r="E2406" t="s">
        <v>65</v>
      </c>
      <c r="F2406" t="str">
        <f t="shared" si="116"/>
        <v>New South Wales</v>
      </c>
      <c r="G2406" t="s">
        <v>10</v>
      </c>
      <c r="H2406">
        <v>2541</v>
      </c>
      <c r="I2406" t="s">
        <v>11</v>
      </c>
      <c r="J2406" t="s">
        <v>58</v>
      </c>
      <c r="K2406" t="s">
        <v>19</v>
      </c>
      <c r="L2406" t="s">
        <v>23</v>
      </c>
      <c r="M2406" s="5">
        <v>223.63</v>
      </c>
    </row>
    <row r="2407" spans="1:13" hidden="1" x14ac:dyDescent="0.25">
      <c r="A2407" s="2">
        <v>45412</v>
      </c>
      <c r="B2407" s="3">
        <f t="shared" si="114"/>
        <v>2024</v>
      </c>
      <c r="C2407" t="str">
        <f t="shared" si="115"/>
        <v>2024-2025</v>
      </c>
      <c r="D2407" t="s">
        <v>148</v>
      </c>
      <c r="E2407" t="s">
        <v>112</v>
      </c>
      <c r="F2407" t="str">
        <f t="shared" si="116"/>
        <v>Victoria</v>
      </c>
      <c r="G2407" t="s">
        <v>45</v>
      </c>
      <c r="H2407">
        <v>3076</v>
      </c>
      <c r="I2407" t="s">
        <v>11</v>
      </c>
      <c r="J2407" t="s">
        <v>46</v>
      </c>
      <c r="K2407" t="s">
        <v>155</v>
      </c>
      <c r="L2407" t="s">
        <v>20</v>
      </c>
      <c r="M2407" s="5">
        <v>223.71</v>
      </c>
    </row>
    <row r="2408" spans="1:13" hidden="1" x14ac:dyDescent="0.25">
      <c r="A2408" s="2">
        <v>45375</v>
      </c>
      <c r="B2408" s="3">
        <f t="shared" si="114"/>
        <v>2024</v>
      </c>
      <c r="C2408" t="str">
        <f t="shared" si="115"/>
        <v>2023-2024</v>
      </c>
      <c r="D2408" t="s">
        <v>148</v>
      </c>
      <c r="E2408" t="s">
        <v>88</v>
      </c>
      <c r="F2408" t="str">
        <f t="shared" si="116"/>
        <v>South Australia</v>
      </c>
      <c r="G2408" t="s">
        <v>32</v>
      </c>
      <c r="H2408">
        <v>5011</v>
      </c>
      <c r="I2408" t="s">
        <v>11</v>
      </c>
      <c r="J2408" t="s">
        <v>33</v>
      </c>
      <c r="K2408" t="s">
        <v>153</v>
      </c>
      <c r="L2408" t="s">
        <v>16</v>
      </c>
      <c r="M2408" s="5">
        <v>223.72</v>
      </c>
    </row>
    <row r="2409" spans="1:13" hidden="1" x14ac:dyDescent="0.25">
      <c r="A2409" s="2">
        <v>45166</v>
      </c>
      <c r="B2409" s="3">
        <f t="shared" si="114"/>
        <v>2024</v>
      </c>
      <c r="C2409" t="str">
        <f t="shared" si="115"/>
        <v>2023-2024</v>
      </c>
      <c r="D2409" t="s">
        <v>148</v>
      </c>
      <c r="E2409" t="s">
        <v>74</v>
      </c>
      <c r="F2409" t="str">
        <f t="shared" si="116"/>
        <v>South Australia</v>
      </c>
      <c r="G2409" t="s">
        <v>32</v>
      </c>
      <c r="H2409">
        <v>5043</v>
      </c>
      <c r="I2409" t="s">
        <v>11</v>
      </c>
      <c r="J2409" t="s">
        <v>33</v>
      </c>
      <c r="K2409" t="s">
        <v>150</v>
      </c>
      <c r="L2409" t="s">
        <v>18</v>
      </c>
      <c r="M2409" s="5">
        <v>224.14</v>
      </c>
    </row>
    <row r="2410" spans="1:13" hidden="1" x14ac:dyDescent="0.25">
      <c r="A2410" s="2">
        <v>45117</v>
      </c>
      <c r="B2410" s="3">
        <f t="shared" si="114"/>
        <v>2024</v>
      </c>
      <c r="C2410" t="str">
        <f t="shared" si="115"/>
        <v>2023-2024</v>
      </c>
      <c r="D2410" t="s">
        <v>147</v>
      </c>
      <c r="E2410" t="s">
        <v>72</v>
      </c>
      <c r="F2410" t="str">
        <f t="shared" si="116"/>
        <v>Western Australia</v>
      </c>
      <c r="G2410" t="s">
        <v>48</v>
      </c>
      <c r="H2410">
        <v>6010</v>
      </c>
      <c r="I2410" t="s">
        <v>11</v>
      </c>
      <c r="J2410" t="s">
        <v>49</v>
      </c>
      <c r="K2410" t="s">
        <v>153</v>
      </c>
      <c r="L2410" t="s">
        <v>16</v>
      </c>
      <c r="M2410" s="5">
        <v>224.54</v>
      </c>
    </row>
    <row r="2411" spans="1:13" hidden="1" x14ac:dyDescent="0.25">
      <c r="A2411" s="2">
        <v>45358</v>
      </c>
      <c r="B2411" s="3">
        <f t="shared" si="114"/>
        <v>2024</v>
      </c>
      <c r="C2411" t="str">
        <f t="shared" si="115"/>
        <v>2023-2024</v>
      </c>
      <c r="D2411" t="s">
        <v>147</v>
      </c>
      <c r="E2411" t="s">
        <v>140</v>
      </c>
      <c r="F2411" t="str">
        <f t="shared" si="116"/>
        <v>Tasmania</v>
      </c>
      <c r="G2411" t="s">
        <v>70</v>
      </c>
      <c r="H2411">
        <v>7320</v>
      </c>
      <c r="I2411" t="s">
        <v>11</v>
      </c>
      <c r="J2411" t="s">
        <v>71</v>
      </c>
      <c r="K2411" t="s">
        <v>149</v>
      </c>
      <c r="L2411" t="s">
        <v>15</v>
      </c>
      <c r="M2411" s="5">
        <v>224.79999999999998</v>
      </c>
    </row>
    <row r="2412" spans="1:13" hidden="1" x14ac:dyDescent="0.25">
      <c r="A2412" s="2">
        <v>45595</v>
      </c>
      <c r="B2412" s="3">
        <f t="shared" si="114"/>
        <v>2025</v>
      </c>
      <c r="C2412" t="str">
        <f t="shared" si="115"/>
        <v>2024-2025</v>
      </c>
      <c r="D2412" t="s">
        <v>148</v>
      </c>
      <c r="E2412" t="s">
        <v>143</v>
      </c>
      <c r="F2412" t="str">
        <f t="shared" si="116"/>
        <v>New South Wales</v>
      </c>
      <c r="G2412" t="s">
        <v>10</v>
      </c>
      <c r="H2412">
        <v>2154</v>
      </c>
      <c r="I2412" t="s">
        <v>11</v>
      </c>
      <c r="J2412" t="s">
        <v>27</v>
      </c>
      <c r="K2412" t="s">
        <v>153</v>
      </c>
      <c r="L2412" t="s">
        <v>16</v>
      </c>
      <c r="M2412" s="5">
        <v>224.8</v>
      </c>
    </row>
    <row r="2413" spans="1:13" hidden="1" x14ac:dyDescent="0.25">
      <c r="A2413" s="2">
        <v>45300</v>
      </c>
      <c r="B2413" s="3">
        <f t="shared" si="114"/>
        <v>2024</v>
      </c>
      <c r="C2413" t="str">
        <f t="shared" si="115"/>
        <v>2023-2024</v>
      </c>
      <c r="D2413" t="s">
        <v>148</v>
      </c>
      <c r="E2413" t="s">
        <v>129</v>
      </c>
      <c r="F2413" t="str">
        <f t="shared" si="116"/>
        <v>Tasmania</v>
      </c>
      <c r="G2413" t="s">
        <v>70</v>
      </c>
      <c r="H2413">
        <v>7010</v>
      </c>
      <c r="I2413" t="s">
        <v>11</v>
      </c>
      <c r="J2413" t="s">
        <v>71</v>
      </c>
      <c r="K2413" t="s">
        <v>151</v>
      </c>
      <c r="L2413" t="s">
        <v>21</v>
      </c>
      <c r="M2413" s="5">
        <v>224.85</v>
      </c>
    </row>
    <row r="2414" spans="1:13" hidden="1" x14ac:dyDescent="0.25">
      <c r="A2414" s="2">
        <v>45534</v>
      </c>
      <c r="B2414" s="3">
        <f t="shared" si="114"/>
        <v>2025</v>
      </c>
      <c r="C2414" t="str">
        <f t="shared" si="115"/>
        <v>2024-2025</v>
      </c>
      <c r="D2414" t="s">
        <v>148</v>
      </c>
      <c r="E2414" t="s">
        <v>103</v>
      </c>
      <c r="F2414" t="str">
        <f t="shared" si="116"/>
        <v>Queensland</v>
      </c>
      <c r="G2414" t="s">
        <v>35</v>
      </c>
      <c r="H2414">
        <v>4509</v>
      </c>
      <c r="I2414" t="s">
        <v>11</v>
      </c>
      <c r="J2414" t="s">
        <v>104</v>
      </c>
      <c r="K2414" t="s">
        <v>149</v>
      </c>
      <c r="L2414" t="s">
        <v>15</v>
      </c>
      <c r="M2414" s="5">
        <v>65.209999999999994</v>
      </c>
    </row>
    <row r="2415" spans="1:13" hidden="1" x14ac:dyDescent="0.25">
      <c r="A2415" s="2">
        <v>45616</v>
      </c>
      <c r="B2415" s="3">
        <f t="shared" si="114"/>
        <v>2025</v>
      </c>
      <c r="C2415" t="str">
        <f t="shared" si="115"/>
        <v>2024-2025</v>
      </c>
      <c r="D2415" t="s">
        <v>148</v>
      </c>
      <c r="E2415" t="s">
        <v>131</v>
      </c>
      <c r="F2415" t="str">
        <f t="shared" si="116"/>
        <v>Western Australia</v>
      </c>
      <c r="G2415" t="s">
        <v>48</v>
      </c>
      <c r="H2415">
        <v>6530</v>
      </c>
      <c r="I2415" t="s">
        <v>11</v>
      </c>
      <c r="J2415" t="s">
        <v>77</v>
      </c>
      <c r="K2415" t="s">
        <v>19</v>
      </c>
      <c r="L2415" t="s">
        <v>23</v>
      </c>
      <c r="M2415" s="5">
        <v>224.95</v>
      </c>
    </row>
    <row r="2416" spans="1:13" hidden="1" x14ac:dyDescent="0.25">
      <c r="A2416" s="2">
        <v>45352</v>
      </c>
      <c r="B2416" s="3">
        <f t="shared" si="114"/>
        <v>2024</v>
      </c>
      <c r="C2416" t="str">
        <f t="shared" si="115"/>
        <v>2023-2024</v>
      </c>
      <c r="D2416" t="s">
        <v>147</v>
      </c>
      <c r="E2416" t="s">
        <v>65</v>
      </c>
      <c r="F2416" t="str">
        <f t="shared" si="116"/>
        <v>New South Wales</v>
      </c>
      <c r="G2416" t="s">
        <v>10</v>
      </c>
      <c r="H2416">
        <v>2541</v>
      </c>
      <c r="I2416" t="s">
        <v>11</v>
      </c>
      <c r="J2416" t="s">
        <v>58</v>
      </c>
      <c r="K2416" t="s">
        <v>152</v>
      </c>
      <c r="L2416" t="s">
        <v>13</v>
      </c>
      <c r="M2416" s="5">
        <v>225.73</v>
      </c>
    </row>
    <row r="2417" spans="1:13" hidden="1" x14ac:dyDescent="0.25">
      <c r="A2417" s="2">
        <v>45611</v>
      </c>
      <c r="B2417" s="3">
        <f t="shared" si="114"/>
        <v>2025</v>
      </c>
      <c r="C2417" t="str">
        <f t="shared" si="115"/>
        <v>2024-2025</v>
      </c>
      <c r="D2417" t="s">
        <v>147</v>
      </c>
      <c r="E2417" t="s">
        <v>99</v>
      </c>
      <c r="F2417" t="str">
        <f t="shared" si="116"/>
        <v>Victoria</v>
      </c>
      <c r="G2417" t="s">
        <v>45</v>
      </c>
      <c r="H2417">
        <v>3148</v>
      </c>
      <c r="I2417" t="s">
        <v>11</v>
      </c>
      <c r="J2417" t="s">
        <v>63</v>
      </c>
      <c r="K2417" t="s">
        <v>155</v>
      </c>
      <c r="L2417" t="s">
        <v>20</v>
      </c>
      <c r="M2417" s="5">
        <v>226.2</v>
      </c>
    </row>
    <row r="2418" spans="1:13" hidden="1" x14ac:dyDescent="0.25">
      <c r="A2418" s="2">
        <v>45112</v>
      </c>
      <c r="B2418" s="3">
        <f t="shared" si="114"/>
        <v>2024</v>
      </c>
      <c r="C2418" t="str">
        <f t="shared" si="115"/>
        <v>2023-2024</v>
      </c>
      <c r="D2418" t="s">
        <v>147</v>
      </c>
      <c r="E2418" t="s">
        <v>37</v>
      </c>
      <c r="F2418" t="str">
        <f t="shared" si="116"/>
        <v>South Australia</v>
      </c>
      <c r="G2418" t="s">
        <v>32</v>
      </c>
      <c r="H2418">
        <v>5607</v>
      </c>
      <c r="I2418" t="s">
        <v>11</v>
      </c>
      <c r="J2418" t="s">
        <v>38</v>
      </c>
      <c r="K2418" t="s">
        <v>152</v>
      </c>
      <c r="L2418" t="s">
        <v>13</v>
      </c>
      <c r="M2418" s="5">
        <v>226.42</v>
      </c>
    </row>
    <row r="2419" spans="1:13" hidden="1" x14ac:dyDescent="0.25">
      <c r="A2419" s="2">
        <v>45261</v>
      </c>
      <c r="B2419" s="3">
        <f t="shared" si="114"/>
        <v>2024</v>
      </c>
      <c r="C2419" t="str">
        <f t="shared" si="115"/>
        <v>2023-2024</v>
      </c>
      <c r="D2419" t="s">
        <v>148</v>
      </c>
      <c r="E2419" t="s">
        <v>50</v>
      </c>
      <c r="F2419" t="str">
        <f t="shared" si="116"/>
        <v>Queensland</v>
      </c>
      <c r="G2419" t="s">
        <v>35</v>
      </c>
      <c r="H2419">
        <v>4703</v>
      </c>
      <c r="I2419" t="s">
        <v>11</v>
      </c>
      <c r="J2419" t="s">
        <v>51</v>
      </c>
      <c r="K2419" t="s">
        <v>154</v>
      </c>
      <c r="L2419" t="s">
        <v>14</v>
      </c>
      <c r="M2419" s="5">
        <v>64.95</v>
      </c>
    </row>
    <row r="2420" spans="1:13" hidden="1" x14ac:dyDescent="0.25">
      <c r="A2420" s="2">
        <v>45300</v>
      </c>
      <c r="B2420" s="3">
        <f t="shared" si="114"/>
        <v>2024</v>
      </c>
      <c r="C2420" t="str">
        <f t="shared" si="115"/>
        <v>2023-2024</v>
      </c>
      <c r="D2420" t="s">
        <v>147</v>
      </c>
      <c r="E2420" t="s">
        <v>98</v>
      </c>
      <c r="F2420" t="str">
        <f t="shared" si="116"/>
        <v>Victoria</v>
      </c>
      <c r="G2420" t="s">
        <v>45</v>
      </c>
      <c r="H2420">
        <v>3429</v>
      </c>
      <c r="I2420" t="s">
        <v>11</v>
      </c>
      <c r="J2420" t="s">
        <v>60</v>
      </c>
      <c r="K2420" t="s">
        <v>150</v>
      </c>
      <c r="L2420" t="s">
        <v>18</v>
      </c>
      <c r="M2420" s="5">
        <v>226.67000000000002</v>
      </c>
    </row>
    <row r="2421" spans="1:13" hidden="1" x14ac:dyDescent="0.25">
      <c r="A2421" s="2">
        <v>45318</v>
      </c>
      <c r="B2421" s="3">
        <f t="shared" si="114"/>
        <v>2024</v>
      </c>
      <c r="C2421" t="str">
        <f t="shared" si="115"/>
        <v>2023-2024</v>
      </c>
      <c r="D2421" t="s">
        <v>148</v>
      </c>
      <c r="E2421" t="s">
        <v>92</v>
      </c>
      <c r="F2421" t="str">
        <f t="shared" si="116"/>
        <v>Queensland</v>
      </c>
      <c r="G2421" t="s">
        <v>35</v>
      </c>
      <c r="H2421">
        <v>4068</v>
      </c>
      <c r="I2421" t="s">
        <v>11</v>
      </c>
      <c r="J2421" t="s">
        <v>43</v>
      </c>
      <c r="K2421" t="s">
        <v>156</v>
      </c>
      <c r="L2421" t="s">
        <v>17</v>
      </c>
      <c r="M2421" s="5">
        <v>60.879999999999995</v>
      </c>
    </row>
    <row r="2422" spans="1:13" hidden="1" x14ac:dyDescent="0.25">
      <c r="A2422" s="2">
        <v>45474</v>
      </c>
      <c r="B2422" s="3">
        <f t="shared" si="114"/>
        <v>2025</v>
      </c>
      <c r="C2422" t="str">
        <f t="shared" si="115"/>
        <v>2024-2025</v>
      </c>
      <c r="D2422" t="s">
        <v>147</v>
      </c>
      <c r="E2422" t="s">
        <v>37</v>
      </c>
      <c r="F2422" t="str">
        <f t="shared" si="116"/>
        <v>South Australia</v>
      </c>
      <c r="G2422" t="s">
        <v>32</v>
      </c>
      <c r="H2422">
        <v>5607</v>
      </c>
      <c r="I2422" t="s">
        <v>11</v>
      </c>
      <c r="J2422" t="s">
        <v>38</v>
      </c>
      <c r="K2422" t="s">
        <v>150</v>
      </c>
      <c r="L2422" t="s">
        <v>18</v>
      </c>
      <c r="M2422" s="5">
        <v>228.76999999999998</v>
      </c>
    </row>
    <row r="2423" spans="1:13" hidden="1" x14ac:dyDescent="0.25">
      <c r="A2423" s="2">
        <v>45297</v>
      </c>
      <c r="B2423" s="3">
        <f t="shared" si="114"/>
        <v>2024</v>
      </c>
      <c r="C2423" t="str">
        <f t="shared" si="115"/>
        <v>2023-2024</v>
      </c>
      <c r="D2423" t="s">
        <v>147</v>
      </c>
      <c r="E2423" t="s">
        <v>31</v>
      </c>
      <c r="F2423" t="str">
        <f t="shared" si="116"/>
        <v>South Australia</v>
      </c>
      <c r="G2423" t="s">
        <v>32</v>
      </c>
      <c r="H2423">
        <v>5168</v>
      </c>
      <c r="I2423" t="s">
        <v>11</v>
      </c>
      <c r="J2423" t="s">
        <v>33</v>
      </c>
      <c r="K2423" t="s">
        <v>155</v>
      </c>
      <c r="L2423" t="s">
        <v>20</v>
      </c>
      <c r="M2423" s="5">
        <v>228.95</v>
      </c>
    </row>
    <row r="2424" spans="1:13" hidden="1" x14ac:dyDescent="0.25">
      <c r="A2424" s="2">
        <v>45494</v>
      </c>
      <c r="B2424" s="3">
        <f t="shared" si="114"/>
        <v>2025</v>
      </c>
      <c r="C2424" t="str">
        <f t="shared" si="115"/>
        <v>2024-2025</v>
      </c>
      <c r="D2424" t="s">
        <v>147</v>
      </c>
      <c r="E2424" t="s">
        <v>108</v>
      </c>
      <c r="F2424" t="str">
        <f t="shared" si="116"/>
        <v>Victoria</v>
      </c>
      <c r="G2424" t="s">
        <v>45</v>
      </c>
      <c r="H2424">
        <v>3018</v>
      </c>
      <c r="I2424" t="s">
        <v>11</v>
      </c>
      <c r="J2424" t="s">
        <v>46</v>
      </c>
      <c r="K2424" t="s">
        <v>157</v>
      </c>
      <c r="L2424" t="s">
        <v>22</v>
      </c>
      <c r="M2424" s="5">
        <v>229.38</v>
      </c>
    </row>
    <row r="2425" spans="1:13" hidden="1" x14ac:dyDescent="0.25">
      <c r="A2425" s="2">
        <v>45476</v>
      </c>
      <c r="B2425" s="3">
        <f t="shared" si="114"/>
        <v>2025</v>
      </c>
      <c r="C2425" t="str">
        <f t="shared" si="115"/>
        <v>2024-2025</v>
      </c>
      <c r="D2425" t="s">
        <v>147</v>
      </c>
      <c r="E2425" t="s">
        <v>130</v>
      </c>
      <c r="F2425" t="str">
        <f t="shared" si="116"/>
        <v>South Australia</v>
      </c>
      <c r="G2425" t="s">
        <v>32</v>
      </c>
      <c r="H2425">
        <v>5290</v>
      </c>
      <c r="I2425" t="s">
        <v>11</v>
      </c>
      <c r="J2425" t="s">
        <v>38</v>
      </c>
      <c r="K2425" t="s">
        <v>152</v>
      </c>
      <c r="L2425" t="s">
        <v>13</v>
      </c>
      <c r="M2425" s="5">
        <v>229.4</v>
      </c>
    </row>
    <row r="2426" spans="1:13" hidden="1" x14ac:dyDescent="0.25">
      <c r="A2426" s="2">
        <v>45623</v>
      </c>
      <c r="B2426" s="3">
        <f t="shared" si="114"/>
        <v>2025</v>
      </c>
      <c r="C2426" t="str">
        <f t="shared" si="115"/>
        <v>2024-2025</v>
      </c>
      <c r="D2426" t="s">
        <v>147</v>
      </c>
      <c r="E2426" t="s">
        <v>128</v>
      </c>
      <c r="F2426" t="str">
        <f t="shared" si="116"/>
        <v>Western Australia</v>
      </c>
      <c r="G2426" t="s">
        <v>48</v>
      </c>
      <c r="H2426">
        <v>6027</v>
      </c>
      <c r="I2426" t="s">
        <v>11</v>
      </c>
      <c r="J2426" t="s">
        <v>49</v>
      </c>
      <c r="K2426" t="s">
        <v>155</v>
      </c>
      <c r="L2426" t="s">
        <v>20</v>
      </c>
      <c r="M2426" s="5">
        <v>229.40000000000003</v>
      </c>
    </row>
    <row r="2427" spans="1:13" hidden="1" x14ac:dyDescent="0.25">
      <c r="A2427" s="2">
        <v>44974</v>
      </c>
      <c r="B2427" s="3">
        <f t="shared" si="114"/>
        <v>2023</v>
      </c>
      <c r="C2427" t="str">
        <f t="shared" si="115"/>
        <v>2022-2023</v>
      </c>
      <c r="D2427" t="s">
        <v>147</v>
      </c>
      <c r="E2427" t="s">
        <v>113</v>
      </c>
      <c r="F2427" t="str">
        <f t="shared" si="116"/>
        <v>Queensland</v>
      </c>
      <c r="G2427" t="s">
        <v>35</v>
      </c>
      <c r="H2427">
        <v>4215</v>
      </c>
      <c r="I2427" t="s">
        <v>11</v>
      </c>
      <c r="J2427" t="s">
        <v>104</v>
      </c>
      <c r="K2427" t="s">
        <v>150</v>
      </c>
      <c r="L2427" t="s">
        <v>18</v>
      </c>
      <c r="M2427" s="5">
        <v>229.63</v>
      </c>
    </row>
    <row r="2428" spans="1:13" hidden="1" x14ac:dyDescent="0.25">
      <c r="A2428" s="2">
        <v>45215</v>
      </c>
      <c r="B2428" s="3">
        <f t="shared" si="114"/>
        <v>2024</v>
      </c>
      <c r="C2428" t="str">
        <f t="shared" si="115"/>
        <v>2023-2024</v>
      </c>
      <c r="D2428" t="s">
        <v>147</v>
      </c>
      <c r="E2428" t="s">
        <v>52</v>
      </c>
      <c r="F2428" t="str">
        <f t="shared" si="116"/>
        <v>Victoria</v>
      </c>
      <c r="G2428" t="s">
        <v>45</v>
      </c>
      <c r="H2428">
        <v>3030</v>
      </c>
      <c r="I2428" t="s">
        <v>11</v>
      </c>
      <c r="J2428" t="s">
        <v>46</v>
      </c>
      <c r="K2428" t="s">
        <v>152</v>
      </c>
      <c r="L2428" t="s">
        <v>13</v>
      </c>
      <c r="M2428" s="5">
        <v>230.62999999999997</v>
      </c>
    </row>
    <row r="2429" spans="1:13" hidden="1" x14ac:dyDescent="0.25">
      <c r="A2429" s="2">
        <v>45114</v>
      </c>
      <c r="B2429" s="3">
        <f t="shared" si="114"/>
        <v>2024</v>
      </c>
      <c r="C2429" t="str">
        <f t="shared" si="115"/>
        <v>2023-2024</v>
      </c>
      <c r="D2429" t="s">
        <v>148</v>
      </c>
      <c r="E2429" t="s">
        <v>117</v>
      </c>
      <c r="F2429" t="str">
        <f t="shared" si="116"/>
        <v>Queensland</v>
      </c>
      <c r="G2429" t="s">
        <v>35</v>
      </c>
      <c r="H2429">
        <v>4119</v>
      </c>
      <c r="I2429" t="s">
        <v>11</v>
      </c>
      <c r="J2429" t="s">
        <v>43</v>
      </c>
      <c r="K2429" t="s">
        <v>154</v>
      </c>
      <c r="L2429" t="s">
        <v>14</v>
      </c>
      <c r="M2429" s="5">
        <v>60.78</v>
      </c>
    </row>
    <row r="2430" spans="1:13" hidden="1" x14ac:dyDescent="0.25">
      <c r="A2430" s="2">
        <v>45155</v>
      </c>
      <c r="B2430" s="3">
        <f t="shared" si="114"/>
        <v>2024</v>
      </c>
      <c r="C2430" t="str">
        <f t="shared" si="115"/>
        <v>2023-2024</v>
      </c>
      <c r="D2430" t="s">
        <v>147</v>
      </c>
      <c r="E2430" t="s">
        <v>47</v>
      </c>
      <c r="F2430" t="str">
        <f t="shared" si="116"/>
        <v>Western Australia</v>
      </c>
      <c r="G2430" t="s">
        <v>48</v>
      </c>
      <c r="H2430">
        <v>6030</v>
      </c>
      <c r="I2430" t="s">
        <v>11</v>
      </c>
      <c r="J2430" t="s">
        <v>49</v>
      </c>
      <c r="K2430" t="s">
        <v>150</v>
      </c>
      <c r="L2430" t="s">
        <v>18</v>
      </c>
      <c r="M2430" s="5">
        <v>231.04</v>
      </c>
    </row>
    <row r="2431" spans="1:13" x14ac:dyDescent="0.25">
      <c r="A2431" s="2">
        <v>44934</v>
      </c>
      <c r="B2431" s="3">
        <f t="shared" si="114"/>
        <v>2023</v>
      </c>
      <c r="C2431" t="str">
        <f t="shared" si="115"/>
        <v>2022-2023</v>
      </c>
      <c r="D2431" t="s">
        <v>147</v>
      </c>
      <c r="E2431" t="s">
        <v>98</v>
      </c>
      <c r="F2431" t="str">
        <f t="shared" si="116"/>
        <v>Victoria</v>
      </c>
      <c r="G2431" t="s">
        <v>45</v>
      </c>
      <c r="H2431">
        <v>3429</v>
      </c>
      <c r="I2431" t="s">
        <v>11</v>
      </c>
      <c r="J2431" t="s">
        <v>60</v>
      </c>
      <c r="K2431" t="s">
        <v>152</v>
      </c>
      <c r="L2431" t="s">
        <v>13</v>
      </c>
      <c r="M2431" s="5">
        <v>231.19</v>
      </c>
    </row>
    <row r="2432" spans="1:13" hidden="1" x14ac:dyDescent="0.25">
      <c r="A2432" s="2">
        <v>45120</v>
      </c>
      <c r="B2432" s="3">
        <f t="shared" si="114"/>
        <v>2024</v>
      </c>
      <c r="C2432" t="str">
        <f t="shared" si="115"/>
        <v>2023-2024</v>
      </c>
      <c r="D2432" t="s">
        <v>147</v>
      </c>
      <c r="E2432" t="s">
        <v>93</v>
      </c>
      <c r="F2432" t="str">
        <f t="shared" si="116"/>
        <v>Western Australia</v>
      </c>
      <c r="G2432" t="s">
        <v>48</v>
      </c>
      <c r="H2432">
        <v>6112</v>
      </c>
      <c r="I2432" t="s">
        <v>11</v>
      </c>
      <c r="J2432" t="s">
        <v>94</v>
      </c>
      <c r="K2432" t="s">
        <v>149</v>
      </c>
      <c r="L2432" t="s">
        <v>15</v>
      </c>
      <c r="M2432" s="5">
        <v>231.23</v>
      </c>
    </row>
    <row r="2433" spans="1:13" hidden="1" x14ac:dyDescent="0.25">
      <c r="A2433" s="2">
        <v>45507</v>
      </c>
      <c r="B2433" s="3">
        <f t="shared" si="114"/>
        <v>2025</v>
      </c>
      <c r="C2433" t="str">
        <f t="shared" si="115"/>
        <v>2024-2025</v>
      </c>
      <c r="D2433" t="s">
        <v>148</v>
      </c>
      <c r="E2433" t="s">
        <v>74</v>
      </c>
      <c r="F2433" t="str">
        <f t="shared" si="116"/>
        <v>South Australia</v>
      </c>
      <c r="G2433" t="s">
        <v>32</v>
      </c>
      <c r="H2433">
        <v>5043</v>
      </c>
      <c r="I2433" t="s">
        <v>11</v>
      </c>
      <c r="J2433" t="s">
        <v>33</v>
      </c>
      <c r="K2433" t="s">
        <v>156</v>
      </c>
      <c r="L2433" t="s">
        <v>17</v>
      </c>
      <c r="M2433" s="5">
        <v>231.54</v>
      </c>
    </row>
    <row r="2434" spans="1:13" hidden="1" x14ac:dyDescent="0.25">
      <c r="A2434" s="2">
        <v>45321</v>
      </c>
      <c r="B2434" s="3">
        <f t="shared" si="114"/>
        <v>2024</v>
      </c>
      <c r="C2434" t="str">
        <f t="shared" si="115"/>
        <v>2023-2024</v>
      </c>
      <c r="D2434" t="s">
        <v>148</v>
      </c>
      <c r="E2434" t="s">
        <v>144</v>
      </c>
      <c r="F2434" t="str">
        <f t="shared" si="116"/>
        <v>Queensland</v>
      </c>
      <c r="G2434" t="s">
        <v>35</v>
      </c>
      <c r="H2434">
        <v>4566</v>
      </c>
      <c r="I2434" t="s">
        <v>11</v>
      </c>
      <c r="J2434" t="s">
        <v>120</v>
      </c>
      <c r="K2434" t="s">
        <v>154</v>
      </c>
      <c r="L2434" t="s">
        <v>14</v>
      </c>
      <c r="M2434" s="5">
        <v>60.440000000000005</v>
      </c>
    </row>
    <row r="2435" spans="1:13" hidden="1"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row>
    <row r="2436" spans="1:13" hidden="1" x14ac:dyDescent="0.25">
      <c r="A2436" s="2">
        <v>45105</v>
      </c>
      <c r="B2436" s="3">
        <f t="shared" si="114"/>
        <v>2023</v>
      </c>
      <c r="C2436" t="str">
        <f t="shared" si="115"/>
        <v>2023-2024</v>
      </c>
      <c r="D2436" t="s">
        <v>148</v>
      </c>
      <c r="E2436" t="s">
        <v>112</v>
      </c>
      <c r="F2436" t="str">
        <f t="shared" si="116"/>
        <v>Victoria</v>
      </c>
      <c r="G2436" t="s">
        <v>45</v>
      </c>
      <c r="H2436">
        <v>3076</v>
      </c>
      <c r="I2436" t="s">
        <v>11</v>
      </c>
      <c r="J2436" t="s">
        <v>46</v>
      </c>
      <c r="K2436" t="s">
        <v>19</v>
      </c>
      <c r="L2436" t="s">
        <v>23</v>
      </c>
      <c r="M2436" s="5">
        <v>232.06</v>
      </c>
    </row>
    <row r="2437" spans="1:13" hidden="1"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row>
    <row r="2438" spans="1:13" hidden="1"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row>
    <row r="2439" spans="1:13" hidden="1"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row>
    <row r="2440" spans="1:13" hidden="1"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row>
    <row r="2441" spans="1:13" hidden="1"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row>
    <row r="2442" spans="1:13" hidden="1"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row>
    <row r="2443" spans="1:13" hidden="1"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row>
    <row r="2444" spans="1:13"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row>
    <row r="2445" spans="1:13" hidden="1"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row>
    <row r="2446" spans="1:13" hidden="1" x14ac:dyDescent="0.25">
      <c r="A2446" s="2">
        <v>45448</v>
      </c>
      <c r="B2446" s="3">
        <f t="shared" si="114"/>
        <v>2024</v>
      </c>
      <c r="C2446" t="str">
        <f t="shared" si="115"/>
        <v>2024-2025</v>
      </c>
      <c r="D2446" t="s">
        <v>147</v>
      </c>
      <c r="E2446" t="s">
        <v>26</v>
      </c>
      <c r="F2446" t="str">
        <f t="shared" si="116"/>
        <v>New South Wales</v>
      </c>
      <c r="G2446" t="s">
        <v>10</v>
      </c>
      <c r="H2446">
        <v>2141</v>
      </c>
      <c r="I2446" t="s">
        <v>11</v>
      </c>
      <c r="J2446" t="s">
        <v>27</v>
      </c>
      <c r="K2446" t="s">
        <v>149</v>
      </c>
      <c r="L2446" t="s">
        <v>15</v>
      </c>
      <c r="M2446" s="5">
        <v>234.54</v>
      </c>
    </row>
    <row r="2447" spans="1:13" hidden="1" x14ac:dyDescent="0.25">
      <c r="A2447" s="2">
        <v>45422</v>
      </c>
      <c r="B2447" s="3">
        <f t="shared" si="114"/>
        <v>2024</v>
      </c>
      <c r="C2447" t="str">
        <f t="shared" si="115"/>
        <v>2024-2025</v>
      </c>
      <c r="D2447" t="s">
        <v>148</v>
      </c>
      <c r="E2447" t="s">
        <v>24</v>
      </c>
      <c r="F2447" t="str">
        <f t="shared" si="116"/>
        <v>New South Wales</v>
      </c>
      <c r="G2447" t="s">
        <v>10</v>
      </c>
      <c r="H2447">
        <v>2795</v>
      </c>
      <c r="I2447" t="s">
        <v>11</v>
      </c>
      <c r="J2447" t="s">
        <v>25</v>
      </c>
      <c r="K2447" t="s">
        <v>154</v>
      </c>
      <c r="L2447" t="s">
        <v>14</v>
      </c>
      <c r="M2447" s="5">
        <v>234.68</v>
      </c>
    </row>
    <row r="2448" spans="1:13" hidden="1"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row>
    <row r="2449" spans="1:13" hidden="1" x14ac:dyDescent="0.25">
      <c r="A2449" s="2">
        <v>45466</v>
      </c>
      <c r="B2449" s="3">
        <f t="shared" si="114"/>
        <v>2024</v>
      </c>
      <c r="C2449" t="str">
        <f t="shared" si="115"/>
        <v>2024-2025</v>
      </c>
      <c r="D2449" t="s">
        <v>148</v>
      </c>
      <c r="E2449" t="s">
        <v>87</v>
      </c>
      <c r="F2449" t="str">
        <f t="shared" si="116"/>
        <v>New South Wales</v>
      </c>
      <c r="G2449" t="s">
        <v>10</v>
      </c>
      <c r="H2449">
        <v>2790</v>
      </c>
      <c r="I2449" t="s">
        <v>11</v>
      </c>
      <c r="J2449" t="s">
        <v>25</v>
      </c>
      <c r="K2449" t="s">
        <v>150</v>
      </c>
      <c r="L2449" t="s">
        <v>18</v>
      </c>
      <c r="M2449" s="5">
        <v>235.48000000000002</v>
      </c>
    </row>
    <row r="2450" spans="1:13" hidden="1" x14ac:dyDescent="0.25">
      <c r="A2450" s="2">
        <v>45438</v>
      </c>
      <c r="B2450" s="3">
        <f t="shared" si="114"/>
        <v>2024</v>
      </c>
      <c r="C2450" t="str">
        <f t="shared" si="115"/>
        <v>2024-2025</v>
      </c>
      <c r="D2450" t="s">
        <v>147</v>
      </c>
      <c r="E2450" t="s">
        <v>73</v>
      </c>
      <c r="F2450" t="str">
        <f t="shared" si="116"/>
        <v>Victoria</v>
      </c>
      <c r="G2450" t="s">
        <v>45</v>
      </c>
      <c r="H2450">
        <v>3136</v>
      </c>
      <c r="I2450" t="s">
        <v>11</v>
      </c>
      <c r="J2450" t="s">
        <v>63</v>
      </c>
      <c r="K2450" t="s">
        <v>152</v>
      </c>
      <c r="L2450" t="s">
        <v>13</v>
      </c>
      <c r="M2450" s="5">
        <v>235.59</v>
      </c>
    </row>
    <row r="2451" spans="1:13" hidden="1" x14ac:dyDescent="0.25">
      <c r="A2451" s="2">
        <v>45412</v>
      </c>
      <c r="B2451" s="3">
        <f t="shared" si="114"/>
        <v>2024</v>
      </c>
      <c r="C2451" t="str">
        <f t="shared" si="115"/>
        <v>2024-2025</v>
      </c>
      <c r="D2451" t="s">
        <v>148</v>
      </c>
      <c r="E2451" t="s">
        <v>132</v>
      </c>
      <c r="F2451" t="str">
        <f t="shared" si="116"/>
        <v>New South Wales</v>
      </c>
      <c r="G2451" t="s">
        <v>10</v>
      </c>
      <c r="H2451">
        <v>2800</v>
      </c>
      <c r="I2451" t="s">
        <v>11</v>
      </c>
      <c r="J2451" t="s">
        <v>25</v>
      </c>
      <c r="K2451" t="s">
        <v>19</v>
      </c>
      <c r="L2451" t="s">
        <v>23</v>
      </c>
      <c r="M2451" s="5">
        <v>236.00000000000006</v>
      </c>
    </row>
    <row r="2452" spans="1:13" hidden="1"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row>
    <row r="2453" spans="1:13" hidden="1"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row>
    <row r="2454" spans="1:13" hidden="1"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row>
    <row r="2455" spans="1:13" hidden="1"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row>
    <row r="2456" spans="1:13" hidden="1" x14ac:dyDescent="0.25">
      <c r="A2456" s="2">
        <v>45025</v>
      </c>
      <c r="B2456" s="3">
        <f t="shared" si="114"/>
        <v>2023</v>
      </c>
      <c r="C2456" t="str">
        <f t="shared" si="115"/>
        <v>2023-2024</v>
      </c>
      <c r="D2456" t="s">
        <v>148</v>
      </c>
      <c r="E2456" t="s">
        <v>99</v>
      </c>
      <c r="F2456" t="str">
        <f t="shared" si="116"/>
        <v>Victoria</v>
      </c>
      <c r="G2456" t="s">
        <v>45</v>
      </c>
      <c r="H2456">
        <v>3148</v>
      </c>
      <c r="I2456" t="s">
        <v>11</v>
      </c>
      <c r="J2456" t="s">
        <v>63</v>
      </c>
      <c r="K2456" t="s">
        <v>157</v>
      </c>
      <c r="L2456" t="s">
        <v>22</v>
      </c>
      <c r="M2456" s="5">
        <v>237.69</v>
      </c>
    </row>
    <row r="2457" spans="1:13" hidden="1"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row>
    <row r="2458" spans="1:13" hidden="1" x14ac:dyDescent="0.25">
      <c r="A2458" s="2">
        <v>45034</v>
      </c>
      <c r="B2458" s="3">
        <f t="shared" si="114"/>
        <v>2023</v>
      </c>
      <c r="C2458" t="str">
        <f t="shared" si="115"/>
        <v>2023-2024</v>
      </c>
      <c r="D2458" t="s">
        <v>148</v>
      </c>
      <c r="E2458" t="s">
        <v>121</v>
      </c>
      <c r="F2458" t="str">
        <f t="shared" si="116"/>
        <v>Queensland</v>
      </c>
      <c r="G2458" t="s">
        <v>35</v>
      </c>
      <c r="H2458">
        <v>4700</v>
      </c>
      <c r="I2458" t="s">
        <v>11</v>
      </c>
      <c r="J2458" t="s">
        <v>51</v>
      </c>
      <c r="K2458" t="s">
        <v>151</v>
      </c>
      <c r="L2458" t="s">
        <v>21</v>
      </c>
      <c r="M2458" s="5">
        <v>59.97</v>
      </c>
    </row>
    <row r="2459" spans="1:13" hidden="1"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row>
    <row r="2460" spans="1:13" hidden="1"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row>
    <row r="2461" spans="1:13" hidden="1"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row>
    <row r="2462" spans="1:13" hidden="1" x14ac:dyDescent="0.25">
      <c r="A2462" s="2">
        <v>45146</v>
      </c>
      <c r="B2462" s="3">
        <f t="shared" ref="B2462:B2525" si="117">IF(MONTH(A2462)&gt;=7,YEAR(A2462)+1,YEAR(A2462))</f>
        <v>2024</v>
      </c>
      <c r="C2462" t="str">
        <f t="shared" ref="C2462:C2525" si="118">IF(MONTH(A2462) &gt;= 4, YEAR(A2462) &amp; "-" &amp; YEAR(A2462) + 1, YEAR(A2462) - 1 &amp; "-" &amp; YEAR(A2462))</f>
        <v>2023-2024</v>
      </c>
      <c r="D2462" t="s">
        <v>147</v>
      </c>
      <c r="E2462" t="s">
        <v>140</v>
      </c>
      <c r="F2462" t="str">
        <f t="shared" ref="F2462:F2525" si="119">IF(G2462="WA","Western Australia",
IF(G2462="NSW","New South Wales",
IF(G2462="QLD","Queensland",
IF(G2462="VIC","Victoria",
IF(G2462="TAS","Tasmania",
IF(G2462="SA","South Australia",
IF(G2462="NT","Northern Territory",
IF(G2462="ACT","Australian Capital Territory",G2462))))))))</f>
        <v>Tasmania</v>
      </c>
      <c r="G2462" t="s">
        <v>70</v>
      </c>
      <c r="H2462">
        <v>7320</v>
      </c>
      <c r="I2462" t="s">
        <v>11</v>
      </c>
      <c r="J2462" t="s">
        <v>71</v>
      </c>
      <c r="K2462" t="s">
        <v>153</v>
      </c>
      <c r="L2462" t="s">
        <v>16</v>
      </c>
      <c r="M2462" s="5">
        <v>239.82999999999998</v>
      </c>
    </row>
    <row r="2463" spans="1:13" hidden="1" x14ac:dyDescent="0.25">
      <c r="A2463" s="2">
        <v>45067</v>
      </c>
      <c r="B2463" s="3">
        <f t="shared" si="117"/>
        <v>2023</v>
      </c>
      <c r="C2463" t="str">
        <f t="shared" si="118"/>
        <v>2023-2024</v>
      </c>
      <c r="D2463" t="s">
        <v>147</v>
      </c>
      <c r="E2463" t="s">
        <v>116</v>
      </c>
      <c r="F2463" t="str">
        <f t="shared" si="119"/>
        <v>Western Australia</v>
      </c>
      <c r="G2463" t="s">
        <v>48</v>
      </c>
      <c r="H2463">
        <v>6725</v>
      </c>
      <c r="I2463" t="s">
        <v>11</v>
      </c>
      <c r="J2463" t="s">
        <v>77</v>
      </c>
      <c r="K2463" t="s">
        <v>154</v>
      </c>
      <c r="L2463" t="s">
        <v>14</v>
      </c>
      <c r="M2463" s="5">
        <v>239.83</v>
      </c>
    </row>
    <row r="2464" spans="1:13" hidden="1" x14ac:dyDescent="0.25">
      <c r="A2464" s="2">
        <v>45095</v>
      </c>
      <c r="B2464" s="3">
        <f t="shared" si="117"/>
        <v>2023</v>
      </c>
      <c r="C2464" t="str">
        <f t="shared" si="118"/>
        <v>2023-2024</v>
      </c>
      <c r="D2464" t="s">
        <v>147</v>
      </c>
      <c r="E2464" t="s">
        <v>145</v>
      </c>
      <c r="F2464" t="str">
        <f t="shared" si="119"/>
        <v>New South Wales</v>
      </c>
      <c r="G2464" t="s">
        <v>10</v>
      </c>
      <c r="H2464">
        <v>2101</v>
      </c>
      <c r="I2464" t="s">
        <v>11</v>
      </c>
      <c r="J2464" t="s">
        <v>27</v>
      </c>
      <c r="K2464" t="s">
        <v>150</v>
      </c>
      <c r="L2464" t="s">
        <v>18</v>
      </c>
      <c r="M2464" s="5">
        <v>239.84</v>
      </c>
    </row>
    <row r="2465" spans="1:13" hidden="1" x14ac:dyDescent="0.25">
      <c r="A2465" s="2">
        <v>45440</v>
      </c>
      <c r="B2465" s="3">
        <f t="shared" si="117"/>
        <v>2024</v>
      </c>
      <c r="C2465" t="str">
        <f t="shared" si="118"/>
        <v>2024-2025</v>
      </c>
      <c r="D2465" t="s">
        <v>147</v>
      </c>
      <c r="E2465" t="s">
        <v>73</v>
      </c>
      <c r="F2465" t="str">
        <f t="shared" si="119"/>
        <v>Victoria</v>
      </c>
      <c r="G2465" t="s">
        <v>45</v>
      </c>
      <c r="H2465">
        <v>3136</v>
      </c>
      <c r="I2465" t="s">
        <v>11</v>
      </c>
      <c r="J2465" t="s">
        <v>63</v>
      </c>
      <c r="K2465" t="s">
        <v>151</v>
      </c>
      <c r="L2465" t="s">
        <v>21</v>
      </c>
      <c r="M2465" s="5">
        <v>239.92</v>
      </c>
    </row>
    <row r="2466" spans="1:13" hidden="1" x14ac:dyDescent="0.25">
      <c r="A2466" s="2">
        <v>45572</v>
      </c>
      <c r="B2466" s="3">
        <f t="shared" si="117"/>
        <v>2025</v>
      </c>
      <c r="C2466" t="str">
        <f t="shared" si="118"/>
        <v>2024-2025</v>
      </c>
      <c r="D2466" t="s">
        <v>147</v>
      </c>
      <c r="E2466" t="s">
        <v>56</v>
      </c>
      <c r="F2466" t="str">
        <f t="shared" si="119"/>
        <v>Northern Territory</v>
      </c>
      <c r="G2466" t="s">
        <v>29</v>
      </c>
      <c r="H2466">
        <v>870</v>
      </c>
      <c r="I2466" t="s">
        <v>11</v>
      </c>
      <c r="J2466" t="s">
        <v>30</v>
      </c>
      <c r="K2466" t="s">
        <v>151</v>
      </c>
      <c r="L2466" t="s">
        <v>21</v>
      </c>
      <c r="M2466" s="5">
        <v>239.94</v>
      </c>
    </row>
    <row r="2467" spans="1:13" x14ac:dyDescent="0.25">
      <c r="A2467" s="2">
        <v>44952</v>
      </c>
      <c r="B2467" s="3">
        <f t="shared" si="117"/>
        <v>2023</v>
      </c>
      <c r="C2467" t="str">
        <f t="shared" si="118"/>
        <v>2022-2023</v>
      </c>
      <c r="D2467" t="s">
        <v>148</v>
      </c>
      <c r="E2467" t="s">
        <v>84</v>
      </c>
      <c r="F2467" t="str">
        <f t="shared" si="119"/>
        <v>Queensland</v>
      </c>
      <c r="G2467" t="s">
        <v>35</v>
      </c>
      <c r="H2467">
        <v>4740</v>
      </c>
      <c r="I2467" t="s">
        <v>11</v>
      </c>
      <c r="J2467" t="s">
        <v>51</v>
      </c>
      <c r="K2467" t="s">
        <v>19</v>
      </c>
      <c r="L2467" t="s">
        <v>23</v>
      </c>
      <c r="M2467" s="5">
        <v>59.900000000000006</v>
      </c>
    </row>
    <row r="2468" spans="1:13" hidden="1" x14ac:dyDescent="0.25">
      <c r="A2468" s="2">
        <v>45545</v>
      </c>
      <c r="B2468" s="3">
        <f t="shared" si="117"/>
        <v>2025</v>
      </c>
      <c r="C2468" t="str">
        <f t="shared" si="118"/>
        <v>2024-2025</v>
      </c>
      <c r="D2468" t="s">
        <v>147</v>
      </c>
      <c r="E2468" t="s">
        <v>103</v>
      </c>
      <c r="F2468" t="str">
        <f t="shared" si="119"/>
        <v>Queensland</v>
      </c>
      <c r="G2468" t="s">
        <v>35</v>
      </c>
      <c r="H2468">
        <v>4509</v>
      </c>
      <c r="I2468" t="s">
        <v>11</v>
      </c>
      <c r="J2468" t="s">
        <v>104</v>
      </c>
      <c r="K2468" t="s">
        <v>156</v>
      </c>
      <c r="L2468" t="s">
        <v>17</v>
      </c>
      <c r="M2468" s="5">
        <v>239.94</v>
      </c>
    </row>
    <row r="2469" spans="1:13" hidden="1" x14ac:dyDescent="0.25">
      <c r="A2469" s="2">
        <v>45510</v>
      </c>
      <c r="B2469" s="3">
        <f t="shared" si="117"/>
        <v>2025</v>
      </c>
      <c r="C2469" t="str">
        <f t="shared" si="118"/>
        <v>2024-2025</v>
      </c>
      <c r="D2469" t="s">
        <v>148</v>
      </c>
      <c r="E2469" t="s">
        <v>87</v>
      </c>
      <c r="F2469" t="str">
        <f t="shared" si="119"/>
        <v>New South Wales</v>
      </c>
      <c r="G2469" t="s">
        <v>10</v>
      </c>
      <c r="H2469">
        <v>2790</v>
      </c>
      <c r="I2469" t="s">
        <v>11</v>
      </c>
      <c r="J2469" t="s">
        <v>25</v>
      </c>
      <c r="K2469" t="s">
        <v>155</v>
      </c>
      <c r="L2469" t="s">
        <v>20</v>
      </c>
      <c r="M2469" s="5">
        <v>240.01</v>
      </c>
    </row>
    <row r="2470" spans="1:13" hidden="1" x14ac:dyDescent="0.25">
      <c r="A2470" s="2">
        <v>45040</v>
      </c>
      <c r="B2470" s="3">
        <f t="shared" si="117"/>
        <v>2023</v>
      </c>
      <c r="C2470" t="str">
        <f t="shared" si="118"/>
        <v>2023-2024</v>
      </c>
      <c r="D2470" t="s">
        <v>147</v>
      </c>
      <c r="E2470" t="s">
        <v>115</v>
      </c>
      <c r="F2470" t="str">
        <f t="shared" si="119"/>
        <v>Western Australia</v>
      </c>
      <c r="G2470" t="s">
        <v>48</v>
      </c>
      <c r="H2470">
        <v>6280</v>
      </c>
      <c r="I2470" t="s">
        <v>11</v>
      </c>
      <c r="J2470" t="s">
        <v>94</v>
      </c>
      <c r="K2470" t="s">
        <v>19</v>
      </c>
      <c r="L2470" t="s">
        <v>23</v>
      </c>
      <c r="M2470" s="5">
        <v>240.70999999999998</v>
      </c>
    </row>
    <row r="2471" spans="1:13" hidden="1" x14ac:dyDescent="0.25">
      <c r="A2471" s="2">
        <v>45521</v>
      </c>
      <c r="B2471" s="3">
        <f t="shared" si="117"/>
        <v>2025</v>
      </c>
      <c r="C2471" t="str">
        <f t="shared" si="118"/>
        <v>2024-2025</v>
      </c>
      <c r="D2471" t="s">
        <v>147</v>
      </c>
      <c r="E2471" t="s">
        <v>96</v>
      </c>
      <c r="F2471" t="str">
        <f t="shared" si="119"/>
        <v>Western Australia</v>
      </c>
      <c r="G2471" t="s">
        <v>48</v>
      </c>
      <c r="H2471">
        <v>6330</v>
      </c>
      <c r="I2471" t="s">
        <v>11</v>
      </c>
      <c r="J2471" t="s">
        <v>94</v>
      </c>
      <c r="K2471" t="s">
        <v>154</v>
      </c>
      <c r="L2471" t="s">
        <v>14</v>
      </c>
      <c r="M2471" s="5">
        <v>240.82</v>
      </c>
    </row>
    <row r="2472" spans="1:13" hidden="1" x14ac:dyDescent="0.25">
      <c r="A2472" s="2">
        <v>45557</v>
      </c>
      <c r="B2472" s="3">
        <f t="shared" si="117"/>
        <v>2025</v>
      </c>
      <c r="C2472" t="str">
        <f t="shared" si="118"/>
        <v>2024-2025</v>
      </c>
      <c r="D2472" t="s">
        <v>147</v>
      </c>
      <c r="E2472" t="s">
        <v>62</v>
      </c>
      <c r="F2472" t="str">
        <f t="shared" si="119"/>
        <v>Victoria</v>
      </c>
      <c r="G2472" t="s">
        <v>45</v>
      </c>
      <c r="H2472">
        <v>3134</v>
      </c>
      <c r="I2472" t="s">
        <v>11</v>
      </c>
      <c r="J2472" t="s">
        <v>63</v>
      </c>
      <c r="K2472" t="s">
        <v>153</v>
      </c>
      <c r="L2472" t="s">
        <v>16</v>
      </c>
      <c r="M2472" s="5">
        <v>240.93</v>
      </c>
    </row>
    <row r="2473" spans="1:13" hidden="1" x14ac:dyDescent="0.25">
      <c r="A2473" s="2">
        <v>45152</v>
      </c>
      <c r="B2473" s="3">
        <f t="shared" si="117"/>
        <v>2024</v>
      </c>
      <c r="C2473" t="str">
        <f t="shared" si="118"/>
        <v>2023-2024</v>
      </c>
      <c r="D2473" t="s">
        <v>147</v>
      </c>
      <c r="E2473" t="s">
        <v>93</v>
      </c>
      <c r="F2473" t="str">
        <f t="shared" si="119"/>
        <v>Western Australia</v>
      </c>
      <c r="G2473" t="s">
        <v>48</v>
      </c>
      <c r="H2473">
        <v>6112</v>
      </c>
      <c r="I2473" t="s">
        <v>11</v>
      </c>
      <c r="J2473" t="s">
        <v>94</v>
      </c>
      <c r="K2473" t="s">
        <v>150</v>
      </c>
      <c r="L2473" t="s">
        <v>18</v>
      </c>
      <c r="M2473" s="5">
        <v>241.28000000000003</v>
      </c>
    </row>
    <row r="2474" spans="1:13" hidden="1" x14ac:dyDescent="0.25">
      <c r="A2474" s="2">
        <v>45309</v>
      </c>
      <c r="B2474" s="3">
        <f t="shared" si="117"/>
        <v>2024</v>
      </c>
      <c r="C2474" t="str">
        <f t="shared" si="118"/>
        <v>2023-2024</v>
      </c>
      <c r="D2474" t="s">
        <v>147</v>
      </c>
      <c r="E2474" t="s">
        <v>73</v>
      </c>
      <c r="F2474" t="str">
        <f t="shared" si="119"/>
        <v>Victoria</v>
      </c>
      <c r="G2474" t="s">
        <v>45</v>
      </c>
      <c r="H2474">
        <v>3136</v>
      </c>
      <c r="I2474" t="s">
        <v>11</v>
      </c>
      <c r="J2474" t="s">
        <v>63</v>
      </c>
      <c r="K2474" t="s">
        <v>153</v>
      </c>
      <c r="L2474" t="s">
        <v>16</v>
      </c>
      <c r="M2474" s="5">
        <v>241.33</v>
      </c>
    </row>
    <row r="2475" spans="1:13" hidden="1" x14ac:dyDescent="0.25">
      <c r="A2475" s="2">
        <v>45437</v>
      </c>
      <c r="B2475" s="3">
        <f t="shared" si="117"/>
        <v>2024</v>
      </c>
      <c r="C2475" t="str">
        <f t="shared" si="118"/>
        <v>2024-2025</v>
      </c>
      <c r="D2475" t="s">
        <v>147</v>
      </c>
      <c r="E2475" t="s">
        <v>90</v>
      </c>
      <c r="F2475" t="str">
        <f t="shared" si="119"/>
        <v>Victoria</v>
      </c>
      <c r="G2475" t="s">
        <v>45</v>
      </c>
      <c r="H2475">
        <v>3179</v>
      </c>
      <c r="I2475" t="s">
        <v>11</v>
      </c>
      <c r="J2475" t="s">
        <v>63</v>
      </c>
      <c r="K2475" t="s">
        <v>19</v>
      </c>
      <c r="L2475" t="s">
        <v>23</v>
      </c>
      <c r="M2475" s="5">
        <v>241.51999999999998</v>
      </c>
    </row>
    <row r="2476" spans="1:13" hidden="1" x14ac:dyDescent="0.25">
      <c r="A2476" s="2">
        <v>45431</v>
      </c>
      <c r="B2476" s="3">
        <f t="shared" si="117"/>
        <v>2024</v>
      </c>
      <c r="C2476" t="str">
        <f t="shared" si="118"/>
        <v>2024-2025</v>
      </c>
      <c r="D2476" t="s">
        <v>147</v>
      </c>
      <c r="E2476" t="s">
        <v>42</v>
      </c>
      <c r="F2476" t="str">
        <f t="shared" si="119"/>
        <v>Queensland</v>
      </c>
      <c r="G2476" t="s">
        <v>35</v>
      </c>
      <c r="H2476">
        <v>4053</v>
      </c>
      <c r="I2476" t="s">
        <v>11</v>
      </c>
      <c r="J2476" t="s">
        <v>43</v>
      </c>
      <c r="K2476" t="s">
        <v>155</v>
      </c>
      <c r="L2476" t="s">
        <v>20</v>
      </c>
      <c r="M2476" s="5">
        <v>241.72</v>
      </c>
    </row>
    <row r="2477" spans="1:13" hidden="1" x14ac:dyDescent="0.25">
      <c r="A2477" s="2">
        <v>45016</v>
      </c>
      <c r="B2477" s="3">
        <f t="shared" si="117"/>
        <v>2023</v>
      </c>
      <c r="C2477" t="str">
        <f t="shared" si="118"/>
        <v>2022-2023</v>
      </c>
      <c r="D2477" t="s">
        <v>147</v>
      </c>
      <c r="E2477" t="s">
        <v>79</v>
      </c>
      <c r="F2477" t="str">
        <f t="shared" si="119"/>
        <v>Australian Capital Territory</v>
      </c>
      <c r="G2477" t="s">
        <v>80</v>
      </c>
      <c r="H2477">
        <v>2617</v>
      </c>
      <c r="I2477" t="s">
        <v>11</v>
      </c>
      <c r="J2477" t="s">
        <v>58</v>
      </c>
      <c r="K2477" t="s">
        <v>154</v>
      </c>
      <c r="L2477" t="s">
        <v>14</v>
      </c>
      <c r="M2477" s="5">
        <v>241.85</v>
      </c>
    </row>
    <row r="2478" spans="1:13" hidden="1" x14ac:dyDescent="0.25">
      <c r="A2478" s="2">
        <v>45041</v>
      </c>
      <c r="B2478" s="3">
        <f t="shared" si="117"/>
        <v>2023</v>
      </c>
      <c r="C2478" t="str">
        <f t="shared" si="118"/>
        <v>2023-2024</v>
      </c>
      <c r="D2478" t="s">
        <v>147</v>
      </c>
      <c r="E2478" t="s">
        <v>137</v>
      </c>
      <c r="F2478" t="str">
        <f t="shared" si="119"/>
        <v>New South Wales</v>
      </c>
      <c r="G2478" t="s">
        <v>10</v>
      </c>
      <c r="H2478">
        <v>2031</v>
      </c>
      <c r="I2478" t="s">
        <v>11</v>
      </c>
      <c r="J2478" t="s">
        <v>12</v>
      </c>
      <c r="K2478" t="s">
        <v>149</v>
      </c>
      <c r="L2478" t="s">
        <v>15</v>
      </c>
      <c r="M2478" s="5">
        <v>242.06</v>
      </c>
    </row>
    <row r="2479" spans="1:13" hidden="1" x14ac:dyDescent="0.25">
      <c r="A2479" s="2">
        <v>45213</v>
      </c>
      <c r="B2479" s="3">
        <f t="shared" si="117"/>
        <v>2024</v>
      </c>
      <c r="C2479" t="str">
        <f t="shared" si="118"/>
        <v>2023-2024</v>
      </c>
      <c r="D2479" t="s">
        <v>147</v>
      </c>
      <c r="E2479" t="s">
        <v>47</v>
      </c>
      <c r="F2479" t="str">
        <f t="shared" si="119"/>
        <v>Western Australia</v>
      </c>
      <c r="G2479" t="s">
        <v>48</v>
      </c>
      <c r="H2479">
        <v>6030</v>
      </c>
      <c r="I2479" t="s">
        <v>11</v>
      </c>
      <c r="J2479" t="s">
        <v>49</v>
      </c>
      <c r="K2479" t="s">
        <v>149</v>
      </c>
      <c r="L2479" t="s">
        <v>15</v>
      </c>
      <c r="M2479" s="5">
        <v>242.20999999999998</v>
      </c>
    </row>
    <row r="2480" spans="1:13" hidden="1" x14ac:dyDescent="0.25">
      <c r="A2480" s="2">
        <v>45455</v>
      </c>
      <c r="B2480" s="3">
        <f t="shared" si="117"/>
        <v>2024</v>
      </c>
      <c r="C2480" t="str">
        <f t="shared" si="118"/>
        <v>2024-2025</v>
      </c>
      <c r="D2480" t="s">
        <v>148</v>
      </c>
      <c r="E2480" t="s">
        <v>100</v>
      </c>
      <c r="F2480" t="str">
        <f t="shared" si="119"/>
        <v>Western Australia</v>
      </c>
      <c r="G2480" t="s">
        <v>48</v>
      </c>
      <c r="H2480">
        <v>6021</v>
      </c>
      <c r="I2480" t="s">
        <v>11</v>
      </c>
      <c r="J2480" t="s">
        <v>49</v>
      </c>
      <c r="K2480" t="s">
        <v>154</v>
      </c>
      <c r="L2480" t="s">
        <v>14</v>
      </c>
      <c r="M2480" s="5">
        <v>242.3</v>
      </c>
    </row>
    <row r="2481" spans="1:13" hidden="1" x14ac:dyDescent="0.25">
      <c r="A2481" s="2">
        <v>45477</v>
      </c>
      <c r="B2481" s="3">
        <f t="shared" si="117"/>
        <v>2025</v>
      </c>
      <c r="C2481" t="str">
        <f t="shared" si="118"/>
        <v>2024-2025</v>
      </c>
      <c r="D2481" t="s">
        <v>147</v>
      </c>
      <c r="E2481" t="s">
        <v>109</v>
      </c>
      <c r="F2481" t="str">
        <f t="shared" si="119"/>
        <v>New South Wales</v>
      </c>
      <c r="G2481" t="s">
        <v>10</v>
      </c>
      <c r="H2481">
        <v>2480</v>
      </c>
      <c r="I2481" t="s">
        <v>11</v>
      </c>
      <c r="J2481" t="s">
        <v>68</v>
      </c>
      <c r="K2481" t="s">
        <v>156</v>
      </c>
      <c r="L2481" t="s">
        <v>17</v>
      </c>
      <c r="M2481" s="5">
        <v>242.32999999999998</v>
      </c>
    </row>
    <row r="2482" spans="1:13" hidden="1" x14ac:dyDescent="0.25">
      <c r="A2482" s="2">
        <v>45291</v>
      </c>
      <c r="B2482" s="3">
        <f t="shared" si="117"/>
        <v>2024</v>
      </c>
      <c r="C2482" t="str">
        <f t="shared" si="118"/>
        <v>2023-2024</v>
      </c>
      <c r="D2482" t="s">
        <v>147</v>
      </c>
      <c r="E2482" t="s">
        <v>144</v>
      </c>
      <c r="F2482" t="str">
        <f t="shared" si="119"/>
        <v>Queensland</v>
      </c>
      <c r="G2482" t="s">
        <v>35</v>
      </c>
      <c r="H2482">
        <v>4566</v>
      </c>
      <c r="I2482" t="s">
        <v>11</v>
      </c>
      <c r="J2482" t="s">
        <v>120</v>
      </c>
      <c r="K2482" t="s">
        <v>155</v>
      </c>
      <c r="L2482" t="s">
        <v>20</v>
      </c>
      <c r="M2482" s="5">
        <v>242.57000000000002</v>
      </c>
    </row>
    <row r="2483" spans="1:13" hidden="1" x14ac:dyDescent="0.25">
      <c r="A2483" s="2">
        <v>44973</v>
      </c>
      <c r="B2483" s="3">
        <f t="shared" si="117"/>
        <v>2023</v>
      </c>
      <c r="C2483" t="str">
        <f t="shared" si="118"/>
        <v>2022-2023</v>
      </c>
      <c r="D2483" t="s">
        <v>148</v>
      </c>
      <c r="E2483" t="s">
        <v>125</v>
      </c>
      <c r="F2483" t="str">
        <f t="shared" si="119"/>
        <v>Victoria</v>
      </c>
      <c r="G2483" t="s">
        <v>45</v>
      </c>
      <c r="H2483">
        <v>3400</v>
      </c>
      <c r="I2483" t="s">
        <v>11</v>
      </c>
      <c r="J2483" t="s">
        <v>60</v>
      </c>
      <c r="K2483" t="s">
        <v>152</v>
      </c>
      <c r="L2483" t="s">
        <v>13</v>
      </c>
      <c r="M2483" s="5">
        <v>242.72000000000003</v>
      </c>
    </row>
    <row r="2484" spans="1:13" hidden="1" x14ac:dyDescent="0.25">
      <c r="A2484" s="2">
        <v>45423</v>
      </c>
      <c r="B2484" s="3">
        <f t="shared" si="117"/>
        <v>2024</v>
      </c>
      <c r="C2484" t="str">
        <f t="shared" si="118"/>
        <v>2024-2025</v>
      </c>
      <c r="D2484" t="s">
        <v>147</v>
      </c>
      <c r="E2484" t="s">
        <v>146</v>
      </c>
      <c r="F2484" t="str">
        <f t="shared" si="119"/>
        <v>Victoria</v>
      </c>
      <c r="G2484" t="s">
        <v>45</v>
      </c>
      <c r="H2484">
        <v>3353</v>
      </c>
      <c r="I2484" t="s">
        <v>11</v>
      </c>
      <c r="J2484" t="s">
        <v>60</v>
      </c>
      <c r="K2484" t="s">
        <v>154</v>
      </c>
      <c r="L2484" t="s">
        <v>14</v>
      </c>
      <c r="M2484" s="5">
        <v>242.86</v>
      </c>
    </row>
    <row r="2485" spans="1:13" hidden="1" x14ac:dyDescent="0.25">
      <c r="A2485" s="2">
        <v>44997</v>
      </c>
      <c r="B2485" s="3">
        <f t="shared" si="117"/>
        <v>2023</v>
      </c>
      <c r="C2485" t="str">
        <f t="shared" si="118"/>
        <v>2022-2023</v>
      </c>
      <c r="D2485" t="s">
        <v>147</v>
      </c>
      <c r="E2485" t="s">
        <v>118</v>
      </c>
      <c r="F2485" t="str">
        <f t="shared" si="119"/>
        <v>New South Wales</v>
      </c>
      <c r="G2485" t="s">
        <v>10</v>
      </c>
      <c r="H2485">
        <v>2158</v>
      </c>
      <c r="I2485" t="s">
        <v>11</v>
      </c>
      <c r="J2485" t="s">
        <v>27</v>
      </c>
      <c r="K2485" t="s">
        <v>150</v>
      </c>
      <c r="L2485" t="s">
        <v>18</v>
      </c>
      <c r="M2485" s="5">
        <v>243.72000000000003</v>
      </c>
    </row>
    <row r="2486" spans="1:13" hidden="1" x14ac:dyDescent="0.25">
      <c r="A2486" s="2">
        <v>45323</v>
      </c>
      <c r="B2486" s="3">
        <f t="shared" si="117"/>
        <v>2024</v>
      </c>
      <c r="C2486" t="str">
        <f t="shared" si="118"/>
        <v>2023-2024</v>
      </c>
      <c r="D2486" t="s">
        <v>147</v>
      </c>
      <c r="E2486" t="s">
        <v>83</v>
      </c>
      <c r="F2486" t="str">
        <f t="shared" si="119"/>
        <v>New South Wales</v>
      </c>
      <c r="G2486" t="s">
        <v>10</v>
      </c>
      <c r="H2486">
        <v>2750</v>
      </c>
      <c r="I2486" t="s">
        <v>11</v>
      </c>
      <c r="J2486" t="s">
        <v>25</v>
      </c>
      <c r="K2486" t="s">
        <v>154</v>
      </c>
      <c r="L2486" t="s">
        <v>14</v>
      </c>
      <c r="M2486" s="5">
        <v>243.73999999999998</v>
      </c>
    </row>
    <row r="2487" spans="1:13" hidden="1" x14ac:dyDescent="0.25">
      <c r="A2487" s="2">
        <v>44993</v>
      </c>
      <c r="B2487" s="3">
        <f t="shared" si="117"/>
        <v>2023</v>
      </c>
      <c r="C2487" t="str">
        <f t="shared" si="118"/>
        <v>2022-2023</v>
      </c>
      <c r="D2487" t="s">
        <v>147</v>
      </c>
      <c r="E2487" t="s">
        <v>34</v>
      </c>
      <c r="F2487" t="str">
        <f t="shared" si="119"/>
        <v>Queensland</v>
      </c>
      <c r="G2487" t="s">
        <v>35</v>
      </c>
      <c r="H2487">
        <v>4802</v>
      </c>
      <c r="I2487" t="s">
        <v>11</v>
      </c>
      <c r="J2487" t="s">
        <v>36</v>
      </c>
      <c r="K2487" t="s">
        <v>154</v>
      </c>
      <c r="L2487" t="s">
        <v>14</v>
      </c>
      <c r="M2487" s="5">
        <v>243.83</v>
      </c>
    </row>
    <row r="2488" spans="1:13" hidden="1" x14ac:dyDescent="0.25">
      <c r="A2488" s="2">
        <v>45196</v>
      </c>
      <c r="B2488" s="3">
        <f t="shared" si="117"/>
        <v>2024</v>
      </c>
      <c r="C2488" t="str">
        <f t="shared" si="118"/>
        <v>2023-2024</v>
      </c>
      <c r="D2488" t="s">
        <v>147</v>
      </c>
      <c r="E2488" t="s">
        <v>34</v>
      </c>
      <c r="F2488" t="str">
        <f t="shared" si="119"/>
        <v>Queensland</v>
      </c>
      <c r="G2488" t="s">
        <v>35</v>
      </c>
      <c r="H2488">
        <v>4802</v>
      </c>
      <c r="I2488" t="s">
        <v>11</v>
      </c>
      <c r="J2488" t="s">
        <v>36</v>
      </c>
      <c r="K2488" t="s">
        <v>153</v>
      </c>
      <c r="L2488" t="s">
        <v>16</v>
      </c>
      <c r="M2488" s="5">
        <v>244.92000000000002</v>
      </c>
    </row>
    <row r="2489" spans="1:13" hidden="1" x14ac:dyDescent="0.25">
      <c r="A2489" s="2">
        <v>45184</v>
      </c>
      <c r="B2489" s="3">
        <f t="shared" si="117"/>
        <v>2024</v>
      </c>
      <c r="C2489" t="str">
        <f t="shared" si="118"/>
        <v>2023-2024</v>
      </c>
      <c r="D2489" t="s">
        <v>148</v>
      </c>
      <c r="E2489" t="s">
        <v>61</v>
      </c>
      <c r="F2489" t="str">
        <f t="shared" si="119"/>
        <v>New South Wales</v>
      </c>
      <c r="G2489" t="s">
        <v>10</v>
      </c>
      <c r="H2489">
        <v>2539</v>
      </c>
      <c r="I2489" t="s">
        <v>11</v>
      </c>
      <c r="J2489" t="s">
        <v>58</v>
      </c>
      <c r="K2489" t="s">
        <v>156</v>
      </c>
      <c r="L2489" t="s">
        <v>17</v>
      </c>
      <c r="M2489" s="5">
        <v>245.48</v>
      </c>
    </row>
    <row r="2490" spans="1:13" hidden="1" x14ac:dyDescent="0.25">
      <c r="A2490" s="2">
        <v>45138</v>
      </c>
      <c r="B2490" s="3">
        <f t="shared" si="117"/>
        <v>2024</v>
      </c>
      <c r="C2490" t="str">
        <f t="shared" si="118"/>
        <v>2023-2024</v>
      </c>
      <c r="D2490" t="s">
        <v>148</v>
      </c>
      <c r="E2490" t="s">
        <v>141</v>
      </c>
      <c r="F2490" t="str">
        <f t="shared" si="119"/>
        <v>Western Australia</v>
      </c>
      <c r="G2490" t="s">
        <v>48</v>
      </c>
      <c r="H2490">
        <v>6052</v>
      </c>
      <c r="I2490" t="s">
        <v>11</v>
      </c>
      <c r="J2490" t="s">
        <v>49</v>
      </c>
      <c r="K2490" t="s">
        <v>151</v>
      </c>
      <c r="L2490" t="s">
        <v>21</v>
      </c>
      <c r="M2490" s="5">
        <v>245.59</v>
      </c>
    </row>
    <row r="2491" spans="1:13" hidden="1" x14ac:dyDescent="0.25">
      <c r="A2491" s="2">
        <v>45355</v>
      </c>
      <c r="B2491" s="3">
        <f t="shared" si="117"/>
        <v>2024</v>
      </c>
      <c r="C2491" t="str">
        <f t="shared" si="118"/>
        <v>2023-2024</v>
      </c>
      <c r="D2491" t="s">
        <v>147</v>
      </c>
      <c r="E2491" t="s">
        <v>47</v>
      </c>
      <c r="F2491" t="str">
        <f t="shared" si="119"/>
        <v>Western Australia</v>
      </c>
      <c r="G2491" t="s">
        <v>48</v>
      </c>
      <c r="H2491">
        <v>6030</v>
      </c>
      <c r="I2491" t="s">
        <v>11</v>
      </c>
      <c r="J2491" t="s">
        <v>49</v>
      </c>
      <c r="K2491" t="s">
        <v>154</v>
      </c>
      <c r="L2491" t="s">
        <v>14</v>
      </c>
      <c r="M2491" s="5">
        <v>245.63</v>
      </c>
    </row>
    <row r="2492" spans="1:13" hidden="1" x14ac:dyDescent="0.25">
      <c r="A2492" s="2">
        <v>45369</v>
      </c>
      <c r="B2492" s="3">
        <f t="shared" si="117"/>
        <v>2024</v>
      </c>
      <c r="C2492" t="str">
        <f t="shared" si="118"/>
        <v>2023-2024</v>
      </c>
      <c r="D2492" t="s">
        <v>147</v>
      </c>
      <c r="E2492" t="s">
        <v>86</v>
      </c>
      <c r="F2492" t="str">
        <f t="shared" si="119"/>
        <v>New South Wales</v>
      </c>
      <c r="G2492" t="s">
        <v>10</v>
      </c>
      <c r="H2492">
        <v>2064</v>
      </c>
      <c r="I2492" t="s">
        <v>11</v>
      </c>
      <c r="J2492" t="s">
        <v>12</v>
      </c>
      <c r="K2492" t="s">
        <v>154</v>
      </c>
      <c r="L2492" t="s">
        <v>14</v>
      </c>
      <c r="M2492" s="5">
        <v>245.79000000000002</v>
      </c>
    </row>
    <row r="2493" spans="1:13" hidden="1" x14ac:dyDescent="0.25">
      <c r="A2493" s="2">
        <v>45469</v>
      </c>
      <c r="B2493" s="3">
        <f t="shared" si="117"/>
        <v>2024</v>
      </c>
      <c r="C2493" t="str">
        <f t="shared" si="118"/>
        <v>2024-2025</v>
      </c>
      <c r="D2493" t="s">
        <v>147</v>
      </c>
      <c r="E2493" t="s">
        <v>67</v>
      </c>
      <c r="F2493" t="str">
        <f t="shared" si="119"/>
        <v>New South Wales</v>
      </c>
      <c r="G2493" t="s">
        <v>10</v>
      </c>
      <c r="H2493">
        <v>2478</v>
      </c>
      <c r="I2493" t="s">
        <v>11</v>
      </c>
      <c r="J2493" t="s">
        <v>68</v>
      </c>
      <c r="K2493" t="s">
        <v>156</v>
      </c>
      <c r="L2493" t="s">
        <v>17</v>
      </c>
      <c r="M2493" s="5">
        <v>245.98000000000002</v>
      </c>
    </row>
    <row r="2494" spans="1:13" hidden="1" x14ac:dyDescent="0.25">
      <c r="A2494" s="2">
        <v>45414</v>
      </c>
      <c r="B2494" s="3">
        <f t="shared" si="117"/>
        <v>2024</v>
      </c>
      <c r="C2494" t="str">
        <f t="shared" si="118"/>
        <v>2024-2025</v>
      </c>
      <c r="D2494" t="s">
        <v>147</v>
      </c>
      <c r="E2494" t="s">
        <v>75</v>
      </c>
      <c r="F2494" t="str">
        <f t="shared" si="119"/>
        <v>Victoria</v>
      </c>
      <c r="G2494" t="s">
        <v>45</v>
      </c>
      <c r="H2494">
        <v>3630</v>
      </c>
      <c r="I2494" t="s">
        <v>11</v>
      </c>
      <c r="J2494" t="s">
        <v>55</v>
      </c>
      <c r="K2494" t="s">
        <v>154</v>
      </c>
      <c r="L2494" t="s">
        <v>14</v>
      </c>
      <c r="M2494" s="5">
        <v>246.26</v>
      </c>
    </row>
    <row r="2495" spans="1:13" hidden="1" x14ac:dyDescent="0.25">
      <c r="A2495" s="2">
        <v>45448</v>
      </c>
      <c r="B2495" s="3">
        <f t="shared" si="117"/>
        <v>2024</v>
      </c>
      <c r="C2495" t="str">
        <f t="shared" si="118"/>
        <v>2024-2025</v>
      </c>
      <c r="D2495" t="s">
        <v>148</v>
      </c>
      <c r="E2495" t="s">
        <v>81</v>
      </c>
      <c r="F2495" t="str">
        <f t="shared" si="119"/>
        <v>New South Wales</v>
      </c>
      <c r="G2495" t="s">
        <v>10</v>
      </c>
      <c r="H2495">
        <v>2485</v>
      </c>
      <c r="I2495" t="s">
        <v>11</v>
      </c>
      <c r="J2495" t="s">
        <v>68</v>
      </c>
      <c r="K2495" t="s">
        <v>154</v>
      </c>
      <c r="L2495" t="s">
        <v>14</v>
      </c>
      <c r="M2495" s="5">
        <v>246.42000000000002</v>
      </c>
    </row>
    <row r="2496" spans="1:13" hidden="1" x14ac:dyDescent="0.25">
      <c r="A2496" s="2">
        <v>45025</v>
      </c>
      <c r="B2496" s="3">
        <f t="shared" si="117"/>
        <v>2023</v>
      </c>
      <c r="C2496" t="str">
        <f t="shared" si="118"/>
        <v>2023-2024</v>
      </c>
      <c r="D2496" t="s">
        <v>148</v>
      </c>
      <c r="E2496" t="s">
        <v>112</v>
      </c>
      <c r="F2496" t="str">
        <f t="shared" si="119"/>
        <v>Victoria</v>
      </c>
      <c r="G2496" t="s">
        <v>45</v>
      </c>
      <c r="H2496">
        <v>3076</v>
      </c>
      <c r="I2496" t="s">
        <v>11</v>
      </c>
      <c r="J2496" t="s">
        <v>46</v>
      </c>
      <c r="K2496" t="s">
        <v>156</v>
      </c>
      <c r="L2496" t="s">
        <v>17</v>
      </c>
      <c r="M2496" s="5">
        <v>247.39</v>
      </c>
    </row>
    <row r="2497" spans="1:13" hidden="1" x14ac:dyDescent="0.25">
      <c r="A2497" s="2">
        <v>45032</v>
      </c>
      <c r="B2497" s="3">
        <f t="shared" si="117"/>
        <v>2023</v>
      </c>
      <c r="C2497" t="str">
        <f t="shared" si="118"/>
        <v>2023-2024</v>
      </c>
      <c r="D2497" t="s">
        <v>147</v>
      </c>
      <c r="E2497" t="s">
        <v>62</v>
      </c>
      <c r="F2497" t="str">
        <f t="shared" si="119"/>
        <v>Victoria</v>
      </c>
      <c r="G2497" t="s">
        <v>45</v>
      </c>
      <c r="H2497">
        <v>3134</v>
      </c>
      <c r="I2497" t="s">
        <v>11</v>
      </c>
      <c r="J2497" t="s">
        <v>63</v>
      </c>
      <c r="K2497" t="s">
        <v>151</v>
      </c>
      <c r="L2497" t="s">
        <v>21</v>
      </c>
      <c r="M2497" s="5">
        <v>248.01999999999998</v>
      </c>
    </row>
    <row r="2498" spans="1:13" hidden="1" x14ac:dyDescent="0.25">
      <c r="A2498" s="2">
        <v>45635</v>
      </c>
      <c r="B2498" s="3">
        <f t="shared" si="117"/>
        <v>2025</v>
      </c>
      <c r="C2498" t="str">
        <f t="shared" si="118"/>
        <v>2024-2025</v>
      </c>
      <c r="D2498" t="s">
        <v>147</v>
      </c>
      <c r="E2498" t="s">
        <v>39</v>
      </c>
      <c r="F2498" t="str">
        <f t="shared" si="119"/>
        <v>South Australia</v>
      </c>
      <c r="G2498" t="s">
        <v>32</v>
      </c>
      <c r="H2498">
        <v>5343</v>
      </c>
      <c r="I2498" t="s">
        <v>11</v>
      </c>
      <c r="J2498" t="s">
        <v>38</v>
      </c>
      <c r="K2498" t="s">
        <v>152</v>
      </c>
      <c r="L2498" t="s">
        <v>13</v>
      </c>
      <c r="M2498" s="5">
        <v>248.08</v>
      </c>
    </row>
    <row r="2499" spans="1:13" hidden="1"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row>
    <row r="2500" spans="1:13" hidden="1"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row>
    <row r="2501" spans="1:13" hidden="1"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row>
    <row r="2502" spans="1:13" hidden="1"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row>
    <row r="2503" spans="1:13" hidden="1"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row>
    <row r="2504" spans="1:13" hidden="1"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row>
    <row r="2505" spans="1:13" hidden="1"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row>
    <row r="2506" spans="1:13" hidden="1"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row>
    <row r="2507" spans="1:13" hidden="1"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row>
    <row r="2508" spans="1:13" hidden="1"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row>
    <row r="2509" spans="1:13" hidden="1"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row>
    <row r="2510" spans="1:13" hidden="1" x14ac:dyDescent="0.25">
      <c r="A2510" s="2">
        <v>45095</v>
      </c>
      <c r="B2510" s="3">
        <f t="shared" si="117"/>
        <v>2023</v>
      </c>
      <c r="C2510" t="str">
        <f t="shared" si="118"/>
        <v>2023-2024</v>
      </c>
      <c r="D2510" t="s">
        <v>148</v>
      </c>
      <c r="E2510" t="s">
        <v>101</v>
      </c>
      <c r="F2510" t="str">
        <f t="shared" si="119"/>
        <v>Victoria</v>
      </c>
      <c r="G2510" t="s">
        <v>45</v>
      </c>
      <c r="H2510">
        <v>3131</v>
      </c>
      <c r="I2510" t="s">
        <v>11</v>
      </c>
      <c r="J2510" t="s">
        <v>63</v>
      </c>
      <c r="K2510" t="s">
        <v>153</v>
      </c>
      <c r="L2510" t="s">
        <v>16</v>
      </c>
      <c r="M2510" s="5">
        <v>250.81</v>
      </c>
    </row>
    <row r="2511" spans="1:13" hidden="1"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row>
    <row r="2512" spans="1:13" hidden="1" x14ac:dyDescent="0.25">
      <c r="A2512" s="2">
        <v>45091</v>
      </c>
      <c r="B2512" s="3">
        <f t="shared" si="117"/>
        <v>2023</v>
      </c>
      <c r="C2512" t="str">
        <f t="shared" si="118"/>
        <v>2023-2024</v>
      </c>
      <c r="D2512" t="s">
        <v>148</v>
      </c>
      <c r="E2512" t="s">
        <v>141</v>
      </c>
      <c r="F2512" t="str">
        <f t="shared" si="119"/>
        <v>Western Australia</v>
      </c>
      <c r="G2512" t="s">
        <v>48</v>
      </c>
      <c r="H2512">
        <v>6052</v>
      </c>
      <c r="I2512" t="s">
        <v>11</v>
      </c>
      <c r="J2512" t="s">
        <v>49</v>
      </c>
      <c r="K2512" t="s">
        <v>150</v>
      </c>
      <c r="L2512" t="s">
        <v>18</v>
      </c>
      <c r="M2512" s="5">
        <v>253.38</v>
      </c>
    </row>
    <row r="2513" spans="1:13" hidden="1"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row>
    <row r="2514" spans="1:13" hidden="1" x14ac:dyDescent="0.25">
      <c r="A2514" s="2">
        <v>45029</v>
      </c>
      <c r="B2514" s="3">
        <f t="shared" si="117"/>
        <v>2023</v>
      </c>
      <c r="C2514" t="str">
        <f t="shared" si="118"/>
        <v>2023-2024</v>
      </c>
      <c r="D2514" t="s">
        <v>148</v>
      </c>
      <c r="E2514" t="s">
        <v>142</v>
      </c>
      <c r="F2514" t="str">
        <f t="shared" si="119"/>
        <v>Australian Capital Territory</v>
      </c>
      <c r="G2514" t="s">
        <v>80</v>
      </c>
      <c r="H2514">
        <v>2609</v>
      </c>
      <c r="I2514" t="s">
        <v>11</v>
      </c>
      <c r="J2514" t="s">
        <v>58</v>
      </c>
      <c r="K2514" t="s">
        <v>150</v>
      </c>
      <c r="L2514" t="s">
        <v>18</v>
      </c>
      <c r="M2514" s="5">
        <v>253.81</v>
      </c>
    </row>
    <row r="2515" spans="1:13" hidden="1" x14ac:dyDescent="0.25">
      <c r="A2515" s="2">
        <v>45051</v>
      </c>
      <c r="B2515" s="3">
        <f t="shared" si="117"/>
        <v>2023</v>
      </c>
      <c r="C2515" t="str">
        <f t="shared" si="118"/>
        <v>2023-2024</v>
      </c>
      <c r="D2515" t="s">
        <v>147</v>
      </c>
      <c r="E2515" t="s">
        <v>85</v>
      </c>
      <c r="F2515" t="str">
        <f t="shared" si="119"/>
        <v>Queensland</v>
      </c>
      <c r="G2515" t="s">
        <v>35</v>
      </c>
      <c r="H2515">
        <v>4883</v>
      </c>
      <c r="I2515" t="s">
        <v>11</v>
      </c>
      <c r="J2515" t="s">
        <v>36</v>
      </c>
      <c r="K2515" t="s">
        <v>150</v>
      </c>
      <c r="L2515" t="s">
        <v>18</v>
      </c>
      <c r="M2515" s="5">
        <v>253.82</v>
      </c>
    </row>
    <row r="2516" spans="1:13" hidden="1" x14ac:dyDescent="0.25">
      <c r="A2516" s="2">
        <v>45470</v>
      </c>
      <c r="B2516" s="3">
        <f t="shared" si="117"/>
        <v>2024</v>
      </c>
      <c r="C2516" t="str">
        <f t="shared" si="118"/>
        <v>2024-2025</v>
      </c>
      <c r="D2516" t="s">
        <v>148</v>
      </c>
      <c r="E2516" t="s">
        <v>66</v>
      </c>
      <c r="F2516" t="str">
        <f t="shared" si="119"/>
        <v>South Australia</v>
      </c>
      <c r="G2516" t="s">
        <v>32</v>
      </c>
      <c r="H2516">
        <v>5169</v>
      </c>
      <c r="I2516" t="s">
        <v>11</v>
      </c>
      <c r="J2516" t="s">
        <v>33</v>
      </c>
      <c r="K2516" t="s">
        <v>150</v>
      </c>
      <c r="L2516" t="s">
        <v>18</v>
      </c>
      <c r="M2516" s="5">
        <v>253.82</v>
      </c>
    </row>
    <row r="2517" spans="1:13" hidden="1"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row>
    <row r="2518" spans="1:13" hidden="1" x14ac:dyDescent="0.25">
      <c r="A2518" s="2">
        <v>45229</v>
      </c>
      <c r="B2518" s="3">
        <f t="shared" si="117"/>
        <v>2024</v>
      </c>
      <c r="C2518" t="str">
        <f t="shared" si="118"/>
        <v>2023-2024</v>
      </c>
      <c r="D2518" t="s">
        <v>148</v>
      </c>
      <c r="E2518" t="s">
        <v>134</v>
      </c>
      <c r="F2518" t="str">
        <f t="shared" si="119"/>
        <v>Queensland</v>
      </c>
      <c r="G2518" t="s">
        <v>35</v>
      </c>
      <c r="H2518">
        <v>4825</v>
      </c>
      <c r="I2518" t="s">
        <v>11</v>
      </c>
      <c r="J2518" t="s">
        <v>36</v>
      </c>
      <c r="K2518" t="s">
        <v>150</v>
      </c>
      <c r="L2518" t="s">
        <v>18</v>
      </c>
      <c r="M2518" s="5">
        <v>59.9</v>
      </c>
    </row>
    <row r="2519" spans="1:13" hidden="1" x14ac:dyDescent="0.25">
      <c r="A2519" s="2">
        <v>45435</v>
      </c>
      <c r="B2519" s="3">
        <f t="shared" si="117"/>
        <v>2024</v>
      </c>
      <c r="C2519" t="str">
        <f t="shared" si="118"/>
        <v>2024-2025</v>
      </c>
      <c r="D2519" t="s">
        <v>147</v>
      </c>
      <c r="E2519" t="s">
        <v>73</v>
      </c>
      <c r="F2519" t="str">
        <f t="shared" si="119"/>
        <v>Victoria</v>
      </c>
      <c r="G2519" t="s">
        <v>45</v>
      </c>
      <c r="H2519">
        <v>3136</v>
      </c>
      <c r="I2519" t="s">
        <v>11</v>
      </c>
      <c r="J2519" t="s">
        <v>63</v>
      </c>
      <c r="K2519" t="s">
        <v>151</v>
      </c>
      <c r="L2519" t="s">
        <v>21</v>
      </c>
      <c r="M2519" s="5">
        <v>255.23000000000002</v>
      </c>
    </row>
    <row r="2520" spans="1:13" hidden="1"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row>
    <row r="2521" spans="1:13" hidden="1"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row>
    <row r="2522" spans="1:13" hidden="1"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row>
    <row r="2523" spans="1:13" hidden="1" x14ac:dyDescent="0.25">
      <c r="A2523" s="2">
        <v>45067</v>
      </c>
      <c r="B2523" s="3">
        <f t="shared" si="117"/>
        <v>2023</v>
      </c>
      <c r="C2523" t="str">
        <f t="shared" si="118"/>
        <v>2023-2024</v>
      </c>
      <c r="D2523" t="s">
        <v>147</v>
      </c>
      <c r="E2523" t="s">
        <v>52</v>
      </c>
      <c r="F2523" t="str">
        <f t="shared" si="119"/>
        <v>Victoria</v>
      </c>
      <c r="G2523" t="s">
        <v>45</v>
      </c>
      <c r="H2523">
        <v>3030</v>
      </c>
      <c r="I2523" t="s">
        <v>11</v>
      </c>
      <c r="J2523" t="s">
        <v>46</v>
      </c>
      <c r="K2523" t="s">
        <v>154</v>
      </c>
      <c r="L2523" t="s">
        <v>14</v>
      </c>
      <c r="M2523" s="5">
        <v>257.28999999999996</v>
      </c>
    </row>
    <row r="2524" spans="1:13" hidden="1"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row>
    <row r="2525" spans="1:13" hidden="1"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row>
    <row r="2526" spans="1:13" hidden="1" x14ac:dyDescent="0.25">
      <c r="A2526" s="2">
        <v>45550</v>
      </c>
      <c r="B2526" s="3">
        <f t="shared" ref="B2526:B2589" si="120">IF(MONTH(A2526)&gt;=7,YEAR(A2526)+1,YEAR(A2526))</f>
        <v>2025</v>
      </c>
      <c r="C2526" t="str">
        <f t="shared" ref="C2526:C2589" si="121">IF(MONTH(A2526) &gt;= 4, YEAR(A2526) &amp; "-" &amp; YEAR(A2526) + 1, YEAR(A2526) - 1 &amp; "-" &amp; YEAR(A2526))</f>
        <v>2024-2025</v>
      </c>
      <c r="D2526" t="s">
        <v>147</v>
      </c>
      <c r="E2526" t="s">
        <v>50</v>
      </c>
      <c r="F2526" t="str">
        <f t="shared" ref="F2526:F2589" si="122">IF(G2526="WA","Western Australia",
IF(G2526="NSW","New South Wales",
IF(G2526="QLD","Queensland",
IF(G2526="VIC","Victoria",
IF(G2526="TAS","Tasmania",
IF(G2526="SA","South Australia",
IF(G2526="NT","Northern Territory",
IF(G2526="ACT","Australian Capital Territory",G2526))))))))</f>
        <v>Queensland</v>
      </c>
      <c r="G2526" t="s">
        <v>35</v>
      </c>
      <c r="H2526">
        <v>4703</v>
      </c>
      <c r="I2526" t="s">
        <v>11</v>
      </c>
      <c r="J2526" t="s">
        <v>51</v>
      </c>
      <c r="K2526" t="s">
        <v>152</v>
      </c>
      <c r="L2526" t="s">
        <v>13</v>
      </c>
      <c r="M2526" s="5">
        <v>258.33000000000004</v>
      </c>
    </row>
    <row r="2527" spans="1:13" hidden="1" x14ac:dyDescent="0.25">
      <c r="A2527" s="2">
        <v>44971</v>
      </c>
      <c r="B2527" s="3">
        <f t="shared" si="120"/>
        <v>2023</v>
      </c>
      <c r="C2527" t="str">
        <f t="shared" si="121"/>
        <v>2022-2023</v>
      </c>
      <c r="D2527" t="s">
        <v>148</v>
      </c>
      <c r="E2527" t="s">
        <v>143</v>
      </c>
      <c r="F2527" t="str">
        <f t="shared" si="122"/>
        <v>New South Wales</v>
      </c>
      <c r="G2527" t="s">
        <v>10</v>
      </c>
      <c r="H2527">
        <v>2154</v>
      </c>
      <c r="I2527" t="s">
        <v>11</v>
      </c>
      <c r="J2527" t="s">
        <v>27</v>
      </c>
      <c r="K2527" t="s">
        <v>155</v>
      </c>
      <c r="L2527" t="s">
        <v>20</v>
      </c>
      <c r="M2527" s="5">
        <v>258.35000000000002</v>
      </c>
    </row>
    <row r="2528" spans="1:13" hidden="1" x14ac:dyDescent="0.25">
      <c r="A2528" s="2">
        <v>45473</v>
      </c>
      <c r="B2528" s="3">
        <f t="shared" si="120"/>
        <v>2024</v>
      </c>
      <c r="C2528" t="str">
        <f t="shared" si="121"/>
        <v>2024-2025</v>
      </c>
      <c r="D2528" t="s">
        <v>147</v>
      </c>
      <c r="E2528" t="s">
        <v>115</v>
      </c>
      <c r="F2528" t="str">
        <f t="shared" si="122"/>
        <v>Western Australia</v>
      </c>
      <c r="G2528" t="s">
        <v>48</v>
      </c>
      <c r="H2528">
        <v>6280</v>
      </c>
      <c r="I2528" t="s">
        <v>11</v>
      </c>
      <c r="J2528" t="s">
        <v>94</v>
      </c>
      <c r="K2528" t="s">
        <v>149</v>
      </c>
      <c r="L2528" t="s">
        <v>15</v>
      </c>
      <c r="M2528" s="5">
        <v>258.39999999999998</v>
      </c>
    </row>
    <row r="2529" spans="1:13" hidden="1" x14ac:dyDescent="0.25">
      <c r="A2529" s="2">
        <v>45169</v>
      </c>
      <c r="B2529" s="3">
        <f t="shared" si="120"/>
        <v>2024</v>
      </c>
      <c r="C2529" t="str">
        <f t="shared" si="121"/>
        <v>2023-2024</v>
      </c>
      <c r="D2529" t="s">
        <v>147</v>
      </c>
      <c r="E2529" t="s">
        <v>88</v>
      </c>
      <c r="F2529" t="str">
        <f t="shared" si="122"/>
        <v>South Australia</v>
      </c>
      <c r="G2529" t="s">
        <v>32</v>
      </c>
      <c r="H2529">
        <v>5011</v>
      </c>
      <c r="I2529" t="s">
        <v>11</v>
      </c>
      <c r="J2529" t="s">
        <v>33</v>
      </c>
      <c r="K2529" t="s">
        <v>19</v>
      </c>
      <c r="L2529" t="s">
        <v>23</v>
      </c>
      <c r="M2529" s="5">
        <v>258.53999999999996</v>
      </c>
    </row>
    <row r="2530" spans="1:13" hidden="1" x14ac:dyDescent="0.25">
      <c r="A2530" s="2">
        <v>44961</v>
      </c>
      <c r="B2530" s="3">
        <f t="shared" si="120"/>
        <v>2023</v>
      </c>
      <c r="C2530" t="str">
        <f t="shared" si="121"/>
        <v>2022-2023</v>
      </c>
      <c r="D2530" t="s">
        <v>148</v>
      </c>
      <c r="E2530" t="s">
        <v>105</v>
      </c>
      <c r="F2530" t="str">
        <f t="shared" si="122"/>
        <v>Victoria</v>
      </c>
      <c r="G2530" t="s">
        <v>45</v>
      </c>
      <c r="H2530">
        <v>3500</v>
      </c>
      <c r="I2530" t="s">
        <v>11</v>
      </c>
      <c r="J2530" t="s">
        <v>60</v>
      </c>
      <c r="K2530" t="s">
        <v>149</v>
      </c>
      <c r="L2530" t="s">
        <v>15</v>
      </c>
      <c r="M2530" s="5">
        <v>258.74</v>
      </c>
    </row>
    <row r="2531" spans="1:13" hidden="1" x14ac:dyDescent="0.25">
      <c r="A2531" s="2">
        <v>45482</v>
      </c>
      <c r="B2531" s="3">
        <f t="shared" si="120"/>
        <v>2025</v>
      </c>
      <c r="C2531" t="str">
        <f t="shared" si="121"/>
        <v>2024-2025</v>
      </c>
      <c r="D2531" t="s">
        <v>147</v>
      </c>
      <c r="E2531" t="s">
        <v>73</v>
      </c>
      <c r="F2531" t="str">
        <f t="shared" si="122"/>
        <v>Victoria</v>
      </c>
      <c r="G2531" t="s">
        <v>45</v>
      </c>
      <c r="H2531">
        <v>3136</v>
      </c>
      <c r="I2531" t="s">
        <v>11</v>
      </c>
      <c r="J2531" t="s">
        <v>63</v>
      </c>
      <c r="K2531" t="s">
        <v>152</v>
      </c>
      <c r="L2531" t="s">
        <v>13</v>
      </c>
      <c r="M2531" s="5">
        <v>258.97000000000003</v>
      </c>
    </row>
    <row r="2532" spans="1:13" hidden="1" x14ac:dyDescent="0.25">
      <c r="A2532" s="2">
        <v>45424</v>
      </c>
      <c r="B2532" s="3">
        <f t="shared" si="120"/>
        <v>2024</v>
      </c>
      <c r="C2532" t="str">
        <f t="shared" si="121"/>
        <v>2024-2025</v>
      </c>
      <c r="D2532" t="s">
        <v>148</v>
      </c>
      <c r="E2532" t="s">
        <v>41</v>
      </c>
      <c r="F2532" t="str">
        <f t="shared" si="122"/>
        <v>New South Wales</v>
      </c>
      <c r="G2532" t="s">
        <v>10</v>
      </c>
      <c r="H2532">
        <v>2830</v>
      </c>
      <c r="I2532" t="s">
        <v>11</v>
      </c>
      <c r="J2532" t="s">
        <v>25</v>
      </c>
      <c r="K2532" t="s">
        <v>153</v>
      </c>
      <c r="L2532" t="s">
        <v>16</v>
      </c>
      <c r="M2532" s="5">
        <v>259.31</v>
      </c>
    </row>
    <row r="2533" spans="1:13" hidden="1" x14ac:dyDescent="0.25">
      <c r="A2533" s="2">
        <v>45279</v>
      </c>
      <c r="B2533" s="3">
        <f t="shared" si="120"/>
        <v>2024</v>
      </c>
      <c r="C2533" t="str">
        <f t="shared" si="121"/>
        <v>2023-2024</v>
      </c>
      <c r="D2533" t="s">
        <v>147</v>
      </c>
      <c r="E2533" t="s">
        <v>62</v>
      </c>
      <c r="F2533" t="str">
        <f t="shared" si="122"/>
        <v>Victoria</v>
      </c>
      <c r="G2533" t="s">
        <v>45</v>
      </c>
      <c r="H2533">
        <v>3134</v>
      </c>
      <c r="I2533" t="s">
        <v>11</v>
      </c>
      <c r="J2533" t="s">
        <v>63</v>
      </c>
      <c r="K2533" t="s">
        <v>154</v>
      </c>
      <c r="L2533" t="s">
        <v>14</v>
      </c>
      <c r="M2533" s="5">
        <v>259.78000000000003</v>
      </c>
    </row>
    <row r="2534" spans="1:13" hidden="1" x14ac:dyDescent="0.25">
      <c r="A2534" s="2">
        <v>45137</v>
      </c>
      <c r="B2534" s="3">
        <f t="shared" si="120"/>
        <v>2024</v>
      </c>
      <c r="C2534" t="str">
        <f t="shared" si="121"/>
        <v>2023-2024</v>
      </c>
      <c r="D2534" t="s">
        <v>148</v>
      </c>
      <c r="E2534" t="s">
        <v>105</v>
      </c>
      <c r="F2534" t="str">
        <f t="shared" si="122"/>
        <v>Victoria</v>
      </c>
      <c r="G2534" t="s">
        <v>45</v>
      </c>
      <c r="H2534">
        <v>3500</v>
      </c>
      <c r="I2534" t="s">
        <v>11</v>
      </c>
      <c r="J2534" t="s">
        <v>60</v>
      </c>
      <c r="K2534" t="s">
        <v>154</v>
      </c>
      <c r="L2534" t="s">
        <v>14</v>
      </c>
      <c r="M2534" s="5">
        <v>259.87</v>
      </c>
    </row>
    <row r="2535" spans="1:13" hidden="1" x14ac:dyDescent="0.25">
      <c r="A2535" s="2">
        <v>45353</v>
      </c>
      <c r="B2535" s="3">
        <f t="shared" si="120"/>
        <v>2024</v>
      </c>
      <c r="C2535" t="str">
        <f t="shared" si="121"/>
        <v>2023-2024</v>
      </c>
      <c r="D2535" t="s">
        <v>147</v>
      </c>
      <c r="E2535" t="s">
        <v>97</v>
      </c>
      <c r="F2535" t="str">
        <f t="shared" si="122"/>
        <v>Tasmania</v>
      </c>
      <c r="G2535" t="s">
        <v>70</v>
      </c>
      <c r="H2535">
        <v>7250</v>
      </c>
      <c r="I2535" t="s">
        <v>11</v>
      </c>
      <c r="J2535" t="s">
        <v>71</v>
      </c>
      <c r="K2535" t="s">
        <v>156</v>
      </c>
      <c r="L2535" t="s">
        <v>17</v>
      </c>
      <c r="M2535" s="5">
        <v>260.57</v>
      </c>
    </row>
    <row r="2536" spans="1:13" hidden="1" x14ac:dyDescent="0.25">
      <c r="A2536" s="2">
        <v>45458</v>
      </c>
      <c r="B2536" s="3">
        <f t="shared" si="120"/>
        <v>2024</v>
      </c>
      <c r="C2536" t="str">
        <f t="shared" si="121"/>
        <v>2024-2025</v>
      </c>
      <c r="D2536" t="s">
        <v>148</v>
      </c>
      <c r="E2536" t="s">
        <v>136</v>
      </c>
      <c r="F2536" t="str">
        <f t="shared" si="122"/>
        <v>Victoria</v>
      </c>
      <c r="G2536" t="s">
        <v>45</v>
      </c>
      <c r="H2536">
        <v>3175</v>
      </c>
      <c r="I2536" t="s">
        <v>11</v>
      </c>
      <c r="J2536" t="s">
        <v>63</v>
      </c>
      <c r="K2536" t="s">
        <v>149</v>
      </c>
      <c r="L2536" t="s">
        <v>15</v>
      </c>
      <c r="M2536" s="5">
        <v>260.7</v>
      </c>
    </row>
    <row r="2537" spans="1:13" hidden="1" x14ac:dyDescent="0.25">
      <c r="A2537" s="2">
        <v>45036</v>
      </c>
      <c r="B2537" s="3">
        <f t="shared" si="120"/>
        <v>2023</v>
      </c>
      <c r="C2537" t="str">
        <f t="shared" si="121"/>
        <v>2023-2024</v>
      </c>
      <c r="D2537" t="s">
        <v>147</v>
      </c>
      <c r="E2537" t="s">
        <v>96</v>
      </c>
      <c r="F2537" t="str">
        <f t="shared" si="122"/>
        <v>Western Australia</v>
      </c>
      <c r="G2537" t="s">
        <v>48</v>
      </c>
      <c r="H2537">
        <v>6330</v>
      </c>
      <c r="I2537" t="s">
        <v>11</v>
      </c>
      <c r="J2537" t="s">
        <v>94</v>
      </c>
      <c r="K2537" t="s">
        <v>150</v>
      </c>
      <c r="L2537" t="s">
        <v>18</v>
      </c>
      <c r="M2537" s="5">
        <v>260.73</v>
      </c>
    </row>
    <row r="2538" spans="1:13" hidden="1" x14ac:dyDescent="0.25">
      <c r="A2538" s="2">
        <v>44989</v>
      </c>
      <c r="B2538" s="3">
        <f t="shared" si="120"/>
        <v>2023</v>
      </c>
      <c r="C2538" t="str">
        <f t="shared" si="121"/>
        <v>2022-2023</v>
      </c>
      <c r="D2538" t="s">
        <v>147</v>
      </c>
      <c r="E2538" t="s">
        <v>103</v>
      </c>
      <c r="F2538" t="str">
        <f t="shared" si="122"/>
        <v>Queensland</v>
      </c>
      <c r="G2538" t="s">
        <v>35</v>
      </c>
      <c r="H2538">
        <v>4509</v>
      </c>
      <c r="I2538" t="s">
        <v>11</v>
      </c>
      <c r="J2538" t="s">
        <v>104</v>
      </c>
      <c r="K2538" t="s">
        <v>156</v>
      </c>
      <c r="L2538" t="s">
        <v>17</v>
      </c>
      <c r="M2538" s="5">
        <v>260.73</v>
      </c>
    </row>
    <row r="2539" spans="1:13" hidden="1" x14ac:dyDescent="0.25">
      <c r="A2539" s="2">
        <v>45204</v>
      </c>
      <c r="B2539" s="3">
        <f t="shared" si="120"/>
        <v>2024</v>
      </c>
      <c r="C2539" t="str">
        <f t="shared" si="121"/>
        <v>2023-2024</v>
      </c>
      <c r="D2539" t="s">
        <v>147</v>
      </c>
      <c r="E2539" t="s">
        <v>75</v>
      </c>
      <c r="F2539" t="str">
        <f t="shared" si="122"/>
        <v>Victoria</v>
      </c>
      <c r="G2539" t="s">
        <v>45</v>
      </c>
      <c r="H2539">
        <v>3630</v>
      </c>
      <c r="I2539" t="s">
        <v>11</v>
      </c>
      <c r="J2539" t="s">
        <v>55</v>
      </c>
      <c r="K2539" t="s">
        <v>155</v>
      </c>
      <c r="L2539" t="s">
        <v>20</v>
      </c>
      <c r="M2539" s="5">
        <v>261.01</v>
      </c>
    </row>
    <row r="2540" spans="1:13" hidden="1" x14ac:dyDescent="0.25">
      <c r="A2540" s="2">
        <v>45118</v>
      </c>
      <c r="B2540" s="3">
        <f t="shared" si="120"/>
        <v>2024</v>
      </c>
      <c r="C2540" t="str">
        <f t="shared" si="121"/>
        <v>2023-2024</v>
      </c>
      <c r="D2540" t="s">
        <v>147</v>
      </c>
      <c r="E2540" t="s">
        <v>40</v>
      </c>
      <c r="F2540" t="str">
        <f t="shared" si="122"/>
        <v>New South Wales</v>
      </c>
      <c r="G2540" t="s">
        <v>10</v>
      </c>
      <c r="H2540">
        <v>2116</v>
      </c>
      <c r="I2540" t="s">
        <v>11</v>
      </c>
      <c r="J2540" t="s">
        <v>27</v>
      </c>
      <c r="K2540" t="s">
        <v>155</v>
      </c>
      <c r="L2540" t="s">
        <v>20</v>
      </c>
      <c r="M2540" s="5">
        <v>261.25000000000006</v>
      </c>
    </row>
    <row r="2541" spans="1:13" hidden="1" x14ac:dyDescent="0.25">
      <c r="A2541" s="2">
        <v>45054</v>
      </c>
      <c r="B2541" s="3">
        <f t="shared" si="120"/>
        <v>2023</v>
      </c>
      <c r="C2541" t="str">
        <f t="shared" si="121"/>
        <v>2023-2024</v>
      </c>
      <c r="D2541" t="s">
        <v>147</v>
      </c>
      <c r="E2541" t="s">
        <v>130</v>
      </c>
      <c r="F2541" t="str">
        <f t="shared" si="122"/>
        <v>South Australia</v>
      </c>
      <c r="G2541" t="s">
        <v>32</v>
      </c>
      <c r="H2541">
        <v>5290</v>
      </c>
      <c r="I2541" t="s">
        <v>11</v>
      </c>
      <c r="J2541" t="s">
        <v>38</v>
      </c>
      <c r="K2541" t="s">
        <v>155</v>
      </c>
      <c r="L2541" t="s">
        <v>20</v>
      </c>
      <c r="M2541" s="5">
        <v>261.36</v>
      </c>
    </row>
    <row r="2542" spans="1:13" hidden="1" x14ac:dyDescent="0.25">
      <c r="A2542" s="2">
        <v>45275</v>
      </c>
      <c r="B2542" s="3">
        <f t="shared" si="120"/>
        <v>2024</v>
      </c>
      <c r="C2542" t="str">
        <f t="shared" si="121"/>
        <v>2023-2024</v>
      </c>
      <c r="D2542" t="s">
        <v>147</v>
      </c>
      <c r="E2542" t="s">
        <v>92</v>
      </c>
      <c r="F2542" t="str">
        <f t="shared" si="122"/>
        <v>Queensland</v>
      </c>
      <c r="G2542" t="s">
        <v>35</v>
      </c>
      <c r="H2542">
        <v>4068</v>
      </c>
      <c r="I2542" t="s">
        <v>11</v>
      </c>
      <c r="J2542" t="s">
        <v>43</v>
      </c>
      <c r="K2542" t="s">
        <v>19</v>
      </c>
      <c r="L2542" t="s">
        <v>23</v>
      </c>
      <c r="M2542" s="5">
        <v>261.46000000000004</v>
      </c>
    </row>
    <row r="2543" spans="1:13" hidden="1" x14ac:dyDescent="0.25">
      <c r="A2543" s="2">
        <v>45432</v>
      </c>
      <c r="B2543" s="3">
        <f t="shared" si="120"/>
        <v>2024</v>
      </c>
      <c r="C2543" t="str">
        <f t="shared" si="121"/>
        <v>2024-2025</v>
      </c>
      <c r="D2543" t="s">
        <v>148</v>
      </c>
      <c r="E2543" t="s">
        <v>59</v>
      </c>
      <c r="F2543" t="str">
        <f t="shared" si="122"/>
        <v>Victoria</v>
      </c>
      <c r="G2543" t="s">
        <v>45</v>
      </c>
      <c r="H2543">
        <v>3280</v>
      </c>
      <c r="I2543" t="s">
        <v>11</v>
      </c>
      <c r="J2543" t="s">
        <v>60</v>
      </c>
      <c r="K2543" t="s">
        <v>152</v>
      </c>
      <c r="L2543" t="s">
        <v>13</v>
      </c>
      <c r="M2543" s="5">
        <v>261.7</v>
      </c>
    </row>
    <row r="2544" spans="1:13" x14ac:dyDescent="0.25">
      <c r="A2544" s="2">
        <v>44938</v>
      </c>
      <c r="B2544" s="3">
        <f t="shared" si="120"/>
        <v>2023</v>
      </c>
      <c r="C2544" t="str">
        <f t="shared" si="121"/>
        <v>2022-2023</v>
      </c>
      <c r="D2544" t="s">
        <v>147</v>
      </c>
      <c r="E2544" t="s">
        <v>107</v>
      </c>
      <c r="F2544" t="str">
        <f t="shared" si="122"/>
        <v>Queensland</v>
      </c>
      <c r="G2544" t="s">
        <v>35</v>
      </c>
      <c r="H2544">
        <v>4220</v>
      </c>
      <c r="I2544" t="s">
        <v>11</v>
      </c>
      <c r="J2544" t="s">
        <v>104</v>
      </c>
      <c r="K2544" t="s">
        <v>155</v>
      </c>
      <c r="L2544" t="s">
        <v>20</v>
      </c>
      <c r="M2544" s="5">
        <v>261.73</v>
      </c>
    </row>
    <row r="2545" spans="1:13" hidden="1" x14ac:dyDescent="0.25">
      <c r="A2545" s="2">
        <v>45473</v>
      </c>
      <c r="B2545" s="3">
        <f t="shared" si="120"/>
        <v>2024</v>
      </c>
      <c r="C2545" t="str">
        <f t="shared" si="121"/>
        <v>2024-2025</v>
      </c>
      <c r="D2545" t="s">
        <v>147</v>
      </c>
      <c r="E2545" t="s">
        <v>144</v>
      </c>
      <c r="F2545" t="str">
        <f t="shared" si="122"/>
        <v>Queensland</v>
      </c>
      <c r="G2545" t="s">
        <v>35</v>
      </c>
      <c r="H2545">
        <v>4566</v>
      </c>
      <c r="I2545" t="s">
        <v>11</v>
      </c>
      <c r="J2545" t="s">
        <v>120</v>
      </c>
      <c r="K2545" t="s">
        <v>154</v>
      </c>
      <c r="L2545" t="s">
        <v>14</v>
      </c>
      <c r="M2545" s="5">
        <v>262.36</v>
      </c>
    </row>
    <row r="2546" spans="1:13" hidden="1" x14ac:dyDescent="0.25">
      <c r="A2546" s="2">
        <v>45173</v>
      </c>
      <c r="B2546" s="3">
        <f t="shared" si="120"/>
        <v>2024</v>
      </c>
      <c r="C2546" t="str">
        <f t="shared" si="121"/>
        <v>2023-2024</v>
      </c>
      <c r="D2546" t="s">
        <v>147</v>
      </c>
      <c r="E2546" t="s">
        <v>113</v>
      </c>
      <c r="F2546" t="str">
        <f t="shared" si="122"/>
        <v>Queensland</v>
      </c>
      <c r="G2546" t="s">
        <v>35</v>
      </c>
      <c r="H2546">
        <v>4215</v>
      </c>
      <c r="I2546" t="s">
        <v>11</v>
      </c>
      <c r="J2546" t="s">
        <v>104</v>
      </c>
      <c r="K2546" t="s">
        <v>149</v>
      </c>
      <c r="L2546" t="s">
        <v>15</v>
      </c>
      <c r="M2546" s="5">
        <v>262.47000000000003</v>
      </c>
    </row>
    <row r="2547" spans="1:13" hidden="1" x14ac:dyDescent="0.25">
      <c r="A2547" s="2">
        <v>45657</v>
      </c>
      <c r="B2547" s="3">
        <f t="shared" si="120"/>
        <v>2025</v>
      </c>
      <c r="C2547" t="str">
        <f t="shared" si="121"/>
        <v>2024-2025</v>
      </c>
      <c r="D2547" t="s">
        <v>147</v>
      </c>
      <c r="E2547" t="s">
        <v>50</v>
      </c>
      <c r="F2547" t="str">
        <f t="shared" si="122"/>
        <v>Queensland</v>
      </c>
      <c r="G2547" t="s">
        <v>35</v>
      </c>
      <c r="H2547">
        <v>4703</v>
      </c>
      <c r="I2547" t="s">
        <v>11</v>
      </c>
      <c r="J2547" t="s">
        <v>51</v>
      </c>
      <c r="K2547" t="s">
        <v>152</v>
      </c>
      <c r="L2547" t="s">
        <v>13</v>
      </c>
      <c r="M2547" s="5">
        <v>262.58999999999997</v>
      </c>
    </row>
    <row r="2548" spans="1:13" hidden="1" x14ac:dyDescent="0.25">
      <c r="A2548" s="2">
        <v>45037</v>
      </c>
      <c r="B2548" s="3">
        <f t="shared" si="120"/>
        <v>2023</v>
      </c>
      <c r="C2548" t="str">
        <f t="shared" si="121"/>
        <v>2023-2024</v>
      </c>
      <c r="D2548" t="s">
        <v>147</v>
      </c>
      <c r="E2548" t="s">
        <v>40</v>
      </c>
      <c r="F2548" t="str">
        <f t="shared" si="122"/>
        <v>New South Wales</v>
      </c>
      <c r="G2548" t="s">
        <v>10</v>
      </c>
      <c r="H2548">
        <v>2116</v>
      </c>
      <c r="I2548" t="s">
        <v>11</v>
      </c>
      <c r="J2548" t="s">
        <v>27</v>
      </c>
      <c r="K2548" t="s">
        <v>156</v>
      </c>
      <c r="L2548" t="s">
        <v>17</v>
      </c>
      <c r="M2548" s="5">
        <v>262.82</v>
      </c>
    </row>
    <row r="2549" spans="1:13" hidden="1" x14ac:dyDescent="0.25">
      <c r="A2549" s="2">
        <v>45254</v>
      </c>
      <c r="B2549" s="3">
        <f t="shared" si="120"/>
        <v>2024</v>
      </c>
      <c r="C2549" t="str">
        <f t="shared" si="121"/>
        <v>2023-2024</v>
      </c>
      <c r="D2549" t="s">
        <v>147</v>
      </c>
      <c r="E2549" t="s">
        <v>130</v>
      </c>
      <c r="F2549" t="str">
        <f t="shared" si="122"/>
        <v>South Australia</v>
      </c>
      <c r="G2549" t="s">
        <v>32</v>
      </c>
      <c r="H2549">
        <v>5290</v>
      </c>
      <c r="I2549" t="s">
        <v>11</v>
      </c>
      <c r="J2549" t="s">
        <v>38</v>
      </c>
      <c r="K2549" t="s">
        <v>151</v>
      </c>
      <c r="L2549" t="s">
        <v>21</v>
      </c>
      <c r="M2549" s="5">
        <v>262.96000000000004</v>
      </c>
    </row>
    <row r="2550" spans="1:13" hidden="1" x14ac:dyDescent="0.25">
      <c r="A2550" s="2">
        <v>45189</v>
      </c>
      <c r="B2550" s="3">
        <f t="shared" si="120"/>
        <v>2024</v>
      </c>
      <c r="C2550" t="str">
        <f t="shared" si="121"/>
        <v>2023-2024</v>
      </c>
      <c r="D2550" t="s">
        <v>147</v>
      </c>
      <c r="E2550" t="s">
        <v>78</v>
      </c>
      <c r="F2550" t="str">
        <f t="shared" si="122"/>
        <v>New South Wales</v>
      </c>
      <c r="G2550" t="s">
        <v>10</v>
      </c>
      <c r="H2550">
        <v>2350</v>
      </c>
      <c r="I2550" t="s">
        <v>11</v>
      </c>
      <c r="J2550" t="s">
        <v>68</v>
      </c>
      <c r="K2550" t="s">
        <v>157</v>
      </c>
      <c r="L2550" t="s">
        <v>22</v>
      </c>
      <c r="M2550" s="5">
        <v>263.95</v>
      </c>
    </row>
    <row r="2551" spans="1:13" hidden="1" x14ac:dyDescent="0.25">
      <c r="A2551" s="2">
        <v>45092</v>
      </c>
      <c r="B2551" s="3">
        <f t="shared" si="120"/>
        <v>2023</v>
      </c>
      <c r="C2551" t="str">
        <f t="shared" si="121"/>
        <v>2023-2024</v>
      </c>
      <c r="D2551" t="s">
        <v>147</v>
      </c>
      <c r="E2551" t="s">
        <v>62</v>
      </c>
      <c r="F2551" t="str">
        <f t="shared" si="122"/>
        <v>Victoria</v>
      </c>
      <c r="G2551" t="s">
        <v>45</v>
      </c>
      <c r="H2551">
        <v>3134</v>
      </c>
      <c r="I2551" t="s">
        <v>11</v>
      </c>
      <c r="J2551" t="s">
        <v>63</v>
      </c>
      <c r="K2551" t="s">
        <v>155</v>
      </c>
      <c r="L2551" t="s">
        <v>20</v>
      </c>
      <c r="M2551" s="5">
        <v>264.28999999999996</v>
      </c>
    </row>
    <row r="2552" spans="1:13" hidden="1" x14ac:dyDescent="0.25">
      <c r="A2552" s="2">
        <v>45482</v>
      </c>
      <c r="B2552" s="3">
        <f t="shared" si="120"/>
        <v>2025</v>
      </c>
      <c r="C2552" t="str">
        <f t="shared" si="121"/>
        <v>2024-2025</v>
      </c>
      <c r="D2552" t="s">
        <v>148</v>
      </c>
      <c r="E2552" t="s">
        <v>127</v>
      </c>
      <c r="F2552" t="str">
        <f t="shared" si="122"/>
        <v>New South Wales</v>
      </c>
      <c r="G2552" t="s">
        <v>10</v>
      </c>
      <c r="H2552">
        <v>2131</v>
      </c>
      <c r="I2552" t="s">
        <v>11</v>
      </c>
      <c r="J2552" t="s">
        <v>27</v>
      </c>
      <c r="K2552" t="s">
        <v>19</v>
      </c>
      <c r="L2552" t="s">
        <v>23</v>
      </c>
      <c r="M2552" s="5">
        <v>264.5</v>
      </c>
    </row>
    <row r="2553" spans="1:13" hidden="1" x14ac:dyDescent="0.25">
      <c r="A2553" s="2">
        <v>45487</v>
      </c>
      <c r="B2553" s="3">
        <f t="shared" si="120"/>
        <v>2025</v>
      </c>
      <c r="C2553" t="str">
        <f t="shared" si="121"/>
        <v>2024-2025</v>
      </c>
      <c r="D2553" t="s">
        <v>147</v>
      </c>
      <c r="E2553" t="s">
        <v>24</v>
      </c>
      <c r="F2553" t="str">
        <f t="shared" si="122"/>
        <v>New South Wales</v>
      </c>
      <c r="G2553" t="s">
        <v>10</v>
      </c>
      <c r="H2553">
        <v>2795</v>
      </c>
      <c r="I2553" t="s">
        <v>11</v>
      </c>
      <c r="J2553" t="s">
        <v>25</v>
      </c>
      <c r="K2553" t="s">
        <v>19</v>
      </c>
      <c r="L2553" t="s">
        <v>23</v>
      </c>
      <c r="M2553" s="5">
        <v>264.73</v>
      </c>
    </row>
    <row r="2554" spans="1:13" hidden="1" x14ac:dyDescent="0.25">
      <c r="A2554" s="2">
        <v>45620</v>
      </c>
      <c r="B2554" s="3">
        <f t="shared" si="120"/>
        <v>2025</v>
      </c>
      <c r="C2554" t="str">
        <f t="shared" si="121"/>
        <v>2024-2025</v>
      </c>
      <c r="D2554" t="s">
        <v>147</v>
      </c>
      <c r="E2554" t="s">
        <v>144</v>
      </c>
      <c r="F2554" t="str">
        <f t="shared" si="122"/>
        <v>Queensland</v>
      </c>
      <c r="G2554" t="s">
        <v>35</v>
      </c>
      <c r="H2554">
        <v>4566</v>
      </c>
      <c r="I2554" t="s">
        <v>11</v>
      </c>
      <c r="J2554" t="s">
        <v>120</v>
      </c>
      <c r="K2554" t="s">
        <v>154</v>
      </c>
      <c r="L2554" t="s">
        <v>14</v>
      </c>
      <c r="M2554" s="5">
        <v>264.83000000000004</v>
      </c>
    </row>
    <row r="2555" spans="1:13" hidden="1" x14ac:dyDescent="0.25">
      <c r="A2555" s="2">
        <v>45416</v>
      </c>
      <c r="B2555" s="3">
        <f t="shared" si="120"/>
        <v>2024</v>
      </c>
      <c r="C2555" t="str">
        <f t="shared" si="121"/>
        <v>2024-2025</v>
      </c>
      <c r="D2555" t="s">
        <v>148</v>
      </c>
      <c r="E2555" t="s">
        <v>125</v>
      </c>
      <c r="F2555" t="str">
        <f t="shared" si="122"/>
        <v>Victoria</v>
      </c>
      <c r="G2555" t="s">
        <v>45</v>
      </c>
      <c r="H2555">
        <v>3400</v>
      </c>
      <c r="I2555" t="s">
        <v>11</v>
      </c>
      <c r="J2555" t="s">
        <v>60</v>
      </c>
      <c r="K2555" t="s">
        <v>151</v>
      </c>
      <c r="L2555" t="s">
        <v>21</v>
      </c>
      <c r="M2555" s="5">
        <v>264.90999999999997</v>
      </c>
    </row>
    <row r="2556" spans="1:13" hidden="1" x14ac:dyDescent="0.25">
      <c r="A2556" s="2">
        <v>45603</v>
      </c>
      <c r="B2556" s="3">
        <f t="shared" si="120"/>
        <v>2025</v>
      </c>
      <c r="C2556" t="str">
        <f t="shared" si="121"/>
        <v>2024-2025</v>
      </c>
      <c r="D2556" t="s">
        <v>148</v>
      </c>
      <c r="E2556" t="s">
        <v>81</v>
      </c>
      <c r="F2556" t="str">
        <f t="shared" si="122"/>
        <v>New South Wales</v>
      </c>
      <c r="G2556" t="s">
        <v>10</v>
      </c>
      <c r="H2556">
        <v>2485</v>
      </c>
      <c r="I2556" t="s">
        <v>11</v>
      </c>
      <c r="J2556" t="s">
        <v>68</v>
      </c>
      <c r="K2556" t="s">
        <v>153</v>
      </c>
      <c r="L2556" t="s">
        <v>16</v>
      </c>
      <c r="M2556" s="5">
        <v>265.32</v>
      </c>
    </row>
    <row r="2557" spans="1:13" hidden="1" x14ac:dyDescent="0.25">
      <c r="A2557" s="2">
        <v>45120</v>
      </c>
      <c r="B2557" s="3">
        <f t="shared" si="120"/>
        <v>2024</v>
      </c>
      <c r="C2557" t="str">
        <f t="shared" si="121"/>
        <v>2023-2024</v>
      </c>
      <c r="D2557" t="s">
        <v>147</v>
      </c>
      <c r="E2557" t="s">
        <v>109</v>
      </c>
      <c r="F2557" t="str">
        <f t="shared" si="122"/>
        <v>New South Wales</v>
      </c>
      <c r="G2557" t="s">
        <v>10</v>
      </c>
      <c r="H2557">
        <v>2480</v>
      </c>
      <c r="I2557" t="s">
        <v>11</v>
      </c>
      <c r="J2557" t="s">
        <v>68</v>
      </c>
      <c r="K2557" t="s">
        <v>156</v>
      </c>
      <c r="L2557" t="s">
        <v>17</v>
      </c>
      <c r="M2557" s="5">
        <v>266.12</v>
      </c>
    </row>
    <row r="2558" spans="1:13" hidden="1" x14ac:dyDescent="0.25">
      <c r="A2558" s="2">
        <v>45646</v>
      </c>
      <c r="B2558" s="3">
        <f t="shared" si="120"/>
        <v>2025</v>
      </c>
      <c r="C2558" t="str">
        <f t="shared" si="121"/>
        <v>2024-2025</v>
      </c>
      <c r="D2558" t="s">
        <v>148</v>
      </c>
      <c r="E2558" t="s">
        <v>105</v>
      </c>
      <c r="F2558" t="str">
        <f t="shared" si="122"/>
        <v>Victoria</v>
      </c>
      <c r="G2558" t="s">
        <v>45</v>
      </c>
      <c r="H2558">
        <v>3500</v>
      </c>
      <c r="I2558" t="s">
        <v>11</v>
      </c>
      <c r="J2558" t="s">
        <v>60</v>
      </c>
      <c r="K2558" t="s">
        <v>150</v>
      </c>
      <c r="L2558" t="s">
        <v>18</v>
      </c>
      <c r="M2558" s="5">
        <v>266.26</v>
      </c>
    </row>
    <row r="2559" spans="1:13" hidden="1" x14ac:dyDescent="0.25">
      <c r="A2559" s="2">
        <v>45140</v>
      </c>
      <c r="B2559" s="3">
        <f t="shared" si="120"/>
        <v>2024</v>
      </c>
      <c r="C2559" t="str">
        <f t="shared" si="121"/>
        <v>2023-2024</v>
      </c>
      <c r="D2559" t="s">
        <v>147</v>
      </c>
      <c r="E2559" t="s">
        <v>37</v>
      </c>
      <c r="F2559" t="str">
        <f t="shared" si="122"/>
        <v>South Australia</v>
      </c>
      <c r="G2559" t="s">
        <v>32</v>
      </c>
      <c r="H2559">
        <v>5607</v>
      </c>
      <c r="I2559" t="s">
        <v>11</v>
      </c>
      <c r="J2559" t="s">
        <v>38</v>
      </c>
      <c r="K2559" t="s">
        <v>154</v>
      </c>
      <c r="L2559" t="s">
        <v>14</v>
      </c>
      <c r="M2559" s="5">
        <v>266.76</v>
      </c>
    </row>
    <row r="2560" spans="1:13" hidden="1" x14ac:dyDescent="0.25">
      <c r="A2560" s="2">
        <v>45011</v>
      </c>
      <c r="B2560" s="3">
        <f t="shared" si="120"/>
        <v>2023</v>
      </c>
      <c r="C2560" t="str">
        <f t="shared" si="121"/>
        <v>2022-2023</v>
      </c>
      <c r="D2560" t="s">
        <v>148</v>
      </c>
      <c r="E2560" t="s">
        <v>59</v>
      </c>
      <c r="F2560" t="str">
        <f t="shared" si="122"/>
        <v>Victoria</v>
      </c>
      <c r="G2560" t="s">
        <v>45</v>
      </c>
      <c r="H2560">
        <v>3280</v>
      </c>
      <c r="I2560" t="s">
        <v>11</v>
      </c>
      <c r="J2560" t="s">
        <v>60</v>
      </c>
      <c r="K2560" t="s">
        <v>156</v>
      </c>
      <c r="L2560" t="s">
        <v>17</v>
      </c>
      <c r="M2560" s="5">
        <v>266.89999999999998</v>
      </c>
    </row>
    <row r="2561" spans="1:13" hidden="1" x14ac:dyDescent="0.25">
      <c r="A2561" s="2">
        <v>45152</v>
      </c>
      <c r="B2561" s="3">
        <f t="shared" si="120"/>
        <v>2024</v>
      </c>
      <c r="C2561" t="str">
        <f t="shared" si="121"/>
        <v>2023-2024</v>
      </c>
      <c r="D2561" t="s">
        <v>147</v>
      </c>
      <c r="E2561" t="s">
        <v>42</v>
      </c>
      <c r="F2561" t="str">
        <f t="shared" si="122"/>
        <v>Queensland</v>
      </c>
      <c r="G2561" t="s">
        <v>35</v>
      </c>
      <c r="H2561">
        <v>4053</v>
      </c>
      <c r="I2561" t="s">
        <v>11</v>
      </c>
      <c r="J2561" t="s">
        <v>43</v>
      </c>
      <c r="K2561" t="s">
        <v>151</v>
      </c>
      <c r="L2561" t="s">
        <v>21</v>
      </c>
      <c r="M2561" s="5">
        <v>267.75</v>
      </c>
    </row>
    <row r="2562" spans="1:13" hidden="1" x14ac:dyDescent="0.25">
      <c r="A2562" s="2">
        <v>45162</v>
      </c>
      <c r="B2562" s="3">
        <f t="shared" si="120"/>
        <v>2024</v>
      </c>
      <c r="C2562" t="str">
        <f t="shared" si="121"/>
        <v>2023-2024</v>
      </c>
      <c r="D2562" t="s">
        <v>147</v>
      </c>
      <c r="E2562" t="s">
        <v>40</v>
      </c>
      <c r="F2562" t="str">
        <f t="shared" si="122"/>
        <v>New South Wales</v>
      </c>
      <c r="G2562" t="s">
        <v>10</v>
      </c>
      <c r="H2562">
        <v>2116</v>
      </c>
      <c r="I2562" t="s">
        <v>11</v>
      </c>
      <c r="J2562" t="s">
        <v>27</v>
      </c>
      <c r="K2562" t="s">
        <v>149</v>
      </c>
      <c r="L2562" t="s">
        <v>15</v>
      </c>
      <c r="M2562" s="5">
        <v>268.95999999999998</v>
      </c>
    </row>
    <row r="2563" spans="1:13" hidden="1"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row>
    <row r="2564" spans="1:13" hidden="1" x14ac:dyDescent="0.25">
      <c r="A2564" s="2">
        <v>45060</v>
      </c>
      <c r="B2564" s="3">
        <f t="shared" si="120"/>
        <v>2023</v>
      </c>
      <c r="C2564" t="str">
        <f t="shared" si="121"/>
        <v>2023-2024</v>
      </c>
      <c r="D2564" t="s">
        <v>148</v>
      </c>
      <c r="E2564" t="s">
        <v>142</v>
      </c>
      <c r="F2564" t="str">
        <f t="shared" si="122"/>
        <v>Australian Capital Territory</v>
      </c>
      <c r="G2564" t="s">
        <v>80</v>
      </c>
      <c r="H2564">
        <v>2609</v>
      </c>
      <c r="I2564" t="s">
        <v>11</v>
      </c>
      <c r="J2564" t="s">
        <v>58</v>
      </c>
      <c r="K2564" t="s">
        <v>150</v>
      </c>
      <c r="L2564" t="s">
        <v>18</v>
      </c>
      <c r="M2564" s="5">
        <v>269.82</v>
      </c>
    </row>
    <row r="2565" spans="1:13" hidden="1"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row>
    <row r="2566" spans="1:13" hidden="1"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row>
    <row r="2567" spans="1:13" hidden="1" x14ac:dyDescent="0.25">
      <c r="A2567" s="2">
        <v>45532</v>
      </c>
      <c r="B2567" s="3">
        <f t="shared" si="120"/>
        <v>2025</v>
      </c>
      <c r="C2567" t="str">
        <f t="shared" si="121"/>
        <v>2024-2025</v>
      </c>
      <c r="D2567" t="s">
        <v>148</v>
      </c>
      <c r="E2567" t="s">
        <v>102</v>
      </c>
      <c r="F2567" t="str">
        <f t="shared" si="122"/>
        <v>Queensland</v>
      </c>
      <c r="G2567" t="s">
        <v>35</v>
      </c>
      <c r="H2567">
        <v>4870</v>
      </c>
      <c r="I2567" t="s">
        <v>11</v>
      </c>
      <c r="J2567" t="s">
        <v>36</v>
      </c>
      <c r="K2567" t="s">
        <v>149</v>
      </c>
      <c r="L2567" t="s">
        <v>15</v>
      </c>
      <c r="M2567" s="5">
        <v>59.88</v>
      </c>
    </row>
    <row r="2568" spans="1:13" hidden="1"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row>
    <row r="2569" spans="1:13" hidden="1" x14ac:dyDescent="0.25">
      <c r="A2569" s="2">
        <v>45431</v>
      </c>
      <c r="B2569" s="3">
        <f t="shared" si="120"/>
        <v>2024</v>
      </c>
      <c r="C2569" t="str">
        <f t="shared" si="121"/>
        <v>2024-2025</v>
      </c>
      <c r="D2569" t="s">
        <v>147</v>
      </c>
      <c r="E2569" t="s">
        <v>146</v>
      </c>
      <c r="F2569" t="str">
        <f t="shared" si="122"/>
        <v>Victoria</v>
      </c>
      <c r="G2569" t="s">
        <v>45</v>
      </c>
      <c r="H2569">
        <v>3353</v>
      </c>
      <c r="I2569" t="s">
        <v>11</v>
      </c>
      <c r="J2569" t="s">
        <v>60</v>
      </c>
      <c r="K2569" t="s">
        <v>150</v>
      </c>
      <c r="L2569" t="s">
        <v>18</v>
      </c>
      <c r="M2569" s="5">
        <v>271.56</v>
      </c>
    </row>
    <row r="2570" spans="1:13" hidden="1" x14ac:dyDescent="0.25">
      <c r="A2570" s="2">
        <v>45101</v>
      </c>
      <c r="B2570" s="3">
        <f t="shared" si="120"/>
        <v>2023</v>
      </c>
      <c r="C2570" t="str">
        <f t="shared" si="121"/>
        <v>2023-2024</v>
      </c>
      <c r="D2570" t="s">
        <v>147</v>
      </c>
      <c r="E2570" t="s">
        <v>146</v>
      </c>
      <c r="F2570" t="str">
        <f t="shared" si="122"/>
        <v>Victoria</v>
      </c>
      <c r="G2570" t="s">
        <v>45</v>
      </c>
      <c r="H2570">
        <v>3353</v>
      </c>
      <c r="I2570" t="s">
        <v>11</v>
      </c>
      <c r="J2570" t="s">
        <v>60</v>
      </c>
      <c r="K2570" t="s">
        <v>153</v>
      </c>
      <c r="L2570" t="s">
        <v>16</v>
      </c>
      <c r="M2570" s="5">
        <v>272.20999999999998</v>
      </c>
    </row>
    <row r="2571" spans="1:13" hidden="1" x14ac:dyDescent="0.25">
      <c r="A2571" s="2">
        <v>45409</v>
      </c>
      <c r="B2571" s="3">
        <f t="shared" si="120"/>
        <v>2024</v>
      </c>
      <c r="C2571" t="str">
        <f t="shared" si="121"/>
        <v>2024-2025</v>
      </c>
      <c r="D2571" t="s">
        <v>147</v>
      </c>
      <c r="E2571" t="s">
        <v>133</v>
      </c>
      <c r="F2571" t="str">
        <f t="shared" si="122"/>
        <v>Queensland</v>
      </c>
      <c r="G2571" t="s">
        <v>35</v>
      </c>
      <c r="H2571">
        <v>4305</v>
      </c>
      <c r="I2571" t="s">
        <v>11</v>
      </c>
      <c r="J2571" t="s">
        <v>104</v>
      </c>
      <c r="K2571" t="s">
        <v>150</v>
      </c>
      <c r="L2571" t="s">
        <v>18</v>
      </c>
      <c r="M2571" s="5">
        <v>273.69</v>
      </c>
    </row>
    <row r="2572" spans="1:13" hidden="1" x14ac:dyDescent="0.25">
      <c r="A2572" s="2">
        <v>45459</v>
      </c>
      <c r="B2572" s="3">
        <f t="shared" si="120"/>
        <v>2024</v>
      </c>
      <c r="C2572" t="str">
        <f t="shared" si="121"/>
        <v>2024-2025</v>
      </c>
      <c r="D2572" t="s">
        <v>147</v>
      </c>
      <c r="E2572" t="s">
        <v>128</v>
      </c>
      <c r="F2572" t="str">
        <f t="shared" si="122"/>
        <v>Western Australia</v>
      </c>
      <c r="G2572" t="s">
        <v>48</v>
      </c>
      <c r="H2572">
        <v>6027</v>
      </c>
      <c r="I2572" t="s">
        <v>11</v>
      </c>
      <c r="J2572" t="s">
        <v>49</v>
      </c>
      <c r="K2572" t="s">
        <v>149</v>
      </c>
      <c r="L2572" t="s">
        <v>15</v>
      </c>
      <c r="M2572" s="5">
        <v>273.72000000000003</v>
      </c>
    </row>
    <row r="2573" spans="1:13" hidden="1"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row>
    <row r="2574" spans="1:13" hidden="1"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row>
    <row r="2575" spans="1:13" hidden="1"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row>
    <row r="2576" spans="1:13" hidden="1" x14ac:dyDescent="0.25">
      <c r="A2576" s="2">
        <v>45429</v>
      </c>
      <c r="B2576" s="3">
        <f t="shared" si="120"/>
        <v>2024</v>
      </c>
      <c r="C2576" t="str">
        <f t="shared" si="121"/>
        <v>2024-2025</v>
      </c>
      <c r="D2576" t="s">
        <v>147</v>
      </c>
      <c r="E2576" t="s">
        <v>85</v>
      </c>
      <c r="F2576" t="str">
        <f t="shared" si="122"/>
        <v>Queensland</v>
      </c>
      <c r="G2576" t="s">
        <v>35</v>
      </c>
      <c r="H2576">
        <v>4883</v>
      </c>
      <c r="I2576" t="s">
        <v>11</v>
      </c>
      <c r="J2576" t="s">
        <v>36</v>
      </c>
      <c r="K2576" t="s">
        <v>150</v>
      </c>
      <c r="L2576" t="s">
        <v>18</v>
      </c>
      <c r="M2576" s="5">
        <v>275.64999999999998</v>
      </c>
    </row>
    <row r="2577" spans="1:13" hidden="1"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row>
    <row r="2578" spans="1:13" hidden="1"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row>
    <row r="2579" spans="1:13" hidden="1" x14ac:dyDescent="0.25">
      <c r="A2579" s="2">
        <v>45414</v>
      </c>
      <c r="B2579" s="3">
        <f t="shared" si="120"/>
        <v>2024</v>
      </c>
      <c r="C2579" t="str">
        <f t="shared" si="121"/>
        <v>2024-2025</v>
      </c>
      <c r="D2579" t="s">
        <v>147</v>
      </c>
      <c r="E2579" t="s">
        <v>34</v>
      </c>
      <c r="F2579" t="str">
        <f t="shared" si="122"/>
        <v>Queensland</v>
      </c>
      <c r="G2579" t="s">
        <v>35</v>
      </c>
      <c r="H2579">
        <v>4802</v>
      </c>
      <c r="I2579" t="s">
        <v>11</v>
      </c>
      <c r="J2579" t="s">
        <v>36</v>
      </c>
      <c r="K2579" t="s">
        <v>153</v>
      </c>
      <c r="L2579" t="s">
        <v>16</v>
      </c>
      <c r="M2579" s="5">
        <v>276.27</v>
      </c>
    </row>
    <row r="2580" spans="1:13" hidden="1"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row>
    <row r="2581" spans="1:13" hidden="1"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row>
    <row r="2582" spans="1:13" hidden="1"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row>
    <row r="2583" spans="1:13" hidden="1" x14ac:dyDescent="0.25">
      <c r="A2583" s="2">
        <v>45098</v>
      </c>
      <c r="B2583" s="3">
        <f t="shared" si="120"/>
        <v>2023</v>
      </c>
      <c r="C2583" t="str">
        <f t="shared" si="121"/>
        <v>2023-2024</v>
      </c>
      <c r="D2583" t="s">
        <v>147</v>
      </c>
      <c r="E2583" t="s">
        <v>96</v>
      </c>
      <c r="F2583" t="str">
        <f t="shared" si="122"/>
        <v>Western Australia</v>
      </c>
      <c r="G2583" t="s">
        <v>48</v>
      </c>
      <c r="H2583">
        <v>6330</v>
      </c>
      <c r="I2583" t="s">
        <v>11</v>
      </c>
      <c r="J2583" t="s">
        <v>94</v>
      </c>
      <c r="K2583" t="s">
        <v>154</v>
      </c>
      <c r="L2583" t="s">
        <v>14</v>
      </c>
      <c r="M2583" s="5">
        <v>277.34999999999997</v>
      </c>
    </row>
    <row r="2584" spans="1:13" hidden="1"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row>
    <row r="2585" spans="1:13" hidden="1"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row>
    <row r="2586" spans="1:13" hidden="1"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row>
    <row r="2587" spans="1:13" hidden="1"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row>
    <row r="2588" spans="1:13" hidden="1"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row>
    <row r="2589" spans="1:13" hidden="1"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row>
    <row r="2590" spans="1:13" hidden="1" x14ac:dyDescent="0.25">
      <c r="A2590" s="2">
        <v>45099</v>
      </c>
      <c r="B2590" s="3">
        <f t="shared" ref="B2590:B2653" si="123">IF(MONTH(A2590)&gt;=7,YEAR(A2590)+1,YEAR(A2590))</f>
        <v>2023</v>
      </c>
      <c r="C2590" t="str">
        <f t="shared" ref="C2590:C2653" si="124">IF(MONTH(A2590) &gt;= 4, YEAR(A2590) &amp; "-" &amp; YEAR(A2590) + 1, YEAR(A2590) - 1 &amp; "-" &amp; YEAR(A2590))</f>
        <v>2023-2024</v>
      </c>
      <c r="D2590" t="s">
        <v>147</v>
      </c>
      <c r="E2590" t="s">
        <v>138</v>
      </c>
      <c r="F2590" t="str">
        <f t="shared" ref="F2590:F2653" si="125">IF(G2590="WA","Western Australia",
IF(G2590="NSW","New South Wales",
IF(G2590="QLD","Queensland",
IF(G2590="VIC","Victoria",
IF(G2590="TAS","Tasmania",
IF(G2590="SA","South Australia",
IF(G2590="NT","Northern Territory",
IF(G2590="ACT","Australian Capital Territory",G2590))))))))</f>
        <v>Queensland</v>
      </c>
      <c r="G2590" t="s">
        <v>35</v>
      </c>
      <c r="H2590">
        <v>4558</v>
      </c>
      <c r="I2590" t="s">
        <v>11</v>
      </c>
      <c r="J2590" t="s">
        <v>120</v>
      </c>
      <c r="K2590" t="s">
        <v>153</v>
      </c>
      <c r="L2590" t="s">
        <v>16</v>
      </c>
      <c r="M2590" s="5">
        <v>280.56</v>
      </c>
    </row>
    <row r="2591" spans="1:13" hidden="1" x14ac:dyDescent="0.25">
      <c r="A2591" s="2">
        <v>45026</v>
      </c>
      <c r="B2591" s="3">
        <f t="shared" si="123"/>
        <v>2023</v>
      </c>
      <c r="C2591" t="str">
        <f t="shared" si="124"/>
        <v>2023-2024</v>
      </c>
      <c r="D2591" t="s">
        <v>147</v>
      </c>
      <c r="E2591" t="s">
        <v>72</v>
      </c>
      <c r="F2591" t="str">
        <f t="shared" si="125"/>
        <v>Western Australia</v>
      </c>
      <c r="G2591" t="s">
        <v>48</v>
      </c>
      <c r="H2591">
        <v>6010</v>
      </c>
      <c r="I2591" t="s">
        <v>11</v>
      </c>
      <c r="J2591" t="s">
        <v>49</v>
      </c>
      <c r="K2591" t="s">
        <v>155</v>
      </c>
      <c r="L2591" t="s">
        <v>20</v>
      </c>
      <c r="M2591" s="5">
        <v>281.53000000000003</v>
      </c>
    </row>
    <row r="2592" spans="1:13" hidden="1" x14ac:dyDescent="0.25">
      <c r="A2592" s="2">
        <v>45475</v>
      </c>
      <c r="B2592" s="3">
        <f t="shared" si="123"/>
        <v>2025</v>
      </c>
      <c r="C2592" t="str">
        <f t="shared" si="124"/>
        <v>2024-2025</v>
      </c>
      <c r="D2592" t="s">
        <v>148</v>
      </c>
      <c r="E2592" t="s">
        <v>129</v>
      </c>
      <c r="F2592" t="str">
        <f t="shared" si="125"/>
        <v>Tasmania</v>
      </c>
      <c r="G2592" t="s">
        <v>70</v>
      </c>
      <c r="H2592">
        <v>7010</v>
      </c>
      <c r="I2592" t="s">
        <v>11</v>
      </c>
      <c r="J2592" t="s">
        <v>71</v>
      </c>
      <c r="K2592" t="s">
        <v>150</v>
      </c>
      <c r="L2592" t="s">
        <v>18</v>
      </c>
      <c r="M2592" s="5">
        <v>281.58</v>
      </c>
    </row>
    <row r="2593" spans="1:13" hidden="1" x14ac:dyDescent="0.25">
      <c r="A2593" s="2">
        <v>45556</v>
      </c>
      <c r="B2593" s="3">
        <f t="shared" si="123"/>
        <v>2025</v>
      </c>
      <c r="C2593" t="str">
        <f t="shared" si="124"/>
        <v>2024-2025</v>
      </c>
      <c r="D2593" t="s">
        <v>147</v>
      </c>
      <c r="E2593" t="s">
        <v>113</v>
      </c>
      <c r="F2593" t="str">
        <f t="shared" si="125"/>
        <v>Queensland</v>
      </c>
      <c r="G2593" t="s">
        <v>35</v>
      </c>
      <c r="H2593">
        <v>4215</v>
      </c>
      <c r="I2593" t="s">
        <v>11</v>
      </c>
      <c r="J2593" t="s">
        <v>104</v>
      </c>
      <c r="K2593" t="s">
        <v>153</v>
      </c>
      <c r="L2593" t="s">
        <v>16</v>
      </c>
      <c r="M2593" s="5">
        <v>281.81</v>
      </c>
    </row>
    <row r="2594" spans="1:13" hidden="1" x14ac:dyDescent="0.25">
      <c r="A2594" s="2">
        <v>45596</v>
      </c>
      <c r="B2594" s="3">
        <f t="shared" si="123"/>
        <v>2025</v>
      </c>
      <c r="C2594" t="str">
        <f t="shared" si="124"/>
        <v>2024-2025</v>
      </c>
      <c r="D2594" t="s">
        <v>148</v>
      </c>
      <c r="E2594" t="s">
        <v>136</v>
      </c>
      <c r="F2594" t="str">
        <f t="shared" si="125"/>
        <v>Victoria</v>
      </c>
      <c r="G2594" t="s">
        <v>45</v>
      </c>
      <c r="H2594">
        <v>3175</v>
      </c>
      <c r="I2594" t="s">
        <v>11</v>
      </c>
      <c r="J2594" t="s">
        <v>63</v>
      </c>
      <c r="K2594" t="s">
        <v>153</v>
      </c>
      <c r="L2594" t="s">
        <v>16</v>
      </c>
      <c r="M2594" s="5">
        <v>281.90999999999997</v>
      </c>
    </row>
    <row r="2595" spans="1:13" hidden="1" x14ac:dyDescent="0.25">
      <c r="A2595" s="2">
        <v>45022</v>
      </c>
      <c r="B2595" s="3">
        <f t="shared" si="123"/>
        <v>2023</v>
      </c>
      <c r="C2595" t="str">
        <f t="shared" si="124"/>
        <v>2023-2024</v>
      </c>
      <c r="D2595" t="s">
        <v>147</v>
      </c>
      <c r="E2595" t="s">
        <v>42</v>
      </c>
      <c r="F2595" t="str">
        <f t="shared" si="125"/>
        <v>Queensland</v>
      </c>
      <c r="G2595" t="s">
        <v>35</v>
      </c>
      <c r="H2595">
        <v>4053</v>
      </c>
      <c r="I2595" t="s">
        <v>11</v>
      </c>
      <c r="J2595" t="s">
        <v>43</v>
      </c>
      <c r="K2595" t="s">
        <v>155</v>
      </c>
      <c r="L2595" t="s">
        <v>20</v>
      </c>
      <c r="M2595" s="5">
        <v>281.91000000000003</v>
      </c>
    </row>
    <row r="2596" spans="1:13" hidden="1" x14ac:dyDescent="0.25">
      <c r="A2596" s="2">
        <v>45438</v>
      </c>
      <c r="B2596" s="3">
        <f t="shared" si="123"/>
        <v>2024</v>
      </c>
      <c r="C2596" t="str">
        <f t="shared" si="124"/>
        <v>2024-2025</v>
      </c>
      <c r="D2596" t="s">
        <v>148</v>
      </c>
      <c r="E2596" t="s">
        <v>87</v>
      </c>
      <c r="F2596" t="str">
        <f t="shared" si="125"/>
        <v>New South Wales</v>
      </c>
      <c r="G2596" t="s">
        <v>10</v>
      </c>
      <c r="H2596">
        <v>2790</v>
      </c>
      <c r="I2596" t="s">
        <v>11</v>
      </c>
      <c r="J2596" t="s">
        <v>25</v>
      </c>
      <c r="K2596" t="s">
        <v>155</v>
      </c>
      <c r="L2596" t="s">
        <v>20</v>
      </c>
      <c r="M2596" s="5">
        <v>281.92</v>
      </c>
    </row>
    <row r="2597" spans="1:13" hidden="1" x14ac:dyDescent="0.25">
      <c r="A2597" s="2">
        <v>45355</v>
      </c>
      <c r="B2597" s="3">
        <f t="shared" si="123"/>
        <v>2024</v>
      </c>
      <c r="C2597" t="str">
        <f t="shared" si="124"/>
        <v>2023-2024</v>
      </c>
      <c r="D2597" t="s">
        <v>147</v>
      </c>
      <c r="E2597" t="s">
        <v>126</v>
      </c>
      <c r="F2597" t="str">
        <f t="shared" si="125"/>
        <v>Queensland</v>
      </c>
      <c r="G2597" t="s">
        <v>35</v>
      </c>
      <c r="H2597">
        <v>4551</v>
      </c>
      <c r="I2597" t="s">
        <v>11</v>
      </c>
      <c r="J2597" t="s">
        <v>120</v>
      </c>
      <c r="K2597" t="s">
        <v>153</v>
      </c>
      <c r="L2597" t="s">
        <v>16</v>
      </c>
      <c r="M2597" s="5">
        <v>282.05</v>
      </c>
    </row>
    <row r="2598" spans="1:13" hidden="1" x14ac:dyDescent="0.25">
      <c r="A2598" s="2">
        <v>45112</v>
      </c>
      <c r="B2598" s="3">
        <f t="shared" si="123"/>
        <v>2024</v>
      </c>
      <c r="C2598" t="str">
        <f t="shared" si="124"/>
        <v>2023-2024</v>
      </c>
      <c r="D2598" t="s">
        <v>147</v>
      </c>
      <c r="E2598" t="s">
        <v>127</v>
      </c>
      <c r="F2598" t="str">
        <f t="shared" si="125"/>
        <v>New South Wales</v>
      </c>
      <c r="G2598" t="s">
        <v>10</v>
      </c>
      <c r="H2598">
        <v>2131</v>
      </c>
      <c r="I2598" t="s">
        <v>11</v>
      </c>
      <c r="J2598" t="s">
        <v>27</v>
      </c>
      <c r="K2598" t="s">
        <v>149</v>
      </c>
      <c r="L2598" t="s">
        <v>15</v>
      </c>
      <c r="M2598" s="5">
        <v>282.45999999999998</v>
      </c>
    </row>
    <row r="2599" spans="1:13" hidden="1" x14ac:dyDescent="0.25">
      <c r="A2599" s="2">
        <v>45395</v>
      </c>
      <c r="B2599" s="3">
        <f t="shared" si="123"/>
        <v>2024</v>
      </c>
      <c r="C2599" t="str">
        <f t="shared" si="124"/>
        <v>2024-2025</v>
      </c>
      <c r="D2599" t="s">
        <v>148</v>
      </c>
      <c r="E2599" t="s">
        <v>141</v>
      </c>
      <c r="F2599" t="str">
        <f t="shared" si="125"/>
        <v>Western Australia</v>
      </c>
      <c r="G2599" t="s">
        <v>48</v>
      </c>
      <c r="H2599">
        <v>6052</v>
      </c>
      <c r="I2599" t="s">
        <v>11</v>
      </c>
      <c r="J2599" t="s">
        <v>49</v>
      </c>
      <c r="K2599" t="s">
        <v>155</v>
      </c>
      <c r="L2599" t="s">
        <v>20</v>
      </c>
      <c r="M2599" s="5">
        <v>282.81</v>
      </c>
    </row>
    <row r="2600" spans="1:13" hidden="1" x14ac:dyDescent="0.25">
      <c r="A2600" s="2">
        <v>45167</v>
      </c>
      <c r="B2600" s="3">
        <f t="shared" si="123"/>
        <v>2024</v>
      </c>
      <c r="C2600" t="str">
        <f t="shared" si="124"/>
        <v>2023-2024</v>
      </c>
      <c r="D2600" t="s">
        <v>147</v>
      </c>
      <c r="E2600" t="s">
        <v>56</v>
      </c>
      <c r="F2600" t="str">
        <f t="shared" si="125"/>
        <v>Northern Territory</v>
      </c>
      <c r="G2600" t="s">
        <v>29</v>
      </c>
      <c r="H2600">
        <v>870</v>
      </c>
      <c r="I2600" t="s">
        <v>11</v>
      </c>
      <c r="J2600" t="s">
        <v>30</v>
      </c>
      <c r="K2600" t="s">
        <v>150</v>
      </c>
      <c r="L2600" t="s">
        <v>18</v>
      </c>
      <c r="M2600" s="5">
        <v>283.02999999999997</v>
      </c>
    </row>
    <row r="2601" spans="1:13" hidden="1" x14ac:dyDescent="0.25">
      <c r="A2601" s="2">
        <v>45640</v>
      </c>
      <c r="B2601" s="3">
        <f t="shared" si="123"/>
        <v>2025</v>
      </c>
      <c r="C2601" t="str">
        <f t="shared" si="124"/>
        <v>2024-2025</v>
      </c>
      <c r="D2601" t="s">
        <v>147</v>
      </c>
      <c r="E2601" t="s">
        <v>122</v>
      </c>
      <c r="F2601" t="str">
        <f t="shared" si="125"/>
        <v>New South Wales</v>
      </c>
      <c r="G2601" t="s">
        <v>10</v>
      </c>
      <c r="H2601">
        <v>2650</v>
      </c>
      <c r="I2601" t="s">
        <v>11</v>
      </c>
      <c r="J2601" t="s">
        <v>25</v>
      </c>
      <c r="K2601" t="s">
        <v>149</v>
      </c>
      <c r="L2601" t="s">
        <v>15</v>
      </c>
      <c r="M2601" s="5">
        <v>283.23</v>
      </c>
    </row>
    <row r="2602" spans="1:13" hidden="1" x14ac:dyDescent="0.25">
      <c r="A2602" s="2">
        <v>45230</v>
      </c>
      <c r="B2602" s="3">
        <f t="shared" si="123"/>
        <v>2024</v>
      </c>
      <c r="C2602" t="str">
        <f t="shared" si="124"/>
        <v>2023-2024</v>
      </c>
      <c r="D2602" t="s">
        <v>147</v>
      </c>
      <c r="E2602" t="s">
        <v>113</v>
      </c>
      <c r="F2602" t="str">
        <f t="shared" si="125"/>
        <v>Queensland</v>
      </c>
      <c r="G2602" t="s">
        <v>35</v>
      </c>
      <c r="H2602">
        <v>4215</v>
      </c>
      <c r="I2602" t="s">
        <v>11</v>
      </c>
      <c r="J2602" t="s">
        <v>104</v>
      </c>
      <c r="K2602" t="s">
        <v>19</v>
      </c>
      <c r="L2602" t="s">
        <v>23</v>
      </c>
      <c r="M2602" s="5">
        <v>283.61</v>
      </c>
    </row>
    <row r="2603" spans="1:13" hidden="1" x14ac:dyDescent="0.25">
      <c r="A2603" s="2">
        <v>45608</v>
      </c>
      <c r="B2603" s="3">
        <f t="shared" si="123"/>
        <v>2025</v>
      </c>
      <c r="C2603" t="str">
        <f t="shared" si="124"/>
        <v>2024-2025</v>
      </c>
      <c r="D2603" t="s">
        <v>148</v>
      </c>
      <c r="E2603" t="s">
        <v>61</v>
      </c>
      <c r="F2603" t="str">
        <f t="shared" si="125"/>
        <v>New South Wales</v>
      </c>
      <c r="G2603" t="s">
        <v>10</v>
      </c>
      <c r="H2603">
        <v>2539</v>
      </c>
      <c r="I2603" t="s">
        <v>11</v>
      </c>
      <c r="J2603" t="s">
        <v>58</v>
      </c>
      <c r="K2603" t="s">
        <v>155</v>
      </c>
      <c r="L2603" t="s">
        <v>20</v>
      </c>
      <c r="M2603" s="5">
        <v>284.16999999999996</v>
      </c>
    </row>
    <row r="2604" spans="1:13" hidden="1" x14ac:dyDescent="0.25">
      <c r="A2604" s="2">
        <v>45561</v>
      </c>
      <c r="B2604" s="3">
        <f t="shared" si="123"/>
        <v>2025</v>
      </c>
      <c r="C2604" t="str">
        <f t="shared" si="124"/>
        <v>2024-2025</v>
      </c>
      <c r="D2604" t="s">
        <v>147</v>
      </c>
      <c r="E2604" t="s">
        <v>132</v>
      </c>
      <c r="F2604" t="str">
        <f t="shared" si="125"/>
        <v>New South Wales</v>
      </c>
      <c r="G2604" t="s">
        <v>10</v>
      </c>
      <c r="H2604">
        <v>2800</v>
      </c>
      <c r="I2604" t="s">
        <v>11</v>
      </c>
      <c r="J2604" t="s">
        <v>25</v>
      </c>
      <c r="K2604" t="s">
        <v>155</v>
      </c>
      <c r="L2604" t="s">
        <v>20</v>
      </c>
      <c r="M2604" s="5">
        <v>285.3</v>
      </c>
    </row>
    <row r="2605" spans="1:13" x14ac:dyDescent="0.25">
      <c r="A2605" s="2">
        <v>44936</v>
      </c>
      <c r="B2605" s="3">
        <f t="shared" si="123"/>
        <v>2023</v>
      </c>
      <c r="C2605" t="str">
        <f t="shared" si="124"/>
        <v>2022-2023</v>
      </c>
      <c r="D2605" t="s">
        <v>147</v>
      </c>
      <c r="E2605" t="s">
        <v>133</v>
      </c>
      <c r="F2605" t="str">
        <f t="shared" si="125"/>
        <v>Queensland</v>
      </c>
      <c r="G2605" t="s">
        <v>35</v>
      </c>
      <c r="H2605">
        <v>4305</v>
      </c>
      <c r="I2605" t="s">
        <v>11</v>
      </c>
      <c r="J2605" t="s">
        <v>104</v>
      </c>
      <c r="K2605" t="s">
        <v>155</v>
      </c>
      <c r="L2605" t="s">
        <v>20</v>
      </c>
      <c r="M2605" s="5">
        <v>285.38</v>
      </c>
    </row>
    <row r="2606" spans="1:13" hidden="1" x14ac:dyDescent="0.25">
      <c r="A2606" s="2">
        <v>45091</v>
      </c>
      <c r="B2606" s="3">
        <f t="shared" si="123"/>
        <v>2023</v>
      </c>
      <c r="C2606" t="str">
        <f t="shared" si="124"/>
        <v>2023-2024</v>
      </c>
      <c r="D2606" t="s">
        <v>147</v>
      </c>
      <c r="E2606" t="s">
        <v>121</v>
      </c>
      <c r="F2606" t="str">
        <f t="shared" si="125"/>
        <v>Queensland</v>
      </c>
      <c r="G2606" t="s">
        <v>35</v>
      </c>
      <c r="H2606">
        <v>4700</v>
      </c>
      <c r="I2606" t="s">
        <v>11</v>
      </c>
      <c r="J2606" t="s">
        <v>51</v>
      </c>
      <c r="K2606" t="s">
        <v>152</v>
      </c>
      <c r="L2606" t="s">
        <v>13</v>
      </c>
      <c r="M2606" s="5">
        <v>285.39</v>
      </c>
    </row>
    <row r="2607" spans="1:13" hidden="1" x14ac:dyDescent="0.25">
      <c r="A2607" s="2">
        <v>45392</v>
      </c>
      <c r="B2607" s="3">
        <f t="shared" si="123"/>
        <v>2024</v>
      </c>
      <c r="C2607" t="str">
        <f t="shared" si="124"/>
        <v>2024-2025</v>
      </c>
      <c r="D2607" t="s">
        <v>147</v>
      </c>
      <c r="E2607" t="s">
        <v>79</v>
      </c>
      <c r="F2607" t="str">
        <f t="shared" si="125"/>
        <v>Australian Capital Territory</v>
      </c>
      <c r="G2607" t="s">
        <v>80</v>
      </c>
      <c r="H2607">
        <v>2617</v>
      </c>
      <c r="I2607" t="s">
        <v>11</v>
      </c>
      <c r="J2607" t="s">
        <v>58</v>
      </c>
      <c r="K2607" t="s">
        <v>151</v>
      </c>
      <c r="L2607" t="s">
        <v>21</v>
      </c>
      <c r="M2607" s="5">
        <v>285.46000000000004</v>
      </c>
    </row>
    <row r="2608" spans="1:13" hidden="1" x14ac:dyDescent="0.25">
      <c r="A2608" s="2">
        <v>45068</v>
      </c>
      <c r="B2608" s="3">
        <f t="shared" si="123"/>
        <v>2023</v>
      </c>
      <c r="C2608" t="str">
        <f t="shared" si="124"/>
        <v>2023-2024</v>
      </c>
      <c r="D2608" t="s">
        <v>147</v>
      </c>
      <c r="E2608" t="s">
        <v>127</v>
      </c>
      <c r="F2608" t="str">
        <f t="shared" si="125"/>
        <v>New South Wales</v>
      </c>
      <c r="G2608" t="s">
        <v>10</v>
      </c>
      <c r="H2608">
        <v>2131</v>
      </c>
      <c r="I2608" t="s">
        <v>11</v>
      </c>
      <c r="J2608" t="s">
        <v>27</v>
      </c>
      <c r="K2608" t="s">
        <v>150</v>
      </c>
      <c r="L2608" t="s">
        <v>18</v>
      </c>
      <c r="M2608" s="5">
        <v>285.74</v>
      </c>
    </row>
    <row r="2609" spans="1:13" x14ac:dyDescent="0.25">
      <c r="A2609" s="2">
        <v>44953</v>
      </c>
      <c r="B2609" s="3">
        <f t="shared" si="123"/>
        <v>2023</v>
      </c>
      <c r="C2609" t="str">
        <f t="shared" si="124"/>
        <v>2022-2023</v>
      </c>
      <c r="D2609" t="s">
        <v>147</v>
      </c>
      <c r="E2609" t="s">
        <v>92</v>
      </c>
      <c r="F2609" t="str">
        <f t="shared" si="125"/>
        <v>Queensland</v>
      </c>
      <c r="G2609" t="s">
        <v>35</v>
      </c>
      <c r="H2609">
        <v>4068</v>
      </c>
      <c r="I2609" t="s">
        <v>11</v>
      </c>
      <c r="J2609" t="s">
        <v>43</v>
      </c>
      <c r="K2609" t="s">
        <v>149</v>
      </c>
      <c r="L2609" t="s">
        <v>15</v>
      </c>
      <c r="M2609" s="5">
        <v>286.38</v>
      </c>
    </row>
    <row r="2610" spans="1:13" hidden="1" x14ac:dyDescent="0.25">
      <c r="A2610" s="2">
        <v>45624</v>
      </c>
      <c r="B2610" s="3">
        <f t="shared" si="123"/>
        <v>2025</v>
      </c>
      <c r="C2610" t="str">
        <f t="shared" si="124"/>
        <v>2024-2025</v>
      </c>
      <c r="D2610" t="s">
        <v>148</v>
      </c>
      <c r="E2610" t="s">
        <v>92</v>
      </c>
      <c r="F2610" t="str">
        <f t="shared" si="125"/>
        <v>Queensland</v>
      </c>
      <c r="G2610" t="s">
        <v>35</v>
      </c>
      <c r="H2610">
        <v>4068</v>
      </c>
      <c r="I2610" t="s">
        <v>11</v>
      </c>
      <c r="J2610" t="s">
        <v>43</v>
      </c>
      <c r="K2610" t="s">
        <v>149</v>
      </c>
      <c r="L2610" t="s">
        <v>15</v>
      </c>
      <c r="M2610" s="5">
        <v>59.88</v>
      </c>
    </row>
    <row r="2611" spans="1:13" hidden="1" x14ac:dyDescent="0.25">
      <c r="A2611" s="2">
        <v>45420</v>
      </c>
      <c r="B2611" s="3">
        <f t="shared" si="123"/>
        <v>2024</v>
      </c>
      <c r="C2611" t="str">
        <f t="shared" si="124"/>
        <v>2024-2025</v>
      </c>
      <c r="D2611" t="s">
        <v>147</v>
      </c>
      <c r="E2611" t="s">
        <v>83</v>
      </c>
      <c r="F2611" t="str">
        <f t="shared" si="125"/>
        <v>New South Wales</v>
      </c>
      <c r="G2611" t="s">
        <v>10</v>
      </c>
      <c r="H2611">
        <v>2750</v>
      </c>
      <c r="I2611" t="s">
        <v>11</v>
      </c>
      <c r="J2611" t="s">
        <v>25</v>
      </c>
      <c r="K2611" t="s">
        <v>155</v>
      </c>
      <c r="L2611" t="s">
        <v>20</v>
      </c>
      <c r="M2611" s="5">
        <v>286.61</v>
      </c>
    </row>
    <row r="2612" spans="1:13" hidden="1" x14ac:dyDescent="0.25">
      <c r="A2612" s="2">
        <v>45199</v>
      </c>
      <c r="B2612" s="3">
        <f t="shared" si="123"/>
        <v>2024</v>
      </c>
      <c r="C2612" t="str">
        <f t="shared" si="124"/>
        <v>2023-2024</v>
      </c>
      <c r="D2612" t="s">
        <v>147</v>
      </c>
      <c r="E2612" t="s">
        <v>53</v>
      </c>
      <c r="F2612" t="str">
        <f t="shared" si="125"/>
        <v>South Australia</v>
      </c>
      <c r="G2612" t="s">
        <v>32</v>
      </c>
      <c r="H2612">
        <v>5082</v>
      </c>
      <c r="I2612" t="s">
        <v>11</v>
      </c>
      <c r="J2612" t="s">
        <v>33</v>
      </c>
      <c r="K2612" t="s">
        <v>150</v>
      </c>
      <c r="L2612" t="s">
        <v>18</v>
      </c>
      <c r="M2612" s="5">
        <v>286.69</v>
      </c>
    </row>
    <row r="2613" spans="1:13" hidden="1" x14ac:dyDescent="0.25">
      <c r="A2613" s="2">
        <v>44977</v>
      </c>
      <c r="B2613" s="3">
        <f t="shared" si="123"/>
        <v>2023</v>
      </c>
      <c r="C2613" t="str">
        <f t="shared" si="124"/>
        <v>2022-2023</v>
      </c>
      <c r="D2613" t="s">
        <v>148</v>
      </c>
      <c r="E2613" t="s">
        <v>102</v>
      </c>
      <c r="F2613" t="str">
        <f t="shared" si="125"/>
        <v>Queensland</v>
      </c>
      <c r="G2613" t="s">
        <v>35</v>
      </c>
      <c r="H2613">
        <v>4870</v>
      </c>
      <c r="I2613" t="s">
        <v>11</v>
      </c>
      <c r="J2613" t="s">
        <v>36</v>
      </c>
      <c r="K2613" t="s">
        <v>152</v>
      </c>
      <c r="L2613" t="s">
        <v>13</v>
      </c>
      <c r="M2613" s="5">
        <v>58.89</v>
      </c>
    </row>
    <row r="2614" spans="1:13" hidden="1" x14ac:dyDescent="0.25">
      <c r="A2614" s="2">
        <v>45057</v>
      </c>
      <c r="B2614" s="3">
        <f t="shared" si="123"/>
        <v>2023</v>
      </c>
      <c r="C2614" t="str">
        <f t="shared" si="124"/>
        <v>2023-2024</v>
      </c>
      <c r="D2614" t="s">
        <v>148</v>
      </c>
      <c r="E2614" t="s">
        <v>100</v>
      </c>
      <c r="F2614" t="str">
        <f t="shared" si="125"/>
        <v>Western Australia</v>
      </c>
      <c r="G2614" t="s">
        <v>48</v>
      </c>
      <c r="H2614">
        <v>6021</v>
      </c>
      <c r="I2614" t="s">
        <v>11</v>
      </c>
      <c r="J2614" t="s">
        <v>49</v>
      </c>
      <c r="K2614" t="s">
        <v>152</v>
      </c>
      <c r="L2614" t="s">
        <v>13</v>
      </c>
      <c r="M2614" s="5">
        <v>287.87</v>
      </c>
    </row>
    <row r="2615" spans="1:13" hidden="1" x14ac:dyDescent="0.25">
      <c r="A2615" s="2">
        <v>45588</v>
      </c>
      <c r="B2615" s="3">
        <f t="shared" si="123"/>
        <v>2025</v>
      </c>
      <c r="C2615" t="str">
        <f t="shared" si="124"/>
        <v>2024-2025</v>
      </c>
      <c r="D2615" t="s">
        <v>148</v>
      </c>
      <c r="E2615" t="s">
        <v>88</v>
      </c>
      <c r="F2615" t="str">
        <f t="shared" si="125"/>
        <v>South Australia</v>
      </c>
      <c r="G2615" t="s">
        <v>32</v>
      </c>
      <c r="H2615">
        <v>5011</v>
      </c>
      <c r="I2615" t="s">
        <v>11</v>
      </c>
      <c r="J2615" t="s">
        <v>33</v>
      </c>
      <c r="K2615" t="s">
        <v>151</v>
      </c>
      <c r="L2615" t="s">
        <v>21</v>
      </c>
      <c r="M2615" s="5">
        <v>288.18</v>
      </c>
    </row>
    <row r="2616" spans="1:13" hidden="1" x14ac:dyDescent="0.25">
      <c r="A2616" s="2">
        <v>45354</v>
      </c>
      <c r="B2616" s="3">
        <f t="shared" si="123"/>
        <v>2024</v>
      </c>
      <c r="C2616" t="str">
        <f t="shared" si="124"/>
        <v>2023-2024</v>
      </c>
      <c r="D2616" t="s">
        <v>147</v>
      </c>
      <c r="E2616" t="s">
        <v>93</v>
      </c>
      <c r="F2616" t="str">
        <f t="shared" si="125"/>
        <v>Western Australia</v>
      </c>
      <c r="G2616" t="s">
        <v>48</v>
      </c>
      <c r="H2616">
        <v>6112</v>
      </c>
      <c r="I2616" t="s">
        <v>11</v>
      </c>
      <c r="J2616" t="s">
        <v>94</v>
      </c>
      <c r="K2616" t="s">
        <v>153</v>
      </c>
      <c r="L2616" t="s">
        <v>16</v>
      </c>
      <c r="M2616" s="5">
        <v>288.22000000000003</v>
      </c>
    </row>
    <row r="2617" spans="1:13" hidden="1" x14ac:dyDescent="0.25">
      <c r="A2617" s="2">
        <v>45117</v>
      </c>
      <c r="B2617" s="3">
        <f t="shared" si="123"/>
        <v>2024</v>
      </c>
      <c r="C2617" t="str">
        <f t="shared" si="124"/>
        <v>2023-2024</v>
      </c>
      <c r="D2617" t="s">
        <v>148</v>
      </c>
      <c r="E2617" t="s">
        <v>99</v>
      </c>
      <c r="F2617" t="str">
        <f t="shared" si="125"/>
        <v>Victoria</v>
      </c>
      <c r="G2617" t="s">
        <v>45</v>
      </c>
      <c r="H2617">
        <v>3148</v>
      </c>
      <c r="I2617" t="s">
        <v>11</v>
      </c>
      <c r="J2617" t="s">
        <v>63</v>
      </c>
      <c r="K2617" t="s">
        <v>19</v>
      </c>
      <c r="L2617" t="s">
        <v>23</v>
      </c>
      <c r="M2617" s="5">
        <v>288.39</v>
      </c>
    </row>
    <row r="2618" spans="1:13" hidden="1" x14ac:dyDescent="0.25">
      <c r="A2618" s="2">
        <v>45014</v>
      </c>
      <c r="B2618" s="3">
        <f t="shared" si="123"/>
        <v>2023</v>
      </c>
      <c r="C2618" t="str">
        <f t="shared" si="124"/>
        <v>2022-2023</v>
      </c>
      <c r="D2618" t="s">
        <v>148</v>
      </c>
      <c r="E2618" t="s">
        <v>91</v>
      </c>
      <c r="F2618" t="str">
        <f t="shared" si="125"/>
        <v>Victoria</v>
      </c>
      <c r="G2618" t="s">
        <v>45</v>
      </c>
      <c r="H2618">
        <v>3690</v>
      </c>
      <c r="I2618" t="s">
        <v>11</v>
      </c>
      <c r="J2618" t="s">
        <v>55</v>
      </c>
      <c r="K2618" t="s">
        <v>19</v>
      </c>
      <c r="L2618" t="s">
        <v>23</v>
      </c>
      <c r="M2618" s="5">
        <v>288.49</v>
      </c>
    </row>
    <row r="2619" spans="1:13" hidden="1" x14ac:dyDescent="0.25">
      <c r="A2619" s="2">
        <v>45175</v>
      </c>
      <c r="B2619" s="3">
        <f t="shared" si="123"/>
        <v>2024</v>
      </c>
      <c r="C2619" t="str">
        <f t="shared" si="124"/>
        <v>2023-2024</v>
      </c>
      <c r="D2619" t="s">
        <v>147</v>
      </c>
      <c r="E2619" t="s">
        <v>107</v>
      </c>
      <c r="F2619" t="str">
        <f t="shared" si="125"/>
        <v>Queensland</v>
      </c>
      <c r="G2619" t="s">
        <v>35</v>
      </c>
      <c r="H2619">
        <v>4220</v>
      </c>
      <c r="I2619" t="s">
        <v>11</v>
      </c>
      <c r="J2619" t="s">
        <v>104</v>
      </c>
      <c r="K2619" t="s">
        <v>153</v>
      </c>
      <c r="L2619" t="s">
        <v>16</v>
      </c>
      <c r="M2619" s="5">
        <v>289.82</v>
      </c>
    </row>
    <row r="2620" spans="1:13" hidden="1" x14ac:dyDescent="0.25">
      <c r="A2620" s="2">
        <v>45418</v>
      </c>
      <c r="B2620" s="3">
        <f t="shared" si="123"/>
        <v>2024</v>
      </c>
      <c r="C2620" t="str">
        <f t="shared" si="124"/>
        <v>2024-2025</v>
      </c>
      <c r="D2620" t="s">
        <v>147</v>
      </c>
      <c r="E2620" t="s">
        <v>56</v>
      </c>
      <c r="F2620" t="str">
        <f t="shared" si="125"/>
        <v>Northern Territory</v>
      </c>
      <c r="G2620" t="s">
        <v>29</v>
      </c>
      <c r="H2620">
        <v>870</v>
      </c>
      <c r="I2620" t="s">
        <v>11</v>
      </c>
      <c r="J2620" t="s">
        <v>30</v>
      </c>
      <c r="K2620" t="s">
        <v>151</v>
      </c>
      <c r="L2620" t="s">
        <v>21</v>
      </c>
      <c r="M2620" s="5">
        <v>290.77</v>
      </c>
    </row>
    <row r="2621" spans="1:13" hidden="1" x14ac:dyDescent="0.25">
      <c r="A2621" s="2">
        <v>45560</v>
      </c>
      <c r="B2621" s="3">
        <f t="shared" si="123"/>
        <v>2025</v>
      </c>
      <c r="C2621" t="str">
        <f t="shared" si="124"/>
        <v>2024-2025</v>
      </c>
      <c r="D2621" t="s">
        <v>147</v>
      </c>
      <c r="E2621" t="s">
        <v>140</v>
      </c>
      <c r="F2621" t="str">
        <f t="shared" si="125"/>
        <v>Tasmania</v>
      </c>
      <c r="G2621" t="s">
        <v>70</v>
      </c>
      <c r="H2621">
        <v>7320</v>
      </c>
      <c r="I2621" t="s">
        <v>11</v>
      </c>
      <c r="J2621" t="s">
        <v>71</v>
      </c>
      <c r="K2621" t="s">
        <v>154</v>
      </c>
      <c r="L2621" t="s">
        <v>14</v>
      </c>
      <c r="M2621" s="5">
        <v>291.87</v>
      </c>
    </row>
    <row r="2622" spans="1:13" hidden="1" x14ac:dyDescent="0.25">
      <c r="A2622" s="2">
        <v>45569</v>
      </c>
      <c r="B2622" s="3">
        <f t="shared" si="123"/>
        <v>2025</v>
      </c>
      <c r="C2622" t="str">
        <f t="shared" si="124"/>
        <v>2024-2025</v>
      </c>
      <c r="D2622" t="s">
        <v>147</v>
      </c>
      <c r="E2622" t="s">
        <v>40</v>
      </c>
      <c r="F2622" t="str">
        <f t="shared" si="125"/>
        <v>New South Wales</v>
      </c>
      <c r="G2622" t="s">
        <v>10</v>
      </c>
      <c r="H2622">
        <v>2116</v>
      </c>
      <c r="I2622" t="s">
        <v>11</v>
      </c>
      <c r="J2622" t="s">
        <v>27</v>
      </c>
      <c r="K2622" t="s">
        <v>150</v>
      </c>
      <c r="L2622" t="s">
        <v>18</v>
      </c>
      <c r="M2622" s="5">
        <v>292.11</v>
      </c>
    </row>
    <row r="2623" spans="1:13" hidden="1" x14ac:dyDescent="0.25">
      <c r="A2623" s="2">
        <v>45443</v>
      </c>
      <c r="B2623" s="3">
        <f t="shared" si="123"/>
        <v>2024</v>
      </c>
      <c r="C2623" t="str">
        <f t="shared" si="124"/>
        <v>2024-2025</v>
      </c>
      <c r="D2623" t="s">
        <v>147</v>
      </c>
      <c r="E2623" t="s">
        <v>133</v>
      </c>
      <c r="F2623" t="str">
        <f t="shared" si="125"/>
        <v>Queensland</v>
      </c>
      <c r="G2623" t="s">
        <v>35</v>
      </c>
      <c r="H2623">
        <v>4305</v>
      </c>
      <c r="I2623" t="s">
        <v>11</v>
      </c>
      <c r="J2623" t="s">
        <v>104</v>
      </c>
      <c r="K2623" t="s">
        <v>153</v>
      </c>
      <c r="L2623" t="s">
        <v>16</v>
      </c>
      <c r="M2623" s="5">
        <v>292.2</v>
      </c>
    </row>
    <row r="2624" spans="1:13" hidden="1" x14ac:dyDescent="0.25">
      <c r="A2624" s="2">
        <v>45123</v>
      </c>
      <c r="B2624" s="3">
        <f t="shared" si="123"/>
        <v>2024</v>
      </c>
      <c r="C2624" t="str">
        <f t="shared" si="124"/>
        <v>2023-2024</v>
      </c>
      <c r="D2624" t="s">
        <v>147</v>
      </c>
      <c r="E2624" t="s">
        <v>121</v>
      </c>
      <c r="F2624" t="str">
        <f t="shared" si="125"/>
        <v>Queensland</v>
      </c>
      <c r="G2624" t="s">
        <v>35</v>
      </c>
      <c r="H2624">
        <v>4700</v>
      </c>
      <c r="I2624" t="s">
        <v>11</v>
      </c>
      <c r="J2624" t="s">
        <v>51</v>
      </c>
      <c r="K2624" t="s">
        <v>154</v>
      </c>
      <c r="L2624" t="s">
        <v>14</v>
      </c>
      <c r="M2624" s="5">
        <v>292.26</v>
      </c>
    </row>
    <row r="2625" spans="1:13" hidden="1" x14ac:dyDescent="0.25">
      <c r="A2625" s="2">
        <v>45641</v>
      </c>
      <c r="B2625" s="3">
        <f t="shared" si="123"/>
        <v>2025</v>
      </c>
      <c r="C2625" t="str">
        <f t="shared" si="124"/>
        <v>2024-2025</v>
      </c>
      <c r="D2625" t="s">
        <v>147</v>
      </c>
      <c r="E2625" t="s">
        <v>67</v>
      </c>
      <c r="F2625" t="str">
        <f t="shared" si="125"/>
        <v>New South Wales</v>
      </c>
      <c r="G2625" t="s">
        <v>10</v>
      </c>
      <c r="H2625">
        <v>2478</v>
      </c>
      <c r="I2625" t="s">
        <v>11</v>
      </c>
      <c r="J2625" t="s">
        <v>68</v>
      </c>
      <c r="K2625" t="s">
        <v>154</v>
      </c>
      <c r="L2625" t="s">
        <v>14</v>
      </c>
      <c r="M2625" s="5">
        <v>292.39</v>
      </c>
    </row>
    <row r="2626" spans="1:13" hidden="1" x14ac:dyDescent="0.25">
      <c r="A2626" s="2">
        <v>45655</v>
      </c>
      <c r="B2626" s="3">
        <f t="shared" si="123"/>
        <v>2025</v>
      </c>
      <c r="C2626" t="str">
        <f t="shared" si="124"/>
        <v>2024-2025</v>
      </c>
      <c r="D2626" t="s">
        <v>147</v>
      </c>
      <c r="E2626" t="s">
        <v>96</v>
      </c>
      <c r="F2626" t="str">
        <f t="shared" si="125"/>
        <v>Western Australia</v>
      </c>
      <c r="G2626" t="s">
        <v>48</v>
      </c>
      <c r="H2626">
        <v>6330</v>
      </c>
      <c r="I2626" t="s">
        <v>11</v>
      </c>
      <c r="J2626" t="s">
        <v>94</v>
      </c>
      <c r="K2626" t="s">
        <v>156</v>
      </c>
      <c r="L2626" t="s">
        <v>17</v>
      </c>
      <c r="M2626" s="5">
        <v>293.03999999999996</v>
      </c>
    </row>
    <row r="2627" spans="1:13" hidden="1"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row>
    <row r="2628" spans="1:13" hidden="1"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row>
    <row r="2629" spans="1:13" hidden="1" x14ac:dyDescent="0.25">
      <c r="A2629" s="2">
        <v>45388</v>
      </c>
      <c r="B2629" s="3">
        <f t="shared" si="123"/>
        <v>2024</v>
      </c>
      <c r="C2629" t="str">
        <f t="shared" si="124"/>
        <v>2024-2025</v>
      </c>
      <c r="D2629" t="s">
        <v>148</v>
      </c>
      <c r="E2629" t="s">
        <v>57</v>
      </c>
      <c r="F2629" t="str">
        <f t="shared" si="125"/>
        <v>New South Wales</v>
      </c>
      <c r="G2629" t="s">
        <v>10</v>
      </c>
      <c r="H2629">
        <v>2560</v>
      </c>
      <c r="I2629" t="s">
        <v>11</v>
      </c>
      <c r="J2629" t="s">
        <v>58</v>
      </c>
      <c r="K2629" t="s">
        <v>154</v>
      </c>
      <c r="L2629" t="s">
        <v>14</v>
      </c>
      <c r="M2629" s="5">
        <v>293.84000000000003</v>
      </c>
    </row>
    <row r="2630" spans="1:13" hidden="1"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row>
    <row r="2631" spans="1:13" hidden="1" x14ac:dyDescent="0.25">
      <c r="A2631" s="2">
        <v>45473</v>
      </c>
      <c r="B2631" s="3">
        <f t="shared" si="123"/>
        <v>2024</v>
      </c>
      <c r="C2631" t="str">
        <f t="shared" si="124"/>
        <v>2024-2025</v>
      </c>
      <c r="D2631" t="s">
        <v>148</v>
      </c>
      <c r="E2631" t="s">
        <v>110</v>
      </c>
      <c r="F2631" t="str">
        <f t="shared" si="125"/>
        <v>Queensland</v>
      </c>
      <c r="G2631" t="s">
        <v>35</v>
      </c>
      <c r="H2631">
        <v>4680</v>
      </c>
      <c r="I2631" t="s">
        <v>11</v>
      </c>
      <c r="J2631" t="s">
        <v>51</v>
      </c>
      <c r="K2631" t="s">
        <v>155</v>
      </c>
      <c r="L2631" t="s">
        <v>20</v>
      </c>
      <c r="M2631" s="5">
        <v>58.88</v>
      </c>
    </row>
    <row r="2632" spans="1:13" hidden="1"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row>
    <row r="2633" spans="1:13" hidden="1"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row>
    <row r="2634" spans="1:13" hidden="1"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row>
    <row r="2635" spans="1:13" hidden="1" x14ac:dyDescent="0.25">
      <c r="A2635" s="2">
        <v>45064</v>
      </c>
      <c r="B2635" s="3">
        <f t="shared" si="123"/>
        <v>2023</v>
      </c>
      <c r="C2635" t="str">
        <f t="shared" si="124"/>
        <v>2023-2024</v>
      </c>
      <c r="D2635" t="s">
        <v>147</v>
      </c>
      <c r="E2635" t="s">
        <v>47</v>
      </c>
      <c r="F2635" t="str">
        <f t="shared" si="125"/>
        <v>Western Australia</v>
      </c>
      <c r="G2635" t="s">
        <v>48</v>
      </c>
      <c r="H2635">
        <v>6030</v>
      </c>
      <c r="I2635" t="s">
        <v>11</v>
      </c>
      <c r="J2635" t="s">
        <v>49</v>
      </c>
      <c r="K2635" t="s">
        <v>152</v>
      </c>
      <c r="L2635" t="s">
        <v>13</v>
      </c>
      <c r="M2635" s="5">
        <v>295.70000000000005</v>
      </c>
    </row>
    <row r="2636" spans="1:13" hidden="1"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row>
    <row r="2637" spans="1:13" hidden="1"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row>
    <row r="2638" spans="1:13" hidden="1" x14ac:dyDescent="0.25">
      <c r="A2638" s="2">
        <v>45055</v>
      </c>
      <c r="B2638" s="3">
        <f t="shared" si="123"/>
        <v>2023</v>
      </c>
      <c r="C2638" t="str">
        <f t="shared" si="124"/>
        <v>2023-2024</v>
      </c>
      <c r="D2638" t="s">
        <v>148</v>
      </c>
      <c r="E2638" t="s">
        <v>88</v>
      </c>
      <c r="F2638" t="str">
        <f t="shared" si="125"/>
        <v>South Australia</v>
      </c>
      <c r="G2638" t="s">
        <v>32</v>
      </c>
      <c r="H2638">
        <v>5011</v>
      </c>
      <c r="I2638" t="s">
        <v>11</v>
      </c>
      <c r="J2638" t="s">
        <v>33</v>
      </c>
      <c r="K2638" t="s">
        <v>19</v>
      </c>
      <c r="L2638" t="s">
        <v>23</v>
      </c>
      <c r="M2638" s="5">
        <v>296.59000000000003</v>
      </c>
    </row>
    <row r="2639" spans="1:13" hidden="1"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row>
    <row r="2640" spans="1:13" hidden="1"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row>
    <row r="2641" spans="1:13" hidden="1"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row>
    <row r="2642" spans="1:13" hidden="1"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row>
    <row r="2643" spans="1:13" hidden="1"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row>
    <row r="2644" spans="1:13" hidden="1"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row>
    <row r="2645" spans="1:13"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row>
    <row r="2646" spans="1:13" hidden="1" x14ac:dyDescent="0.25">
      <c r="A2646" s="2">
        <v>45055</v>
      </c>
      <c r="B2646" s="3">
        <f t="shared" si="123"/>
        <v>2023</v>
      </c>
      <c r="C2646" t="str">
        <f t="shared" si="124"/>
        <v>2023-2024</v>
      </c>
      <c r="D2646" t="s">
        <v>147</v>
      </c>
      <c r="E2646" t="s">
        <v>121</v>
      </c>
      <c r="F2646" t="str">
        <f t="shared" si="125"/>
        <v>Queensland</v>
      </c>
      <c r="G2646" t="s">
        <v>35</v>
      </c>
      <c r="H2646">
        <v>4700</v>
      </c>
      <c r="I2646" t="s">
        <v>11</v>
      </c>
      <c r="J2646" t="s">
        <v>51</v>
      </c>
      <c r="K2646" t="s">
        <v>19</v>
      </c>
      <c r="L2646" t="s">
        <v>23</v>
      </c>
      <c r="M2646" s="5">
        <v>297.77</v>
      </c>
    </row>
    <row r="2647" spans="1:13" hidden="1"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row>
    <row r="2648" spans="1:13" hidden="1"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row>
    <row r="2649" spans="1:13" hidden="1" x14ac:dyDescent="0.25">
      <c r="A2649" s="2">
        <v>45068</v>
      </c>
      <c r="B2649" s="3">
        <f t="shared" si="123"/>
        <v>2023</v>
      </c>
      <c r="C2649" t="str">
        <f t="shared" si="124"/>
        <v>2023-2024</v>
      </c>
      <c r="D2649" t="s">
        <v>147</v>
      </c>
      <c r="E2649" t="s">
        <v>126</v>
      </c>
      <c r="F2649" t="str">
        <f t="shared" si="125"/>
        <v>Queensland</v>
      </c>
      <c r="G2649" t="s">
        <v>35</v>
      </c>
      <c r="H2649">
        <v>4551</v>
      </c>
      <c r="I2649" t="s">
        <v>11</v>
      </c>
      <c r="J2649" t="s">
        <v>120</v>
      </c>
      <c r="K2649" t="s">
        <v>156</v>
      </c>
      <c r="L2649" t="s">
        <v>17</v>
      </c>
      <c r="M2649" s="5">
        <v>299.5</v>
      </c>
    </row>
    <row r="2650" spans="1:13" hidden="1" x14ac:dyDescent="0.25">
      <c r="A2650" s="2">
        <v>45089</v>
      </c>
      <c r="B2650" s="3">
        <f t="shared" si="123"/>
        <v>2023</v>
      </c>
      <c r="C2650" t="str">
        <f t="shared" si="124"/>
        <v>2023-2024</v>
      </c>
      <c r="D2650" t="s">
        <v>147</v>
      </c>
      <c r="E2650" t="s">
        <v>116</v>
      </c>
      <c r="F2650" t="str">
        <f t="shared" si="125"/>
        <v>Western Australia</v>
      </c>
      <c r="G2650" t="s">
        <v>48</v>
      </c>
      <c r="H2650">
        <v>6725</v>
      </c>
      <c r="I2650" t="s">
        <v>11</v>
      </c>
      <c r="J2650" t="s">
        <v>77</v>
      </c>
      <c r="K2650" t="s">
        <v>151</v>
      </c>
      <c r="L2650" t="s">
        <v>21</v>
      </c>
      <c r="M2650" s="5">
        <v>299.70000000000005</v>
      </c>
    </row>
    <row r="2651" spans="1:13" hidden="1" x14ac:dyDescent="0.25">
      <c r="A2651" s="2">
        <v>45067</v>
      </c>
      <c r="B2651" s="3">
        <f t="shared" si="123"/>
        <v>2023</v>
      </c>
      <c r="C2651" t="str">
        <f t="shared" si="124"/>
        <v>2023-2024</v>
      </c>
      <c r="D2651" t="s">
        <v>147</v>
      </c>
      <c r="E2651" t="s">
        <v>9</v>
      </c>
      <c r="F2651" t="str">
        <f t="shared" si="125"/>
        <v>New South Wales</v>
      </c>
      <c r="G2651" t="s">
        <v>10</v>
      </c>
      <c r="H2651">
        <v>2067</v>
      </c>
      <c r="I2651" t="s">
        <v>11</v>
      </c>
      <c r="J2651" t="s">
        <v>12</v>
      </c>
      <c r="K2651" t="s">
        <v>19</v>
      </c>
      <c r="L2651" t="s">
        <v>23</v>
      </c>
      <c r="M2651" s="5">
        <v>299.77999999999997</v>
      </c>
    </row>
    <row r="2652" spans="1:13" hidden="1"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row>
    <row r="2653" spans="1:13" hidden="1"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row>
    <row r="2654" spans="1:13" hidden="1" x14ac:dyDescent="0.25">
      <c r="A2654" s="2">
        <v>45655</v>
      </c>
      <c r="B2654" s="3">
        <f t="shared" ref="B2654:B2717" si="126">IF(MONTH(A2654)&gt;=7,YEAR(A2654)+1,YEAR(A2654))</f>
        <v>2025</v>
      </c>
      <c r="C2654" t="str">
        <f t="shared" ref="C2654:C2717" si="127">IF(MONTH(A2654) &gt;= 4, YEAR(A2654) &amp; "-" &amp; YEAR(A2654) + 1, YEAR(A2654) - 1 &amp; "-" &amp; YEAR(A2654))</f>
        <v>2024-2025</v>
      </c>
      <c r="D2654" t="s">
        <v>148</v>
      </c>
      <c r="E2654" t="s">
        <v>61</v>
      </c>
      <c r="F2654" t="str">
        <f t="shared" ref="F2654:F2717" si="128">IF(G2654="WA","Western Australia",
IF(G2654="NSW","New South Wales",
IF(G2654="QLD","Queensland",
IF(G2654="VIC","Victoria",
IF(G2654="TAS","Tasmania",
IF(G2654="SA","South Australia",
IF(G2654="NT","Northern Territory",
IF(G2654="ACT","Australian Capital Territory",G2654))))))))</f>
        <v>New South Wales</v>
      </c>
      <c r="G2654" t="s">
        <v>10</v>
      </c>
      <c r="H2654">
        <v>2539</v>
      </c>
      <c r="I2654" t="s">
        <v>11</v>
      </c>
      <c r="J2654" t="s">
        <v>58</v>
      </c>
      <c r="K2654" t="s">
        <v>151</v>
      </c>
      <c r="L2654" t="s">
        <v>21</v>
      </c>
      <c r="M2654" s="5">
        <v>300.2</v>
      </c>
    </row>
    <row r="2655" spans="1:13" hidden="1" x14ac:dyDescent="0.25">
      <c r="A2655" s="2">
        <v>45207</v>
      </c>
      <c r="B2655" s="3">
        <f t="shared" si="126"/>
        <v>2024</v>
      </c>
      <c r="C2655" t="str">
        <f t="shared" si="127"/>
        <v>2023-2024</v>
      </c>
      <c r="D2655" t="s">
        <v>147</v>
      </c>
      <c r="E2655" t="s">
        <v>56</v>
      </c>
      <c r="F2655" t="str">
        <f t="shared" si="128"/>
        <v>Northern Territory</v>
      </c>
      <c r="G2655" t="s">
        <v>29</v>
      </c>
      <c r="H2655">
        <v>870</v>
      </c>
      <c r="I2655" t="s">
        <v>11</v>
      </c>
      <c r="J2655" t="s">
        <v>30</v>
      </c>
      <c r="K2655" t="s">
        <v>155</v>
      </c>
      <c r="L2655" t="s">
        <v>20</v>
      </c>
      <c r="M2655" s="5">
        <v>300.26</v>
      </c>
    </row>
    <row r="2656" spans="1:13" hidden="1" x14ac:dyDescent="0.25">
      <c r="A2656" s="2">
        <v>45028</v>
      </c>
      <c r="B2656" s="3">
        <f t="shared" si="126"/>
        <v>2023</v>
      </c>
      <c r="C2656" t="str">
        <f t="shared" si="127"/>
        <v>2023-2024</v>
      </c>
      <c r="D2656" t="s">
        <v>147</v>
      </c>
      <c r="E2656" t="s">
        <v>31</v>
      </c>
      <c r="F2656" t="str">
        <f t="shared" si="128"/>
        <v>South Australia</v>
      </c>
      <c r="G2656" t="s">
        <v>32</v>
      </c>
      <c r="H2656">
        <v>5168</v>
      </c>
      <c r="I2656" t="s">
        <v>11</v>
      </c>
      <c r="J2656" t="s">
        <v>33</v>
      </c>
      <c r="K2656" t="s">
        <v>154</v>
      </c>
      <c r="L2656" t="s">
        <v>14</v>
      </c>
      <c r="M2656" s="5">
        <v>300.36</v>
      </c>
    </row>
    <row r="2657" spans="1:13" hidden="1" x14ac:dyDescent="0.25">
      <c r="A2657" s="2">
        <v>45547</v>
      </c>
      <c r="B2657" s="3">
        <f t="shared" si="126"/>
        <v>2025</v>
      </c>
      <c r="C2657" t="str">
        <f t="shared" si="127"/>
        <v>2024-2025</v>
      </c>
      <c r="D2657" t="s">
        <v>147</v>
      </c>
      <c r="E2657" t="s">
        <v>79</v>
      </c>
      <c r="F2657" t="str">
        <f t="shared" si="128"/>
        <v>Australian Capital Territory</v>
      </c>
      <c r="G2657" t="s">
        <v>80</v>
      </c>
      <c r="H2657">
        <v>2617</v>
      </c>
      <c r="I2657" t="s">
        <v>11</v>
      </c>
      <c r="J2657" t="s">
        <v>58</v>
      </c>
      <c r="K2657" t="s">
        <v>19</v>
      </c>
      <c r="L2657" t="s">
        <v>23</v>
      </c>
      <c r="M2657" s="5">
        <v>300.65999999999997</v>
      </c>
    </row>
    <row r="2658" spans="1:13" hidden="1" x14ac:dyDescent="0.25">
      <c r="A2658" s="2">
        <v>45649</v>
      </c>
      <c r="B2658" s="3">
        <f t="shared" si="126"/>
        <v>2025</v>
      </c>
      <c r="C2658" t="str">
        <f t="shared" si="127"/>
        <v>2024-2025</v>
      </c>
      <c r="D2658" t="s">
        <v>148</v>
      </c>
      <c r="E2658" t="s">
        <v>138</v>
      </c>
      <c r="F2658" t="str">
        <f t="shared" si="128"/>
        <v>Queensland</v>
      </c>
      <c r="G2658" t="s">
        <v>35</v>
      </c>
      <c r="H2658">
        <v>4558</v>
      </c>
      <c r="I2658" t="s">
        <v>11</v>
      </c>
      <c r="J2658" t="s">
        <v>120</v>
      </c>
      <c r="K2658" t="s">
        <v>152</v>
      </c>
      <c r="L2658" t="s">
        <v>13</v>
      </c>
      <c r="M2658" s="5">
        <v>58.19</v>
      </c>
    </row>
    <row r="2659" spans="1:13" hidden="1" x14ac:dyDescent="0.25">
      <c r="A2659" s="2">
        <v>45383</v>
      </c>
      <c r="B2659" s="3">
        <f t="shared" si="126"/>
        <v>2024</v>
      </c>
      <c r="C2659" t="str">
        <f t="shared" si="127"/>
        <v>2024-2025</v>
      </c>
      <c r="D2659" t="s">
        <v>147</v>
      </c>
      <c r="E2659" t="s">
        <v>41</v>
      </c>
      <c r="F2659" t="str">
        <f t="shared" si="128"/>
        <v>New South Wales</v>
      </c>
      <c r="G2659" t="s">
        <v>10</v>
      </c>
      <c r="H2659">
        <v>2830</v>
      </c>
      <c r="I2659" t="s">
        <v>11</v>
      </c>
      <c r="J2659" t="s">
        <v>25</v>
      </c>
      <c r="K2659" t="s">
        <v>155</v>
      </c>
      <c r="L2659" t="s">
        <v>20</v>
      </c>
      <c r="M2659" s="5">
        <v>300.85000000000002</v>
      </c>
    </row>
    <row r="2660" spans="1:13" hidden="1" x14ac:dyDescent="0.25">
      <c r="A2660" s="2">
        <v>45259</v>
      </c>
      <c r="B2660" s="3">
        <f t="shared" si="126"/>
        <v>2024</v>
      </c>
      <c r="C2660" t="str">
        <f t="shared" si="127"/>
        <v>2023-2024</v>
      </c>
      <c r="D2660" t="s">
        <v>148</v>
      </c>
      <c r="E2660" t="s">
        <v>24</v>
      </c>
      <c r="F2660" t="str">
        <f t="shared" si="128"/>
        <v>New South Wales</v>
      </c>
      <c r="G2660" t="s">
        <v>10</v>
      </c>
      <c r="H2660">
        <v>2795</v>
      </c>
      <c r="I2660" t="s">
        <v>11</v>
      </c>
      <c r="J2660" t="s">
        <v>25</v>
      </c>
      <c r="K2660" t="s">
        <v>155</v>
      </c>
      <c r="L2660" t="s">
        <v>20</v>
      </c>
      <c r="M2660" s="5">
        <v>301.13</v>
      </c>
    </row>
    <row r="2661" spans="1:13" hidden="1" x14ac:dyDescent="0.25">
      <c r="A2661" s="2">
        <v>45261</v>
      </c>
      <c r="B2661" s="3">
        <f t="shared" si="126"/>
        <v>2024</v>
      </c>
      <c r="C2661" t="str">
        <f t="shared" si="127"/>
        <v>2023-2024</v>
      </c>
      <c r="D2661" t="s">
        <v>148</v>
      </c>
      <c r="E2661" t="s">
        <v>134</v>
      </c>
      <c r="F2661" t="str">
        <f t="shared" si="128"/>
        <v>Queensland</v>
      </c>
      <c r="G2661" t="s">
        <v>35</v>
      </c>
      <c r="H2661">
        <v>4825</v>
      </c>
      <c r="I2661" t="s">
        <v>11</v>
      </c>
      <c r="J2661" t="s">
        <v>36</v>
      </c>
      <c r="K2661" t="s">
        <v>154</v>
      </c>
      <c r="L2661" t="s">
        <v>14</v>
      </c>
      <c r="M2661" s="5">
        <v>57.940000000000005</v>
      </c>
    </row>
    <row r="2662" spans="1:13" hidden="1" x14ac:dyDescent="0.25">
      <c r="A2662" s="2">
        <v>45102</v>
      </c>
      <c r="B2662" s="3">
        <f t="shared" si="126"/>
        <v>2023</v>
      </c>
      <c r="C2662" t="str">
        <f t="shared" si="127"/>
        <v>2023-2024</v>
      </c>
      <c r="D2662" t="s">
        <v>148</v>
      </c>
      <c r="E2662" t="s">
        <v>84</v>
      </c>
      <c r="F2662" t="str">
        <f t="shared" si="128"/>
        <v>Queensland</v>
      </c>
      <c r="G2662" t="s">
        <v>35</v>
      </c>
      <c r="H2662">
        <v>4740</v>
      </c>
      <c r="I2662" t="s">
        <v>11</v>
      </c>
      <c r="J2662" t="s">
        <v>51</v>
      </c>
      <c r="K2662" t="s">
        <v>156</v>
      </c>
      <c r="L2662" t="s">
        <v>17</v>
      </c>
      <c r="M2662" s="5">
        <v>57.88</v>
      </c>
    </row>
    <row r="2663" spans="1:13" hidden="1" x14ac:dyDescent="0.25">
      <c r="A2663" s="2">
        <v>45097</v>
      </c>
      <c r="B2663" s="3">
        <f t="shared" si="126"/>
        <v>2023</v>
      </c>
      <c r="C2663" t="str">
        <f t="shared" si="127"/>
        <v>2023-2024</v>
      </c>
      <c r="D2663" t="s">
        <v>147</v>
      </c>
      <c r="E2663" t="s">
        <v>113</v>
      </c>
      <c r="F2663" t="str">
        <f t="shared" si="128"/>
        <v>Queensland</v>
      </c>
      <c r="G2663" t="s">
        <v>35</v>
      </c>
      <c r="H2663">
        <v>4215</v>
      </c>
      <c r="I2663" t="s">
        <v>11</v>
      </c>
      <c r="J2663" t="s">
        <v>104</v>
      </c>
      <c r="K2663" t="s">
        <v>19</v>
      </c>
      <c r="L2663" t="s">
        <v>23</v>
      </c>
      <c r="M2663" s="5">
        <v>303.39999999999998</v>
      </c>
    </row>
    <row r="2664" spans="1:13" hidden="1" x14ac:dyDescent="0.25">
      <c r="A2664" s="2">
        <v>45101</v>
      </c>
      <c r="B2664" s="3">
        <f t="shared" si="126"/>
        <v>2023</v>
      </c>
      <c r="C2664" t="str">
        <f t="shared" si="127"/>
        <v>2023-2024</v>
      </c>
      <c r="D2664" t="s">
        <v>147</v>
      </c>
      <c r="E2664" t="s">
        <v>145</v>
      </c>
      <c r="F2664" t="str">
        <f t="shared" si="128"/>
        <v>New South Wales</v>
      </c>
      <c r="G2664" t="s">
        <v>10</v>
      </c>
      <c r="H2664">
        <v>2101</v>
      </c>
      <c r="I2664" t="s">
        <v>11</v>
      </c>
      <c r="J2664" t="s">
        <v>27</v>
      </c>
      <c r="K2664" t="s">
        <v>19</v>
      </c>
      <c r="L2664" t="s">
        <v>23</v>
      </c>
      <c r="M2664" s="5">
        <v>303.45999999999998</v>
      </c>
    </row>
    <row r="2665" spans="1:13" hidden="1" x14ac:dyDescent="0.25">
      <c r="A2665" s="2">
        <v>45221</v>
      </c>
      <c r="B2665" s="3">
        <f t="shared" si="126"/>
        <v>2024</v>
      </c>
      <c r="C2665" t="str">
        <f t="shared" si="127"/>
        <v>2023-2024</v>
      </c>
      <c r="D2665" t="s">
        <v>148</v>
      </c>
      <c r="E2665" t="s">
        <v>125</v>
      </c>
      <c r="F2665" t="str">
        <f t="shared" si="128"/>
        <v>Victoria</v>
      </c>
      <c r="G2665" t="s">
        <v>45</v>
      </c>
      <c r="H2665">
        <v>3400</v>
      </c>
      <c r="I2665" t="s">
        <v>11</v>
      </c>
      <c r="J2665" t="s">
        <v>60</v>
      </c>
      <c r="K2665" t="s">
        <v>149</v>
      </c>
      <c r="L2665" t="s">
        <v>15</v>
      </c>
      <c r="M2665" s="5">
        <v>303.72000000000003</v>
      </c>
    </row>
    <row r="2666" spans="1:13" hidden="1" x14ac:dyDescent="0.25">
      <c r="A2666" s="2">
        <v>45494</v>
      </c>
      <c r="B2666" s="3">
        <f t="shared" si="126"/>
        <v>2025</v>
      </c>
      <c r="C2666" t="str">
        <f t="shared" si="127"/>
        <v>2024-2025</v>
      </c>
      <c r="D2666" t="s">
        <v>147</v>
      </c>
      <c r="E2666" t="s">
        <v>114</v>
      </c>
      <c r="F2666" t="str">
        <f t="shared" si="128"/>
        <v>Victoria</v>
      </c>
      <c r="G2666" t="s">
        <v>45</v>
      </c>
      <c r="H2666">
        <v>3551</v>
      </c>
      <c r="I2666" t="s">
        <v>11</v>
      </c>
      <c r="J2666" t="s">
        <v>60</v>
      </c>
      <c r="K2666" t="s">
        <v>155</v>
      </c>
      <c r="L2666" t="s">
        <v>20</v>
      </c>
      <c r="M2666" s="5">
        <v>304</v>
      </c>
    </row>
    <row r="2667" spans="1:13" hidden="1" x14ac:dyDescent="0.25">
      <c r="A2667" s="2">
        <v>45045</v>
      </c>
      <c r="B2667" s="3">
        <f t="shared" si="126"/>
        <v>2023</v>
      </c>
      <c r="C2667" t="str">
        <f t="shared" si="127"/>
        <v>2023-2024</v>
      </c>
      <c r="D2667" t="s">
        <v>148</v>
      </c>
      <c r="E2667" t="s">
        <v>131</v>
      </c>
      <c r="F2667" t="str">
        <f t="shared" si="128"/>
        <v>Western Australia</v>
      </c>
      <c r="G2667" t="s">
        <v>48</v>
      </c>
      <c r="H2667">
        <v>6530</v>
      </c>
      <c r="I2667" t="s">
        <v>11</v>
      </c>
      <c r="J2667" t="s">
        <v>77</v>
      </c>
      <c r="K2667" t="s">
        <v>154</v>
      </c>
      <c r="L2667" t="s">
        <v>14</v>
      </c>
      <c r="M2667" s="5">
        <v>304.11</v>
      </c>
    </row>
    <row r="2668" spans="1:13" hidden="1" x14ac:dyDescent="0.25">
      <c r="A2668" s="2">
        <v>45043</v>
      </c>
      <c r="B2668" s="3">
        <f t="shared" si="126"/>
        <v>2023</v>
      </c>
      <c r="C2668" t="str">
        <f t="shared" si="127"/>
        <v>2023-2024</v>
      </c>
      <c r="D2668" t="s">
        <v>147</v>
      </c>
      <c r="E2668" t="s">
        <v>79</v>
      </c>
      <c r="F2668" t="str">
        <f t="shared" si="128"/>
        <v>Australian Capital Territory</v>
      </c>
      <c r="G2668" t="s">
        <v>80</v>
      </c>
      <c r="H2668">
        <v>2617</v>
      </c>
      <c r="I2668" t="s">
        <v>11</v>
      </c>
      <c r="J2668" t="s">
        <v>58</v>
      </c>
      <c r="K2668" t="s">
        <v>154</v>
      </c>
      <c r="L2668" t="s">
        <v>14</v>
      </c>
      <c r="M2668" s="5">
        <v>305.88</v>
      </c>
    </row>
    <row r="2669" spans="1:13" hidden="1" x14ac:dyDescent="0.25">
      <c r="A2669" s="2">
        <v>45062</v>
      </c>
      <c r="B2669" s="3">
        <f t="shared" si="126"/>
        <v>2023</v>
      </c>
      <c r="C2669" t="str">
        <f t="shared" si="127"/>
        <v>2023-2024</v>
      </c>
      <c r="D2669" t="s">
        <v>147</v>
      </c>
      <c r="E2669" t="s">
        <v>124</v>
      </c>
      <c r="F2669" t="str">
        <f t="shared" si="128"/>
        <v>New South Wales</v>
      </c>
      <c r="G2669" t="s">
        <v>10</v>
      </c>
      <c r="H2669">
        <v>2015</v>
      </c>
      <c r="I2669" t="s">
        <v>11</v>
      </c>
      <c r="J2669" t="s">
        <v>12</v>
      </c>
      <c r="K2669" t="s">
        <v>156</v>
      </c>
      <c r="L2669" t="s">
        <v>17</v>
      </c>
      <c r="M2669" s="5">
        <v>306.10000000000002</v>
      </c>
    </row>
    <row r="2670" spans="1:13" hidden="1" x14ac:dyDescent="0.25">
      <c r="A2670" s="2">
        <v>45645</v>
      </c>
      <c r="B2670" s="3">
        <f t="shared" si="126"/>
        <v>2025</v>
      </c>
      <c r="C2670" t="str">
        <f t="shared" si="127"/>
        <v>2024-2025</v>
      </c>
      <c r="D2670" t="s">
        <v>147</v>
      </c>
      <c r="E2670" t="s">
        <v>95</v>
      </c>
      <c r="F2670" t="str">
        <f t="shared" si="128"/>
        <v>Victoria</v>
      </c>
      <c r="G2670" t="s">
        <v>45</v>
      </c>
      <c r="H2670">
        <v>3931</v>
      </c>
      <c r="I2670" t="s">
        <v>11</v>
      </c>
      <c r="J2670" t="s">
        <v>55</v>
      </c>
      <c r="K2670" t="s">
        <v>152</v>
      </c>
      <c r="L2670" t="s">
        <v>13</v>
      </c>
      <c r="M2670" s="5">
        <v>306.11</v>
      </c>
    </row>
    <row r="2671" spans="1:13" hidden="1" x14ac:dyDescent="0.25">
      <c r="A2671" s="2">
        <v>45001</v>
      </c>
      <c r="B2671" s="3">
        <f t="shared" si="126"/>
        <v>2023</v>
      </c>
      <c r="C2671" t="str">
        <f t="shared" si="127"/>
        <v>2022-2023</v>
      </c>
      <c r="D2671" t="s">
        <v>147</v>
      </c>
      <c r="E2671" t="s">
        <v>31</v>
      </c>
      <c r="F2671" t="str">
        <f t="shared" si="128"/>
        <v>South Australia</v>
      </c>
      <c r="G2671" t="s">
        <v>32</v>
      </c>
      <c r="H2671">
        <v>5168</v>
      </c>
      <c r="I2671" t="s">
        <v>11</v>
      </c>
      <c r="J2671" t="s">
        <v>33</v>
      </c>
      <c r="K2671" t="s">
        <v>152</v>
      </c>
      <c r="L2671" t="s">
        <v>13</v>
      </c>
      <c r="M2671" s="5">
        <v>306.46000000000004</v>
      </c>
    </row>
    <row r="2672" spans="1:13" hidden="1" x14ac:dyDescent="0.25">
      <c r="A2672" s="2">
        <v>45145</v>
      </c>
      <c r="B2672" s="3">
        <f t="shared" si="126"/>
        <v>2024</v>
      </c>
      <c r="C2672" t="str">
        <f t="shared" si="127"/>
        <v>2023-2024</v>
      </c>
      <c r="D2672" t="s">
        <v>147</v>
      </c>
      <c r="E2672" t="s">
        <v>90</v>
      </c>
      <c r="F2672" t="str">
        <f t="shared" si="128"/>
        <v>Victoria</v>
      </c>
      <c r="G2672" t="s">
        <v>45</v>
      </c>
      <c r="H2672">
        <v>3179</v>
      </c>
      <c r="I2672" t="s">
        <v>11</v>
      </c>
      <c r="J2672" t="s">
        <v>63</v>
      </c>
      <c r="K2672" t="s">
        <v>150</v>
      </c>
      <c r="L2672" t="s">
        <v>18</v>
      </c>
      <c r="M2672" s="5">
        <v>306.71000000000004</v>
      </c>
    </row>
    <row r="2673" spans="1:13" hidden="1" x14ac:dyDescent="0.25">
      <c r="A2673" s="2">
        <v>45592</v>
      </c>
      <c r="B2673" s="3">
        <f t="shared" si="126"/>
        <v>2025</v>
      </c>
      <c r="C2673" t="str">
        <f t="shared" si="127"/>
        <v>2024-2025</v>
      </c>
      <c r="D2673" t="s">
        <v>148</v>
      </c>
      <c r="E2673" t="s">
        <v>76</v>
      </c>
      <c r="F2673" t="str">
        <f t="shared" si="128"/>
        <v>Western Australia</v>
      </c>
      <c r="G2673" t="s">
        <v>48</v>
      </c>
      <c r="H2673">
        <v>6450</v>
      </c>
      <c r="I2673" t="s">
        <v>11</v>
      </c>
      <c r="J2673" t="s">
        <v>77</v>
      </c>
      <c r="K2673" t="s">
        <v>154</v>
      </c>
      <c r="L2673" t="s">
        <v>14</v>
      </c>
      <c r="M2673" s="5">
        <v>306.76</v>
      </c>
    </row>
    <row r="2674" spans="1:13" hidden="1" x14ac:dyDescent="0.25">
      <c r="A2674" s="2">
        <v>45370</v>
      </c>
      <c r="B2674" s="3">
        <f t="shared" si="126"/>
        <v>2024</v>
      </c>
      <c r="C2674" t="str">
        <f t="shared" si="127"/>
        <v>2023-2024</v>
      </c>
      <c r="D2674" t="s">
        <v>147</v>
      </c>
      <c r="E2674" t="s">
        <v>74</v>
      </c>
      <c r="F2674" t="str">
        <f t="shared" si="128"/>
        <v>South Australia</v>
      </c>
      <c r="G2674" t="s">
        <v>32</v>
      </c>
      <c r="H2674">
        <v>5043</v>
      </c>
      <c r="I2674" t="s">
        <v>11</v>
      </c>
      <c r="J2674" t="s">
        <v>33</v>
      </c>
      <c r="K2674" t="s">
        <v>152</v>
      </c>
      <c r="L2674" t="s">
        <v>13</v>
      </c>
      <c r="M2674" s="5">
        <v>306.89</v>
      </c>
    </row>
    <row r="2675" spans="1:13" hidden="1" x14ac:dyDescent="0.25">
      <c r="A2675" s="2">
        <v>45443</v>
      </c>
      <c r="B2675" s="3">
        <f t="shared" si="126"/>
        <v>2024</v>
      </c>
      <c r="C2675" t="str">
        <f t="shared" si="127"/>
        <v>2024-2025</v>
      </c>
      <c r="D2675" t="s">
        <v>147</v>
      </c>
      <c r="E2675" t="s">
        <v>67</v>
      </c>
      <c r="F2675" t="str">
        <f t="shared" si="128"/>
        <v>New South Wales</v>
      </c>
      <c r="G2675" t="s">
        <v>10</v>
      </c>
      <c r="H2675">
        <v>2478</v>
      </c>
      <c r="I2675" t="s">
        <v>11</v>
      </c>
      <c r="J2675" t="s">
        <v>68</v>
      </c>
      <c r="K2675" t="s">
        <v>152</v>
      </c>
      <c r="L2675" t="s">
        <v>13</v>
      </c>
      <c r="M2675" s="5">
        <v>307.12</v>
      </c>
    </row>
    <row r="2676" spans="1:13" hidden="1" x14ac:dyDescent="0.25">
      <c r="A2676" s="2">
        <v>45437</v>
      </c>
      <c r="B2676" s="3">
        <f t="shared" si="126"/>
        <v>2024</v>
      </c>
      <c r="C2676" t="str">
        <f t="shared" si="127"/>
        <v>2024-2025</v>
      </c>
      <c r="D2676" t="s">
        <v>147</v>
      </c>
      <c r="E2676" t="s">
        <v>44</v>
      </c>
      <c r="F2676" t="str">
        <f t="shared" si="128"/>
        <v>Victoria</v>
      </c>
      <c r="G2676" t="s">
        <v>45</v>
      </c>
      <c r="H2676">
        <v>3066</v>
      </c>
      <c r="I2676" t="s">
        <v>11</v>
      </c>
      <c r="J2676" t="s">
        <v>46</v>
      </c>
      <c r="K2676" t="s">
        <v>156</v>
      </c>
      <c r="L2676" t="s">
        <v>17</v>
      </c>
      <c r="M2676" s="5">
        <v>307.38</v>
      </c>
    </row>
    <row r="2677" spans="1:13" hidden="1" x14ac:dyDescent="0.25">
      <c r="A2677" s="2">
        <v>44994</v>
      </c>
      <c r="B2677" s="3">
        <f t="shared" si="126"/>
        <v>2023</v>
      </c>
      <c r="C2677" t="str">
        <f t="shared" si="127"/>
        <v>2022-2023</v>
      </c>
      <c r="D2677" t="s">
        <v>148</v>
      </c>
      <c r="E2677" t="s">
        <v>76</v>
      </c>
      <c r="F2677" t="str">
        <f t="shared" si="128"/>
        <v>Western Australia</v>
      </c>
      <c r="G2677" t="s">
        <v>48</v>
      </c>
      <c r="H2677">
        <v>6450</v>
      </c>
      <c r="I2677" t="s">
        <v>11</v>
      </c>
      <c r="J2677" t="s">
        <v>77</v>
      </c>
      <c r="K2677" t="s">
        <v>150</v>
      </c>
      <c r="L2677" t="s">
        <v>18</v>
      </c>
      <c r="M2677" s="5">
        <v>307.73</v>
      </c>
    </row>
    <row r="2678" spans="1:13" hidden="1" x14ac:dyDescent="0.25">
      <c r="A2678" s="2">
        <v>44971</v>
      </c>
      <c r="B2678" s="3">
        <f t="shared" si="126"/>
        <v>2023</v>
      </c>
      <c r="C2678" t="str">
        <f t="shared" si="127"/>
        <v>2022-2023</v>
      </c>
      <c r="D2678" t="s">
        <v>147</v>
      </c>
      <c r="E2678" t="s">
        <v>140</v>
      </c>
      <c r="F2678" t="str">
        <f t="shared" si="128"/>
        <v>Tasmania</v>
      </c>
      <c r="G2678" t="s">
        <v>70</v>
      </c>
      <c r="H2678">
        <v>7320</v>
      </c>
      <c r="I2678" t="s">
        <v>11</v>
      </c>
      <c r="J2678" t="s">
        <v>71</v>
      </c>
      <c r="K2678" t="s">
        <v>19</v>
      </c>
      <c r="L2678" t="s">
        <v>23</v>
      </c>
      <c r="M2678" s="5">
        <v>308.04000000000002</v>
      </c>
    </row>
    <row r="2679" spans="1:13" hidden="1" x14ac:dyDescent="0.25">
      <c r="A2679" s="2">
        <v>45578</v>
      </c>
      <c r="B2679" s="3">
        <f t="shared" si="126"/>
        <v>2025</v>
      </c>
      <c r="C2679" t="str">
        <f t="shared" si="127"/>
        <v>2024-2025</v>
      </c>
      <c r="D2679" t="s">
        <v>147</v>
      </c>
      <c r="E2679" t="s">
        <v>142</v>
      </c>
      <c r="F2679" t="str">
        <f t="shared" si="128"/>
        <v>Australian Capital Territory</v>
      </c>
      <c r="G2679" t="s">
        <v>80</v>
      </c>
      <c r="H2679">
        <v>2609</v>
      </c>
      <c r="I2679" t="s">
        <v>11</v>
      </c>
      <c r="J2679" t="s">
        <v>58</v>
      </c>
      <c r="K2679" t="s">
        <v>154</v>
      </c>
      <c r="L2679" t="s">
        <v>14</v>
      </c>
      <c r="M2679" s="5">
        <v>308.82</v>
      </c>
    </row>
    <row r="2680" spans="1:13" hidden="1" x14ac:dyDescent="0.25">
      <c r="A2680" s="2">
        <v>45634</v>
      </c>
      <c r="B2680" s="3">
        <f t="shared" si="126"/>
        <v>2025</v>
      </c>
      <c r="C2680" t="str">
        <f t="shared" si="127"/>
        <v>2024-2025</v>
      </c>
      <c r="D2680" t="s">
        <v>147</v>
      </c>
      <c r="E2680" t="s">
        <v>96</v>
      </c>
      <c r="F2680" t="str">
        <f t="shared" si="128"/>
        <v>Western Australia</v>
      </c>
      <c r="G2680" t="s">
        <v>48</v>
      </c>
      <c r="H2680">
        <v>6330</v>
      </c>
      <c r="I2680" t="s">
        <v>11</v>
      </c>
      <c r="J2680" t="s">
        <v>94</v>
      </c>
      <c r="K2680" t="s">
        <v>153</v>
      </c>
      <c r="L2680" t="s">
        <v>16</v>
      </c>
      <c r="M2680" s="5">
        <v>309.02</v>
      </c>
    </row>
    <row r="2681" spans="1:13" hidden="1" x14ac:dyDescent="0.25">
      <c r="A2681" s="2">
        <v>45111</v>
      </c>
      <c r="B2681" s="3">
        <f t="shared" si="126"/>
        <v>2024</v>
      </c>
      <c r="C2681" t="str">
        <f t="shared" si="127"/>
        <v>2023-2024</v>
      </c>
      <c r="D2681" t="s">
        <v>147</v>
      </c>
      <c r="E2681" t="s">
        <v>114</v>
      </c>
      <c r="F2681" t="str">
        <f t="shared" si="128"/>
        <v>Victoria</v>
      </c>
      <c r="G2681" t="s">
        <v>45</v>
      </c>
      <c r="H2681">
        <v>3551</v>
      </c>
      <c r="I2681" t="s">
        <v>11</v>
      </c>
      <c r="J2681" t="s">
        <v>60</v>
      </c>
      <c r="K2681" t="s">
        <v>151</v>
      </c>
      <c r="L2681" t="s">
        <v>21</v>
      </c>
      <c r="M2681" s="5">
        <v>309.33</v>
      </c>
    </row>
    <row r="2682" spans="1:13" hidden="1" x14ac:dyDescent="0.25">
      <c r="A2682" s="2">
        <v>45514</v>
      </c>
      <c r="B2682" s="3">
        <f t="shared" si="126"/>
        <v>2025</v>
      </c>
      <c r="C2682" t="str">
        <f t="shared" si="127"/>
        <v>2024-2025</v>
      </c>
      <c r="D2682" t="s">
        <v>148</v>
      </c>
      <c r="E2682" t="s">
        <v>87</v>
      </c>
      <c r="F2682" t="str">
        <f t="shared" si="128"/>
        <v>New South Wales</v>
      </c>
      <c r="G2682" t="s">
        <v>10</v>
      </c>
      <c r="H2682">
        <v>2790</v>
      </c>
      <c r="I2682" t="s">
        <v>11</v>
      </c>
      <c r="J2682" t="s">
        <v>25</v>
      </c>
      <c r="K2682" t="s">
        <v>19</v>
      </c>
      <c r="L2682" t="s">
        <v>23</v>
      </c>
      <c r="M2682" s="5">
        <v>310.58000000000004</v>
      </c>
    </row>
    <row r="2683" spans="1:13" hidden="1" x14ac:dyDescent="0.25">
      <c r="A2683" s="2">
        <v>45012</v>
      </c>
      <c r="B2683" s="3">
        <f t="shared" si="126"/>
        <v>2023</v>
      </c>
      <c r="C2683" t="str">
        <f t="shared" si="127"/>
        <v>2022-2023</v>
      </c>
      <c r="D2683" t="s">
        <v>147</v>
      </c>
      <c r="E2683" t="s">
        <v>145</v>
      </c>
      <c r="F2683" t="str">
        <f t="shared" si="128"/>
        <v>New South Wales</v>
      </c>
      <c r="G2683" t="s">
        <v>10</v>
      </c>
      <c r="H2683">
        <v>2101</v>
      </c>
      <c r="I2683" t="s">
        <v>11</v>
      </c>
      <c r="J2683" t="s">
        <v>27</v>
      </c>
      <c r="K2683" t="s">
        <v>155</v>
      </c>
      <c r="L2683" t="s">
        <v>20</v>
      </c>
      <c r="M2683" s="5">
        <v>310.82</v>
      </c>
    </row>
    <row r="2684" spans="1:13" hidden="1" x14ac:dyDescent="0.25">
      <c r="A2684" s="2">
        <v>44994</v>
      </c>
      <c r="B2684" s="3">
        <f t="shared" si="126"/>
        <v>2023</v>
      </c>
      <c r="C2684" t="str">
        <f t="shared" si="127"/>
        <v>2022-2023</v>
      </c>
      <c r="D2684" t="s">
        <v>147</v>
      </c>
      <c r="E2684" t="s">
        <v>47</v>
      </c>
      <c r="F2684" t="str">
        <f t="shared" si="128"/>
        <v>Western Australia</v>
      </c>
      <c r="G2684" t="s">
        <v>48</v>
      </c>
      <c r="H2684">
        <v>6030</v>
      </c>
      <c r="I2684" t="s">
        <v>11</v>
      </c>
      <c r="J2684" t="s">
        <v>49</v>
      </c>
      <c r="K2684" t="s">
        <v>155</v>
      </c>
      <c r="L2684" t="s">
        <v>20</v>
      </c>
      <c r="M2684" s="5">
        <v>310.92999999999995</v>
      </c>
    </row>
    <row r="2685" spans="1:13" hidden="1" x14ac:dyDescent="0.25">
      <c r="A2685" s="2">
        <v>45140</v>
      </c>
      <c r="B2685" s="3">
        <f t="shared" si="126"/>
        <v>2024</v>
      </c>
      <c r="C2685" t="str">
        <f t="shared" si="127"/>
        <v>2023-2024</v>
      </c>
      <c r="D2685" t="s">
        <v>147</v>
      </c>
      <c r="E2685" t="s">
        <v>132</v>
      </c>
      <c r="F2685" t="str">
        <f t="shared" si="128"/>
        <v>New South Wales</v>
      </c>
      <c r="G2685" t="s">
        <v>10</v>
      </c>
      <c r="H2685">
        <v>2800</v>
      </c>
      <c r="I2685" t="s">
        <v>11</v>
      </c>
      <c r="J2685" t="s">
        <v>25</v>
      </c>
      <c r="K2685" t="s">
        <v>149</v>
      </c>
      <c r="L2685" t="s">
        <v>15</v>
      </c>
      <c r="M2685" s="5">
        <v>311.39999999999998</v>
      </c>
    </row>
    <row r="2686" spans="1:13" hidden="1" x14ac:dyDescent="0.25">
      <c r="A2686" s="2">
        <v>45254</v>
      </c>
      <c r="B2686" s="3">
        <f t="shared" si="126"/>
        <v>2024</v>
      </c>
      <c r="C2686" t="str">
        <f t="shared" si="127"/>
        <v>2023-2024</v>
      </c>
      <c r="D2686" t="s">
        <v>147</v>
      </c>
      <c r="E2686" t="s">
        <v>137</v>
      </c>
      <c r="F2686" t="str">
        <f t="shared" si="128"/>
        <v>New South Wales</v>
      </c>
      <c r="G2686" t="s">
        <v>10</v>
      </c>
      <c r="H2686">
        <v>2031</v>
      </c>
      <c r="I2686" t="s">
        <v>11</v>
      </c>
      <c r="J2686" t="s">
        <v>12</v>
      </c>
      <c r="K2686" t="s">
        <v>156</v>
      </c>
      <c r="L2686" t="s">
        <v>17</v>
      </c>
      <c r="M2686" s="5">
        <v>311.44000000000005</v>
      </c>
    </row>
    <row r="2687" spans="1:13" hidden="1" x14ac:dyDescent="0.25">
      <c r="A2687" s="2">
        <v>45647</v>
      </c>
      <c r="B2687" s="3">
        <f t="shared" si="126"/>
        <v>2025</v>
      </c>
      <c r="C2687" t="str">
        <f t="shared" si="127"/>
        <v>2024-2025</v>
      </c>
      <c r="D2687" t="s">
        <v>147</v>
      </c>
      <c r="E2687" t="s">
        <v>103</v>
      </c>
      <c r="F2687" t="str">
        <f t="shared" si="128"/>
        <v>Queensland</v>
      </c>
      <c r="G2687" t="s">
        <v>35</v>
      </c>
      <c r="H2687">
        <v>4509</v>
      </c>
      <c r="I2687" t="s">
        <v>11</v>
      </c>
      <c r="J2687" t="s">
        <v>104</v>
      </c>
      <c r="K2687" t="s">
        <v>149</v>
      </c>
      <c r="L2687" t="s">
        <v>15</v>
      </c>
      <c r="M2687" s="5">
        <v>312.12</v>
      </c>
    </row>
    <row r="2688" spans="1:13" hidden="1" x14ac:dyDescent="0.25">
      <c r="A2688" s="2">
        <v>45337</v>
      </c>
      <c r="B2688" s="3">
        <f t="shared" si="126"/>
        <v>2024</v>
      </c>
      <c r="C2688" t="str">
        <f t="shared" si="127"/>
        <v>2023-2024</v>
      </c>
      <c r="D2688" t="s">
        <v>147</v>
      </c>
      <c r="E2688" t="s">
        <v>62</v>
      </c>
      <c r="F2688" t="str">
        <f t="shared" si="128"/>
        <v>Victoria</v>
      </c>
      <c r="G2688" t="s">
        <v>45</v>
      </c>
      <c r="H2688">
        <v>3134</v>
      </c>
      <c r="I2688" t="s">
        <v>11</v>
      </c>
      <c r="J2688" t="s">
        <v>63</v>
      </c>
      <c r="K2688" t="s">
        <v>149</v>
      </c>
      <c r="L2688" t="s">
        <v>15</v>
      </c>
      <c r="M2688" s="5">
        <v>313.61</v>
      </c>
    </row>
    <row r="2689" spans="1:13" hidden="1" x14ac:dyDescent="0.25">
      <c r="A2689" s="2">
        <v>45159</v>
      </c>
      <c r="B2689" s="3">
        <f t="shared" si="126"/>
        <v>2024</v>
      </c>
      <c r="C2689" t="str">
        <f t="shared" si="127"/>
        <v>2023-2024</v>
      </c>
      <c r="D2689" t="s">
        <v>147</v>
      </c>
      <c r="E2689" t="s">
        <v>73</v>
      </c>
      <c r="F2689" t="str">
        <f t="shared" si="128"/>
        <v>Victoria</v>
      </c>
      <c r="G2689" t="s">
        <v>45</v>
      </c>
      <c r="H2689">
        <v>3136</v>
      </c>
      <c r="I2689" t="s">
        <v>11</v>
      </c>
      <c r="J2689" t="s">
        <v>63</v>
      </c>
      <c r="K2689" t="s">
        <v>150</v>
      </c>
      <c r="L2689" t="s">
        <v>18</v>
      </c>
      <c r="M2689" s="5">
        <v>313.62</v>
      </c>
    </row>
    <row r="2690" spans="1:13" hidden="1" x14ac:dyDescent="0.25">
      <c r="A2690" s="2">
        <v>45316</v>
      </c>
      <c r="B2690" s="3">
        <f t="shared" si="126"/>
        <v>2024</v>
      </c>
      <c r="C2690" t="str">
        <f t="shared" si="127"/>
        <v>2023-2024</v>
      </c>
      <c r="D2690" t="s">
        <v>147</v>
      </c>
      <c r="E2690" t="s">
        <v>31</v>
      </c>
      <c r="F2690" t="str">
        <f t="shared" si="128"/>
        <v>South Australia</v>
      </c>
      <c r="G2690" t="s">
        <v>32</v>
      </c>
      <c r="H2690">
        <v>5168</v>
      </c>
      <c r="I2690" t="s">
        <v>11</v>
      </c>
      <c r="J2690" t="s">
        <v>33</v>
      </c>
      <c r="K2690" t="s">
        <v>153</v>
      </c>
      <c r="L2690" t="s">
        <v>16</v>
      </c>
      <c r="M2690" s="5">
        <v>313.74</v>
      </c>
    </row>
    <row r="2691" spans="1:13" hidden="1"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row>
    <row r="2692" spans="1:13" hidden="1"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row>
    <row r="2693" spans="1:13" hidden="1"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row>
    <row r="2694" spans="1:13" hidden="1"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row>
    <row r="2695" spans="1:13" hidden="1"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row>
    <row r="2696" spans="1:13" hidden="1"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row>
    <row r="2697" spans="1:13" hidden="1"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row>
    <row r="2698" spans="1:13" hidden="1"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row>
    <row r="2699" spans="1:13" hidden="1" x14ac:dyDescent="0.25">
      <c r="A2699" s="2">
        <v>45424</v>
      </c>
      <c r="B2699" s="3">
        <f t="shared" si="126"/>
        <v>2024</v>
      </c>
      <c r="C2699" t="str">
        <f t="shared" si="127"/>
        <v>2024-2025</v>
      </c>
      <c r="D2699" t="s">
        <v>147</v>
      </c>
      <c r="E2699" t="s">
        <v>141</v>
      </c>
      <c r="F2699" t="str">
        <f t="shared" si="128"/>
        <v>Western Australia</v>
      </c>
      <c r="G2699" t="s">
        <v>48</v>
      </c>
      <c r="H2699">
        <v>6052</v>
      </c>
      <c r="I2699" t="s">
        <v>11</v>
      </c>
      <c r="J2699" t="s">
        <v>49</v>
      </c>
      <c r="K2699" t="s">
        <v>154</v>
      </c>
      <c r="L2699" t="s">
        <v>14</v>
      </c>
      <c r="M2699" s="5">
        <v>317.68</v>
      </c>
    </row>
    <row r="2700" spans="1:13" hidden="1"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row>
    <row r="2701" spans="1:13"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row>
    <row r="2702" spans="1:13" hidden="1"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row>
    <row r="2703" spans="1:13" hidden="1"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row>
    <row r="2704" spans="1:13" hidden="1"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row>
    <row r="2705" spans="1:13" hidden="1"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row>
    <row r="2706" spans="1:13" hidden="1"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row>
    <row r="2707" spans="1:13" hidden="1" x14ac:dyDescent="0.25">
      <c r="A2707" s="2">
        <v>45040</v>
      </c>
      <c r="B2707" s="3">
        <f t="shared" si="126"/>
        <v>2023</v>
      </c>
      <c r="C2707" t="str">
        <f t="shared" si="127"/>
        <v>2023-2024</v>
      </c>
      <c r="D2707" t="s">
        <v>147</v>
      </c>
      <c r="E2707" t="s">
        <v>92</v>
      </c>
      <c r="F2707" t="str">
        <f t="shared" si="128"/>
        <v>Queensland</v>
      </c>
      <c r="G2707" t="s">
        <v>35</v>
      </c>
      <c r="H2707">
        <v>4068</v>
      </c>
      <c r="I2707" t="s">
        <v>11</v>
      </c>
      <c r="J2707" t="s">
        <v>43</v>
      </c>
      <c r="K2707" t="s">
        <v>151</v>
      </c>
      <c r="L2707" t="s">
        <v>21</v>
      </c>
      <c r="M2707" s="5">
        <v>321.52999999999997</v>
      </c>
    </row>
    <row r="2708" spans="1:13" hidden="1"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row>
    <row r="2709" spans="1:13" hidden="1"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row>
    <row r="2710" spans="1:13" hidden="1"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row>
    <row r="2711" spans="1:13" hidden="1" x14ac:dyDescent="0.25">
      <c r="A2711" s="2">
        <v>45391</v>
      </c>
      <c r="B2711" s="3">
        <f t="shared" si="126"/>
        <v>2024</v>
      </c>
      <c r="C2711" t="str">
        <f t="shared" si="127"/>
        <v>2024-2025</v>
      </c>
      <c r="D2711" t="s">
        <v>147</v>
      </c>
      <c r="E2711" t="s">
        <v>92</v>
      </c>
      <c r="F2711" t="str">
        <f t="shared" si="128"/>
        <v>Queensland</v>
      </c>
      <c r="G2711" t="s">
        <v>35</v>
      </c>
      <c r="H2711">
        <v>4068</v>
      </c>
      <c r="I2711" t="s">
        <v>11</v>
      </c>
      <c r="J2711" t="s">
        <v>43</v>
      </c>
      <c r="K2711" t="s">
        <v>154</v>
      </c>
      <c r="L2711" t="s">
        <v>14</v>
      </c>
      <c r="M2711" s="5">
        <v>324.33</v>
      </c>
    </row>
    <row r="2712" spans="1:13" hidden="1" x14ac:dyDescent="0.25">
      <c r="A2712" s="2">
        <v>45458</v>
      </c>
      <c r="B2712" s="3">
        <f t="shared" si="126"/>
        <v>2024</v>
      </c>
      <c r="C2712" t="str">
        <f t="shared" si="127"/>
        <v>2024-2025</v>
      </c>
      <c r="D2712" t="s">
        <v>148</v>
      </c>
      <c r="E2712" t="s">
        <v>41</v>
      </c>
      <c r="F2712" t="str">
        <f t="shared" si="128"/>
        <v>New South Wales</v>
      </c>
      <c r="G2712" t="s">
        <v>10</v>
      </c>
      <c r="H2712">
        <v>2830</v>
      </c>
      <c r="I2712" t="s">
        <v>11</v>
      </c>
      <c r="J2712" t="s">
        <v>25</v>
      </c>
      <c r="K2712" t="s">
        <v>19</v>
      </c>
      <c r="L2712" t="s">
        <v>23</v>
      </c>
      <c r="M2712" s="5">
        <v>324.38</v>
      </c>
    </row>
    <row r="2713" spans="1:13" hidden="1"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row>
    <row r="2714" spans="1:13" hidden="1"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row>
    <row r="2715" spans="1:13" hidden="1"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row>
    <row r="2716" spans="1:13" hidden="1"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row>
    <row r="2717" spans="1:13" hidden="1"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row>
    <row r="2718" spans="1:13" hidden="1" x14ac:dyDescent="0.25">
      <c r="A2718" s="2">
        <v>45211</v>
      </c>
      <c r="B2718" s="3">
        <f t="shared" ref="B2718:B2781" si="129">IF(MONTH(A2718)&gt;=7,YEAR(A2718)+1,YEAR(A2718))</f>
        <v>2024</v>
      </c>
      <c r="C2718" t="str">
        <f t="shared" ref="C2718:C2781" si="130">IF(MONTH(A2718) &gt;= 4, YEAR(A2718) &amp; "-" &amp; YEAR(A2718) + 1, YEAR(A2718) - 1 &amp; "-" &amp; YEAR(A2718))</f>
        <v>2023-2024</v>
      </c>
      <c r="D2718" t="s">
        <v>147</v>
      </c>
      <c r="E2718" t="s">
        <v>28</v>
      </c>
      <c r="F2718" t="str">
        <f t="shared" ref="F2718:F2781" si="131">IF(G2718="WA","Western Australia",
IF(G2718="NSW","New South Wales",
IF(G2718="QLD","Queensland",
IF(G2718="VIC","Victoria",
IF(G2718="TAS","Tasmania",
IF(G2718="SA","South Australia",
IF(G2718="NT","Northern Territory",
IF(G2718="ACT","Australian Capital Territory",G2718))))))))</f>
        <v>Northern Territory</v>
      </c>
      <c r="G2718" t="s">
        <v>29</v>
      </c>
      <c r="H2718">
        <v>800</v>
      </c>
      <c r="I2718" t="s">
        <v>11</v>
      </c>
      <c r="J2718" t="s">
        <v>30</v>
      </c>
      <c r="K2718" t="s">
        <v>157</v>
      </c>
      <c r="L2718" t="s">
        <v>22</v>
      </c>
      <c r="M2718" s="5">
        <v>327.33999999999997</v>
      </c>
    </row>
    <row r="2719" spans="1:13" hidden="1" x14ac:dyDescent="0.25">
      <c r="A2719" s="2">
        <v>45557</v>
      </c>
      <c r="B2719" s="3">
        <f t="shared" si="129"/>
        <v>2025</v>
      </c>
      <c r="C2719" t="str">
        <f t="shared" si="130"/>
        <v>2024-2025</v>
      </c>
      <c r="D2719" t="s">
        <v>147</v>
      </c>
      <c r="E2719" t="s">
        <v>113</v>
      </c>
      <c r="F2719" t="str">
        <f t="shared" si="131"/>
        <v>Queensland</v>
      </c>
      <c r="G2719" t="s">
        <v>35</v>
      </c>
      <c r="H2719">
        <v>4215</v>
      </c>
      <c r="I2719" t="s">
        <v>11</v>
      </c>
      <c r="J2719" t="s">
        <v>104</v>
      </c>
      <c r="K2719" t="s">
        <v>154</v>
      </c>
      <c r="L2719" t="s">
        <v>14</v>
      </c>
      <c r="M2719" s="5">
        <v>327.45000000000005</v>
      </c>
    </row>
    <row r="2720" spans="1:13" hidden="1" x14ac:dyDescent="0.25">
      <c r="A2720" s="2">
        <v>45080</v>
      </c>
      <c r="B2720" s="3">
        <f t="shared" si="129"/>
        <v>2023</v>
      </c>
      <c r="C2720" t="str">
        <f t="shared" si="130"/>
        <v>2023-2024</v>
      </c>
      <c r="D2720" t="s">
        <v>148</v>
      </c>
      <c r="E2720" t="s">
        <v>81</v>
      </c>
      <c r="F2720" t="str">
        <f t="shared" si="131"/>
        <v>New South Wales</v>
      </c>
      <c r="G2720" t="s">
        <v>10</v>
      </c>
      <c r="H2720">
        <v>2485</v>
      </c>
      <c r="I2720" t="s">
        <v>11</v>
      </c>
      <c r="J2720" t="s">
        <v>68</v>
      </c>
      <c r="K2720" t="s">
        <v>152</v>
      </c>
      <c r="L2720" t="s">
        <v>13</v>
      </c>
      <c r="M2720" s="5">
        <v>327.47000000000003</v>
      </c>
    </row>
    <row r="2721" spans="1:13" hidden="1" x14ac:dyDescent="0.25">
      <c r="A2721" s="2">
        <v>45256</v>
      </c>
      <c r="B2721" s="3">
        <f t="shared" si="129"/>
        <v>2024</v>
      </c>
      <c r="C2721" t="str">
        <f t="shared" si="130"/>
        <v>2023-2024</v>
      </c>
      <c r="D2721" t="s">
        <v>147</v>
      </c>
      <c r="E2721" t="s">
        <v>88</v>
      </c>
      <c r="F2721" t="str">
        <f t="shared" si="131"/>
        <v>South Australia</v>
      </c>
      <c r="G2721" t="s">
        <v>32</v>
      </c>
      <c r="H2721">
        <v>5011</v>
      </c>
      <c r="I2721" t="s">
        <v>11</v>
      </c>
      <c r="J2721" t="s">
        <v>33</v>
      </c>
      <c r="K2721" t="s">
        <v>150</v>
      </c>
      <c r="L2721" t="s">
        <v>18</v>
      </c>
      <c r="M2721" s="5">
        <v>327.70000000000005</v>
      </c>
    </row>
    <row r="2722" spans="1:13" hidden="1" x14ac:dyDescent="0.25">
      <c r="A2722" s="2">
        <v>45136</v>
      </c>
      <c r="B2722" s="3">
        <f t="shared" si="129"/>
        <v>2024</v>
      </c>
      <c r="C2722" t="str">
        <f t="shared" si="130"/>
        <v>2023-2024</v>
      </c>
      <c r="D2722" t="s">
        <v>147</v>
      </c>
      <c r="E2722" t="s">
        <v>128</v>
      </c>
      <c r="F2722" t="str">
        <f t="shared" si="131"/>
        <v>Western Australia</v>
      </c>
      <c r="G2722" t="s">
        <v>48</v>
      </c>
      <c r="H2722">
        <v>6027</v>
      </c>
      <c r="I2722" t="s">
        <v>11</v>
      </c>
      <c r="J2722" t="s">
        <v>49</v>
      </c>
      <c r="K2722" t="s">
        <v>19</v>
      </c>
      <c r="L2722" t="s">
        <v>23</v>
      </c>
      <c r="M2722" s="5">
        <v>327.74</v>
      </c>
    </row>
    <row r="2723" spans="1:13" hidden="1" x14ac:dyDescent="0.25">
      <c r="A2723" s="2">
        <v>45090</v>
      </c>
      <c r="B2723" s="3">
        <f t="shared" si="129"/>
        <v>2023</v>
      </c>
      <c r="C2723" t="str">
        <f t="shared" si="130"/>
        <v>2023-2024</v>
      </c>
      <c r="D2723" t="s">
        <v>147</v>
      </c>
      <c r="E2723" t="s">
        <v>96</v>
      </c>
      <c r="F2723" t="str">
        <f t="shared" si="131"/>
        <v>Western Australia</v>
      </c>
      <c r="G2723" t="s">
        <v>48</v>
      </c>
      <c r="H2723">
        <v>6330</v>
      </c>
      <c r="I2723" t="s">
        <v>11</v>
      </c>
      <c r="J2723" t="s">
        <v>94</v>
      </c>
      <c r="K2723" t="s">
        <v>150</v>
      </c>
      <c r="L2723" t="s">
        <v>18</v>
      </c>
      <c r="M2723" s="5">
        <v>327.77</v>
      </c>
    </row>
    <row r="2724" spans="1:13" hidden="1" x14ac:dyDescent="0.25">
      <c r="A2724" s="2">
        <v>45145</v>
      </c>
      <c r="B2724" s="3">
        <f t="shared" si="129"/>
        <v>2024</v>
      </c>
      <c r="C2724" t="str">
        <f t="shared" si="130"/>
        <v>2023-2024</v>
      </c>
      <c r="D2724" t="s">
        <v>147</v>
      </c>
      <c r="E2724" t="s">
        <v>118</v>
      </c>
      <c r="F2724" t="str">
        <f t="shared" si="131"/>
        <v>New South Wales</v>
      </c>
      <c r="G2724" t="s">
        <v>10</v>
      </c>
      <c r="H2724">
        <v>2158</v>
      </c>
      <c r="I2724" t="s">
        <v>11</v>
      </c>
      <c r="J2724" t="s">
        <v>27</v>
      </c>
      <c r="K2724" t="s">
        <v>150</v>
      </c>
      <c r="L2724" t="s">
        <v>18</v>
      </c>
      <c r="M2724" s="5">
        <v>327.77</v>
      </c>
    </row>
    <row r="2725" spans="1:13" hidden="1" x14ac:dyDescent="0.25">
      <c r="A2725" s="2">
        <v>45432</v>
      </c>
      <c r="B2725" s="3">
        <f t="shared" si="129"/>
        <v>2024</v>
      </c>
      <c r="C2725" t="str">
        <f t="shared" si="130"/>
        <v>2024-2025</v>
      </c>
      <c r="D2725" t="s">
        <v>147</v>
      </c>
      <c r="E2725" t="s">
        <v>143</v>
      </c>
      <c r="F2725" t="str">
        <f t="shared" si="131"/>
        <v>New South Wales</v>
      </c>
      <c r="G2725" t="s">
        <v>10</v>
      </c>
      <c r="H2725">
        <v>2154</v>
      </c>
      <c r="I2725" t="s">
        <v>11</v>
      </c>
      <c r="J2725" t="s">
        <v>27</v>
      </c>
      <c r="K2725" t="s">
        <v>156</v>
      </c>
      <c r="L2725" t="s">
        <v>17</v>
      </c>
      <c r="M2725" s="5">
        <v>328.29</v>
      </c>
    </row>
    <row r="2726" spans="1:13" hidden="1" x14ac:dyDescent="0.25">
      <c r="A2726" s="2">
        <v>45643</v>
      </c>
      <c r="B2726" s="3">
        <f t="shared" si="129"/>
        <v>2025</v>
      </c>
      <c r="C2726" t="str">
        <f t="shared" si="130"/>
        <v>2024-2025</v>
      </c>
      <c r="D2726" t="s">
        <v>147</v>
      </c>
      <c r="E2726" t="s">
        <v>128</v>
      </c>
      <c r="F2726" t="str">
        <f t="shared" si="131"/>
        <v>Western Australia</v>
      </c>
      <c r="G2726" t="s">
        <v>48</v>
      </c>
      <c r="H2726">
        <v>6027</v>
      </c>
      <c r="I2726" t="s">
        <v>11</v>
      </c>
      <c r="J2726" t="s">
        <v>49</v>
      </c>
      <c r="K2726" t="s">
        <v>150</v>
      </c>
      <c r="L2726" t="s">
        <v>18</v>
      </c>
      <c r="M2726" s="5">
        <v>328.71</v>
      </c>
    </row>
    <row r="2727" spans="1:13" hidden="1" x14ac:dyDescent="0.25">
      <c r="A2727" s="2">
        <v>45285</v>
      </c>
      <c r="B2727" s="3">
        <f t="shared" si="129"/>
        <v>2024</v>
      </c>
      <c r="C2727" t="str">
        <f t="shared" si="130"/>
        <v>2023-2024</v>
      </c>
      <c r="D2727" t="s">
        <v>147</v>
      </c>
      <c r="E2727" t="s">
        <v>73</v>
      </c>
      <c r="F2727" t="str">
        <f t="shared" si="131"/>
        <v>Victoria</v>
      </c>
      <c r="G2727" t="s">
        <v>45</v>
      </c>
      <c r="H2727">
        <v>3136</v>
      </c>
      <c r="I2727" t="s">
        <v>11</v>
      </c>
      <c r="J2727" t="s">
        <v>63</v>
      </c>
      <c r="K2727" t="s">
        <v>155</v>
      </c>
      <c r="L2727" t="s">
        <v>20</v>
      </c>
      <c r="M2727" s="5">
        <v>329.27000000000004</v>
      </c>
    </row>
    <row r="2728" spans="1:13" hidden="1" x14ac:dyDescent="0.25">
      <c r="A2728" s="2">
        <v>45401</v>
      </c>
      <c r="B2728" s="3">
        <f t="shared" si="129"/>
        <v>2024</v>
      </c>
      <c r="C2728" t="str">
        <f t="shared" si="130"/>
        <v>2024-2025</v>
      </c>
      <c r="D2728" t="s">
        <v>147</v>
      </c>
      <c r="E2728" t="s">
        <v>78</v>
      </c>
      <c r="F2728" t="str">
        <f t="shared" si="131"/>
        <v>New South Wales</v>
      </c>
      <c r="G2728" t="s">
        <v>10</v>
      </c>
      <c r="H2728">
        <v>2350</v>
      </c>
      <c r="I2728" t="s">
        <v>11</v>
      </c>
      <c r="J2728" t="s">
        <v>68</v>
      </c>
      <c r="K2728" t="s">
        <v>151</v>
      </c>
      <c r="L2728" t="s">
        <v>21</v>
      </c>
      <c r="M2728" s="5">
        <v>329.48</v>
      </c>
    </row>
    <row r="2729" spans="1:13" hidden="1" x14ac:dyDescent="0.25">
      <c r="A2729" s="2">
        <v>44984</v>
      </c>
      <c r="B2729" s="3">
        <f t="shared" si="129"/>
        <v>2023</v>
      </c>
      <c r="C2729" t="str">
        <f t="shared" si="130"/>
        <v>2022-2023</v>
      </c>
      <c r="D2729" t="s">
        <v>147</v>
      </c>
      <c r="E2729" t="s">
        <v>78</v>
      </c>
      <c r="F2729" t="str">
        <f t="shared" si="131"/>
        <v>New South Wales</v>
      </c>
      <c r="G2729" t="s">
        <v>10</v>
      </c>
      <c r="H2729">
        <v>2350</v>
      </c>
      <c r="I2729" t="s">
        <v>11</v>
      </c>
      <c r="J2729" t="s">
        <v>68</v>
      </c>
      <c r="K2729" t="s">
        <v>149</v>
      </c>
      <c r="L2729" t="s">
        <v>15</v>
      </c>
      <c r="M2729" s="5">
        <v>330.32</v>
      </c>
    </row>
    <row r="2730" spans="1:13" hidden="1" x14ac:dyDescent="0.25">
      <c r="A2730" s="2">
        <v>45563</v>
      </c>
      <c r="B2730" s="3">
        <f t="shared" si="129"/>
        <v>2025</v>
      </c>
      <c r="C2730" t="str">
        <f t="shared" si="130"/>
        <v>2024-2025</v>
      </c>
      <c r="D2730" t="s">
        <v>148</v>
      </c>
      <c r="E2730" t="s">
        <v>136</v>
      </c>
      <c r="F2730" t="str">
        <f t="shared" si="131"/>
        <v>Victoria</v>
      </c>
      <c r="G2730" t="s">
        <v>45</v>
      </c>
      <c r="H2730">
        <v>3175</v>
      </c>
      <c r="I2730" t="s">
        <v>11</v>
      </c>
      <c r="J2730" t="s">
        <v>63</v>
      </c>
      <c r="K2730" t="s">
        <v>155</v>
      </c>
      <c r="L2730" t="s">
        <v>20</v>
      </c>
      <c r="M2730" s="5">
        <v>331.33</v>
      </c>
    </row>
    <row r="2731" spans="1:13" hidden="1" x14ac:dyDescent="0.25">
      <c r="A2731" s="2">
        <v>45171</v>
      </c>
      <c r="B2731" s="3">
        <f t="shared" si="129"/>
        <v>2024</v>
      </c>
      <c r="C2731" t="str">
        <f t="shared" si="130"/>
        <v>2023-2024</v>
      </c>
      <c r="D2731" t="s">
        <v>148</v>
      </c>
      <c r="E2731" t="s">
        <v>64</v>
      </c>
      <c r="F2731" t="str">
        <f t="shared" si="131"/>
        <v>Victoria</v>
      </c>
      <c r="G2731" t="s">
        <v>45</v>
      </c>
      <c r="H2731">
        <v>3199</v>
      </c>
      <c r="I2731" t="s">
        <v>11</v>
      </c>
      <c r="J2731" t="s">
        <v>63</v>
      </c>
      <c r="K2731" t="s">
        <v>149</v>
      </c>
      <c r="L2731" t="s">
        <v>15</v>
      </c>
      <c r="M2731" s="5">
        <v>331.47999999999996</v>
      </c>
    </row>
    <row r="2732" spans="1:13" hidden="1" x14ac:dyDescent="0.25">
      <c r="A2732" s="2">
        <v>45375</v>
      </c>
      <c r="B2732" s="3">
        <f t="shared" si="129"/>
        <v>2024</v>
      </c>
      <c r="C2732" t="str">
        <f t="shared" si="130"/>
        <v>2023-2024</v>
      </c>
      <c r="D2732" t="s">
        <v>148</v>
      </c>
      <c r="E2732" t="s">
        <v>90</v>
      </c>
      <c r="F2732" t="str">
        <f t="shared" si="131"/>
        <v>Victoria</v>
      </c>
      <c r="G2732" t="s">
        <v>45</v>
      </c>
      <c r="H2732">
        <v>3179</v>
      </c>
      <c r="I2732" t="s">
        <v>11</v>
      </c>
      <c r="J2732" t="s">
        <v>63</v>
      </c>
      <c r="K2732" t="s">
        <v>155</v>
      </c>
      <c r="L2732" t="s">
        <v>20</v>
      </c>
      <c r="M2732" s="5">
        <v>332.25000000000006</v>
      </c>
    </row>
    <row r="2733" spans="1:13" hidden="1" x14ac:dyDescent="0.25">
      <c r="A2733" s="2">
        <v>45579</v>
      </c>
      <c r="B2733" s="3">
        <f t="shared" si="129"/>
        <v>2025</v>
      </c>
      <c r="C2733" t="str">
        <f t="shared" si="130"/>
        <v>2024-2025</v>
      </c>
      <c r="D2733" t="s">
        <v>147</v>
      </c>
      <c r="E2733" t="s">
        <v>24</v>
      </c>
      <c r="F2733" t="str">
        <f t="shared" si="131"/>
        <v>New South Wales</v>
      </c>
      <c r="G2733" t="s">
        <v>10</v>
      </c>
      <c r="H2733">
        <v>2795</v>
      </c>
      <c r="I2733" t="s">
        <v>11</v>
      </c>
      <c r="J2733" t="s">
        <v>25</v>
      </c>
      <c r="K2733" t="s">
        <v>154</v>
      </c>
      <c r="L2733" t="s">
        <v>14</v>
      </c>
      <c r="M2733" s="5">
        <v>332.64</v>
      </c>
    </row>
    <row r="2734" spans="1:13" x14ac:dyDescent="0.25">
      <c r="A2734" s="2">
        <v>44948</v>
      </c>
      <c r="B2734" s="3">
        <f t="shared" si="129"/>
        <v>2023</v>
      </c>
      <c r="C2734" t="str">
        <f t="shared" si="130"/>
        <v>2022-2023</v>
      </c>
      <c r="D2734" t="s">
        <v>147</v>
      </c>
      <c r="E2734" t="s">
        <v>142</v>
      </c>
      <c r="F2734" t="str">
        <f t="shared" si="131"/>
        <v>Australian Capital Territory</v>
      </c>
      <c r="G2734" t="s">
        <v>80</v>
      </c>
      <c r="H2734">
        <v>2609</v>
      </c>
      <c r="I2734" t="s">
        <v>11</v>
      </c>
      <c r="J2734" t="s">
        <v>58</v>
      </c>
      <c r="K2734" t="s">
        <v>19</v>
      </c>
      <c r="L2734" t="s">
        <v>23</v>
      </c>
      <c r="M2734" s="5">
        <v>332.75</v>
      </c>
    </row>
    <row r="2735" spans="1:13" hidden="1" x14ac:dyDescent="0.25">
      <c r="A2735" s="2">
        <v>45226</v>
      </c>
      <c r="B2735" s="3">
        <f t="shared" si="129"/>
        <v>2024</v>
      </c>
      <c r="C2735" t="str">
        <f t="shared" si="130"/>
        <v>2023-2024</v>
      </c>
      <c r="D2735" t="s">
        <v>147</v>
      </c>
      <c r="E2735" t="s">
        <v>26</v>
      </c>
      <c r="F2735" t="str">
        <f t="shared" si="131"/>
        <v>New South Wales</v>
      </c>
      <c r="G2735" t="s">
        <v>10</v>
      </c>
      <c r="H2735">
        <v>2141</v>
      </c>
      <c r="I2735" t="s">
        <v>11</v>
      </c>
      <c r="J2735" t="s">
        <v>27</v>
      </c>
      <c r="K2735" t="s">
        <v>19</v>
      </c>
      <c r="L2735" t="s">
        <v>23</v>
      </c>
      <c r="M2735" s="5">
        <v>333.7</v>
      </c>
    </row>
    <row r="2736" spans="1:13" hidden="1" x14ac:dyDescent="0.25">
      <c r="A2736" s="2">
        <v>45146</v>
      </c>
      <c r="B2736" s="3">
        <f t="shared" si="129"/>
        <v>2024</v>
      </c>
      <c r="C2736" t="str">
        <f t="shared" si="130"/>
        <v>2023-2024</v>
      </c>
      <c r="D2736" t="s">
        <v>147</v>
      </c>
      <c r="E2736" t="s">
        <v>9</v>
      </c>
      <c r="F2736" t="str">
        <f t="shared" si="131"/>
        <v>New South Wales</v>
      </c>
      <c r="G2736" t="s">
        <v>10</v>
      </c>
      <c r="H2736">
        <v>2067</v>
      </c>
      <c r="I2736" t="s">
        <v>11</v>
      </c>
      <c r="J2736" t="s">
        <v>12</v>
      </c>
      <c r="K2736" t="s">
        <v>156</v>
      </c>
      <c r="L2736" t="s">
        <v>17</v>
      </c>
      <c r="M2736" s="5">
        <v>334.33</v>
      </c>
    </row>
    <row r="2737" spans="1:13" hidden="1" x14ac:dyDescent="0.25">
      <c r="A2737" s="2">
        <v>45215</v>
      </c>
      <c r="B2737" s="3">
        <f t="shared" si="129"/>
        <v>2024</v>
      </c>
      <c r="C2737" t="str">
        <f t="shared" si="130"/>
        <v>2023-2024</v>
      </c>
      <c r="D2737" t="s">
        <v>147</v>
      </c>
      <c r="E2737" t="s">
        <v>47</v>
      </c>
      <c r="F2737" t="str">
        <f t="shared" si="131"/>
        <v>Western Australia</v>
      </c>
      <c r="G2737" t="s">
        <v>48</v>
      </c>
      <c r="H2737">
        <v>6030</v>
      </c>
      <c r="I2737" t="s">
        <v>11</v>
      </c>
      <c r="J2737" t="s">
        <v>49</v>
      </c>
      <c r="K2737" t="s">
        <v>19</v>
      </c>
      <c r="L2737" t="s">
        <v>23</v>
      </c>
      <c r="M2737" s="5">
        <v>334.37</v>
      </c>
    </row>
    <row r="2738" spans="1:13" hidden="1" x14ac:dyDescent="0.25">
      <c r="A2738" s="2">
        <v>44994</v>
      </c>
      <c r="B2738" s="3">
        <f t="shared" si="129"/>
        <v>2023</v>
      </c>
      <c r="C2738" t="str">
        <f t="shared" si="130"/>
        <v>2022-2023</v>
      </c>
      <c r="D2738" t="s">
        <v>148</v>
      </c>
      <c r="E2738" t="s">
        <v>59</v>
      </c>
      <c r="F2738" t="str">
        <f t="shared" si="131"/>
        <v>Victoria</v>
      </c>
      <c r="G2738" t="s">
        <v>45</v>
      </c>
      <c r="H2738">
        <v>3280</v>
      </c>
      <c r="I2738" t="s">
        <v>11</v>
      </c>
      <c r="J2738" t="s">
        <v>60</v>
      </c>
      <c r="K2738" t="s">
        <v>156</v>
      </c>
      <c r="L2738" t="s">
        <v>17</v>
      </c>
      <c r="M2738" s="5">
        <v>335.34999999999997</v>
      </c>
    </row>
    <row r="2739" spans="1:13" hidden="1" x14ac:dyDescent="0.25">
      <c r="A2739" s="2">
        <v>45358</v>
      </c>
      <c r="B2739" s="3">
        <f t="shared" si="129"/>
        <v>2024</v>
      </c>
      <c r="C2739" t="str">
        <f t="shared" si="130"/>
        <v>2023-2024</v>
      </c>
      <c r="D2739" t="s">
        <v>148</v>
      </c>
      <c r="E2739" t="s">
        <v>134</v>
      </c>
      <c r="F2739" t="str">
        <f t="shared" si="131"/>
        <v>Queensland</v>
      </c>
      <c r="G2739" t="s">
        <v>35</v>
      </c>
      <c r="H2739">
        <v>4825</v>
      </c>
      <c r="I2739" t="s">
        <v>11</v>
      </c>
      <c r="J2739" t="s">
        <v>36</v>
      </c>
      <c r="K2739" t="s">
        <v>153</v>
      </c>
      <c r="L2739" t="s">
        <v>16</v>
      </c>
      <c r="M2739" s="5">
        <v>57.66</v>
      </c>
    </row>
    <row r="2740" spans="1:13" hidden="1" x14ac:dyDescent="0.25">
      <c r="A2740" s="2">
        <v>45610</v>
      </c>
      <c r="B2740" s="3">
        <f t="shared" si="129"/>
        <v>2025</v>
      </c>
      <c r="C2740" t="str">
        <f t="shared" si="130"/>
        <v>2024-2025</v>
      </c>
      <c r="D2740" t="s">
        <v>147</v>
      </c>
      <c r="E2740" t="s">
        <v>93</v>
      </c>
      <c r="F2740" t="str">
        <f t="shared" si="131"/>
        <v>Western Australia</v>
      </c>
      <c r="G2740" t="s">
        <v>48</v>
      </c>
      <c r="H2740">
        <v>6112</v>
      </c>
      <c r="I2740" t="s">
        <v>11</v>
      </c>
      <c r="J2740" t="s">
        <v>94</v>
      </c>
      <c r="K2740" t="s">
        <v>155</v>
      </c>
      <c r="L2740" t="s">
        <v>20</v>
      </c>
      <c r="M2740" s="5">
        <v>335.42</v>
      </c>
    </row>
    <row r="2741" spans="1:13" hidden="1" x14ac:dyDescent="0.25">
      <c r="A2741" s="2">
        <v>44991</v>
      </c>
      <c r="B2741" s="3">
        <f t="shared" si="129"/>
        <v>2023</v>
      </c>
      <c r="C2741" t="str">
        <f t="shared" si="130"/>
        <v>2022-2023</v>
      </c>
      <c r="D2741" t="s">
        <v>147</v>
      </c>
      <c r="E2741" t="s">
        <v>26</v>
      </c>
      <c r="F2741" t="str">
        <f t="shared" si="131"/>
        <v>New South Wales</v>
      </c>
      <c r="G2741" t="s">
        <v>10</v>
      </c>
      <c r="H2741">
        <v>2141</v>
      </c>
      <c r="I2741" t="s">
        <v>11</v>
      </c>
      <c r="J2741" t="s">
        <v>27</v>
      </c>
      <c r="K2741" t="s">
        <v>152</v>
      </c>
      <c r="L2741" t="s">
        <v>13</v>
      </c>
      <c r="M2741" s="5">
        <v>335.48</v>
      </c>
    </row>
    <row r="2742" spans="1:13" hidden="1" x14ac:dyDescent="0.25">
      <c r="A2742" s="2">
        <v>45591</v>
      </c>
      <c r="B2742" s="3">
        <f t="shared" si="129"/>
        <v>2025</v>
      </c>
      <c r="C2742" t="str">
        <f t="shared" si="130"/>
        <v>2024-2025</v>
      </c>
      <c r="D2742" t="s">
        <v>148</v>
      </c>
      <c r="E2742" t="s">
        <v>122</v>
      </c>
      <c r="F2742" t="str">
        <f t="shared" si="131"/>
        <v>New South Wales</v>
      </c>
      <c r="G2742" t="s">
        <v>10</v>
      </c>
      <c r="H2742">
        <v>2650</v>
      </c>
      <c r="I2742" t="s">
        <v>11</v>
      </c>
      <c r="J2742" t="s">
        <v>25</v>
      </c>
      <c r="K2742" t="s">
        <v>157</v>
      </c>
      <c r="L2742" t="s">
        <v>22</v>
      </c>
      <c r="M2742" s="5">
        <v>336.40999999999997</v>
      </c>
    </row>
    <row r="2743" spans="1:13" hidden="1" x14ac:dyDescent="0.25">
      <c r="A2743" s="2">
        <v>45595</v>
      </c>
      <c r="B2743" s="3">
        <f t="shared" si="129"/>
        <v>2025</v>
      </c>
      <c r="C2743" t="str">
        <f t="shared" si="130"/>
        <v>2024-2025</v>
      </c>
      <c r="D2743" t="s">
        <v>147</v>
      </c>
      <c r="E2743" t="s">
        <v>42</v>
      </c>
      <c r="F2743" t="str">
        <f t="shared" si="131"/>
        <v>Queensland</v>
      </c>
      <c r="G2743" t="s">
        <v>35</v>
      </c>
      <c r="H2743">
        <v>4053</v>
      </c>
      <c r="I2743" t="s">
        <v>11</v>
      </c>
      <c r="J2743" t="s">
        <v>43</v>
      </c>
      <c r="K2743" t="s">
        <v>150</v>
      </c>
      <c r="L2743" t="s">
        <v>18</v>
      </c>
      <c r="M2743" s="5">
        <v>337.69</v>
      </c>
    </row>
    <row r="2744" spans="1:13" hidden="1" x14ac:dyDescent="0.25">
      <c r="A2744" s="2">
        <v>45323</v>
      </c>
      <c r="B2744" s="3">
        <f t="shared" si="129"/>
        <v>2024</v>
      </c>
      <c r="C2744" t="str">
        <f t="shared" si="130"/>
        <v>2023-2024</v>
      </c>
      <c r="D2744" t="s">
        <v>147</v>
      </c>
      <c r="E2744" t="s">
        <v>56</v>
      </c>
      <c r="F2744" t="str">
        <f t="shared" si="131"/>
        <v>Northern Territory</v>
      </c>
      <c r="G2744" t="s">
        <v>29</v>
      </c>
      <c r="H2744">
        <v>870</v>
      </c>
      <c r="I2744" t="s">
        <v>11</v>
      </c>
      <c r="J2744" t="s">
        <v>30</v>
      </c>
      <c r="K2744" t="s">
        <v>155</v>
      </c>
      <c r="L2744" t="s">
        <v>20</v>
      </c>
      <c r="M2744" s="5">
        <v>339.19</v>
      </c>
    </row>
    <row r="2745" spans="1:13" hidden="1" x14ac:dyDescent="0.25">
      <c r="A2745" s="2">
        <v>45266</v>
      </c>
      <c r="B2745" s="3">
        <f t="shared" si="129"/>
        <v>2024</v>
      </c>
      <c r="C2745" t="str">
        <f t="shared" si="130"/>
        <v>2023-2024</v>
      </c>
      <c r="D2745" t="s">
        <v>147</v>
      </c>
      <c r="E2745" t="s">
        <v>119</v>
      </c>
      <c r="F2745" t="str">
        <f t="shared" si="131"/>
        <v>Queensland</v>
      </c>
      <c r="G2745" t="s">
        <v>35</v>
      </c>
      <c r="H2745">
        <v>4570</v>
      </c>
      <c r="I2745" t="s">
        <v>11</v>
      </c>
      <c r="J2745" t="s">
        <v>120</v>
      </c>
      <c r="K2745" t="s">
        <v>154</v>
      </c>
      <c r="L2745" t="s">
        <v>14</v>
      </c>
      <c r="M2745" s="5">
        <v>339.24</v>
      </c>
    </row>
    <row r="2746" spans="1:13" hidden="1" x14ac:dyDescent="0.25">
      <c r="A2746" s="2">
        <v>45155</v>
      </c>
      <c r="B2746" s="3">
        <f t="shared" si="129"/>
        <v>2024</v>
      </c>
      <c r="C2746" t="str">
        <f t="shared" si="130"/>
        <v>2023-2024</v>
      </c>
      <c r="D2746" t="s">
        <v>147</v>
      </c>
      <c r="E2746" t="s">
        <v>137</v>
      </c>
      <c r="F2746" t="str">
        <f t="shared" si="131"/>
        <v>New South Wales</v>
      </c>
      <c r="G2746" t="s">
        <v>10</v>
      </c>
      <c r="H2746">
        <v>2031</v>
      </c>
      <c r="I2746" t="s">
        <v>11</v>
      </c>
      <c r="J2746" t="s">
        <v>12</v>
      </c>
      <c r="K2746" t="s">
        <v>19</v>
      </c>
      <c r="L2746" t="s">
        <v>23</v>
      </c>
      <c r="M2746" s="5">
        <v>339.38</v>
      </c>
    </row>
    <row r="2747" spans="1:13" hidden="1" x14ac:dyDescent="0.25">
      <c r="A2747" s="2">
        <v>45154</v>
      </c>
      <c r="B2747" s="3">
        <f t="shared" si="129"/>
        <v>2024</v>
      </c>
      <c r="C2747" t="str">
        <f t="shared" si="130"/>
        <v>2023-2024</v>
      </c>
      <c r="D2747" t="s">
        <v>147</v>
      </c>
      <c r="E2747" t="s">
        <v>101</v>
      </c>
      <c r="F2747" t="str">
        <f t="shared" si="131"/>
        <v>Victoria</v>
      </c>
      <c r="G2747" t="s">
        <v>45</v>
      </c>
      <c r="H2747">
        <v>3131</v>
      </c>
      <c r="I2747" t="s">
        <v>11</v>
      </c>
      <c r="J2747" t="s">
        <v>63</v>
      </c>
      <c r="K2747" t="s">
        <v>152</v>
      </c>
      <c r="L2747" t="s">
        <v>13</v>
      </c>
      <c r="M2747" s="5">
        <v>339.47</v>
      </c>
    </row>
    <row r="2748" spans="1:13" hidden="1" x14ac:dyDescent="0.25">
      <c r="A2748" s="2">
        <v>45311</v>
      </c>
      <c r="B2748" s="3">
        <f t="shared" si="129"/>
        <v>2024</v>
      </c>
      <c r="C2748" t="str">
        <f t="shared" si="130"/>
        <v>2023-2024</v>
      </c>
      <c r="D2748" t="s">
        <v>147</v>
      </c>
      <c r="E2748" t="s">
        <v>24</v>
      </c>
      <c r="F2748" t="str">
        <f t="shared" si="131"/>
        <v>New South Wales</v>
      </c>
      <c r="G2748" t="s">
        <v>10</v>
      </c>
      <c r="H2748">
        <v>2795</v>
      </c>
      <c r="I2748" t="s">
        <v>11</v>
      </c>
      <c r="J2748" t="s">
        <v>25</v>
      </c>
      <c r="K2748" t="s">
        <v>151</v>
      </c>
      <c r="L2748" t="s">
        <v>21</v>
      </c>
      <c r="M2748" s="5">
        <v>339.68999999999994</v>
      </c>
    </row>
    <row r="2749" spans="1:13" hidden="1" x14ac:dyDescent="0.25">
      <c r="A2749" s="2">
        <v>45021</v>
      </c>
      <c r="B2749" s="3">
        <f t="shared" si="129"/>
        <v>2023</v>
      </c>
      <c r="C2749" t="str">
        <f t="shared" si="130"/>
        <v>2023-2024</v>
      </c>
      <c r="D2749" t="s">
        <v>148</v>
      </c>
      <c r="E2749" t="s">
        <v>117</v>
      </c>
      <c r="F2749" t="str">
        <f t="shared" si="131"/>
        <v>Queensland</v>
      </c>
      <c r="G2749" t="s">
        <v>35</v>
      </c>
      <c r="H2749">
        <v>4119</v>
      </c>
      <c r="I2749" t="s">
        <v>11</v>
      </c>
      <c r="J2749" t="s">
        <v>43</v>
      </c>
      <c r="K2749" t="s">
        <v>19</v>
      </c>
      <c r="L2749" t="s">
        <v>23</v>
      </c>
      <c r="M2749" s="5">
        <v>55.93</v>
      </c>
    </row>
    <row r="2750" spans="1:13" hidden="1" x14ac:dyDescent="0.25">
      <c r="A2750" s="2">
        <v>45312</v>
      </c>
      <c r="B2750" s="3">
        <f t="shared" si="129"/>
        <v>2024</v>
      </c>
      <c r="C2750" t="str">
        <f t="shared" si="130"/>
        <v>2023-2024</v>
      </c>
      <c r="D2750" t="s">
        <v>147</v>
      </c>
      <c r="E2750" t="s">
        <v>128</v>
      </c>
      <c r="F2750" t="str">
        <f t="shared" si="131"/>
        <v>Western Australia</v>
      </c>
      <c r="G2750" t="s">
        <v>48</v>
      </c>
      <c r="H2750">
        <v>6027</v>
      </c>
      <c r="I2750" t="s">
        <v>11</v>
      </c>
      <c r="J2750" t="s">
        <v>49</v>
      </c>
      <c r="K2750" t="s">
        <v>153</v>
      </c>
      <c r="L2750" t="s">
        <v>16</v>
      </c>
      <c r="M2750" s="5">
        <v>340.21000000000004</v>
      </c>
    </row>
    <row r="2751" spans="1:13" hidden="1" x14ac:dyDescent="0.25">
      <c r="A2751" s="2">
        <v>45296</v>
      </c>
      <c r="B2751" s="3">
        <f t="shared" si="129"/>
        <v>2024</v>
      </c>
      <c r="C2751" t="str">
        <f t="shared" si="130"/>
        <v>2023-2024</v>
      </c>
      <c r="D2751" t="s">
        <v>148</v>
      </c>
      <c r="E2751" t="s">
        <v>100</v>
      </c>
      <c r="F2751" t="str">
        <f t="shared" si="131"/>
        <v>Western Australia</v>
      </c>
      <c r="G2751" t="s">
        <v>48</v>
      </c>
      <c r="H2751">
        <v>6021</v>
      </c>
      <c r="I2751" t="s">
        <v>11</v>
      </c>
      <c r="J2751" t="s">
        <v>49</v>
      </c>
      <c r="K2751" t="s">
        <v>155</v>
      </c>
      <c r="L2751" t="s">
        <v>20</v>
      </c>
      <c r="M2751" s="5">
        <v>340.33</v>
      </c>
    </row>
    <row r="2752" spans="1:13" hidden="1" x14ac:dyDescent="0.25">
      <c r="A2752" s="2">
        <v>45494</v>
      </c>
      <c r="B2752" s="3">
        <f t="shared" si="129"/>
        <v>2025</v>
      </c>
      <c r="C2752" t="str">
        <f t="shared" si="130"/>
        <v>2024-2025</v>
      </c>
      <c r="D2752" t="s">
        <v>147</v>
      </c>
      <c r="E2752" t="s">
        <v>65</v>
      </c>
      <c r="F2752" t="str">
        <f t="shared" si="131"/>
        <v>New South Wales</v>
      </c>
      <c r="G2752" t="s">
        <v>10</v>
      </c>
      <c r="H2752">
        <v>2541</v>
      </c>
      <c r="I2752" t="s">
        <v>11</v>
      </c>
      <c r="J2752" t="s">
        <v>58</v>
      </c>
      <c r="K2752" t="s">
        <v>19</v>
      </c>
      <c r="L2752" t="s">
        <v>23</v>
      </c>
      <c r="M2752" s="5">
        <v>340.43</v>
      </c>
    </row>
    <row r="2753" spans="1:13" hidden="1" x14ac:dyDescent="0.25">
      <c r="A2753" s="2">
        <v>45412</v>
      </c>
      <c r="B2753" s="3">
        <f t="shared" si="129"/>
        <v>2024</v>
      </c>
      <c r="C2753" t="str">
        <f t="shared" si="130"/>
        <v>2024-2025</v>
      </c>
      <c r="D2753" t="s">
        <v>147</v>
      </c>
      <c r="E2753" t="s">
        <v>115</v>
      </c>
      <c r="F2753" t="str">
        <f t="shared" si="131"/>
        <v>Western Australia</v>
      </c>
      <c r="G2753" t="s">
        <v>48</v>
      </c>
      <c r="H2753">
        <v>6280</v>
      </c>
      <c r="I2753" t="s">
        <v>11</v>
      </c>
      <c r="J2753" t="s">
        <v>94</v>
      </c>
      <c r="K2753" t="s">
        <v>155</v>
      </c>
      <c r="L2753" t="s">
        <v>20</v>
      </c>
      <c r="M2753" s="5">
        <v>341.15</v>
      </c>
    </row>
    <row r="2754" spans="1:13" x14ac:dyDescent="0.25">
      <c r="A2754" s="2">
        <v>44936</v>
      </c>
      <c r="B2754" s="3">
        <f t="shared" si="129"/>
        <v>2023</v>
      </c>
      <c r="C2754" t="str">
        <f t="shared" si="130"/>
        <v>2022-2023</v>
      </c>
      <c r="D2754" t="s">
        <v>147</v>
      </c>
      <c r="E2754" t="s">
        <v>126</v>
      </c>
      <c r="F2754" t="str">
        <f t="shared" si="131"/>
        <v>Queensland</v>
      </c>
      <c r="G2754" t="s">
        <v>35</v>
      </c>
      <c r="H2754">
        <v>4551</v>
      </c>
      <c r="I2754" t="s">
        <v>11</v>
      </c>
      <c r="J2754" t="s">
        <v>120</v>
      </c>
      <c r="K2754" t="s">
        <v>19</v>
      </c>
      <c r="L2754" t="s">
        <v>23</v>
      </c>
      <c r="M2754" s="5">
        <v>341.40999999999997</v>
      </c>
    </row>
    <row r="2755" spans="1:13" hidden="1"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row>
    <row r="2756" spans="1:13" hidden="1" x14ac:dyDescent="0.25">
      <c r="A2756" s="2">
        <v>45399</v>
      </c>
      <c r="B2756" s="3">
        <f t="shared" si="129"/>
        <v>2024</v>
      </c>
      <c r="C2756" t="str">
        <f t="shared" si="130"/>
        <v>2024-2025</v>
      </c>
      <c r="D2756" t="s">
        <v>147</v>
      </c>
      <c r="E2756" t="s">
        <v>145</v>
      </c>
      <c r="F2756" t="str">
        <f t="shared" si="131"/>
        <v>New South Wales</v>
      </c>
      <c r="G2756" t="s">
        <v>10</v>
      </c>
      <c r="H2756">
        <v>2101</v>
      </c>
      <c r="I2756" t="s">
        <v>11</v>
      </c>
      <c r="J2756" t="s">
        <v>27</v>
      </c>
      <c r="K2756" t="s">
        <v>154</v>
      </c>
      <c r="L2756" t="s">
        <v>14</v>
      </c>
      <c r="M2756" s="5">
        <v>342.09999999999997</v>
      </c>
    </row>
    <row r="2757" spans="1:13" hidden="1"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row>
    <row r="2758" spans="1:13" hidden="1"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row>
    <row r="2759" spans="1:13" hidden="1" x14ac:dyDescent="0.25">
      <c r="A2759" s="2">
        <v>45473</v>
      </c>
      <c r="B2759" s="3">
        <f t="shared" si="129"/>
        <v>2024</v>
      </c>
      <c r="C2759" t="str">
        <f t="shared" si="130"/>
        <v>2024-2025</v>
      </c>
      <c r="D2759" t="s">
        <v>147</v>
      </c>
      <c r="E2759" t="s">
        <v>117</v>
      </c>
      <c r="F2759" t="str">
        <f t="shared" si="131"/>
        <v>Queensland</v>
      </c>
      <c r="G2759" t="s">
        <v>35</v>
      </c>
      <c r="H2759">
        <v>4119</v>
      </c>
      <c r="I2759" t="s">
        <v>11</v>
      </c>
      <c r="J2759" t="s">
        <v>43</v>
      </c>
      <c r="K2759" t="s">
        <v>151</v>
      </c>
      <c r="L2759" t="s">
        <v>21</v>
      </c>
      <c r="M2759" s="5">
        <v>343.61</v>
      </c>
    </row>
    <row r="2760" spans="1:13" hidden="1"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row>
    <row r="2761" spans="1:13" hidden="1"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row>
    <row r="2762" spans="1:13" hidden="1"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row>
    <row r="2763" spans="1:13" hidden="1"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row>
    <row r="2764" spans="1:13"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row>
    <row r="2765" spans="1:13" hidden="1"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row>
    <row r="2766" spans="1:13" hidden="1" x14ac:dyDescent="0.25">
      <c r="A2766" s="2">
        <v>45008</v>
      </c>
      <c r="B2766" s="3">
        <f t="shared" si="129"/>
        <v>2023</v>
      </c>
      <c r="C2766" t="str">
        <f t="shared" si="130"/>
        <v>2022-2023</v>
      </c>
      <c r="D2766" t="s">
        <v>148</v>
      </c>
      <c r="E2766" t="s">
        <v>138</v>
      </c>
      <c r="F2766" t="str">
        <f t="shared" si="131"/>
        <v>Queensland</v>
      </c>
      <c r="G2766" t="s">
        <v>35</v>
      </c>
      <c r="H2766">
        <v>4558</v>
      </c>
      <c r="I2766" t="s">
        <v>11</v>
      </c>
      <c r="J2766" t="s">
        <v>120</v>
      </c>
      <c r="K2766" t="s">
        <v>149</v>
      </c>
      <c r="L2766" t="s">
        <v>15</v>
      </c>
      <c r="M2766" s="5">
        <v>55.13</v>
      </c>
    </row>
    <row r="2767" spans="1:13" hidden="1"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row>
    <row r="2768" spans="1:13" hidden="1"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row>
    <row r="2769" spans="1:13" hidden="1"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row>
    <row r="2770" spans="1:13" hidden="1"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row>
    <row r="2771" spans="1:13" hidden="1"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row>
    <row r="2772" spans="1:13" hidden="1"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row>
    <row r="2773" spans="1:13" hidden="1"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row>
    <row r="2774" spans="1:13" hidden="1"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row>
    <row r="2775" spans="1:13" hidden="1"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row>
    <row r="2776" spans="1:13" hidden="1"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row>
    <row r="2777" spans="1:13" hidden="1"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row>
    <row r="2778" spans="1:13" hidden="1"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row>
    <row r="2779" spans="1:13" hidden="1"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row>
    <row r="2780" spans="1:13" hidden="1"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row>
    <row r="2781" spans="1:13" hidden="1"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row>
    <row r="2782" spans="1:13" hidden="1" x14ac:dyDescent="0.25">
      <c r="A2782" s="2">
        <v>45141</v>
      </c>
      <c r="B2782" s="3">
        <f t="shared" ref="B2782:B2845" si="132">IF(MONTH(A2782)&gt;=7,YEAR(A2782)+1,YEAR(A2782))</f>
        <v>2024</v>
      </c>
      <c r="C2782" t="str">
        <f t="shared" ref="C2782:C2845" si="133">IF(MONTH(A2782) &gt;= 4, YEAR(A2782) &amp; "-" &amp; YEAR(A2782) + 1, YEAR(A2782) - 1 &amp; "-" &amp; YEAR(A2782))</f>
        <v>2023-2024</v>
      </c>
      <c r="D2782" t="s">
        <v>147</v>
      </c>
      <c r="E2782" t="s">
        <v>142</v>
      </c>
      <c r="F2782" t="str">
        <f t="shared" ref="F2782:F2845" si="134">IF(G2782="WA","Western Australia",
IF(G2782="NSW","New South Wales",
IF(G2782="QLD","Queensland",
IF(G2782="VIC","Victoria",
IF(G2782="TAS","Tasmania",
IF(G2782="SA","South Australia",
IF(G2782="NT","Northern Territory",
IF(G2782="ACT","Australian Capital Territory",G2782))))))))</f>
        <v>Australian Capital Territory</v>
      </c>
      <c r="G2782" t="s">
        <v>80</v>
      </c>
      <c r="H2782">
        <v>2609</v>
      </c>
      <c r="I2782" t="s">
        <v>11</v>
      </c>
      <c r="J2782" t="s">
        <v>58</v>
      </c>
      <c r="K2782" t="s">
        <v>154</v>
      </c>
      <c r="L2782" t="s">
        <v>14</v>
      </c>
      <c r="M2782" s="5">
        <v>357.79</v>
      </c>
    </row>
    <row r="2783" spans="1:13" hidden="1" x14ac:dyDescent="0.25">
      <c r="A2783" s="2">
        <v>45597</v>
      </c>
      <c r="B2783" s="3">
        <f t="shared" si="132"/>
        <v>2025</v>
      </c>
      <c r="C2783" t="str">
        <f t="shared" si="133"/>
        <v>2024-2025</v>
      </c>
      <c r="D2783" t="s">
        <v>147</v>
      </c>
      <c r="E2783" t="s">
        <v>109</v>
      </c>
      <c r="F2783" t="str">
        <f t="shared" si="134"/>
        <v>New South Wales</v>
      </c>
      <c r="G2783" t="s">
        <v>10</v>
      </c>
      <c r="H2783">
        <v>2480</v>
      </c>
      <c r="I2783" t="s">
        <v>11</v>
      </c>
      <c r="J2783" t="s">
        <v>68</v>
      </c>
      <c r="K2783" t="s">
        <v>154</v>
      </c>
      <c r="L2783" t="s">
        <v>14</v>
      </c>
      <c r="M2783" s="5">
        <v>358.05</v>
      </c>
    </row>
    <row r="2784" spans="1:13" hidden="1" x14ac:dyDescent="0.25">
      <c r="A2784" s="2">
        <v>45355</v>
      </c>
      <c r="B2784" s="3">
        <f t="shared" si="132"/>
        <v>2024</v>
      </c>
      <c r="C2784" t="str">
        <f t="shared" si="133"/>
        <v>2023-2024</v>
      </c>
      <c r="D2784" t="s">
        <v>147</v>
      </c>
      <c r="E2784" t="s">
        <v>40</v>
      </c>
      <c r="F2784" t="str">
        <f t="shared" si="134"/>
        <v>New South Wales</v>
      </c>
      <c r="G2784" t="s">
        <v>10</v>
      </c>
      <c r="H2784">
        <v>2116</v>
      </c>
      <c r="I2784" t="s">
        <v>11</v>
      </c>
      <c r="J2784" t="s">
        <v>27</v>
      </c>
      <c r="K2784" t="s">
        <v>149</v>
      </c>
      <c r="L2784" t="s">
        <v>15</v>
      </c>
      <c r="M2784" s="5">
        <v>358.43</v>
      </c>
    </row>
    <row r="2785" spans="1:13" hidden="1" x14ac:dyDescent="0.25">
      <c r="A2785" s="2">
        <v>45569</v>
      </c>
      <c r="B2785" s="3">
        <f t="shared" si="132"/>
        <v>2025</v>
      </c>
      <c r="C2785" t="str">
        <f t="shared" si="133"/>
        <v>2024-2025</v>
      </c>
      <c r="D2785" t="s">
        <v>147</v>
      </c>
      <c r="E2785" t="s">
        <v>141</v>
      </c>
      <c r="F2785" t="str">
        <f t="shared" si="134"/>
        <v>Western Australia</v>
      </c>
      <c r="G2785" t="s">
        <v>48</v>
      </c>
      <c r="H2785">
        <v>6052</v>
      </c>
      <c r="I2785" t="s">
        <v>11</v>
      </c>
      <c r="J2785" t="s">
        <v>49</v>
      </c>
      <c r="K2785" t="s">
        <v>149</v>
      </c>
      <c r="L2785" t="s">
        <v>15</v>
      </c>
      <c r="M2785" s="5">
        <v>358.71000000000004</v>
      </c>
    </row>
    <row r="2786" spans="1:13" hidden="1" x14ac:dyDescent="0.25">
      <c r="A2786" s="2">
        <v>45232</v>
      </c>
      <c r="B2786" s="3">
        <f t="shared" si="132"/>
        <v>2024</v>
      </c>
      <c r="C2786" t="str">
        <f t="shared" si="133"/>
        <v>2023-2024</v>
      </c>
      <c r="D2786" t="s">
        <v>148</v>
      </c>
      <c r="E2786" t="s">
        <v>131</v>
      </c>
      <c r="F2786" t="str">
        <f t="shared" si="134"/>
        <v>Western Australia</v>
      </c>
      <c r="G2786" t="s">
        <v>48</v>
      </c>
      <c r="H2786">
        <v>6530</v>
      </c>
      <c r="I2786" t="s">
        <v>11</v>
      </c>
      <c r="J2786" t="s">
        <v>77</v>
      </c>
      <c r="K2786" t="s">
        <v>155</v>
      </c>
      <c r="L2786" t="s">
        <v>20</v>
      </c>
      <c r="M2786" s="5">
        <v>358.81999999999994</v>
      </c>
    </row>
    <row r="2787" spans="1:13" hidden="1" x14ac:dyDescent="0.25">
      <c r="A2787" s="2">
        <v>45109</v>
      </c>
      <c r="B2787" s="3">
        <f t="shared" si="132"/>
        <v>2024</v>
      </c>
      <c r="C2787" t="str">
        <f t="shared" si="133"/>
        <v>2023-2024</v>
      </c>
      <c r="D2787" t="s">
        <v>147</v>
      </c>
      <c r="E2787" t="s">
        <v>122</v>
      </c>
      <c r="F2787" t="str">
        <f t="shared" si="134"/>
        <v>New South Wales</v>
      </c>
      <c r="G2787" t="s">
        <v>10</v>
      </c>
      <c r="H2787">
        <v>2650</v>
      </c>
      <c r="I2787" t="s">
        <v>11</v>
      </c>
      <c r="J2787" t="s">
        <v>25</v>
      </c>
      <c r="K2787" t="s">
        <v>150</v>
      </c>
      <c r="L2787" t="s">
        <v>18</v>
      </c>
      <c r="M2787" s="5">
        <v>359.03999999999996</v>
      </c>
    </row>
    <row r="2788" spans="1:13" hidden="1" x14ac:dyDescent="0.25">
      <c r="A2788" s="2">
        <v>45098</v>
      </c>
      <c r="B2788" s="3">
        <f t="shared" si="132"/>
        <v>2023</v>
      </c>
      <c r="C2788" t="str">
        <f t="shared" si="133"/>
        <v>2023-2024</v>
      </c>
      <c r="D2788" t="s">
        <v>147</v>
      </c>
      <c r="E2788" t="s">
        <v>146</v>
      </c>
      <c r="F2788" t="str">
        <f t="shared" si="134"/>
        <v>Victoria</v>
      </c>
      <c r="G2788" t="s">
        <v>45</v>
      </c>
      <c r="H2788">
        <v>3353</v>
      </c>
      <c r="I2788" t="s">
        <v>11</v>
      </c>
      <c r="J2788" t="s">
        <v>60</v>
      </c>
      <c r="K2788" t="s">
        <v>19</v>
      </c>
      <c r="L2788" t="s">
        <v>23</v>
      </c>
      <c r="M2788" s="5">
        <v>359.22</v>
      </c>
    </row>
    <row r="2789" spans="1:13" hidden="1" x14ac:dyDescent="0.25">
      <c r="A2789" s="2">
        <v>45530</v>
      </c>
      <c r="B2789" s="3">
        <f t="shared" si="132"/>
        <v>2025</v>
      </c>
      <c r="C2789" t="str">
        <f t="shared" si="133"/>
        <v>2024-2025</v>
      </c>
      <c r="D2789" t="s">
        <v>148</v>
      </c>
      <c r="E2789" t="s">
        <v>121</v>
      </c>
      <c r="F2789" t="str">
        <f t="shared" si="134"/>
        <v>Queensland</v>
      </c>
      <c r="G2789" t="s">
        <v>35</v>
      </c>
      <c r="H2789">
        <v>4700</v>
      </c>
      <c r="I2789" t="s">
        <v>11</v>
      </c>
      <c r="J2789" t="s">
        <v>51</v>
      </c>
      <c r="K2789" t="s">
        <v>151</v>
      </c>
      <c r="L2789" t="s">
        <v>21</v>
      </c>
      <c r="M2789" s="5">
        <v>54.99</v>
      </c>
    </row>
    <row r="2790" spans="1:13" hidden="1" x14ac:dyDescent="0.25">
      <c r="A2790" s="2">
        <v>45173</v>
      </c>
      <c r="B2790" s="3">
        <f t="shared" si="132"/>
        <v>2024</v>
      </c>
      <c r="C2790" t="str">
        <f t="shared" si="133"/>
        <v>2023-2024</v>
      </c>
      <c r="D2790" t="s">
        <v>147</v>
      </c>
      <c r="E2790" t="s">
        <v>125</v>
      </c>
      <c r="F2790" t="str">
        <f t="shared" si="134"/>
        <v>Victoria</v>
      </c>
      <c r="G2790" t="s">
        <v>45</v>
      </c>
      <c r="H2790">
        <v>3400</v>
      </c>
      <c r="I2790" t="s">
        <v>11</v>
      </c>
      <c r="J2790" t="s">
        <v>60</v>
      </c>
      <c r="K2790" t="s">
        <v>151</v>
      </c>
      <c r="L2790" t="s">
        <v>21</v>
      </c>
      <c r="M2790" s="5">
        <v>359.63</v>
      </c>
    </row>
    <row r="2791" spans="1:13" hidden="1" x14ac:dyDescent="0.25">
      <c r="A2791" s="2">
        <v>45419</v>
      </c>
      <c r="B2791" s="3">
        <f t="shared" si="132"/>
        <v>2024</v>
      </c>
      <c r="C2791" t="str">
        <f t="shared" si="133"/>
        <v>2024-2025</v>
      </c>
      <c r="D2791" t="s">
        <v>147</v>
      </c>
      <c r="E2791" t="s">
        <v>53</v>
      </c>
      <c r="F2791" t="str">
        <f t="shared" si="134"/>
        <v>South Australia</v>
      </c>
      <c r="G2791" t="s">
        <v>32</v>
      </c>
      <c r="H2791">
        <v>5082</v>
      </c>
      <c r="I2791" t="s">
        <v>11</v>
      </c>
      <c r="J2791" t="s">
        <v>33</v>
      </c>
      <c r="K2791" t="s">
        <v>152</v>
      </c>
      <c r="L2791" t="s">
        <v>13</v>
      </c>
      <c r="M2791" s="5">
        <v>359.75</v>
      </c>
    </row>
    <row r="2792" spans="1:13" hidden="1" x14ac:dyDescent="0.25">
      <c r="A2792" s="2">
        <v>45332</v>
      </c>
      <c r="B2792" s="3">
        <f t="shared" si="132"/>
        <v>2024</v>
      </c>
      <c r="C2792" t="str">
        <f t="shared" si="133"/>
        <v>2023-2024</v>
      </c>
      <c r="D2792" t="s">
        <v>147</v>
      </c>
      <c r="E2792" t="s">
        <v>121</v>
      </c>
      <c r="F2792" t="str">
        <f t="shared" si="134"/>
        <v>Queensland</v>
      </c>
      <c r="G2792" t="s">
        <v>35</v>
      </c>
      <c r="H2792">
        <v>4700</v>
      </c>
      <c r="I2792" t="s">
        <v>11</v>
      </c>
      <c r="J2792" t="s">
        <v>51</v>
      </c>
      <c r="K2792" t="s">
        <v>153</v>
      </c>
      <c r="L2792" t="s">
        <v>16</v>
      </c>
      <c r="M2792" s="5">
        <v>359.89</v>
      </c>
    </row>
    <row r="2793" spans="1:13" hidden="1" x14ac:dyDescent="0.25">
      <c r="A2793" s="2">
        <v>45137</v>
      </c>
      <c r="B2793" s="3">
        <f t="shared" si="132"/>
        <v>2024</v>
      </c>
      <c r="C2793" t="str">
        <f t="shared" si="133"/>
        <v>2023-2024</v>
      </c>
      <c r="D2793" t="s">
        <v>147</v>
      </c>
      <c r="E2793" t="s">
        <v>67</v>
      </c>
      <c r="F2793" t="str">
        <f t="shared" si="134"/>
        <v>New South Wales</v>
      </c>
      <c r="G2793" t="s">
        <v>10</v>
      </c>
      <c r="H2793">
        <v>2478</v>
      </c>
      <c r="I2793" t="s">
        <v>11</v>
      </c>
      <c r="J2793" t="s">
        <v>68</v>
      </c>
      <c r="K2793" t="s">
        <v>154</v>
      </c>
      <c r="L2793" t="s">
        <v>14</v>
      </c>
      <c r="M2793" s="5">
        <v>360.52</v>
      </c>
    </row>
    <row r="2794" spans="1:13" hidden="1" x14ac:dyDescent="0.25">
      <c r="A2794" s="2">
        <v>45223</v>
      </c>
      <c r="B2794" s="3">
        <f t="shared" si="132"/>
        <v>2024</v>
      </c>
      <c r="C2794" t="str">
        <f t="shared" si="133"/>
        <v>2023-2024</v>
      </c>
      <c r="D2794" t="s">
        <v>148</v>
      </c>
      <c r="E2794" t="s">
        <v>42</v>
      </c>
      <c r="F2794" t="str">
        <f t="shared" si="134"/>
        <v>Queensland</v>
      </c>
      <c r="G2794" t="s">
        <v>35</v>
      </c>
      <c r="H2794">
        <v>4053</v>
      </c>
      <c r="I2794" t="s">
        <v>11</v>
      </c>
      <c r="J2794" t="s">
        <v>43</v>
      </c>
      <c r="K2794" t="s">
        <v>156</v>
      </c>
      <c r="L2794" t="s">
        <v>17</v>
      </c>
      <c r="M2794" s="5">
        <v>54.89</v>
      </c>
    </row>
    <row r="2795" spans="1:13" x14ac:dyDescent="0.25">
      <c r="A2795" s="2">
        <v>44953</v>
      </c>
      <c r="B2795" s="3">
        <f t="shared" si="132"/>
        <v>2023</v>
      </c>
      <c r="C2795" t="str">
        <f t="shared" si="133"/>
        <v>2022-2023</v>
      </c>
      <c r="D2795" t="s">
        <v>147</v>
      </c>
      <c r="E2795" t="s">
        <v>123</v>
      </c>
      <c r="F2795" t="str">
        <f t="shared" si="134"/>
        <v>Western Australia</v>
      </c>
      <c r="G2795" t="s">
        <v>48</v>
      </c>
      <c r="H2795">
        <v>6109</v>
      </c>
      <c r="I2795" t="s">
        <v>11</v>
      </c>
      <c r="J2795" t="s">
        <v>94</v>
      </c>
      <c r="K2795" t="s">
        <v>152</v>
      </c>
      <c r="L2795" t="s">
        <v>13</v>
      </c>
      <c r="M2795" s="5">
        <v>361.15000000000003</v>
      </c>
    </row>
    <row r="2796" spans="1:13" hidden="1" x14ac:dyDescent="0.25">
      <c r="A2796" s="2">
        <v>45145</v>
      </c>
      <c r="B2796" s="3">
        <f t="shared" si="132"/>
        <v>2024</v>
      </c>
      <c r="C2796" t="str">
        <f t="shared" si="133"/>
        <v>2023-2024</v>
      </c>
      <c r="D2796" t="s">
        <v>147</v>
      </c>
      <c r="E2796" t="s">
        <v>108</v>
      </c>
      <c r="F2796" t="str">
        <f t="shared" si="134"/>
        <v>Victoria</v>
      </c>
      <c r="G2796" t="s">
        <v>45</v>
      </c>
      <c r="H2796">
        <v>3018</v>
      </c>
      <c r="I2796" t="s">
        <v>11</v>
      </c>
      <c r="J2796" t="s">
        <v>46</v>
      </c>
      <c r="K2796" t="s">
        <v>154</v>
      </c>
      <c r="L2796" t="s">
        <v>14</v>
      </c>
      <c r="M2796" s="5">
        <v>361.7</v>
      </c>
    </row>
    <row r="2797" spans="1:13" hidden="1" x14ac:dyDescent="0.25">
      <c r="A2797" s="2">
        <v>45395</v>
      </c>
      <c r="B2797" s="3">
        <f t="shared" si="132"/>
        <v>2024</v>
      </c>
      <c r="C2797" t="str">
        <f t="shared" si="133"/>
        <v>2024-2025</v>
      </c>
      <c r="D2797" t="s">
        <v>147</v>
      </c>
      <c r="E2797" t="s">
        <v>132</v>
      </c>
      <c r="F2797" t="str">
        <f t="shared" si="134"/>
        <v>New South Wales</v>
      </c>
      <c r="G2797" t="s">
        <v>10</v>
      </c>
      <c r="H2797">
        <v>2800</v>
      </c>
      <c r="I2797" t="s">
        <v>11</v>
      </c>
      <c r="J2797" t="s">
        <v>25</v>
      </c>
      <c r="K2797" t="s">
        <v>149</v>
      </c>
      <c r="L2797" t="s">
        <v>15</v>
      </c>
      <c r="M2797" s="5">
        <v>361.81</v>
      </c>
    </row>
    <row r="2798" spans="1:13" hidden="1" x14ac:dyDescent="0.25">
      <c r="A2798" s="2">
        <v>45358</v>
      </c>
      <c r="B2798" s="3">
        <f t="shared" si="132"/>
        <v>2024</v>
      </c>
      <c r="C2798" t="str">
        <f t="shared" si="133"/>
        <v>2023-2024</v>
      </c>
      <c r="D2798" t="s">
        <v>147</v>
      </c>
      <c r="E2798" t="s">
        <v>132</v>
      </c>
      <c r="F2798" t="str">
        <f t="shared" si="134"/>
        <v>New South Wales</v>
      </c>
      <c r="G2798" t="s">
        <v>10</v>
      </c>
      <c r="H2798">
        <v>2800</v>
      </c>
      <c r="I2798" t="s">
        <v>11</v>
      </c>
      <c r="J2798" t="s">
        <v>25</v>
      </c>
      <c r="K2798" t="s">
        <v>155</v>
      </c>
      <c r="L2798" t="s">
        <v>20</v>
      </c>
      <c r="M2798" s="5">
        <v>362.14000000000004</v>
      </c>
    </row>
    <row r="2799" spans="1:13" hidden="1" x14ac:dyDescent="0.25">
      <c r="A2799" s="2">
        <v>45107</v>
      </c>
      <c r="B2799" s="3">
        <f t="shared" si="132"/>
        <v>2023</v>
      </c>
      <c r="C2799" t="str">
        <f t="shared" si="133"/>
        <v>2023-2024</v>
      </c>
      <c r="D2799" t="s">
        <v>148</v>
      </c>
      <c r="E2799" t="s">
        <v>76</v>
      </c>
      <c r="F2799" t="str">
        <f t="shared" si="134"/>
        <v>Western Australia</v>
      </c>
      <c r="G2799" t="s">
        <v>48</v>
      </c>
      <c r="H2799">
        <v>6450</v>
      </c>
      <c r="I2799" t="s">
        <v>11</v>
      </c>
      <c r="J2799" t="s">
        <v>77</v>
      </c>
      <c r="K2799" t="s">
        <v>154</v>
      </c>
      <c r="L2799" t="s">
        <v>14</v>
      </c>
      <c r="M2799" s="5">
        <v>362.64</v>
      </c>
    </row>
    <row r="2800" spans="1:13" hidden="1" x14ac:dyDescent="0.25">
      <c r="A2800" s="2">
        <v>45262</v>
      </c>
      <c r="B2800" s="3">
        <f t="shared" si="132"/>
        <v>2024</v>
      </c>
      <c r="C2800" t="str">
        <f t="shared" si="133"/>
        <v>2023-2024</v>
      </c>
      <c r="D2800" t="s">
        <v>147</v>
      </c>
      <c r="E2800" t="s">
        <v>127</v>
      </c>
      <c r="F2800" t="str">
        <f t="shared" si="134"/>
        <v>New South Wales</v>
      </c>
      <c r="G2800" t="s">
        <v>10</v>
      </c>
      <c r="H2800">
        <v>2131</v>
      </c>
      <c r="I2800" t="s">
        <v>11</v>
      </c>
      <c r="J2800" t="s">
        <v>27</v>
      </c>
      <c r="K2800" t="s">
        <v>152</v>
      </c>
      <c r="L2800" t="s">
        <v>13</v>
      </c>
      <c r="M2800" s="5">
        <v>363.16</v>
      </c>
    </row>
    <row r="2801" spans="1:13" hidden="1" x14ac:dyDescent="0.25">
      <c r="A2801" s="2">
        <v>45468</v>
      </c>
      <c r="B2801" s="3">
        <f t="shared" si="132"/>
        <v>2024</v>
      </c>
      <c r="C2801" t="str">
        <f t="shared" si="133"/>
        <v>2024-2025</v>
      </c>
      <c r="D2801" t="s">
        <v>148</v>
      </c>
      <c r="E2801" t="s">
        <v>138</v>
      </c>
      <c r="F2801" t="str">
        <f t="shared" si="134"/>
        <v>Queensland</v>
      </c>
      <c r="G2801" t="s">
        <v>35</v>
      </c>
      <c r="H2801">
        <v>4558</v>
      </c>
      <c r="I2801" t="s">
        <v>11</v>
      </c>
      <c r="J2801" t="s">
        <v>120</v>
      </c>
      <c r="K2801" t="s">
        <v>156</v>
      </c>
      <c r="L2801" t="s">
        <v>17</v>
      </c>
      <c r="M2801" s="5">
        <v>54.82</v>
      </c>
    </row>
    <row r="2802" spans="1:13" hidden="1" x14ac:dyDescent="0.25">
      <c r="A2802" s="2">
        <v>45195</v>
      </c>
      <c r="B2802" s="3">
        <f t="shared" si="132"/>
        <v>2024</v>
      </c>
      <c r="C2802" t="str">
        <f t="shared" si="133"/>
        <v>2023-2024</v>
      </c>
      <c r="D2802" t="s">
        <v>147</v>
      </c>
      <c r="E2802" t="s">
        <v>78</v>
      </c>
      <c r="F2802" t="str">
        <f t="shared" si="134"/>
        <v>New South Wales</v>
      </c>
      <c r="G2802" t="s">
        <v>10</v>
      </c>
      <c r="H2802">
        <v>2350</v>
      </c>
      <c r="I2802" t="s">
        <v>11</v>
      </c>
      <c r="J2802" t="s">
        <v>68</v>
      </c>
      <c r="K2802" t="s">
        <v>154</v>
      </c>
      <c r="L2802" t="s">
        <v>14</v>
      </c>
      <c r="M2802" s="5">
        <v>364.21999999999997</v>
      </c>
    </row>
    <row r="2803" spans="1:13" hidden="1" x14ac:dyDescent="0.25">
      <c r="A2803" s="2">
        <v>45125</v>
      </c>
      <c r="B2803" s="3">
        <f t="shared" si="132"/>
        <v>2024</v>
      </c>
      <c r="C2803" t="str">
        <f t="shared" si="133"/>
        <v>2023-2024</v>
      </c>
      <c r="D2803" t="s">
        <v>147</v>
      </c>
      <c r="E2803" t="s">
        <v>24</v>
      </c>
      <c r="F2803" t="str">
        <f t="shared" si="134"/>
        <v>New South Wales</v>
      </c>
      <c r="G2803" t="s">
        <v>10</v>
      </c>
      <c r="H2803">
        <v>2795</v>
      </c>
      <c r="I2803" t="s">
        <v>11</v>
      </c>
      <c r="J2803" t="s">
        <v>25</v>
      </c>
      <c r="K2803" t="s">
        <v>156</v>
      </c>
      <c r="L2803" t="s">
        <v>17</v>
      </c>
      <c r="M2803" s="5">
        <v>364.51</v>
      </c>
    </row>
    <row r="2804" spans="1:13" hidden="1" x14ac:dyDescent="0.25">
      <c r="A2804" s="2">
        <v>45341</v>
      </c>
      <c r="B2804" s="3">
        <f t="shared" si="132"/>
        <v>2024</v>
      </c>
      <c r="C2804" t="str">
        <f t="shared" si="133"/>
        <v>2023-2024</v>
      </c>
      <c r="D2804" t="s">
        <v>147</v>
      </c>
      <c r="E2804" t="s">
        <v>144</v>
      </c>
      <c r="F2804" t="str">
        <f t="shared" si="134"/>
        <v>Queensland</v>
      </c>
      <c r="G2804" t="s">
        <v>35</v>
      </c>
      <c r="H2804">
        <v>4566</v>
      </c>
      <c r="I2804" t="s">
        <v>11</v>
      </c>
      <c r="J2804" t="s">
        <v>120</v>
      </c>
      <c r="K2804" t="s">
        <v>149</v>
      </c>
      <c r="L2804" t="s">
        <v>15</v>
      </c>
      <c r="M2804" s="5">
        <v>364.65</v>
      </c>
    </row>
    <row r="2805" spans="1:13" hidden="1" x14ac:dyDescent="0.25">
      <c r="A2805" s="2">
        <v>45473</v>
      </c>
      <c r="B2805" s="3">
        <f t="shared" si="132"/>
        <v>2024</v>
      </c>
      <c r="C2805" t="str">
        <f t="shared" si="133"/>
        <v>2024-2025</v>
      </c>
      <c r="D2805" t="s">
        <v>148</v>
      </c>
      <c r="E2805" t="s">
        <v>131</v>
      </c>
      <c r="F2805" t="str">
        <f t="shared" si="134"/>
        <v>Western Australia</v>
      </c>
      <c r="G2805" t="s">
        <v>48</v>
      </c>
      <c r="H2805">
        <v>6530</v>
      </c>
      <c r="I2805" t="s">
        <v>11</v>
      </c>
      <c r="J2805" t="s">
        <v>77</v>
      </c>
      <c r="K2805" t="s">
        <v>153</v>
      </c>
      <c r="L2805" t="s">
        <v>16</v>
      </c>
      <c r="M2805" s="5">
        <v>364.90000000000003</v>
      </c>
    </row>
    <row r="2806" spans="1:13" hidden="1" x14ac:dyDescent="0.25">
      <c r="A2806" s="2">
        <v>45367</v>
      </c>
      <c r="B2806" s="3">
        <f t="shared" si="132"/>
        <v>2024</v>
      </c>
      <c r="C2806" t="str">
        <f t="shared" si="133"/>
        <v>2023-2024</v>
      </c>
      <c r="D2806" t="s">
        <v>147</v>
      </c>
      <c r="E2806" t="s">
        <v>103</v>
      </c>
      <c r="F2806" t="str">
        <f t="shared" si="134"/>
        <v>Queensland</v>
      </c>
      <c r="G2806" t="s">
        <v>35</v>
      </c>
      <c r="H2806">
        <v>4509</v>
      </c>
      <c r="I2806" t="s">
        <v>11</v>
      </c>
      <c r="J2806" t="s">
        <v>104</v>
      </c>
      <c r="K2806" t="s">
        <v>155</v>
      </c>
      <c r="L2806" t="s">
        <v>20</v>
      </c>
      <c r="M2806" s="5">
        <v>366.19000000000005</v>
      </c>
    </row>
    <row r="2807" spans="1:13" hidden="1" x14ac:dyDescent="0.25">
      <c r="A2807" s="2">
        <v>45249</v>
      </c>
      <c r="B2807" s="3">
        <f t="shared" si="132"/>
        <v>2024</v>
      </c>
      <c r="C2807" t="str">
        <f t="shared" si="133"/>
        <v>2023-2024</v>
      </c>
      <c r="D2807" t="s">
        <v>147</v>
      </c>
      <c r="E2807" t="s">
        <v>79</v>
      </c>
      <c r="F2807" t="str">
        <f t="shared" si="134"/>
        <v>Australian Capital Territory</v>
      </c>
      <c r="G2807" t="s">
        <v>80</v>
      </c>
      <c r="H2807">
        <v>2617</v>
      </c>
      <c r="I2807" t="s">
        <v>11</v>
      </c>
      <c r="J2807" t="s">
        <v>58</v>
      </c>
      <c r="K2807" t="s">
        <v>154</v>
      </c>
      <c r="L2807" t="s">
        <v>14</v>
      </c>
      <c r="M2807" s="5">
        <v>366.24</v>
      </c>
    </row>
    <row r="2808" spans="1:13" hidden="1" x14ac:dyDescent="0.25">
      <c r="A2808" s="2">
        <v>45239</v>
      </c>
      <c r="B2808" s="3">
        <f t="shared" si="132"/>
        <v>2024</v>
      </c>
      <c r="C2808" t="str">
        <f t="shared" si="133"/>
        <v>2023-2024</v>
      </c>
      <c r="D2808" t="s">
        <v>148</v>
      </c>
      <c r="E2808" t="s">
        <v>142</v>
      </c>
      <c r="F2808" t="str">
        <f t="shared" si="134"/>
        <v>Australian Capital Territory</v>
      </c>
      <c r="G2808" t="s">
        <v>80</v>
      </c>
      <c r="H2808">
        <v>2609</v>
      </c>
      <c r="I2808" t="s">
        <v>11</v>
      </c>
      <c r="J2808" t="s">
        <v>58</v>
      </c>
      <c r="K2808" t="s">
        <v>149</v>
      </c>
      <c r="L2808" t="s">
        <v>15</v>
      </c>
      <c r="M2808" s="5">
        <v>366.37</v>
      </c>
    </row>
    <row r="2809" spans="1:13" hidden="1" x14ac:dyDescent="0.25">
      <c r="A2809" s="2">
        <v>45168</v>
      </c>
      <c r="B2809" s="3">
        <f t="shared" si="132"/>
        <v>2024</v>
      </c>
      <c r="C2809" t="str">
        <f t="shared" si="133"/>
        <v>2023-2024</v>
      </c>
      <c r="D2809" t="s">
        <v>147</v>
      </c>
      <c r="E2809" t="s">
        <v>114</v>
      </c>
      <c r="F2809" t="str">
        <f t="shared" si="134"/>
        <v>Victoria</v>
      </c>
      <c r="G2809" t="s">
        <v>45</v>
      </c>
      <c r="H2809">
        <v>3551</v>
      </c>
      <c r="I2809" t="s">
        <v>11</v>
      </c>
      <c r="J2809" t="s">
        <v>60</v>
      </c>
      <c r="K2809" t="s">
        <v>19</v>
      </c>
      <c r="L2809" t="s">
        <v>23</v>
      </c>
      <c r="M2809" s="5">
        <v>366.39</v>
      </c>
    </row>
    <row r="2810" spans="1:13" hidden="1" x14ac:dyDescent="0.25">
      <c r="A2810" s="2">
        <v>45087</v>
      </c>
      <c r="B2810" s="3">
        <f t="shared" si="132"/>
        <v>2023</v>
      </c>
      <c r="C2810" t="str">
        <f t="shared" si="133"/>
        <v>2023-2024</v>
      </c>
      <c r="D2810" t="s">
        <v>148</v>
      </c>
      <c r="E2810" t="s">
        <v>143</v>
      </c>
      <c r="F2810" t="str">
        <f t="shared" si="134"/>
        <v>New South Wales</v>
      </c>
      <c r="G2810" t="s">
        <v>10</v>
      </c>
      <c r="H2810">
        <v>2154</v>
      </c>
      <c r="I2810" t="s">
        <v>11</v>
      </c>
      <c r="J2810" t="s">
        <v>27</v>
      </c>
      <c r="K2810" t="s">
        <v>155</v>
      </c>
      <c r="L2810" t="s">
        <v>20</v>
      </c>
      <c r="M2810" s="5">
        <v>367.08000000000004</v>
      </c>
    </row>
    <row r="2811" spans="1:13" hidden="1" x14ac:dyDescent="0.25">
      <c r="A2811" s="2">
        <v>45272</v>
      </c>
      <c r="B2811" s="3">
        <f t="shared" si="132"/>
        <v>2024</v>
      </c>
      <c r="C2811" t="str">
        <f t="shared" si="133"/>
        <v>2023-2024</v>
      </c>
      <c r="D2811" t="s">
        <v>148</v>
      </c>
      <c r="E2811" t="s">
        <v>81</v>
      </c>
      <c r="F2811" t="str">
        <f t="shared" si="134"/>
        <v>New South Wales</v>
      </c>
      <c r="G2811" t="s">
        <v>10</v>
      </c>
      <c r="H2811">
        <v>2485</v>
      </c>
      <c r="I2811" t="s">
        <v>11</v>
      </c>
      <c r="J2811" t="s">
        <v>68</v>
      </c>
      <c r="K2811" t="s">
        <v>150</v>
      </c>
      <c r="L2811" t="s">
        <v>18</v>
      </c>
      <c r="M2811" s="5">
        <v>367.46000000000004</v>
      </c>
    </row>
    <row r="2812" spans="1:13" hidden="1" x14ac:dyDescent="0.25">
      <c r="A2812" s="2">
        <v>45006</v>
      </c>
      <c r="B2812" s="3">
        <f t="shared" si="132"/>
        <v>2023</v>
      </c>
      <c r="C2812" t="str">
        <f t="shared" si="133"/>
        <v>2022-2023</v>
      </c>
      <c r="D2812" t="s">
        <v>148</v>
      </c>
      <c r="E2812" t="s">
        <v>143</v>
      </c>
      <c r="F2812" t="str">
        <f t="shared" si="134"/>
        <v>New South Wales</v>
      </c>
      <c r="G2812" t="s">
        <v>10</v>
      </c>
      <c r="H2812">
        <v>2154</v>
      </c>
      <c r="I2812" t="s">
        <v>11</v>
      </c>
      <c r="J2812" t="s">
        <v>27</v>
      </c>
      <c r="K2812" t="s">
        <v>19</v>
      </c>
      <c r="L2812" t="s">
        <v>23</v>
      </c>
      <c r="M2812" s="5">
        <v>367.59000000000003</v>
      </c>
    </row>
    <row r="2813" spans="1:13" hidden="1" x14ac:dyDescent="0.25">
      <c r="A2813" s="2">
        <v>45286</v>
      </c>
      <c r="B2813" s="3">
        <f t="shared" si="132"/>
        <v>2024</v>
      </c>
      <c r="C2813" t="str">
        <f t="shared" si="133"/>
        <v>2023-2024</v>
      </c>
      <c r="D2813" t="s">
        <v>147</v>
      </c>
      <c r="E2813" t="s">
        <v>85</v>
      </c>
      <c r="F2813" t="str">
        <f t="shared" si="134"/>
        <v>Queensland</v>
      </c>
      <c r="G2813" t="s">
        <v>35</v>
      </c>
      <c r="H2813">
        <v>4883</v>
      </c>
      <c r="I2813" t="s">
        <v>11</v>
      </c>
      <c r="J2813" t="s">
        <v>36</v>
      </c>
      <c r="K2813" t="s">
        <v>152</v>
      </c>
      <c r="L2813" t="s">
        <v>13</v>
      </c>
      <c r="M2813" s="5">
        <v>368.1</v>
      </c>
    </row>
    <row r="2814" spans="1:13" hidden="1" x14ac:dyDescent="0.25">
      <c r="A2814" s="2">
        <v>45222</v>
      </c>
      <c r="B2814" s="3">
        <f t="shared" si="132"/>
        <v>2024</v>
      </c>
      <c r="C2814" t="str">
        <f t="shared" si="133"/>
        <v>2023-2024</v>
      </c>
      <c r="D2814" t="s">
        <v>148</v>
      </c>
      <c r="E2814" t="s">
        <v>126</v>
      </c>
      <c r="F2814" t="str">
        <f t="shared" si="134"/>
        <v>Queensland</v>
      </c>
      <c r="G2814" t="s">
        <v>35</v>
      </c>
      <c r="H2814">
        <v>4551</v>
      </c>
      <c r="I2814" t="s">
        <v>11</v>
      </c>
      <c r="J2814" t="s">
        <v>120</v>
      </c>
      <c r="K2814" t="s">
        <v>153</v>
      </c>
      <c r="L2814" t="s">
        <v>16</v>
      </c>
      <c r="M2814" s="5">
        <v>54.62</v>
      </c>
    </row>
    <row r="2815" spans="1:13" hidden="1" x14ac:dyDescent="0.25">
      <c r="A2815" s="2">
        <v>45318</v>
      </c>
      <c r="B2815" s="3">
        <f t="shared" si="132"/>
        <v>2024</v>
      </c>
      <c r="C2815" t="str">
        <f t="shared" si="133"/>
        <v>2023-2024</v>
      </c>
      <c r="D2815" t="s">
        <v>147</v>
      </c>
      <c r="E2815" t="s">
        <v>116</v>
      </c>
      <c r="F2815" t="str">
        <f t="shared" si="134"/>
        <v>Western Australia</v>
      </c>
      <c r="G2815" t="s">
        <v>48</v>
      </c>
      <c r="H2815">
        <v>6725</v>
      </c>
      <c r="I2815" t="s">
        <v>11</v>
      </c>
      <c r="J2815" t="s">
        <v>77</v>
      </c>
      <c r="K2815" t="s">
        <v>152</v>
      </c>
      <c r="L2815" t="s">
        <v>13</v>
      </c>
      <c r="M2815" s="5">
        <v>369.26000000000005</v>
      </c>
    </row>
    <row r="2816" spans="1:13" hidden="1" x14ac:dyDescent="0.25">
      <c r="A2816" s="2">
        <v>45317</v>
      </c>
      <c r="B2816" s="3">
        <f t="shared" si="132"/>
        <v>2024</v>
      </c>
      <c r="C2816" t="str">
        <f t="shared" si="133"/>
        <v>2023-2024</v>
      </c>
      <c r="D2816" t="s">
        <v>147</v>
      </c>
      <c r="E2816" t="s">
        <v>117</v>
      </c>
      <c r="F2816" t="str">
        <f t="shared" si="134"/>
        <v>Queensland</v>
      </c>
      <c r="G2816" t="s">
        <v>35</v>
      </c>
      <c r="H2816">
        <v>4119</v>
      </c>
      <c r="I2816" t="s">
        <v>11</v>
      </c>
      <c r="J2816" t="s">
        <v>43</v>
      </c>
      <c r="K2816" t="s">
        <v>149</v>
      </c>
      <c r="L2816" t="s">
        <v>15</v>
      </c>
      <c r="M2816" s="5">
        <v>369.36</v>
      </c>
    </row>
    <row r="2817" spans="1:13" hidden="1" x14ac:dyDescent="0.25">
      <c r="A2817" s="2">
        <v>45046</v>
      </c>
      <c r="B2817" s="3">
        <f t="shared" si="132"/>
        <v>2023</v>
      </c>
      <c r="C2817" t="str">
        <f t="shared" si="133"/>
        <v>2023-2024</v>
      </c>
      <c r="D2817" t="s">
        <v>147</v>
      </c>
      <c r="E2817" t="s">
        <v>107</v>
      </c>
      <c r="F2817" t="str">
        <f t="shared" si="134"/>
        <v>Queensland</v>
      </c>
      <c r="G2817" t="s">
        <v>35</v>
      </c>
      <c r="H2817">
        <v>4220</v>
      </c>
      <c r="I2817" t="s">
        <v>11</v>
      </c>
      <c r="J2817" t="s">
        <v>104</v>
      </c>
      <c r="K2817" t="s">
        <v>154</v>
      </c>
      <c r="L2817" t="s">
        <v>14</v>
      </c>
      <c r="M2817" s="5">
        <v>369.64</v>
      </c>
    </row>
    <row r="2818" spans="1:13" hidden="1" x14ac:dyDescent="0.25">
      <c r="A2818" s="2">
        <v>45627</v>
      </c>
      <c r="B2818" s="3">
        <f t="shared" si="132"/>
        <v>2025</v>
      </c>
      <c r="C2818" t="str">
        <f t="shared" si="133"/>
        <v>2024-2025</v>
      </c>
      <c r="D2818" t="s">
        <v>148</v>
      </c>
      <c r="E2818" t="s">
        <v>102</v>
      </c>
      <c r="F2818" t="str">
        <f t="shared" si="134"/>
        <v>Queensland</v>
      </c>
      <c r="G2818" t="s">
        <v>35</v>
      </c>
      <c r="H2818">
        <v>4870</v>
      </c>
      <c r="I2818" t="s">
        <v>11</v>
      </c>
      <c r="J2818" t="s">
        <v>36</v>
      </c>
      <c r="K2818" t="s">
        <v>156</v>
      </c>
      <c r="L2818" t="s">
        <v>17</v>
      </c>
      <c r="M2818" s="5">
        <v>53.89</v>
      </c>
    </row>
    <row r="2819" spans="1:13" hidden="1" x14ac:dyDescent="0.25">
      <c r="A2819" s="2">
        <v>45471</v>
      </c>
      <c r="B2819" s="3">
        <f t="shared" si="132"/>
        <v>2024</v>
      </c>
      <c r="C2819" t="str">
        <f t="shared" si="133"/>
        <v>2024-2025</v>
      </c>
      <c r="D2819" t="s">
        <v>148</v>
      </c>
      <c r="E2819" t="s">
        <v>112</v>
      </c>
      <c r="F2819" t="str">
        <f t="shared" si="134"/>
        <v>Victoria</v>
      </c>
      <c r="G2819" t="s">
        <v>45</v>
      </c>
      <c r="H2819">
        <v>3076</v>
      </c>
      <c r="I2819" t="s">
        <v>11</v>
      </c>
      <c r="J2819" t="s">
        <v>46</v>
      </c>
      <c r="K2819" t="s">
        <v>157</v>
      </c>
      <c r="L2819" t="s">
        <v>22</v>
      </c>
      <c r="M2819" s="5">
        <v>370.91</v>
      </c>
    </row>
    <row r="2820" spans="1:13" hidden="1"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row>
    <row r="2821" spans="1:13" hidden="1"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row>
    <row r="2822" spans="1:13" hidden="1"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row>
    <row r="2823" spans="1:13" hidden="1"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row>
    <row r="2824" spans="1:13" hidden="1"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row>
    <row r="2825" spans="1:13" hidden="1"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row>
    <row r="2826" spans="1:13" hidden="1"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row>
    <row r="2827" spans="1:13" hidden="1"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row>
    <row r="2828" spans="1:13" hidden="1" x14ac:dyDescent="0.25">
      <c r="A2828" s="2">
        <v>45048</v>
      </c>
      <c r="B2828" s="3">
        <f t="shared" si="132"/>
        <v>2023</v>
      </c>
      <c r="C2828" t="str">
        <f t="shared" si="133"/>
        <v>2023-2024</v>
      </c>
      <c r="D2828" t="s">
        <v>148</v>
      </c>
      <c r="E2828" t="s">
        <v>143</v>
      </c>
      <c r="F2828" t="str">
        <f t="shared" si="134"/>
        <v>New South Wales</v>
      </c>
      <c r="G2828" t="s">
        <v>10</v>
      </c>
      <c r="H2828">
        <v>2154</v>
      </c>
      <c r="I2828" t="s">
        <v>11</v>
      </c>
      <c r="J2828" t="s">
        <v>27</v>
      </c>
      <c r="K2828" t="s">
        <v>151</v>
      </c>
      <c r="L2828" t="s">
        <v>21</v>
      </c>
      <c r="M2828" s="5">
        <v>373.36</v>
      </c>
    </row>
    <row r="2829" spans="1:13" hidden="1"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row>
    <row r="2830" spans="1:13" hidden="1"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row>
    <row r="2831" spans="1:13" hidden="1"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row>
    <row r="2832" spans="1:13" hidden="1"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row>
    <row r="2833" spans="1:13" hidden="1"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row>
    <row r="2834" spans="1:13" hidden="1"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row>
    <row r="2835" spans="1:13" hidden="1"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row>
    <row r="2836" spans="1:13" hidden="1"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row>
    <row r="2837" spans="1:13"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row>
    <row r="2838" spans="1:13" hidden="1"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row>
    <row r="2839" spans="1:13" hidden="1"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row>
    <row r="2840" spans="1:13" hidden="1"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row>
    <row r="2841" spans="1:13" hidden="1"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row>
    <row r="2842" spans="1:13" hidden="1"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row>
    <row r="2843" spans="1:13" hidden="1"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row>
    <row r="2844" spans="1:13" hidden="1" x14ac:dyDescent="0.25">
      <c r="A2844" s="2">
        <v>45453</v>
      </c>
      <c r="B2844" s="3">
        <f t="shared" si="132"/>
        <v>2024</v>
      </c>
      <c r="C2844" t="str">
        <f t="shared" si="133"/>
        <v>2024-2025</v>
      </c>
      <c r="D2844" t="s">
        <v>147</v>
      </c>
      <c r="E2844" t="s">
        <v>44</v>
      </c>
      <c r="F2844" t="str">
        <f t="shared" si="134"/>
        <v>Victoria</v>
      </c>
      <c r="G2844" t="s">
        <v>45</v>
      </c>
      <c r="H2844">
        <v>3066</v>
      </c>
      <c r="I2844" t="s">
        <v>11</v>
      </c>
      <c r="J2844" t="s">
        <v>46</v>
      </c>
      <c r="K2844" t="s">
        <v>155</v>
      </c>
      <c r="L2844" t="s">
        <v>20</v>
      </c>
      <c r="M2844" s="5">
        <v>378.71999999999997</v>
      </c>
    </row>
    <row r="2845" spans="1:13" hidden="1"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row>
    <row r="2846" spans="1:13" hidden="1" x14ac:dyDescent="0.25">
      <c r="A2846" s="2">
        <v>45372</v>
      </c>
      <c r="B2846" s="3">
        <f t="shared" ref="B2846:B2909" si="135">IF(MONTH(A2846)&gt;=7,YEAR(A2846)+1,YEAR(A2846))</f>
        <v>2024</v>
      </c>
      <c r="C2846" t="str">
        <f t="shared" ref="C2846:C2909" si="136">IF(MONTH(A2846) &gt;= 4, YEAR(A2846) &amp; "-" &amp; YEAR(A2846) + 1, YEAR(A2846) - 1 &amp; "-" &amp; YEAR(A2846))</f>
        <v>2023-2024</v>
      </c>
      <c r="D2846" t="s">
        <v>148</v>
      </c>
      <c r="E2846" t="s">
        <v>137</v>
      </c>
      <c r="F2846" t="str">
        <f t="shared" ref="F2846:F2909" si="137">IF(G2846="WA","Western Australia",
IF(G2846="NSW","New South Wales",
IF(G2846="QLD","Queensland",
IF(G2846="VIC","Victoria",
IF(G2846="TAS","Tasmania",
IF(G2846="SA","South Australia",
IF(G2846="NT","Northern Territory",
IF(G2846="ACT","Australian Capital Territory",G2846))))))))</f>
        <v>New South Wales</v>
      </c>
      <c r="G2846" t="s">
        <v>10</v>
      </c>
      <c r="H2846">
        <v>2031</v>
      </c>
      <c r="I2846" t="s">
        <v>11</v>
      </c>
      <c r="J2846" t="s">
        <v>12</v>
      </c>
      <c r="K2846" t="s">
        <v>149</v>
      </c>
      <c r="L2846" t="s">
        <v>15</v>
      </c>
      <c r="M2846" s="5">
        <v>379.43</v>
      </c>
    </row>
    <row r="2847" spans="1:13" hidden="1" x14ac:dyDescent="0.25">
      <c r="A2847" s="2">
        <v>45342</v>
      </c>
      <c r="B2847" s="3">
        <f t="shared" si="135"/>
        <v>2024</v>
      </c>
      <c r="C2847" t="str">
        <f t="shared" si="136"/>
        <v>2023-2024</v>
      </c>
      <c r="D2847" t="s">
        <v>147</v>
      </c>
      <c r="E2847" t="s">
        <v>113</v>
      </c>
      <c r="F2847" t="str">
        <f t="shared" si="137"/>
        <v>Queensland</v>
      </c>
      <c r="G2847" t="s">
        <v>35</v>
      </c>
      <c r="H2847">
        <v>4215</v>
      </c>
      <c r="I2847" t="s">
        <v>11</v>
      </c>
      <c r="J2847" t="s">
        <v>104</v>
      </c>
      <c r="K2847" t="s">
        <v>152</v>
      </c>
      <c r="L2847" t="s">
        <v>13</v>
      </c>
      <c r="M2847" s="5">
        <v>379.5200000000001</v>
      </c>
    </row>
    <row r="2848" spans="1:13" hidden="1" x14ac:dyDescent="0.25">
      <c r="A2848" s="2">
        <v>45241</v>
      </c>
      <c r="B2848" s="3">
        <f t="shared" si="135"/>
        <v>2024</v>
      </c>
      <c r="C2848" t="str">
        <f t="shared" si="136"/>
        <v>2023-2024</v>
      </c>
      <c r="D2848" t="s">
        <v>148</v>
      </c>
      <c r="E2848" t="s">
        <v>111</v>
      </c>
      <c r="F2848" t="str">
        <f t="shared" si="137"/>
        <v>New South Wales</v>
      </c>
      <c r="G2848" t="s">
        <v>10</v>
      </c>
      <c r="H2848">
        <v>2120</v>
      </c>
      <c r="I2848" t="s">
        <v>11</v>
      </c>
      <c r="J2848" t="s">
        <v>27</v>
      </c>
      <c r="K2848" t="s">
        <v>153</v>
      </c>
      <c r="L2848" t="s">
        <v>16</v>
      </c>
      <c r="M2848" s="5">
        <v>379.57000000000005</v>
      </c>
    </row>
    <row r="2849" spans="1:13" hidden="1" x14ac:dyDescent="0.25">
      <c r="A2849" s="2">
        <v>45563</v>
      </c>
      <c r="B2849" s="3">
        <f t="shared" si="135"/>
        <v>2025</v>
      </c>
      <c r="C2849" t="str">
        <f t="shared" si="136"/>
        <v>2024-2025</v>
      </c>
      <c r="D2849" t="s">
        <v>147</v>
      </c>
      <c r="E2849" t="s">
        <v>65</v>
      </c>
      <c r="F2849" t="str">
        <f t="shared" si="137"/>
        <v>New South Wales</v>
      </c>
      <c r="G2849" t="s">
        <v>10</v>
      </c>
      <c r="H2849">
        <v>2541</v>
      </c>
      <c r="I2849" t="s">
        <v>11</v>
      </c>
      <c r="J2849" t="s">
        <v>58</v>
      </c>
      <c r="K2849" t="s">
        <v>152</v>
      </c>
      <c r="L2849" t="s">
        <v>13</v>
      </c>
      <c r="M2849" s="5">
        <v>380.3</v>
      </c>
    </row>
    <row r="2850" spans="1:13" hidden="1" x14ac:dyDescent="0.25">
      <c r="A2850" s="2">
        <v>45467</v>
      </c>
      <c r="B2850" s="3">
        <f t="shared" si="135"/>
        <v>2024</v>
      </c>
      <c r="C2850" t="str">
        <f t="shared" si="136"/>
        <v>2024-2025</v>
      </c>
      <c r="D2850" t="s">
        <v>147</v>
      </c>
      <c r="E2850" t="s">
        <v>145</v>
      </c>
      <c r="F2850" t="str">
        <f t="shared" si="137"/>
        <v>New South Wales</v>
      </c>
      <c r="G2850" t="s">
        <v>10</v>
      </c>
      <c r="H2850">
        <v>2101</v>
      </c>
      <c r="I2850" t="s">
        <v>11</v>
      </c>
      <c r="J2850" t="s">
        <v>27</v>
      </c>
      <c r="K2850" t="s">
        <v>19</v>
      </c>
      <c r="L2850" t="s">
        <v>23</v>
      </c>
      <c r="M2850" s="5">
        <v>380.59000000000003</v>
      </c>
    </row>
    <row r="2851" spans="1:13" hidden="1" x14ac:dyDescent="0.25">
      <c r="A2851" s="2">
        <v>45285</v>
      </c>
      <c r="B2851" s="3">
        <f t="shared" si="135"/>
        <v>2024</v>
      </c>
      <c r="C2851" t="str">
        <f t="shared" si="136"/>
        <v>2023-2024</v>
      </c>
      <c r="D2851" t="s">
        <v>148</v>
      </c>
      <c r="E2851" t="s">
        <v>146</v>
      </c>
      <c r="F2851" t="str">
        <f t="shared" si="137"/>
        <v>Victoria</v>
      </c>
      <c r="G2851" t="s">
        <v>45</v>
      </c>
      <c r="H2851">
        <v>3353</v>
      </c>
      <c r="I2851" t="s">
        <v>11</v>
      </c>
      <c r="J2851" t="s">
        <v>60</v>
      </c>
      <c r="K2851" t="s">
        <v>154</v>
      </c>
      <c r="L2851" t="s">
        <v>14</v>
      </c>
      <c r="M2851" s="5">
        <v>380.96999999999997</v>
      </c>
    </row>
    <row r="2852" spans="1:13" hidden="1" x14ac:dyDescent="0.25">
      <c r="A2852" s="2">
        <v>45061</v>
      </c>
      <c r="B2852" s="3">
        <f t="shared" si="135"/>
        <v>2023</v>
      </c>
      <c r="C2852" t="str">
        <f t="shared" si="136"/>
        <v>2023-2024</v>
      </c>
      <c r="D2852" t="s">
        <v>147</v>
      </c>
      <c r="E2852" t="s">
        <v>132</v>
      </c>
      <c r="F2852" t="str">
        <f t="shared" si="137"/>
        <v>New South Wales</v>
      </c>
      <c r="G2852" t="s">
        <v>10</v>
      </c>
      <c r="H2852">
        <v>2800</v>
      </c>
      <c r="I2852" t="s">
        <v>11</v>
      </c>
      <c r="J2852" t="s">
        <v>25</v>
      </c>
      <c r="K2852" t="s">
        <v>154</v>
      </c>
      <c r="L2852" t="s">
        <v>14</v>
      </c>
      <c r="M2852" s="5">
        <v>381.15</v>
      </c>
    </row>
    <row r="2853" spans="1:13" hidden="1" x14ac:dyDescent="0.25">
      <c r="A2853" s="2">
        <v>44990</v>
      </c>
      <c r="B2853" s="3">
        <f t="shared" si="135"/>
        <v>2023</v>
      </c>
      <c r="C2853" t="str">
        <f t="shared" si="136"/>
        <v>2022-2023</v>
      </c>
      <c r="D2853" t="s">
        <v>147</v>
      </c>
      <c r="E2853" t="s">
        <v>146</v>
      </c>
      <c r="F2853" t="str">
        <f t="shared" si="137"/>
        <v>Victoria</v>
      </c>
      <c r="G2853" t="s">
        <v>45</v>
      </c>
      <c r="H2853">
        <v>3353</v>
      </c>
      <c r="I2853" t="s">
        <v>11</v>
      </c>
      <c r="J2853" t="s">
        <v>60</v>
      </c>
      <c r="K2853" t="s">
        <v>149</v>
      </c>
      <c r="L2853" t="s">
        <v>15</v>
      </c>
      <c r="M2853" s="5">
        <v>381.49</v>
      </c>
    </row>
    <row r="2854" spans="1:13" hidden="1" x14ac:dyDescent="0.25">
      <c r="A2854" s="2">
        <v>45068</v>
      </c>
      <c r="B2854" s="3">
        <f t="shared" si="135"/>
        <v>2023</v>
      </c>
      <c r="C2854" t="str">
        <f t="shared" si="136"/>
        <v>2023-2024</v>
      </c>
      <c r="D2854" t="s">
        <v>147</v>
      </c>
      <c r="E2854" t="s">
        <v>122</v>
      </c>
      <c r="F2854" t="str">
        <f t="shared" si="137"/>
        <v>New South Wales</v>
      </c>
      <c r="G2854" t="s">
        <v>10</v>
      </c>
      <c r="H2854">
        <v>2650</v>
      </c>
      <c r="I2854" t="s">
        <v>11</v>
      </c>
      <c r="J2854" t="s">
        <v>25</v>
      </c>
      <c r="K2854" t="s">
        <v>156</v>
      </c>
      <c r="L2854" t="s">
        <v>17</v>
      </c>
      <c r="M2854" s="5">
        <v>382.07</v>
      </c>
    </row>
    <row r="2855" spans="1:13" hidden="1" x14ac:dyDescent="0.25">
      <c r="A2855" s="2">
        <v>45580</v>
      </c>
      <c r="B2855" s="3">
        <f t="shared" si="135"/>
        <v>2025</v>
      </c>
      <c r="C2855" t="str">
        <f t="shared" si="136"/>
        <v>2024-2025</v>
      </c>
      <c r="D2855" t="s">
        <v>148</v>
      </c>
      <c r="E2855" t="s">
        <v>127</v>
      </c>
      <c r="F2855" t="str">
        <f t="shared" si="137"/>
        <v>New South Wales</v>
      </c>
      <c r="G2855" t="s">
        <v>10</v>
      </c>
      <c r="H2855">
        <v>2131</v>
      </c>
      <c r="I2855" t="s">
        <v>11</v>
      </c>
      <c r="J2855" t="s">
        <v>27</v>
      </c>
      <c r="K2855" t="s">
        <v>155</v>
      </c>
      <c r="L2855" t="s">
        <v>20</v>
      </c>
      <c r="M2855" s="5">
        <v>382.42000000000007</v>
      </c>
    </row>
    <row r="2856" spans="1:13" hidden="1" x14ac:dyDescent="0.25">
      <c r="A2856" s="2">
        <v>45555</v>
      </c>
      <c r="B2856" s="3">
        <f t="shared" si="135"/>
        <v>2025</v>
      </c>
      <c r="C2856" t="str">
        <f t="shared" si="136"/>
        <v>2024-2025</v>
      </c>
      <c r="D2856" t="s">
        <v>147</v>
      </c>
      <c r="E2856" t="s">
        <v>137</v>
      </c>
      <c r="F2856" t="str">
        <f t="shared" si="137"/>
        <v>New South Wales</v>
      </c>
      <c r="G2856" t="s">
        <v>10</v>
      </c>
      <c r="H2856">
        <v>2031</v>
      </c>
      <c r="I2856" t="s">
        <v>11</v>
      </c>
      <c r="J2856" t="s">
        <v>12</v>
      </c>
      <c r="K2856" t="s">
        <v>151</v>
      </c>
      <c r="L2856" t="s">
        <v>21</v>
      </c>
      <c r="M2856" s="5">
        <v>383.53</v>
      </c>
    </row>
    <row r="2857" spans="1:13" hidden="1" x14ac:dyDescent="0.25">
      <c r="A2857" s="2">
        <v>45523</v>
      </c>
      <c r="B2857" s="3">
        <f t="shared" si="135"/>
        <v>2025</v>
      </c>
      <c r="C2857" t="str">
        <f t="shared" si="136"/>
        <v>2024-2025</v>
      </c>
      <c r="D2857" t="s">
        <v>147</v>
      </c>
      <c r="E2857" t="s">
        <v>26</v>
      </c>
      <c r="F2857" t="str">
        <f t="shared" si="137"/>
        <v>New South Wales</v>
      </c>
      <c r="G2857" t="s">
        <v>10</v>
      </c>
      <c r="H2857">
        <v>2141</v>
      </c>
      <c r="I2857" t="s">
        <v>11</v>
      </c>
      <c r="J2857" t="s">
        <v>27</v>
      </c>
      <c r="K2857" t="s">
        <v>149</v>
      </c>
      <c r="L2857" t="s">
        <v>15</v>
      </c>
      <c r="M2857" s="5">
        <v>384.1</v>
      </c>
    </row>
    <row r="2858" spans="1:13" hidden="1" x14ac:dyDescent="0.25">
      <c r="A2858" s="2">
        <v>44999</v>
      </c>
      <c r="B2858" s="3">
        <f t="shared" si="135"/>
        <v>2023</v>
      </c>
      <c r="C2858" t="str">
        <f t="shared" si="136"/>
        <v>2022-2023</v>
      </c>
      <c r="D2858" t="s">
        <v>147</v>
      </c>
      <c r="E2858" t="s">
        <v>121</v>
      </c>
      <c r="F2858" t="str">
        <f t="shared" si="137"/>
        <v>Queensland</v>
      </c>
      <c r="G2858" t="s">
        <v>35</v>
      </c>
      <c r="H2858">
        <v>4700</v>
      </c>
      <c r="I2858" t="s">
        <v>11</v>
      </c>
      <c r="J2858" t="s">
        <v>51</v>
      </c>
      <c r="K2858" t="s">
        <v>154</v>
      </c>
      <c r="L2858" t="s">
        <v>14</v>
      </c>
      <c r="M2858" s="5">
        <v>385.87</v>
      </c>
    </row>
    <row r="2859" spans="1:13" hidden="1" x14ac:dyDescent="0.25">
      <c r="A2859" s="2">
        <v>45364</v>
      </c>
      <c r="B2859" s="3">
        <f t="shared" si="135"/>
        <v>2024</v>
      </c>
      <c r="C2859" t="str">
        <f t="shared" si="136"/>
        <v>2023-2024</v>
      </c>
      <c r="D2859" t="s">
        <v>147</v>
      </c>
      <c r="E2859" t="s">
        <v>67</v>
      </c>
      <c r="F2859" t="str">
        <f t="shared" si="137"/>
        <v>New South Wales</v>
      </c>
      <c r="G2859" t="s">
        <v>10</v>
      </c>
      <c r="H2859">
        <v>2478</v>
      </c>
      <c r="I2859" t="s">
        <v>11</v>
      </c>
      <c r="J2859" t="s">
        <v>68</v>
      </c>
      <c r="K2859" t="s">
        <v>156</v>
      </c>
      <c r="L2859" t="s">
        <v>17</v>
      </c>
      <c r="M2859" s="5">
        <v>386.15</v>
      </c>
    </row>
    <row r="2860" spans="1:13" hidden="1" x14ac:dyDescent="0.25">
      <c r="A2860" s="2">
        <v>45254</v>
      </c>
      <c r="B2860" s="3">
        <f t="shared" si="135"/>
        <v>2024</v>
      </c>
      <c r="C2860" t="str">
        <f t="shared" si="136"/>
        <v>2023-2024</v>
      </c>
      <c r="D2860" t="s">
        <v>148</v>
      </c>
      <c r="E2860" t="s">
        <v>105</v>
      </c>
      <c r="F2860" t="str">
        <f t="shared" si="137"/>
        <v>Victoria</v>
      </c>
      <c r="G2860" t="s">
        <v>45</v>
      </c>
      <c r="H2860">
        <v>3500</v>
      </c>
      <c r="I2860" t="s">
        <v>11</v>
      </c>
      <c r="J2860" t="s">
        <v>60</v>
      </c>
      <c r="K2860" t="s">
        <v>154</v>
      </c>
      <c r="L2860" t="s">
        <v>14</v>
      </c>
      <c r="M2860" s="5">
        <v>386.16999999999996</v>
      </c>
    </row>
    <row r="2861" spans="1:13" hidden="1" x14ac:dyDescent="0.25">
      <c r="A2861" s="2">
        <v>45045</v>
      </c>
      <c r="B2861" s="3">
        <f t="shared" si="135"/>
        <v>2023</v>
      </c>
      <c r="C2861" t="str">
        <f t="shared" si="136"/>
        <v>2023-2024</v>
      </c>
      <c r="D2861" t="s">
        <v>148</v>
      </c>
      <c r="E2861" t="s">
        <v>129</v>
      </c>
      <c r="F2861" t="str">
        <f t="shared" si="137"/>
        <v>Tasmania</v>
      </c>
      <c r="G2861" t="s">
        <v>70</v>
      </c>
      <c r="H2861">
        <v>7010</v>
      </c>
      <c r="I2861" t="s">
        <v>11</v>
      </c>
      <c r="J2861" t="s">
        <v>71</v>
      </c>
      <c r="K2861" t="s">
        <v>150</v>
      </c>
      <c r="L2861" t="s">
        <v>18</v>
      </c>
      <c r="M2861" s="5">
        <v>386.58000000000004</v>
      </c>
    </row>
    <row r="2862" spans="1:13" hidden="1" x14ac:dyDescent="0.25">
      <c r="A2862" s="2">
        <v>45244</v>
      </c>
      <c r="B2862" s="3">
        <f t="shared" si="135"/>
        <v>2024</v>
      </c>
      <c r="C2862" t="str">
        <f t="shared" si="136"/>
        <v>2023-2024</v>
      </c>
      <c r="D2862" t="s">
        <v>147</v>
      </c>
      <c r="E2862" t="s">
        <v>24</v>
      </c>
      <c r="F2862" t="str">
        <f t="shared" si="137"/>
        <v>New South Wales</v>
      </c>
      <c r="G2862" t="s">
        <v>10</v>
      </c>
      <c r="H2862">
        <v>2795</v>
      </c>
      <c r="I2862" t="s">
        <v>11</v>
      </c>
      <c r="J2862" t="s">
        <v>25</v>
      </c>
      <c r="K2862" t="s">
        <v>149</v>
      </c>
      <c r="L2862" t="s">
        <v>15</v>
      </c>
      <c r="M2862" s="5">
        <v>386.64</v>
      </c>
    </row>
    <row r="2863" spans="1:13" hidden="1" x14ac:dyDescent="0.25">
      <c r="A2863" s="2">
        <v>45150</v>
      </c>
      <c r="B2863" s="3">
        <f t="shared" si="135"/>
        <v>2024</v>
      </c>
      <c r="C2863" t="str">
        <f t="shared" si="136"/>
        <v>2023-2024</v>
      </c>
      <c r="D2863" t="s">
        <v>147</v>
      </c>
      <c r="E2863" t="s">
        <v>123</v>
      </c>
      <c r="F2863" t="str">
        <f t="shared" si="137"/>
        <v>Western Australia</v>
      </c>
      <c r="G2863" t="s">
        <v>48</v>
      </c>
      <c r="H2863">
        <v>6109</v>
      </c>
      <c r="I2863" t="s">
        <v>11</v>
      </c>
      <c r="J2863" t="s">
        <v>94</v>
      </c>
      <c r="K2863" t="s">
        <v>154</v>
      </c>
      <c r="L2863" t="s">
        <v>14</v>
      </c>
      <c r="M2863" s="5">
        <v>386.95</v>
      </c>
    </row>
    <row r="2864" spans="1:13" hidden="1" x14ac:dyDescent="0.25">
      <c r="A2864" s="2">
        <v>45477</v>
      </c>
      <c r="B2864" s="3">
        <f t="shared" si="135"/>
        <v>2025</v>
      </c>
      <c r="C2864" t="str">
        <f t="shared" si="136"/>
        <v>2024-2025</v>
      </c>
      <c r="D2864" t="s">
        <v>147</v>
      </c>
      <c r="E2864" t="s">
        <v>96</v>
      </c>
      <c r="F2864" t="str">
        <f t="shared" si="137"/>
        <v>Western Australia</v>
      </c>
      <c r="G2864" t="s">
        <v>48</v>
      </c>
      <c r="H2864">
        <v>6330</v>
      </c>
      <c r="I2864" t="s">
        <v>11</v>
      </c>
      <c r="J2864" t="s">
        <v>94</v>
      </c>
      <c r="K2864" t="s">
        <v>150</v>
      </c>
      <c r="L2864" t="s">
        <v>18</v>
      </c>
      <c r="M2864" s="5">
        <v>387.33</v>
      </c>
    </row>
    <row r="2865" spans="1:13" hidden="1" x14ac:dyDescent="0.25">
      <c r="A2865" s="2">
        <v>45653</v>
      </c>
      <c r="B2865" s="3">
        <f t="shared" si="135"/>
        <v>2025</v>
      </c>
      <c r="C2865" t="str">
        <f t="shared" si="136"/>
        <v>2024-2025</v>
      </c>
      <c r="D2865" t="s">
        <v>147</v>
      </c>
      <c r="E2865" t="s">
        <v>125</v>
      </c>
      <c r="F2865" t="str">
        <f t="shared" si="137"/>
        <v>Victoria</v>
      </c>
      <c r="G2865" t="s">
        <v>45</v>
      </c>
      <c r="H2865">
        <v>3400</v>
      </c>
      <c r="I2865" t="s">
        <v>11</v>
      </c>
      <c r="J2865" t="s">
        <v>60</v>
      </c>
      <c r="K2865" t="s">
        <v>150</v>
      </c>
      <c r="L2865" t="s">
        <v>18</v>
      </c>
      <c r="M2865" s="5">
        <v>387.6</v>
      </c>
    </row>
    <row r="2866" spans="1:13" hidden="1" x14ac:dyDescent="0.25">
      <c r="A2866" s="2">
        <v>45466</v>
      </c>
      <c r="B2866" s="3">
        <f t="shared" si="135"/>
        <v>2024</v>
      </c>
      <c r="C2866" t="str">
        <f t="shared" si="136"/>
        <v>2024-2025</v>
      </c>
      <c r="D2866" t="s">
        <v>147</v>
      </c>
      <c r="E2866" t="s">
        <v>75</v>
      </c>
      <c r="F2866" t="str">
        <f t="shared" si="137"/>
        <v>Victoria</v>
      </c>
      <c r="G2866" t="s">
        <v>45</v>
      </c>
      <c r="H2866">
        <v>3630</v>
      </c>
      <c r="I2866" t="s">
        <v>11</v>
      </c>
      <c r="J2866" t="s">
        <v>55</v>
      </c>
      <c r="K2866" t="s">
        <v>151</v>
      </c>
      <c r="L2866" t="s">
        <v>21</v>
      </c>
      <c r="M2866" s="5">
        <v>388.59</v>
      </c>
    </row>
    <row r="2867" spans="1:13" hidden="1" x14ac:dyDescent="0.25">
      <c r="A2867" s="2">
        <v>45061</v>
      </c>
      <c r="B2867" s="3">
        <f t="shared" si="135"/>
        <v>2023</v>
      </c>
      <c r="C2867" t="str">
        <f t="shared" si="136"/>
        <v>2023-2024</v>
      </c>
      <c r="D2867" t="s">
        <v>148</v>
      </c>
      <c r="E2867" t="s">
        <v>127</v>
      </c>
      <c r="F2867" t="str">
        <f t="shared" si="137"/>
        <v>New South Wales</v>
      </c>
      <c r="G2867" t="s">
        <v>10</v>
      </c>
      <c r="H2867">
        <v>2131</v>
      </c>
      <c r="I2867" t="s">
        <v>11</v>
      </c>
      <c r="J2867" t="s">
        <v>27</v>
      </c>
      <c r="K2867" t="s">
        <v>154</v>
      </c>
      <c r="L2867" t="s">
        <v>14</v>
      </c>
      <c r="M2867" s="5">
        <v>389.97</v>
      </c>
    </row>
    <row r="2868" spans="1:13" hidden="1" x14ac:dyDescent="0.25">
      <c r="A2868" s="2">
        <v>45631</v>
      </c>
      <c r="B2868" s="3">
        <f t="shared" si="135"/>
        <v>2025</v>
      </c>
      <c r="C2868" t="str">
        <f t="shared" si="136"/>
        <v>2024-2025</v>
      </c>
      <c r="D2868" t="s">
        <v>147</v>
      </c>
      <c r="E2868" t="s">
        <v>44</v>
      </c>
      <c r="F2868" t="str">
        <f t="shared" si="137"/>
        <v>Victoria</v>
      </c>
      <c r="G2868" t="s">
        <v>45</v>
      </c>
      <c r="H2868">
        <v>3066</v>
      </c>
      <c r="I2868" t="s">
        <v>11</v>
      </c>
      <c r="J2868" t="s">
        <v>46</v>
      </c>
      <c r="K2868" t="s">
        <v>154</v>
      </c>
      <c r="L2868" t="s">
        <v>14</v>
      </c>
      <c r="M2868" s="5">
        <v>390.13000000000005</v>
      </c>
    </row>
    <row r="2869" spans="1:13" hidden="1" x14ac:dyDescent="0.25">
      <c r="A2869" s="2">
        <v>45068</v>
      </c>
      <c r="B2869" s="3">
        <f t="shared" si="135"/>
        <v>2023</v>
      </c>
      <c r="C2869" t="str">
        <f t="shared" si="136"/>
        <v>2023-2024</v>
      </c>
      <c r="D2869" t="s">
        <v>147</v>
      </c>
      <c r="E2869" t="s">
        <v>50</v>
      </c>
      <c r="F2869" t="str">
        <f t="shared" si="137"/>
        <v>Queensland</v>
      </c>
      <c r="G2869" t="s">
        <v>35</v>
      </c>
      <c r="H2869">
        <v>4703</v>
      </c>
      <c r="I2869" t="s">
        <v>11</v>
      </c>
      <c r="J2869" t="s">
        <v>51</v>
      </c>
      <c r="K2869" t="s">
        <v>151</v>
      </c>
      <c r="L2869" t="s">
        <v>21</v>
      </c>
      <c r="M2869" s="5">
        <v>390.86</v>
      </c>
    </row>
    <row r="2870" spans="1:13" x14ac:dyDescent="0.25">
      <c r="A2870" s="2">
        <v>44954</v>
      </c>
      <c r="B2870" s="3">
        <f t="shared" si="135"/>
        <v>2023</v>
      </c>
      <c r="C2870" t="str">
        <f t="shared" si="136"/>
        <v>2022-2023</v>
      </c>
      <c r="D2870" t="s">
        <v>148</v>
      </c>
      <c r="E2870" t="s">
        <v>84</v>
      </c>
      <c r="F2870" t="str">
        <f t="shared" si="137"/>
        <v>Queensland</v>
      </c>
      <c r="G2870" t="s">
        <v>35</v>
      </c>
      <c r="H2870">
        <v>4740</v>
      </c>
      <c r="I2870" t="s">
        <v>11</v>
      </c>
      <c r="J2870" t="s">
        <v>51</v>
      </c>
      <c r="K2870" t="s">
        <v>19</v>
      </c>
      <c r="L2870" t="s">
        <v>23</v>
      </c>
      <c r="M2870" s="5">
        <v>52.92</v>
      </c>
    </row>
    <row r="2871" spans="1:13" hidden="1" x14ac:dyDescent="0.25">
      <c r="A2871" s="2">
        <v>45623</v>
      </c>
      <c r="B2871" s="3">
        <f t="shared" si="135"/>
        <v>2025</v>
      </c>
      <c r="C2871" t="str">
        <f t="shared" si="136"/>
        <v>2024-2025</v>
      </c>
      <c r="D2871" t="s">
        <v>147</v>
      </c>
      <c r="E2871" t="s">
        <v>139</v>
      </c>
      <c r="F2871" t="str">
        <f t="shared" si="137"/>
        <v>New South Wales</v>
      </c>
      <c r="G2871" t="s">
        <v>10</v>
      </c>
      <c r="H2871">
        <v>2020</v>
      </c>
      <c r="I2871" t="s">
        <v>11</v>
      </c>
      <c r="J2871" t="s">
        <v>12</v>
      </c>
      <c r="K2871" t="s">
        <v>19</v>
      </c>
      <c r="L2871" t="s">
        <v>23</v>
      </c>
      <c r="M2871" s="5">
        <v>391.5</v>
      </c>
    </row>
    <row r="2872" spans="1:13" x14ac:dyDescent="0.25">
      <c r="A2872" s="2">
        <v>44945</v>
      </c>
      <c r="B2872" s="3">
        <f t="shared" si="135"/>
        <v>2023</v>
      </c>
      <c r="C2872" t="str">
        <f t="shared" si="136"/>
        <v>2022-2023</v>
      </c>
      <c r="D2872" t="s">
        <v>147</v>
      </c>
      <c r="E2872" t="s">
        <v>139</v>
      </c>
      <c r="F2872" t="str">
        <f t="shared" si="137"/>
        <v>New South Wales</v>
      </c>
      <c r="G2872" t="s">
        <v>10</v>
      </c>
      <c r="H2872">
        <v>2020</v>
      </c>
      <c r="I2872" t="s">
        <v>11</v>
      </c>
      <c r="J2872" t="s">
        <v>12</v>
      </c>
      <c r="K2872" t="s">
        <v>152</v>
      </c>
      <c r="L2872" t="s">
        <v>13</v>
      </c>
      <c r="M2872" s="5">
        <v>393.64</v>
      </c>
    </row>
    <row r="2873" spans="1:13" hidden="1" x14ac:dyDescent="0.25">
      <c r="A2873" s="2">
        <v>45160</v>
      </c>
      <c r="B2873" s="3">
        <f t="shared" si="135"/>
        <v>2024</v>
      </c>
      <c r="C2873" t="str">
        <f t="shared" si="136"/>
        <v>2023-2024</v>
      </c>
      <c r="D2873" t="s">
        <v>148</v>
      </c>
      <c r="E2873" t="s">
        <v>76</v>
      </c>
      <c r="F2873" t="str">
        <f t="shared" si="137"/>
        <v>Western Australia</v>
      </c>
      <c r="G2873" t="s">
        <v>48</v>
      </c>
      <c r="H2873">
        <v>6450</v>
      </c>
      <c r="I2873" t="s">
        <v>11</v>
      </c>
      <c r="J2873" t="s">
        <v>77</v>
      </c>
      <c r="K2873" t="s">
        <v>153</v>
      </c>
      <c r="L2873" t="s">
        <v>16</v>
      </c>
      <c r="M2873" s="5">
        <v>393.67999999999995</v>
      </c>
    </row>
    <row r="2874" spans="1:13" hidden="1" x14ac:dyDescent="0.25">
      <c r="A2874" s="2">
        <v>45547</v>
      </c>
      <c r="B2874" s="3">
        <f t="shared" si="135"/>
        <v>2025</v>
      </c>
      <c r="C2874" t="str">
        <f t="shared" si="136"/>
        <v>2024-2025</v>
      </c>
      <c r="D2874" t="s">
        <v>147</v>
      </c>
      <c r="E2874" t="s">
        <v>123</v>
      </c>
      <c r="F2874" t="str">
        <f t="shared" si="137"/>
        <v>Western Australia</v>
      </c>
      <c r="G2874" t="s">
        <v>48</v>
      </c>
      <c r="H2874">
        <v>6109</v>
      </c>
      <c r="I2874" t="s">
        <v>11</v>
      </c>
      <c r="J2874" t="s">
        <v>94</v>
      </c>
      <c r="K2874" t="s">
        <v>150</v>
      </c>
      <c r="L2874" t="s">
        <v>18</v>
      </c>
      <c r="M2874" s="5">
        <v>393.69</v>
      </c>
    </row>
    <row r="2875" spans="1:13" hidden="1" x14ac:dyDescent="0.25">
      <c r="A2875" s="2">
        <v>45554</v>
      </c>
      <c r="B2875" s="3">
        <f t="shared" si="135"/>
        <v>2025</v>
      </c>
      <c r="C2875" t="str">
        <f t="shared" si="136"/>
        <v>2024-2025</v>
      </c>
      <c r="D2875" t="s">
        <v>147</v>
      </c>
      <c r="E2875" t="s">
        <v>66</v>
      </c>
      <c r="F2875" t="str">
        <f t="shared" si="137"/>
        <v>South Australia</v>
      </c>
      <c r="G2875" t="s">
        <v>32</v>
      </c>
      <c r="H2875">
        <v>5169</v>
      </c>
      <c r="I2875" t="s">
        <v>11</v>
      </c>
      <c r="J2875" t="s">
        <v>33</v>
      </c>
      <c r="K2875" t="s">
        <v>154</v>
      </c>
      <c r="L2875" t="s">
        <v>14</v>
      </c>
      <c r="M2875" s="5">
        <v>394.43</v>
      </c>
    </row>
    <row r="2876" spans="1:13" hidden="1" x14ac:dyDescent="0.25">
      <c r="A2876" s="2">
        <v>45340</v>
      </c>
      <c r="B2876" s="3">
        <f t="shared" si="135"/>
        <v>2024</v>
      </c>
      <c r="C2876" t="str">
        <f t="shared" si="136"/>
        <v>2023-2024</v>
      </c>
      <c r="D2876" t="s">
        <v>148</v>
      </c>
      <c r="E2876" t="s">
        <v>129</v>
      </c>
      <c r="F2876" t="str">
        <f t="shared" si="137"/>
        <v>Tasmania</v>
      </c>
      <c r="G2876" t="s">
        <v>70</v>
      </c>
      <c r="H2876">
        <v>7010</v>
      </c>
      <c r="I2876" t="s">
        <v>11</v>
      </c>
      <c r="J2876" t="s">
        <v>71</v>
      </c>
      <c r="K2876" t="s">
        <v>151</v>
      </c>
      <c r="L2876" t="s">
        <v>21</v>
      </c>
      <c r="M2876" s="5">
        <v>394.56</v>
      </c>
    </row>
    <row r="2877" spans="1:13" hidden="1" x14ac:dyDescent="0.25">
      <c r="A2877" s="2">
        <v>45624</v>
      </c>
      <c r="B2877" s="3">
        <f t="shared" si="135"/>
        <v>2025</v>
      </c>
      <c r="C2877" t="str">
        <f t="shared" si="136"/>
        <v>2024-2025</v>
      </c>
      <c r="D2877" t="s">
        <v>147</v>
      </c>
      <c r="E2877" t="s">
        <v>69</v>
      </c>
      <c r="F2877" t="str">
        <f t="shared" si="137"/>
        <v>Tasmania</v>
      </c>
      <c r="G2877" t="s">
        <v>70</v>
      </c>
      <c r="H2877">
        <v>7018</v>
      </c>
      <c r="I2877" t="s">
        <v>11</v>
      </c>
      <c r="J2877" t="s">
        <v>71</v>
      </c>
      <c r="K2877" t="s">
        <v>150</v>
      </c>
      <c r="L2877" t="s">
        <v>18</v>
      </c>
      <c r="M2877" s="5">
        <v>395.26</v>
      </c>
    </row>
    <row r="2878" spans="1:13" hidden="1" x14ac:dyDescent="0.25">
      <c r="A2878" s="2">
        <v>45613</v>
      </c>
      <c r="B2878" s="3">
        <f t="shared" si="135"/>
        <v>2025</v>
      </c>
      <c r="C2878" t="str">
        <f t="shared" si="136"/>
        <v>2024-2025</v>
      </c>
      <c r="D2878" t="s">
        <v>148</v>
      </c>
      <c r="E2878" t="s">
        <v>105</v>
      </c>
      <c r="F2878" t="str">
        <f t="shared" si="137"/>
        <v>Victoria</v>
      </c>
      <c r="G2878" t="s">
        <v>45</v>
      </c>
      <c r="H2878">
        <v>3500</v>
      </c>
      <c r="I2878" t="s">
        <v>11</v>
      </c>
      <c r="J2878" t="s">
        <v>60</v>
      </c>
      <c r="K2878" t="s">
        <v>153</v>
      </c>
      <c r="L2878" t="s">
        <v>16</v>
      </c>
      <c r="M2878" s="5">
        <v>395.43999999999994</v>
      </c>
    </row>
    <row r="2879" spans="1:13" hidden="1" x14ac:dyDescent="0.25">
      <c r="A2879" s="2">
        <v>45480</v>
      </c>
      <c r="B2879" s="3">
        <f t="shared" si="135"/>
        <v>2025</v>
      </c>
      <c r="C2879" t="str">
        <f t="shared" si="136"/>
        <v>2024-2025</v>
      </c>
      <c r="D2879" t="s">
        <v>148</v>
      </c>
      <c r="E2879" t="s">
        <v>87</v>
      </c>
      <c r="F2879" t="str">
        <f t="shared" si="137"/>
        <v>New South Wales</v>
      </c>
      <c r="G2879" t="s">
        <v>10</v>
      </c>
      <c r="H2879">
        <v>2790</v>
      </c>
      <c r="I2879" t="s">
        <v>11</v>
      </c>
      <c r="J2879" t="s">
        <v>25</v>
      </c>
      <c r="K2879" t="s">
        <v>150</v>
      </c>
      <c r="L2879" t="s">
        <v>18</v>
      </c>
      <c r="M2879" s="5">
        <v>395.53</v>
      </c>
    </row>
    <row r="2880" spans="1:13" hidden="1" x14ac:dyDescent="0.25">
      <c r="A2880" s="2">
        <v>45082</v>
      </c>
      <c r="B2880" s="3">
        <f t="shared" si="135"/>
        <v>2023</v>
      </c>
      <c r="C2880" t="str">
        <f t="shared" si="136"/>
        <v>2023-2024</v>
      </c>
      <c r="D2880" t="s">
        <v>147</v>
      </c>
      <c r="E2880" t="s">
        <v>90</v>
      </c>
      <c r="F2880" t="str">
        <f t="shared" si="137"/>
        <v>Victoria</v>
      </c>
      <c r="G2880" t="s">
        <v>45</v>
      </c>
      <c r="H2880">
        <v>3179</v>
      </c>
      <c r="I2880" t="s">
        <v>11</v>
      </c>
      <c r="J2880" t="s">
        <v>63</v>
      </c>
      <c r="K2880" t="s">
        <v>154</v>
      </c>
      <c r="L2880" t="s">
        <v>14</v>
      </c>
      <c r="M2880" s="5">
        <v>395.63000000000005</v>
      </c>
    </row>
    <row r="2881" spans="1:13" hidden="1" x14ac:dyDescent="0.25">
      <c r="A2881" s="2">
        <v>45607</v>
      </c>
      <c r="B2881" s="3">
        <f t="shared" si="135"/>
        <v>2025</v>
      </c>
      <c r="C2881" t="str">
        <f t="shared" si="136"/>
        <v>2024-2025</v>
      </c>
      <c r="D2881" t="s">
        <v>147</v>
      </c>
      <c r="E2881" t="s">
        <v>119</v>
      </c>
      <c r="F2881" t="str">
        <f t="shared" si="137"/>
        <v>Queensland</v>
      </c>
      <c r="G2881" t="s">
        <v>35</v>
      </c>
      <c r="H2881">
        <v>4570</v>
      </c>
      <c r="I2881" t="s">
        <v>11</v>
      </c>
      <c r="J2881" t="s">
        <v>120</v>
      </c>
      <c r="K2881" t="s">
        <v>151</v>
      </c>
      <c r="L2881" t="s">
        <v>21</v>
      </c>
      <c r="M2881" s="5">
        <v>395.74</v>
      </c>
    </row>
    <row r="2882" spans="1:13" hidden="1" x14ac:dyDescent="0.25">
      <c r="A2882" s="2">
        <v>45385</v>
      </c>
      <c r="B2882" s="3">
        <f t="shared" si="135"/>
        <v>2024</v>
      </c>
      <c r="C2882" t="str">
        <f t="shared" si="136"/>
        <v>2024-2025</v>
      </c>
      <c r="D2882" t="s">
        <v>147</v>
      </c>
      <c r="E2882" t="s">
        <v>119</v>
      </c>
      <c r="F2882" t="str">
        <f t="shared" si="137"/>
        <v>Queensland</v>
      </c>
      <c r="G2882" t="s">
        <v>35</v>
      </c>
      <c r="H2882">
        <v>4570</v>
      </c>
      <c r="I2882" t="s">
        <v>11</v>
      </c>
      <c r="J2882" t="s">
        <v>120</v>
      </c>
      <c r="K2882" t="s">
        <v>155</v>
      </c>
      <c r="L2882" t="s">
        <v>20</v>
      </c>
      <c r="M2882" s="5">
        <v>395.97</v>
      </c>
    </row>
    <row r="2883" spans="1:13" hidden="1"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row>
    <row r="2884" spans="1:13" hidden="1" x14ac:dyDescent="0.25">
      <c r="A2884" s="2">
        <v>45471</v>
      </c>
      <c r="B2884" s="3">
        <f t="shared" si="135"/>
        <v>2024</v>
      </c>
      <c r="C2884" t="str">
        <f t="shared" si="136"/>
        <v>2024-2025</v>
      </c>
      <c r="D2884" t="s">
        <v>147</v>
      </c>
      <c r="E2884" t="s">
        <v>123</v>
      </c>
      <c r="F2884" t="str">
        <f t="shared" si="137"/>
        <v>Western Australia</v>
      </c>
      <c r="G2884" t="s">
        <v>48</v>
      </c>
      <c r="H2884">
        <v>6109</v>
      </c>
      <c r="I2884" t="s">
        <v>11</v>
      </c>
      <c r="J2884" t="s">
        <v>94</v>
      </c>
      <c r="K2884" t="s">
        <v>155</v>
      </c>
      <c r="L2884" t="s">
        <v>20</v>
      </c>
      <c r="M2884" s="5">
        <v>397.83</v>
      </c>
    </row>
    <row r="2885" spans="1:13" hidden="1"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row>
    <row r="2886" spans="1:13" hidden="1"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row>
    <row r="2887" spans="1:13" hidden="1"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row>
    <row r="2888" spans="1:13" hidden="1"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row>
    <row r="2889" spans="1:13" hidden="1"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row>
    <row r="2890" spans="1:13" hidden="1"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row>
    <row r="2891" spans="1:13" hidden="1"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row>
    <row r="2892" spans="1:13" hidden="1"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row>
    <row r="2893" spans="1:13" hidden="1"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row>
    <row r="2894" spans="1:13" hidden="1"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row>
    <row r="2895" spans="1:13" hidden="1" x14ac:dyDescent="0.25">
      <c r="A2895" s="2">
        <v>45088</v>
      </c>
      <c r="B2895" s="3">
        <f t="shared" si="135"/>
        <v>2023</v>
      </c>
      <c r="C2895" t="str">
        <f t="shared" si="136"/>
        <v>2023-2024</v>
      </c>
      <c r="D2895" t="s">
        <v>147</v>
      </c>
      <c r="E2895" t="s">
        <v>57</v>
      </c>
      <c r="F2895" t="str">
        <f t="shared" si="137"/>
        <v>New South Wales</v>
      </c>
      <c r="G2895" t="s">
        <v>10</v>
      </c>
      <c r="H2895">
        <v>2560</v>
      </c>
      <c r="I2895" t="s">
        <v>11</v>
      </c>
      <c r="J2895" t="s">
        <v>58</v>
      </c>
      <c r="K2895" t="s">
        <v>155</v>
      </c>
      <c r="L2895" t="s">
        <v>20</v>
      </c>
      <c r="M2895" s="5">
        <v>403.98</v>
      </c>
    </row>
    <row r="2896" spans="1:13" hidden="1" x14ac:dyDescent="0.25">
      <c r="A2896" s="2">
        <v>45041</v>
      </c>
      <c r="B2896" s="3">
        <f t="shared" si="135"/>
        <v>2023</v>
      </c>
      <c r="C2896" t="str">
        <f t="shared" si="136"/>
        <v>2023-2024</v>
      </c>
      <c r="D2896" t="s">
        <v>147</v>
      </c>
      <c r="E2896" t="s">
        <v>114</v>
      </c>
      <c r="F2896" t="str">
        <f t="shared" si="137"/>
        <v>Victoria</v>
      </c>
      <c r="G2896" t="s">
        <v>45</v>
      </c>
      <c r="H2896">
        <v>3551</v>
      </c>
      <c r="I2896" t="s">
        <v>11</v>
      </c>
      <c r="J2896" t="s">
        <v>60</v>
      </c>
      <c r="K2896" t="s">
        <v>152</v>
      </c>
      <c r="L2896" t="s">
        <v>13</v>
      </c>
      <c r="M2896" s="5">
        <v>404.72000000000008</v>
      </c>
    </row>
    <row r="2897" spans="1:13" hidden="1"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row>
    <row r="2898" spans="1:13" hidden="1"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row>
    <row r="2899" spans="1:13" hidden="1"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row>
    <row r="2900" spans="1:13" hidden="1"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row>
    <row r="2901" spans="1:13" hidden="1"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row>
    <row r="2902" spans="1:13" hidden="1"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row>
    <row r="2903" spans="1:13" hidden="1"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row>
    <row r="2904" spans="1:13" hidden="1"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row>
    <row r="2905" spans="1:13" hidden="1"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row>
    <row r="2906" spans="1:13" hidden="1"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row>
    <row r="2907" spans="1:13" hidden="1" x14ac:dyDescent="0.25">
      <c r="A2907" s="2">
        <v>45021</v>
      </c>
      <c r="B2907" s="3">
        <f t="shared" si="135"/>
        <v>2023</v>
      </c>
      <c r="C2907" t="str">
        <f t="shared" si="136"/>
        <v>2023-2024</v>
      </c>
      <c r="D2907" t="s">
        <v>147</v>
      </c>
      <c r="E2907" t="s">
        <v>69</v>
      </c>
      <c r="F2907" t="str">
        <f t="shared" si="137"/>
        <v>Tasmania</v>
      </c>
      <c r="G2907" t="s">
        <v>70</v>
      </c>
      <c r="H2907">
        <v>7018</v>
      </c>
      <c r="I2907" t="s">
        <v>11</v>
      </c>
      <c r="J2907" t="s">
        <v>71</v>
      </c>
      <c r="K2907" t="s">
        <v>155</v>
      </c>
      <c r="L2907" t="s">
        <v>20</v>
      </c>
      <c r="M2907" s="5">
        <v>411.59000000000003</v>
      </c>
    </row>
    <row r="2908" spans="1:13" hidden="1"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row>
    <row r="2909" spans="1:13" hidden="1" x14ac:dyDescent="0.25">
      <c r="A2909" s="2">
        <v>45019</v>
      </c>
      <c r="B2909" s="3">
        <f t="shared" si="135"/>
        <v>2023</v>
      </c>
      <c r="C2909" t="str">
        <f t="shared" si="136"/>
        <v>2023-2024</v>
      </c>
      <c r="D2909" t="s">
        <v>147</v>
      </c>
      <c r="E2909" t="s">
        <v>103</v>
      </c>
      <c r="F2909" t="str">
        <f t="shared" si="137"/>
        <v>Queensland</v>
      </c>
      <c r="G2909" t="s">
        <v>35</v>
      </c>
      <c r="H2909">
        <v>4509</v>
      </c>
      <c r="I2909" t="s">
        <v>11</v>
      </c>
      <c r="J2909" t="s">
        <v>104</v>
      </c>
      <c r="K2909" t="s">
        <v>153</v>
      </c>
      <c r="L2909" t="s">
        <v>16</v>
      </c>
      <c r="M2909" s="5">
        <v>411.78</v>
      </c>
    </row>
    <row r="2910" spans="1:13" hidden="1" x14ac:dyDescent="0.25">
      <c r="A2910" s="2">
        <v>45045</v>
      </c>
      <c r="B2910" s="3">
        <f t="shared" ref="B2910:B2973" si="138">IF(MONTH(A2910)&gt;=7,YEAR(A2910)+1,YEAR(A2910))</f>
        <v>2023</v>
      </c>
      <c r="C2910" t="str">
        <f t="shared" ref="C2910:C2973" si="139">IF(MONTH(A2910) &gt;= 4, YEAR(A2910) &amp; "-" &amp; YEAR(A2910) + 1, YEAR(A2910) - 1 &amp; "-" &amp; YEAR(A2910))</f>
        <v>2023-2024</v>
      </c>
      <c r="D2910" t="s">
        <v>147</v>
      </c>
      <c r="E2910" t="s">
        <v>108</v>
      </c>
      <c r="F2910" t="str">
        <f t="shared" ref="F2910:F2973" si="140">IF(G2910="WA","Western Australia",
IF(G2910="NSW","New South Wales",
IF(G2910="QLD","Queensland",
IF(G2910="VIC","Victoria",
IF(G2910="TAS","Tasmania",
IF(G2910="SA","South Australia",
IF(G2910="NT","Northern Territory",
IF(G2910="ACT","Australian Capital Territory",G2910))))))))</f>
        <v>Victoria</v>
      </c>
      <c r="G2910" t="s">
        <v>45</v>
      </c>
      <c r="H2910">
        <v>3018</v>
      </c>
      <c r="I2910" t="s">
        <v>11</v>
      </c>
      <c r="J2910" t="s">
        <v>46</v>
      </c>
      <c r="K2910" t="s">
        <v>152</v>
      </c>
      <c r="L2910" t="s">
        <v>13</v>
      </c>
      <c r="M2910" s="5">
        <v>412.16000000000008</v>
      </c>
    </row>
    <row r="2911" spans="1:13" hidden="1" x14ac:dyDescent="0.25">
      <c r="A2911" s="2">
        <v>45469</v>
      </c>
      <c r="B2911" s="3">
        <f t="shared" si="138"/>
        <v>2024</v>
      </c>
      <c r="C2911" t="str">
        <f t="shared" si="139"/>
        <v>2024-2025</v>
      </c>
      <c r="D2911" t="s">
        <v>147</v>
      </c>
      <c r="E2911" t="s">
        <v>64</v>
      </c>
      <c r="F2911" t="str">
        <f t="shared" si="140"/>
        <v>Victoria</v>
      </c>
      <c r="G2911" t="s">
        <v>45</v>
      </c>
      <c r="H2911">
        <v>3199</v>
      </c>
      <c r="I2911" t="s">
        <v>11</v>
      </c>
      <c r="J2911" t="s">
        <v>63</v>
      </c>
      <c r="K2911" t="s">
        <v>156</v>
      </c>
      <c r="L2911" t="s">
        <v>17</v>
      </c>
      <c r="M2911" s="5">
        <v>413.14</v>
      </c>
    </row>
    <row r="2912" spans="1:13" hidden="1" x14ac:dyDescent="0.25">
      <c r="A2912" s="2">
        <v>45526</v>
      </c>
      <c r="B2912" s="3">
        <f t="shared" si="138"/>
        <v>2025</v>
      </c>
      <c r="C2912" t="str">
        <f t="shared" si="139"/>
        <v>2024-2025</v>
      </c>
      <c r="D2912" t="s">
        <v>147</v>
      </c>
      <c r="E2912" t="s">
        <v>40</v>
      </c>
      <c r="F2912" t="str">
        <f t="shared" si="140"/>
        <v>New South Wales</v>
      </c>
      <c r="G2912" t="s">
        <v>10</v>
      </c>
      <c r="H2912">
        <v>2116</v>
      </c>
      <c r="I2912" t="s">
        <v>11</v>
      </c>
      <c r="J2912" t="s">
        <v>27</v>
      </c>
      <c r="K2912" t="s">
        <v>19</v>
      </c>
      <c r="L2912" t="s">
        <v>23</v>
      </c>
      <c r="M2912" s="5">
        <v>413.26000000000005</v>
      </c>
    </row>
    <row r="2913" spans="1:13" hidden="1" x14ac:dyDescent="0.25">
      <c r="A2913" s="2">
        <v>45320</v>
      </c>
      <c r="B2913" s="3">
        <f t="shared" si="138"/>
        <v>2024</v>
      </c>
      <c r="C2913" t="str">
        <f t="shared" si="139"/>
        <v>2023-2024</v>
      </c>
      <c r="D2913" t="s">
        <v>147</v>
      </c>
      <c r="E2913" t="s">
        <v>130</v>
      </c>
      <c r="F2913" t="str">
        <f t="shared" si="140"/>
        <v>South Australia</v>
      </c>
      <c r="G2913" t="s">
        <v>32</v>
      </c>
      <c r="H2913">
        <v>5290</v>
      </c>
      <c r="I2913" t="s">
        <v>11</v>
      </c>
      <c r="J2913" t="s">
        <v>38</v>
      </c>
      <c r="K2913" t="s">
        <v>149</v>
      </c>
      <c r="L2913" t="s">
        <v>15</v>
      </c>
      <c r="M2913" s="5">
        <v>413.48</v>
      </c>
    </row>
    <row r="2914" spans="1:13" hidden="1" x14ac:dyDescent="0.25">
      <c r="A2914" s="2">
        <v>45340</v>
      </c>
      <c r="B2914" s="3">
        <f t="shared" si="138"/>
        <v>2024</v>
      </c>
      <c r="C2914" t="str">
        <f t="shared" si="139"/>
        <v>2023-2024</v>
      </c>
      <c r="D2914" t="s">
        <v>148</v>
      </c>
      <c r="E2914" t="s">
        <v>118</v>
      </c>
      <c r="F2914" t="str">
        <f t="shared" si="140"/>
        <v>New South Wales</v>
      </c>
      <c r="G2914" t="s">
        <v>10</v>
      </c>
      <c r="H2914">
        <v>2158</v>
      </c>
      <c r="I2914" t="s">
        <v>11</v>
      </c>
      <c r="J2914" t="s">
        <v>27</v>
      </c>
      <c r="K2914" t="s">
        <v>152</v>
      </c>
      <c r="L2914" t="s">
        <v>13</v>
      </c>
      <c r="M2914" s="5">
        <v>414.34000000000003</v>
      </c>
    </row>
    <row r="2915" spans="1:13" hidden="1" x14ac:dyDescent="0.25">
      <c r="A2915" s="2">
        <v>45336</v>
      </c>
      <c r="B2915" s="3">
        <f t="shared" si="138"/>
        <v>2024</v>
      </c>
      <c r="C2915" t="str">
        <f t="shared" si="139"/>
        <v>2023-2024</v>
      </c>
      <c r="D2915" t="s">
        <v>147</v>
      </c>
      <c r="E2915" t="s">
        <v>144</v>
      </c>
      <c r="F2915" t="str">
        <f t="shared" si="140"/>
        <v>Queensland</v>
      </c>
      <c r="G2915" t="s">
        <v>35</v>
      </c>
      <c r="H2915">
        <v>4566</v>
      </c>
      <c r="I2915" t="s">
        <v>11</v>
      </c>
      <c r="J2915" t="s">
        <v>120</v>
      </c>
      <c r="K2915" t="s">
        <v>149</v>
      </c>
      <c r="L2915" t="s">
        <v>15</v>
      </c>
      <c r="M2915" s="5">
        <v>414.75</v>
      </c>
    </row>
    <row r="2916" spans="1:13" hidden="1" x14ac:dyDescent="0.25">
      <c r="A2916" s="2">
        <v>45054</v>
      </c>
      <c r="B2916" s="3">
        <f t="shared" si="138"/>
        <v>2023</v>
      </c>
      <c r="C2916" t="str">
        <f t="shared" si="139"/>
        <v>2023-2024</v>
      </c>
      <c r="D2916" t="s">
        <v>147</v>
      </c>
      <c r="E2916" t="s">
        <v>93</v>
      </c>
      <c r="F2916" t="str">
        <f t="shared" si="140"/>
        <v>Western Australia</v>
      </c>
      <c r="G2916" t="s">
        <v>48</v>
      </c>
      <c r="H2916">
        <v>6112</v>
      </c>
      <c r="I2916" t="s">
        <v>11</v>
      </c>
      <c r="J2916" t="s">
        <v>94</v>
      </c>
      <c r="K2916" t="s">
        <v>152</v>
      </c>
      <c r="L2916" t="s">
        <v>13</v>
      </c>
      <c r="M2916" s="5">
        <v>414.84</v>
      </c>
    </row>
    <row r="2917" spans="1:13" x14ac:dyDescent="0.25">
      <c r="A2917" s="2">
        <v>44954</v>
      </c>
      <c r="B2917" s="3">
        <f t="shared" si="138"/>
        <v>2023</v>
      </c>
      <c r="C2917" t="str">
        <f t="shared" si="139"/>
        <v>2022-2023</v>
      </c>
      <c r="D2917" t="s">
        <v>147</v>
      </c>
      <c r="E2917" t="s">
        <v>47</v>
      </c>
      <c r="F2917" t="str">
        <f t="shared" si="140"/>
        <v>Western Australia</v>
      </c>
      <c r="G2917" t="s">
        <v>48</v>
      </c>
      <c r="H2917">
        <v>6030</v>
      </c>
      <c r="I2917" t="s">
        <v>11</v>
      </c>
      <c r="J2917" t="s">
        <v>49</v>
      </c>
      <c r="K2917" t="s">
        <v>153</v>
      </c>
      <c r="L2917" t="s">
        <v>16</v>
      </c>
      <c r="M2917" s="5">
        <v>415.52</v>
      </c>
    </row>
    <row r="2918" spans="1:13" hidden="1" x14ac:dyDescent="0.25">
      <c r="A2918" s="2">
        <v>45539</v>
      </c>
      <c r="B2918" s="3">
        <f t="shared" si="138"/>
        <v>2025</v>
      </c>
      <c r="C2918" t="str">
        <f t="shared" si="139"/>
        <v>2024-2025</v>
      </c>
      <c r="D2918" t="s">
        <v>147</v>
      </c>
      <c r="E2918" t="s">
        <v>9</v>
      </c>
      <c r="F2918" t="str">
        <f t="shared" si="140"/>
        <v>New South Wales</v>
      </c>
      <c r="G2918" t="s">
        <v>10</v>
      </c>
      <c r="H2918">
        <v>2067</v>
      </c>
      <c r="I2918" t="s">
        <v>11</v>
      </c>
      <c r="J2918" t="s">
        <v>12</v>
      </c>
      <c r="K2918" t="s">
        <v>150</v>
      </c>
      <c r="L2918" t="s">
        <v>18</v>
      </c>
      <c r="M2918" s="5">
        <v>415.68</v>
      </c>
    </row>
    <row r="2919" spans="1:13" hidden="1" x14ac:dyDescent="0.25">
      <c r="A2919" s="2">
        <v>45082</v>
      </c>
      <c r="B2919" s="3">
        <f t="shared" si="138"/>
        <v>2023</v>
      </c>
      <c r="C2919" t="str">
        <f t="shared" si="139"/>
        <v>2023-2024</v>
      </c>
      <c r="D2919" t="s">
        <v>148</v>
      </c>
      <c r="E2919" t="s">
        <v>91</v>
      </c>
      <c r="F2919" t="str">
        <f t="shared" si="140"/>
        <v>Victoria</v>
      </c>
      <c r="G2919" t="s">
        <v>45</v>
      </c>
      <c r="H2919">
        <v>3690</v>
      </c>
      <c r="I2919" t="s">
        <v>11</v>
      </c>
      <c r="J2919" t="s">
        <v>55</v>
      </c>
      <c r="K2919" t="s">
        <v>153</v>
      </c>
      <c r="L2919" t="s">
        <v>16</v>
      </c>
      <c r="M2919" s="5">
        <v>415.96000000000004</v>
      </c>
    </row>
    <row r="2920" spans="1:13" hidden="1" x14ac:dyDescent="0.25">
      <c r="A2920" s="2">
        <v>45366</v>
      </c>
      <c r="B2920" s="3">
        <f t="shared" si="138"/>
        <v>2024</v>
      </c>
      <c r="C2920" t="str">
        <f t="shared" si="139"/>
        <v>2023-2024</v>
      </c>
      <c r="D2920" t="s">
        <v>148</v>
      </c>
      <c r="E2920" t="s">
        <v>135</v>
      </c>
      <c r="F2920" t="str">
        <f t="shared" si="140"/>
        <v>Victoria</v>
      </c>
      <c r="G2920" t="s">
        <v>45</v>
      </c>
      <c r="H2920">
        <v>3550</v>
      </c>
      <c r="I2920" t="s">
        <v>11</v>
      </c>
      <c r="J2920" t="s">
        <v>60</v>
      </c>
      <c r="K2920" t="s">
        <v>156</v>
      </c>
      <c r="L2920" t="s">
        <v>17</v>
      </c>
      <c r="M2920" s="5">
        <v>417.07000000000005</v>
      </c>
    </row>
    <row r="2921" spans="1:13" hidden="1" x14ac:dyDescent="0.25">
      <c r="A2921" s="2">
        <v>45220</v>
      </c>
      <c r="B2921" s="3">
        <f t="shared" si="138"/>
        <v>2024</v>
      </c>
      <c r="C2921" t="str">
        <f t="shared" si="139"/>
        <v>2023-2024</v>
      </c>
      <c r="D2921" t="s">
        <v>147</v>
      </c>
      <c r="E2921" t="s">
        <v>101</v>
      </c>
      <c r="F2921" t="str">
        <f t="shared" si="140"/>
        <v>Victoria</v>
      </c>
      <c r="G2921" t="s">
        <v>45</v>
      </c>
      <c r="H2921">
        <v>3131</v>
      </c>
      <c r="I2921" t="s">
        <v>11</v>
      </c>
      <c r="J2921" t="s">
        <v>63</v>
      </c>
      <c r="K2921" t="s">
        <v>151</v>
      </c>
      <c r="L2921" t="s">
        <v>21</v>
      </c>
      <c r="M2921" s="5">
        <v>417.98</v>
      </c>
    </row>
    <row r="2922" spans="1:13" hidden="1" x14ac:dyDescent="0.25">
      <c r="A2922" s="2">
        <v>45227</v>
      </c>
      <c r="B2922" s="3">
        <f t="shared" si="138"/>
        <v>2024</v>
      </c>
      <c r="C2922" t="str">
        <f t="shared" si="139"/>
        <v>2023-2024</v>
      </c>
      <c r="D2922" t="s">
        <v>147</v>
      </c>
      <c r="E2922" t="s">
        <v>138</v>
      </c>
      <c r="F2922" t="str">
        <f t="shared" si="140"/>
        <v>Queensland</v>
      </c>
      <c r="G2922" t="s">
        <v>35</v>
      </c>
      <c r="H2922">
        <v>4558</v>
      </c>
      <c r="I2922" t="s">
        <v>11</v>
      </c>
      <c r="J2922" t="s">
        <v>120</v>
      </c>
      <c r="K2922" t="s">
        <v>156</v>
      </c>
      <c r="L2922" t="s">
        <v>17</v>
      </c>
      <c r="M2922" s="5">
        <v>418.53999999999996</v>
      </c>
    </row>
    <row r="2923" spans="1:13" hidden="1" x14ac:dyDescent="0.25">
      <c r="A2923" s="2">
        <v>45249</v>
      </c>
      <c r="B2923" s="3">
        <f t="shared" si="138"/>
        <v>2024</v>
      </c>
      <c r="C2923" t="str">
        <f t="shared" si="139"/>
        <v>2023-2024</v>
      </c>
      <c r="D2923" t="s">
        <v>147</v>
      </c>
      <c r="E2923" t="s">
        <v>114</v>
      </c>
      <c r="F2923" t="str">
        <f t="shared" si="140"/>
        <v>Victoria</v>
      </c>
      <c r="G2923" t="s">
        <v>45</v>
      </c>
      <c r="H2923">
        <v>3551</v>
      </c>
      <c r="I2923" t="s">
        <v>11</v>
      </c>
      <c r="J2923" t="s">
        <v>60</v>
      </c>
      <c r="K2923" t="s">
        <v>154</v>
      </c>
      <c r="L2923" t="s">
        <v>14</v>
      </c>
      <c r="M2923" s="5">
        <v>419.26000000000005</v>
      </c>
    </row>
    <row r="2924" spans="1:13" hidden="1" x14ac:dyDescent="0.25">
      <c r="A2924" s="2">
        <v>45062</v>
      </c>
      <c r="B2924" s="3">
        <f t="shared" si="138"/>
        <v>2023</v>
      </c>
      <c r="C2924" t="str">
        <f t="shared" si="139"/>
        <v>2023-2024</v>
      </c>
      <c r="D2924" t="s">
        <v>147</v>
      </c>
      <c r="E2924" t="s">
        <v>92</v>
      </c>
      <c r="F2924" t="str">
        <f t="shared" si="140"/>
        <v>Queensland</v>
      </c>
      <c r="G2924" t="s">
        <v>35</v>
      </c>
      <c r="H2924">
        <v>4068</v>
      </c>
      <c r="I2924" t="s">
        <v>11</v>
      </c>
      <c r="J2924" t="s">
        <v>43</v>
      </c>
      <c r="K2924" t="s">
        <v>149</v>
      </c>
      <c r="L2924" t="s">
        <v>15</v>
      </c>
      <c r="M2924" s="5">
        <v>419.45</v>
      </c>
    </row>
    <row r="2925" spans="1:13" hidden="1" x14ac:dyDescent="0.25">
      <c r="A2925" s="2">
        <v>45385</v>
      </c>
      <c r="B2925" s="3">
        <f t="shared" si="138"/>
        <v>2024</v>
      </c>
      <c r="C2925" t="str">
        <f t="shared" si="139"/>
        <v>2024-2025</v>
      </c>
      <c r="D2925" t="s">
        <v>147</v>
      </c>
      <c r="E2925" t="s">
        <v>44</v>
      </c>
      <c r="F2925" t="str">
        <f t="shared" si="140"/>
        <v>Victoria</v>
      </c>
      <c r="G2925" t="s">
        <v>45</v>
      </c>
      <c r="H2925">
        <v>3066</v>
      </c>
      <c r="I2925" t="s">
        <v>11</v>
      </c>
      <c r="J2925" t="s">
        <v>46</v>
      </c>
      <c r="K2925" t="s">
        <v>154</v>
      </c>
      <c r="L2925" t="s">
        <v>14</v>
      </c>
      <c r="M2925" s="5">
        <v>419.62</v>
      </c>
    </row>
    <row r="2926" spans="1:13" hidden="1" x14ac:dyDescent="0.25">
      <c r="A2926" s="2">
        <v>45639</v>
      </c>
      <c r="B2926" s="3">
        <f t="shared" si="138"/>
        <v>2025</v>
      </c>
      <c r="C2926" t="str">
        <f t="shared" si="139"/>
        <v>2024-2025</v>
      </c>
      <c r="D2926" t="s">
        <v>148</v>
      </c>
      <c r="E2926" t="s">
        <v>121</v>
      </c>
      <c r="F2926" t="str">
        <f t="shared" si="140"/>
        <v>Queensland</v>
      </c>
      <c r="G2926" t="s">
        <v>35</v>
      </c>
      <c r="H2926">
        <v>4700</v>
      </c>
      <c r="I2926" t="s">
        <v>11</v>
      </c>
      <c r="J2926" t="s">
        <v>51</v>
      </c>
      <c r="K2926" t="s">
        <v>150</v>
      </c>
      <c r="L2926" t="s">
        <v>18</v>
      </c>
      <c r="M2926" s="5">
        <v>52.269999999999996</v>
      </c>
    </row>
    <row r="2927" spans="1:13" hidden="1" x14ac:dyDescent="0.25">
      <c r="A2927" s="2">
        <v>45492</v>
      </c>
      <c r="B2927" s="3">
        <f t="shared" si="138"/>
        <v>2025</v>
      </c>
      <c r="C2927" t="str">
        <f t="shared" si="139"/>
        <v>2024-2025</v>
      </c>
      <c r="D2927" t="s">
        <v>147</v>
      </c>
      <c r="E2927" t="s">
        <v>83</v>
      </c>
      <c r="F2927" t="str">
        <f t="shared" si="140"/>
        <v>New South Wales</v>
      </c>
      <c r="G2927" t="s">
        <v>10</v>
      </c>
      <c r="H2927">
        <v>2750</v>
      </c>
      <c r="I2927" t="s">
        <v>11</v>
      </c>
      <c r="J2927" t="s">
        <v>25</v>
      </c>
      <c r="K2927" t="s">
        <v>152</v>
      </c>
      <c r="L2927" t="s">
        <v>13</v>
      </c>
      <c r="M2927" s="5">
        <v>420.39</v>
      </c>
    </row>
    <row r="2928" spans="1:13" hidden="1" x14ac:dyDescent="0.25">
      <c r="A2928" s="2">
        <v>45446</v>
      </c>
      <c r="B2928" s="3">
        <f t="shared" si="138"/>
        <v>2024</v>
      </c>
      <c r="C2928" t="str">
        <f t="shared" si="139"/>
        <v>2024-2025</v>
      </c>
      <c r="D2928" t="s">
        <v>147</v>
      </c>
      <c r="E2928" t="s">
        <v>139</v>
      </c>
      <c r="F2928" t="str">
        <f t="shared" si="140"/>
        <v>New South Wales</v>
      </c>
      <c r="G2928" t="s">
        <v>10</v>
      </c>
      <c r="H2928">
        <v>2020</v>
      </c>
      <c r="I2928" t="s">
        <v>11</v>
      </c>
      <c r="J2928" t="s">
        <v>12</v>
      </c>
      <c r="K2928" t="s">
        <v>154</v>
      </c>
      <c r="L2928" t="s">
        <v>14</v>
      </c>
      <c r="M2928" s="5">
        <v>420.66</v>
      </c>
    </row>
    <row r="2929" spans="1:13" hidden="1" x14ac:dyDescent="0.25">
      <c r="A2929" s="2">
        <v>45622</v>
      </c>
      <c r="B2929" s="3">
        <f t="shared" si="138"/>
        <v>2025</v>
      </c>
      <c r="C2929" t="str">
        <f t="shared" si="139"/>
        <v>2024-2025</v>
      </c>
      <c r="D2929" t="s">
        <v>147</v>
      </c>
      <c r="E2929" t="s">
        <v>138</v>
      </c>
      <c r="F2929" t="str">
        <f t="shared" si="140"/>
        <v>Queensland</v>
      </c>
      <c r="G2929" t="s">
        <v>35</v>
      </c>
      <c r="H2929">
        <v>4558</v>
      </c>
      <c r="I2929" t="s">
        <v>11</v>
      </c>
      <c r="J2929" t="s">
        <v>120</v>
      </c>
      <c r="K2929" t="s">
        <v>149</v>
      </c>
      <c r="L2929" t="s">
        <v>15</v>
      </c>
      <c r="M2929" s="5">
        <v>421.01000000000005</v>
      </c>
    </row>
    <row r="2930" spans="1:13" hidden="1" x14ac:dyDescent="0.25">
      <c r="A2930" s="2">
        <v>45479</v>
      </c>
      <c r="B2930" s="3">
        <f t="shared" si="138"/>
        <v>2025</v>
      </c>
      <c r="C2930" t="str">
        <f t="shared" si="139"/>
        <v>2024-2025</v>
      </c>
      <c r="D2930" t="s">
        <v>148</v>
      </c>
      <c r="E2930" t="s">
        <v>92</v>
      </c>
      <c r="F2930" t="str">
        <f t="shared" si="140"/>
        <v>Queensland</v>
      </c>
      <c r="G2930" t="s">
        <v>35</v>
      </c>
      <c r="H2930">
        <v>4068</v>
      </c>
      <c r="I2930" t="s">
        <v>11</v>
      </c>
      <c r="J2930" t="s">
        <v>43</v>
      </c>
      <c r="K2930" t="s">
        <v>153</v>
      </c>
      <c r="L2930" t="s">
        <v>16</v>
      </c>
      <c r="M2930" s="5">
        <v>51.96</v>
      </c>
    </row>
    <row r="2931" spans="1:13" hidden="1" x14ac:dyDescent="0.25">
      <c r="A2931" s="2">
        <v>45045</v>
      </c>
      <c r="B2931" s="3">
        <f t="shared" si="138"/>
        <v>2023</v>
      </c>
      <c r="C2931" t="str">
        <f t="shared" si="139"/>
        <v>2023-2024</v>
      </c>
      <c r="D2931" t="s">
        <v>147</v>
      </c>
      <c r="E2931" t="s">
        <v>114</v>
      </c>
      <c r="F2931" t="str">
        <f t="shared" si="140"/>
        <v>Victoria</v>
      </c>
      <c r="G2931" t="s">
        <v>45</v>
      </c>
      <c r="H2931">
        <v>3551</v>
      </c>
      <c r="I2931" t="s">
        <v>11</v>
      </c>
      <c r="J2931" t="s">
        <v>60</v>
      </c>
      <c r="K2931" t="s">
        <v>150</v>
      </c>
      <c r="L2931" t="s">
        <v>18</v>
      </c>
      <c r="M2931" s="5">
        <v>422.3</v>
      </c>
    </row>
    <row r="2932" spans="1:13" hidden="1" x14ac:dyDescent="0.25">
      <c r="A2932" s="2">
        <v>45621</v>
      </c>
      <c r="B2932" s="3">
        <f t="shared" si="138"/>
        <v>2025</v>
      </c>
      <c r="C2932" t="str">
        <f t="shared" si="139"/>
        <v>2024-2025</v>
      </c>
      <c r="D2932" t="s">
        <v>147</v>
      </c>
      <c r="E2932" t="s">
        <v>24</v>
      </c>
      <c r="F2932" t="str">
        <f t="shared" si="140"/>
        <v>New South Wales</v>
      </c>
      <c r="G2932" t="s">
        <v>10</v>
      </c>
      <c r="H2932">
        <v>2795</v>
      </c>
      <c r="I2932" t="s">
        <v>11</v>
      </c>
      <c r="J2932" t="s">
        <v>25</v>
      </c>
      <c r="K2932" t="s">
        <v>19</v>
      </c>
      <c r="L2932" t="s">
        <v>23</v>
      </c>
      <c r="M2932" s="5">
        <v>422.37</v>
      </c>
    </row>
    <row r="2933" spans="1:13" hidden="1" x14ac:dyDescent="0.25">
      <c r="A2933" s="2">
        <v>45129</v>
      </c>
      <c r="B2933" s="3">
        <f t="shared" si="138"/>
        <v>2024</v>
      </c>
      <c r="C2933" t="str">
        <f t="shared" si="139"/>
        <v>2023-2024</v>
      </c>
      <c r="D2933" t="s">
        <v>148</v>
      </c>
      <c r="E2933" t="s">
        <v>88</v>
      </c>
      <c r="F2933" t="str">
        <f t="shared" si="140"/>
        <v>South Australia</v>
      </c>
      <c r="G2933" t="s">
        <v>32</v>
      </c>
      <c r="H2933">
        <v>5011</v>
      </c>
      <c r="I2933" t="s">
        <v>11</v>
      </c>
      <c r="J2933" t="s">
        <v>33</v>
      </c>
      <c r="K2933" t="s">
        <v>155</v>
      </c>
      <c r="L2933" t="s">
        <v>20</v>
      </c>
      <c r="M2933" s="5">
        <v>422.74</v>
      </c>
    </row>
    <row r="2934" spans="1:13" hidden="1" x14ac:dyDescent="0.25">
      <c r="A2934" s="2">
        <v>45111</v>
      </c>
      <c r="B2934" s="3">
        <f t="shared" si="138"/>
        <v>2024</v>
      </c>
      <c r="C2934" t="str">
        <f t="shared" si="139"/>
        <v>2023-2024</v>
      </c>
      <c r="D2934" t="s">
        <v>147</v>
      </c>
      <c r="E2934" t="s">
        <v>41</v>
      </c>
      <c r="F2934" t="str">
        <f t="shared" si="140"/>
        <v>New South Wales</v>
      </c>
      <c r="G2934" t="s">
        <v>10</v>
      </c>
      <c r="H2934">
        <v>2830</v>
      </c>
      <c r="I2934" t="s">
        <v>11</v>
      </c>
      <c r="J2934" t="s">
        <v>25</v>
      </c>
      <c r="K2934" t="s">
        <v>149</v>
      </c>
      <c r="L2934" t="s">
        <v>15</v>
      </c>
      <c r="M2934" s="5">
        <v>423.90999999999997</v>
      </c>
    </row>
    <row r="2935" spans="1:13" hidden="1" x14ac:dyDescent="0.25">
      <c r="A2935" s="2">
        <v>45401</v>
      </c>
      <c r="B2935" s="3">
        <f t="shared" si="138"/>
        <v>2024</v>
      </c>
      <c r="C2935" t="str">
        <f t="shared" si="139"/>
        <v>2024-2025</v>
      </c>
      <c r="D2935" t="s">
        <v>148</v>
      </c>
      <c r="E2935" t="s">
        <v>84</v>
      </c>
      <c r="F2935" t="str">
        <f t="shared" si="140"/>
        <v>Queensland</v>
      </c>
      <c r="G2935" t="s">
        <v>35</v>
      </c>
      <c r="H2935">
        <v>4740</v>
      </c>
      <c r="I2935" t="s">
        <v>11</v>
      </c>
      <c r="J2935" t="s">
        <v>51</v>
      </c>
      <c r="K2935" t="s">
        <v>153</v>
      </c>
      <c r="L2935" t="s">
        <v>16</v>
      </c>
      <c r="M2935" s="5">
        <v>51.96</v>
      </c>
    </row>
    <row r="2936" spans="1:13" x14ac:dyDescent="0.25">
      <c r="A2936" s="2">
        <v>44940</v>
      </c>
      <c r="B2936" s="3">
        <f t="shared" si="138"/>
        <v>2023</v>
      </c>
      <c r="C2936" t="str">
        <f t="shared" si="139"/>
        <v>2022-2023</v>
      </c>
      <c r="D2936" t="s">
        <v>147</v>
      </c>
      <c r="E2936" t="s">
        <v>107</v>
      </c>
      <c r="F2936" t="str">
        <f t="shared" si="140"/>
        <v>Queensland</v>
      </c>
      <c r="G2936" t="s">
        <v>35</v>
      </c>
      <c r="H2936">
        <v>4220</v>
      </c>
      <c r="I2936" t="s">
        <v>11</v>
      </c>
      <c r="J2936" t="s">
        <v>104</v>
      </c>
      <c r="K2936" t="s">
        <v>150</v>
      </c>
      <c r="L2936" t="s">
        <v>18</v>
      </c>
      <c r="M2936" s="5">
        <v>425.46999999999997</v>
      </c>
    </row>
    <row r="2937" spans="1:13" hidden="1" x14ac:dyDescent="0.25">
      <c r="A2937" s="2">
        <v>45500</v>
      </c>
      <c r="B2937" s="3">
        <f t="shared" si="138"/>
        <v>2025</v>
      </c>
      <c r="C2937" t="str">
        <f t="shared" si="139"/>
        <v>2024-2025</v>
      </c>
      <c r="D2937" t="s">
        <v>147</v>
      </c>
      <c r="E2937" t="s">
        <v>72</v>
      </c>
      <c r="F2937" t="str">
        <f t="shared" si="140"/>
        <v>Western Australia</v>
      </c>
      <c r="G2937" t="s">
        <v>48</v>
      </c>
      <c r="H2937">
        <v>6010</v>
      </c>
      <c r="I2937" t="s">
        <v>11</v>
      </c>
      <c r="J2937" t="s">
        <v>49</v>
      </c>
      <c r="K2937" t="s">
        <v>152</v>
      </c>
      <c r="L2937" t="s">
        <v>13</v>
      </c>
      <c r="M2937" s="5">
        <v>425.74</v>
      </c>
    </row>
    <row r="2938" spans="1:13" hidden="1" x14ac:dyDescent="0.25">
      <c r="A2938" s="2">
        <v>45556</v>
      </c>
      <c r="B2938" s="3">
        <f t="shared" si="138"/>
        <v>2025</v>
      </c>
      <c r="C2938" t="str">
        <f t="shared" si="139"/>
        <v>2024-2025</v>
      </c>
      <c r="D2938" t="s">
        <v>148</v>
      </c>
      <c r="E2938" t="s">
        <v>92</v>
      </c>
      <c r="F2938" t="str">
        <f t="shared" si="140"/>
        <v>Queensland</v>
      </c>
      <c r="G2938" t="s">
        <v>35</v>
      </c>
      <c r="H2938">
        <v>4068</v>
      </c>
      <c r="I2938" t="s">
        <v>11</v>
      </c>
      <c r="J2938" t="s">
        <v>43</v>
      </c>
      <c r="K2938" t="s">
        <v>154</v>
      </c>
      <c r="L2938" t="s">
        <v>14</v>
      </c>
      <c r="M2938" s="5">
        <v>49.95</v>
      </c>
    </row>
    <row r="2939" spans="1:13" hidden="1" x14ac:dyDescent="0.25">
      <c r="A2939" s="2">
        <v>44964</v>
      </c>
      <c r="B2939" s="3">
        <f t="shared" si="138"/>
        <v>2023</v>
      </c>
      <c r="C2939" t="str">
        <f t="shared" si="139"/>
        <v>2022-2023</v>
      </c>
      <c r="D2939" t="s">
        <v>147</v>
      </c>
      <c r="E2939" t="s">
        <v>59</v>
      </c>
      <c r="F2939" t="str">
        <f t="shared" si="140"/>
        <v>Victoria</v>
      </c>
      <c r="G2939" t="s">
        <v>45</v>
      </c>
      <c r="H2939">
        <v>3280</v>
      </c>
      <c r="I2939" t="s">
        <v>11</v>
      </c>
      <c r="J2939" t="s">
        <v>60</v>
      </c>
      <c r="K2939" t="s">
        <v>155</v>
      </c>
      <c r="L2939" t="s">
        <v>20</v>
      </c>
      <c r="M2939" s="5">
        <v>427.52000000000004</v>
      </c>
    </row>
    <row r="2940" spans="1:13" hidden="1" x14ac:dyDescent="0.25">
      <c r="A2940" s="2">
        <v>45118</v>
      </c>
      <c r="B2940" s="3">
        <f t="shared" si="138"/>
        <v>2024</v>
      </c>
      <c r="C2940" t="str">
        <f t="shared" si="139"/>
        <v>2023-2024</v>
      </c>
      <c r="D2940" t="s">
        <v>147</v>
      </c>
      <c r="E2940" t="s">
        <v>122</v>
      </c>
      <c r="F2940" t="str">
        <f t="shared" si="140"/>
        <v>New South Wales</v>
      </c>
      <c r="G2940" t="s">
        <v>10</v>
      </c>
      <c r="H2940">
        <v>2650</v>
      </c>
      <c r="I2940" t="s">
        <v>11</v>
      </c>
      <c r="J2940" t="s">
        <v>25</v>
      </c>
      <c r="K2940" t="s">
        <v>151</v>
      </c>
      <c r="L2940" t="s">
        <v>21</v>
      </c>
      <c r="M2940" s="5">
        <v>427.56000000000006</v>
      </c>
    </row>
    <row r="2941" spans="1:13" hidden="1" x14ac:dyDescent="0.25">
      <c r="A2941" s="2">
        <v>45159</v>
      </c>
      <c r="B2941" s="3">
        <f t="shared" si="138"/>
        <v>2024</v>
      </c>
      <c r="C2941" t="str">
        <f t="shared" si="139"/>
        <v>2023-2024</v>
      </c>
      <c r="D2941" t="s">
        <v>147</v>
      </c>
      <c r="E2941" t="s">
        <v>72</v>
      </c>
      <c r="F2941" t="str">
        <f t="shared" si="140"/>
        <v>Western Australia</v>
      </c>
      <c r="G2941" t="s">
        <v>48</v>
      </c>
      <c r="H2941">
        <v>6010</v>
      </c>
      <c r="I2941" t="s">
        <v>11</v>
      </c>
      <c r="J2941" t="s">
        <v>49</v>
      </c>
      <c r="K2941" t="s">
        <v>150</v>
      </c>
      <c r="L2941" t="s">
        <v>18</v>
      </c>
      <c r="M2941" s="5">
        <v>427.57</v>
      </c>
    </row>
    <row r="2942" spans="1:13" hidden="1" x14ac:dyDescent="0.25">
      <c r="A2942" s="2">
        <v>45248</v>
      </c>
      <c r="B2942" s="3">
        <f t="shared" si="138"/>
        <v>2024</v>
      </c>
      <c r="C2942" t="str">
        <f t="shared" si="139"/>
        <v>2023-2024</v>
      </c>
      <c r="D2942" t="s">
        <v>147</v>
      </c>
      <c r="E2942" t="s">
        <v>92</v>
      </c>
      <c r="F2942" t="str">
        <f t="shared" si="140"/>
        <v>Queensland</v>
      </c>
      <c r="G2942" t="s">
        <v>35</v>
      </c>
      <c r="H2942">
        <v>4068</v>
      </c>
      <c r="I2942" t="s">
        <v>11</v>
      </c>
      <c r="J2942" t="s">
        <v>43</v>
      </c>
      <c r="K2942" t="s">
        <v>155</v>
      </c>
      <c r="L2942" t="s">
        <v>20</v>
      </c>
      <c r="M2942" s="5">
        <v>427.82999999999993</v>
      </c>
    </row>
    <row r="2943" spans="1:13" hidden="1" x14ac:dyDescent="0.25">
      <c r="A2943" s="2">
        <v>44979</v>
      </c>
      <c r="B2943" s="3">
        <f t="shared" si="138"/>
        <v>2023</v>
      </c>
      <c r="C2943" t="str">
        <f t="shared" si="139"/>
        <v>2022-2023</v>
      </c>
      <c r="D2943" t="s">
        <v>147</v>
      </c>
      <c r="E2943" t="s">
        <v>137</v>
      </c>
      <c r="F2943" t="str">
        <f t="shared" si="140"/>
        <v>New South Wales</v>
      </c>
      <c r="G2943" t="s">
        <v>10</v>
      </c>
      <c r="H2943">
        <v>2031</v>
      </c>
      <c r="I2943" t="s">
        <v>11</v>
      </c>
      <c r="J2943" t="s">
        <v>12</v>
      </c>
      <c r="K2943" t="s">
        <v>152</v>
      </c>
      <c r="L2943" t="s">
        <v>13</v>
      </c>
      <c r="M2943" s="5">
        <v>428.13999999999993</v>
      </c>
    </row>
    <row r="2944" spans="1:13" x14ac:dyDescent="0.25">
      <c r="A2944" s="2">
        <v>44949</v>
      </c>
      <c r="B2944" s="3">
        <f t="shared" si="138"/>
        <v>2023</v>
      </c>
      <c r="C2944" t="str">
        <f t="shared" si="139"/>
        <v>2022-2023</v>
      </c>
      <c r="D2944" t="s">
        <v>147</v>
      </c>
      <c r="E2944" t="s">
        <v>109</v>
      </c>
      <c r="F2944" t="str">
        <f t="shared" si="140"/>
        <v>New South Wales</v>
      </c>
      <c r="G2944" t="s">
        <v>10</v>
      </c>
      <c r="H2944">
        <v>2480</v>
      </c>
      <c r="I2944" t="s">
        <v>11</v>
      </c>
      <c r="J2944" t="s">
        <v>68</v>
      </c>
      <c r="K2944" t="s">
        <v>154</v>
      </c>
      <c r="L2944" t="s">
        <v>14</v>
      </c>
      <c r="M2944" s="5">
        <v>428.18</v>
      </c>
    </row>
    <row r="2945" spans="1:13" hidden="1" x14ac:dyDescent="0.25">
      <c r="A2945" s="2">
        <v>45029</v>
      </c>
      <c r="B2945" s="3">
        <f t="shared" si="138"/>
        <v>2023</v>
      </c>
      <c r="C2945" t="str">
        <f t="shared" si="139"/>
        <v>2023-2024</v>
      </c>
      <c r="D2945" t="s">
        <v>147</v>
      </c>
      <c r="E2945" t="s">
        <v>44</v>
      </c>
      <c r="F2945" t="str">
        <f t="shared" si="140"/>
        <v>Victoria</v>
      </c>
      <c r="G2945" t="s">
        <v>45</v>
      </c>
      <c r="H2945">
        <v>3066</v>
      </c>
      <c r="I2945" t="s">
        <v>11</v>
      </c>
      <c r="J2945" t="s">
        <v>46</v>
      </c>
      <c r="K2945" t="s">
        <v>157</v>
      </c>
      <c r="L2945" t="s">
        <v>22</v>
      </c>
      <c r="M2945" s="5">
        <v>428.30999999999995</v>
      </c>
    </row>
    <row r="2946" spans="1:13" hidden="1" x14ac:dyDescent="0.25">
      <c r="A2946" s="2">
        <v>45631</v>
      </c>
      <c r="B2946" s="3">
        <f t="shared" si="138"/>
        <v>2025</v>
      </c>
      <c r="C2946" t="str">
        <f t="shared" si="139"/>
        <v>2024-2025</v>
      </c>
      <c r="D2946" t="s">
        <v>147</v>
      </c>
      <c r="E2946" t="s">
        <v>97</v>
      </c>
      <c r="F2946" t="str">
        <f t="shared" si="140"/>
        <v>Tasmania</v>
      </c>
      <c r="G2946" t="s">
        <v>70</v>
      </c>
      <c r="H2946">
        <v>7250</v>
      </c>
      <c r="I2946" t="s">
        <v>11</v>
      </c>
      <c r="J2946" t="s">
        <v>71</v>
      </c>
      <c r="K2946" t="s">
        <v>154</v>
      </c>
      <c r="L2946" t="s">
        <v>14</v>
      </c>
      <c r="M2946" s="5">
        <v>428.57</v>
      </c>
    </row>
    <row r="2947" spans="1:13" hidden="1"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row>
    <row r="2948" spans="1:13" hidden="1" x14ac:dyDescent="0.25">
      <c r="A2948" s="2">
        <v>45518</v>
      </c>
      <c r="B2948" s="3">
        <f t="shared" si="138"/>
        <v>2025</v>
      </c>
      <c r="C2948" t="str">
        <f t="shared" si="139"/>
        <v>2024-2025</v>
      </c>
      <c r="D2948" t="s">
        <v>148</v>
      </c>
      <c r="E2948" t="s">
        <v>84</v>
      </c>
      <c r="F2948" t="str">
        <f t="shared" si="140"/>
        <v>Queensland</v>
      </c>
      <c r="G2948" t="s">
        <v>35</v>
      </c>
      <c r="H2948">
        <v>4740</v>
      </c>
      <c r="I2948" t="s">
        <v>11</v>
      </c>
      <c r="J2948" t="s">
        <v>51</v>
      </c>
      <c r="K2948" t="s">
        <v>154</v>
      </c>
      <c r="L2948" t="s">
        <v>14</v>
      </c>
      <c r="M2948" s="5">
        <v>48.97</v>
      </c>
    </row>
    <row r="2949" spans="1:13" hidden="1"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row>
    <row r="2950" spans="1:13" hidden="1"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row>
    <row r="2951" spans="1:13" hidden="1"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row>
    <row r="2952" spans="1:13" hidden="1" x14ac:dyDescent="0.25">
      <c r="A2952" s="2">
        <v>45076</v>
      </c>
      <c r="B2952" s="3">
        <f t="shared" si="138"/>
        <v>2023</v>
      </c>
      <c r="C2952" t="str">
        <f t="shared" si="139"/>
        <v>2023-2024</v>
      </c>
      <c r="D2952" t="s">
        <v>147</v>
      </c>
      <c r="E2952" t="s">
        <v>123</v>
      </c>
      <c r="F2952" t="str">
        <f t="shared" si="140"/>
        <v>Western Australia</v>
      </c>
      <c r="G2952" t="s">
        <v>48</v>
      </c>
      <c r="H2952">
        <v>6109</v>
      </c>
      <c r="I2952" t="s">
        <v>11</v>
      </c>
      <c r="J2952" t="s">
        <v>94</v>
      </c>
      <c r="K2952" t="s">
        <v>149</v>
      </c>
      <c r="L2952" t="s">
        <v>15</v>
      </c>
      <c r="M2952" s="5">
        <v>431.25</v>
      </c>
    </row>
    <row r="2953" spans="1:13" hidden="1" x14ac:dyDescent="0.25">
      <c r="A2953" s="2">
        <v>45039</v>
      </c>
      <c r="B2953" s="3">
        <f t="shared" si="138"/>
        <v>2023</v>
      </c>
      <c r="C2953" t="str">
        <f t="shared" si="139"/>
        <v>2023-2024</v>
      </c>
      <c r="D2953" t="s">
        <v>147</v>
      </c>
      <c r="E2953" t="s">
        <v>26</v>
      </c>
      <c r="F2953" t="str">
        <f t="shared" si="140"/>
        <v>New South Wales</v>
      </c>
      <c r="G2953" t="s">
        <v>10</v>
      </c>
      <c r="H2953">
        <v>2141</v>
      </c>
      <c r="I2953" t="s">
        <v>11</v>
      </c>
      <c r="J2953" t="s">
        <v>27</v>
      </c>
      <c r="K2953" t="s">
        <v>155</v>
      </c>
      <c r="L2953" t="s">
        <v>20</v>
      </c>
      <c r="M2953" s="5">
        <v>431.38000000000005</v>
      </c>
    </row>
    <row r="2954" spans="1:13" hidden="1"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row>
    <row r="2955" spans="1:13" hidden="1"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row>
    <row r="2956" spans="1:13" hidden="1"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row>
    <row r="2957" spans="1:13" hidden="1"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row>
    <row r="2958" spans="1:13" hidden="1"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row>
    <row r="2959" spans="1:13" hidden="1"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row>
    <row r="2960" spans="1:13"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row>
    <row r="2961" spans="1:13" hidden="1"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row>
    <row r="2962" spans="1:13" hidden="1" x14ac:dyDescent="0.25">
      <c r="A2962" s="2">
        <v>45469</v>
      </c>
      <c r="B2962" s="3">
        <f t="shared" si="138"/>
        <v>2024</v>
      </c>
      <c r="C2962" t="str">
        <f t="shared" si="139"/>
        <v>2024-2025</v>
      </c>
      <c r="D2962" t="s">
        <v>147</v>
      </c>
      <c r="E2962" t="s">
        <v>138</v>
      </c>
      <c r="F2962" t="str">
        <f t="shared" si="140"/>
        <v>Queensland</v>
      </c>
      <c r="G2962" t="s">
        <v>35</v>
      </c>
      <c r="H2962">
        <v>4558</v>
      </c>
      <c r="I2962" t="s">
        <v>11</v>
      </c>
      <c r="J2962" t="s">
        <v>120</v>
      </c>
      <c r="K2962" t="s">
        <v>19</v>
      </c>
      <c r="L2962" t="s">
        <v>23</v>
      </c>
      <c r="M2962" s="5">
        <v>435.52</v>
      </c>
    </row>
    <row r="2963" spans="1:13" hidden="1"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row>
    <row r="2964" spans="1:13" hidden="1" x14ac:dyDescent="0.25">
      <c r="A2964" s="2">
        <v>45457</v>
      </c>
      <c r="B2964" s="3">
        <f t="shared" si="138"/>
        <v>2024</v>
      </c>
      <c r="C2964" t="str">
        <f t="shared" si="139"/>
        <v>2024-2025</v>
      </c>
      <c r="D2964" t="s">
        <v>148</v>
      </c>
      <c r="E2964" t="s">
        <v>135</v>
      </c>
      <c r="F2964" t="str">
        <f t="shared" si="140"/>
        <v>Victoria</v>
      </c>
      <c r="G2964" t="s">
        <v>45</v>
      </c>
      <c r="H2964">
        <v>3550</v>
      </c>
      <c r="I2964" t="s">
        <v>11</v>
      </c>
      <c r="J2964" t="s">
        <v>60</v>
      </c>
      <c r="K2964" t="s">
        <v>154</v>
      </c>
      <c r="L2964" t="s">
        <v>14</v>
      </c>
      <c r="M2964" s="5">
        <v>436.11</v>
      </c>
    </row>
    <row r="2965" spans="1:13" hidden="1" x14ac:dyDescent="0.25">
      <c r="A2965" s="2">
        <v>45182</v>
      </c>
      <c r="B2965" s="3">
        <f t="shared" si="138"/>
        <v>2024</v>
      </c>
      <c r="C2965" t="str">
        <f t="shared" si="139"/>
        <v>2023-2024</v>
      </c>
      <c r="D2965" t="s">
        <v>148</v>
      </c>
      <c r="E2965" t="s">
        <v>102</v>
      </c>
      <c r="F2965" t="str">
        <f t="shared" si="140"/>
        <v>Queensland</v>
      </c>
      <c r="G2965" t="s">
        <v>35</v>
      </c>
      <c r="H2965">
        <v>4870</v>
      </c>
      <c r="I2965" t="s">
        <v>11</v>
      </c>
      <c r="J2965" t="s">
        <v>36</v>
      </c>
      <c r="K2965" t="s">
        <v>154</v>
      </c>
      <c r="L2965" t="s">
        <v>14</v>
      </c>
      <c r="M2965" s="5">
        <v>48.94</v>
      </c>
    </row>
    <row r="2966" spans="1:13" hidden="1"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row>
    <row r="2967" spans="1:13" hidden="1"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row>
    <row r="2968" spans="1:13" hidden="1"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row>
    <row r="2969" spans="1:13" hidden="1" x14ac:dyDescent="0.25">
      <c r="A2969" s="2">
        <v>45075</v>
      </c>
      <c r="B2969" s="3">
        <f t="shared" si="138"/>
        <v>2023</v>
      </c>
      <c r="C2969" t="str">
        <f t="shared" si="139"/>
        <v>2023-2024</v>
      </c>
      <c r="D2969" t="s">
        <v>147</v>
      </c>
      <c r="E2969" t="s">
        <v>97</v>
      </c>
      <c r="F2969" t="str">
        <f t="shared" si="140"/>
        <v>Tasmania</v>
      </c>
      <c r="G2969" t="s">
        <v>70</v>
      </c>
      <c r="H2969">
        <v>7250</v>
      </c>
      <c r="I2969" t="s">
        <v>11</v>
      </c>
      <c r="J2969" t="s">
        <v>71</v>
      </c>
      <c r="K2969" t="s">
        <v>156</v>
      </c>
      <c r="L2969" t="s">
        <v>17</v>
      </c>
      <c r="M2969" s="5">
        <v>440.28999999999996</v>
      </c>
    </row>
    <row r="2970" spans="1:13" hidden="1"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row>
    <row r="2971" spans="1:13" hidden="1"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row>
    <row r="2972" spans="1:13" hidden="1"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row>
    <row r="2973" spans="1:13" hidden="1"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row>
    <row r="2974" spans="1:13" hidden="1" x14ac:dyDescent="0.25">
      <c r="A2974" s="2">
        <v>45341</v>
      </c>
      <c r="B2974" s="3">
        <f t="shared" ref="B2974:B3037" si="141">IF(MONTH(A2974)&gt;=7,YEAR(A2974)+1,YEAR(A2974))</f>
        <v>2024</v>
      </c>
      <c r="C2974" t="str">
        <f t="shared" ref="C2974:C3037" si="142">IF(MONTH(A2974) &gt;= 4, YEAR(A2974) &amp; "-" &amp; YEAR(A2974) + 1, YEAR(A2974) - 1 &amp; "-" &amp; YEAR(A2974))</f>
        <v>2023-2024</v>
      </c>
      <c r="D2974" t="s">
        <v>147</v>
      </c>
      <c r="E2974" t="s">
        <v>126</v>
      </c>
      <c r="F2974" t="str">
        <f t="shared" ref="F2974:F3037" si="143">IF(G2974="WA","Western Australia",
IF(G2974="NSW","New South Wales",
IF(G2974="QLD","Queensland",
IF(G2974="VIC","Victoria",
IF(G2974="TAS","Tasmania",
IF(G2974="SA","South Australia",
IF(G2974="NT","Northern Territory",
IF(G2974="ACT","Australian Capital Territory",G2974))))))))</f>
        <v>Queensland</v>
      </c>
      <c r="G2974" t="s">
        <v>35</v>
      </c>
      <c r="H2974">
        <v>4551</v>
      </c>
      <c r="I2974" t="s">
        <v>11</v>
      </c>
      <c r="J2974" t="s">
        <v>120</v>
      </c>
      <c r="K2974" t="s">
        <v>155</v>
      </c>
      <c r="L2974" t="s">
        <v>20</v>
      </c>
      <c r="M2974" s="5">
        <v>442.54</v>
      </c>
    </row>
    <row r="2975" spans="1:13" hidden="1" x14ac:dyDescent="0.25">
      <c r="A2975" s="2">
        <v>45195</v>
      </c>
      <c r="B2975" s="3">
        <f t="shared" si="141"/>
        <v>2024</v>
      </c>
      <c r="C2975" t="str">
        <f t="shared" si="142"/>
        <v>2023-2024</v>
      </c>
      <c r="D2975" t="s">
        <v>147</v>
      </c>
      <c r="E2975" t="s">
        <v>97</v>
      </c>
      <c r="F2975" t="str">
        <f t="shared" si="143"/>
        <v>Tasmania</v>
      </c>
      <c r="G2975" t="s">
        <v>70</v>
      </c>
      <c r="H2975">
        <v>7250</v>
      </c>
      <c r="I2975" t="s">
        <v>11</v>
      </c>
      <c r="J2975" t="s">
        <v>71</v>
      </c>
      <c r="K2975" t="s">
        <v>150</v>
      </c>
      <c r="L2975" t="s">
        <v>18</v>
      </c>
      <c r="M2975" s="5">
        <v>442.94</v>
      </c>
    </row>
    <row r="2976" spans="1:13" hidden="1" x14ac:dyDescent="0.25">
      <c r="A2976" s="2">
        <v>45028</v>
      </c>
      <c r="B2976" s="3">
        <f t="shared" si="141"/>
        <v>2023</v>
      </c>
      <c r="C2976" t="str">
        <f t="shared" si="142"/>
        <v>2023-2024</v>
      </c>
      <c r="D2976" t="s">
        <v>147</v>
      </c>
      <c r="E2976" t="s">
        <v>67</v>
      </c>
      <c r="F2976" t="str">
        <f t="shared" si="143"/>
        <v>New South Wales</v>
      </c>
      <c r="G2976" t="s">
        <v>10</v>
      </c>
      <c r="H2976">
        <v>2478</v>
      </c>
      <c r="I2976" t="s">
        <v>11</v>
      </c>
      <c r="J2976" t="s">
        <v>68</v>
      </c>
      <c r="K2976" t="s">
        <v>154</v>
      </c>
      <c r="L2976" t="s">
        <v>14</v>
      </c>
      <c r="M2976" s="5">
        <v>443.18</v>
      </c>
    </row>
    <row r="2977" spans="1:13" hidden="1" x14ac:dyDescent="0.25">
      <c r="A2977" s="2">
        <v>45090</v>
      </c>
      <c r="B2977" s="3">
        <f t="shared" si="141"/>
        <v>2023</v>
      </c>
      <c r="C2977" t="str">
        <f t="shared" si="142"/>
        <v>2023-2024</v>
      </c>
      <c r="D2977" t="s">
        <v>147</v>
      </c>
      <c r="E2977" t="s">
        <v>112</v>
      </c>
      <c r="F2977" t="str">
        <f t="shared" si="143"/>
        <v>Victoria</v>
      </c>
      <c r="G2977" t="s">
        <v>45</v>
      </c>
      <c r="H2977">
        <v>3076</v>
      </c>
      <c r="I2977" t="s">
        <v>11</v>
      </c>
      <c r="J2977" t="s">
        <v>46</v>
      </c>
      <c r="K2977" t="s">
        <v>19</v>
      </c>
      <c r="L2977" t="s">
        <v>23</v>
      </c>
      <c r="M2977" s="5">
        <v>443.37</v>
      </c>
    </row>
    <row r="2978" spans="1:13" hidden="1" x14ac:dyDescent="0.25">
      <c r="A2978" s="2">
        <v>45548</v>
      </c>
      <c r="B2978" s="3">
        <f t="shared" si="141"/>
        <v>2025</v>
      </c>
      <c r="C2978" t="str">
        <f t="shared" si="142"/>
        <v>2024-2025</v>
      </c>
      <c r="D2978" t="s">
        <v>147</v>
      </c>
      <c r="E2978" t="s">
        <v>113</v>
      </c>
      <c r="F2978" t="str">
        <f t="shared" si="143"/>
        <v>Queensland</v>
      </c>
      <c r="G2978" t="s">
        <v>35</v>
      </c>
      <c r="H2978">
        <v>4215</v>
      </c>
      <c r="I2978" t="s">
        <v>11</v>
      </c>
      <c r="J2978" t="s">
        <v>104</v>
      </c>
      <c r="K2978" t="s">
        <v>154</v>
      </c>
      <c r="L2978" t="s">
        <v>14</v>
      </c>
      <c r="M2978" s="5">
        <v>443.53999999999996</v>
      </c>
    </row>
    <row r="2979" spans="1:13" hidden="1" x14ac:dyDescent="0.25">
      <c r="A2979" s="2">
        <v>45395</v>
      </c>
      <c r="B2979" s="3">
        <f t="shared" si="141"/>
        <v>2024</v>
      </c>
      <c r="C2979" t="str">
        <f t="shared" si="142"/>
        <v>2024-2025</v>
      </c>
      <c r="D2979" t="s">
        <v>147</v>
      </c>
      <c r="E2979" t="s">
        <v>97</v>
      </c>
      <c r="F2979" t="str">
        <f t="shared" si="143"/>
        <v>Tasmania</v>
      </c>
      <c r="G2979" t="s">
        <v>70</v>
      </c>
      <c r="H2979">
        <v>7250</v>
      </c>
      <c r="I2979" t="s">
        <v>11</v>
      </c>
      <c r="J2979" t="s">
        <v>71</v>
      </c>
      <c r="K2979" t="s">
        <v>151</v>
      </c>
      <c r="L2979" t="s">
        <v>21</v>
      </c>
      <c r="M2979" s="5">
        <v>444.56</v>
      </c>
    </row>
    <row r="2980" spans="1:13" hidden="1" x14ac:dyDescent="0.25">
      <c r="A2980" s="2">
        <v>45612</v>
      </c>
      <c r="B2980" s="3">
        <f t="shared" si="141"/>
        <v>2025</v>
      </c>
      <c r="C2980" t="str">
        <f t="shared" si="142"/>
        <v>2024-2025</v>
      </c>
      <c r="D2980" t="s">
        <v>148</v>
      </c>
      <c r="E2980" t="s">
        <v>73</v>
      </c>
      <c r="F2980" t="str">
        <f t="shared" si="143"/>
        <v>Victoria</v>
      </c>
      <c r="G2980" t="s">
        <v>45</v>
      </c>
      <c r="H2980">
        <v>3136</v>
      </c>
      <c r="I2980" t="s">
        <v>11</v>
      </c>
      <c r="J2980" t="s">
        <v>63</v>
      </c>
      <c r="K2980" t="s">
        <v>154</v>
      </c>
      <c r="L2980" t="s">
        <v>14</v>
      </c>
      <c r="M2980" s="5">
        <v>444.64</v>
      </c>
    </row>
    <row r="2981" spans="1:13" hidden="1" x14ac:dyDescent="0.25">
      <c r="A2981" s="2">
        <v>45587</v>
      </c>
      <c r="B2981" s="3">
        <f t="shared" si="141"/>
        <v>2025</v>
      </c>
      <c r="C2981" t="str">
        <f t="shared" si="142"/>
        <v>2024-2025</v>
      </c>
      <c r="D2981" t="s">
        <v>147</v>
      </c>
      <c r="E2981" t="s">
        <v>144</v>
      </c>
      <c r="F2981" t="str">
        <f t="shared" si="143"/>
        <v>Queensland</v>
      </c>
      <c r="G2981" t="s">
        <v>35</v>
      </c>
      <c r="H2981">
        <v>4566</v>
      </c>
      <c r="I2981" t="s">
        <v>11</v>
      </c>
      <c r="J2981" t="s">
        <v>120</v>
      </c>
      <c r="K2981" t="s">
        <v>150</v>
      </c>
      <c r="L2981" t="s">
        <v>18</v>
      </c>
      <c r="M2981" s="5">
        <v>445.42</v>
      </c>
    </row>
    <row r="2982" spans="1:13" hidden="1" x14ac:dyDescent="0.25">
      <c r="A2982" s="2">
        <v>45133</v>
      </c>
      <c r="B2982" s="3">
        <f t="shared" si="141"/>
        <v>2024</v>
      </c>
      <c r="C2982" t="str">
        <f t="shared" si="142"/>
        <v>2023-2024</v>
      </c>
      <c r="D2982" t="s">
        <v>148</v>
      </c>
      <c r="E2982" t="s">
        <v>106</v>
      </c>
      <c r="F2982" t="str">
        <f t="shared" si="143"/>
        <v>Victoria</v>
      </c>
      <c r="G2982" t="s">
        <v>45</v>
      </c>
      <c r="H2982">
        <v>3915</v>
      </c>
      <c r="I2982" t="s">
        <v>11</v>
      </c>
      <c r="J2982" t="s">
        <v>55</v>
      </c>
      <c r="K2982" t="s">
        <v>150</v>
      </c>
      <c r="L2982" t="s">
        <v>18</v>
      </c>
      <c r="M2982" s="5">
        <v>445.52</v>
      </c>
    </row>
    <row r="2983" spans="1:13" hidden="1" x14ac:dyDescent="0.25">
      <c r="A2983" s="2">
        <v>45225</v>
      </c>
      <c r="B2983" s="3">
        <f t="shared" si="141"/>
        <v>2024</v>
      </c>
      <c r="C2983" t="str">
        <f t="shared" si="142"/>
        <v>2023-2024</v>
      </c>
      <c r="D2983" t="s">
        <v>147</v>
      </c>
      <c r="E2983" t="s">
        <v>133</v>
      </c>
      <c r="F2983" t="str">
        <f t="shared" si="143"/>
        <v>Queensland</v>
      </c>
      <c r="G2983" t="s">
        <v>35</v>
      </c>
      <c r="H2983">
        <v>4305</v>
      </c>
      <c r="I2983" t="s">
        <v>11</v>
      </c>
      <c r="J2983" t="s">
        <v>104</v>
      </c>
      <c r="K2983" t="s">
        <v>151</v>
      </c>
      <c r="L2983" t="s">
        <v>21</v>
      </c>
      <c r="M2983" s="5">
        <v>445.52</v>
      </c>
    </row>
    <row r="2984" spans="1:13" hidden="1" x14ac:dyDescent="0.25">
      <c r="A2984" s="2">
        <v>45501</v>
      </c>
      <c r="B2984" s="3">
        <f t="shared" si="141"/>
        <v>2025</v>
      </c>
      <c r="C2984" t="str">
        <f t="shared" si="142"/>
        <v>2024-2025</v>
      </c>
      <c r="D2984" t="s">
        <v>147</v>
      </c>
      <c r="E2984" t="s">
        <v>143</v>
      </c>
      <c r="F2984" t="str">
        <f t="shared" si="143"/>
        <v>New South Wales</v>
      </c>
      <c r="G2984" t="s">
        <v>10</v>
      </c>
      <c r="H2984">
        <v>2154</v>
      </c>
      <c r="I2984" t="s">
        <v>11</v>
      </c>
      <c r="J2984" t="s">
        <v>27</v>
      </c>
      <c r="K2984" t="s">
        <v>154</v>
      </c>
      <c r="L2984" t="s">
        <v>14</v>
      </c>
      <c r="M2984" s="5">
        <v>445.5200000000001</v>
      </c>
    </row>
    <row r="2985" spans="1:13" hidden="1" x14ac:dyDescent="0.25">
      <c r="A2985" s="2">
        <v>45471</v>
      </c>
      <c r="B2985" s="3">
        <f t="shared" si="141"/>
        <v>2024</v>
      </c>
      <c r="C2985" t="str">
        <f t="shared" si="142"/>
        <v>2024-2025</v>
      </c>
      <c r="D2985" t="s">
        <v>147</v>
      </c>
      <c r="E2985" t="s">
        <v>98</v>
      </c>
      <c r="F2985" t="str">
        <f t="shared" si="143"/>
        <v>Victoria</v>
      </c>
      <c r="G2985" t="s">
        <v>45</v>
      </c>
      <c r="H2985">
        <v>3429</v>
      </c>
      <c r="I2985" t="s">
        <v>11</v>
      </c>
      <c r="J2985" t="s">
        <v>60</v>
      </c>
      <c r="K2985" t="s">
        <v>19</v>
      </c>
      <c r="L2985" t="s">
        <v>23</v>
      </c>
      <c r="M2985" s="5">
        <v>445.87</v>
      </c>
    </row>
    <row r="2986" spans="1:13" hidden="1" x14ac:dyDescent="0.25">
      <c r="A2986" s="2">
        <v>45632</v>
      </c>
      <c r="B2986" s="3">
        <f t="shared" si="141"/>
        <v>2025</v>
      </c>
      <c r="C2986" t="str">
        <f t="shared" si="142"/>
        <v>2024-2025</v>
      </c>
      <c r="D2986" t="s">
        <v>148</v>
      </c>
      <c r="E2986" t="s">
        <v>105</v>
      </c>
      <c r="F2986" t="str">
        <f t="shared" si="143"/>
        <v>Victoria</v>
      </c>
      <c r="G2986" t="s">
        <v>45</v>
      </c>
      <c r="H2986">
        <v>3500</v>
      </c>
      <c r="I2986" t="s">
        <v>11</v>
      </c>
      <c r="J2986" t="s">
        <v>60</v>
      </c>
      <c r="K2986" t="s">
        <v>152</v>
      </c>
      <c r="L2986" t="s">
        <v>13</v>
      </c>
      <c r="M2986" s="5">
        <v>445.95</v>
      </c>
    </row>
    <row r="2987" spans="1:13" hidden="1" x14ac:dyDescent="0.25">
      <c r="A2987" s="2">
        <v>45017</v>
      </c>
      <c r="B2987" s="3">
        <f t="shared" si="141"/>
        <v>2023</v>
      </c>
      <c r="C2987" t="str">
        <f t="shared" si="142"/>
        <v>2023-2024</v>
      </c>
      <c r="D2987" t="s">
        <v>147</v>
      </c>
      <c r="E2987" t="s">
        <v>31</v>
      </c>
      <c r="F2987" t="str">
        <f t="shared" si="143"/>
        <v>South Australia</v>
      </c>
      <c r="G2987" t="s">
        <v>32</v>
      </c>
      <c r="H2987">
        <v>5168</v>
      </c>
      <c r="I2987" t="s">
        <v>11</v>
      </c>
      <c r="J2987" t="s">
        <v>33</v>
      </c>
      <c r="K2987" t="s">
        <v>153</v>
      </c>
      <c r="L2987" t="s">
        <v>16</v>
      </c>
      <c r="M2987" s="5">
        <v>447.42999999999995</v>
      </c>
    </row>
    <row r="2988" spans="1:13" hidden="1" x14ac:dyDescent="0.25">
      <c r="A2988" s="2">
        <v>45426</v>
      </c>
      <c r="B2988" s="3">
        <f t="shared" si="141"/>
        <v>2024</v>
      </c>
      <c r="C2988" t="str">
        <f t="shared" si="142"/>
        <v>2024-2025</v>
      </c>
      <c r="D2988" t="s">
        <v>147</v>
      </c>
      <c r="E2988" t="s">
        <v>112</v>
      </c>
      <c r="F2988" t="str">
        <f t="shared" si="143"/>
        <v>Victoria</v>
      </c>
      <c r="G2988" t="s">
        <v>45</v>
      </c>
      <c r="H2988">
        <v>3076</v>
      </c>
      <c r="I2988" t="s">
        <v>11</v>
      </c>
      <c r="J2988" t="s">
        <v>46</v>
      </c>
      <c r="K2988" t="s">
        <v>156</v>
      </c>
      <c r="L2988" t="s">
        <v>17</v>
      </c>
      <c r="M2988" s="5">
        <v>447.43999999999994</v>
      </c>
    </row>
    <row r="2989" spans="1:13" hidden="1" x14ac:dyDescent="0.25">
      <c r="A2989" s="2">
        <v>45629</v>
      </c>
      <c r="B2989" s="3">
        <f t="shared" si="141"/>
        <v>2025</v>
      </c>
      <c r="C2989" t="str">
        <f t="shared" si="142"/>
        <v>2024-2025</v>
      </c>
      <c r="D2989" t="s">
        <v>148</v>
      </c>
      <c r="E2989" t="s">
        <v>127</v>
      </c>
      <c r="F2989" t="str">
        <f t="shared" si="143"/>
        <v>New South Wales</v>
      </c>
      <c r="G2989" t="s">
        <v>10</v>
      </c>
      <c r="H2989">
        <v>2131</v>
      </c>
      <c r="I2989" t="s">
        <v>11</v>
      </c>
      <c r="J2989" t="s">
        <v>27</v>
      </c>
      <c r="K2989" t="s">
        <v>151</v>
      </c>
      <c r="L2989" t="s">
        <v>21</v>
      </c>
      <c r="M2989" s="5">
        <v>447.63</v>
      </c>
    </row>
    <row r="2990" spans="1:13" hidden="1" x14ac:dyDescent="0.25">
      <c r="A2990" s="2">
        <v>45536</v>
      </c>
      <c r="B2990" s="3">
        <f t="shared" si="141"/>
        <v>2025</v>
      </c>
      <c r="C2990" t="str">
        <f t="shared" si="142"/>
        <v>2024-2025</v>
      </c>
      <c r="D2990" t="s">
        <v>148</v>
      </c>
      <c r="E2990" t="s">
        <v>135</v>
      </c>
      <c r="F2990" t="str">
        <f t="shared" si="143"/>
        <v>Victoria</v>
      </c>
      <c r="G2990" t="s">
        <v>45</v>
      </c>
      <c r="H2990">
        <v>3550</v>
      </c>
      <c r="I2990" t="s">
        <v>11</v>
      </c>
      <c r="J2990" t="s">
        <v>60</v>
      </c>
      <c r="K2990" t="s">
        <v>155</v>
      </c>
      <c r="L2990" t="s">
        <v>20</v>
      </c>
      <c r="M2990" s="5">
        <v>447.95</v>
      </c>
    </row>
    <row r="2991" spans="1:13" x14ac:dyDescent="0.25">
      <c r="A2991" s="2">
        <v>44933</v>
      </c>
      <c r="B2991" s="3">
        <f t="shared" si="141"/>
        <v>2023</v>
      </c>
      <c r="C2991" t="str">
        <f t="shared" si="142"/>
        <v>2022-2023</v>
      </c>
      <c r="D2991" t="s">
        <v>147</v>
      </c>
      <c r="E2991" t="s">
        <v>144</v>
      </c>
      <c r="F2991" t="str">
        <f t="shared" si="143"/>
        <v>Queensland</v>
      </c>
      <c r="G2991" t="s">
        <v>35</v>
      </c>
      <c r="H2991">
        <v>4566</v>
      </c>
      <c r="I2991" t="s">
        <v>11</v>
      </c>
      <c r="J2991" t="s">
        <v>120</v>
      </c>
      <c r="K2991" t="s">
        <v>152</v>
      </c>
      <c r="L2991" t="s">
        <v>13</v>
      </c>
      <c r="M2991" s="5">
        <v>449.75</v>
      </c>
    </row>
    <row r="2992" spans="1:13" hidden="1" x14ac:dyDescent="0.25">
      <c r="A2992" s="2">
        <v>45009</v>
      </c>
      <c r="B2992" s="3">
        <f t="shared" si="141"/>
        <v>2023</v>
      </c>
      <c r="C2992" t="str">
        <f t="shared" si="142"/>
        <v>2022-2023</v>
      </c>
      <c r="D2992" t="s">
        <v>148</v>
      </c>
      <c r="E2992" t="s">
        <v>87</v>
      </c>
      <c r="F2992" t="str">
        <f t="shared" si="143"/>
        <v>New South Wales</v>
      </c>
      <c r="G2992" t="s">
        <v>10</v>
      </c>
      <c r="H2992">
        <v>2790</v>
      </c>
      <c r="I2992" t="s">
        <v>11</v>
      </c>
      <c r="J2992" t="s">
        <v>25</v>
      </c>
      <c r="K2992" t="s">
        <v>150</v>
      </c>
      <c r="L2992" t="s">
        <v>18</v>
      </c>
      <c r="M2992" s="5">
        <v>450.03</v>
      </c>
    </row>
    <row r="2993" spans="1:13" hidden="1" x14ac:dyDescent="0.25">
      <c r="A2993" s="2">
        <v>45554</v>
      </c>
      <c r="B2993" s="3">
        <f t="shared" si="141"/>
        <v>2025</v>
      </c>
      <c r="C2993" t="str">
        <f t="shared" si="142"/>
        <v>2024-2025</v>
      </c>
      <c r="D2993" t="s">
        <v>147</v>
      </c>
      <c r="E2993" t="s">
        <v>136</v>
      </c>
      <c r="F2993" t="str">
        <f t="shared" si="143"/>
        <v>Victoria</v>
      </c>
      <c r="G2993" t="s">
        <v>45</v>
      </c>
      <c r="H2993">
        <v>3175</v>
      </c>
      <c r="I2993" t="s">
        <v>11</v>
      </c>
      <c r="J2993" t="s">
        <v>63</v>
      </c>
      <c r="K2993" t="s">
        <v>156</v>
      </c>
      <c r="L2993" t="s">
        <v>17</v>
      </c>
      <c r="M2993" s="5">
        <v>450.11</v>
      </c>
    </row>
    <row r="2994" spans="1:13" hidden="1" x14ac:dyDescent="0.25">
      <c r="A2994" s="2">
        <v>45078</v>
      </c>
      <c r="B2994" s="3">
        <f t="shared" si="141"/>
        <v>2023</v>
      </c>
      <c r="C2994" t="str">
        <f t="shared" si="142"/>
        <v>2023-2024</v>
      </c>
      <c r="D2994" t="s">
        <v>147</v>
      </c>
      <c r="E2994" t="s">
        <v>124</v>
      </c>
      <c r="F2994" t="str">
        <f t="shared" si="143"/>
        <v>New South Wales</v>
      </c>
      <c r="G2994" t="s">
        <v>10</v>
      </c>
      <c r="H2994">
        <v>2015</v>
      </c>
      <c r="I2994" t="s">
        <v>11</v>
      </c>
      <c r="J2994" t="s">
        <v>12</v>
      </c>
      <c r="K2994" t="s">
        <v>19</v>
      </c>
      <c r="L2994" t="s">
        <v>23</v>
      </c>
      <c r="M2994" s="5">
        <v>450.48</v>
      </c>
    </row>
    <row r="2995" spans="1:13" hidden="1" x14ac:dyDescent="0.25">
      <c r="A2995" s="2">
        <v>45038</v>
      </c>
      <c r="B2995" s="3">
        <f t="shared" si="141"/>
        <v>2023</v>
      </c>
      <c r="C2995" t="str">
        <f t="shared" si="142"/>
        <v>2023-2024</v>
      </c>
      <c r="D2995" t="s">
        <v>147</v>
      </c>
      <c r="E2995" t="s">
        <v>144</v>
      </c>
      <c r="F2995" t="str">
        <f t="shared" si="143"/>
        <v>Queensland</v>
      </c>
      <c r="G2995" t="s">
        <v>35</v>
      </c>
      <c r="H2995">
        <v>4566</v>
      </c>
      <c r="I2995" t="s">
        <v>11</v>
      </c>
      <c r="J2995" t="s">
        <v>120</v>
      </c>
      <c r="K2995" t="s">
        <v>151</v>
      </c>
      <c r="L2995" t="s">
        <v>21</v>
      </c>
      <c r="M2995" s="5">
        <v>451.26</v>
      </c>
    </row>
    <row r="2996" spans="1:13" hidden="1" x14ac:dyDescent="0.25">
      <c r="A2996" s="2">
        <v>44974</v>
      </c>
      <c r="B2996" s="3">
        <f t="shared" si="141"/>
        <v>2023</v>
      </c>
      <c r="C2996" t="str">
        <f t="shared" si="142"/>
        <v>2022-2023</v>
      </c>
      <c r="D2996" t="s">
        <v>147</v>
      </c>
      <c r="E2996" t="s">
        <v>132</v>
      </c>
      <c r="F2996" t="str">
        <f t="shared" si="143"/>
        <v>New South Wales</v>
      </c>
      <c r="G2996" t="s">
        <v>10</v>
      </c>
      <c r="H2996">
        <v>2800</v>
      </c>
      <c r="I2996" t="s">
        <v>11</v>
      </c>
      <c r="J2996" t="s">
        <v>25</v>
      </c>
      <c r="K2996" t="s">
        <v>153</v>
      </c>
      <c r="L2996" t="s">
        <v>16</v>
      </c>
      <c r="M2996" s="5">
        <v>451.41</v>
      </c>
    </row>
    <row r="2997" spans="1:13" hidden="1" x14ac:dyDescent="0.25">
      <c r="A2997" s="2">
        <v>45082</v>
      </c>
      <c r="B2997" s="3">
        <f t="shared" si="141"/>
        <v>2023</v>
      </c>
      <c r="C2997" t="str">
        <f t="shared" si="142"/>
        <v>2023-2024</v>
      </c>
      <c r="D2997" t="s">
        <v>147</v>
      </c>
      <c r="E2997" t="s">
        <v>116</v>
      </c>
      <c r="F2997" t="str">
        <f t="shared" si="143"/>
        <v>Western Australia</v>
      </c>
      <c r="G2997" t="s">
        <v>48</v>
      </c>
      <c r="H2997">
        <v>6725</v>
      </c>
      <c r="I2997" t="s">
        <v>11</v>
      </c>
      <c r="J2997" t="s">
        <v>77</v>
      </c>
      <c r="K2997" t="s">
        <v>150</v>
      </c>
      <c r="L2997" t="s">
        <v>18</v>
      </c>
      <c r="M2997" s="5">
        <v>451.99</v>
      </c>
    </row>
    <row r="2998" spans="1:13" hidden="1" x14ac:dyDescent="0.25">
      <c r="A2998" s="2">
        <v>45541</v>
      </c>
      <c r="B2998" s="3">
        <f t="shared" si="141"/>
        <v>2025</v>
      </c>
      <c r="C2998" t="str">
        <f t="shared" si="142"/>
        <v>2024-2025</v>
      </c>
      <c r="D2998" t="s">
        <v>147</v>
      </c>
      <c r="E2998" t="s">
        <v>44</v>
      </c>
      <c r="F2998" t="str">
        <f t="shared" si="143"/>
        <v>Victoria</v>
      </c>
      <c r="G2998" t="s">
        <v>45</v>
      </c>
      <c r="H2998">
        <v>3066</v>
      </c>
      <c r="I2998" t="s">
        <v>11</v>
      </c>
      <c r="J2998" t="s">
        <v>46</v>
      </c>
      <c r="K2998" t="s">
        <v>150</v>
      </c>
      <c r="L2998" t="s">
        <v>18</v>
      </c>
      <c r="M2998" s="5">
        <v>452.17</v>
      </c>
    </row>
    <row r="2999" spans="1:13" hidden="1" x14ac:dyDescent="0.25">
      <c r="A2999" s="2">
        <v>45347</v>
      </c>
      <c r="B2999" s="3">
        <f t="shared" si="141"/>
        <v>2024</v>
      </c>
      <c r="C2999" t="str">
        <f t="shared" si="142"/>
        <v>2023-2024</v>
      </c>
      <c r="D2999" t="s">
        <v>148</v>
      </c>
      <c r="E2999" t="s">
        <v>144</v>
      </c>
      <c r="F2999" t="str">
        <f t="shared" si="143"/>
        <v>Queensland</v>
      </c>
      <c r="G2999" t="s">
        <v>35</v>
      </c>
      <c r="H2999">
        <v>4566</v>
      </c>
      <c r="I2999" t="s">
        <v>11</v>
      </c>
      <c r="J2999" t="s">
        <v>120</v>
      </c>
      <c r="K2999" t="s">
        <v>152</v>
      </c>
      <c r="L2999" t="s">
        <v>13</v>
      </c>
      <c r="M2999" s="5">
        <v>47.97</v>
      </c>
    </row>
    <row r="3000" spans="1:13" x14ac:dyDescent="0.25">
      <c r="A3000" s="2">
        <v>44957</v>
      </c>
      <c r="B3000" s="3">
        <f t="shared" si="141"/>
        <v>2023</v>
      </c>
      <c r="C3000" t="str">
        <f t="shared" si="142"/>
        <v>2022-2023</v>
      </c>
      <c r="D3000" t="s">
        <v>148</v>
      </c>
      <c r="E3000" t="s">
        <v>87</v>
      </c>
      <c r="F3000" t="str">
        <f t="shared" si="143"/>
        <v>New South Wales</v>
      </c>
      <c r="G3000" t="s">
        <v>10</v>
      </c>
      <c r="H3000">
        <v>2790</v>
      </c>
      <c r="I3000" t="s">
        <v>11</v>
      </c>
      <c r="J3000" t="s">
        <v>25</v>
      </c>
      <c r="K3000" t="s">
        <v>151</v>
      </c>
      <c r="L3000" t="s">
        <v>21</v>
      </c>
      <c r="M3000" s="5">
        <v>452.57000000000005</v>
      </c>
    </row>
    <row r="3001" spans="1:13" hidden="1" x14ac:dyDescent="0.25">
      <c r="A3001" s="2">
        <v>45067</v>
      </c>
      <c r="B3001" s="3">
        <f t="shared" si="141"/>
        <v>2023</v>
      </c>
      <c r="C3001" t="str">
        <f t="shared" si="142"/>
        <v>2023-2024</v>
      </c>
      <c r="D3001" t="s">
        <v>147</v>
      </c>
      <c r="E3001" t="s">
        <v>132</v>
      </c>
      <c r="F3001" t="str">
        <f t="shared" si="143"/>
        <v>New South Wales</v>
      </c>
      <c r="G3001" t="s">
        <v>10</v>
      </c>
      <c r="H3001">
        <v>2800</v>
      </c>
      <c r="I3001" t="s">
        <v>11</v>
      </c>
      <c r="J3001" t="s">
        <v>25</v>
      </c>
      <c r="K3001" t="s">
        <v>154</v>
      </c>
      <c r="L3001" t="s">
        <v>14</v>
      </c>
      <c r="M3001" s="5">
        <v>452.96999999999997</v>
      </c>
    </row>
    <row r="3002" spans="1:13" hidden="1" x14ac:dyDescent="0.25">
      <c r="A3002" s="2">
        <v>45335</v>
      </c>
      <c r="B3002" s="3">
        <f t="shared" si="141"/>
        <v>2024</v>
      </c>
      <c r="C3002" t="str">
        <f t="shared" si="142"/>
        <v>2023-2024</v>
      </c>
      <c r="D3002" t="s">
        <v>147</v>
      </c>
      <c r="E3002" t="s">
        <v>26</v>
      </c>
      <c r="F3002" t="str">
        <f t="shared" si="143"/>
        <v>New South Wales</v>
      </c>
      <c r="G3002" t="s">
        <v>10</v>
      </c>
      <c r="H3002">
        <v>2141</v>
      </c>
      <c r="I3002" t="s">
        <v>11</v>
      </c>
      <c r="J3002" t="s">
        <v>27</v>
      </c>
      <c r="K3002" t="s">
        <v>154</v>
      </c>
      <c r="L3002" t="s">
        <v>14</v>
      </c>
      <c r="M3002" s="5">
        <v>453.55</v>
      </c>
    </row>
    <row r="3003" spans="1:13" hidden="1" x14ac:dyDescent="0.25">
      <c r="A3003" s="2">
        <v>45298</v>
      </c>
      <c r="B3003" s="3">
        <f t="shared" si="141"/>
        <v>2024</v>
      </c>
      <c r="C3003" t="str">
        <f t="shared" si="142"/>
        <v>2023-2024</v>
      </c>
      <c r="D3003" t="s">
        <v>147</v>
      </c>
      <c r="E3003" t="s">
        <v>78</v>
      </c>
      <c r="F3003" t="str">
        <f t="shared" si="143"/>
        <v>New South Wales</v>
      </c>
      <c r="G3003" t="s">
        <v>10</v>
      </c>
      <c r="H3003">
        <v>2350</v>
      </c>
      <c r="I3003" t="s">
        <v>11</v>
      </c>
      <c r="J3003" t="s">
        <v>68</v>
      </c>
      <c r="K3003" t="s">
        <v>149</v>
      </c>
      <c r="L3003" t="s">
        <v>15</v>
      </c>
      <c r="M3003" s="5">
        <v>454.25</v>
      </c>
    </row>
    <row r="3004" spans="1:13" hidden="1" x14ac:dyDescent="0.25">
      <c r="A3004" s="2">
        <v>45175</v>
      </c>
      <c r="B3004" s="3">
        <f t="shared" si="141"/>
        <v>2024</v>
      </c>
      <c r="C3004" t="str">
        <f t="shared" si="142"/>
        <v>2023-2024</v>
      </c>
      <c r="D3004" t="s">
        <v>147</v>
      </c>
      <c r="E3004" t="s">
        <v>142</v>
      </c>
      <c r="F3004" t="str">
        <f t="shared" si="143"/>
        <v>Australian Capital Territory</v>
      </c>
      <c r="G3004" t="s">
        <v>80</v>
      </c>
      <c r="H3004">
        <v>2609</v>
      </c>
      <c r="I3004" t="s">
        <v>11</v>
      </c>
      <c r="J3004" t="s">
        <v>58</v>
      </c>
      <c r="K3004" t="s">
        <v>154</v>
      </c>
      <c r="L3004" t="s">
        <v>14</v>
      </c>
      <c r="M3004" s="5">
        <v>454.59000000000003</v>
      </c>
    </row>
    <row r="3005" spans="1:13" hidden="1" x14ac:dyDescent="0.25">
      <c r="A3005" s="2">
        <v>45116</v>
      </c>
      <c r="B3005" s="3">
        <f t="shared" si="141"/>
        <v>2024</v>
      </c>
      <c r="C3005" t="str">
        <f t="shared" si="142"/>
        <v>2023-2024</v>
      </c>
      <c r="D3005" t="s">
        <v>147</v>
      </c>
      <c r="E3005" t="s">
        <v>137</v>
      </c>
      <c r="F3005" t="str">
        <f t="shared" si="143"/>
        <v>New South Wales</v>
      </c>
      <c r="G3005" t="s">
        <v>10</v>
      </c>
      <c r="H3005">
        <v>2031</v>
      </c>
      <c r="I3005" t="s">
        <v>11</v>
      </c>
      <c r="J3005" t="s">
        <v>12</v>
      </c>
      <c r="K3005" t="s">
        <v>155</v>
      </c>
      <c r="L3005" t="s">
        <v>20</v>
      </c>
      <c r="M3005" s="5">
        <v>454.86000000000007</v>
      </c>
    </row>
    <row r="3006" spans="1:13" hidden="1" x14ac:dyDescent="0.25">
      <c r="A3006" s="2">
        <v>45266</v>
      </c>
      <c r="B3006" s="3">
        <f t="shared" si="141"/>
        <v>2024</v>
      </c>
      <c r="C3006" t="str">
        <f t="shared" si="142"/>
        <v>2023-2024</v>
      </c>
      <c r="D3006" t="s">
        <v>148</v>
      </c>
      <c r="E3006" t="s">
        <v>42</v>
      </c>
      <c r="F3006" t="str">
        <f t="shared" si="143"/>
        <v>Queensland</v>
      </c>
      <c r="G3006" t="s">
        <v>35</v>
      </c>
      <c r="H3006">
        <v>4053</v>
      </c>
      <c r="I3006" t="s">
        <v>11</v>
      </c>
      <c r="J3006" t="s">
        <v>43</v>
      </c>
      <c r="K3006" t="s">
        <v>154</v>
      </c>
      <c r="L3006" t="s">
        <v>14</v>
      </c>
      <c r="M3006" s="5">
        <v>47.94</v>
      </c>
    </row>
    <row r="3007" spans="1:13" hidden="1" x14ac:dyDescent="0.25">
      <c r="A3007" s="2">
        <v>45477</v>
      </c>
      <c r="B3007" s="3">
        <f t="shared" si="141"/>
        <v>2025</v>
      </c>
      <c r="C3007" t="str">
        <f t="shared" si="142"/>
        <v>2024-2025</v>
      </c>
      <c r="D3007" t="s">
        <v>147</v>
      </c>
      <c r="E3007" t="s">
        <v>117</v>
      </c>
      <c r="F3007" t="str">
        <f t="shared" si="143"/>
        <v>Queensland</v>
      </c>
      <c r="G3007" t="s">
        <v>35</v>
      </c>
      <c r="H3007">
        <v>4119</v>
      </c>
      <c r="I3007" t="s">
        <v>11</v>
      </c>
      <c r="J3007" t="s">
        <v>43</v>
      </c>
      <c r="K3007" t="s">
        <v>152</v>
      </c>
      <c r="L3007" t="s">
        <v>13</v>
      </c>
      <c r="M3007" s="5">
        <v>455.02</v>
      </c>
    </row>
    <row r="3008" spans="1:13" hidden="1" x14ac:dyDescent="0.25">
      <c r="A3008" s="2">
        <v>45589</v>
      </c>
      <c r="B3008" s="3">
        <f t="shared" si="141"/>
        <v>2025</v>
      </c>
      <c r="C3008" t="str">
        <f t="shared" si="142"/>
        <v>2024-2025</v>
      </c>
      <c r="D3008" t="s">
        <v>147</v>
      </c>
      <c r="E3008" t="s">
        <v>101</v>
      </c>
      <c r="F3008" t="str">
        <f t="shared" si="143"/>
        <v>Victoria</v>
      </c>
      <c r="G3008" t="s">
        <v>45</v>
      </c>
      <c r="H3008">
        <v>3131</v>
      </c>
      <c r="I3008" t="s">
        <v>11</v>
      </c>
      <c r="J3008" t="s">
        <v>63</v>
      </c>
      <c r="K3008" t="s">
        <v>149</v>
      </c>
      <c r="L3008" t="s">
        <v>15</v>
      </c>
      <c r="M3008" s="5">
        <v>455.37000000000006</v>
      </c>
    </row>
    <row r="3009" spans="1:13" hidden="1" x14ac:dyDescent="0.25">
      <c r="A3009" s="2">
        <v>45439</v>
      </c>
      <c r="B3009" s="3">
        <f t="shared" si="141"/>
        <v>2024</v>
      </c>
      <c r="C3009" t="str">
        <f t="shared" si="142"/>
        <v>2024-2025</v>
      </c>
      <c r="D3009" t="s">
        <v>147</v>
      </c>
      <c r="E3009" t="s">
        <v>97</v>
      </c>
      <c r="F3009" t="str">
        <f t="shared" si="143"/>
        <v>Tasmania</v>
      </c>
      <c r="G3009" t="s">
        <v>70</v>
      </c>
      <c r="H3009">
        <v>7250</v>
      </c>
      <c r="I3009" t="s">
        <v>11</v>
      </c>
      <c r="J3009" t="s">
        <v>71</v>
      </c>
      <c r="K3009" t="s">
        <v>151</v>
      </c>
      <c r="L3009" t="s">
        <v>21</v>
      </c>
      <c r="M3009" s="5">
        <v>455.39</v>
      </c>
    </row>
    <row r="3010" spans="1:13" hidden="1" x14ac:dyDescent="0.25">
      <c r="A3010" s="2">
        <v>45144</v>
      </c>
      <c r="B3010" s="3">
        <f t="shared" si="141"/>
        <v>2024</v>
      </c>
      <c r="C3010" t="str">
        <f t="shared" si="142"/>
        <v>2023-2024</v>
      </c>
      <c r="D3010" t="s">
        <v>148</v>
      </c>
      <c r="E3010" t="s">
        <v>117</v>
      </c>
      <c r="F3010" t="str">
        <f t="shared" si="143"/>
        <v>Queensland</v>
      </c>
      <c r="G3010" t="s">
        <v>35</v>
      </c>
      <c r="H3010">
        <v>4119</v>
      </c>
      <c r="I3010" t="s">
        <v>11</v>
      </c>
      <c r="J3010" t="s">
        <v>43</v>
      </c>
      <c r="K3010" t="s">
        <v>153</v>
      </c>
      <c r="L3010" t="s">
        <v>16</v>
      </c>
      <c r="M3010" s="5">
        <v>47.94</v>
      </c>
    </row>
    <row r="3011" spans="1:13" x14ac:dyDescent="0.25">
      <c r="A3011" s="2">
        <v>44954</v>
      </c>
      <c r="B3011" s="3">
        <f t="shared" si="141"/>
        <v>2023</v>
      </c>
      <c r="C3011" t="str">
        <f t="shared" si="142"/>
        <v>2022-2023</v>
      </c>
      <c r="D3011" t="s">
        <v>148</v>
      </c>
      <c r="E3011" t="s">
        <v>42</v>
      </c>
      <c r="F3011" t="str">
        <f t="shared" si="143"/>
        <v>Queensland</v>
      </c>
      <c r="G3011" t="s">
        <v>35</v>
      </c>
      <c r="H3011">
        <v>4053</v>
      </c>
      <c r="I3011" t="s">
        <v>11</v>
      </c>
      <c r="J3011" t="s">
        <v>43</v>
      </c>
      <c r="K3011" t="s">
        <v>155</v>
      </c>
      <c r="L3011" t="s">
        <v>20</v>
      </c>
      <c r="M3011" s="5">
        <v>44.84</v>
      </c>
    </row>
    <row r="3012" spans="1:13" hidden="1"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row>
    <row r="3013" spans="1:13" hidden="1"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row>
    <row r="3014" spans="1:13" hidden="1" x14ac:dyDescent="0.25">
      <c r="A3014" s="2">
        <v>45071</v>
      </c>
      <c r="B3014" s="3">
        <f t="shared" si="141"/>
        <v>2023</v>
      </c>
      <c r="C3014" t="str">
        <f t="shared" si="142"/>
        <v>2023-2024</v>
      </c>
      <c r="D3014" t="s">
        <v>147</v>
      </c>
      <c r="E3014" t="s">
        <v>89</v>
      </c>
      <c r="F3014" t="str">
        <f t="shared" si="143"/>
        <v>Queensland</v>
      </c>
      <c r="G3014" t="s">
        <v>35</v>
      </c>
      <c r="H3014">
        <v>4655</v>
      </c>
      <c r="I3014" t="s">
        <v>11</v>
      </c>
      <c r="J3014" t="s">
        <v>51</v>
      </c>
      <c r="K3014" t="s">
        <v>19</v>
      </c>
      <c r="L3014" t="s">
        <v>23</v>
      </c>
      <c r="M3014" s="5">
        <v>458.36</v>
      </c>
    </row>
    <row r="3015" spans="1:13" hidden="1"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row>
    <row r="3016" spans="1:13" hidden="1"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row>
    <row r="3017" spans="1:13" hidden="1" x14ac:dyDescent="0.25">
      <c r="A3017" s="2">
        <v>45035</v>
      </c>
      <c r="B3017" s="3">
        <f t="shared" si="141"/>
        <v>2023</v>
      </c>
      <c r="C3017" t="str">
        <f t="shared" si="142"/>
        <v>2023-2024</v>
      </c>
      <c r="D3017" t="s">
        <v>148</v>
      </c>
      <c r="E3017" t="s">
        <v>41</v>
      </c>
      <c r="F3017" t="str">
        <f t="shared" si="143"/>
        <v>New South Wales</v>
      </c>
      <c r="G3017" t="s">
        <v>10</v>
      </c>
      <c r="H3017">
        <v>2830</v>
      </c>
      <c r="I3017" t="s">
        <v>11</v>
      </c>
      <c r="J3017" t="s">
        <v>25</v>
      </c>
      <c r="K3017" t="s">
        <v>152</v>
      </c>
      <c r="L3017" t="s">
        <v>13</v>
      </c>
      <c r="M3017" s="5">
        <v>459.51</v>
      </c>
    </row>
    <row r="3018" spans="1:13" hidden="1"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row>
    <row r="3019" spans="1:13" hidden="1"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row>
    <row r="3020" spans="1:13" hidden="1"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row>
    <row r="3021" spans="1:13" hidden="1"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row>
    <row r="3022" spans="1:13" hidden="1"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row>
    <row r="3023" spans="1:13" hidden="1"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row>
    <row r="3024" spans="1:13" hidden="1" x14ac:dyDescent="0.25">
      <c r="A3024" s="2">
        <v>45023</v>
      </c>
      <c r="B3024" s="3">
        <f t="shared" si="141"/>
        <v>2023</v>
      </c>
      <c r="C3024" t="str">
        <f t="shared" si="142"/>
        <v>2023-2024</v>
      </c>
      <c r="D3024" t="s">
        <v>147</v>
      </c>
      <c r="E3024" t="s">
        <v>62</v>
      </c>
      <c r="F3024" t="str">
        <f t="shared" si="143"/>
        <v>Victoria</v>
      </c>
      <c r="G3024" t="s">
        <v>45</v>
      </c>
      <c r="H3024">
        <v>3134</v>
      </c>
      <c r="I3024" t="s">
        <v>11</v>
      </c>
      <c r="J3024" t="s">
        <v>63</v>
      </c>
      <c r="K3024" t="s">
        <v>154</v>
      </c>
      <c r="L3024" t="s">
        <v>14</v>
      </c>
      <c r="M3024" s="5">
        <v>462.74</v>
      </c>
    </row>
    <row r="3025" spans="1:13" hidden="1"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row>
    <row r="3026" spans="1:13" hidden="1" x14ac:dyDescent="0.25">
      <c r="A3026" s="2">
        <v>45104</v>
      </c>
      <c r="B3026" s="3">
        <f t="shared" si="141"/>
        <v>2023</v>
      </c>
      <c r="C3026" t="str">
        <f t="shared" si="142"/>
        <v>2023-2024</v>
      </c>
      <c r="D3026" t="s">
        <v>147</v>
      </c>
      <c r="E3026" t="s">
        <v>146</v>
      </c>
      <c r="F3026" t="str">
        <f t="shared" si="143"/>
        <v>Victoria</v>
      </c>
      <c r="G3026" t="s">
        <v>45</v>
      </c>
      <c r="H3026">
        <v>3353</v>
      </c>
      <c r="I3026" t="s">
        <v>11</v>
      </c>
      <c r="J3026" t="s">
        <v>60</v>
      </c>
      <c r="K3026" t="s">
        <v>154</v>
      </c>
      <c r="L3026" t="s">
        <v>14</v>
      </c>
      <c r="M3026" s="5">
        <v>463.14</v>
      </c>
    </row>
    <row r="3027" spans="1:13" hidden="1"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row>
    <row r="3028" spans="1:13" hidden="1" x14ac:dyDescent="0.25">
      <c r="A3028" s="2">
        <v>45454</v>
      </c>
      <c r="B3028" s="3">
        <f t="shared" si="141"/>
        <v>2024</v>
      </c>
      <c r="C3028" t="str">
        <f t="shared" si="142"/>
        <v>2024-2025</v>
      </c>
      <c r="D3028" t="s">
        <v>147</v>
      </c>
      <c r="E3028" t="s">
        <v>117</v>
      </c>
      <c r="F3028" t="str">
        <f t="shared" si="143"/>
        <v>Queensland</v>
      </c>
      <c r="G3028" t="s">
        <v>35</v>
      </c>
      <c r="H3028">
        <v>4119</v>
      </c>
      <c r="I3028" t="s">
        <v>11</v>
      </c>
      <c r="J3028" t="s">
        <v>43</v>
      </c>
      <c r="K3028" t="s">
        <v>154</v>
      </c>
      <c r="L3028" t="s">
        <v>14</v>
      </c>
      <c r="M3028" s="5">
        <v>463.95000000000005</v>
      </c>
    </row>
    <row r="3029" spans="1:13" hidden="1"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row>
    <row r="3030" spans="1:13" hidden="1"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row>
    <row r="3031" spans="1:13" hidden="1"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row>
    <row r="3032" spans="1:13" hidden="1" x14ac:dyDescent="0.25">
      <c r="A3032" s="2">
        <v>45044</v>
      </c>
      <c r="B3032" s="3">
        <f t="shared" si="141"/>
        <v>2023</v>
      </c>
      <c r="C3032" t="str">
        <f t="shared" si="142"/>
        <v>2023-2024</v>
      </c>
      <c r="D3032" t="s">
        <v>147</v>
      </c>
      <c r="E3032" t="s">
        <v>90</v>
      </c>
      <c r="F3032" t="str">
        <f t="shared" si="143"/>
        <v>Victoria</v>
      </c>
      <c r="G3032" t="s">
        <v>45</v>
      </c>
      <c r="H3032">
        <v>3179</v>
      </c>
      <c r="I3032" t="s">
        <v>11</v>
      </c>
      <c r="J3032" t="s">
        <v>63</v>
      </c>
      <c r="K3032" t="s">
        <v>151</v>
      </c>
      <c r="L3032" t="s">
        <v>21</v>
      </c>
      <c r="M3032" s="5">
        <v>466.74</v>
      </c>
    </row>
    <row r="3033" spans="1:13" hidden="1" x14ac:dyDescent="0.25">
      <c r="A3033" s="2">
        <v>45425</v>
      </c>
      <c r="B3033" s="3">
        <f t="shared" si="141"/>
        <v>2024</v>
      </c>
      <c r="C3033" t="str">
        <f t="shared" si="142"/>
        <v>2024-2025</v>
      </c>
      <c r="D3033" t="s">
        <v>147</v>
      </c>
      <c r="E3033" t="s">
        <v>42</v>
      </c>
      <c r="F3033" t="str">
        <f t="shared" si="143"/>
        <v>Queensland</v>
      </c>
      <c r="G3033" t="s">
        <v>35</v>
      </c>
      <c r="H3033">
        <v>4053</v>
      </c>
      <c r="I3033" t="s">
        <v>11</v>
      </c>
      <c r="J3033" t="s">
        <v>43</v>
      </c>
      <c r="K3033" t="s">
        <v>153</v>
      </c>
      <c r="L3033" t="s">
        <v>16</v>
      </c>
      <c r="M3033" s="5">
        <v>466.78999999999996</v>
      </c>
    </row>
    <row r="3034" spans="1:13" hidden="1"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row>
    <row r="3035" spans="1:13" hidden="1"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row>
    <row r="3036" spans="1:13" hidden="1"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row>
    <row r="3037" spans="1:13"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row>
    <row r="3038" spans="1:13" x14ac:dyDescent="0.25">
      <c r="A3038" s="2">
        <v>44954</v>
      </c>
      <c r="B3038" s="3">
        <f t="shared" ref="B3038:B3101" si="144">IF(MONTH(A3038)&gt;=7,YEAR(A3038)+1,YEAR(A3038))</f>
        <v>2023</v>
      </c>
      <c r="C3038" t="str">
        <f t="shared" ref="C3038:C3101" si="145">IF(MONTH(A3038) &gt;= 4, YEAR(A3038) &amp; "-" &amp; YEAR(A3038) + 1, YEAR(A3038) - 1 &amp; "-" &amp; YEAR(A3038))</f>
        <v>2022-2023</v>
      </c>
      <c r="D3038" t="s">
        <v>147</v>
      </c>
      <c r="E3038" t="s">
        <v>40</v>
      </c>
      <c r="F3038" t="str">
        <f t="shared" ref="F3038:F3101" si="146">IF(G3038="WA","Western Australia",
IF(G3038="NSW","New South Wales",
IF(G3038="QLD","Queensland",
IF(G3038="VIC","Victoria",
IF(G3038="TAS","Tasmania",
IF(G3038="SA","South Australia",
IF(G3038="NT","Northern Territory",
IF(G3038="ACT","Australian Capital Territory",G3038))))))))</f>
        <v>New South Wales</v>
      </c>
      <c r="G3038" t="s">
        <v>10</v>
      </c>
      <c r="H3038">
        <v>2116</v>
      </c>
      <c r="I3038" t="s">
        <v>11</v>
      </c>
      <c r="J3038" t="s">
        <v>27</v>
      </c>
      <c r="K3038" t="s">
        <v>19</v>
      </c>
      <c r="L3038" t="s">
        <v>23</v>
      </c>
      <c r="M3038" s="5">
        <v>469.28000000000003</v>
      </c>
    </row>
    <row r="3039" spans="1:13" hidden="1" x14ac:dyDescent="0.25">
      <c r="A3039" s="2">
        <v>45232</v>
      </c>
      <c r="B3039" s="3">
        <f t="shared" si="144"/>
        <v>2024</v>
      </c>
      <c r="C3039" t="str">
        <f t="shared" si="145"/>
        <v>2023-2024</v>
      </c>
      <c r="D3039" t="s">
        <v>147</v>
      </c>
      <c r="E3039" t="s">
        <v>41</v>
      </c>
      <c r="F3039" t="str">
        <f t="shared" si="146"/>
        <v>New South Wales</v>
      </c>
      <c r="G3039" t="s">
        <v>10</v>
      </c>
      <c r="H3039">
        <v>2830</v>
      </c>
      <c r="I3039" t="s">
        <v>11</v>
      </c>
      <c r="J3039" t="s">
        <v>25</v>
      </c>
      <c r="K3039" t="s">
        <v>19</v>
      </c>
      <c r="L3039" t="s">
        <v>23</v>
      </c>
      <c r="M3039" s="5">
        <v>469.70000000000005</v>
      </c>
    </row>
    <row r="3040" spans="1:13" hidden="1" x14ac:dyDescent="0.25">
      <c r="A3040" s="2">
        <v>45183</v>
      </c>
      <c r="B3040" s="3">
        <f t="shared" si="144"/>
        <v>2024</v>
      </c>
      <c r="C3040" t="str">
        <f t="shared" si="145"/>
        <v>2023-2024</v>
      </c>
      <c r="D3040" t="s">
        <v>147</v>
      </c>
      <c r="E3040" t="s">
        <v>114</v>
      </c>
      <c r="F3040" t="str">
        <f t="shared" si="146"/>
        <v>Victoria</v>
      </c>
      <c r="G3040" t="s">
        <v>45</v>
      </c>
      <c r="H3040">
        <v>3551</v>
      </c>
      <c r="I3040" t="s">
        <v>11</v>
      </c>
      <c r="J3040" t="s">
        <v>60</v>
      </c>
      <c r="K3040" t="s">
        <v>152</v>
      </c>
      <c r="L3040" t="s">
        <v>13</v>
      </c>
      <c r="M3040" s="5">
        <v>470.18</v>
      </c>
    </row>
    <row r="3041" spans="1:13" hidden="1" x14ac:dyDescent="0.25">
      <c r="A3041" s="2">
        <v>45065</v>
      </c>
      <c r="B3041" s="3">
        <f t="shared" si="144"/>
        <v>2023</v>
      </c>
      <c r="C3041" t="str">
        <f t="shared" si="145"/>
        <v>2023-2024</v>
      </c>
      <c r="D3041" t="s">
        <v>147</v>
      </c>
      <c r="E3041" t="s">
        <v>144</v>
      </c>
      <c r="F3041" t="str">
        <f t="shared" si="146"/>
        <v>Queensland</v>
      </c>
      <c r="G3041" t="s">
        <v>35</v>
      </c>
      <c r="H3041">
        <v>4566</v>
      </c>
      <c r="I3041" t="s">
        <v>11</v>
      </c>
      <c r="J3041" t="s">
        <v>120</v>
      </c>
      <c r="K3041" t="s">
        <v>151</v>
      </c>
      <c r="L3041" t="s">
        <v>21</v>
      </c>
      <c r="M3041" s="5">
        <v>470.95</v>
      </c>
    </row>
    <row r="3042" spans="1:13" hidden="1" x14ac:dyDescent="0.25">
      <c r="A3042" s="2">
        <v>45183</v>
      </c>
      <c r="B3042" s="3">
        <f t="shared" si="144"/>
        <v>2024</v>
      </c>
      <c r="C3042" t="str">
        <f t="shared" si="145"/>
        <v>2023-2024</v>
      </c>
      <c r="D3042" t="s">
        <v>147</v>
      </c>
      <c r="E3042" t="s">
        <v>44</v>
      </c>
      <c r="F3042" t="str">
        <f t="shared" si="146"/>
        <v>Victoria</v>
      </c>
      <c r="G3042" t="s">
        <v>45</v>
      </c>
      <c r="H3042">
        <v>3066</v>
      </c>
      <c r="I3042" t="s">
        <v>11</v>
      </c>
      <c r="J3042" t="s">
        <v>46</v>
      </c>
      <c r="K3042" t="s">
        <v>151</v>
      </c>
      <c r="L3042" t="s">
        <v>21</v>
      </c>
      <c r="M3042" s="5">
        <v>471.09999999999997</v>
      </c>
    </row>
    <row r="3043" spans="1:13" hidden="1" x14ac:dyDescent="0.25">
      <c r="A3043" s="2">
        <v>45481</v>
      </c>
      <c r="B3043" s="3">
        <f t="shared" si="144"/>
        <v>2025</v>
      </c>
      <c r="C3043" t="str">
        <f t="shared" si="145"/>
        <v>2024-2025</v>
      </c>
      <c r="D3043" t="s">
        <v>148</v>
      </c>
      <c r="E3043" t="s">
        <v>118</v>
      </c>
      <c r="F3043" t="str">
        <f t="shared" si="146"/>
        <v>New South Wales</v>
      </c>
      <c r="G3043" t="s">
        <v>10</v>
      </c>
      <c r="H3043">
        <v>2158</v>
      </c>
      <c r="I3043" t="s">
        <v>11</v>
      </c>
      <c r="J3043" t="s">
        <v>27</v>
      </c>
      <c r="K3043" t="s">
        <v>19</v>
      </c>
      <c r="L3043" t="s">
        <v>23</v>
      </c>
      <c r="M3043" s="5">
        <v>471.15</v>
      </c>
    </row>
    <row r="3044" spans="1:13" hidden="1" x14ac:dyDescent="0.25">
      <c r="A3044" s="2">
        <v>45004</v>
      </c>
      <c r="B3044" s="3">
        <f t="shared" si="144"/>
        <v>2023</v>
      </c>
      <c r="C3044" t="str">
        <f t="shared" si="145"/>
        <v>2022-2023</v>
      </c>
      <c r="D3044" t="s">
        <v>147</v>
      </c>
      <c r="E3044" t="s">
        <v>41</v>
      </c>
      <c r="F3044" t="str">
        <f t="shared" si="146"/>
        <v>New South Wales</v>
      </c>
      <c r="G3044" t="s">
        <v>10</v>
      </c>
      <c r="H3044">
        <v>2830</v>
      </c>
      <c r="I3044" t="s">
        <v>11</v>
      </c>
      <c r="J3044" t="s">
        <v>25</v>
      </c>
      <c r="K3044" t="s">
        <v>149</v>
      </c>
      <c r="L3044" t="s">
        <v>15</v>
      </c>
      <c r="M3044" s="5">
        <v>471.98999999999995</v>
      </c>
    </row>
    <row r="3045" spans="1:13" hidden="1" x14ac:dyDescent="0.25">
      <c r="A3045" s="2">
        <v>45004</v>
      </c>
      <c r="B3045" s="3">
        <f t="shared" si="144"/>
        <v>2023</v>
      </c>
      <c r="C3045" t="str">
        <f t="shared" si="145"/>
        <v>2022-2023</v>
      </c>
      <c r="D3045" t="s">
        <v>147</v>
      </c>
      <c r="E3045" t="s">
        <v>64</v>
      </c>
      <c r="F3045" t="str">
        <f t="shared" si="146"/>
        <v>Victoria</v>
      </c>
      <c r="G3045" t="s">
        <v>45</v>
      </c>
      <c r="H3045">
        <v>3199</v>
      </c>
      <c r="I3045" t="s">
        <v>11</v>
      </c>
      <c r="J3045" t="s">
        <v>63</v>
      </c>
      <c r="K3045" t="s">
        <v>151</v>
      </c>
      <c r="L3045" t="s">
        <v>21</v>
      </c>
      <c r="M3045" s="5">
        <v>472</v>
      </c>
    </row>
    <row r="3046" spans="1:13" hidden="1" x14ac:dyDescent="0.25">
      <c r="A3046" s="2">
        <v>45125</v>
      </c>
      <c r="B3046" s="3">
        <f t="shared" si="144"/>
        <v>2024</v>
      </c>
      <c r="C3046" t="str">
        <f t="shared" si="145"/>
        <v>2023-2024</v>
      </c>
      <c r="D3046" t="s">
        <v>147</v>
      </c>
      <c r="E3046" t="s">
        <v>9</v>
      </c>
      <c r="F3046" t="str">
        <f t="shared" si="146"/>
        <v>New South Wales</v>
      </c>
      <c r="G3046" t="s">
        <v>10</v>
      </c>
      <c r="H3046">
        <v>2067</v>
      </c>
      <c r="I3046" t="s">
        <v>11</v>
      </c>
      <c r="J3046" t="s">
        <v>12</v>
      </c>
      <c r="K3046" t="s">
        <v>156</v>
      </c>
      <c r="L3046" t="s">
        <v>17</v>
      </c>
      <c r="M3046" s="5">
        <v>472.71999999999997</v>
      </c>
    </row>
    <row r="3047" spans="1:13" hidden="1" x14ac:dyDescent="0.25">
      <c r="A3047" s="2">
        <v>45469</v>
      </c>
      <c r="B3047" s="3">
        <f t="shared" si="144"/>
        <v>2024</v>
      </c>
      <c r="C3047" t="str">
        <f t="shared" si="145"/>
        <v>2024-2025</v>
      </c>
      <c r="D3047" t="s">
        <v>148</v>
      </c>
      <c r="E3047" t="s">
        <v>61</v>
      </c>
      <c r="F3047" t="str">
        <f t="shared" si="146"/>
        <v>New South Wales</v>
      </c>
      <c r="G3047" t="s">
        <v>10</v>
      </c>
      <c r="H3047">
        <v>2539</v>
      </c>
      <c r="I3047" t="s">
        <v>11</v>
      </c>
      <c r="J3047" t="s">
        <v>58</v>
      </c>
      <c r="K3047" t="s">
        <v>152</v>
      </c>
      <c r="L3047" t="s">
        <v>13</v>
      </c>
      <c r="M3047" s="5">
        <v>472.74</v>
      </c>
    </row>
    <row r="3048" spans="1:13" hidden="1" x14ac:dyDescent="0.25">
      <c r="A3048" s="2">
        <v>45412</v>
      </c>
      <c r="B3048" s="3">
        <f t="shared" si="144"/>
        <v>2024</v>
      </c>
      <c r="C3048" t="str">
        <f t="shared" si="145"/>
        <v>2024-2025</v>
      </c>
      <c r="D3048" t="s">
        <v>147</v>
      </c>
      <c r="E3048" t="s">
        <v>125</v>
      </c>
      <c r="F3048" t="str">
        <f t="shared" si="146"/>
        <v>Victoria</v>
      </c>
      <c r="G3048" t="s">
        <v>45</v>
      </c>
      <c r="H3048">
        <v>3400</v>
      </c>
      <c r="I3048" t="s">
        <v>11</v>
      </c>
      <c r="J3048" t="s">
        <v>60</v>
      </c>
      <c r="K3048" t="s">
        <v>153</v>
      </c>
      <c r="L3048" t="s">
        <v>16</v>
      </c>
      <c r="M3048" s="5">
        <v>474.06999999999994</v>
      </c>
    </row>
    <row r="3049" spans="1:13" hidden="1" x14ac:dyDescent="0.25">
      <c r="A3049" s="2">
        <v>45375</v>
      </c>
      <c r="B3049" s="3">
        <f t="shared" si="144"/>
        <v>2024</v>
      </c>
      <c r="C3049" t="str">
        <f t="shared" si="145"/>
        <v>2023-2024</v>
      </c>
      <c r="D3049" t="s">
        <v>147</v>
      </c>
      <c r="E3049" t="s">
        <v>124</v>
      </c>
      <c r="F3049" t="str">
        <f t="shared" si="146"/>
        <v>New South Wales</v>
      </c>
      <c r="G3049" t="s">
        <v>10</v>
      </c>
      <c r="H3049">
        <v>2015</v>
      </c>
      <c r="I3049" t="s">
        <v>11</v>
      </c>
      <c r="J3049" t="s">
        <v>12</v>
      </c>
      <c r="K3049" t="s">
        <v>19</v>
      </c>
      <c r="L3049" t="s">
        <v>23</v>
      </c>
      <c r="M3049" s="5">
        <v>475.81000000000006</v>
      </c>
    </row>
    <row r="3050" spans="1:13" hidden="1" x14ac:dyDescent="0.25">
      <c r="A3050" s="2">
        <v>45115</v>
      </c>
      <c r="B3050" s="3">
        <f t="shared" si="144"/>
        <v>2024</v>
      </c>
      <c r="C3050" t="str">
        <f t="shared" si="145"/>
        <v>2023-2024</v>
      </c>
      <c r="D3050" t="s">
        <v>147</v>
      </c>
      <c r="E3050" t="s">
        <v>102</v>
      </c>
      <c r="F3050" t="str">
        <f t="shared" si="146"/>
        <v>Queensland</v>
      </c>
      <c r="G3050" t="s">
        <v>35</v>
      </c>
      <c r="H3050">
        <v>4870</v>
      </c>
      <c r="I3050" t="s">
        <v>11</v>
      </c>
      <c r="J3050" t="s">
        <v>36</v>
      </c>
      <c r="K3050" t="s">
        <v>152</v>
      </c>
      <c r="L3050" t="s">
        <v>13</v>
      </c>
      <c r="M3050" s="5">
        <v>476.36999999999995</v>
      </c>
    </row>
    <row r="3051" spans="1:13" hidden="1" x14ac:dyDescent="0.25">
      <c r="A3051" s="2">
        <v>45125</v>
      </c>
      <c r="B3051" s="3">
        <f t="shared" si="144"/>
        <v>2024</v>
      </c>
      <c r="C3051" t="str">
        <f t="shared" si="145"/>
        <v>2023-2024</v>
      </c>
      <c r="D3051" t="s">
        <v>147</v>
      </c>
      <c r="E3051" t="s">
        <v>136</v>
      </c>
      <c r="F3051" t="str">
        <f t="shared" si="146"/>
        <v>Victoria</v>
      </c>
      <c r="G3051" t="s">
        <v>45</v>
      </c>
      <c r="H3051">
        <v>3175</v>
      </c>
      <c r="I3051" t="s">
        <v>11</v>
      </c>
      <c r="J3051" t="s">
        <v>63</v>
      </c>
      <c r="K3051" t="s">
        <v>19</v>
      </c>
      <c r="L3051" t="s">
        <v>23</v>
      </c>
      <c r="M3051" s="5">
        <v>477.81</v>
      </c>
    </row>
    <row r="3052" spans="1:13" hidden="1" x14ac:dyDescent="0.25">
      <c r="A3052" s="2">
        <v>44990</v>
      </c>
      <c r="B3052" s="3">
        <f t="shared" si="144"/>
        <v>2023</v>
      </c>
      <c r="C3052" t="str">
        <f t="shared" si="145"/>
        <v>2022-2023</v>
      </c>
      <c r="D3052" t="s">
        <v>147</v>
      </c>
      <c r="E3052" t="s">
        <v>41</v>
      </c>
      <c r="F3052" t="str">
        <f t="shared" si="146"/>
        <v>New South Wales</v>
      </c>
      <c r="G3052" t="s">
        <v>10</v>
      </c>
      <c r="H3052">
        <v>2830</v>
      </c>
      <c r="I3052" t="s">
        <v>11</v>
      </c>
      <c r="J3052" t="s">
        <v>25</v>
      </c>
      <c r="K3052" t="s">
        <v>151</v>
      </c>
      <c r="L3052" t="s">
        <v>21</v>
      </c>
      <c r="M3052" s="5">
        <v>479.32</v>
      </c>
    </row>
    <row r="3053" spans="1:13" hidden="1" x14ac:dyDescent="0.25">
      <c r="A3053" s="2">
        <v>45519</v>
      </c>
      <c r="B3053" s="3">
        <f t="shared" si="144"/>
        <v>2025</v>
      </c>
      <c r="C3053" t="str">
        <f t="shared" si="145"/>
        <v>2024-2025</v>
      </c>
      <c r="D3053" t="s">
        <v>148</v>
      </c>
      <c r="E3053" t="s">
        <v>106</v>
      </c>
      <c r="F3053" t="str">
        <f t="shared" si="146"/>
        <v>Victoria</v>
      </c>
      <c r="G3053" t="s">
        <v>45</v>
      </c>
      <c r="H3053">
        <v>3915</v>
      </c>
      <c r="I3053" t="s">
        <v>11</v>
      </c>
      <c r="J3053" t="s">
        <v>55</v>
      </c>
      <c r="K3053" t="s">
        <v>153</v>
      </c>
      <c r="L3053" t="s">
        <v>16</v>
      </c>
      <c r="M3053" s="5">
        <v>479.47</v>
      </c>
    </row>
    <row r="3054" spans="1:13" hidden="1" x14ac:dyDescent="0.25">
      <c r="A3054" s="2">
        <v>45142</v>
      </c>
      <c r="B3054" s="3">
        <f t="shared" si="144"/>
        <v>2024</v>
      </c>
      <c r="C3054" t="str">
        <f t="shared" si="145"/>
        <v>2023-2024</v>
      </c>
      <c r="D3054" t="s">
        <v>147</v>
      </c>
      <c r="E3054" t="s">
        <v>124</v>
      </c>
      <c r="F3054" t="str">
        <f t="shared" si="146"/>
        <v>New South Wales</v>
      </c>
      <c r="G3054" t="s">
        <v>10</v>
      </c>
      <c r="H3054">
        <v>2015</v>
      </c>
      <c r="I3054" t="s">
        <v>11</v>
      </c>
      <c r="J3054" t="s">
        <v>12</v>
      </c>
      <c r="K3054" t="s">
        <v>149</v>
      </c>
      <c r="L3054" t="s">
        <v>15</v>
      </c>
      <c r="M3054" s="5">
        <v>480.2</v>
      </c>
    </row>
    <row r="3055" spans="1:13" hidden="1" x14ac:dyDescent="0.25">
      <c r="A3055" s="2">
        <v>45077</v>
      </c>
      <c r="B3055" s="3">
        <f t="shared" si="144"/>
        <v>2023</v>
      </c>
      <c r="C3055" t="str">
        <f t="shared" si="145"/>
        <v>2023-2024</v>
      </c>
      <c r="D3055" t="s">
        <v>147</v>
      </c>
      <c r="E3055" t="s">
        <v>85</v>
      </c>
      <c r="F3055" t="str">
        <f t="shared" si="146"/>
        <v>Queensland</v>
      </c>
      <c r="G3055" t="s">
        <v>35</v>
      </c>
      <c r="H3055">
        <v>4883</v>
      </c>
      <c r="I3055" t="s">
        <v>11</v>
      </c>
      <c r="J3055" t="s">
        <v>36</v>
      </c>
      <c r="K3055" t="s">
        <v>150</v>
      </c>
      <c r="L3055" t="s">
        <v>18</v>
      </c>
      <c r="M3055" s="5">
        <v>481.2</v>
      </c>
    </row>
    <row r="3056" spans="1:13" hidden="1" x14ac:dyDescent="0.25">
      <c r="A3056" s="2">
        <v>45518</v>
      </c>
      <c r="B3056" s="3">
        <f t="shared" si="144"/>
        <v>2025</v>
      </c>
      <c r="C3056" t="str">
        <f t="shared" si="145"/>
        <v>2024-2025</v>
      </c>
      <c r="D3056" t="s">
        <v>147</v>
      </c>
      <c r="E3056" t="s">
        <v>83</v>
      </c>
      <c r="F3056" t="str">
        <f t="shared" si="146"/>
        <v>New South Wales</v>
      </c>
      <c r="G3056" t="s">
        <v>10</v>
      </c>
      <c r="H3056">
        <v>2750</v>
      </c>
      <c r="I3056" t="s">
        <v>11</v>
      </c>
      <c r="J3056" t="s">
        <v>25</v>
      </c>
      <c r="K3056" t="s">
        <v>150</v>
      </c>
      <c r="L3056" t="s">
        <v>18</v>
      </c>
      <c r="M3056" s="5">
        <v>481.61</v>
      </c>
    </row>
    <row r="3057" spans="1:13" hidden="1" x14ac:dyDescent="0.25">
      <c r="A3057" s="2">
        <v>45037</v>
      </c>
      <c r="B3057" s="3">
        <f t="shared" si="144"/>
        <v>2023</v>
      </c>
      <c r="C3057" t="str">
        <f t="shared" si="145"/>
        <v>2023-2024</v>
      </c>
      <c r="D3057" t="s">
        <v>147</v>
      </c>
      <c r="E3057" t="s">
        <v>54</v>
      </c>
      <c r="F3057" t="str">
        <f t="shared" si="146"/>
        <v>Victoria</v>
      </c>
      <c r="G3057" t="s">
        <v>45</v>
      </c>
      <c r="H3057">
        <v>3977</v>
      </c>
      <c r="I3057" t="s">
        <v>11</v>
      </c>
      <c r="J3057" t="s">
        <v>55</v>
      </c>
      <c r="K3057" t="s">
        <v>151</v>
      </c>
      <c r="L3057" t="s">
        <v>21</v>
      </c>
      <c r="M3057" s="5">
        <v>481.89</v>
      </c>
    </row>
    <row r="3058" spans="1:13" hidden="1" x14ac:dyDescent="0.25">
      <c r="A3058" s="2">
        <v>45100</v>
      </c>
      <c r="B3058" s="3">
        <f t="shared" si="144"/>
        <v>2023</v>
      </c>
      <c r="C3058" t="str">
        <f t="shared" si="145"/>
        <v>2023-2024</v>
      </c>
      <c r="D3058" t="s">
        <v>147</v>
      </c>
      <c r="E3058" t="s">
        <v>66</v>
      </c>
      <c r="F3058" t="str">
        <f t="shared" si="146"/>
        <v>South Australia</v>
      </c>
      <c r="G3058" t="s">
        <v>32</v>
      </c>
      <c r="H3058">
        <v>5169</v>
      </c>
      <c r="I3058" t="s">
        <v>11</v>
      </c>
      <c r="J3058" t="s">
        <v>33</v>
      </c>
      <c r="K3058" t="s">
        <v>155</v>
      </c>
      <c r="L3058" t="s">
        <v>20</v>
      </c>
      <c r="M3058" s="5">
        <v>483.34</v>
      </c>
    </row>
    <row r="3059" spans="1:13" hidden="1" x14ac:dyDescent="0.25">
      <c r="A3059" s="2">
        <v>45606</v>
      </c>
      <c r="B3059" s="3">
        <f t="shared" si="144"/>
        <v>2025</v>
      </c>
      <c r="C3059" t="str">
        <f t="shared" si="145"/>
        <v>2024-2025</v>
      </c>
      <c r="D3059" t="s">
        <v>147</v>
      </c>
      <c r="E3059" t="s">
        <v>42</v>
      </c>
      <c r="F3059" t="str">
        <f t="shared" si="146"/>
        <v>Queensland</v>
      </c>
      <c r="G3059" t="s">
        <v>35</v>
      </c>
      <c r="H3059">
        <v>4053</v>
      </c>
      <c r="I3059" t="s">
        <v>11</v>
      </c>
      <c r="J3059" t="s">
        <v>43</v>
      </c>
      <c r="K3059" t="s">
        <v>150</v>
      </c>
      <c r="L3059" t="s">
        <v>18</v>
      </c>
      <c r="M3059" s="5">
        <v>484.14</v>
      </c>
    </row>
    <row r="3060" spans="1:13" hidden="1" x14ac:dyDescent="0.25">
      <c r="A3060" s="2">
        <v>45521</v>
      </c>
      <c r="B3060" s="3">
        <f t="shared" si="144"/>
        <v>2025</v>
      </c>
      <c r="C3060" t="str">
        <f t="shared" si="145"/>
        <v>2024-2025</v>
      </c>
      <c r="D3060" t="s">
        <v>148</v>
      </c>
      <c r="E3060" t="s">
        <v>50</v>
      </c>
      <c r="F3060" t="str">
        <f t="shared" si="146"/>
        <v>Queensland</v>
      </c>
      <c r="G3060" t="s">
        <v>35</v>
      </c>
      <c r="H3060">
        <v>4703</v>
      </c>
      <c r="I3060" t="s">
        <v>11</v>
      </c>
      <c r="J3060" t="s">
        <v>51</v>
      </c>
      <c r="K3060" t="s">
        <v>150</v>
      </c>
      <c r="L3060" t="s">
        <v>18</v>
      </c>
      <c r="M3060" s="5">
        <v>44.42</v>
      </c>
    </row>
    <row r="3061" spans="1:13" hidden="1" x14ac:dyDescent="0.25">
      <c r="A3061" s="2">
        <v>45447</v>
      </c>
      <c r="B3061" s="3">
        <f t="shared" si="144"/>
        <v>2024</v>
      </c>
      <c r="C3061" t="str">
        <f t="shared" si="145"/>
        <v>2024-2025</v>
      </c>
      <c r="D3061" t="s">
        <v>148</v>
      </c>
      <c r="E3061" t="s">
        <v>106</v>
      </c>
      <c r="F3061" t="str">
        <f t="shared" si="146"/>
        <v>Victoria</v>
      </c>
      <c r="G3061" t="s">
        <v>45</v>
      </c>
      <c r="H3061">
        <v>3915</v>
      </c>
      <c r="I3061" t="s">
        <v>11</v>
      </c>
      <c r="J3061" t="s">
        <v>55</v>
      </c>
      <c r="K3061" t="s">
        <v>151</v>
      </c>
      <c r="L3061" t="s">
        <v>21</v>
      </c>
      <c r="M3061" s="5">
        <v>484.84</v>
      </c>
    </row>
    <row r="3062" spans="1:13" x14ac:dyDescent="0.25">
      <c r="A3062" s="2">
        <v>44951</v>
      </c>
      <c r="B3062" s="3">
        <f t="shared" si="144"/>
        <v>2023</v>
      </c>
      <c r="C3062" t="str">
        <f t="shared" si="145"/>
        <v>2022-2023</v>
      </c>
      <c r="D3062" t="s">
        <v>148</v>
      </c>
      <c r="E3062" t="s">
        <v>131</v>
      </c>
      <c r="F3062" t="str">
        <f t="shared" si="146"/>
        <v>Western Australia</v>
      </c>
      <c r="G3062" t="s">
        <v>48</v>
      </c>
      <c r="H3062">
        <v>6530</v>
      </c>
      <c r="I3062" t="s">
        <v>11</v>
      </c>
      <c r="J3062" t="s">
        <v>77</v>
      </c>
      <c r="K3062" t="s">
        <v>150</v>
      </c>
      <c r="L3062" t="s">
        <v>18</v>
      </c>
      <c r="M3062" s="5">
        <v>485.51</v>
      </c>
    </row>
    <row r="3063" spans="1:13" hidden="1" x14ac:dyDescent="0.25">
      <c r="A3063" s="2">
        <v>45271</v>
      </c>
      <c r="B3063" s="3">
        <f t="shared" si="144"/>
        <v>2024</v>
      </c>
      <c r="C3063" t="str">
        <f t="shared" si="145"/>
        <v>2023-2024</v>
      </c>
      <c r="D3063" t="s">
        <v>148</v>
      </c>
      <c r="E3063" t="s">
        <v>143</v>
      </c>
      <c r="F3063" t="str">
        <f t="shared" si="146"/>
        <v>New South Wales</v>
      </c>
      <c r="G3063" t="s">
        <v>10</v>
      </c>
      <c r="H3063">
        <v>2154</v>
      </c>
      <c r="I3063" t="s">
        <v>11</v>
      </c>
      <c r="J3063" t="s">
        <v>27</v>
      </c>
      <c r="K3063" t="s">
        <v>149</v>
      </c>
      <c r="L3063" t="s">
        <v>15</v>
      </c>
      <c r="M3063" s="5">
        <v>485.62</v>
      </c>
    </row>
    <row r="3064" spans="1:13" hidden="1" x14ac:dyDescent="0.25">
      <c r="A3064" s="2">
        <v>44970</v>
      </c>
      <c r="B3064" s="3">
        <f t="shared" si="144"/>
        <v>2023</v>
      </c>
      <c r="C3064" t="str">
        <f t="shared" si="145"/>
        <v>2022-2023</v>
      </c>
      <c r="D3064" t="s">
        <v>148</v>
      </c>
      <c r="E3064" t="s">
        <v>42</v>
      </c>
      <c r="F3064" t="str">
        <f t="shared" si="146"/>
        <v>Queensland</v>
      </c>
      <c r="G3064" t="s">
        <v>35</v>
      </c>
      <c r="H3064">
        <v>4053</v>
      </c>
      <c r="I3064" t="s">
        <v>11</v>
      </c>
      <c r="J3064" t="s">
        <v>43</v>
      </c>
      <c r="K3064" t="s">
        <v>157</v>
      </c>
      <c r="L3064" t="s">
        <v>22</v>
      </c>
      <c r="M3064" s="5">
        <v>44.38</v>
      </c>
    </row>
    <row r="3065" spans="1:13" hidden="1" x14ac:dyDescent="0.25">
      <c r="A3065" s="2">
        <v>45443</v>
      </c>
      <c r="B3065" s="3">
        <f t="shared" si="144"/>
        <v>2024</v>
      </c>
      <c r="C3065" t="str">
        <f t="shared" si="145"/>
        <v>2024-2025</v>
      </c>
      <c r="D3065" t="s">
        <v>148</v>
      </c>
      <c r="E3065" t="s">
        <v>102</v>
      </c>
      <c r="F3065" t="str">
        <f t="shared" si="146"/>
        <v>Queensland</v>
      </c>
      <c r="G3065" t="s">
        <v>35</v>
      </c>
      <c r="H3065">
        <v>4870</v>
      </c>
      <c r="I3065" t="s">
        <v>11</v>
      </c>
      <c r="J3065" t="s">
        <v>36</v>
      </c>
      <c r="K3065" t="s">
        <v>154</v>
      </c>
      <c r="L3065" t="s">
        <v>14</v>
      </c>
      <c r="M3065" s="5">
        <v>42.96</v>
      </c>
    </row>
    <row r="3066" spans="1:13" hidden="1" x14ac:dyDescent="0.25">
      <c r="A3066" s="2">
        <v>45610</v>
      </c>
      <c r="B3066" s="3">
        <f t="shared" si="144"/>
        <v>2025</v>
      </c>
      <c r="C3066" t="str">
        <f t="shared" si="145"/>
        <v>2024-2025</v>
      </c>
      <c r="D3066" t="s">
        <v>148</v>
      </c>
      <c r="E3066" t="s">
        <v>105</v>
      </c>
      <c r="F3066" t="str">
        <f t="shared" si="146"/>
        <v>Victoria</v>
      </c>
      <c r="G3066" t="s">
        <v>45</v>
      </c>
      <c r="H3066">
        <v>3500</v>
      </c>
      <c r="I3066" t="s">
        <v>11</v>
      </c>
      <c r="J3066" t="s">
        <v>60</v>
      </c>
      <c r="K3066" t="s">
        <v>150</v>
      </c>
      <c r="L3066" t="s">
        <v>18</v>
      </c>
      <c r="M3066" s="5">
        <v>487.04000000000008</v>
      </c>
    </row>
    <row r="3067" spans="1:13" hidden="1" x14ac:dyDescent="0.25">
      <c r="A3067" s="2">
        <v>45575</v>
      </c>
      <c r="B3067" s="3">
        <f t="shared" si="144"/>
        <v>2025</v>
      </c>
      <c r="C3067" t="str">
        <f t="shared" si="145"/>
        <v>2024-2025</v>
      </c>
      <c r="D3067" t="s">
        <v>147</v>
      </c>
      <c r="E3067" t="s">
        <v>54</v>
      </c>
      <c r="F3067" t="str">
        <f t="shared" si="146"/>
        <v>Victoria</v>
      </c>
      <c r="G3067" t="s">
        <v>45</v>
      </c>
      <c r="H3067">
        <v>3977</v>
      </c>
      <c r="I3067" t="s">
        <v>11</v>
      </c>
      <c r="J3067" t="s">
        <v>55</v>
      </c>
      <c r="K3067" t="s">
        <v>149</v>
      </c>
      <c r="L3067" t="s">
        <v>15</v>
      </c>
      <c r="M3067" s="5">
        <v>487.23</v>
      </c>
    </row>
    <row r="3068" spans="1:13" hidden="1" x14ac:dyDescent="0.25">
      <c r="A3068" s="2">
        <v>45634</v>
      </c>
      <c r="B3068" s="3">
        <f t="shared" si="144"/>
        <v>2025</v>
      </c>
      <c r="C3068" t="str">
        <f t="shared" si="145"/>
        <v>2024-2025</v>
      </c>
      <c r="D3068" t="s">
        <v>148</v>
      </c>
      <c r="E3068" t="s">
        <v>144</v>
      </c>
      <c r="F3068" t="str">
        <f t="shared" si="146"/>
        <v>Queensland</v>
      </c>
      <c r="G3068" t="s">
        <v>35</v>
      </c>
      <c r="H3068">
        <v>4566</v>
      </c>
      <c r="I3068" t="s">
        <v>11</v>
      </c>
      <c r="J3068" t="s">
        <v>120</v>
      </c>
      <c r="K3068" t="s">
        <v>150</v>
      </c>
      <c r="L3068" t="s">
        <v>18</v>
      </c>
      <c r="M3068" s="5">
        <v>39.909999999999997</v>
      </c>
    </row>
    <row r="3069" spans="1:13" hidden="1" x14ac:dyDescent="0.25">
      <c r="A3069" s="2">
        <v>45337</v>
      </c>
      <c r="B3069" s="3">
        <f t="shared" si="144"/>
        <v>2024</v>
      </c>
      <c r="C3069" t="str">
        <f t="shared" si="145"/>
        <v>2023-2024</v>
      </c>
      <c r="D3069" t="s">
        <v>147</v>
      </c>
      <c r="E3069" t="s">
        <v>102</v>
      </c>
      <c r="F3069" t="str">
        <f t="shared" si="146"/>
        <v>Queensland</v>
      </c>
      <c r="G3069" t="s">
        <v>35</v>
      </c>
      <c r="H3069">
        <v>4870</v>
      </c>
      <c r="I3069" t="s">
        <v>11</v>
      </c>
      <c r="J3069" t="s">
        <v>36</v>
      </c>
      <c r="K3069" t="s">
        <v>155</v>
      </c>
      <c r="L3069" t="s">
        <v>20</v>
      </c>
      <c r="M3069" s="5">
        <v>487.58</v>
      </c>
    </row>
    <row r="3070" spans="1:13" hidden="1" x14ac:dyDescent="0.25">
      <c r="A3070" s="2">
        <v>45164</v>
      </c>
      <c r="B3070" s="3">
        <f t="shared" si="144"/>
        <v>2024</v>
      </c>
      <c r="C3070" t="str">
        <f t="shared" si="145"/>
        <v>2023-2024</v>
      </c>
      <c r="D3070" t="s">
        <v>147</v>
      </c>
      <c r="E3070" t="s">
        <v>76</v>
      </c>
      <c r="F3070" t="str">
        <f t="shared" si="146"/>
        <v>Western Australia</v>
      </c>
      <c r="G3070" t="s">
        <v>48</v>
      </c>
      <c r="H3070">
        <v>6450</v>
      </c>
      <c r="I3070" t="s">
        <v>11</v>
      </c>
      <c r="J3070" t="s">
        <v>77</v>
      </c>
      <c r="K3070" t="s">
        <v>150</v>
      </c>
      <c r="L3070" t="s">
        <v>18</v>
      </c>
      <c r="M3070" s="5">
        <v>487.65999999999997</v>
      </c>
    </row>
    <row r="3071" spans="1:13" hidden="1" x14ac:dyDescent="0.25">
      <c r="A3071" s="2">
        <v>44986</v>
      </c>
      <c r="B3071" s="3">
        <f t="shared" si="144"/>
        <v>2023</v>
      </c>
      <c r="C3071" t="str">
        <f t="shared" si="145"/>
        <v>2022-2023</v>
      </c>
      <c r="D3071" t="s">
        <v>147</v>
      </c>
      <c r="E3071" t="s">
        <v>96</v>
      </c>
      <c r="F3071" t="str">
        <f t="shared" si="146"/>
        <v>Western Australia</v>
      </c>
      <c r="G3071" t="s">
        <v>48</v>
      </c>
      <c r="H3071">
        <v>6330</v>
      </c>
      <c r="I3071" t="s">
        <v>11</v>
      </c>
      <c r="J3071" t="s">
        <v>94</v>
      </c>
      <c r="K3071" t="s">
        <v>155</v>
      </c>
      <c r="L3071" t="s">
        <v>20</v>
      </c>
      <c r="M3071" s="5">
        <v>488.77</v>
      </c>
    </row>
    <row r="3072" spans="1:13" hidden="1" x14ac:dyDescent="0.25">
      <c r="A3072" s="2">
        <v>45436</v>
      </c>
      <c r="B3072" s="3">
        <f t="shared" si="144"/>
        <v>2024</v>
      </c>
      <c r="C3072" t="str">
        <f t="shared" si="145"/>
        <v>2024-2025</v>
      </c>
      <c r="D3072" t="s">
        <v>148</v>
      </c>
      <c r="E3072" t="s">
        <v>106</v>
      </c>
      <c r="F3072" t="str">
        <f t="shared" si="146"/>
        <v>Victoria</v>
      </c>
      <c r="G3072" t="s">
        <v>45</v>
      </c>
      <c r="H3072">
        <v>3915</v>
      </c>
      <c r="I3072" t="s">
        <v>11</v>
      </c>
      <c r="J3072" t="s">
        <v>55</v>
      </c>
      <c r="K3072" t="s">
        <v>151</v>
      </c>
      <c r="L3072" t="s">
        <v>21</v>
      </c>
      <c r="M3072" s="5">
        <v>489.06000000000006</v>
      </c>
    </row>
    <row r="3073" spans="1:13" hidden="1" x14ac:dyDescent="0.25">
      <c r="A3073" s="2">
        <v>45479</v>
      </c>
      <c r="B3073" s="3">
        <f t="shared" si="144"/>
        <v>2025</v>
      </c>
      <c r="C3073" t="str">
        <f t="shared" si="145"/>
        <v>2024-2025</v>
      </c>
      <c r="D3073" t="s">
        <v>147</v>
      </c>
      <c r="E3073" t="s">
        <v>132</v>
      </c>
      <c r="F3073" t="str">
        <f t="shared" si="146"/>
        <v>New South Wales</v>
      </c>
      <c r="G3073" t="s">
        <v>10</v>
      </c>
      <c r="H3073">
        <v>2800</v>
      </c>
      <c r="I3073" t="s">
        <v>11</v>
      </c>
      <c r="J3073" t="s">
        <v>25</v>
      </c>
      <c r="K3073" t="s">
        <v>154</v>
      </c>
      <c r="L3073" t="s">
        <v>14</v>
      </c>
      <c r="M3073" s="5">
        <v>489.69</v>
      </c>
    </row>
    <row r="3074" spans="1:13" hidden="1" x14ac:dyDescent="0.25">
      <c r="A3074" s="2">
        <v>45643</v>
      </c>
      <c r="B3074" s="3">
        <f t="shared" si="144"/>
        <v>2025</v>
      </c>
      <c r="C3074" t="str">
        <f t="shared" si="145"/>
        <v>2024-2025</v>
      </c>
      <c r="D3074" t="s">
        <v>147</v>
      </c>
      <c r="E3074" t="s">
        <v>125</v>
      </c>
      <c r="F3074" t="str">
        <f t="shared" si="146"/>
        <v>Victoria</v>
      </c>
      <c r="G3074" t="s">
        <v>45</v>
      </c>
      <c r="H3074">
        <v>3400</v>
      </c>
      <c r="I3074" t="s">
        <v>11</v>
      </c>
      <c r="J3074" t="s">
        <v>60</v>
      </c>
      <c r="K3074" t="s">
        <v>150</v>
      </c>
      <c r="L3074" t="s">
        <v>18</v>
      </c>
      <c r="M3074" s="5">
        <v>491.17999999999995</v>
      </c>
    </row>
    <row r="3075" spans="1:13" hidden="1"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row>
    <row r="3076" spans="1:13" hidden="1"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row>
    <row r="3077" spans="1:13" hidden="1"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row>
    <row r="3078" spans="1:13" hidden="1"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row>
    <row r="3079" spans="1:13" hidden="1"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row>
    <row r="3080" spans="1:13" hidden="1"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row>
    <row r="3081" spans="1:13" hidden="1" x14ac:dyDescent="0.25">
      <c r="A3081" s="2">
        <v>45107</v>
      </c>
      <c r="B3081" s="3">
        <f t="shared" si="144"/>
        <v>2023</v>
      </c>
      <c r="C3081" t="str">
        <f t="shared" si="145"/>
        <v>2023-2024</v>
      </c>
      <c r="D3081" t="s">
        <v>147</v>
      </c>
      <c r="E3081" t="s">
        <v>42</v>
      </c>
      <c r="F3081" t="str">
        <f t="shared" si="146"/>
        <v>Queensland</v>
      </c>
      <c r="G3081" t="s">
        <v>35</v>
      </c>
      <c r="H3081">
        <v>4053</v>
      </c>
      <c r="I3081" t="s">
        <v>11</v>
      </c>
      <c r="J3081" t="s">
        <v>43</v>
      </c>
      <c r="K3081" t="s">
        <v>156</v>
      </c>
      <c r="L3081" t="s">
        <v>17</v>
      </c>
      <c r="M3081" s="5">
        <v>495.85</v>
      </c>
    </row>
    <row r="3082" spans="1:13" hidden="1" x14ac:dyDescent="0.25">
      <c r="A3082" s="2">
        <v>45060</v>
      </c>
      <c r="B3082" s="3">
        <f t="shared" si="144"/>
        <v>2023</v>
      </c>
      <c r="C3082" t="str">
        <f t="shared" si="145"/>
        <v>2023-2024</v>
      </c>
      <c r="D3082" t="s">
        <v>147</v>
      </c>
      <c r="E3082" t="s">
        <v>122</v>
      </c>
      <c r="F3082" t="str">
        <f t="shared" si="146"/>
        <v>New South Wales</v>
      </c>
      <c r="G3082" t="s">
        <v>10</v>
      </c>
      <c r="H3082">
        <v>2650</v>
      </c>
      <c r="I3082" t="s">
        <v>11</v>
      </c>
      <c r="J3082" t="s">
        <v>25</v>
      </c>
      <c r="K3082" t="s">
        <v>154</v>
      </c>
      <c r="L3082" t="s">
        <v>14</v>
      </c>
      <c r="M3082" s="5">
        <v>496.84000000000003</v>
      </c>
    </row>
    <row r="3083" spans="1:13" hidden="1" x14ac:dyDescent="0.25">
      <c r="A3083" s="2">
        <v>45441</v>
      </c>
      <c r="B3083" s="3">
        <f t="shared" si="144"/>
        <v>2024</v>
      </c>
      <c r="C3083" t="str">
        <f t="shared" si="145"/>
        <v>2024-2025</v>
      </c>
      <c r="D3083" t="s">
        <v>147</v>
      </c>
      <c r="E3083" t="s">
        <v>56</v>
      </c>
      <c r="F3083" t="str">
        <f t="shared" si="146"/>
        <v>Northern Territory</v>
      </c>
      <c r="G3083" t="s">
        <v>29</v>
      </c>
      <c r="H3083">
        <v>870</v>
      </c>
      <c r="I3083" t="s">
        <v>11</v>
      </c>
      <c r="J3083" t="s">
        <v>30</v>
      </c>
      <c r="K3083" t="s">
        <v>150</v>
      </c>
      <c r="L3083" t="s">
        <v>18</v>
      </c>
      <c r="M3083" s="5">
        <v>497.17999999999995</v>
      </c>
    </row>
    <row r="3084" spans="1:13" hidden="1" x14ac:dyDescent="0.25">
      <c r="A3084" s="2">
        <v>45024</v>
      </c>
      <c r="B3084" s="3">
        <f t="shared" si="144"/>
        <v>2023</v>
      </c>
      <c r="C3084" t="str">
        <f t="shared" si="145"/>
        <v>2023-2024</v>
      </c>
      <c r="D3084" t="s">
        <v>148</v>
      </c>
      <c r="E3084" t="s">
        <v>118</v>
      </c>
      <c r="F3084" t="str">
        <f t="shared" si="146"/>
        <v>New South Wales</v>
      </c>
      <c r="G3084" t="s">
        <v>10</v>
      </c>
      <c r="H3084">
        <v>2158</v>
      </c>
      <c r="I3084" t="s">
        <v>11</v>
      </c>
      <c r="J3084" t="s">
        <v>27</v>
      </c>
      <c r="K3084" t="s">
        <v>155</v>
      </c>
      <c r="L3084" t="s">
        <v>20</v>
      </c>
      <c r="M3084" s="5">
        <v>498.38</v>
      </c>
    </row>
    <row r="3085" spans="1:13" hidden="1"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row>
    <row r="3086" spans="1:13" hidden="1" x14ac:dyDescent="0.25">
      <c r="A3086" s="2">
        <v>45427</v>
      </c>
      <c r="B3086" s="3">
        <f t="shared" si="144"/>
        <v>2024</v>
      </c>
      <c r="C3086" t="str">
        <f t="shared" si="145"/>
        <v>2024-2025</v>
      </c>
      <c r="D3086" t="s">
        <v>147</v>
      </c>
      <c r="E3086" t="s">
        <v>89</v>
      </c>
      <c r="F3086" t="str">
        <f t="shared" si="146"/>
        <v>Queensland</v>
      </c>
      <c r="G3086" t="s">
        <v>35</v>
      </c>
      <c r="H3086">
        <v>4655</v>
      </c>
      <c r="I3086" t="s">
        <v>11</v>
      </c>
      <c r="J3086" t="s">
        <v>51</v>
      </c>
      <c r="K3086" t="s">
        <v>150</v>
      </c>
      <c r="L3086" t="s">
        <v>18</v>
      </c>
      <c r="M3086" s="5">
        <v>498.64</v>
      </c>
    </row>
    <row r="3087" spans="1:13" hidden="1"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row>
    <row r="3088" spans="1:13" hidden="1"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row>
    <row r="3089" spans="1:13" hidden="1"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row>
    <row r="3090" spans="1:13" hidden="1"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row>
    <row r="3091" spans="1:13" hidden="1"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row>
    <row r="3092" spans="1:13" hidden="1"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row>
    <row r="3093" spans="1:13" hidden="1"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row>
    <row r="3094" spans="1:13" hidden="1" x14ac:dyDescent="0.25">
      <c r="A3094" s="2">
        <v>45106</v>
      </c>
      <c r="B3094" s="3">
        <f t="shared" si="144"/>
        <v>2023</v>
      </c>
      <c r="C3094" t="str">
        <f t="shared" si="145"/>
        <v>2023-2024</v>
      </c>
      <c r="D3094" t="s">
        <v>147</v>
      </c>
      <c r="E3094" t="s">
        <v>79</v>
      </c>
      <c r="F3094" t="str">
        <f t="shared" si="146"/>
        <v>Australian Capital Territory</v>
      </c>
      <c r="G3094" t="s">
        <v>80</v>
      </c>
      <c r="H3094">
        <v>2617</v>
      </c>
      <c r="I3094" t="s">
        <v>11</v>
      </c>
      <c r="J3094" t="s">
        <v>58</v>
      </c>
      <c r="K3094" t="s">
        <v>153</v>
      </c>
      <c r="L3094" t="s">
        <v>16</v>
      </c>
      <c r="M3094" s="5">
        <v>503.57</v>
      </c>
    </row>
    <row r="3095" spans="1:13" hidden="1"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row>
    <row r="3096" spans="1:13" hidden="1" x14ac:dyDescent="0.25">
      <c r="A3096" s="2">
        <v>45041</v>
      </c>
      <c r="B3096" s="3">
        <f t="shared" si="144"/>
        <v>2023</v>
      </c>
      <c r="C3096" t="str">
        <f t="shared" si="145"/>
        <v>2023-2024</v>
      </c>
      <c r="D3096" t="s">
        <v>147</v>
      </c>
      <c r="E3096" t="s">
        <v>143</v>
      </c>
      <c r="F3096" t="str">
        <f t="shared" si="146"/>
        <v>New South Wales</v>
      </c>
      <c r="G3096" t="s">
        <v>10</v>
      </c>
      <c r="H3096">
        <v>2154</v>
      </c>
      <c r="I3096" t="s">
        <v>11</v>
      </c>
      <c r="J3096" t="s">
        <v>27</v>
      </c>
      <c r="K3096" t="s">
        <v>149</v>
      </c>
      <c r="L3096" t="s">
        <v>15</v>
      </c>
      <c r="M3096" s="5">
        <v>504.9</v>
      </c>
    </row>
    <row r="3097" spans="1:13" hidden="1"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row>
    <row r="3098" spans="1:13" hidden="1" x14ac:dyDescent="0.25">
      <c r="A3098" s="2">
        <v>45054</v>
      </c>
      <c r="B3098" s="3">
        <f t="shared" si="144"/>
        <v>2023</v>
      </c>
      <c r="C3098" t="str">
        <f t="shared" si="145"/>
        <v>2023-2024</v>
      </c>
      <c r="D3098" t="s">
        <v>147</v>
      </c>
      <c r="E3098" t="s">
        <v>109</v>
      </c>
      <c r="F3098" t="str">
        <f t="shared" si="146"/>
        <v>New South Wales</v>
      </c>
      <c r="G3098" t="s">
        <v>10</v>
      </c>
      <c r="H3098">
        <v>2480</v>
      </c>
      <c r="I3098" t="s">
        <v>11</v>
      </c>
      <c r="J3098" t="s">
        <v>68</v>
      </c>
      <c r="K3098" t="s">
        <v>154</v>
      </c>
      <c r="L3098" t="s">
        <v>14</v>
      </c>
      <c r="M3098" s="5">
        <v>506.49000000000007</v>
      </c>
    </row>
    <row r="3099" spans="1:13" hidden="1"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row>
    <row r="3100" spans="1:13" hidden="1"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row>
    <row r="3101" spans="1:13" hidden="1"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row>
    <row r="3102" spans="1:13" hidden="1" x14ac:dyDescent="0.25">
      <c r="A3102" s="2">
        <v>45461</v>
      </c>
      <c r="B3102" s="3">
        <f t="shared" ref="B3102:B3165" si="147">IF(MONTH(A3102)&gt;=7,YEAR(A3102)+1,YEAR(A3102))</f>
        <v>2024</v>
      </c>
      <c r="C3102" t="str">
        <f t="shared" ref="C3102:C3165" si="148">IF(MONTH(A3102) &gt;= 4, YEAR(A3102) &amp; "-" &amp; YEAR(A3102) + 1, YEAR(A3102) - 1 &amp; "-" &amp; YEAR(A3102))</f>
        <v>2024-2025</v>
      </c>
      <c r="D3102" t="s">
        <v>147</v>
      </c>
      <c r="E3102" t="s">
        <v>116</v>
      </c>
      <c r="F3102" t="str">
        <f t="shared" ref="F3102:F3165" si="149">IF(G3102="WA","Western Australia",
IF(G3102="NSW","New South Wales",
IF(G3102="QLD","Queensland",
IF(G3102="VIC","Victoria",
IF(G3102="TAS","Tasmania",
IF(G3102="SA","South Australia",
IF(G3102="NT","Northern Territory",
IF(G3102="ACT","Australian Capital Territory",G3102))))))))</f>
        <v>Western Australia</v>
      </c>
      <c r="G3102" t="s">
        <v>48</v>
      </c>
      <c r="H3102">
        <v>6725</v>
      </c>
      <c r="I3102" t="s">
        <v>11</v>
      </c>
      <c r="J3102" t="s">
        <v>77</v>
      </c>
      <c r="K3102" t="s">
        <v>150</v>
      </c>
      <c r="L3102" t="s">
        <v>18</v>
      </c>
      <c r="M3102" s="5">
        <v>507.79</v>
      </c>
    </row>
    <row r="3103" spans="1:13" hidden="1" x14ac:dyDescent="0.25">
      <c r="A3103" s="2">
        <v>45092</v>
      </c>
      <c r="B3103" s="3">
        <f t="shared" si="147"/>
        <v>2023</v>
      </c>
      <c r="C3103" t="str">
        <f t="shared" si="148"/>
        <v>2023-2024</v>
      </c>
      <c r="D3103" t="s">
        <v>147</v>
      </c>
      <c r="E3103" t="s">
        <v>47</v>
      </c>
      <c r="F3103" t="str">
        <f t="shared" si="149"/>
        <v>Western Australia</v>
      </c>
      <c r="G3103" t="s">
        <v>48</v>
      </c>
      <c r="H3103">
        <v>6030</v>
      </c>
      <c r="I3103" t="s">
        <v>11</v>
      </c>
      <c r="J3103" t="s">
        <v>49</v>
      </c>
      <c r="K3103" t="s">
        <v>152</v>
      </c>
      <c r="L3103" t="s">
        <v>13</v>
      </c>
      <c r="M3103" s="5">
        <v>508.53000000000003</v>
      </c>
    </row>
    <row r="3104" spans="1:13" x14ac:dyDescent="0.25">
      <c r="A3104" s="2">
        <v>44933</v>
      </c>
      <c r="B3104" s="3">
        <f t="shared" si="147"/>
        <v>2023</v>
      </c>
      <c r="C3104" t="str">
        <f t="shared" si="148"/>
        <v>2022-2023</v>
      </c>
      <c r="D3104" t="s">
        <v>147</v>
      </c>
      <c r="E3104" t="s">
        <v>95</v>
      </c>
      <c r="F3104" t="str">
        <f t="shared" si="149"/>
        <v>Victoria</v>
      </c>
      <c r="G3104" t="s">
        <v>45</v>
      </c>
      <c r="H3104">
        <v>3931</v>
      </c>
      <c r="I3104" t="s">
        <v>11</v>
      </c>
      <c r="J3104" t="s">
        <v>55</v>
      </c>
      <c r="K3104" t="s">
        <v>155</v>
      </c>
      <c r="L3104" t="s">
        <v>20</v>
      </c>
      <c r="M3104" s="5">
        <v>510.02000000000004</v>
      </c>
    </row>
    <row r="3105" spans="1:13" hidden="1" x14ac:dyDescent="0.25">
      <c r="A3105" s="2">
        <v>45175</v>
      </c>
      <c r="B3105" s="3">
        <f t="shared" si="147"/>
        <v>2024</v>
      </c>
      <c r="C3105" t="str">
        <f t="shared" si="148"/>
        <v>2023-2024</v>
      </c>
      <c r="D3105" t="s">
        <v>148</v>
      </c>
      <c r="E3105" t="s">
        <v>146</v>
      </c>
      <c r="F3105" t="str">
        <f t="shared" si="149"/>
        <v>Victoria</v>
      </c>
      <c r="G3105" t="s">
        <v>45</v>
      </c>
      <c r="H3105">
        <v>3353</v>
      </c>
      <c r="I3105" t="s">
        <v>11</v>
      </c>
      <c r="J3105" t="s">
        <v>60</v>
      </c>
      <c r="K3105" t="s">
        <v>151</v>
      </c>
      <c r="L3105" t="s">
        <v>21</v>
      </c>
      <c r="M3105" s="5">
        <v>510.05</v>
      </c>
    </row>
    <row r="3106" spans="1:13" hidden="1" x14ac:dyDescent="0.25">
      <c r="A3106" s="2">
        <v>45521</v>
      </c>
      <c r="B3106" s="3">
        <f t="shared" si="147"/>
        <v>2025</v>
      </c>
      <c r="C3106" t="str">
        <f t="shared" si="148"/>
        <v>2024-2025</v>
      </c>
      <c r="D3106" t="s">
        <v>148</v>
      </c>
      <c r="E3106" t="s">
        <v>106</v>
      </c>
      <c r="F3106" t="str">
        <f t="shared" si="149"/>
        <v>Victoria</v>
      </c>
      <c r="G3106" t="s">
        <v>45</v>
      </c>
      <c r="H3106">
        <v>3915</v>
      </c>
      <c r="I3106" t="s">
        <v>11</v>
      </c>
      <c r="J3106" t="s">
        <v>55</v>
      </c>
      <c r="K3106" t="s">
        <v>152</v>
      </c>
      <c r="L3106" t="s">
        <v>13</v>
      </c>
      <c r="M3106" s="5">
        <v>510.09</v>
      </c>
    </row>
    <row r="3107" spans="1:13" hidden="1" x14ac:dyDescent="0.25">
      <c r="A3107" s="2">
        <v>45570</v>
      </c>
      <c r="B3107" s="3">
        <f t="shared" si="147"/>
        <v>2025</v>
      </c>
      <c r="C3107" t="str">
        <f t="shared" si="148"/>
        <v>2024-2025</v>
      </c>
      <c r="D3107" t="s">
        <v>147</v>
      </c>
      <c r="E3107" t="s">
        <v>122</v>
      </c>
      <c r="F3107" t="str">
        <f t="shared" si="149"/>
        <v>New South Wales</v>
      </c>
      <c r="G3107" t="s">
        <v>10</v>
      </c>
      <c r="H3107">
        <v>2650</v>
      </c>
      <c r="I3107" t="s">
        <v>11</v>
      </c>
      <c r="J3107" t="s">
        <v>25</v>
      </c>
      <c r="K3107" t="s">
        <v>154</v>
      </c>
      <c r="L3107" t="s">
        <v>14</v>
      </c>
      <c r="M3107" s="5">
        <v>510.34</v>
      </c>
    </row>
    <row r="3108" spans="1:13" hidden="1" x14ac:dyDescent="0.25">
      <c r="A3108" s="2">
        <v>44994</v>
      </c>
      <c r="B3108" s="3">
        <f t="shared" si="147"/>
        <v>2023</v>
      </c>
      <c r="C3108" t="str">
        <f t="shared" si="148"/>
        <v>2022-2023</v>
      </c>
      <c r="D3108" t="s">
        <v>148</v>
      </c>
      <c r="E3108" t="s">
        <v>129</v>
      </c>
      <c r="F3108" t="str">
        <f t="shared" si="149"/>
        <v>Tasmania</v>
      </c>
      <c r="G3108" t="s">
        <v>70</v>
      </c>
      <c r="H3108">
        <v>7010</v>
      </c>
      <c r="I3108" t="s">
        <v>11</v>
      </c>
      <c r="J3108" t="s">
        <v>71</v>
      </c>
      <c r="K3108" t="s">
        <v>150</v>
      </c>
      <c r="L3108" t="s">
        <v>18</v>
      </c>
      <c r="M3108" s="5">
        <v>510.4</v>
      </c>
    </row>
    <row r="3109" spans="1:13" hidden="1" x14ac:dyDescent="0.25">
      <c r="A3109" s="2">
        <v>45639</v>
      </c>
      <c r="B3109" s="3">
        <f t="shared" si="147"/>
        <v>2025</v>
      </c>
      <c r="C3109" t="str">
        <f t="shared" si="148"/>
        <v>2024-2025</v>
      </c>
      <c r="D3109" t="s">
        <v>147</v>
      </c>
      <c r="E3109" t="s">
        <v>142</v>
      </c>
      <c r="F3109" t="str">
        <f t="shared" si="149"/>
        <v>Australian Capital Territory</v>
      </c>
      <c r="G3109" t="s">
        <v>80</v>
      </c>
      <c r="H3109">
        <v>2609</v>
      </c>
      <c r="I3109" t="s">
        <v>11</v>
      </c>
      <c r="J3109" t="s">
        <v>58</v>
      </c>
      <c r="K3109" t="s">
        <v>151</v>
      </c>
      <c r="L3109" t="s">
        <v>21</v>
      </c>
      <c r="M3109" s="5">
        <v>510.53</v>
      </c>
    </row>
    <row r="3110" spans="1:13" hidden="1" x14ac:dyDescent="0.25">
      <c r="A3110" s="2">
        <v>45288</v>
      </c>
      <c r="B3110" s="3">
        <f t="shared" si="147"/>
        <v>2024</v>
      </c>
      <c r="C3110" t="str">
        <f t="shared" si="148"/>
        <v>2023-2024</v>
      </c>
      <c r="D3110" t="s">
        <v>147</v>
      </c>
      <c r="E3110" t="s">
        <v>52</v>
      </c>
      <c r="F3110" t="str">
        <f t="shared" si="149"/>
        <v>Victoria</v>
      </c>
      <c r="G3110" t="s">
        <v>45</v>
      </c>
      <c r="H3110">
        <v>3030</v>
      </c>
      <c r="I3110" t="s">
        <v>11</v>
      </c>
      <c r="J3110" t="s">
        <v>46</v>
      </c>
      <c r="K3110" t="s">
        <v>151</v>
      </c>
      <c r="L3110" t="s">
        <v>21</v>
      </c>
      <c r="M3110" s="5">
        <v>510.80000000000007</v>
      </c>
    </row>
    <row r="3111" spans="1:13" hidden="1" x14ac:dyDescent="0.25">
      <c r="A3111" s="2">
        <v>45327</v>
      </c>
      <c r="B3111" s="3">
        <f t="shared" si="147"/>
        <v>2024</v>
      </c>
      <c r="C3111" t="str">
        <f t="shared" si="148"/>
        <v>2023-2024</v>
      </c>
      <c r="D3111" t="s">
        <v>147</v>
      </c>
      <c r="E3111" t="s">
        <v>145</v>
      </c>
      <c r="F3111" t="str">
        <f t="shared" si="149"/>
        <v>New South Wales</v>
      </c>
      <c r="G3111" t="s">
        <v>10</v>
      </c>
      <c r="H3111">
        <v>2101</v>
      </c>
      <c r="I3111" t="s">
        <v>11</v>
      </c>
      <c r="J3111" t="s">
        <v>27</v>
      </c>
      <c r="K3111" t="s">
        <v>19</v>
      </c>
      <c r="L3111" t="s">
        <v>23</v>
      </c>
      <c r="M3111" s="5">
        <v>511.24</v>
      </c>
    </row>
    <row r="3112" spans="1:13" hidden="1" x14ac:dyDescent="0.25">
      <c r="A3112" s="2">
        <v>45115</v>
      </c>
      <c r="B3112" s="3">
        <f t="shared" si="147"/>
        <v>2024</v>
      </c>
      <c r="C3112" t="str">
        <f t="shared" si="148"/>
        <v>2023-2024</v>
      </c>
      <c r="D3112" t="s">
        <v>147</v>
      </c>
      <c r="E3112" t="s">
        <v>39</v>
      </c>
      <c r="F3112" t="str">
        <f t="shared" si="149"/>
        <v>South Australia</v>
      </c>
      <c r="G3112" t="s">
        <v>32</v>
      </c>
      <c r="H3112">
        <v>5343</v>
      </c>
      <c r="I3112" t="s">
        <v>11</v>
      </c>
      <c r="J3112" t="s">
        <v>38</v>
      </c>
      <c r="K3112" t="s">
        <v>153</v>
      </c>
      <c r="L3112" t="s">
        <v>16</v>
      </c>
      <c r="M3112" s="5">
        <v>511.34000000000003</v>
      </c>
    </row>
    <row r="3113" spans="1:13" hidden="1" x14ac:dyDescent="0.25">
      <c r="A3113" s="2">
        <v>45128</v>
      </c>
      <c r="B3113" s="3">
        <f t="shared" si="147"/>
        <v>2024</v>
      </c>
      <c r="C3113" t="str">
        <f t="shared" si="148"/>
        <v>2023-2024</v>
      </c>
      <c r="D3113" t="s">
        <v>147</v>
      </c>
      <c r="E3113" t="s">
        <v>117</v>
      </c>
      <c r="F3113" t="str">
        <f t="shared" si="149"/>
        <v>Queensland</v>
      </c>
      <c r="G3113" t="s">
        <v>35</v>
      </c>
      <c r="H3113">
        <v>4119</v>
      </c>
      <c r="I3113" t="s">
        <v>11</v>
      </c>
      <c r="J3113" t="s">
        <v>43</v>
      </c>
      <c r="K3113" t="s">
        <v>154</v>
      </c>
      <c r="L3113" t="s">
        <v>14</v>
      </c>
      <c r="M3113" s="5">
        <v>512.78</v>
      </c>
    </row>
    <row r="3114" spans="1:13" hidden="1" x14ac:dyDescent="0.25">
      <c r="A3114" s="2">
        <v>45394</v>
      </c>
      <c r="B3114" s="3">
        <f t="shared" si="147"/>
        <v>2024</v>
      </c>
      <c r="C3114" t="str">
        <f t="shared" si="148"/>
        <v>2024-2025</v>
      </c>
      <c r="D3114" t="s">
        <v>147</v>
      </c>
      <c r="E3114" t="s">
        <v>122</v>
      </c>
      <c r="F3114" t="str">
        <f t="shared" si="149"/>
        <v>New South Wales</v>
      </c>
      <c r="G3114" t="s">
        <v>10</v>
      </c>
      <c r="H3114">
        <v>2650</v>
      </c>
      <c r="I3114" t="s">
        <v>11</v>
      </c>
      <c r="J3114" t="s">
        <v>25</v>
      </c>
      <c r="K3114" t="s">
        <v>156</v>
      </c>
      <c r="L3114" t="s">
        <v>17</v>
      </c>
      <c r="M3114" s="5">
        <v>514.15</v>
      </c>
    </row>
    <row r="3115" spans="1:13" hidden="1" x14ac:dyDescent="0.25">
      <c r="A3115" s="2">
        <v>45040</v>
      </c>
      <c r="B3115" s="3">
        <f t="shared" si="147"/>
        <v>2023</v>
      </c>
      <c r="C3115" t="str">
        <f t="shared" si="148"/>
        <v>2023-2024</v>
      </c>
      <c r="D3115" t="s">
        <v>147</v>
      </c>
      <c r="E3115" t="s">
        <v>37</v>
      </c>
      <c r="F3115" t="str">
        <f t="shared" si="149"/>
        <v>South Australia</v>
      </c>
      <c r="G3115" t="s">
        <v>32</v>
      </c>
      <c r="H3115">
        <v>5607</v>
      </c>
      <c r="I3115" t="s">
        <v>11</v>
      </c>
      <c r="J3115" t="s">
        <v>38</v>
      </c>
      <c r="K3115" t="s">
        <v>152</v>
      </c>
      <c r="L3115" t="s">
        <v>13</v>
      </c>
      <c r="M3115" s="5">
        <v>514.5</v>
      </c>
    </row>
    <row r="3116" spans="1:13" hidden="1" x14ac:dyDescent="0.25">
      <c r="A3116" s="2">
        <v>44961</v>
      </c>
      <c r="B3116" s="3">
        <f t="shared" si="147"/>
        <v>2023</v>
      </c>
      <c r="C3116" t="str">
        <f t="shared" si="148"/>
        <v>2022-2023</v>
      </c>
      <c r="D3116" t="s">
        <v>147</v>
      </c>
      <c r="E3116" t="s">
        <v>97</v>
      </c>
      <c r="F3116" t="str">
        <f t="shared" si="149"/>
        <v>Tasmania</v>
      </c>
      <c r="G3116" t="s">
        <v>70</v>
      </c>
      <c r="H3116">
        <v>7250</v>
      </c>
      <c r="I3116" t="s">
        <v>11</v>
      </c>
      <c r="J3116" t="s">
        <v>71</v>
      </c>
      <c r="K3116" t="s">
        <v>155</v>
      </c>
      <c r="L3116" t="s">
        <v>20</v>
      </c>
      <c r="M3116" s="5">
        <v>514.98</v>
      </c>
    </row>
    <row r="3117" spans="1:13" hidden="1" x14ac:dyDescent="0.25">
      <c r="A3117" s="2">
        <v>45586</v>
      </c>
      <c r="B3117" s="3">
        <f t="shared" si="147"/>
        <v>2025</v>
      </c>
      <c r="C3117" t="str">
        <f t="shared" si="148"/>
        <v>2024-2025</v>
      </c>
      <c r="D3117" t="s">
        <v>147</v>
      </c>
      <c r="E3117" t="s">
        <v>99</v>
      </c>
      <c r="F3117" t="str">
        <f t="shared" si="149"/>
        <v>Victoria</v>
      </c>
      <c r="G3117" t="s">
        <v>45</v>
      </c>
      <c r="H3117">
        <v>3148</v>
      </c>
      <c r="I3117" t="s">
        <v>11</v>
      </c>
      <c r="J3117" t="s">
        <v>63</v>
      </c>
      <c r="K3117" t="s">
        <v>152</v>
      </c>
      <c r="L3117" t="s">
        <v>13</v>
      </c>
      <c r="M3117" s="5">
        <v>515.17000000000007</v>
      </c>
    </row>
    <row r="3118" spans="1:13" hidden="1" x14ac:dyDescent="0.25">
      <c r="A3118" s="2">
        <v>45026</v>
      </c>
      <c r="B3118" s="3">
        <f t="shared" si="147"/>
        <v>2023</v>
      </c>
      <c r="C3118" t="str">
        <f t="shared" si="148"/>
        <v>2023-2024</v>
      </c>
      <c r="D3118" t="s">
        <v>148</v>
      </c>
      <c r="E3118" t="s">
        <v>54</v>
      </c>
      <c r="F3118" t="str">
        <f t="shared" si="149"/>
        <v>Victoria</v>
      </c>
      <c r="G3118" t="s">
        <v>45</v>
      </c>
      <c r="H3118">
        <v>3977</v>
      </c>
      <c r="I3118" t="s">
        <v>11</v>
      </c>
      <c r="J3118" t="s">
        <v>55</v>
      </c>
      <c r="K3118" t="s">
        <v>154</v>
      </c>
      <c r="L3118" t="s">
        <v>14</v>
      </c>
      <c r="M3118" s="5">
        <v>516.29999999999995</v>
      </c>
    </row>
    <row r="3119" spans="1:13" hidden="1" x14ac:dyDescent="0.25">
      <c r="A3119" s="2">
        <v>45408</v>
      </c>
      <c r="B3119" s="3">
        <f t="shared" si="147"/>
        <v>2024</v>
      </c>
      <c r="C3119" t="str">
        <f t="shared" si="148"/>
        <v>2024-2025</v>
      </c>
      <c r="D3119" t="s">
        <v>147</v>
      </c>
      <c r="E3119" t="s">
        <v>108</v>
      </c>
      <c r="F3119" t="str">
        <f t="shared" si="149"/>
        <v>Victoria</v>
      </c>
      <c r="G3119" t="s">
        <v>45</v>
      </c>
      <c r="H3119">
        <v>3018</v>
      </c>
      <c r="I3119" t="s">
        <v>11</v>
      </c>
      <c r="J3119" t="s">
        <v>46</v>
      </c>
      <c r="K3119" t="s">
        <v>19</v>
      </c>
      <c r="L3119" t="s">
        <v>23</v>
      </c>
      <c r="M3119" s="5">
        <v>517.26</v>
      </c>
    </row>
    <row r="3120" spans="1:13" hidden="1" x14ac:dyDescent="0.25">
      <c r="A3120" s="2">
        <v>45057</v>
      </c>
      <c r="B3120" s="3">
        <f t="shared" si="147"/>
        <v>2023</v>
      </c>
      <c r="C3120" t="str">
        <f t="shared" si="148"/>
        <v>2023-2024</v>
      </c>
      <c r="D3120" t="s">
        <v>147</v>
      </c>
      <c r="E3120" t="s">
        <v>132</v>
      </c>
      <c r="F3120" t="str">
        <f t="shared" si="149"/>
        <v>New South Wales</v>
      </c>
      <c r="G3120" t="s">
        <v>10</v>
      </c>
      <c r="H3120">
        <v>2800</v>
      </c>
      <c r="I3120" t="s">
        <v>11</v>
      </c>
      <c r="J3120" t="s">
        <v>25</v>
      </c>
      <c r="K3120" t="s">
        <v>154</v>
      </c>
      <c r="L3120" t="s">
        <v>14</v>
      </c>
      <c r="M3120" s="5">
        <v>518.5</v>
      </c>
    </row>
    <row r="3121" spans="1:13" hidden="1" x14ac:dyDescent="0.25">
      <c r="A3121" s="2">
        <v>45432</v>
      </c>
      <c r="B3121" s="3">
        <f t="shared" si="147"/>
        <v>2024</v>
      </c>
      <c r="C3121" t="str">
        <f t="shared" si="148"/>
        <v>2024-2025</v>
      </c>
      <c r="D3121" t="s">
        <v>148</v>
      </c>
      <c r="E3121" t="s">
        <v>88</v>
      </c>
      <c r="F3121" t="str">
        <f t="shared" si="149"/>
        <v>South Australia</v>
      </c>
      <c r="G3121" t="s">
        <v>32</v>
      </c>
      <c r="H3121">
        <v>5011</v>
      </c>
      <c r="I3121" t="s">
        <v>11</v>
      </c>
      <c r="J3121" t="s">
        <v>33</v>
      </c>
      <c r="K3121" t="s">
        <v>152</v>
      </c>
      <c r="L3121" t="s">
        <v>13</v>
      </c>
      <c r="M3121" s="5">
        <v>519.22</v>
      </c>
    </row>
    <row r="3122" spans="1:13" hidden="1" x14ac:dyDescent="0.25">
      <c r="A3122" s="2">
        <v>45158</v>
      </c>
      <c r="B3122" s="3">
        <f t="shared" si="147"/>
        <v>2024</v>
      </c>
      <c r="C3122" t="str">
        <f t="shared" si="148"/>
        <v>2023-2024</v>
      </c>
      <c r="D3122" t="s">
        <v>147</v>
      </c>
      <c r="E3122" t="s">
        <v>44</v>
      </c>
      <c r="F3122" t="str">
        <f t="shared" si="149"/>
        <v>Victoria</v>
      </c>
      <c r="G3122" t="s">
        <v>45</v>
      </c>
      <c r="H3122">
        <v>3066</v>
      </c>
      <c r="I3122" t="s">
        <v>11</v>
      </c>
      <c r="J3122" t="s">
        <v>46</v>
      </c>
      <c r="K3122" t="s">
        <v>153</v>
      </c>
      <c r="L3122" t="s">
        <v>16</v>
      </c>
      <c r="M3122" s="5">
        <v>519.43000000000006</v>
      </c>
    </row>
    <row r="3123" spans="1:13" x14ac:dyDescent="0.25">
      <c r="A3123" s="2">
        <v>44954</v>
      </c>
      <c r="B3123" s="3">
        <f t="shared" si="147"/>
        <v>2023</v>
      </c>
      <c r="C3123" t="str">
        <f t="shared" si="148"/>
        <v>2022-2023</v>
      </c>
      <c r="D3123" t="s">
        <v>148</v>
      </c>
      <c r="E3123" t="s">
        <v>106</v>
      </c>
      <c r="F3123" t="str">
        <f t="shared" si="149"/>
        <v>Victoria</v>
      </c>
      <c r="G3123" t="s">
        <v>45</v>
      </c>
      <c r="H3123">
        <v>3915</v>
      </c>
      <c r="I3123" t="s">
        <v>11</v>
      </c>
      <c r="J3123" t="s">
        <v>55</v>
      </c>
      <c r="K3123" t="s">
        <v>149</v>
      </c>
      <c r="L3123" t="s">
        <v>15</v>
      </c>
      <c r="M3123" s="5">
        <v>520.21999999999991</v>
      </c>
    </row>
    <row r="3124" spans="1:13" hidden="1" x14ac:dyDescent="0.25">
      <c r="A3124" s="2">
        <v>45489</v>
      </c>
      <c r="B3124" s="3">
        <f t="shared" si="147"/>
        <v>2025</v>
      </c>
      <c r="C3124" t="str">
        <f t="shared" si="148"/>
        <v>2024-2025</v>
      </c>
      <c r="D3124" t="s">
        <v>147</v>
      </c>
      <c r="E3124" t="s">
        <v>65</v>
      </c>
      <c r="F3124" t="str">
        <f t="shared" si="149"/>
        <v>New South Wales</v>
      </c>
      <c r="G3124" t="s">
        <v>10</v>
      </c>
      <c r="H3124">
        <v>2541</v>
      </c>
      <c r="I3124" t="s">
        <v>11</v>
      </c>
      <c r="J3124" t="s">
        <v>58</v>
      </c>
      <c r="K3124" t="s">
        <v>154</v>
      </c>
      <c r="L3124" t="s">
        <v>14</v>
      </c>
      <c r="M3124" s="5">
        <v>521.34999999999991</v>
      </c>
    </row>
    <row r="3125" spans="1:13" hidden="1" x14ac:dyDescent="0.25">
      <c r="A3125" s="2">
        <v>44977</v>
      </c>
      <c r="B3125" s="3">
        <f t="shared" si="147"/>
        <v>2023</v>
      </c>
      <c r="C3125" t="str">
        <f t="shared" si="148"/>
        <v>2022-2023</v>
      </c>
      <c r="D3125" t="s">
        <v>147</v>
      </c>
      <c r="E3125" t="s">
        <v>114</v>
      </c>
      <c r="F3125" t="str">
        <f t="shared" si="149"/>
        <v>Victoria</v>
      </c>
      <c r="G3125" t="s">
        <v>45</v>
      </c>
      <c r="H3125">
        <v>3551</v>
      </c>
      <c r="I3125" t="s">
        <v>11</v>
      </c>
      <c r="J3125" t="s">
        <v>60</v>
      </c>
      <c r="K3125" t="s">
        <v>154</v>
      </c>
      <c r="L3125" t="s">
        <v>14</v>
      </c>
      <c r="M3125" s="5">
        <v>521.3900000000001</v>
      </c>
    </row>
    <row r="3126" spans="1:13" hidden="1" x14ac:dyDescent="0.25">
      <c r="A3126" s="2">
        <v>45143</v>
      </c>
      <c r="B3126" s="3">
        <f t="shared" si="147"/>
        <v>2024</v>
      </c>
      <c r="C3126" t="str">
        <f t="shared" si="148"/>
        <v>2023-2024</v>
      </c>
      <c r="D3126" t="s">
        <v>147</v>
      </c>
      <c r="E3126" t="s">
        <v>139</v>
      </c>
      <c r="F3126" t="str">
        <f t="shared" si="149"/>
        <v>New South Wales</v>
      </c>
      <c r="G3126" t="s">
        <v>10</v>
      </c>
      <c r="H3126">
        <v>2020</v>
      </c>
      <c r="I3126" t="s">
        <v>11</v>
      </c>
      <c r="J3126" t="s">
        <v>12</v>
      </c>
      <c r="K3126" t="s">
        <v>149</v>
      </c>
      <c r="L3126" t="s">
        <v>15</v>
      </c>
      <c r="M3126" s="5">
        <v>521.62999999999988</v>
      </c>
    </row>
    <row r="3127" spans="1:13" hidden="1" x14ac:dyDescent="0.25">
      <c r="A3127" s="2">
        <v>45333</v>
      </c>
      <c r="B3127" s="3">
        <f t="shared" si="147"/>
        <v>2024</v>
      </c>
      <c r="C3127" t="str">
        <f t="shared" si="148"/>
        <v>2023-2024</v>
      </c>
      <c r="D3127" t="s">
        <v>147</v>
      </c>
      <c r="E3127" t="s">
        <v>143</v>
      </c>
      <c r="F3127" t="str">
        <f t="shared" si="149"/>
        <v>New South Wales</v>
      </c>
      <c r="G3127" t="s">
        <v>10</v>
      </c>
      <c r="H3127">
        <v>2154</v>
      </c>
      <c r="I3127" t="s">
        <v>11</v>
      </c>
      <c r="J3127" t="s">
        <v>27</v>
      </c>
      <c r="K3127" t="s">
        <v>150</v>
      </c>
      <c r="L3127" t="s">
        <v>18</v>
      </c>
      <c r="M3127" s="5">
        <v>521.81999999999994</v>
      </c>
    </row>
    <row r="3128" spans="1:13" hidden="1" x14ac:dyDescent="0.25">
      <c r="A3128" s="2">
        <v>45434</v>
      </c>
      <c r="B3128" s="3">
        <f t="shared" si="147"/>
        <v>2024</v>
      </c>
      <c r="C3128" t="str">
        <f t="shared" si="148"/>
        <v>2024-2025</v>
      </c>
      <c r="D3128" t="s">
        <v>148</v>
      </c>
      <c r="E3128" t="s">
        <v>135</v>
      </c>
      <c r="F3128" t="str">
        <f t="shared" si="149"/>
        <v>Victoria</v>
      </c>
      <c r="G3128" t="s">
        <v>45</v>
      </c>
      <c r="H3128">
        <v>3550</v>
      </c>
      <c r="I3128" t="s">
        <v>11</v>
      </c>
      <c r="J3128" t="s">
        <v>60</v>
      </c>
      <c r="K3128" t="s">
        <v>154</v>
      </c>
      <c r="L3128" t="s">
        <v>14</v>
      </c>
      <c r="M3128" s="5">
        <v>521.99</v>
      </c>
    </row>
    <row r="3129" spans="1:13" hidden="1" x14ac:dyDescent="0.25">
      <c r="A3129" s="2">
        <v>45250</v>
      </c>
      <c r="B3129" s="3">
        <f t="shared" si="147"/>
        <v>2024</v>
      </c>
      <c r="C3129" t="str">
        <f t="shared" si="148"/>
        <v>2023-2024</v>
      </c>
      <c r="D3129" t="s">
        <v>147</v>
      </c>
      <c r="E3129" t="s">
        <v>121</v>
      </c>
      <c r="F3129" t="str">
        <f t="shared" si="149"/>
        <v>Queensland</v>
      </c>
      <c r="G3129" t="s">
        <v>35</v>
      </c>
      <c r="H3129">
        <v>4700</v>
      </c>
      <c r="I3129" t="s">
        <v>11</v>
      </c>
      <c r="J3129" t="s">
        <v>51</v>
      </c>
      <c r="K3129" t="s">
        <v>150</v>
      </c>
      <c r="L3129" t="s">
        <v>18</v>
      </c>
      <c r="M3129" s="5">
        <v>522.95000000000005</v>
      </c>
    </row>
    <row r="3130" spans="1:13" hidden="1" x14ac:dyDescent="0.25">
      <c r="A3130" s="2">
        <v>45570</v>
      </c>
      <c r="B3130" s="3">
        <f t="shared" si="147"/>
        <v>2025</v>
      </c>
      <c r="C3130" t="str">
        <f t="shared" si="148"/>
        <v>2024-2025</v>
      </c>
      <c r="D3130" t="s">
        <v>147</v>
      </c>
      <c r="E3130" t="s">
        <v>69</v>
      </c>
      <c r="F3130" t="str">
        <f t="shared" si="149"/>
        <v>Tasmania</v>
      </c>
      <c r="G3130" t="s">
        <v>70</v>
      </c>
      <c r="H3130">
        <v>7018</v>
      </c>
      <c r="I3130" t="s">
        <v>11</v>
      </c>
      <c r="J3130" t="s">
        <v>71</v>
      </c>
      <c r="K3130" t="s">
        <v>149</v>
      </c>
      <c r="L3130" t="s">
        <v>15</v>
      </c>
      <c r="M3130" s="5">
        <v>523.21</v>
      </c>
    </row>
    <row r="3131" spans="1:13" hidden="1" x14ac:dyDescent="0.25">
      <c r="A3131" s="2">
        <v>45255</v>
      </c>
      <c r="B3131" s="3">
        <f t="shared" si="147"/>
        <v>2024</v>
      </c>
      <c r="C3131" t="str">
        <f t="shared" si="148"/>
        <v>2023-2024</v>
      </c>
      <c r="D3131" t="s">
        <v>147</v>
      </c>
      <c r="E3131" t="s">
        <v>113</v>
      </c>
      <c r="F3131" t="str">
        <f t="shared" si="149"/>
        <v>Queensland</v>
      </c>
      <c r="G3131" t="s">
        <v>35</v>
      </c>
      <c r="H3131">
        <v>4215</v>
      </c>
      <c r="I3131" t="s">
        <v>11</v>
      </c>
      <c r="J3131" t="s">
        <v>104</v>
      </c>
      <c r="K3131" t="s">
        <v>151</v>
      </c>
      <c r="L3131" t="s">
        <v>21</v>
      </c>
      <c r="M3131" s="5">
        <v>523.76</v>
      </c>
    </row>
    <row r="3132" spans="1:13" hidden="1" x14ac:dyDescent="0.25">
      <c r="A3132" s="2">
        <v>45599</v>
      </c>
      <c r="B3132" s="3">
        <f t="shared" si="147"/>
        <v>2025</v>
      </c>
      <c r="C3132" t="str">
        <f t="shared" si="148"/>
        <v>2024-2025</v>
      </c>
      <c r="D3132" t="s">
        <v>147</v>
      </c>
      <c r="E3132" t="s">
        <v>116</v>
      </c>
      <c r="F3132" t="str">
        <f t="shared" si="149"/>
        <v>Western Australia</v>
      </c>
      <c r="G3132" t="s">
        <v>48</v>
      </c>
      <c r="H3132">
        <v>6725</v>
      </c>
      <c r="I3132" t="s">
        <v>11</v>
      </c>
      <c r="J3132" t="s">
        <v>77</v>
      </c>
      <c r="K3132" t="s">
        <v>153</v>
      </c>
      <c r="L3132" t="s">
        <v>16</v>
      </c>
      <c r="M3132" s="5">
        <v>523.91000000000008</v>
      </c>
    </row>
    <row r="3133" spans="1:13" hidden="1" x14ac:dyDescent="0.25">
      <c r="A3133" s="2">
        <v>45089</v>
      </c>
      <c r="B3133" s="3">
        <f t="shared" si="147"/>
        <v>2023</v>
      </c>
      <c r="C3133" t="str">
        <f t="shared" si="148"/>
        <v>2023-2024</v>
      </c>
      <c r="D3133" t="s">
        <v>147</v>
      </c>
      <c r="E3133" t="s">
        <v>141</v>
      </c>
      <c r="F3133" t="str">
        <f t="shared" si="149"/>
        <v>Western Australia</v>
      </c>
      <c r="G3133" t="s">
        <v>48</v>
      </c>
      <c r="H3133">
        <v>6052</v>
      </c>
      <c r="I3133" t="s">
        <v>11</v>
      </c>
      <c r="J3133" t="s">
        <v>49</v>
      </c>
      <c r="K3133" t="s">
        <v>152</v>
      </c>
      <c r="L3133" t="s">
        <v>13</v>
      </c>
      <c r="M3133" s="5">
        <v>525.13</v>
      </c>
    </row>
    <row r="3134" spans="1:13" hidden="1" x14ac:dyDescent="0.25">
      <c r="A3134" s="2">
        <v>45054</v>
      </c>
      <c r="B3134" s="3">
        <f t="shared" si="147"/>
        <v>2023</v>
      </c>
      <c r="C3134" t="str">
        <f t="shared" si="148"/>
        <v>2023-2024</v>
      </c>
      <c r="D3134" t="s">
        <v>147</v>
      </c>
      <c r="E3134" t="s">
        <v>93</v>
      </c>
      <c r="F3134" t="str">
        <f t="shared" si="149"/>
        <v>Western Australia</v>
      </c>
      <c r="G3134" t="s">
        <v>48</v>
      </c>
      <c r="H3134">
        <v>6112</v>
      </c>
      <c r="I3134" t="s">
        <v>11</v>
      </c>
      <c r="J3134" t="s">
        <v>94</v>
      </c>
      <c r="K3134" t="s">
        <v>150</v>
      </c>
      <c r="L3134" t="s">
        <v>18</v>
      </c>
      <c r="M3134" s="5">
        <v>525.1400000000001</v>
      </c>
    </row>
    <row r="3135" spans="1:13" hidden="1" x14ac:dyDescent="0.25">
      <c r="A3135" s="2">
        <v>44982</v>
      </c>
      <c r="B3135" s="3">
        <f t="shared" si="147"/>
        <v>2023</v>
      </c>
      <c r="C3135" t="str">
        <f t="shared" si="148"/>
        <v>2022-2023</v>
      </c>
      <c r="D3135" t="s">
        <v>147</v>
      </c>
      <c r="E3135" t="s">
        <v>42</v>
      </c>
      <c r="F3135" t="str">
        <f t="shared" si="149"/>
        <v>Queensland</v>
      </c>
      <c r="G3135" t="s">
        <v>35</v>
      </c>
      <c r="H3135">
        <v>4053</v>
      </c>
      <c r="I3135" t="s">
        <v>11</v>
      </c>
      <c r="J3135" t="s">
        <v>43</v>
      </c>
      <c r="K3135" t="s">
        <v>151</v>
      </c>
      <c r="L3135" t="s">
        <v>21</v>
      </c>
      <c r="M3135" s="5">
        <v>525.38000000000011</v>
      </c>
    </row>
    <row r="3136" spans="1:13" hidden="1" x14ac:dyDescent="0.25">
      <c r="A3136" s="2">
        <v>45455</v>
      </c>
      <c r="B3136" s="3">
        <f t="shared" si="147"/>
        <v>2024</v>
      </c>
      <c r="C3136" t="str">
        <f t="shared" si="148"/>
        <v>2024-2025</v>
      </c>
      <c r="D3136" t="s">
        <v>147</v>
      </c>
      <c r="E3136" t="s">
        <v>86</v>
      </c>
      <c r="F3136" t="str">
        <f t="shared" si="149"/>
        <v>New South Wales</v>
      </c>
      <c r="G3136" t="s">
        <v>10</v>
      </c>
      <c r="H3136">
        <v>2064</v>
      </c>
      <c r="I3136" t="s">
        <v>11</v>
      </c>
      <c r="J3136" t="s">
        <v>12</v>
      </c>
      <c r="K3136" t="s">
        <v>150</v>
      </c>
      <c r="L3136" t="s">
        <v>18</v>
      </c>
      <c r="M3136" s="5">
        <v>525.5</v>
      </c>
    </row>
    <row r="3137" spans="1:13" hidden="1" x14ac:dyDescent="0.25">
      <c r="A3137" s="2">
        <v>45156</v>
      </c>
      <c r="B3137" s="3">
        <f t="shared" si="147"/>
        <v>2024</v>
      </c>
      <c r="C3137" t="str">
        <f t="shared" si="148"/>
        <v>2023-2024</v>
      </c>
      <c r="D3137" t="s">
        <v>147</v>
      </c>
      <c r="E3137" t="s">
        <v>93</v>
      </c>
      <c r="F3137" t="str">
        <f t="shared" si="149"/>
        <v>Western Australia</v>
      </c>
      <c r="G3137" t="s">
        <v>48</v>
      </c>
      <c r="H3137">
        <v>6112</v>
      </c>
      <c r="I3137" t="s">
        <v>11</v>
      </c>
      <c r="J3137" t="s">
        <v>94</v>
      </c>
      <c r="K3137" t="s">
        <v>149</v>
      </c>
      <c r="L3137" t="s">
        <v>15</v>
      </c>
      <c r="M3137" s="5">
        <v>525.99</v>
      </c>
    </row>
    <row r="3138" spans="1:13" x14ac:dyDescent="0.25">
      <c r="A3138" s="2">
        <v>44928</v>
      </c>
      <c r="B3138" s="3">
        <f t="shared" si="147"/>
        <v>2023</v>
      </c>
      <c r="C3138" t="str">
        <f t="shared" si="148"/>
        <v>2022-2023</v>
      </c>
      <c r="D3138" t="s">
        <v>147</v>
      </c>
      <c r="E3138" t="s">
        <v>67</v>
      </c>
      <c r="F3138" t="str">
        <f t="shared" si="149"/>
        <v>New South Wales</v>
      </c>
      <c r="G3138" t="s">
        <v>10</v>
      </c>
      <c r="H3138">
        <v>2478</v>
      </c>
      <c r="I3138" t="s">
        <v>11</v>
      </c>
      <c r="J3138" t="s">
        <v>68</v>
      </c>
      <c r="K3138" t="s">
        <v>150</v>
      </c>
      <c r="L3138" t="s">
        <v>18</v>
      </c>
      <c r="M3138" s="5">
        <v>526.89</v>
      </c>
    </row>
    <row r="3139" spans="1:13" hidden="1" x14ac:dyDescent="0.25">
      <c r="A3139" s="2">
        <v>45463</v>
      </c>
      <c r="B3139" s="3">
        <f t="shared" si="147"/>
        <v>2024</v>
      </c>
      <c r="C3139" t="str">
        <f t="shared" si="148"/>
        <v>2024-2025</v>
      </c>
      <c r="D3139" t="s">
        <v>147</v>
      </c>
      <c r="E3139" t="s">
        <v>103</v>
      </c>
      <c r="F3139" t="str">
        <f t="shared" si="149"/>
        <v>Queensland</v>
      </c>
      <c r="G3139" t="s">
        <v>35</v>
      </c>
      <c r="H3139">
        <v>4509</v>
      </c>
      <c r="I3139" t="s">
        <v>11</v>
      </c>
      <c r="J3139" t="s">
        <v>104</v>
      </c>
      <c r="K3139" t="s">
        <v>154</v>
      </c>
      <c r="L3139" t="s">
        <v>14</v>
      </c>
      <c r="M3139" s="5">
        <v>528.55999999999995</v>
      </c>
    </row>
    <row r="3140" spans="1:13" hidden="1" x14ac:dyDescent="0.25">
      <c r="A3140" s="2">
        <v>45085</v>
      </c>
      <c r="B3140" s="3">
        <f t="shared" si="147"/>
        <v>2023</v>
      </c>
      <c r="C3140" t="str">
        <f t="shared" si="148"/>
        <v>2023-2024</v>
      </c>
      <c r="D3140" t="s">
        <v>147</v>
      </c>
      <c r="E3140" t="s">
        <v>42</v>
      </c>
      <c r="F3140" t="str">
        <f t="shared" si="149"/>
        <v>Queensland</v>
      </c>
      <c r="G3140" t="s">
        <v>35</v>
      </c>
      <c r="H3140">
        <v>4053</v>
      </c>
      <c r="I3140" t="s">
        <v>11</v>
      </c>
      <c r="J3140" t="s">
        <v>43</v>
      </c>
      <c r="K3140" t="s">
        <v>149</v>
      </c>
      <c r="L3140" t="s">
        <v>15</v>
      </c>
      <c r="M3140" s="5">
        <v>529.62</v>
      </c>
    </row>
    <row r="3141" spans="1:13" hidden="1"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row>
    <row r="3142" spans="1:13" hidden="1" x14ac:dyDescent="0.25">
      <c r="A3142" s="2">
        <v>45049</v>
      </c>
      <c r="B3142" s="3">
        <f t="shared" si="147"/>
        <v>2023</v>
      </c>
      <c r="C3142" t="str">
        <f t="shared" si="148"/>
        <v>2023-2024</v>
      </c>
      <c r="D3142" t="s">
        <v>147</v>
      </c>
      <c r="E3142" t="s">
        <v>126</v>
      </c>
      <c r="F3142" t="str">
        <f t="shared" si="149"/>
        <v>Queensland</v>
      </c>
      <c r="G3142" t="s">
        <v>35</v>
      </c>
      <c r="H3142">
        <v>4551</v>
      </c>
      <c r="I3142" t="s">
        <v>11</v>
      </c>
      <c r="J3142" t="s">
        <v>120</v>
      </c>
      <c r="K3142" t="s">
        <v>154</v>
      </c>
      <c r="L3142" t="s">
        <v>14</v>
      </c>
      <c r="M3142" s="5">
        <v>530.36999999999989</v>
      </c>
    </row>
    <row r="3143" spans="1:13" hidden="1"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row>
    <row r="3144" spans="1:13" hidden="1" x14ac:dyDescent="0.25">
      <c r="A3144" s="2">
        <v>45031</v>
      </c>
      <c r="B3144" s="3">
        <f t="shared" si="147"/>
        <v>2023</v>
      </c>
      <c r="C3144" t="str">
        <f t="shared" si="148"/>
        <v>2023-2024</v>
      </c>
      <c r="D3144" t="s">
        <v>147</v>
      </c>
      <c r="E3144" t="s">
        <v>109</v>
      </c>
      <c r="F3144" t="str">
        <f t="shared" si="149"/>
        <v>New South Wales</v>
      </c>
      <c r="G3144" t="s">
        <v>10</v>
      </c>
      <c r="H3144">
        <v>2480</v>
      </c>
      <c r="I3144" t="s">
        <v>11</v>
      </c>
      <c r="J3144" t="s">
        <v>68</v>
      </c>
      <c r="K3144" t="s">
        <v>153</v>
      </c>
      <c r="L3144" t="s">
        <v>16</v>
      </c>
      <c r="M3144" s="5">
        <v>532.92000000000007</v>
      </c>
    </row>
    <row r="3145" spans="1:13" hidden="1"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row>
    <row r="3146" spans="1:13" hidden="1"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row>
    <row r="3147" spans="1:13" hidden="1"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row>
    <row r="3148" spans="1:13" hidden="1"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row>
    <row r="3149" spans="1:13" hidden="1"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row>
    <row r="3150" spans="1:13" hidden="1"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row>
    <row r="3151" spans="1:13" hidden="1" x14ac:dyDescent="0.25">
      <c r="A3151" s="2">
        <v>45553</v>
      </c>
      <c r="B3151" s="3">
        <f t="shared" si="147"/>
        <v>2025</v>
      </c>
      <c r="C3151" t="str">
        <f t="shared" si="148"/>
        <v>2024-2025</v>
      </c>
      <c r="D3151" t="s">
        <v>148</v>
      </c>
      <c r="E3151" t="s">
        <v>138</v>
      </c>
      <c r="F3151" t="str">
        <f t="shared" si="149"/>
        <v>Queensland</v>
      </c>
      <c r="G3151" t="s">
        <v>35</v>
      </c>
      <c r="H3151">
        <v>4558</v>
      </c>
      <c r="I3151" t="s">
        <v>11</v>
      </c>
      <c r="J3151" t="s">
        <v>120</v>
      </c>
      <c r="K3151" t="s">
        <v>155</v>
      </c>
      <c r="L3151" t="s">
        <v>20</v>
      </c>
      <c r="M3151" s="5">
        <v>38.340000000000003</v>
      </c>
    </row>
    <row r="3152" spans="1:13" hidden="1"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row>
    <row r="3153" spans="1:13" hidden="1" x14ac:dyDescent="0.25">
      <c r="A3153" s="2">
        <v>45399</v>
      </c>
      <c r="B3153" s="3">
        <f t="shared" si="147"/>
        <v>2024</v>
      </c>
      <c r="C3153" t="str">
        <f t="shared" si="148"/>
        <v>2024-2025</v>
      </c>
      <c r="D3153" t="s">
        <v>147</v>
      </c>
      <c r="E3153" t="s">
        <v>84</v>
      </c>
      <c r="F3153" t="str">
        <f t="shared" si="149"/>
        <v>Queensland</v>
      </c>
      <c r="G3153" t="s">
        <v>35</v>
      </c>
      <c r="H3153">
        <v>4740</v>
      </c>
      <c r="I3153" t="s">
        <v>11</v>
      </c>
      <c r="J3153" t="s">
        <v>51</v>
      </c>
      <c r="K3153" t="s">
        <v>151</v>
      </c>
      <c r="L3153" t="s">
        <v>21</v>
      </c>
      <c r="M3153" s="5">
        <v>535.94000000000005</v>
      </c>
    </row>
    <row r="3154" spans="1:13" hidden="1"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row>
    <row r="3155" spans="1:13" hidden="1"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row>
    <row r="3156" spans="1:13" hidden="1"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row>
    <row r="3157" spans="1:13" hidden="1"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row>
    <row r="3158" spans="1:13" hidden="1"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row>
    <row r="3159" spans="1:13" hidden="1"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row>
    <row r="3160" spans="1:13" hidden="1"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row>
    <row r="3161" spans="1:13" hidden="1"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row>
    <row r="3162" spans="1:13" hidden="1"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row>
    <row r="3163" spans="1:13" hidden="1"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row>
    <row r="3164" spans="1:13" hidden="1"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row>
    <row r="3165" spans="1:13" hidden="1" x14ac:dyDescent="0.25">
      <c r="A3165" s="2">
        <v>45097</v>
      </c>
      <c r="B3165" s="3">
        <f t="shared" si="147"/>
        <v>2023</v>
      </c>
      <c r="C3165" t="str">
        <f t="shared" si="148"/>
        <v>2023-2024</v>
      </c>
      <c r="D3165" t="s">
        <v>147</v>
      </c>
      <c r="E3165" t="s">
        <v>99</v>
      </c>
      <c r="F3165" t="str">
        <f t="shared" si="149"/>
        <v>Victoria</v>
      </c>
      <c r="G3165" t="s">
        <v>45</v>
      </c>
      <c r="H3165">
        <v>3148</v>
      </c>
      <c r="I3165" t="s">
        <v>11</v>
      </c>
      <c r="J3165" t="s">
        <v>63</v>
      </c>
      <c r="K3165" t="s">
        <v>154</v>
      </c>
      <c r="L3165" t="s">
        <v>14</v>
      </c>
      <c r="M3165" s="5">
        <v>541.25</v>
      </c>
    </row>
    <row r="3166" spans="1:13" hidden="1" x14ac:dyDescent="0.25">
      <c r="A3166" s="2">
        <v>45492</v>
      </c>
      <c r="B3166" s="3">
        <f t="shared" ref="B3166:B3229" si="150">IF(MONTH(A3166)&gt;=7,YEAR(A3166)+1,YEAR(A3166))</f>
        <v>2025</v>
      </c>
      <c r="C3166" t="str">
        <f t="shared" ref="C3166:C3229" si="151">IF(MONTH(A3166) &gt;= 4, YEAR(A3166) &amp; "-" &amp; YEAR(A3166) + 1, YEAR(A3166) - 1 &amp; "-" &amp; YEAR(A3166))</f>
        <v>2024-2025</v>
      </c>
      <c r="D3166" t="s">
        <v>147</v>
      </c>
      <c r="E3166" t="s">
        <v>128</v>
      </c>
      <c r="F3166" t="str">
        <f t="shared" ref="F3166:F3229" si="152">IF(G3166="WA","Western Australia",
IF(G3166="NSW","New South Wales",
IF(G3166="QLD","Queensland",
IF(G3166="VIC","Victoria",
IF(G3166="TAS","Tasmania",
IF(G3166="SA","South Australia",
IF(G3166="NT","Northern Territory",
IF(G3166="ACT","Australian Capital Territory",G3166))))))))</f>
        <v>Western Australia</v>
      </c>
      <c r="G3166" t="s">
        <v>48</v>
      </c>
      <c r="H3166">
        <v>6027</v>
      </c>
      <c r="I3166" t="s">
        <v>11</v>
      </c>
      <c r="J3166" t="s">
        <v>49</v>
      </c>
      <c r="K3166" t="s">
        <v>155</v>
      </c>
      <c r="L3166" t="s">
        <v>20</v>
      </c>
      <c r="M3166" s="5">
        <v>541.59</v>
      </c>
    </row>
    <row r="3167" spans="1:13" hidden="1" x14ac:dyDescent="0.25">
      <c r="A3167" s="2">
        <v>45203</v>
      </c>
      <c r="B3167" s="3">
        <f t="shared" si="150"/>
        <v>2024</v>
      </c>
      <c r="C3167" t="str">
        <f t="shared" si="151"/>
        <v>2023-2024</v>
      </c>
      <c r="D3167" t="s">
        <v>147</v>
      </c>
      <c r="E3167" t="s">
        <v>24</v>
      </c>
      <c r="F3167" t="str">
        <f t="shared" si="152"/>
        <v>New South Wales</v>
      </c>
      <c r="G3167" t="s">
        <v>10</v>
      </c>
      <c r="H3167">
        <v>2795</v>
      </c>
      <c r="I3167" t="s">
        <v>11</v>
      </c>
      <c r="J3167" t="s">
        <v>25</v>
      </c>
      <c r="K3167" t="s">
        <v>19</v>
      </c>
      <c r="L3167" t="s">
        <v>23</v>
      </c>
      <c r="M3167" s="5">
        <v>541.61000000000013</v>
      </c>
    </row>
    <row r="3168" spans="1:13" hidden="1" x14ac:dyDescent="0.25">
      <c r="A3168" s="2">
        <v>45063</v>
      </c>
      <c r="B3168" s="3">
        <f t="shared" si="150"/>
        <v>2023</v>
      </c>
      <c r="C3168" t="str">
        <f t="shared" si="151"/>
        <v>2023-2024</v>
      </c>
      <c r="D3168" t="s">
        <v>148</v>
      </c>
      <c r="E3168" t="s">
        <v>111</v>
      </c>
      <c r="F3168" t="str">
        <f t="shared" si="152"/>
        <v>New South Wales</v>
      </c>
      <c r="G3168" t="s">
        <v>10</v>
      </c>
      <c r="H3168">
        <v>2120</v>
      </c>
      <c r="I3168" t="s">
        <v>11</v>
      </c>
      <c r="J3168" t="s">
        <v>27</v>
      </c>
      <c r="K3168" t="s">
        <v>149</v>
      </c>
      <c r="L3168" t="s">
        <v>15</v>
      </c>
      <c r="M3168" s="5">
        <v>541.79999999999995</v>
      </c>
    </row>
    <row r="3169" spans="1:13" hidden="1" x14ac:dyDescent="0.25">
      <c r="A3169" s="2">
        <v>45212</v>
      </c>
      <c r="B3169" s="3">
        <f t="shared" si="150"/>
        <v>2024</v>
      </c>
      <c r="C3169" t="str">
        <f t="shared" si="151"/>
        <v>2023-2024</v>
      </c>
      <c r="D3169" t="s">
        <v>148</v>
      </c>
      <c r="E3169" t="s">
        <v>105</v>
      </c>
      <c r="F3169" t="str">
        <f t="shared" si="152"/>
        <v>Victoria</v>
      </c>
      <c r="G3169" t="s">
        <v>45</v>
      </c>
      <c r="H3169">
        <v>3500</v>
      </c>
      <c r="I3169" t="s">
        <v>11</v>
      </c>
      <c r="J3169" t="s">
        <v>60</v>
      </c>
      <c r="K3169" t="s">
        <v>155</v>
      </c>
      <c r="L3169" t="s">
        <v>20</v>
      </c>
      <c r="M3169" s="5">
        <v>543.02</v>
      </c>
    </row>
    <row r="3170" spans="1:13" hidden="1" x14ac:dyDescent="0.25">
      <c r="A3170" s="2">
        <v>45068</v>
      </c>
      <c r="B3170" s="3">
        <f t="shared" si="150"/>
        <v>2023</v>
      </c>
      <c r="C3170" t="str">
        <f t="shared" si="151"/>
        <v>2023-2024</v>
      </c>
      <c r="D3170" t="s">
        <v>147</v>
      </c>
      <c r="E3170" t="s">
        <v>59</v>
      </c>
      <c r="F3170" t="str">
        <f t="shared" si="152"/>
        <v>Victoria</v>
      </c>
      <c r="G3170" t="s">
        <v>45</v>
      </c>
      <c r="H3170">
        <v>3280</v>
      </c>
      <c r="I3170" t="s">
        <v>11</v>
      </c>
      <c r="J3170" t="s">
        <v>60</v>
      </c>
      <c r="K3170" t="s">
        <v>153</v>
      </c>
      <c r="L3170" t="s">
        <v>16</v>
      </c>
      <c r="M3170" s="5">
        <v>544.09</v>
      </c>
    </row>
    <row r="3171" spans="1:13" x14ac:dyDescent="0.25">
      <c r="A3171" s="2">
        <v>44938</v>
      </c>
      <c r="B3171" s="3">
        <f t="shared" si="150"/>
        <v>2023</v>
      </c>
      <c r="C3171" t="str">
        <f t="shared" si="151"/>
        <v>2022-2023</v>
      </c>
      <c r="D3171" t="s">
        <v>147</v>
      </c>
      <c r="E3171" t="s">
        <v>9</v>
      </c>
      <c r="F3171" t="str">
        <f t="shared" si="152"/>
        <v>New South Wales</v>
      </c>
      <c r="G3171" t="s">
        <v>10</v>
      </c>
      <c r="H3171">
        <v>2067</v>
      </c>
      <c r="I3171" t="s">
        <v>11</v>
      </c>
      <c r="J3171" t="s">
        <v>12</v>
      </c>
      <c r="K3171" t="s">
        <v>19</v>
      </c>
      <c r="L3171" t="s">
        <v>23</v>
      </c>
      <c r="M3171" s="5">
        <v>544.26</v>
      </c>
    </row>
    <row r="3172" spans="1:13" hidden="1" x14ac:dyDescent="0.25">
      <c r="A3172" s="2">
        <v>45389</v>
      </c>
      <c r="B3172" s="3">
        <f t="shared" si="150"/>
        <v>2024</v>
      </c>
      <c r="C3172" t="str">
        <f t="shared" si="151"/>
        <v>2024-2025</v>
      </c>
      <c r="D3172" t="s">
        <v>147</v>
      </c>
      <c r="E3172" t="s">
        <v>53</v>
      </c>
      <c r="F3172" t="str">
        <f t="shared" si="152"/>
        <v>South Australia</v>
      </c>
      <c r="G3172" t="s">
        <v>32</v>
      </c>
      <c r="H3172">
        <v>5082</v>
      </c>
      <c r="I3172" t="s">
        <v>11</v>
      </c>
      <c r="J3172" t="s">
        <v>33</v>
      </c>
      <c r="K3172" t="s">
        <v>150</v>
      </c>
      <c r="L3172" t="s">
        <v>18</v>
      </c>
      <c r="M3172" s="5">
        <v>546.62</v>
      </c>
    </row>
    <row r="3173" spans="1:13" hidden="1" x14ac:dyDescent="0.25">
      <c r="A3173" s="2">
        <v>45395</v>
      </c>
      <c r="B3173" s="3">
        <f t="shared" si="150"/>
        <v>2024</v>
      </c>
      <c r="C3173" t="str">
        <f t="shared" si="151"/>
        <v>2024-2025</v>
      </c>
      <c r="D3173" t="s">
        <v>147</v>
      </c>
      <c r="E3173" t="s">
        <v>54</v>
      </c>
      <c r="F3173" t="str">
        <f t="shared" si="152"/>
        <v>Victoria</v>
      </c>
      <c r="G3173" t="s">
        <v>45</v>
      </c>
      <c r="H3173">
        <v>3977</v>
      </c>
      <c r="I3173" t="s">
        <v>11</v>
      </c>
      <c r="J3173" t="s">
        <v>55</v>
      </c>
      <c r="K3173" t="s">
        <v>149</v>
      </c>
      <c r="L3173" t="s">
        <v>15</v>
      </c>
      <c r="M3173" s="5">
        <v>547.33000000000004</v>
      </c>
    </row>
    <row r="3174" spans="1:13" hidden="1" x14ac:dyDescent="0.25">
      <c r="A3174" s="2">
        <v>45616</v>
      </c>
      <c r="B3174" s="3">
        <f t="shared" si="150"/>
        <v>2025</v>
      </c>
      <c r="C3174" t="str">
        <f t="shared" si="151"/>
        <v>2024-2025</v>
      </c>
      <c r="D3174" t="s">
        <v>147</v>
      </c>
      <c r="E3174" t="s">
        <v>53</v>
      </c>
      <c r="F3174" t="str">
        <f t="shared" si="152"/>
        <v>South Australia</v>
      </c>
      <c r="G3174" t="s">
        <v>32</v>
      </c>
      <c r="H3174">
        <v>5082</v>
      </c>
      <c r="I3174" t="s">
        <v>11</v>
      </c>
      <c r="J3174" t="s">
        <v>33</v>
      </c>
      <c r="K3174" t="s">
        <v>154</v>
      </c>
      <c r="L3174" t="s">
        <v>14</v>
      </c>
      <c r="M3174" s="5">
        <v>548.43000000000006</v>
      </c>
    </row>
    <row r="3175" spans="1:13" hidden="1" x14ac:dyDescent="0.25">
      <c r="A3175" s="2">
        <v>45551</v>
      </c>
      <c r="B3175" s="3">
        <f t="shared" si="150"/>
        <v>2025</v>
      </c>
      <c r="C3175" t="str">
        <f t="shared" si="151"/>
        <v>2024-2025</v>
      </c>
      <c r="D3175" t="s">
        <v>147</v>
      </c>
      <c r="E3175" t="s">
        <v>67</v>
      </c>
      <c r="F3175" t="str">
        <f t="shared" si="152"/>
        <v>New South Wales</v>
      </c>
      <c r="G3175" t="s">
        <v>10</v>
      </c>
      <c r="H3175">
        <v>2478</v>
      </c>
      <c r="I3175" t="s">
        <v>11</v>
      </c>
      <c r="J3175" t="s">
        <v>68</v>
      </c>
      <c r="K3175" t="s">
        <v>150</v>
      </c>
      <c r="L3175" t="s">
        <v>18</v>
      </c>
      <c r="M3175" s="5">
        <v>549.59</v>
      </c>
    </row>
    <row r="3176" spans="1:13" hidden="1" x14ac:dyDescent="0.25">
      <c r="A3176" s="2">
        <v>45634</v>
      </c>
      <c r="B3176" s="3">
        <f t="shared" si="150"/>
        <v>2025</v>
      </c>
      <c r="C3176" t="str">
        <f t="shared" si="151"/>
        <v>2024-2025</v>
      </c>
      <c r="D3176" t="s">
        <v>147</v>
      </c>
      <c r="E3176" t="s">
        <v>65</v>
      </c>
      <c r="F3176" t="str">
        <f t="shared" si="152"/>
        <v>New South Wales</v>
      </c>
      <c r="G3176" t="s">
        <v>10</v>
      </c>
      <c r="H3176">
        <v>2541</v>
      </c>
      <c r="I3176" t="s">
        <v>11</v>
      </c>
      <c r="J3176" t="s">
        <v>58</v>
      </c>
      <c r="K3176" t="s">
        <v>156</v>
      </c>
      <c r="L3176" t="s">
        <v>17</v>
      </c>
      <c r="M3176" s="5">
        <v>550.4</v>
      </c>
    </row>
    <row r="3177" spans="1:13" hidden="1" x14ac:dyDescent="0.25">
      <c r="A3177" s="2">
        <v>45654</v>
      </c>
      <c r="B3177" s="3">
        <f t="shared" si="150"/>
        <v>2025</v>
      </c>
      <c r="C3177" t="str">
        <f t="shared" si="151"/>
        <v>2024-2025</v>
      </c>
      <c r="D3177" t="s">
        <v>147</v>
      </c>
      <c r="E3177" t="s">
        <v>66</v>
      </c>
      <c r="F3177" t="str">
        <f t="shared" si="152"/>
        <v>South Australia</v>
      </c>
      <c r="G3177" t="s">
        <v>32</v>
      </c>
      <c r="H3177">
        <v>5169</v>
      </c>
      <c r="I3177" t="s">
        <v>11</v>
      </c>
      <c r="J3177" t="s">
        <v>33</v>
      </c>
      <c r="K3177" t="s">
        <v>150</v>
      </c>
      <c r="L3177" t="s">
        <v>18</v>
      </c>
      <c r="M3177" s="5">
        <v>550.46</v>
      </c>
    </row>
    <row r="3178" spans="1:13" hidden="1" x14ac:dyDescent="0.25">
      <c r="A3178" s="2">
        <v>45590</v>
      </c>
      <c r="B3178" s="3">
        <f t="shared" si="150"/>
        <v>2025</v>
      </c>
      <c r="C3178" t="str">
        <f t="shared" si="151"/>
        <v>2024-2025</v>
      </c>
      <c r="D3178" t="s">
        <v>147</v>
      </c>
      <c r="E3178" t="s">
        <v>117</v>
      </c>
      <c r="F3178" t="str">
        <f t="shared" si="152"/>
        <v>Queensland</v>
      </c>
      <c r="G3178" t="s">
        <v>35</v>
      </c>
      <c r="H3178">
        <v>4119</v>
      </c>
      <c r="I3178" t="s">
        <v>11</v>
      </c>
      <c r="J3178" t="s">
        <v>43</v>
      </c>
      <c r="K3178" t="s">
        <v>155</v>
      </c>
      <c r="L3178" t="s">
        <v>20</v>
      </c>
      <c r="M3178" s="5">
        <v>551.24</v>
      </c>
    </row>
    <row r="3179" spans="1:13" x14ac:dyDescent="0.25">
      <c r="A3179" s="2">
        <v>44928</v>
      </c>
      <c r="B3179" s="3">
        <f t="shared" si="150"/>
        <v>2023</v>
      </c>
      <c r="C3179" t="str">
        <f t="shared" si="151"/>
        <v>2022-2023</v>
      </c>
      <c r="D3179" t="s">
        <v>147</v>
      </c>
      <c r="E3179" t="s">
        <v>83</v>
      </c>
      <c r="F3179" t="str">
        <f t="shared" si="152"/>
        <v>New South Wales</v>
      </c>
      <c r="G3179" t="s">
        <v>10</v>
      </c>
      <c r="H3179">
        <v>2750</v>
      </c>
      <c r="I3179" t="s">
        <v>11</v>
      </c>
      <c r="J3179" t="s">
        <v>25</v>
      </c>
      <c r="K3179" t="s">
        <v>151</v>
      </c>
      <c r="L3179" t="s">
        <v>21</v>
      </c>
      <c r="M3179" s="5">
        <v>551.43000000000006</v>
      </c>
    </row>
    <row r="3180" spans="1:13" hidden="1" x14ac:dyDescent="0.25">
      <c r="A3180" s="2">
        <v>45302</v>
      </c>
      <c r="B3180" s="3">
        <f t="shared" si="150"/>
        <v>2024</v>
      </c>
      <c r="C3180" t="str">
        <f t="shared" si="151"/>
        <v>2023-2024</v>
      </c>
      <c r="D3180" t="s">
        <v>148</v>
      </c>
      <c r="E3180" t="s">
        <v>105</v>
      </c>
      <c r="F3180" t="str">
        <f t="shared" si="152"/>
        <v>Victoria</v>
      </c>
      <c r="G3180" t="s">
        <v>45</v>
      </c>
      <c r="H3180">
        <v>3500</v>
      </c>
      <c r="I3180" t="s">
        <v>11</v>
      </c>
      <c r="J3180" t="s">
        <v>60</v>
      </c>
      <c r="K3180" t="s">
        <v>154</v>
      </c>
      <c r="L3180" t="s">
        <v>14</v>
      </c>
      <c r="M3180" s="5">
        <v>551.44000000000005</v>
      </c>
    </row>
    <row r="3181" spans="1:13" hidden="1" x14ac:dyDescent="0.25">
      <c r="A3181" s="2">
        <v>45494</v>
      </c>
      <c r="B3181" s="3">
        <f t="shared" si="150"/>
        <v>2025</v>
      </c>
      <c r="C3181" t="str">
        <f t="shared" si="151"/>
        <v>2024-2025</v>
      </c>
      <c r="D3181" t="s">
        <v>147</v>
      </c>
      <c r="E3181" t="s">
        <v>115</v>
      </c>
      <c r="F3181" t="str">
        <f t="shared" si="152"/>
        <v>Western Australia</v>
      </c>
      <c r="G3181" t="s">
        <v>48</v>
      </c>
      <c r="H3181">
        <v>6280</v>
      </c>
      <c r="I3181" t="s">
        <v>11</v>
      </c>
      <c r="J3181" t="s">
        <v>94</v>
      </c>
      <c r="K3181" t="s">
        <v>154</v>
      </c>
      <c r="L3181" t="s">
        <v>14</v>
      </c>
      <c r="M3181" s="5">
        <v>551.75999999999988</v>
      </c>
    </row>
    <row r="3182" spans="1:13" hidden="1" x14ac:dyDescent="0.25">
      <c r="A3182" s="2">
        <v>45101</v>
      </c>
      <c r="B3182" s="3">
        <f t="shared" si="150"/>
        <v>2023</v>
      </c>
      <c r="C3182" t="str">
        <f t="shared" si="151"/>
        <v>2023-2024</v>
      </c>
      <c r="D3182" t="s">
        <v>147</v>
      </c>
      <c r="E3182" t="s">
        <v>74</v>
      </c>
      <c r="F3182" t="str">
        <f t="shared" si="152"/>
        <v>South Australia</v>
      </c>
      <c r="G3182" t="s">
        <v>32</v>
      </c>
      <c r="H3182">
        <v>5043</v>
      </c>
      <c r="I3182" t="s">
        <v>11</v>
      </c>
      <c r="J3182" t="s">
        <v>33</v>
      </c>
      <c r="K3182" t="s">
        <v>150</v>
      </c>
      <c r="L3182" t="s">
        <v>18</v>
      </c>
      <c r="M3182" s="5">
        <v>552.01</v>
      </c>
    </row>
    <row r="3183" spans="1:13" hidden="1" x14ac:dyDescent="0.25">
      <c r="A3183" s="2">
        <v>45649</v>
      </c>
      <c r="B3183" s="3">
        <f t="shared" si="150"/>
        <v>2025</v>
      </c>
      <c r="C3183" t="str">
        <f t="shared" si="151"/>
        <v>2024-2025</v>
      </c>
      <c r="D3183" t="s">
        <v>147</v>
      </c>
      <c r="E3183" t="s">
        <v>103</v>
      </c>
      <c r="F3183" t="str">
        <f t="shared" si="152"/>
        <v>Queensland</v>
      </c>
      <c r="G3183" t="s">
        <v>35</v>
      </c>
      <c r="H3183">
        <v>4509</v>
      </c>
      <c r="I3183" t="s">
        <v>11</v>
      </c>
      <c r="J3183" t="s">
        <v>104</v>
      </c>
      <c r="K3183" t="s">
        <v>154</v>
      </c>
      <c r="L3183" t="s">
        <v>14</v>
      </c>
      <c r="M3183" s="5">
        <v>552.23</v>
      </c>
    </row>
    <row r="3184" spans="1:13" hidden="1" x14ac:dyDescent="0.25">
      <c r="A3184" s="2">
        <v>45491</v>
      </c>
      <c r="B3184" s="3">
        <f t="shared" si="150"/>
        <v>2025</v>
      </c>
      <c r="C3184" t="str">
        <f t="shared" si="151"/>
        <v>2024-2025</v>
      </c>
      <c r="D3184" t="s">
        <v>147</v>
      </c>
      <c r="E3184" t="s">
        <v>79</v>
      </c>
      <c r="F3184" t="str">
        <f t="shared" si="152"/>
        <v>Australian Capital Territory</v>
      </c>
      <c r="G3184" t="s">
        <v>80</v>
      </c>
      <c r="H3184">
        <v>2617</v>
      </c>
      <c r="I3184" t="s">
        <v>11</v>
      </c>
      <c r="J3184" t="s">
        <v>58</v>
      </c>
      <c r="K3184" t="s">
        <v>150</v>
      </c>
      <c r="L3184" t="s">
        <v>18</v>
      </c>
      <c r="M3184" s="5">
        <v>552.62</v>
      </c>
    </row>
    <row r="3185" spans="1:13" hidden="1" x14ac:dyDescent="0.25">
      <c r="A3185" s="2">
        <v>45319</v>
      </c>
      <c r="B3185" s="3">
        <f t="shared" si="150"/>
        <v>2024</v>
      </c>
      <c r="C3185" t="str">
        <f t="shared" si="151"/>
        <v>2023-2024</v>
      </c>
      <c r="D3185" t="s">
        <v>147</v>
      </c>
      <c r="E3185" t="s">
        <v>78</v>
      </c>
      <c r="F3185" t="str">
        <f t="shared" si="152"/>
        <v>New South Wales</v>
      </c>
      <c r="G3185" t="s">
        <v>10</v>
      </c>
      <c r="H3185">
        <v>2350</v>
      </c>
      <c r="I3185" t="s">
        <v>11</v>
      </c>
      <c r="J3185" t="s">
        <v>68</v>
      </c>
      <c r="K3185" t="s">
        <v>19</v>
      </c>
      <c r="L3185" t="s">
        <v>23</v>
      </c>
      <c r="M3185" s="5">
        <v>555.23</v>
      </c>
    </row>
    <row r="3186" spans="1:13" hidden="1" x14ac:dyDescent="0.25">
      <c r="A3186" s="2">
        <v>45652</v>
      </c>
      <c r="B3186" s="3">
        <f t="shared" si="150"/>
        <v>2025</v>
      </c>
      <c r="C3186" t="str">
        <f t="shared" si="151"/>
        <v>2024-2025</v>
      </c>
      <c r="D3186" t="s">
        <v>147</v>
      </c>
      <c r="E3186" t="s">
        <v>44</v>
      </c>
      <c r="F3186" t="str">
        <f t="shared" si="152"/>
        <v>Victoria</v>
      </c>
      <c r="G3186" t="s">
        <v>45</v>
      </c>
      <c r="H3186">
        <v>3066</v>
      </c>
      <c r="I3186" t="s">
        <v>11</v>
      </c>
      <c r="J3186" t="s">
        <v>46</v>
      </c>
      <c r="K3186" t="s">
        <v>154</v>
      </c>
      <c r="L3186" t="s">
        <v>14</v>
      </c>
      <c r="M3186" s="5">
        <v>555.95000000000005</v>
      </c>
    </row>
    <row r="3187" spans="1:13" hidden="1" x14ac:dyDescent="0.25">
      <c r="A3187" s="2">
        <v>45494</v>
      </c>
      <c r="B3187" s="3">
        <f t="shared" si="150"/>
        <v>2025</v>
      </c>
      <c r="C3187" t="str">
        <f t="shared" si="151"/>
        <v>2024-2025</v>
      </c>
      <c r="D3187" t="s">
        <v>147</v>
      </c>
      <c r="E3187" t="s">
        <v>37</v>
      </c>
      <c r="F3187" t="str">
        <f t="shared" si="152"/>
        <v>South Australia</v>
      </c>
      <c r="G3187" t="s">
        <v>32</v>
      </c>
      <c r="H3187">
        <v>5607</v>
      </c>
      <c r="I3187" t="s">
        <v>11</v>
      </c>
      <c r="J3187" t="s">
        <v>38</v>
      </c>
      <c r="K3187" t="s">
        <v>149</v>
      </c>
      <c r="L3187" t="s">
        <v>15</v>
      </c>
      <c r="M3187" s="5">
        <v>559.35</v>
      </c>
    </row>
    <row r="3188" spans="1:13" hidden="1" x14ac:dyDescent="0.25">
      <c r="A3188" s="2">
        <v>45515</v>
      </c>
      <c r="B3188" s="3">
        <f t="shared" si="150"/>
        <v>2025</v>
      </c>
      <c r="C3188" t="str">
        <f t="shared" si="151"/>
        <v>2024-2025</v>
      </c>
      <c r="D3188" t="s">
        <v>147</v>
      </c>
      <c r="E3188" t="s">
        <v>93</v>
      </c>
      <c r="F3188" t="str">
        <f t="shared" si="152"/>
        <v>Western Australia</v>
      </c>
      <c r="G3188" t="s">
        <v>48</v>
      </c>
      <c r="H3188">
        <v>6112</v>
      </c>
      <c r="I3188" t="s">
        <v>11</v>
      </c>
      <c r="J3188" t="s">
        <v>94</v>
      </c>
      <c r="K3188" t="s">
        <v>150</v>
      </c>
      <c r="L3188" t="s">
        <v>18</v>
      </c>
      <c r="M3188" s="5">
        <v>560.37</v>
      </c>
    </row>
    <row r="3189" spans="1:13" hidden="1" x14ac:dyDescent="0.25">
      <c r="A3189" s="2">
        <v>45214</v>
      </c>
      <c r="B3189" s="3">
        <f t="shared" si="150"/>
        <v>2024</v>
      </c>
      <c r="C3189" t="str">
        <f t="shared" si="151"/>
        <v>2023-2024</v>
      </c>
      <c r="D3189" t="s">
        <v>147</v>
      </c>
      <c r="E3189" t="s">
        <v>9</v>
      </c>
      <c r="F3189" t="str">
        <f t="shared" si="152"/>
        <v>New South Wales</v>
      </c>
      <c r="G3189" t="s">
        <v>10</v>
      </c>
      <c r="H3189">
        <v>2067</v>
      </c>
      <c r="I3189" t="s">
        <v>11</v>
      </c>
      <c r="J3189" t="s">
        <v>12</v>
      </c>
      <c r="K3189" t="s">
        <v>152</v>
      </c>
      <c r="L3189" t="s">
        <v>13</v>
      </c>
      <c r="M3189" s="5">
        <v>561.29</v>
      </c>
    </row>
    <row r="3190" spans="1:13" hidden="1" x14ac:dyDescent="0.25">
      <c r="A3190" s="2">
        <v>45079</v>
      </c>
      <c r="B3190" s="3">
        <f t="shared" si="150"/>
        <v>2023</v>
      </c>
      <c r="C3190" t="str">
        <f t="shared" si="151"/>
        <v>2023-2024</v>
      </c>
      <c r="D3190" t="s">
        <v>147</v>
      </c>
      <c r="E3190" t="s">
        <v>119</v>
      </c>
      <c r="F3190" t="str">
        <f t="shared" si="152"/>
        <v>Queensland</v>
      </c>
      <c r="G3190" t="s">
        <v>35</v>
      </c>
      <c r="H3190">
        <v>4570</v>
      </c>
      <c r="I3190" t="s">
        <v>11</v>
      </c>
      <c r="J3190" t="s">
        <v>120</v>
      </c>
      <c r="K3190" t="s">
        <v>149</v>
      </c>
      <c r="L3190" t="s">
        <v>15</v>
      </c>
      <c r="M3190" s="5">
        <v>561.67000000000007</v>
      </c>
    </row>
    <row r="3191" spans="1:13" hidden="1" x14ac:dyDescent="0.25">
      <c r="A3191" s="2">
        <v>45235</v>
      </c>
      <c r="B3191" s="3">
        <f t="shared" si="150"/>
        <v>2024</v>
      </c>
      <c r="C3191" t="str">
        <f t="shared" si="151"/>
        <v>2023-2024</v>
      </c>
      <c r="D3191" t="s">
        <v>147</v>
      </c>
      <c r="E3191" t="s">
        <v>126</v>
      </c>
      <c r="F3191" t="str">
        <f t="shared" si="152"/>
        <v>Queensland</v>
      </c>
      <c r="G3191" t="s">
        <v>35</v>
      </c>
      <c r="H3191">
        <v>4551</v>
      </c>
      <c r="I3191" t="s">
        <v>11</v>
      </c>
      <c r="J3191" t="s">
        <v>120</v>
      </c>
      <c r="K3191" t="s">
        <v>19</v>
      </c>
      <c r="L3191" t="s">
        <v>23</v>
      </c>
      <c r="M3191" s="5">
        <v>562.51</v>
      </c>
    </row>
    <row r="3192" spans="1:13" hidden="1" x14ac:dyDescent="0.25">
      <c r="A3192" s="2">
        <v>45106</v>
      </c>
      <c r="B3192" s="3">
        <f t="shared" si="150"/>
        <v>2023</v>
      </c>
      <c r="C3192" t="str">
        <f t="shared" si="151"/>
        <v>2023-2024</v>
      </c>
      <c r="D3192" t="s">
        <v>147</v>
      </c>
      <c r="E3192" t="s">
        <v>122</v>
      </c>
      <c r="F3192" t="str">
        <f t="shared" si="152"/>
        <v>New South Wales</v>
      </c>
      <c r="G3192" t="s">
        <v>10</v>
      </c>
      <c r="H3192">
        <v>2650</v>
      </c>
      <c r="I3192" t="s">
        <v>11</v>
      </c>
      <c r="J3192" t="s">
        <v>25</v>
      </c>
      <c r="K3192" t="s">
        <v>19</v>
      </c>
      <c r="L3192" t="s">
        <v>23</v>
      </c>
      <c r="M3192" s="5">
        <v>563.32999999999993</v>
      </c>
    </row>
    <row r="3193" spans="1:13" hidden="1" x14ac:dyDescent="0.25">
      <c r="A3193" s="2">
        <v>45568</v>
      </c>
      <c r="B3193" s="3">
        <f t="shared" si="150"/>
        <v>2025</v>
      </c>
      <c r="C3193" t="str">
        <f t="shared" si="151"/>
        <v>2024-2025</v>
      </c>
      <c r="D3193" t="s">
        <v>147</v>
      </c>
      <c r="E3193" t="s">
        <v>107</v>
      </c>
      <c r="F3193" t="str">
        <f t="shared" si="152"/>
        <v>Queensland</v>
      </c>
      <c r="G3193" t="s">
        <v>35</v>
      </c>
      <c r="H3193">
        <v>4220</v>
      </c>
      <c r="I3193" t="s">
        <v>11</v>
      </c>
      <c r="J3193" t="s">
        <v>104</v>
      </c>
      <c r="K3193" t="s">
        <v>149</v>
      </c>
      <c r="L3193" t="s">
        <v>15</v>
      </c>
      <c r="M3193" s="5">
        <v>563.57999999999993</v>
      </c>
    </row>
    <row r="3194" spans="1:13" hidden="1" x14ac:dyDescent="0.25">
      <c r="A3194" s="2">
        <v>45342</v>
      </c>
      <c r="B3194" s="3">
        <f t="shared" si="150"/>
        <v>2024</v>
      </c>
      <c r="C3194" t="str">
        <f t="shared" si="151"/>
        <v>2023-2024</v>
      </c>
      <c r="D3194" t="s">
        <v>147</v>
      </c>
      <c r="E3194" t="s">
        <v>50</v>
      </c>
      <c r="F3194" t="str">
        <f t="shared" si="152"/>
        <v>Queensland</v>
      </c>
      <c r="G3194" t="s">
        <v>35</v>
      </c>
      <c r="H3194">
        <v>4703</v>
      </c>
      <c r="I3194" t="s">
        <v>11</v>
      </c>
      <c r="J3194" t="s">
        <v>51</v>
      </c>
      <c r="K3194" t="s">
        <v>155</v>
      </c>
      <c r="L3194" t="s">
        <v>20</v>
      </c>
      <c r="M3194" s="5">
        <v>565.22</v>
      </c>
    </row>
    <row r="3195" spans="1:13" hidden="1" x14ac:dyDescent="0.25">
      <c r="A3195" s="2">
        <v>45656</v>
      </c>
      <c r="B3195" s="3">
        <f t="shared" si="150"/>
        <v>2025</v>
      </c>
      <c r="C3195" t="str">
        <f t="shared" si="151"/>
        <v>2024-2025</v>
      </c>
      <c r="D3195" t="s">
        <v>147</v>
      </c>
      <c r="E3195" t="s">
        <v>42</v>
      </c>
      <c r="F3195" t="str">
        <f t="shared" si="152"/>
        <v>Queensland</v>
      </c>
      <c r="G3195" t="s">
        <v>35</v>
      </c>
      <c r="H3195">
        <v>4053</v>
      </c>
      <c r="I3195" t="s">
        <v>11</v>
      </c>
      <c r="J3195" t="s">
        <v>43</v>
      </c>
      <c r="K3195" t="s">
        <v>19</v>
      </c>
      <c r="L3195" t="s">
        <v>23</v>
      </c>
      <c r="M3195" s="5">
        <v>565.78</v>
      </c>
    </row>
    <row r="3196" spans="1:13" hidden="1" x14ac:dyDescent="0.25">
      <c r="A3196" s="2">
        <v>45119</v>
      </c>
      <c r="B3196" s="3">
        <f t="shared" si="150"/>
        <v>2024</v>
      </c>
      <c r="C3196" t="str">
        <f t="shared" si="151"/>
        <v>2023-2024</v>
      </c>
      <c r="D3196" t="s">
        <v>147</v>
      </c>
      <c r="E3196" t="s">
        <v>42</v>
      </c>
      <c r="F3196" t="str">
        <f t="shared" si="152"/>
        <v>Queensland</v>
      </c>
      <c r="G3196" t="s">
        <v>35</v>
      </c>
      <c r="H3196">
        <v>4053</v>
      </c>
      <c r="I3196" t="s">
        <v>11</v>
      </c>
      <c r="J3196" t="s">
        <v>43</v>
      </c>
      <c r="K3196" t="s">
        <v>152</v>
      </c>
      <c r="L3196" t="s">
        <v>13</v>
      </c>
      <c r="M3196" s="5">
        <v>566.33000000000015</v>
      </c>
    </row>
    <row r="3197" spans="1:13" hidden="1" x14ac:dyDescent="0.25">
      <c r="A3197" s="2">
        <v>45335</v>
      </c>
      <c r="B3197" s="3">
        <f t="shared" si="150"/>
        <v>2024</v>
      </c>
      <c r="C3197" t="str">
        <f t="shared" si="151"/>
        <v>2023-2024</v>
      </c>
      <c r="D3197" t="s">
        <v>148</v>
      </c>
      <c r="E3197" t="s">
        <v>81</v>
      </c>
      <c r="F3197" t="str">
        <f t="shared" si="152"/>
        <v>New South Wales</v>
      </c>
      <c r="G3197" t="s">
        <v>10</v>
      </c>
      <c r="H3197">
        <v>2485</v>
      </c>
      <c r="I3197" t="s">
        <v>11</v>
      </c>
      <c r="J3197" t="s">
        <v>68</v>
      </c>
      <c r="K3197" t="s">
        <v>155</v>
      </c>
      <c r="L3197" t="s">
        <v>20</v>
      </c>
      <c r="M3197" s="5">
        <v>566.74</v>
      </c>
    </row>
    <row r="3198" spans="1:13" hidden="1" x14ac:dyDescent="0.25">
      <c r="A3198" s="2">
        <v>45584</v>
      </c>
      <c r="B3198" s="3">
        <f t="shared" si="150"/>
        <v>2025</v>
      </c>
      <c r="C3198" t="str">
        <f t="shared" si="151"/>
        <v>2024-2025</v>
      </c>
      <c r="D3198" t="s">
        <v>147</v>
      </c>
      <c r="E3198" t="s">
        <v>83</v>
      </c>
      <c r="F3198" t="str">
        <f t="shared" si="152"/>
        <v>New South Wales</v>
      </c>
      <c r="G3198" t="s">
        <v>10</v>
      </c>
      <c r="H3198">
        <v>2750</v>
      </c>
      <c r="I3198" t="s">
        <v>11</v>
      </c>
      <c r="J3198" t="s">
        <v>25</v>
      </c>
      <c r="K3198" t="s">
        <v>149</v>
      </c>
      <c r="L3198" t="s">
        <v>15</v>
      </c>
      <c r="M3198" s="5">
        <v>568.37</v>
      </c>
    </row>
    <row r="3199" spans="1:13" hidden="1" x14ac:dyDescent="0.25">
      <c r="A3199" s="2">
        <v>45485</v>
      </c>
      <c r="B3199" s="3">
        <f t="shared" si="150"/>
        <v>2025</v>
      </c>
      <c r="C3199" t="str">
        <f t="shared" si="151"/>
        <v>2024-2025</v>
      </c>
      <c r="D3199" t="s">
        <v>147</v>
      </c>
      <c r="E3199" t="s">
        <v>125</v>
      </c>
      <c r="F3199" t="str">
        <f t="shared" si="152"/>
        <v>Victoria</v>
      </c>
      <c r="G3199" t="s">
        <v>45</v>
      </c>
      <c r="H3199">
        <v>3400</v>
      </c>
      <c r="I3199" t="s">
        <v>11</v>
      </c>
      <c r="J3199" t="s">
        <v>60</v>
      </c>
      <c r="K3199" t="s">
        <v>150</v>
      </c>
      <c r="L3199" t="s">
        <v>18</v>
      </c>
      <c r="M3199" s="5">
        <v>568.63000000000011</v>
      </c>
    </row>
    <row r="3200" spans="1:13" hidden="1" x14ac:dyDescent="0.25">
      <c r="A3200" s="2">
        <v>45203</v>
      </c>
      <c r="B3200" s="3">
        <f t="shared" si="150"/>
        <v>2024</v>
      </c>
      <c r="C3200" t="str">
        <f t="shared" si="151"/>
        <v>2023-2024</v>
      </c>
      <c r="D3200" t="s">
        <v>147</v>
      </c>
      <c r="E3200" t="s">
        <v>126</v>
      </c>
      <c r="F3200" t="str">
        <f t="shared" si="152"/>
        <v>Queensland</v>
      </c>
      <c r="G3200" t="s">
        <v>35</v>
      </c>
      <c r="H3200">
        <v>4551</v>
      </c>
      <c r="I3200" t="s">
        <v>11</v>
      </c>
      <c r="J3200" t="s">
        <v>120</v>
      </c>
      <c r="K3200" t="s">
        <v>19</v>
      </c>
      <c r="L3200" t="s">
        <v>23</v>
      </c>
      <c r="M3200" s="5">
        <v>568.81000000000006</v>
      </c>
    </row>
    <row r="3201" spans="1:13" hidden="1" x14ac:dyDescent="0.25">
      <c r="A3201" s="2">
        <v>45157</v>
      </c>
      <c r="B3201" s="3">
        <f t="shared" si="150"/>
        <v>2024</v>
      </c>
      <c r="C3201" t="str">
        <f t="shared" si="151"/>
        <v>2023-2024</v>
      </c>
      <c r="D3201" t="s">
        <v>147</v>
      </c>
      <c r="E3201" t="s">
        <v>95</v>
      </c>
      <c r="F3201" t="str">
        <f t="shared" si="152"/>
        <v>Victoria</v>
      </c>
      <c r="G3201" t="s">
        <v>45</v>
      </c>
      <c r="H3201">
        <v>3931</v>
      </c>
      <c r="I3201" t="s">
        <v>11</v>
      </c>
      <c r="J3201" t="s">
        <v>55</v>
      </c>
      <c r="K3201" t="s">
        <v>155</v>
      </c>
      <c r="L3201" t="s">
        <v>20</v>
      </c>
      <c r="M3201" s="5">
        <v>568.99</v>
      </c>
    </row>
    <row r="3202" spans="1:13" hidden="1" x14ac:dyDescent="0.25">
      <c r="A3202" s="2">
        <v>44971</v>
      </c>
      <c r="B3202" s="3">
        <f t="shared" si="150"/>
        <v>2023</v>
      </c>
      <c r="C3202" t="str">
        <f t="shared" si="151"/>
        <v>2022-2023</v>
      </c>
      <c r="D3202" t="s">
        <v>147</v>
      </c>
      <c r="E3202" t="s">
        <v>132</v>
      </c>
      <c r="F3202" t="str">
        <f t="shared" si="152"/>
        <v>New South Wales</v>
      </c>
      <c r="G3202" t="s">
        <v>10</v>
      </c>
      <c r="H3202">
        <v>2800</v>
      </c>
      <c r="I3202" t="s">
        <v>11</v>
      </c>
      <c r="J3202" t="s">
        <v>25</v>
      </c>
      <c r="K3202" t="s">
        <v>153</v>
      </c>
      <c r="L3202" t="s">
        <v>16</v>
      </c>
      <c r="M3202" s="5">
        <v>569.67000000000007</v>
      </c>
    </row>
    <row r="3203" spans="1:13" hidden="1" x14ac:dyDescent="0.25">
      <c r="A3203" s="2">
        <v>45030</v>
      </c>
      <c r="B3203" s="3">
        <f t="shared" si="150"/>
        <v>2023</v>
      </c>
      <c r="C3203" t="str">
        <f t="shared" si="151"/>
        <v>2023-2024</v>
      </c>
      <c r="D3203" t="s">
        <v>147</v>
      </c>
      <c r="E3203" t="s">
        <v>52</v>
      </c>
      <c r="F3203" t="str">
        <f t="shared" si="152"/>
        <v>Victoria</v>
      </c>
      <c r="G3203" t="s">
        <v>45</v>
      </c>
      <c r="H3203">
        <v>3030</v>
      </c>
      <c r="I3203" t="s">
        <v>11</v>
      </c>
      <c r="J3203" t="s">
        <v>46</v>
      </c>
      <c r="K3203" t="s">
        <v>150</v>
      </c>
      <c r="L3203" t="s">
        <v>18</v>
      </c>
      <c r="M3203" s="5">
        <v>570.93000000000006</v>
      </c>
    </row>
    <row r="3204" spans="1:13" hidden="1" x14ac:dyDescent="0.25">
      <c r="A3204" s="2">
        <v>45404</v>
      </c>
      <c r="B3204" s="3">
        <f t="shared" si="150"/>
        <v>2024</v>
      </c>
      <c r="C3204" t="str">
        <f t="shared" si="151"/>
        <v>2024-2025</v>
      </c>
      <c r="D3204" t="s">
        <v>147</v>
      </c>
      <c r="E3204" t="s">
        <v>123</v>
      </c>
      <c r="F3204" t="str">
        <f t="shared" si="152"/>
        <v>Western Australia</v>
      </c>
      <c r="G3204" t="s">
        <v>48</v>
      </c>
      <c r="H3204">
        <v>6109</v>
      </c>
      <c r="I3204" t="s">
        <v>11</v>
      </c>
      <c r="J3204" t="s">
        <v>94</v>
      </c>
      <c r="K3204" t="s">
        <v>153</v>
      </c>
      <c r="L3204" t="s">
        <v>16</v>
      </c>
      <c r="M3204" s="5">
        <v>570.94999999999993</v>
      </c>
    </row>
    <row r="3205" spans="1:13" hidden="1"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row>
    <row r="3206" spans="1:13" hidden="1"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row>
    <row r="3207" spans="1:13" hidden="1"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row>
    <row r="3208" spans="1:13" hidden="1" x14ac:dyDescent="0.25">
      <c r="A3208" s="2">
        <v>45613</v>
      </c>
      <c r="B3208" s="3">
        <f t="shared" si="150"/>
        <v>2025</v>
      </c>
      <c r="C3208" t="str">
        <f t="shared" si="151"/>
        <v>2024-2025</v>
      </c>
      <c r="D3208" t="s">
        <v>148</v>
      </c>
      <c r="E3208" t="s">
        <v>102</v>
      </c>
      <c r="F3208" t="str">
        <f t="shared" si="152"/>
        <v>Queensland</v>
      </c>
      <c r="G3208" t="s">
        <v>35</v>
      </c>
      <c r="H3208">
        <v>4870</v>
      </c>
      <c r="I3208" t="s">
        <v>11</v>
      </c>
      <c r="J3208" t="s">
        <v>36</v>
      </c>
      <c r="K3208" t="s">
        <v>154</v>
      </c>
      <c r="L3208" t="s">
        <v>14</v>
      </c>
      <c r="M3208" s="5">
        <v>37.5</v>
      </c>
    </row>
    <row r="3209" spans="1:13" hidden="1"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row>
    <row r="3210" spans="1:13" hidden="1"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row>
    <row r="3211" spans="1:13" hidden="1"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row>
    <row r="3212" spans="1:13" hidden="1"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row>
    <row r="3213" spans="1:13" hidden="1"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row>
    <row r="3214" spans="1:13" hidden="1"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row>
    <row r="3215" spans="1:13" hidden="1"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row>
    <row r="3216" spans="1:13" hidden="1" x14ac:dyDescent="0.25">
      <c r="A3216" s="2">
        <v>45047</v>
      </c>
      <c r="B3216" s="3">
        <f t="shared" si="150"/>
        <v>2023</v>
      </c>
      <c r="C3216" t="str">
        <f t="shared" si="151"/>
        <v>2023-2024</v>
      </c>
      <c r="D3216" t="s">
        <v>147</v>
      </c>
      <c r="E3216" t="s">
        <v>125</v>
      </c>
      <c r="F3216" t="str">
        <f t="shared" si="152"/>
        <v>Victoria</v>
      </c>
      <c r="G3216" t="s">
        <v>45</v>
      </c>
      <c r="H3216">
        <v>3400</v>
      </c>
      <c r="I3216" t="s">
        <v>11</v>
      </c>
      <c r="J3216" t="s">
        <v>60</v>
      </c>
      <c r="K3216" t="s">
        <v>149</v>
      </c>
      <c r="L3216" t="s">
        <v>15</v>
      </c>
      <c r="M3216" s="5">
        <v>576.84</v>
      </c>
    </row>
    <row r="3217" spans="1:13" hidden="1"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row>
    <row r="3218" spans="1:13" hidden="1"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row>
    <row r="3219" spans="1:13" hidden="1"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row>
    <row r="3220" spans="1:13" hidden="1"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row>
    <row r="3221" spans="1:13" hidden="1" x14ac:dyDescent="0.25">
      <c r="A3221" s="2">
        <v>45034</v>
      </c>
      <c r="B3221" s="3">
        <f t="shared" si="150"/>
        <v>2023</v>
      </c>
      <c r="C3221" t="str">
        <f t="shared" si="151"/>
        <v>2023-2024</v>
      </c>
      <c r="D3221" t="s">
        <v>148</v>
      </c>
      <c r="E3221" t="s">
        <v>129</v>
      </c>
      <c r="F3221" t="str">
        <f t="shared" si="152"/>
        <v>Tasmania</v>
      </c>
      <c r="G3221" t="s">
        <v>70</v>
      </c>
      <c r="H3221">
        <v>7010</v>
      </c>
      <c r="I3221" t="s">
        <v>11</v>
      </c>
      <c r="J3221" t="s">
        <v>71</v>
      </c>
      <c r="K3221" t="s">
        <v>155</v>
      </c>
      <c r="L3221" t="s">
        <v>20</v>
      </c>
      <c r="M3221" s="5">
        <v>580.65</v>
      </c>
    </row>
    <row r="3222" spans="1:13" hidden="1"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row>
    <row r="3223" spans="1:13" hidden="1" x14ac:dyDescent="0.25">
      <c r="A3223" s="2">
        <v>45103</v>
      </c>
      <c r="B3223" s="3">
        <f t="shared" si="150"/>
        <v>2023</v>
      </c>
      <c r="C3223" t="str">
        <f t="shared" si="151"/>
        <v>2023-2024</v>
      </c>
      <c r="D3223" t="s">
        <v>148</v>
      </c>
      <c r="E3223" t="s">
        <v>73</v>
      </c>
      <c r="F3223" t="str">
        <f t="shared" si="152"/>
        <v>Victoria</v>
      </c>
      <c r="G3223" t="s">
        <v>45</v>
      </c>
      <c r="H3223">
        <v>3136</v>
      </c>
      <c r="I3223" t="s">
        <v>11</v>
      </c>
      <c r="J3223" t="s">
        <v>63</v>
      </c>
      <c r="K3223" t="s">
        <v>153</v>
      </c>
      <c r="L3223" t="s">
        <v>16</v>
      </c>
      <c r="M3223" s="5">
        <v>581.9</v>
      </c>
    </row>
    <row r="3224" spans="1:13" hidden="1" x14ac:dyDescent="0.25">
      <c r="A3224" s="2">
        <v>45458</v>
      </c>
      <c r="B3224" s="3">
        <f t="shared" si="150"/>
        <v>2024</v>
      </c>
      <c r="C3224" t="str">
        <f t="shared" si="151"/>
        <v>2024-2025</v>
      </c>
      <c r="D3224" t="s">
        <v>148</v>
      </c>
      <c r="E3224" t="s">
        <v>135</v>
      </c>
      <c r="F3224" t="str">
        <f t="shared" si="152"/>
        <v>Victoria</v>
      </c>
      <c r="G3224" t="s">
        <v>45</v>
      </c>
      <c r="H3224">
        <v>3550</v>
      </c>
      <c r="I3224" t="s">
        <v>11</v>
      </c>
      <c r="J3224" t="s">
        <v>60</v>
      </c>
      <c r="K3224" t="s">
        <v>152</v>
      </c>
      <c r="L3224" t="s">
        <v>13</v>
      </c>
      <c r="M3224" s="5">
        <v>583.53</v>
      </c>
    </row>
    <row r="3225" spans="1:13" hidden="1"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row>
    <row r="3226" spans="1:13" hidden="1"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row>
    <row r="3227" spans="1:13" hidden="1" x14ac:dyDescent="0.25">
      <c r="A3227" s="2">
        <v>45412</v>
      </c>
      <c r="B3227" s="3">
        <f t="shared" si="150"/>
        <v>2024</v>
      </c>
      <c r="C3227" t="str">
        <f t="shared" si="151"/>
        <v>2024-2025</v>
      </c>
      <c r="D3227" t="s">
        <v>148</v>
      </c>
      <c r="E3227" t="s">
        <v>108</v>
      </c>
      <c r="F3227" t="str">
        <f t="shared" si="152"/>
        <v>Victoria</v>
      </c>
      <c r="G3227" t="s">
        <v>45</v>
      </c>
      <c r="H3227">
        <v>3018</v>
      </c>
      <c r="I3227" t="s">
        <v>11</v>
      </c>
      <c r="J3227" t="s">
        <v>46</v>
      </c>
      <c r="K3227" t="s">
        <v>149</v>
      </c>
      <c r="L3227" t="s">
        <v>15</v>
      </c>
      <c r="M3227" s="5">
        <v>584.95999999999992</v>
      </c>
    </row>
    <row r="3228" spans="1:13" hidden="1"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row>
    <row r="3229" spans="1:13" hidden="1" x14ac:dyDescent="0.25">
      <c r="A3229" s="2">
        <v>45401</v>
      </c>
      <c r="B3229" s="3">
        <f t="shared" si="150"/>
        <v>2024</v>
      </c>
      <c r="C3229" t="str">
        <f t="shared" si="151"/>
        <v>2024-2025</v>
      </c>
      <c r="D3229" t="s">
        <v>148</v>
      </c>
      <c r="E3229" t="s">
        <v>73</v>
      </c>
      <c r="F3229" t="str">
        <f t="shared" si="152"/>
        <v>Victoria</v>
      </c>
      <c r="G3229" t="s">
        <v>45</v>
      </c>
      <c r="H3229">
        <v>3136</v>
      </c>
      <c r="I3229" t="s">
        <v>11</v>
      </c>
      <c r="J3229" t="s">
        <v>63</v>
      </c>
      <c r="K3229" t="s">
        <v>151</v>
      </c>
      <c r="L3229" t="s">
        <v>21</v>
      </c>
      <c r="M3229" s="5">
        <v>589.81999999999994</v>
      </c>
    </row>
    <row r="3230" spans="1:13" hidden="1" x14ac:dyDescent="0.25">
      <c r="A3230" s="2">
        <v>45344</v>
      </c>
      <c r="B3230" s="3">
        <f t="shared" ref="B3230:B3293" si="153">IF(MONTH(A3230)&gt;=7,YEAR(A3230)+1,YEAR(A3230))</f>
        <v>2024</v>
      </c>
      <c r="C3230" t="str">
        <f t="shared" ref="C3230:C3293" si="154">IF(MONTH(A3230) &gt;= 4, YEAR(A3230) &amp; "-" &amp; YEAR(A3230) + 1, YEAR(A3230) - 1 &amp; "-" &amp; YEAR(A3230))</f>
        <v>2023-2024</v>
      </c>
      <c r="D3230" t="s">
        <v>147</v>
      </c>
      <c r="E3230" t="s">
        <v>96</v>
      </c>
      <c r="F3230" t="str">
        <f t="shared" ref="F3230:F3293" si="155">IF(G3230="WA","Western Australia",
IF(G3230="NSW","New South Wales",
IF(G3230="QLD","Queensland",
IF(G3230="VIC","Victoria",
IF(G3230="TAS","Tasmania",
IF(G3230="SA","South Australia",
IF(G3230="NT","Northern Territory",
IF(G3230="ACT","Australian Capital Territory",G3230))))))))</f>
        <v>Western Australia</v>
      </c>
      <c r="G3230" t="s">
        <v>48</v>
      </c>
      <c r="H3230">
        <v>6330</v>
      </c>
      <c r="I3230" t="s">
        <v>11</v>
      </c>
      <c r="J3230" t="s">
        <v>94</v>
      </c>
      <c r="K3230" t="s">
        <v>157</v>
      </c>
      <c r="L3230" t="s">
        <v>22</v>
      </c>
      <c r="M3230" s="5">
        <v>591.76</v>
      </c>
    </row>
    <row r="3231" spans="1:13" hidden="1" x14ac:dyDescent="0.25">
      <c r="A3231" s="2">
        <v>45500</v>
      </c>
      <c r="B3231" s="3">
        <f t="shared" si="153"/>
        <v>2025</v>
      </c>
      <c r="C3231" t="str">
        <f t="shared" si="154"/>
        <v>2024-2025</v>
      </c>
      <c r="D3231" t="s">
        <v>147</v>
      </c>
      <c r="E3231" t="s">
        <v>40</v>
      </c>
      <c r="F3231" t="str">
        <f t="shared" si="155"/>
        <v>New South Wales</v>
      </c>
      <c r="G3231" t="s">
        <v>10</v>
      </c>
      <c r="H3231">
        <v>2116</v>
      </c>
      <c r="I3231" t="s">
        <v>11</v>
      </c>
      <c r="J3231" t="s">
        <v>27</v>
      </c>
      <c r="K3231" t="s">
        <v>152</v>
      </c>
      <c r="L3231" t="s">
        <v>13</v>
      </c>
      <c r="M3231" s="5">
        <v>592.05999999999995</v>
      </c>
    </row>
    <row r="3232" spans="1:13" hidden="1" x14ac:dyDescent="0.25">
      <c r="A3232" s="2">
        <v>45315</v>
      </c>
      <c r="B3232" s="3">
        <f t="shared" si="153"/>
        <v>2024</v>
      </c>
      <c r="C3232" t="str">
        <f t="shared" si="154"/>
        <v>2023-2024</v>
      </c>
      <c r="D3232" t="s">
        <v>147</v>
      </c>
      <c r="E3232" t="s">
        <v>140</v>
      </c>
      <c r="F3232" t="str">
        <f t="shared" si="155"/>
        <v>Tasmania</v>
      </c>
      <c r="G3232" t="s">
        <v>70</v>
      </c>
      <c r="H3232">
        <v>7320</v>
      </c>
      <c r="I3232" t="s">
        <v>11</v>
      </c>
      <c r="J3232" t="s">
        <v>71</v>
      </c>
      <c r="K3232" t="s">
        <v>155</v>
      </c>
      <c r="L3232" t="s">
        <v>20</v>
      </c>
      <c r="M3232" s="5">
        <v>592.30999999999995</v>
      </c>
    </row>
    <row r="3233" spans="1:13" hidden="1" x14ac:dyDescent="0.25">
      <c r="A3233" s="2">
        <v>45064</v>
      </c>
      <c r="B3233" s="3">
        <f t="shared" si="153"/>
        <v>2023</v>
      </c>
      <c r="C3233" t="str">
        <f t="shared" si="154"/>
        <v>2023-2024</v>
      </c>
      <c r="D3233" t="s">
        <v>147</v>
      </c>
      <c r="E3233" t="s">
        <v>117</v>
      </c>
      <c r="F3233" t="str">
        <f t="shared" si="155"/>
        <v>Queensland</v>
      </c>
      <c r="G3233" t="s">
        <v>35</v>
      </c>
      <c r="H3233">
        <v>4119</v>
      </c>
      <c r="I3233" t="s">
        <v>11</v>
      </c>
      <c r="J3233" t="s">
        <v>43</v>
      </c>
      <c r="K3233" t="s">
        <v>154</v>
      </c>
      <c r="L3233" t="s">
        <v>14</v>
      </c>
      <c r="M3233" s="5">
        <v>592.80999999999995</v>
      </c>
    </row>
    <row r="3234" spans="1:13" hidden="1" x14ac:dyDescent="0.25">
      <c r="A3234" s="2">
        <v>45018</v>
      </c>
      <c r="B3234" s="3">
        <f t="shared" si="153"/>
        <v>2023</v>
      </c>
      <c r="C3234" t="str">
        <f t="shared" si="154"/>
        <v>2023-2024</v>
      </c>
      <c r="D3234" t="s">
        <v>148</v>
      </c>
      <c r="E3234" t="s">
        <v>73</v>
      </c>
      <c r="F3234" t="str">
        <f t="shared" si="155"/>
        <v>Victoria</v>
      </c>
      <c r="G3234" t="s">
        <v>45</v>
      </c>
      <c r="H3234">
        <v>3136</v>
      </c>
      <c r="I3234" t="s">
        <v>11</v>
      </c>
      <c r="J3234" t="s">
        <v>63</v>
      </c>
      <c r="K3234" t="s">
        <v>154</v>
      </c>
      <c r="L3234" t="s">
        <v>14</v>
      </c>
      <c r="M3234" s="5">
        <v>593.6</v>
      </c>
    </row>
    <row r="3235" spans="1:13" hidden="1" x14ac:dyDescent="0.25">
      <c r="A3235" s="2">
        <v>45406</v>
      </c>
      <c r="B3235" s="3">
        <f t="shared" si="153"/>
        <v>2024</v>
      </c>
      <c r="C3235" t="str">
        <f t="shared" si="154"/>
        <v>2024-2025</v>
      </c>
      <c r="D3235" t="s">
        <v>147</v>
      </c>
      <c r="E3235" t="s">
        <v>136</v>
      </c>
      <c r="F3235" t="str">
        <f t="shared" si="155"/>
        <v>Victoria</v>
      </c>
      <c r="G3235" t="s">
        <v>45</v>
      </c>
      <c r="H3235">
        <v>3175</v>
      </c>
      <c r="I3235" t="s">
        <v>11</v>
      </c>
      <c r="J3235" t="s">
        <v>63</v>
      </c>
      <c r="K3235" t="s">
        <v>151</v>
      </c>
      <c r="L3235" t="s">
        <v>21</v>
      </c>
      <c r="M3235" s="5">
        <v>594.3900000000001</v>
      </c>
    </row>
    <row r="3236" spans="1:13" hidden="1" x14ac:dyDescent="0.25">
      <c r="A3236" s="2">
        <v>45570</v>
      </c>
      <c r="B3236" s="3">
        <f t="shared" si="153"/>
        <v>2025</v>
      </c>
      <c r="C3236" t="str">
        <f t="shared" si="154"/>
        <v>2024-2025</v>
      </c>
      <c r="D3236" t="s">
        <v>148</v>
      </c>
      <c r="E3236" t="s">
        <v>105</v>
      </c>
      <c r="F3236" t="str">
        <f t="shared" si="155"/>
        <v>Victoria</v>
      </c>
      <c r="G3236" t="s">
        <v>45</v>
      </c>
      <c r="H3236">
        <v>3500</v>
      </c>
      <c r="I3236" t="s">
        <v>11</v>
      </c>
      <c r="J3236" t="s">
        <v>60</v>
      </c>
      <c r="K3236" t="s">
        <v>153</v>
      </c>
      <c r="L3236" t="s">
        <v>16</v>
      </c>
      <c r="M3236" s="5">
        <v>594.49</v>
      </c>
    </row>
    <row r="3237" spans="1:13" hidden="1" x14ac:dyDescent="0.25">
      <c r="A3237" s="2">
        <v>45080</v>
      </c>
      <c r="B3237" s="3">
        <f t="shared" si="153"/>
        <v>2023</v>
      </c>
      <c r="C3237" t="str">
        <f t="shared" si="154"/>
        <v>2023-2024</v>
      </c>
      <c r="D3237" t="s">
        <v>147</v>
      </c>
      <c r="E3237" t="s">
        <v>112</v>
      </c>
      <c r="F3237" t="str">
        <f t="shared" si="155"/>
        <v>Victoria</v>
      </c>
      <c r="G3237" t="s">
        <v>45</v>
      </c>
      <c r="H3237">
        <v>3076</v>
      </c>
      <c r="I3237" t="s">
        <v>11</v>
      </c>
      <c r="J3237" t="s">
        <v>46</v>
      </c>
      <c r="K3237" t="s">
        <v>154</v>
      </c>
      <c r="L3237" t="s">
        <v>14</v>
      </c>
      <c r="M3237" s="5">
        <v>595.03</v>
      </c>
    </row>
    <row r="3238" spans="1:13" x14ac:dyDescent="0.25">
      <c r="A3238" s="2">
        <v>44952</v>
      </c>
      <c r="B3238" s="3">
        <f t="shared" si="153"/>
        <v>2023</v>
      </c>
      <c r="C3238" t="str">
        <f t="shared" si="154"/>
        <v>2022-2023</v>
      </c>
      <c r="D3238" t="s">
        <v>147</v>
      </c>
      <c r="E3238" t="s">
        <v>9</v>
      </c>
      <c r="F3238" t="str">
        <f t="shared" si="155"/>
        <v>New South Wales</v>
      </c>
      <c r="G3238" t="s">
        <v>10</v>
      </c>
      <c r="H3238">
        <v>2067</v>
      </c>
      <c r="I3238" t="s">
        <v>11</v>
      </c>
      <c r="J3238" t="s">
        <v>12</v>
      </c>
      <c r="K3238" t="s">
        <v>157</v>
      </c>
      <c r="L3238" t="s">
        <v>22</v>
      </c>
      <c r="M3238" s="5">
        <v>595.94000000000005</v>
      </c>
    </row>
    <row r="3239" spans="1:13" hidden="1" x14ac:dyDescent="0.25">
      <c r="A3239" s="2">
        <v>45193</v>
      </c>
      <c r="B3239" s="3">
        <f t="shared" si="153"/>
        <v>2024</v>
      </c>
      <c r="C3239" t="str">
        <f t="shared" si="154"/>
        <v>2023-2024</v>
      </c>
      <c r="D3239" t="s">
        <v>147</v>
      </c>
      <c r="E3239" t="s">
        <v>37</v>
      </c>
      <c r="F3239" t="str">
        <f t="shared" si="155"/>
        <v>South Australia</v>
      </c>
      <c r="G3239" t="s">
        <v>32</v>
      </c>
      <c r="H3239">
        <v>5607</v>
      </c>
      <c r="I3239" t="s">
        <v>11</v>
      </c>
      <c r="J3239" t="s">
        <v>38</v>
      </c>
      <c r="K3239" t="s">
        <v>150</v>
      </c>
      <c r="L3239" t="s">
        <v>18</v>
      </c>
      <c r="M3239" s="5">
        <v>596.99</v>
      </c>
    </row>
    <row r="3240" spans="1:13" x14ac:dyDescent="0.25">
      <c r="A3240" s="2">
        <v>44928</v>
      </c>
      <c r="B3240" s="3">
        <f t="shared" si="153"/>
        <v>2023</v>
      </c>
      <c r="C3240" t="str">
        <f t="shared" si="154"/>
        <v>2022-2023</v>
      </c>
      <c r="D3240" t="s">
        <v>147</v>
      </c>
      <c r="E3240" t="s">
        <v>85</v>
      </c>
      <c r="F3240" t="str">
        <f t="shared" si="155"/>
        <v>Queensland</v>
      </c>
      <c r="G3240" t="s">
        <v>35</v>
      </c>
      <c r="H3240">
        <v>4883</v>
      </c>
      <c r="I3240" t="s">
        <v>11</v>
      </c>
      <c r="J3240" t="s">
        <v>36</v>
      </c>
      <c r="K3240" t="s">
        <v>155</v>
      </c>
      <c r="L3240" t="s">
        <v>20</v>
      </c>
      <c r="M3240" s="5">
        <v>597.02</v>
      </c>
    </row>
    <row r="3241" spans="1:13" hidden="1" x14ac:dyDescent="0.25">
      <c r="A3241" s="2">
        <v>45486</v>
      </c>
      <c r="B3241" s="3">
        <f t="shared" si="153"/>
        <v>2025</v>
      </c>
      <c r="C3241" t="str">
        <f t="shared" si="154"/>
        <v>2024-2025</v>
      </c>
      <c r="D3241" t="s">
        <v>148</v>
      </c>
      <c r="E3241" t="s">
        <v>24</v>
      </c>
      <c r="F3241" t="str">
        <f t="shared" si="155"/>
        <v>New South Wales</v>
      </c>
      <c r="G3241" t="s">
        <v>10</v>
      </c>
      <c r="H3241">
        <v>2795</v>
      </c>
      <c r="I3241" t="s">
        <v>11</v>
      </c>
      <c r="J3241" t="s">
        <v>25</v>
      </c>
      <c r="K3241" t="s">
        <v>152</v>
      </c>
      <c r="L3241" t="s">
        <v>13</v>
      </c>
      <c r="M3241" s="5">
        <v>597.21</v>
      </c>
    </row>
    <row r="3242" spans="1:13" hidden="1" x14ac:dyDescent="0.25">
      <c r="A3242" s="2">
        <v>45062</v>
      </c>
      <c r="B3242" s="3">
        <f t="shared" si="153"/>
        <v>2023</v>
      </c>
      <c r="C3242" t="str">
        <f t="shared" si="154"/>
        <v>2023-2024</v>
      </c>
      <c r="D3242" t="s">
        <v>147</v>
      </c>
      <c r="E3242" t="s">
        <v>85</v>
      </c>
      <c r="F3242" t="str">
        <f t="shared" si="155"/>
        <v>Queensland</v>
      </c>
      <c r="G3242" t="s">
        <v>35</v>
      </c>
      <c r="H3242">
        <v>4883</v>
      </c>
      <c r="I3242" t="s">
        <v>11</v>
      </c>
      <c r="J3242" t="s">
        <v>36</v>
      </c>
      <c r="K3242" t="s">
        <v>150</v>
      </c>
      <c r="L3242" t="s">
        <v>18</v>
      </c>
      <c r="M3242" s="5">
        <v>597.24</v>
      </c>
    </row>
    <row r="3243" spans="1:13" hidden="1" x14ac:dyDescent="0.25">
      <c r="A3243" s="2">
        <v>45645</v>
      </c>
      <c r="B3243" s="3">
        <f t="shared" si="153"/>
        <v>2025</v>
      </c>
      <c r="C3243" t="str">
        <f t="shared" si="154"/>
        <v>2024-2025</v>
      </c>
      <c r="D3243" t="s">
        <v>147</v>
      </c>
      <c r="E3243" t="s">
        <v>72</v>
      </c>
      <c r="F3243" t="str">
        <f t="shared" si="155"/>
        <v>Western Australia</v>
      </c>
      <c r="G3243" t="s">
        <v>48</v>
      </c>
      <c r="H3243">
        <v>6010</v>
      </c>
      <c r="I3243" t="s">
        <v>11</v>
      </c>
      <c r="J3243" t="s">
        <v>49</v>
      </c>
      <c r="K3243" t="s">
        <v>151</v>
      </c>
      <c r="L3243" t="s">
        <v>21</v>
      </c>
      <c r="M3243" s="5">
        <v>598.03</v>
      </c>
    </row>
    <row r="3244" spans="1:13" hidden="1" x14ac:dyDescent="0.25">
      <c r="A3244" s="2">
        <v>44962</v>
      </c>
      <c r="B3244" s="3">
        <f t="shared" si="153"/>
        <v>2023</v>
      </c>
      <c r="C3244" t="str">
        <f t="shared" si="154"/>
        <v>2022-2023</v>
      </c>
      <c r="D3244" t="s">
        <v>147</v>
      </c>
      <c r="E3244" t="s">
        <v>57</v>
      </c>
      <c r="F3244" t="str">
        <f t="shared" si="155"/>
        <v>New South Wales</v>
      </c>
      <c r="G3244" t="s">
        <v>10</v>
      </c>
      <c r="H3244">
        <v>2560</v>
      </c>
      <c r="I3244" t="s">
        <v>11</v>
      </c>
      <c r="J3244" t="s">
        <v>58</v>
      </c>
      <c r="K3244" t="s">
        <v>152</v>
      </c>
      <c r="L3244" t="s">
        <v>13</v>
      </c>
      <c r="M3244" s="5">
        <v>598.1</v>
      </c>
    </row>
    <row r="3245" spans="1:13" hidden="1" x14ac:dyDescent="0.25">
      <c r="A3245" s="2">
        <v>45063</v>
      </c>
      <c r="B3245" s="3">
        <f t="shared" si="153"/>
        <v>2023</v>
      </c>
      <c r="C3245" t="str">
        <f t="shared" si="154"/>
        <v>2023-2024</v>
      </c>
      <c r="D3245" t="s">
        <v>147</v>
      </c>
      <c r="E3245" t="s">
        <v>132</v>
      </c>
      <c r="F3245" t="str">
        <f t="shared" si="155"/>
        <v>New South Wales</v>
      </c>
      <c r="G3245" t="s">
        <v>10</v>
      </c>
      <c r="H3245">
        <v>2800</v>
      </c>
      <c r="I3245" t="s">
        <v>11</v>
      </c>
      <c r="J3245" t="s">
        <v>25</v>
      </c>
      <c r="K3245" t="s">
        <v>152</v>
      </c>
      <c r="L3245" t="s">
        <v>13</v>
      </c>
      <c r="M3245" s="5">
        <v>598.52</v>
      </c>
    </row>
    <row r="3246" spans="1:13" hidden="1" x14ac:dyDescent="0.25">
      <c r="A3246" s="2">
        <v>44965</v>
      </c>
      <c r="B3246" s="3">
        <f t="shared" si="153"/>
        <v>2023</v>
      </c>
      <c r="C3246" t="str">
        <f t="shared" si="154"/>
        <v>2022-2023</v>
      </c>
      <c r="D3246" t="s">
        <v>147</v>
      </c>
      <c r="E3246" t="s">
        <v>83</v>
      </c>
      <c r="F3246" t="str">
        <f t="shared" si="155"/>
        <v>New South Wales</v>
      </c>
      <c r="G3246" t="s">
        <v>10</v>
      </c>
      <c r="H3246">
        <v>2750</v>
      </c>
      <c r="I3246" t="s">
        <v>11</v>
      </c>
      <c r="J3246" t="s">
        <v>25</v>
      </c>
      <c r="K3246" t="s">
        <v>151</v>
      </c>
      <c r="L3246" t="s">
        <v>21</v>
      </c>
      <c r="M3246" s="5">
        <v>598.92999999999995</v>
      </c>
    </row>
    <row r="3247" spans="1:13" hidden="1" x14ac:dyDescent="0.25">
      <c r="A3247" s="2">
        <v>45453</v>
      </c>
      <c r="B3247" s="3">
        <f t="shared" si="153"/>
        <v>2024</v>
      </c>
      <c r="C3247" t="str">
        <f t="shared" si="154"/>
        <v>2024-2025</v>
      </c>
      <c r="D3247" t="s">
        <v>147</v>
      </c>
      <c r="E3247" t="s">
        <v>96</v>
      </c>
      <c r="F3247" t="str">
        <f t="shared" si="155"/>
        <v>Western Australia</v>
      </c>
      <c r="G3247" t="s">
        <v>48</v>
      </c>
      <c r="H3247">
        <v>6330</v>
      </c>
      <c r="I3247" t="s">
        <v>11</v>
      </c>
      <c r="J3247" t="s">
        <v>94</v>
      </c>
      <c r="K3247" t="s">
        <v>154</v>
      </c>
      <c r="L3247" t="s">
        <v>14</v>
      </c>
      <c r="M3247" s="5">
        <v>599.03</v>
      </c>
    </row>
    <row r="3248" spans="1:13" hidden="1" x14ac:dyDescent="0.25">
      <c r="A3248" s="2">
        <v>44992</v>
      </c>
      <c r="B3248" s="3">
        <f t="shared" si="153"/>
        <v>2023</v>
      </c>
      <c r="C3248" t="str">
        <f t="shared" si="154"/>
        <v>2022-2023</v>
      </c>
      <c r="D3248" t="s">
        <v>147</v>
      </c>
      <c r="E3248" t="s">
        <v>24</v>
      </c>
      <c r="F3248" t="str">
        <f t="shared" si="155"/>
        <v>New South Wales</v>
      </c>
      <c r="G3248" t="s">
        <v>10</v>
      </c>
      <c r="H3248">
        <v>2795</v>
      </c>
      <c r="I3248" t="s">
        <v>11</v>
      </c>
      <c r="J3248" t="s">
        <v>25</v>
      </c>
      <c r="K3248" t="s">
        <v>150</v>
      </c>
      <c r="L3248" t="s">
        <v>18</v>
      </c>
      <c r="M3248" s="5">
        <v>600.72</v>
      </c>
    </row>
    <row r="3249" spans="1:13" hidden="1" x14ac:dyDescent="0.25">
      <c r="A3249" s="2">
        <v>45654</v>
      </c>
      <c r="B3249" s="3">
        <f t="shared" si="153"/>
        <v>2025</v>
      </c>
      <c r="C3249" t="str">
        <f t="shared" si="154"/>
        <v>2024-2025</v>
      </c>
      <c r="D3249" t="s">
        <v>147</v>
      </c>
      <c r="E3249" t="s">
        <v>136</v>
      </c>
      <c r="F3249" t="str">
        <f t="shared" si="155"/>
        <v>Victoria</v>
      </c>
      <c r="G3249" t="s">
        <v>45</v>
      </c>
      <c r="H3249">
        <v>3175</v>
      </c>
      <c r="I3249" t="s">
        <v>11</v>
      </c>
      <c r="J3249" t="s">
        <v>63</v>
      </c>
      <c r="K3249" t="s">
        <v>19</v>
      </c>
      <c r="L3249" t="s">
        <v>23</v>
      </c>
      <c r="M3249" s="5">
        <v>600.96</v>
      </c>
    </row>
    <row r="3250" spans="1:13" hidden="1" x14ac:dyDescent="0.25">
      <c r="A3250" s="2">
        <v>45589</v>
      </c>
      <c r="B3250" s="3">
        <f t="shared" si="153"/>
        <v>2025</v>
      </c>
      <c r="C3250" t="str">
        <f t="shared" si="154"/>
        <v>2024-2025</v>
      </c>
      <c r="D3250" t="s">
        <v>147</v>
      </c>
      <c r="E3250" t="s">
        <v>79</v>
      </c>
      <c r="F3250" t="str">
        <f t="shared" si="155"/>
        <v>Australian Capital Territory</v>
      </c>
      <c r="G3250" t="s">
        <v>80</v>
      </c>
      <c r="H3250">
        <v>2617</v>
      </c>
      <c r="I3250" t="s">
        <v>11</v>
      </c>
      <c r="J3250" t="s">
        <v>58</v>
      </c>
      <c r="K3250" t="s">
        <v>155</v>
      </c>
      <c r="L3250" t="s">
        <v>20</v>
      </c>
      <c r="M3250" s="5">
        <v>601.51</v>
      </c>
    </row>
    <row r="3251" spans="1:13" hidden="1" x14ac:dyDescent="0.25">
      <c r="A3251" s="2">
        <v>45078</v>
      </c>
      <c r="B3251" s="3">
        <f t="shared" si="153"/>
        <v>2023</v>
      </c>
      <c r="C3251" t="str">
        <f t="shared" si="154"/>
        <v>2023-2024</v>
      </c>
      <c r="D3251" t="s">
        <v>147</v>
      </c>
      <c r="E3251" t="s">
        <v>106</v>
      </c>
      <c r="F3251" t="str">
        <f t="shared" si="155"/>
        <v>Victoria</v>
      </c>
      <c r="G3251" t="s">
        <v>45</v>
      </c>
      <c r="H3251">
        <v>3915</v>
      </c>
      <c r="I3251" t="s">
        <v>11</v>
      </c>
      <c r="J3251" t="s">
        <v>55</v>
      </c>
      <c r="K3251" t="s">
        <v>152</v>
      </c>
      <c r="L3251" t="s">
        <v>13</v>
      </c>
      <c r="M3251" s="5">
        <v>602.69999999999993</v>
      </c>
    </row>
    <row r="3252" spans="1:13" hidden="1" x14ac:dyDescent="0.25">
      <c r="A3252" s="2">
        <v>45296</v>
      </c>
      <c r="B3252" s="3">
        <f t="shared" si="153"/>
        <v>2024</v>
      </c>
      <c r="C3252" t="str">
        <f t="shared" si="154"/>
        <v>2023-2024</v>
      </c>
      <c r="D3252" t="s">
        <v>147</v>
      </c>
      <c r="E3252" t="s">
        <v>98</v>
      </c>
      <c r="F3252" t="str">
        <f t="shared" si="155"/>
        <v>Victoria</v>
      </c>
      <c r="G3252" t="s">
        <v>45</v>
      </c>
      <c r="H3252">
        <v>3429</v>
      </c>
      <c r="I3252" t="s">
        <v>11</v>
      </c>
      <c r="J3252" t="s">
        <v>60</v>
      </c>
      <c r="K3252" t="s">
        <v>154</v>
      </c>
      <c r="L3252" t="s">
        <v>14</v>
      </c>
      <c r="M3252" s="5">
        <v>603.43000000000006</v>
      </c>
    </row>
    <row r="3253" spans="1:13" hidden="1" x14ac:dyDescent="0.25">
      <c r="A3253" s="2">
        <v>45423</v>
      </c>
      <c r="B3253" s="3">
        <f t="shared" si="153"/>
        <v>2024</v>
      </c>
      <c r="C3253" t="str">
        <f t="shared" si="154"/>
        <v>2024-2025</v>
      </c>
      <c r="D3253" t="s">
        <v>147</v>
      </c>
      <c r="E3253" t="s">
        <v>128</v>
      </c>
      <c r="F3253" t="str">
        <f t="shared" si="155"/>
        <v>Western Australia</v>
      </c>
      <c r="G3253" t="s">
        <v>48</v>
      </c>
      <c r="H3253">
        <v>6027</v>
      </c>
      <c r="I3253" t="s">
        <v>11</v>
      </c>
      <c r="J3253" t="s">
        <v>49</v>
      </c>
      <c r="K3253" t="s">
        <v>149</v>
      </c>
      <c r="L3253" t="s">
        <v>15</v>
      </c>
      <c r="M3253" s="5">
        <v>604.06000000000006</v>
      </c>
    </row>
    <row r="3254" spans="1:13" hidden="1" x14ac:dyDescent="0.25">
      <c r="A3254" s="2">
        <v>45178</v>
      </c>
      <c r="B3254" s="3">
        <f t="shared" si="153"/>
        <v>2024</v>
      </c>
      <c r="C3254" t="str">
        <f t="shared" si="154"/>
        <v>2023-2024</v>
      </c>
      <c r="D3254" t="s">
        <v>148</v>
      </c>
      <c r="E3254" t="s">
        <v>100</v>
      </c>
      <c r="F3254" t="str">
        <f t="shared" si="155"/>
        <v>Western Australia</v>
      </c>
      <c r="G3254" t="s">
        <v>48</v>
      </c>
      <c r="H3254">
        <v>6021</v>
      </c>
      <c r="I3254" t="s">
        <v>11</v>
      </c>
      <c r="J3254" t="s">
        <v>49</v>
      </c>
      <c r="K3254" t="s">
        <v>149</v>
      </c>
      <c r="L3254" t="s">
        <v>15</v>
      </c>
      <c r="M3254" s="5">
        <v>604.12</v>
      </c>
    </row>
    <row r="3255" spans="1:13" hidden="1" x14ac:dyDescent="0.25">
      <c r="A3255" s="2">
        <v>45103</v>
      </c>
      <c r="B3255" s="3">
        <f t="shared" si="153"/>
        <v>2023</v>
      </c>
      <c r="C3255" t="str">
        <f t="shared" si="154"/>
        <v>2023-2024</v>
      </c>
      <c r="D3255" t="s">
        <v>147</v>
      </c>
      <c r="E3255" t="s">
        <v>40</v>
      </c>
      <c r="F3255" t="str">
        <f t="shared" si="155"/>
        <v>New South Wales</v>
      </c>
      <c r="G3255" t="s">
        <v>10</v>
      </c>
      <c r="H3255">
        <v>2116</v>
      </c>
      <c r="I3255" t="s">
        <v>11</v>
      </c>
      <c r="J3255" t="s">
        <v>27</v>
      </c>
      <c r="K3255" t="s">
        <v>156</v>
      </c>
      <c r="L3255" t="s">
        <v>17</v>
      </c>
      <c r="M3255" s="5">
        <v>604.28</v>
      </c>
    </row>
    <row r="3256" spans="1:13" hidden="1" x14ac:dyDescent="0.25">
      <c r="A3256" s="2">
        <v>45614</v>
      </c>
      <c r="B3256" s="3">
        <f t="shared" si="153"/>
        <v>2025</v>
      </c>
      <c r="C3256" t="str">
        <f t="shared" si="154"/>
        <v>2024-2025</v>
      </c>
      <c r="D3256" t="s">
        <v>147</v>
      </c>
      <c r="E3256" t="s">
        <v>39</v>
      </c>
      <c r="F3256" t="str">
        <f t="shared" si="155"/>
        <v>South Australia</v>
      </c>
      <c r="G3256" t="s">
        <v>32</v>
      </c>
      <c r="H3256">
        <v>5343</v>
      </c>
      <c r="I3256" t="s">
        <v>11</v>
      </c>
      <c r="J3256" t="s">
        <v>38</v>
      </c>
      <c r="K3256" t="s">
        <v>155</v>
      </c>
      <c r="L3256" t="s">
        <v>20</v>
      </c>
      <c r="M3256" s="5">
        <v>604.49000000000012</v>
      </c>
    </row>
    <row r="3257" spans="1:13" hidden="1" x14ac:dyDescent="0.25">
      <c r="A3257" s="2">
        <v>45486</v>
      </c>
      <c r="B3257" s="3">
        <f t="shared" si="153"/>
        <v>2025</v>
      </c>
      <c r="C3257" t="str">
        <f t="shared" si="154"/>
        <v>2024-2025</v>
      </c>
      <c r="D3257" t="s">
        <v>147</v>
      </c>
      <c r="E3257" t="s">
        <v>65</v>
      </c>
      <c r="F3257" t="str">
        <f t="shared" si="155"/>
        <v>New South Wales</v>
      </c>
      <c r="G3257" t="s">
        <v>10</v>
      </c>
      <c r="H3257">
        <v>2541</v>
      </c>
      <c r="I3257" t="s">
        <v>11</v>
      </c>
      <c r="J3257" t="s">
        <v>58</v>
      </c>
      <c r="K3257" t="s">
        <v>151</v>
      </c>
      <c r="L3257" t="s">
        <v>21</v>
      </c>
      <c r="M3257" s="5">
        <v>605.54000000000008</v>
      </c>
    </row>
    <row r="3258" spans="1:13" hidden="1" x14ac:dyDescent="0.25">
      <c r="A3258" s="2">
        <v>45007</v>
      </c>
      <c r="B3258" s="3">
        <f t="shared" si="153"/>
        <v>2023</v>
      </c>
      <c r="C3258" t="str">
        <f t="shared" si="154"/>
        <v>2022-2023</v>
      </c>
      <c r="D3258" t="s">
        <v>148</v>
      </c>
      <c r="E3258" t="s">
        <v>84</v>
      </c>
      <c r="F3258" t="str">
        <f t="shared" si="155"/>
        <v>Queensland</v>
      </c>
      <c r="G3258" t="s">
        <v>35</v>
      </c>
      <c r="H3258">
        <v>4740</v>
      </c>
      <c r="I3258" t="s">
        <v>11</v>
      </c>
      <c r="J3258" t="s">
        <v>51</v>
      </c>
      <c r="K3258" t="s">
        <v>152</v>
      </c>
      <c r="L3258" t="s">
        <v>13</v>
      </c>
      <c r="M3258" s="5">
        <v>37.42</v>
      </c>
    </row>
    <row r="3259" spans="1:13" hidden="1" x14ac:dyDescent="0.25">
      <c r="A3259" s="2">
        <v>45442</v>
      </c>
      <c r="B3259" s="3">
        <f t="shared" si="153"/>
        <v>2024</v>
      </c>
      <c r="C3259" t="str">
        <f t="shared" si="154"/>
        <v>2024-2025</v>
      </c>
      <c r="D3259" t="s">
        <v>148</v>
      </c>
      <c r="E3259" t="s">
        <v>50</v>
      </c>
      <c r="F3259" t="str">
        <f t="shared" si="155"/>
        <v>Queensland</v>
      </c>
      <c r="G3259" t="s">
        <v>35</v>
      </c>
      <c r="H3259">
        <v>4703</v>
      </c>
      <c r="I3259" t="s">
        <v>11</v>
      </c>
      <c r="J3259" t="s">
        <v>51</v>
      </c>
      <c r="K3259" t="s">
        <v>19</v>
      </c>
      <c r="L3259" t="s">
        <v>23</v>
      </c>
      <c r="M3259" s="5">
        <v>36.92</v>
      </c>
    </row>
    <row r="3260" spans="1:13" hidden="1" x14ac:dyDescent="0.25">
      <c r="A3260" s="2">
        <v>45043</v>
      </c>
      <c r="B3260" s="3">
        <f t="shared" si="153"/>
        <v>2023</v>
      </c>
      <c r="C3260" t="str">
        <f t="shared" si="154"/>
        <v>2023-2024</v>
      </c>
      <c r="D3260" t="s">
        <v>147</v>
      </c>
      <c r="E3260" t="s">
        <v>40</v>
      </c>
      <c r="F3260" t="str">
        <f t="shared" si="155"/>
        <v>New South Wales</v>
      </c>
      <c r="G3260" t="s">
        <v>10</v>
      </c>
      <c r="H3260">
        <v>2116</v>
      </c>
      <c r="I3260" t="s">
        <v>11</v>
      </c>
      <c r="J3260" t="s">
        <v>27</v>
      </c>
      <c r="K3260" t="s">
        <v>154</v>
      </c>
      <c r="L3260" t="s">
        <v>14</v>
      </c>
      <c r="M3260" s="5">
        <v>606.07999999999993</v>
      </c>
    </row>
    <row r="3261" spans="1:13" hidden="1" x14ac:dyDescent="0.25">
      <c r="A3261" s="2">
        <v>45451</v>
      </c>
      <c r="B3261" s="3">
        <f t="shared" si="153"/>
        <v>2024</v>
      </c>
      <c r="C3261" t="str">
        <f t="shared" si="154"/>
        <v>2024-2025</v>
      </c>
      <c r="D3261" t="s">
        <v>147</v>
      </c>
      <c r="E3261" t="s">
        <v>41</v>
      </c>
      <c r="F3261" t="str">
        <f t="shared" si="155"/>
        <v>New South Wales</v>
      </c>
      <c r="G3261" t="s">
        <v>10</v>
      </c>
      <c r="H3261">
        <v>2830</v>
      </c>
      <c r="I3261" t="s">
        <v>11</v>
      </c>
      <c r="J3261" t="s">
        <v>25</v>
      </c>
      <c r="K3261" t="s">
        <v>154</v>
      </c>
      <c r="L3261" t="s">
        <v>14</v>
      </c>
      <c r="M3261" s="5">
        <v>606.91</v>
      </c>
    </row>
    <row r="3262" spans="1:13" hidden="1" x14ac:dyDescent="0.25">
      <c r="A3262" s="2">
        <v>45041</v>
      </c>
      <c r="B3262" s="3">
        <f t="shared" si="153"/>
        <v>2023</v>
      </c>
      <c r="C3262" t="str">
        <f t="shared" si="154"/>
        <v>2023-2024</v>
      </c>
      <c r="D3262" t="s">
        <v>147</v>
      </c>
      <c r="E3262" t="s">
        <v>112</v>
      </c>
      <c r="F3262" t="str">
        <f t="shared" si="155"/>
        <v>Victoria</v>
      </c>
      <c r="G3262" t="s">
        <v>45</v>
      </c>
      <c r="H3262">
        <v>3076</v>
      </c>
      <c r="I3262" t="s">
        <v>11</v>
      </c>
      <c r="J3262" t="s">
        <v>46</v>
      </c>
      <c r="K3262" t="s">
        <v>155</v>
      </c>
      <c r="L3262" t="s">
        <v>20</v>
      </c>
      <c r="M3262" s="5">
        <v>606.92999999999995</v>
      </c>
    </row>
    <row r="3263" spans="1:13" hidden="1" x14ac:dyDescent="0.25">
      <c r="A3263" s="2">
        <v>45258</v>
      </c>
      <c r="B3263" s="3">
        <f t="shared" si="153"/>
        <v>2024</v>
      </c>
      <c r="C3263" t="str">
        <f t="shared" si="154"/>
        <v>2023-2024</v>
      </c>
      <c r="D3263" t="s">
        <v>147</v>
      </c>
      <c r="E3263" t="s">
        <v>141</v>
      </c>
      <c r="F3263" t="str">
        <f t="shared" si="155"/>
        <v>Western Australia</v>
      </c>
      <c r="G3263" t="s">
        <v>48</v>
      </c>
      <c r="H3263">
        <v>6052</v>
      </c>
      <c r="I3263" t="s">
        <v>11</v>
      </c>
      <c r="J3263" t="s">
        <v>49</v>
      </c>
      <c r="K3263" t="s">
        <v>150</v>
      </c>
      <c r="L3263" t="s">
        <v>18</v>
      </c>
      <c r="M3263" s="5">
        <v>608.13</v>
      </c>
    </row>
    <row r="3264" spans="1:13" hidden="1" x14ac:dyDescent="0.25">
      <c r="A3264" s="2">
        <v>45264</v>
      </c>
      <c r="B3264" s="3">
        <f t="shared" si="153"/>
        <v>2024</v>
      </c>
      <c r="C3264" t="str">
        <f t="shared" si="154"/>
        <v>2023-2024</v>
      </c>
      <c r="D3264" t="s">
        <v>147</v>
      </c>
      <c r="E3264" t="s">
        <v>78</v>
      </c>
      <c r="F3264" t="str">
        <f t="shared" si="155"/>
        <v>New South Wales</v>
      </c>
      <c r="G3264" t="s">
        <v>10</v>
      </c>
      <c r="H3264">
        <v>2350</v>
      </c>
      <c r="I3264" t="s">
        <v>11</v>
      </c>
      <c r="J3264" t="s">
        <v>68</v>
      </c>
      <c r="K3264" t="s">
        <v>154</v>
      </c>
      <c r="L3264" t="s">
        <v>14</v>
      </c>
      <c r="M3264" s="5">
        <v>608.35</v>
      </c>
    </row>
    <row r="3265" spans="1:13" hidden="1" x14ac:dyDescent="0.25">
      <c r="A3265" s="2">
        <v>45628</v>
      </c>
      <c r="B3265" s="3">
        <f t="shared" si="153"/>
        <v>2025</v>
      </c>
      <c r="C3265" t="str">
        <f t="shared" si="154"/>
        <v>2024-2025</v>
      </c>
      <c r="D3265" t="s">
        <v>148</v>
      </c>
      <c r="E3265" t="s">
        <v>95</v>
      </c>
      <c r="F3265" t="str">
        <f t="shared" si="155"/>
        <v>Victoria</v>
      </c>
      <c r="G3265" t="s">
        <v>45</v>
      </c>
      <c r="H3265">
        <v>3931</v>
      </c>
      <c r="I3265" t="s">
        <v>11</v>
      </c>
      <c r="J3265" t="s">
        <v>55</v>
      </c>
      <c r="K3265" t="s">
        <v>150</v>
      </c>
      <c r="L3265" t="s">
        <v>18</v>
      </c>
      <c r="M3265" s="5">
        <v>609.24</v>
      </c>
    </row>
    <row r="3266" spans="1:13" hidden="1" x14ac:dyDescent="0.25">
      <c r="A3266" s="2">
        <v>45043</v>
      </c>
      <c r="B3266" s="3">
        <f t="shared" si="153"/>
        <v>2023</v>
      </c>
      <c r="C3266" t="str">
        <f t="shared" si="154"/>
        <v>2023-2024</v>
      </c>
      <c r="D3266" t="s">
        <v>147</v>
      </c>
      <c r="E3266" t="s">
        <v>74</v>
      </c>
      <c r="F3266" t="str">
        <f t="shared" si="155"/>
        <v>South Australia</v>
      </c>
      <c r="G3266" t="s">
        <v>32</v>
      </c>
      <c r="H3266">
        <v>5043</v>
      </c>
      <c r="I3266" t="s">
        <v>11</v>
      </c>
      <c r="J3266" t="s">
        <v>33</v>
      </c>
      <c r="K3266" t="s">
        <v>149</v>
      </c>
      <c r="L3266" t="s">
        <v>15</v>
      </c>
      <c r="M3266" s="5">
        <v>609.69000000000005</v>
      </c>
    </row>
    <row r="3267" spans="1:13" hidden="1"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row>
    <row r="3268" spans="1:13" hidden="1"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row>
    <row r="3269" spans="1:13" hidden="1" x14ac:dyDescent="0.25">
      <c r="A3269" s="2">
        <v>45216</v>
      </c>
      <c r="B3269" s="3">
        <f t="shared" si="153"/>
        <v>2024</v>
      </c>
      <c r="C3269" t="str">
        <f t="shared" si="154"/>
        <v>2023-2024</v>
      </c>
      <c r="D3269" t="s">
        <v>148</v>
      </c>
      <c r="E3269" t="s">
        <v>110</v>
      </c>
      <c r="F3269" t="str">
        <f t="shared" si="155"/>
        <v>Queensland</v>
      </c>
      <c r="G3269" t="s">
        <v>35</v>
      </c>
      <c r="H3269">
        <v>4680</v>
      </c>
      <c r="I3269" t="s">
        <v>11</v>
      </c>
      <c r="J3269" t="s">
        <v>51</v>
      </c>
      <c r="K3269" t="s">
        <v>153</v>
      </c>
      <c r="L3269" t="s">
        <v>16</v>
      </c>
      <c r="M3269" s="5">
        <v>35.94</v>
      </c>
    </row>
    <row r="3270" spans="1:13" hidden="1"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row>
    <row r="3271" spans="1:13" hidden="1"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row>
    <row r="3272" spans="1:13" hidden="1"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row>
    <row r="3273" spans="1:13" hidden="1"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row>
    <row r="3274" spans="1:13" hidden="1"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row>
    <row r="3275" spans="1:13" hidden="1"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row>
    <row r="3276" spans="1:13" hidden="1" x14ac:dyDescent="0.25">
      <c r="A3276" s="2">
        <v>45355</v>
      </c>
      <c r="B3276" s="3">
        <f t="shared" si="153"/>
        <v>2024</v>
      </c>
      <c r="C3276" t="str">
        <f t="shared" si="154"/>
        <v>2023-2024</v>
      </c>
      <c r="D3276" t="s">
        <v>148</v>
      </c>
      <c r="E3276" t="s">
        <v>134</v>
      </c>
      <c r="F3276" t="str">
        <f t="shared" si="155"/>
        <v>Queensland</v>
      </c>
      <c r="G3276" t="s">
        <v>35</v>
      </c>
      <c r="H3276">
        <v>4825</v>
      </c>
      <c r="I3276" t="s">
        <v>11</v>
      </c>
      <c r="J3276" t="s">
        <v>36</v>
      </c>
      <c r="K3276" t="s">
        <v>153</v>
      </c>
      <c r="L3276" t="s">
        <v>16</v>
      </c>
      <c r="M3276" s="5">
        <v>35.94</v>
      </c>
    </row>
    <row r="3277" spans="1:13" hidden="1"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row>
    <row r="3278" spans="1:13" hidden="1" x14ac:dyDescent="0.25">
      <c r="A3278" s="2">
        <v>45384</v>
      </c>
      <c r="B3278" s="3">
        <f t="shared" si="153"/>
        <v>2024</v>
      </c>
      <c r="C3278" t="str">
        <f t="shared" si="154"/>
        <v>2024-2025</v>
      </c>
      <c r="D3278" t="s">
        <v>148</v>
      </c>
      <c r="E3278" t="s">
        <v>144</v>
      </c>
      <c r="F3278" t="str">
        <f t="shared" si="155"/>
        <v>Queensland</v>
      </c>
      <c r="G3278" t="s">
        <v>35</v>
      </c>
      <c r="H3278">
        <v>4566</v>
      </c>
      <c r="I3278" t="s">
        <v>11</v>
      </c>
      <c r="J3278" t="s">
        <v>120</v>
      </c>
      <c r="K3278" t="s">
        <v>156</v>
      </c>
      <c r="L3278" t="s">
        <v>17</v>
      </c>
      <c r="M3278" s="5">
        <v>35.880000000000003</v>
      </c>
    </row>
    <row r="3279" spans="1:13" hidden="1" x14ac:dyDescent="0.25">
      <c r="A3279" s="2">
        <v>45416</v>
      </c>
      <c r="B3279" s="3">
        <f t="shared" si="153"/>
        <v>2024</v>
      </c>
      <c r="C3279" t="str">
        <f t="shared" si="154"/>
        <v>2024-2025</v>
      </c>
      <c r="D3279" t="s">
        <v>148</v>
      </c>
      <c r="E3279" t="s">
        <v>126</v>
      </c>
      <c r="F3279" t="str">
        <f t="shared" si="155"/>
        <v>Queensland</v>
      </c>
      <c r="G3279" t="s">
        <v>35</v>
      </c>
      <c r="H3279">
        <v>4551</v>
      </c>
      <c r="I3279" t="s">
        <v>11</v>
      </c>
      <c r="J3279" t="s">
        <v>120</v>
      </c>
      <c r="K3279" t="s">
        <v>157</v>
      </c>
      <c r="L3279" t="s">
        <v>22</v>
      </c>
      <c r="M3279" s="5">
        <v>34.86</v>
      </c>
    </row>
    <row r="3280" spans="1:13" hidden="1"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row>
    <row r="3281" spans="1:13" hidden="1"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row>
    <row r="3282" spans="1:13" hidden="1"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row>
    <row r="3283" spans="1:13" hidden="1"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row>
    <row r="3284" spans="1:13" hidden="1" x14ac:dyDescent="0.25">
      <c r="A3284" s="2">
        <v>45094</v>
      </c>
      <c r="B3284" s="3">
        <f t="shared" si="153"/>
        <v>2023</v>
      </c>
      <c r="C3284" t="str">
        <f t="shared" si="154"/>
        <v>2023-2024</v>
      </c>
      <c r="D3284" t="s">
        <v>147</v>
      </c>
      <c r="E3284" t="s">
        <v>47</v>
      </c>
      <c r="F3284" t="str">
        <f t="shared" si="155"/>
        <v>Western Australia</v>
      </c>
      <c r="G3284" t="s">
        <v>48</v>
      </c>
      <c r="H3284">
        <v>6030</v>
      </c>
      <c r="I3284" t="s">
        <v>11</v>
      </c>
      <c r="J3284" t="s">
        <v>49</v>
      </c>
      <c r="K3284" t="s">
        <v>153</v>
      </c>
      <c r="L3284" t="s">
        <v>16</v>
      </c>
      <c r="M3284" s="5">
        <v>624.29</v>
      </c>
    </row>
    <row r="3285" spans="1:13" hidden="1"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row>
    <row r="3286" spans="1:13" hidden="1"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row>
    <row r="3287" spans="1:13" hidden="1"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row>
    <row r="3288" spans="1:13" hidden="1"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row>
    <row r="3289" spans="1:13" hidden="1" x14ac:dyDescent="0.25">
      <c r="A3289" s="2">
        <v>45086</v>
      </c>
      <c r="B3289" s="3">
        <f t="shared" si="153"/>
        <v>2023</v>
      </c>
      <c r="C3289" t="str">
        <f t="shared" si="154"/>
        <v>2023-2024</v>
      </c>
      <c r="D3289" t="s">
        <v>148</v>
      </c>
      <c r="E3289" t="s">
        <v>88</v>
      </c>
      <c r="F3289" t="str">
        <f t="shared" si="155"/>
        <v>South Australia</v>
      </c>
      <c r="G3289" t="s">
        <v>32</v>
      </c>
      <c r="H3289">
        <v>5011</v>
      </c>
      <c r="I3289" t="s">
        <v>11</v>
      </c>
      <c r="J3289" t="s">
        <v>33</v>
      </c>
      <c r="K3289" t="s">
        <v>149</v>
      </c>
      <c r="L3289" t="s">
        <v>15</v>
      </c>
      <c r="M3289" s="5">
        <v>626.12</v>
      </c>
    </row>
    <row r="3290" spans="1:13" hidden="1" x14ac:dyDescent="0.25">
      <c r="A3290" s="2">
        <v>45104</v>
      </c>
      <c r="B3290" s="3">
        <f t="shared" si="153"/>
        <v>2023</v>
      </c>
      <c r="C3290" t="str">
        <f t="shared" si="154"/>
        <v>2023-2024</v>
      </c>
      <c r="D3290" t="s">
        <v>147</v>
      </c>
      <c r="E3290" t="s">
        <v>103</v>
      </c>
      <c r="F3290" t="str">
        <f t="shared" si="155"/>
        <v>Queensland</v>
      </c>
      <c r="G3290" t="s">
        <v>35</v>
      </c>
      <c r="H3290">
        <v>4509</v>
      </c>
      <c r="I3290" t="s">
        <v>11</v>
      </c>
      <c r="J3290" t="s">
        <v>104</v>
      </c>
      <c r="K3290" t="s">
        <v>19</v>
      </c>
      <c r="L3290" t="s">
        <v>23</v>
      </c>
      <c r="M3290" s="5">
        <v>627.13000000000011</v>
      </c>
    </row>
    <row r="3291" spans="1:13" hidden="1"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row>
    <row r="3292" spans="1:13" hidden="1"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row>
    <row r="3293" spans="1:13" hidden="1" x14ac:dyDescent="0.25">
      <c r="A3293" s="2">
        <v>45024</v>
      </c>
      <c r="B3293" s="3">
        <f t="shared" si="153"/>
        <v>2023</v>
      </c>
      <c r="C3293" t="str">
        <f t="shared" si="154"/>
        <v>2023-2024</v>
      </c>
      <c r="D3293" t="s">
        <v>147</v>
      </c>
      <c r="E3293" t="s">
        <v>108</v>
      </c>
      <c r="F3293" t="str">
        <f t="shared" si="155"/>
        <v>Victoria</v>
      </c>
      <c r="G3293" t="s">
        <v>45</v>
      </c>
      <c r="H3293">
        <v>3018</v>
      </c>
      <c r="I3293" t="s">
        <v>11</v>
      </c>
      <c r="J3293" t="s">
        <v>46</v>
      </c>
      <c r="K3293" t="s">
        <v>155</v>
      </c>
      <c r="L3293" t="s">
        <v>20</v>
      </c>
      <c r="M3293" s="5">
        <v>628.27</v>
      </c>
    </row>
    <row r="3294" spans="1:13" hidden="1" x14ac:dyDescent="0.25">
      <c r="A3294" s="2">
        <v>45288</v>
      </c>
      <c r="B3294" s="3">
        <f t="shared" ref="B3294:B3357" si="156">IF(MONTH(A3294)&gt;=7,YEAR(A3294)+1,YEAR(A3294))</f>
        <v>2024</v>
      </c>
      <c r="C3294" t="str">
        <f t="shared" ref="C3294:C3357" si="157">IF(MONTH(A3294) &gt;= 4, YEAR(A3294) &amp; "-" &amp; YEAR(A3294) + 1, YEAR(A3294) - 1 &amp; "-" &amp; YEAR(A3294))</f>
        <v>2023-2024</v>
      </c>
      <c r="D3294" t="s">
        <v>147</v>
      </c>
      <c r="E3294" t="s">
        <v>53</v>
      </c>
      <c r="F3294" t="str">
        <f t="shared" ref="F3294:F3357" si="158">IF(G3294="WA","Western Australia",
IF(G3294="NSW","New South Wales",
IF(G3294="QLD","Queensland",
IF(G3294="VIC","Victoria",
IF(G3294="TAS","Tasmania",
IF(G3294="SA","South Australia",
IF(G3294="NT","Northern Territory",
IF(G3294="ACT","Australian Capital Territory",G3294))))))))</f>
        <v>South Australia</v>
      </c>
      <c r="G3294" t="s">
        <v>32</v>
      </c>
      <c r="H3294">
        <v>5082</v>
      </c>
      <c r="I3294" t="s">
        <v>11</v>
      </c>
      <c r="J3294" t="s">
        <v>33</v>
      </c>
      <c r="K3294" t="s">
        <v>155</v>
      </c>
      <c r="L3294" t="s">
        <v>20</v>
      </c>
      <c r="M3294" s="5">
        <v>628.34</v>
      </c>
    </row>
    <row r="3295" spans="1:13" hidden="1" x14ac:dyDescent="0.25">
      <c r="A3295" s="2">
        <v>45078</v>
      </c>
      <c r="B3295" s="3">
        <f t="shared" si="156"/>
        <v>2023</v>
      </c>
      <c r="C3295" t="str">
        <f t="shared" si="157"/>
        <v>2023-2024</v>
      </c>
      <c r="D3295" t="s">
        <v>147</v>
      </c>
      <c r="E3295" t="s">
        <v>107</v>
      </c>
      <c r="F3295" t="str">
        <f t="shared" si="158"/>
        <v>Queensland</v>
      </c>
      <c r="G3295" t="s">
        <v>35</v>
      </c>
      <c r="H3295">
        <v>4220</v>
      </c>
      <c r="I3295" t="s">
        <v>11</v>
      </c>
      <c r="J3295" t="s">
        <v>104</v>
      </c>
      <c r="K3295" t="s">
        <v>151</v>
      </c>
      <c r="L3295" t="s">
        <v>21</v>
      </c>
      <c r="M3295" s="5">
        <v>630.22</v>
      </c>
    </row>
    <row r="3296" spans="1:13" hidden="1" x14ac:dyDescent="0.25">
      <c r="A3296" s="2">
        <v>45103</v>
      </c>
      <c r="B3296" s="3">
        <f t="shared" si="156"/>
        <v>2023</v>
      </c>
      <c r="C3296" t="str">
        <f t="shared" si="157"/>
        <v>2023-2024</v>
      </c>
      <c r="D3296" t="s">
        <v>147</v>
      </c>
      <c r="E3296" t="s">
        <v>86</v>
      </c>
      <c r="F3296" t="str">
        <f t="shared" si="158"/>
        <v>New South Wales</v>
      </c>
      <c r="G3296" t="s">
        <v>10</v>
      </c>
      <c r="H3296">
        <v>2064</v>
      </c>
      <c r="I3296" t="s">
        <v>11</v>
      </c>
      <c r="J3296" t="s">
        <v>12</v>
      </c>
      <c r="K3296" t="s">
        <v>149</v>
      </c>
      <c r="L3296" t="s">
        <v>15</v>
      </c>
      <c r="M3296" s="5">
        <v>631.07000000000005</v>
      </c>
    </row>
    <row r="3297" spans="1:13" hidden="1" x14ac:dyDescent="0.25">
      <c r="A3297" s="2">
        <v>45051</v>
      </c>
      <c r="B3297" s="3">
        <f t="shared" si="156"/>
        <v>2023</v>
      </c>
      <c r="C3297" t="str">
        <f t="shared" si="157"/>
        <v>2023-2024</v>
      </c>
      <c r="D3297" t="s">
        <v>147</v>
      </c>
      <c r="E3297" t="s">
        <v>143</v>
      </c>
      <c r="F3297" t="str">
        <f t="shared" si="158"/>
        <v>New South Wales</v>
      </c>
      <c r="G3297" t="s">
        <v>10</v>
      </c>
      <c r="H3297">
        <v>2154</v>
      </c>
      <c r="I3297" t="s">
        <v>11</v>
      </c>
      <c r="J3297" t="s">
        <v>27</v>
      </c>
      <c r="K3297" t="s">
        <v>19</v>
      </c>
      <c r="L3297" t="s">
        <v>23</v>
      </c>
      <c r="M3297" s="5">
        <v>631.58000000000004</v>
      </c>
    </row>
    <row r="3298" spans="1:13" hidden="1" x14ac:dyDescent="0.25">
      <c r="A3298" s="2">
        <v>45612</v>
      </c>
      <c r="B3298" s="3">
        <f t="shared" si="156"/>
        <v>2025</v>
      </c>
      <c r="C3298" t="str">
        <f t="shared" si="157"/>
        <v>2024-2025</v>
      </c>
      <c r="D3298" t="s">
        <v>148</v>
      </c>
      <c r="E3298" t="s">
        <v>144</v>
      </c>
      <c r="F3298" t="str">
        <f t="shared" si="158"/>
        <v>Queensland</v>
      </c>
      <c r="G3298" t="s">
        <v>35</v>
      </c>
      <c r="H3298">
        <v>4566</v>
      </c>
      <c r="I3298" t="s">
        <v>11</v>
      </c>
      <c r="J3298" t="s">
        <v>120</v>
      </c>
      <c r="K3298" t="s">
        <v>156</v>
      </c>
      <c r="L3298" t="s">
        <v>17</v>
      </c>
      <c r="M3298" s="5">
        <v>31.97</v>
      </c>
    </row>
    <row r="3299" spans="1:13" hidden="1" x14ac:dyDescent="0.25">
      <c r="A3299" s="2">
        <v>45126</v>
      </c>
      <c r="B3299" s="3">
        <f t="shared" si="156"/>
        <v>2024</v>
      </c>
      <c r="C3299" t="str">
        <f t="shared" si="157"/>
        <v>2023-2024</v>
      </c>
      <c r="D3299" t="s">
        <v>148</v>
      </c>
      <c r="E3299" t="s">
        <v>117</v>
      </c>
      <c r="F3299" t="str">
        <f t="shared" si="158"/>
        <v>Queensland</v>
      </c>
      <c r="G3299" t="s">
        <v>35</v>
      </c>
      <c r="H3299">
        <v>4119</v>
      </c>
      <c r="I3299" t="s">
        <v>11</v>
      </c>
      <c r="J3299" t="s">
        <v>43</v>
      </c>
      <c r="K3299" t="s">
        <v>149</v>
      </c>
      <c r="L3299" t="s">
        <v>15</v>
      </c>
      <c r="M3299" s="5">
        <v>31.92</v>
      </c>
    </row>
    <row r="3300" spans="1:13" hidden="1" x14ac:dyDescent="0.25">
      <c r="A3300" s="2">
        <v>44993</v>
      </c>
      <c r="B3300" s="3">
        <f t="shared" si="156"/>
        <v>2023</v>
      </c>
      <c r="C3300" t="str">
        <f t="shared" si="157"/>
        <v>2022-2023</v>
      </c>
      <c r="D3300" t="s">
        <v>147</v>
      </c>
      <c r="E3300" t="s">
        <v>144</v>
      </c>
      <c r="F3300" t="str">
        <f t="shared" si="158"/>
        <v>Queensland</v>
      </c>
      <c r="G3300" t="s">
        <v>35</v>
      </c>
      <c r="H3300">
        <v>4566</v>
      </c>
      <c r="I3300" t="s">
        <v>11</v>
      </c>
      <c r="J3300" t="s">
        <v>120</v>
      </c>
      <c r="K3300" t="s">
        <v>153</v>
      </c>
      <c r="L3300" t="s">
        <v>16</v>
      </c>
      <c r="M3300" s="5">
        <v>632.79</v>
      </c>
    </row>
    <row r="3301" spans="1:13" hidden="1" x14ac:dyDescent="0.25">
      <c r="A3301" s="2">
        <v>45562</v>
      </c>
      <c r="B3301" s="3">
        <f t="shared" si="156"/>
        <v>2025</v>
      </c>
      <c r="C3301" t="str">
        <f t="shared" si="157"/>
        <v>2024-2025</v>
      </c>
      <c r="D3301" t="s">
        <v>148</v>
      </c>
      <c r="E3301" t="s">
        <v>121</v>
      </c>
      <c r="F3301" t="str">
        <f t="shared" si="158"/>
        <v>Queensland</v>
      </c>
      <c r="G3301" t="s">
        <v>35</v>
      </c>
      <c r="H3301">
        <v>4700</v>
      </c>
      <c r="I3301" t="s">
        <v>11</v>
      </c>
      <c r="J3301" t="s">
        <v>51</v>
      </c>
      <c r="K3301" t="s">
        <v>155</v>
      </c>
      <c r="L3301" t="s">
        <v>20</v>
      </c>
      <c r="M3301" s="5">
        <v>31.91</v>
      </c>
    </row>
    <row r="3302" spans="1:13" hidden="1" x14ac:dyDescent="0.25">
      <c r="A3302" s="2">
        <v>45350</v>
      </c>
      <c r="B3302" s="3">
        <f t="shared" si="156"/>
        <v>2024</v>
      </c>
      <c r="C3302" t="str">
        <f t="shared" si="157"/>
        <v>2023-2024</v>
      </c>
      <c r="D3302" t="s">
        <v>147</v>
      </c>
      <c r="E3302" t="s">
        <v>66</v>
      </c>
      <c r="F3302" t="str">
        <f t="shared" si="158"/>
        <v>South Australia</v>
      </c>
      <c r="G3302" t="s">
        <v>32</v>
      </c>
      <c r="H3302">
        <v>5169</v>
      </c>
      <c r="I3302" t="s">
        <v>11</v>
      </c>
      <c r="J3302" t="s">
        <v>33</v>
      </c>
      <c r="K3302" t="s">
        <v>149</v>
      </c>
      <c r="L3302" t="s">
        <v>15</v>
      </c>
      <c r="M3302" s="5">
        <v>634</v>
      </c>
    </row>
    <row r="3303" spans="1:13" x14ac:dyDescent="0.25">
      <c r="A3303" s="2">
        <v>44927</v>
      </c>
      <c r="B3303" s="3">
        <f t="shared" si="156"/>
        <v>2023</v>
      </c>
      <c r="C3303" t="str">
        <f t="shared" si="157"/>
        <v>2022-2023</v>
      </c>
      <c r="D3303" t="s">
        <v>147</v>
      </c>
      <c r="E3303" t="s">
        <v>116</v>
      </c>
      <c r="F3303" t="str">
        <f t="shared" si="158"/>
        <v>Western Australia</v>
      </c>
      <c r="G3303" t="s">
        <v>48</v>
      </c>
      <c r="H3303">
        <v>6725</v>
      </c>
      <c r="I3303" t="s">
        <v>11</v>
      </c>
      <c r="J3303" t="s">
        <v>77</v>
      </c>
      <c r="K3303" t="s">
        <v>155</v>
      </c>
      <c r="L3303" t="s">
        <v>20</v>
      </c>
      <c r="M3303" s="5">
        <v>635.04</v>
      </c>
    </row>
    <row r="3304" spans="1:13" hidden="1" x14ac:dyDescent="0.25">
      <c r="A3304" s="2">
        <v>45218</v>
      </c>
      <c r="B3304" s="3">
        <f t="shared" si="156"/>
        <v>2024</v>
      </c>
      <c r="C3304" t="str">
        <f t="shared" si="157"/>
        <v>2023-2024</v>
      </c>
      <c r="D3304" t="s">
        <v>147</v>
      </c>
      <c r="E3304" t="s">
        <v>109</v>
      </c>
      <c r="F3304" t="str">
        <f t="shared" si="158"/>
        <v>New South Wales</v>
      </c>
      <c r="G3304" t="s">
        <v>10</v>
      </c>
      <c r="H3304">
        <v>2480</v>
      </c>
      <c r="I3304" t="s">
        <v>11</v>
      </c>
      <c r="J3304" t="s">
        <v>68</v>
      </c>
      <c r="K3304" t="s">
        <v>154</v>
      </c>
      <c r="L3304" t="s">
        <v>14</v>
      </c>
      <c r="M3304" s="5">
        <v>635.62</v>
      </c>
    </row>
    <row r="3305" spans="1:13" hidden="1" x14ac:dyDescent="0.25">
      <c r="A3305" s="2">
        <v>45214</v>
      </c>
      <c r="B3305" s="3">
        <f t="shared" si="156"/>
        <v>2024</v>
      </c>
      <c r="C3305" t="str">
        <f t="shared" si="157"/>
        <v>2023-2024</v>
      </c>
      <c r="D3305" t="s">
        <v>147</v>
      </c>
      <c r="E3305" t="s">
        <v>137</v>
      </c>
      <c r="F3305" t="str">
        <f t="shared" si="158"/>
        <v>New South Wales</v>
      </c>
      <c r="G3305" t="s">
        <v>10</v>
      </c>
      <c r="H3305">
        <v>2031</v>
      </c>
      <c r="I3305" t="s">
        <v>11</v>
      </c>
      <c r="J3305" t="s">
        <v>12</v>
      </c>
      <c r="K3305" t="s">
        <v>150</v>
      </c>
      <c r="L3305" t="s">
        <v>18</v>
      </c>
      <c r="M3305" s="5">
        <v>636.04</v>
      </c>
    </row>
    <row r="3306" spans="1:13" hidden="1" x14ac:dyDescent="0.25">
      <c r="A3306" s="2">
        <v>45547</v>
      </c>
      <c r="B3306" s="3">
        <f t="shared" si="156"/>
        <v>2025</v>
      </c>
      <c r="C3306" t="str">
        <f t="shared" si="157"/>
        <v>2024-2025</v>
      </c>
      <c r="D3306" t="s">
        <v>148</v>
      </c>
      <c r="E3306" t="s">
        <v>87</v>
      </c>
      <c r="F3306" t="str">
        <f t="shared" si="158"/>
        <v>New South Wales</v>
      </c>
      <c r="G3306" t="s">
        <v>10</v>
      </c>
      <c r="H3306">
        <v>2790</v>
      </c>
      <c r="I3306" t="s">
        <v>11</v>
      </c>
      <c r="J3306" t="s">
        <v>25</v>
      </c>
      <c r="K3306" t="s">
        <v>152</v>
      </c>
      <c r="L3306" t="s">
        <v>13</v>
      </c>
      <c r="M3306" s="5">
        <v>636.20000000000005</v>
      </c>
    </row>
    <row r="3307" spans="1:13" hidden="1" x14ac:dyDescent="0.25">
      <c r="A3307" s="2">
        <v>45043</v>
      </c>
      <c r="B3307" s="3">
        <f t="shared" si="156"/>
        <v>2023</v>
      </c>
      <c r="C3307" t="str">
        <f t="shared" si="157"/>
        <v>2023-2024</v>
      </c>
      <c r="D3307" t="s">
        <v>148</v>
      </c>
      <c r="E3307" t="s">
        <v>112</v>
      </c>
      <c r="F3307" t="str">
        <f t="shared" si="158"/>
        <v>Victoria</v>
      </c>
      <c r="G3307" t="s">
        <v>45</v>
      </c>
      <c r="H3307">
        <v>3076</v>
      </c>
      <c r="I3307" t="s">
        <v>11</v>
      </c>
      <c r="J3307" t="s">
        <v>46</v>
      </c>
      <c r="K3307" t="s">
        <v>152</v>
      </c>
      <c r="L3307" t="s">
        <v>13</v>
      </c>
      <c r="M3307" s="5">
        <v>638.16999999999996</v>
      </c>
    </row>
    <row r="3308" spans="1:13" hidden="1" x14ac:dyDescent="0.25">
      <c r="A3308" s="2">
        <v>45206</v>
      </c>
      <c r="B3308" s="3">
        <f t="shared" si="156"/>
        <v>2024</v>
      </c>
      <c r="C3308" t="str">
        <f t="shared" si="157"/>
        <v>2023-2024</v>
      </c>
      <c r="D3308" t="s">
        <v>147</v>
      </c>
      <c r="E3308" t="s">
        <v>139</v>
      </c>
      <c r="F3308" t="str">
        <f t="shared" si="158"/>
        <v>New South Wales</v>
      </c>
      <c r="G3308" t="s">
        <v>10</v>
      </c>
      <c r="H3308">
        <v>2020</v>
      </c>
      <c r="I3308" t="s">
        <v>11</v>
      </c>
      <c r="J3308" t="s">
        <v>12</v>
      </c>
      <c r="K3308" t="s">
        <v>157</v>
      </c>
      <c r="L3308" t="s">
        <v>22</v>
      </c>
      <c r="M3308" s="5">
        <v>639.1400000000001</v>
      </c>
    </row>
    <row r="3309" spans="1:13" hidden="1" x14ac:dyDescent="0.25">
      <c r="A3309" s="2">
        <v>45225</v>
      </c>
      <c r="B3309" s="3">
        <f t="shared" si="156"/>
        <v>2024</v>
      </c>
      <c r="C3309" t="str">
        <f t="shared" si="157"/>
        <v>2023-2024</v>
      </c>
      <c r="D3309" t="s">
        <v>147</v>
      </c>
      <c r="E3309" t="s">
        <v>83</v>
      </c>
      <c r="F3309" t="str">
        <f t="shared" si="158"/>
        <v>New South Wales</v>
      </c>
      <c r="G3309" t="s">
        <v>10</v>
      </c>
      <c r="H3309">
        <v>2750</v>
      </c>
      <c r="I3309" t="s">
        <v>11</v>
      </c>
      <c r="J3309" t="s">
        <v>25</v>
      </c>
      <c r="K3309" t="s">
        <v>149</v>
      </c>
      <c r="L3309" t="s">
        <v>15</v>
      </c>
      <c r="M3309" s="5">
        <v>639.43000000000006</v>
      </c>
    </row>
    <row r="3310" spans="1:13" hidden="1" x14ac:dyDescent="0.25">
      <c r="A3310" s="2">
        <v>45186</v>
      </c>
      <c r="B3310" s="3">
        <f t="shared" si="156"/>
        <v>2024</v>
      </c>
      <c r="C3310" t="str">
        <f t="shared" si="157"/>
        <v>2023-2024</v>
      </c>
      <c r="D3310" t="s">
        <v>147</v>
      </c>
      <c r="E3310" t="s">
        <v>74</v>
      </c>
      <c r="F3310" t="str">
        <f t="shared" si="158"/>
        <v>South Australia</v>
      </c>
      <c r="G3310" t="s">
        <v>32</v>
      </c>
      <c r="H3310">
        <v>5043</v>
      </c>
      <c r="I3310" t="s">
        <v>11</v>
      </c>
      <c r="J3310" t="s">
        <v>33</v>
      </c>
      <c r="K3310" t="s">
        <v>151</v>
      </c>
      <c r="L3310" t="s">
        <v>21</v>
      </c>
      <c r="M3310" s="5">
        <v>639.89</v>
      </c>
    </row>
    <row r="3311" spans="1:13" hidden="1" x14ac:dyDescent="0.25">
      <c r="A3311" s="2">
        <v>45056</v>
      </c>
      <c r="B3311" s="3">
        <f t="shared" si="156"/>
        <v>2023</v>
      </c>
      <c r="C3311" t="str">
        <f t="shared" si="157"/>
        <v>2023-2024</v>
      </c>
      <c r="D3311" t="s">
        <v>147</v>
      </c>
      <c r="E3311" t="s">
        <v>112</v>
      </c>
      <c r="F3311" t="str">
        <f t="shared" si="158"/>
        <v>Victoria</v>
      </c>
      <c r="G3311" t="s">
        <v>45</v>
      </c>
      <c r="H3311">
        <v>3076</v>
      </c>
      <c r="I3311" t="s">
        <v>11</v>
      </c>
      <c r="J3311" t="s">
        <v>46</v>
      </c>
      <c r="K3311" t="s">
        <v>149</v>
      </c>
      <c r="L3311" t="s">
        <v>15</v>
      </c>
      <c r="M3311" s="5">
        <v>640.40000000000009</v>
      </c>
    </row>
    <row r="3312" spans="1:13" hidden="1" x14ac:dyDescent="0.25">
      <c r="A3312" s="2">
        <v>45101</v>
      </c>
      <c r="B3312" s="3">
        <f t="shared" si="156"/>
        <v>2023</v>
      </c>
      <c r="C3312" t="str">
        <f t="shared" si="157"/>
        <v>2023-2024</v>
      </c>
      <c r="D3312" t="s">
        <v>147</v>
      </c>
      <c r="E3312" t="s">
        <v>41</v>
      </c>
      <c r="F3312" t="str">
        <f t="shared" si="158"/>
        <v>New South Wales</v>
      </c>
      <c r="G3312" t="s">
        <v>10</v>
      </c>
      <c r="H3312">
        <v>2830</v>
      </c>
      <c r="I3312" t="s">
        <v>11</v>
      </c>
      <c r="J3312" t="s">
        <v>25</v>
      </c>
      <c r="K3312" t="s">
        <v>152</v>
      </c>
      <c r="L3312" t="s">
        <v>13</v>
      </c>
      <c r="M3312" s="5">
        <v>640.53</v>
      </c>
    </row>
    <row r="3313" spans="1:13" hidden="1" x14ac:dyDescent="0.25">
      <c r="A3313" s="2">
        <v>45248</v>
      </c>
      <c r="B3313" s="3">
        <f t="shared" si="156"/>
        <v>2024</v>
      </c>
      <c r="C3313" t="str">
        <f t="shared" si="157"/>
        <v>2023-2024</v>
      </c>
      <c r="D3313" t="s">
        <v>147</v>
      </c>
      <c r="E3313" t="s">
        <v>99</v>
      </c>
      <c r="F3313" t="str">
        <f t="shared" si="158"/>
        <v>Victoria</v>
      </c>
      <c r="G3313" t="s">
        <v>45</v>
      </c>
      <c r="H3313">
        <v>3148</v>
      </c>
      <c r="I3313" t="s">
        <v>11</v>
      </c>
      <c r="J3313" t="s">
        <v>63</v>
      </c>
      <c r="K3313" t="s">
        <v>154</v>
      </c>
      <c r="L3313" t="s">
        <v>14</v>
      </c>
      <c r="M3313" s="5">
        <v>641.57999999999993</v>
      </c>
    </row>
    <row r="3314" spans="1:13" hidden="1" x14ac:dyDescent="0.25">
      <c r="A3314" s="2">
        <v>45333</v>
      </c>
      <c r="B3314" s="3">
        <f t="shared" si="156"/>
        <v>2024</v>
      </c>
      <c r="C3314" t="str">
        <f t="shared" si="157"/>
        <v>2023-2024</v>
      </c>
      <c r="D3314" t="s">
        <v>147</v>
      </c>
      <c r="E3314" t="s">
        <v>113</v>
      </c>
      <c r="F3314" t="str">
        <f t="shared" si="158"/>
        <v>Queensland</v>
      </c>
      <c r="G3314" t="s">
        <v>35</v>
      </c>
      <c r="H3314">
        <v>4215</v>
      </c>
      <c r="I3314" t="s">
        <v>11</v>
      </c>
      <c r="J3314" t="s">
        <v>104</v>
      </c>
      <c r="K3314" t="s">
        <v>154</v>
      </c>
      <c r="L3314" t="s">
        <v>14</v>
      </c>
      <c r="M3314" s="5">
        <v>641.61</v>
      </c>
    </row>
    <row r="3315" spans="1:13" hidden="1" x14ac:dyDescent="0.25">
      <c r="A3315" s="2">
        <v>45253</v>
      </c>
      <c r="B3315" s="3">
        <f t="shared" si="156"/>
        <v>2024</v>
      </c>
      <c r="C3315" t="str">
        <f t="shared" si="157"/>
        <v>2023-2024</v>
      </c>
      <c r="D3315" t="s">
        <v>147</v>
      </c>
      <c r="E3315" t="s">
        <v>143</v>
      </c>
      <c r="F3315" t="str">
        <f t="shared" si="158"/>
        <v>New South Wales</v>
      </c>
      <c r="G3315" t="s">
        <v>10</v>
      </c>
      <c r="H3315">
        <v>2154</v>
      </c>
      <c r="I3315" t="s">
        <v>11</v>
      </c>
      <c r="J3315" t="s">
        <v>27</v>
      </c>
      <c r="K3315" t="s">
        <v>154</v>
      </c>
      <c r="L3315" t="s">
        <v>14</v>
      </c>
      <c r="M3315" s="5">
        <v>641.63</v>
      </c>
    </row>
    <row r="3316" spans="1:13" hidden="1" x14ac:dyDescent="0.25">
      <c r="A3316" s="2">
        <v>45633</v>
      </c>
      <c r="B3316" s="3">
        <f t="shared" si="156"/>
        <v>2025</v>
      </c>
      <c r="C3316" t="str">
        <f t="shared" si="157"/>
        <v>2024-2025</v>
      </c>
      <c r="D3316" t="s">
        <v>148</v>
      </c>
      <c r="E3316" t="s">
        <v>108</v>
      </c>
      <c r="F3316" t="str">
        <f t="shared" si="158"/>
        <v>Victoria</v>
      </c>
      <c r="G3316" t="s">
        <v>45</v>
      </c>
      <c r="H3316">
        <v>3018</v>
      </c>
      <c r="I3316" t="s">
        <v>11</v>
      </c>
      <c r="J3316" t="s">
        <v>46</v>
      </c>
      <c r="K3316" t="s">
        <v>19</v>
      </c>
      <c r="L3316" t="s">
        <v>23</v>
      </c>
      <c r="M3316" s="5">
        <v>642.30000000000007</v>
      </c>
    </row>
    <row r="3317" spans="1:13" hidden="1" x14ac:dyDescent="0.25">
      <c r="A3317" s="2">
        <v>45078</v>
      </c>
      <c r="B3317" s="3">
        <f t="shared" si="156"/>
        <v>2023</v>
      </c>
      <c r="C3317" t="str">
        <f t="shared" si="157"/>
        <v>2023-2024</v>
      </c>
      <c r="D3317" t="s">
        <v>147</v>
      </c>
      <c r="E3317" t="s">
        <v>95</v>
      </c>
      <c r="F3317" t="str">
        <f t="shared" si="158"/>
        <v>Victoria</v>
      </c>
      <c r="G3317" t="s">
        <v>45</v>
      </c>
      <c r="H3317">
        <v>3931</v>
      </c>
      <c r="I3317" t="s">
        <v>11</v>
      </c>
      <c r="J3317" t="s">
        <v>55</v>
      </c>
      <c r="K3317" t="s">
        <v>149</v>
      </c>
      <c r="L3317" t="s">
        <v>15</v>
      </c>
      <c r="M3317" s="5">
        <v>643.35</v>
      </c>
    </row>
    <row r="3318" spans="1:13" hidden="1" x14ac:dyDescent="0.25">
      <c r="A3318" s="2">
        <v>45023</v>
      </c>
      <c r="B3318" s="3">
        <f t="shared" si="156"/>
        <v>2023</v>
      </c>
      <c r="C3318" t="str">
        <f t="shared" si="157"/>
        <v>2023-2024</v>
      </c>
      <c r="D3318" t="s">
        <v>147</v>
      </c>
      <c r="E3318" t="s">
        <v>85</v>
      </c>
      <c r="F3318" t="str">
        <f t="shared" si="158"/>
        <v>Queensland</v>
      </c>
      <c r="G3318" t="s">
        <v>35</v>
      </c>
      <c r="H3318">
        <v>4883</v>
      </c>
      <c r="I3318" t="s">
        <v>11</v>
      </c>
      <c r="J3318" t="s">
        <v>36</v>
      </c>
      <c r="K3318" t="s">
        <v>153</v>
      </c>
      <c r="L3318" t="s">
        <v>16</v>
      </c>
      <c r="M3318" s="5">
        <v>643.77</v>
      </c>
    </row>
    <row r="3319" spans="1:13" hidden="1" x14ac:dyDescent="0.25">
      <c r="A3319" s="2">
        <v>45565</v>
      </c>
      <c r="B3319" s="3">
        <f t="shared" si="156"/>
        <v>2025</v>
      </c>
      <c r="C3319" t="str">
        <f t="shared" si="157"/>
        <v>2024-2025</v>
      </c>
      <c r="D3319" t="s">
        <v>148</v>
      </c>
      <c r="E3319" t="s">
        <v>100</v>
      </c>
      <c r="F3319" t="str">
        <f t="shared" si="158"/>
        <v>Western Australia</v>
      </c>
      <c r="G3319" t="s">
        <v>48</v>
      </c>
      <c r="H3319">
        <v>6021</v>
      </c>
      <c r="I3319" t="s">
        <v>11</v>
      </c>
      <c r="J3319" t="s">
        <v>49</v>
      </c>
      <c r="K3319" t="s">
        <v>150</v>
      </c>
      <c r="L3319" t="s">
        <v>18</v>
      </c>
      <c r="M3319" s="5">
        <v>646.71999999999991</v>
      </c>
    </row>
    <row r="3320" spans="1:13" hidden="1" x14ac:dyDescent="0.25">
      <c r="A3320" s="2">
        <v>45090</v>
      </c>
      <c r="B3320" s="3">
        <f t="shared" si="156"/>
        <v>2023</v>
      </c>
      <c r="C3320" t="str">
        <f t="shared" si="157"/>
        <v>2023-2024</v>
      </c>
      <c r="D3320" t="s">
        <v>147</v>
      </c>
      <c r="E3320" t="s">
        <v>125</v>
      </c>
      <c r="F3320" t="str">
        <f t="shared" si="158"/>
        <v>Victoria</v>
      </c>
      <c r="G3320" t="s">
        <v>45</v>
      </c>
      <c r="H3320">
        <v>3400</v>
      </c>
      <c r="I3320" t="s">
        <v>11</v>
      </c>
      <c r="J3320" t="s">
        <v>60</v>
      </c>
      <c r="K3320" t="s">
        <v>151</v>
      </c>
      <c r="L3320" t="s">
        <v>21</v>
      </c>
      <c r="M3320" s="5">
        <v>646.91000000000008</v>
      </c>
    </row>
    <row r="3321" spans="1:13" hidden="1" x14ac:dyDescent="0.25">
      <c r="A3321" s="2">
        <v>45293</v>
      </c>
      <c r="B3321" s="3">
        <f t="shared" si="156"/>
        <v>2024</v>
      </c>
      <c r="C3321" t="str">
        <f t="shared" si="157"/>
        <v>2023-2024</v>
      </c>
      <c r="D3321" t="s">
        <v>148</v>
      </c>
      <c r="E3321" t="s">
        <v>92</v>
      </c>
      <c r="F3321" t="str">
        <f t="shared" si="158"/>
        <v>Queensland</v>
      </c>
      <c r="G3321" t="s">
        <v>35</v>
      </c>
      <c r="H3321">
        <v>4068</v>
      </c>
      <c r="I3321" t="s">
        <v>11</v>
      </c>
      <c r="J3321" t="s">
        <v>43</v>
      </c>
      <c r="K3321" t="s">
        <v>19</v>
      </c>
      <c r="L3321" t="s">
        <v>23</v>
      </c>
      <c r="M3321" s="5">
        <v>30.92</v>
      </c>
    </row>
    <row r="3322" spans="1:13" hidden="1" x14ac:dyDescent="0.25">
      <c r="A3322" s="2">
        <v>45529</v>
      </c>
      <c r="B3322" s="3">
        <f t="shared" si="156"/>
        <v>2025</v>
      </c>
      <c r="C3322" t="str">
        <f t="shared" si="157"/>
        <v>2024-2025</v>
      </c>
      <c r="D3322" t="s">
        <v>148</v>
      </c>
      <c r="E3322" t="s">
        <v>131</v>
      </c>
      <c r="F3322" t="str">
        <f t="shared" si="158"/>
        <v>Western Australia</v>
      </c>
      <c r="G3322" t="s">
        <v>48</v>
      </c>
      <c r="H3322">
        <v>6530</v>
      </c>
      <c r="I3322" t="s">
        <v>11</v>
      </c>
      <c r="J3322" t="s">
        <v>77</v>
      </c>
      <c r="K3322" t="s">
        <v>154</v>
      </c>
      <c r="L3322" t="s">
        <v>14</v>
      </c>
      <c r="M3322" s="5">
        <v>648.24</v>
      </c>
    </row>
    <row r="3323" spans="1:13" hidden="1" x14ac:dyDescent="0.25">
      <c r="A3323" s="2">
        <v>45534</v>
      </c>
      <c r="B3323" s="3">
        <f t="shared" si="156"/>
        <v>2025</v>
      </c>
      <c r="C3323" t="str">
        <f t="shared" si="157"/>
        <v>2024-2025</v>
      </c>
      <c r="D3323" t="s">
        <v>148</v>
      </c>
      <c r="E3323" t="s">
        <v>127</v>
      </c>
      <c r="F3323" t="str">
        <f t="shared" si="158"/>
        <v>New South Wales</v>
      </c>
      <c r="G3323" t="s">
        <v>10</v>
      </c>
      <c r="H3323">
        <v>2131</v>
      </c>
      <c r="I3323" t="s">
        <v>11</v>
      </c>
      <c r="J3323" t="s">
        <v>27</v>
      </c>
      <c r="K3323" t="s">
        <v>155</v>
      </c>
      <c r="L3323" t="s">
        <v>20</v>
      </c>
      <c r="M3323" s="5">
        <v>649.99</v>
      </c>
    </row>
    <row r="3324" spans="1:13" hidden="1" x14ac:dyDescent="0.25">
      <c r="A3324" s="2">
        <v>45166</v>
      </c>
      <c r="B3324" s="3">
        <f t="shared" si="156"/>
        <v>2024</v>
      </c>
      <c r="C3324" t="str">
        <f t="shared" si="157"/>
        <v>2023-2024</v>
      </c>
      <c r="D3324" t="s">
        <v>148</v>
      </c>
      <c r="E3324" t="s">
        <v>102</v>
      </c>
      <c r="F3324" t="str">
        <f t="shared" si="158"/>
        <v>Queensland</v>
      </c>
      <c r="G3324" t="s">
        <v>35</v>
      </c>
      <c r="H3324">
        <v>4870</v>
      </c>
      <c r="I3324" t="s">
        <v>11</v>
      </c>
      <c r="J3324" t="s">
        <v>36</v>
      </c>
      <c r="K3324" t="s">
        <v>154</v>
      </c>
      <c r="L3324" t="s">
        <v>14</v>
      </c>
      <c r="M3324" s="5">
        <v>29.99</v>
      </c>
    </row>
    <row r="3325" spans="1:13" hidden="1" x14ac:dyDescent="0.25">
      <c r="A3325" s="2">
        <v>45279</v>
      </c>
      <c r="B3325" s="3">
        <f t="shared" si="156"/>
        <v>2024</v>
      </c>
      <c r="C3325" t="str">
        <f t="shared" si="157"/>
        <v>2023-2024</v>
      </c>
      <c r="D3325" t="s">
        <v>148</v>
      </c>
      <c r="E3325" t="s">
        <v>103</v>
      </c>
      <c r="F3325" t="str">
        <f t="shared" si="158"/>
        <v>Queensland</v>
      </c>
      <c r="G3325" t="s">
        <v>35</v>
      </c>
      <c r="H3325">
        <v>4509</v>
      </c>
      <c r="I3325" t="s">
        <v>11</v>
      </c>
      <c r="J3325" t="s">
        <v>104</v>
      </c>
      <c r="K3325" t="s">
        <v>154</v>
      </c>
      <c r="L3325" t="s">
        <v>14</v>
      </c>
      <c r="M3325" s="5">
        <v>29.39</v>
      </c>
    </row>
    <row r="3326" spans="1:13" hidden="1" x14ac:dyDescent="0.25">
      <c r="A3326" s="2">
        <v>45361</v>
      </c>
      <c r="B3326" s="3">
        <f t="shared" si="156"/>
        <v>2024</v>
      </c>
      <c r="C3326" t="str">
        <f t="shared" si="157"/>
        <v>2023-2024</v>
      </c>
      <c r="D3326" t="s">
        <v>147</v>
      </c>
      <c r="E3326" t="s">
        <v>75</v>
      </c>
      <c r="F3326" t="str">
        <f t="shared" si="158"/>
        <v>Victoria</v>
      </c>
      <c r="G3326" t="s">
        <v>45</v>
      </c>
      <c r="H3326">
        <v>3630</v>
      </c>
      <c r="I3326" t="s">
        <v>11</v>
      </c>
      <c r="J3326" t="s">
        <v>55</v>
      </c>
      <c r="K3326" t="s">
        <v>153</v>
      </c>
      <c r="L3326" t="s">
        <v>16</v>
      </c>
      <c r="M3326" s="5">
        <v>651.20000000000005</v>
      </c>
    </row>
    <row r="3327" spans="1:13" hidden="1" x14ac:dyDescent="0.25">
      <c r="A3327" s="2">
        <v>44965</v>
      </c>
      <c r="B3327" s="3">
        <f t="shared" si="156"/>
        <v>2023</v>
      </c>
      <c r="C3327" t="str">
        <f t="shared" si="157"/>
        <v>2022-2023</v>
      </c>
      <c r="D3327" t="s">
        <v>147</v>
      </c>
      <c r="E3327" t="s">
        <v>116</v>
      </c>
      <c r="F3327" t="str">
        <f t="shared" si="158"/>
        <v>Western Australia</v>
      </c>
      <c r="G3327" t="s">
        <v>48</v>
      </c>
      <c r="H3327">
        <v>6725</v>
      </c>
      <c r="I3327" t="s">
        <v>11</v>
      </c>
      <c r="J3327" t="s">
        <v>77</v>
      </c>
      <c r="K3327" t="s">
        <v>149</v>
      </c>
      <c r="L3327" t="s">
        <v>15</v>
      </c>
      <c r="M3327" s="5">
        <v>652.07000000000016</v>
      </c>
    </row>
    <row r="3328" spans="1:13" hidden="1" x14ac:dyDescent="0.25">
      <c r="A3328" s="2">
        <v>45506</v>
      </c>
      <c r="B3328" s="3">
        <f t="shared" si="156"/>
        <v>2025</v>
      </c>
      <c r="C3328" t="str">
        <f t="shared" si="157"/>
        <v>2024-2025</v>
      </c>
      <c r="D3328" t="s">
        <v>147</v>
      </c>
      <c r="E3328" t="s">
        <v>31</v>
      </c>
      <c r="F3328" t="str">
        <f t="shared" si="158"/>
        <v>South Australia</v>
      </c>
      <c r="G3328" t="s">
        <v>32</v>
      </c>
      <c r="H3328">
        <v>5168</v>
      </c>
      <c r="I3328" t="s">
        <v>11</v>
      </c>
      <c r="J3328" t="s">
        <v>33</v>
      </c>
      <c r="K3328" t="s">
        <v>150</v>
      </c>
      <c r="L3328" t="s">
        <v>18</v>
      </c>
      <c r="M3328" s="5">
        <v>652.14</v>
      </c>
    </row>
    <row r="3329" spans="1:13" hidden="1" x14ac:dyDescent="0.25">
      <c r="A3329" s="2">
        <v>45194</v>
      </c>
      <c r="B3329" s="3">
        <f t="shared" si="156"/>
        <v>2024</v>
      </c>
      <c r="C3329" t="str">
        <f t="shared" si="157"/>
        <v>2023-2024</v>
      </c>
      <c r="D3329" t="s">
        <v>147</v>
      </c>
      <c r="E3329" t="s">
        <v>136</v>
      </c>
      <c r="F3329" t="str">
        <f t="shared" si="158"/>
        <v>Victoria</v>
      </c>
      <c r="G3329" t="s">
        <v>45</v>
      </c>
      <c r="H3329">
        <v>3175</v>
      </c>
      <c r="I3329" t="s">
        <v>11</v>
      </c>
      <c r="J3329" t="s">
        <v>63</v>
      </c>
      <c r="K3329" t="s">
        <v>154</v>
      </c>
      <c r="L3329" t="s">
        <v>14</v>
      </c>
      <c r="M3329" s="5">
        <v>653.29999999999995</v>
      </c>
    </row>
    <row r="3330" spans="1:13" hidden="1" x14ac:dyDescent="0.25">
      <c r="A3330" s="2">
        <v>45003</v>
      </c>
      <c r="B3330" s="3">
        <f t="shared" si="156"/>
        <v>2023</v>
      </c>
      <c r="C3330" t="str">
        <f t="shared" si="157"/>
        <v>2022-2023</v>
      </c>
      <c r="D3330" t="s">
        <v>148</v>
      </c>
      <c r="E3330" t="s">
        <v>91</v>
      </c>
      <c r="F3330" t="str">
        <f t="shared" si="158"/>
        <v>Victoria</v>
      </c>
      <c r="G3330" t="s">
        <v>45</v>
      </c>
      <c r="H3330">
        <v>3690</v>
      </c>
      <c r="I3330" t="s">
        <v>11</v>
      </c>
      <c r="J3330" t="s">
        <v>55</v>
      </c>
      <c r="K3330" t="s">
        <v>152</v>
      </c>
      <c r="L3330" t="s">
        <v>13</v>
      </c>
      <c r="M3330" s="5">
        <v>653.29999999999995</v>
      </c>
    </row>
    <row r="3331" spans="1:13" hidden="1" x14ac:dyDescent="0.25">
      <c r="A3331" s="2">
        <v>45056</v>
      </c>
      <c r="B3331" s="3">
        <f t="shared" si="156"/>
        <v>2023</v>
      </c>
      <c r="C3331" t="str">
        <f t="shared" si="157"/>
        <v>2023-2024</v>
      </c>
      <c r="D3331" t="s">
        <v>147</v>
      </c>
      <c r="E3331" t="s">
        <v>95</v>
      </c>
      <c r="F3331" t="str">
        <f t="shared" si="158"/>
        <v>Victoria</v>
      </c>
      <c r="G3331" t="s">
        <v>45</v>
      </c>
      <c r="H3331">
        <v>3931</v>
      </c>
      <c r="I3331" t="s">
        <v>11</v>
      </c>
      <c r="J3331" t="s">
        <v>55</v>
      </c>
      <c r="K3331" t="s">
        <v>151</v>
      </c>
      <c r="L3331" t="s">
        <v>21</v>
      </c>
      <c r="M3331" s="5">
        <v>653.88</v>
      </c>
    </row>
    <row r="3332" spans="1:13" hidden="1" x14ac:dyDescent="0.25">
      <c r="A3332" s="2">
        <v>45552</v>
      </c>
      <c r="B3332" s="3">
        <f t="shared" si="156"/>
        <v>2025</v>
      </c>
      <c r="C3332" t="str">
        <f t="shared" si="157"/>
        <v>2024-2025</v>
      </c>
      <c r="D3332" t="s">
        <v>148</v>
      </c>
      <c r="E3332" t="s">
        <v>92</v>
      </c>
      <c r="F3332" t="str">
        <f t="shared" si="158"/>
        <v>Queensland</v>
      </c>
      <c r="G3332" t="s">
        <v>35</v>
      </c>
      <c r="H3332">
        <v>4068</v>
      </c>
      <c r="I3332" t="s">
        <v>11</v>
      </c>
      <c r="J3332" t="s">
        <v>43</v>
      </c>
      <c r="K3332" t="s">
        <v>149</v>
      </c>
      <c r="L3332" t="s">
        <v>15</v>
      </c>
      <c r="M3332" s="5">
        <v>28.979999999999997</v>
      </c>
    </row>
    <row r="3333" spans="1:13" hidden="1" x14ac:dyDescent="0.25">
      <c r="A3333" s="2">
        <v>45403</v>
      </c>
      <c r="B3333" s="3">
        <f t="shared" si="156"/>
        <v>2024</v>
      </c>
      <c r="C3333" t="str">
        <f t="shared" si="157"/>
        <v>2024-2025</v>
      </c>
      <c r="D3333" t="s">
        <v>147</v>
      </c>
      <c r="E3333" t="s">
        <v>86</v>
      </c>
      <c r="F3333" t="str">
        <f t="shared" si="158"/>
        <v>New South Wales</v>
      </c>
      <c r="G3333" t="s">
        <v>10</v>
      </c>
      <c r="H3333">
        <v>2064</v>
      </c>
      <c r="I3333" t="s">
        <v>11</v>
      </c>
      <c r="J3333" t="s">
        <v>12</v>
      </c>
      <c r="K3333" t="s">
        <v>151</v>
      </c>
      <c r="L3333" t="s">
        <v>21</v>
      </c>
      <c r="M3333" s="5">
        <v>654.53</v>
      </c>
    </row>
    <row r="3334" spans="1:13" hidden="1"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row>
    <row r="3335" spans="1:13" hidden="1" x14ac:dyDescent="0.25">
      <c r="A3335" s="2">
        <v>45596</v>
      </c>
      <c r="B3335" s="3">
        <f t="shared" si="156"/>
        <v>2025</v>
      </c>
      <c r="C3335" t="str">
        <f t="shared" si="157"/>
        <v>2024-2025</v>
      </c>
      <c r="D3335" t="s">
        <v>148</v>
      </c>
      <c r="E3335" t="s">
        <v>134</v>
      </c>
      <c r="F3335" t="str">
        <f t="shared" si="158"/>
        <v>Queensland</v>
      </c>
      <c r="G3335" t="s">
        <v>35</v>
      </c>
      <c r="H3335">
        <v>4825</v>
      </c>
      <c r="I3335" t="s">
        <v>11</v>
      </c>
      <c r="J3335" t="s">
        <v>36</v>
      </c>
      <c r="K3335" t="s">
        <v>19</v>
      </c>
      <c r="L3335" t="s">
        <v>23</v>
      </c>
      <c r="M3335" s="5">
        <v>28.92</v>
      </c>
    </row>
    <row r="3336" spans="1:13" hidden="1" x14ac:dyDescent="0.25">
      <c r="A3336" s="2">
        <v>45031</v>
      </c>
      <c r="B3336" s="3">
        <f t="shared" si="156"/>
        <v>2023</v>
      </c>
      <c r="C3336" t="str">
        <f t="shared" si="157"/>
        <v>2023-2024</v>
      </c>
      <c r="D3336" t="s">
        <v>147</v>
      </c>
      <c r="E3336" t="s">
        <v>54</v>
      </c>
      <c r="F3336" t="str">
        <f t="shared" si="158"/>
        <v>Victoria</v>
      </c>
      <c r="G3336" t="s">
        <v>45</v>
      </c>
      <c r="H3336">
        <v>3977</v>
      </c>
      <c r="I3336" t="s">
        <v>11</v>
      </c>
      <c r="J3336" t="s">
        <v>55</v>
      </c>
      <c r="K3336" t="s">
        <v>151</v>
      </c>
      <c r="L3336" t="s">
        <v>21</v>
      </c>
      <c r="M3336" s="5">
        <v>655.78</v>
      </c>
    </row>
    <row r="3337" spans="1:13" hidden="1"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row>
    <row r="3338" spans="1:13" hidden="1" x14ac:dyDescent="0.25">
      <c r="A3338" s="2">
        <v>45402</v>
      </c>
      <c r="B3338" s="3">
        <f t="shared" si="156"/>
        <v>2024</v>
      </c>
      <c r="C3338" t="str">
        <f t="shared" si="157"/>
        <v>2024-2025</v>
      </c>
      <c r="D3338" t="s">
        <v>147</v>
      </c>
      <c r="E3338" t="s">
        <v>52</v>
      </c>
      <c r="F3338" t="str">
        <f t="shared" si="158"/>
        <v>Victoria</v>
      </c>
      <c r="G3338" t="s">
        <v>45</v>
      </c>
      <c r="H3338">
        <v>3030</v>
      </c>
      <c r="I3338" t="s">
        <v>11</v>
      </c>
      <c r="J3338" t="s">
        <v>46</v>
      </c>
      <c r="K3338" t="s">
        <v>151</v>
      </c>
      <c r="L3338" t="s">
        <v>21</v>
      </c>
      <c r="M3338" s="5">
        <v>658.26</v>
      </c>
    </row>
    <row r="3339" spans="1:13" hidden="1" x14ac:dyDescent="0.25">
      <c r="A3339" s="2">
        <v>45443</v>
      </c>
      <c r="B3339" s="3">
        <f t="shared" si="156"/>
        <v>2024</v>
      </c>
      <c r="C3339" t="str">
        <f t="shared" si="157"/>
        <v>2024-2025</v>
      </c>
      <c r="D3339" t="s">
        <v>147</v>
      </c>
      <c r="E3339" t="s">
        <v>132</v>
      </c>
      <c r="F3339" t="str">
        <f t="shared" si="158"/>
        <v>New South Wales</v>
      </c>
      <c r="G3339" t="s">
        <v>10</v>
      </c>
      <c r="H3339">
        <v>2800</v>
      </c>
      <c r="I3339" t="s">
        <v>11</v>
      </c>
      <c r="J3339" t="s">
        <v>25</v>
      </c>
      <c r="K3339" t="s">
        <v>151</v>
      </c>
      <c r="L3339" t="s">
        <v>21</v>
      </c>
      <c r="M3339" s="5">
        <v>658.82999999999993</v>
      </c>
    </row>
    <row r="3340" spans="1:13" hidden="1"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row>
    <row r="3341" spans="1:13" hidden="1"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row>
    <row r="3342" spans="1:13" hidden="1" x14ac:dyDescent="0.25">
      <c r="A3342" s="2">
        <v>45034</v>
      </c>
      <c r="B3342" s="3">
        <f t="shared" si="156"/>
        <v>2023</v>
      </c>
      <c r="C3342" t="str">
        <f t="shared" si="157"/>
        <v>2023-2024</v>
      </c>
      <c r="D3342" t="s">
        <v>147</v>
      </c>
      <c r="E3342" t="s">
        <v>118</v>
      </c>
      <c r="F3342" t="str">
        <f t="shared" si="158"/>
        <v>New South Wales</v>
      </c>
      <c r="G3342" t="s">
        <v>10</v>
      </c>
      <c r="H3342">
        <v>2158</v>
      </c>
      <c r="I3342" t="s">
        <v>11</v>
      </c>
      <c r="J3342" t="s">
        <v>27</v>
      </c>
      <c r="K3342" t="s">
        <v>154</v>
      </c>
      <c r="L3342" t="s">
        <v>14</v>
      </c>
      <c r="M3342" s="5">
        <v>660.34</v>
      </c>
    </row>
    <row r="3343" spans="1:13" hidden="1"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row>
    <row r="3344" spans="1:13" hidden="1" x14ac:dyDescent="0.25">
      <c r="A3344" s="2">
        <v>45094</v>
      </c>
      <c r="B3344" s="3">
        <f t="shared" si="156"/>
        <v>2023</v>
      </c>
      <c r="C3344" t="str">
        <f t="shared" si="157"/>
        <v>2023-2024</v>
      </c>
      <c r="D3344" t="s">
        <v>147</v>
      </c>
      <c r="E3344" t="s">
        <v>137</v>
      </c>
      <c r="F3344" t="str">
        <f t="shared" si="158"/>
        <v>New South Wales</v>
      </c>
      <c r="G3344" t="s">
        <v>10</v>
      </c>
      <c r="H3344">
        <v>2031</v>
      </c>
      <c r="I3344" t="s">
        <v>11</v>
      </c>
      <c r="J3344" t="s">
        <v>12</v>
      </c>
      <c r="K3344" t="s">
        <v>154</v>
      </c>
      <c r="L3344" t="s">
        <v>14</v>
      </c>
      <c r="M3344" s="5">
        <v>661.56000000000006</v>
      </c>
    </row>
    <row r="3345" spans="1:13" hidden="1"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row>
    <row r="3346" spans="1:13" hidden="1"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row>
    <row r="3347" spans="1:13" hidden="1" x14ac:dyDescent="0.25">
      <c r="A3347" s="2">
        <v>45206</v>
      </c>
      <c r="B3347" s="3">
        <f t="shared" si="156"/>
        <v>2024</v>
      </c>
      <c r="C3347" t="str">
        <f t="shared" si="157"/>
        <v>2023-2024</v>
      </c>
      <c r="D3347" t="s">
        <v>148</v>
      </c>
      <c r="E3347" t="s">
        <v>117</v>
      </c>
      <c r="F3347" t="str">
        <f t="shared" si="158"/>
        <v>Queensland</v>
      </c>
      <c r="G3347" t="s">
        <v>35</v>
      </c>
      <c r="H3347">
        <v>4119</v>
      </c>
      <c r="I3347" t="s">
        <v>11</v>
      </c>
      <c r="J3347" t="s">
        <v>43</v>
      </c>
      <c r="K3347" t="s">
        <v>153</v>
      </c>
      <c r="L3347" t="s">
        <v>16</v>
      </c>
      <c r="M3347" s="5">
        <v>27.97</v>
      </c>
    </row>
    <row r="3348" spans="1:13" hidden="1"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row>
    <row r="3349" spans="1:13" hidden="1" x14ac:dyDescent="0.25">
      <c r="A3349" s="2">
        <v>45045</v>
      </c>
      <c r="B3349" s="3">
        <f t="shared" si="156"/>
        <v>2023</v>
      </c>
      <c r="C3349" t="str">
        <f t="shared" si="157"/>
        <v>2023-2024</v>
      </c>
      <c r="D3349" t="s">
        <v>147</v>
      </c>
      <c r="E3349" t="s">
        <v>95</v>
      </c>
      <c r="F3349" t="str">
        <f t="shared" si="158"/>
        <v>Victoria</v>
      </c>
      <c r="G3349" t="s">
        <v>45</v>
      </c>
      <c r="H3349">
        <v>3931</v>
      </c>
      <c r="I3349" t="s">
        <v>11</v>
      </c>
      <c r="J3349" t="s">
        <v>55</v>
      </c>
      <c r="K3349" t="s">
        <v>153</v>
      </c>
      <c r="L3349" t="s">
        <v>16</v>
      </c>
      <c r="M3349" s="5">
        <v>665.34</v>
      </c>
    </row>
    <row r="3350" spans="1:13" hidden="1" x14ac:dyDescent="0.25">
      <c r="A3350" s="2">
        <v>45071</v>
      </c>
      <c r="B3350" s="3">
        <f t="shared" si="156"/>
        <v>2023</v>
      </c>
      <c r="C3350" t="str">
        <f t="shared" si="157"/>
        <v>2023-2024</v>
      </c>
      <c r="D3350" t="s">
        <v>147</v>
      </c>
      <c r="E3350" t="s">
        <v>102</v>
      </c>
      <c r="F3350" t="str">
        <f t="shared" si="158"/>
        <v>Queensland</v>
      </c>
      <c r="G3350" t="s">
        <v>35</v>
      </c>
      <c r="H3350">
        <v>4870</v>
      </c>
      <c r="I3350" t="s">
        <v>11</v>
      </c>
      <c r="J3350" t="s">
        <v>36</v>
      </c>
      <c r="K3350" t="s">
        <v>150</v>
      </c>
      <c r="L3350" t="s">
        <v>18</v>
      </c>
      <c r="M3350" s="5">
        <v>665.93000000000006</v>
      </c>
    </row>
    <row r="3351" spans="1:13" hidden="1"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row>
    <row r="3352" spans="1:13" hidden="1" x14ac:dyDescent="0.25">
      <c r="A3352" s="2">
        <v>45076</v>
      </c>
      <c r="B3352" s="3">
        <f t="shared" si="156"/>
        <v>2023</v>
      </c>
      <c r="C3352" t="str">
        <f t="shared" si="157"/>
        <v>2023-2024</v>
      </c>
      <c r="D3352" t="s">
        <v>147</v>
      </c>
      <c r="E3352" t="s">
        <v>86</v>
      </c>
      <c r="F3352" t="str">
        <f t="shared" si="158"/>
        <v>New South Wales</v>
      </c>
      <c r="G3352" t="s">
        <v>10</v>
      </c>
      <c r="H3352">
        <v>2064</v>
      </c>
      <c r="I3352" t="s">
        <v>11</v>
      </c>
      <c r="J3352" t="s">
        <v>12</v>
      </c>
      <c r="K3352" t="s">
        <v>150</v>
      </c>
      <c r="L3352" t="s">
        <v>18</v>
      </c>
      <c r="M3352" s="5">
        <v>671.42</v>
      </c>
    </row>
    <row r="3353" spans="1:13" hidden="1"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row>
    <row r="3354" spans="1:13" hidden="1" x14ac:dyDescent="0.25">
      <c r="A3354" s="2">
        <v>45271</v>
      </c>
      <c r="B3354" s="3">
        <f t="shared" si="156"/>
        <v>2024</v>
      </c>
      <c r="C3354" t="str">
        <f t="shared" si="157"/>
        <v>2023-2024</v>
      </c>
      <c r="D3354" t="s">
        <v>148</v>
      </c>
      <c r="E3354" t="s">
        <v>117</v>
      </c>
      <c r="F3354" t="str">
        <f t="shared" si="158"/>
        <v>Queensland</v>
      </c>
      <c r="G3354" t="s">
        <v>35</v>
      </c>
      <c r="H3354">
        <v>4119</v>
      </c>
      <c r="I3354" t="s">
        <v>11</v>
      </c>
      <c r="J3354" t="s">
        <v>43</v>
      </c>
      <c r="K3354" t="s">
        <v>150</v>
      </c>
      <c r="L3354" t="s">
        <v>18</v>
      </c>
      <c r="M3354" s="5">
        <v>27.97</v>
      </c>
    </row>
    <row r="3355" spans="1:13" hidden="1"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row>
    <row r="3356" spans="1:13" hidden="1"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row>
    <row r="3357" spans="1:13" hidden="1"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row>
    <row r="3358" spans="1:13" hidden="1" x14ac:dyDescent="0.25">
      <c r="A3358" s="2">
        <v>45274</v>
      </c>
      <c r="B3358" s="3">
        <f t="shared" ref="B3358:B3421" si="159">IF(MONTH(A3358)&gt;=7,YEAR(A3358)+1,YEAR(A3358))</f>
        <v>2024</v>
      </c>
      <c r="C3358" t="str">
        <f t="shared" ref="C3358:C3421" si="160">IF(MONTH(A3358) &gt;= 4, YEAR(A3358) &amp; "-" &amp; YEAR(A3358) + 1, YEAR(A3358) - 1 &amp; "-" &amp; YEAR(A3358))</f>
        <v>2023-2024</v>
      </c>
      <c r="D3358" t="s">
        <v>148</v>
      </c>
      <c r="E3358" t="s">
        <v>103</v>
      </c>
      <c r="F3358" t="str">
        <f t="shared" ref="F3358:F3421" si="161">IF(G3358="WA","Western Australia",
IF(G3358="NSW","New South Wales",
IF(G3358="QLD","Queensland",
IF(G3358="VIC","Victoria",
IF(G3358="TAS","Tasmania",
IF(G3358="SA","South Australia",
IF(G3358="NT","Northern Territory",
IF(G3358="ACT","Australian Capital Territory",G3358))))))))</f>
        <v>Queensland</v>
      </c>
      <c r="G3358" t="s">
        <v>35</v>
      </c>
      <c r="H3358">
        <v>4509</v>
      </c>
      <c r="I3358" t="s">
        <v>11</v>
      </c>
      <c r="J3358" t="s">
        <v>104</v>
      </c>
      <c r="K3358" t="s">
        <v>157</v>
      </c>
      <c r="L3358" t="s">
        <v>22</v>
      </c>
      <c r="M3358" s="5">
        <v>26.41</v>
      </c>
    </row>
    <row r="3359" spans="1:13" hidden="1" x14ac:dyDescent="0.25">
      <c r="A3359" s="2">
        <v>45250</v>
      </c>
      <c r="B3359" s="3">
        <f t="shared" si="159"/>
        <v>2024</v>
      </c>
      <c r="C3359" t="str">
        <f t="shared" si="160"/>
        <v>2023-2024</v>
      </c>
      <c r="D3359" t="s">
        <v>147</v>
      </c>
      <c r="E3359" t="s">
        <v>50</v>
      </c>
      <c r="F3359" t="str">
        <f t="shared" si="161"/>
        <v>Queensland</v>
      </c>
      <c r="G3359" t="s">
        <v>35</v>
      </c>
      <c r="H3359">
        <v>4703</v>
      </c>
      <c r="I3359" t="s">
        <v>11</v>
      </c>
      <c r="J3359" t="s">
        <v>51</v>
      </c>
      <c r="K3359" t="s">
        <v>151</v>
      </c>
      <c r="L3359" t="s">
        <v>21</v>
      </c>
      <c r="M3359" s="5">
        <v>675.86</v>
      </c>
    </row>
    <row r="3360" spans="1:13" hidden="1" x14ac:dyDescent="0.25">
      <c r="A3360" s="2">
        <v>45365</v>
      </c>
      <c r="B3360" s="3">
        <f t="shared" si="159"/>
        <v>2024</v>
      </c>
      <c r="C3360" t="str">
        <f t="shared" si="160"/>
        <v>2023-2024</v>
      </c>
      <c r="D3360" t="s">
        <v>147</v>
      </c>
      <c r="E3360" t="s">
        <v>133</v>
      </c>
      <c r="F3360" t="str">
        <f t="shared" si="161"/>
        <v>Queensland</v>
      </c>
      <c r="G3360" t="s">
        <v>35</v>
      </c>
      <c r="H3360">
        <v>4305</v>
      </c>
      <c r="I3360" t="s">
        <v>11</v>
      </c>
      <c r="J3360" t="s">
        <v>104</v>
      </c>
      <c r="K3360" t="s">
        <v>151</v>
      </c>
      <c r="L3360" t="s">
        <v>21</v>
      </c>
      <c r="M3360" s="5">
        <v>678.63</v>
      </c>
    </row>
    <row r="3361" spans="1:13" hidden="1" x14ac:dyDescent="0.25">
      <c r="A3361" s="2">
        <v>45545</v>
      </c>
      <c r="B3361" s="3">
        <f t="shared" si="159"/>
        <v>2025</v>
      </c>
      <c r="C3361" t="str">
        <f t="shared" si="160"/>
        <v>2024-2025</v>
      </c>
      <c r="D3361" t="s">
        <v>148</v>
      </c>
      <c r="E3361" t="s">
        <v>135</v>
      </c>
      <c r="F3361" t="str">
        <f t="shared" si="161"/>
        <v>Victoria</v>
      </c>
      <c r="G3361" t="s">
        <v>45</v>
      </c>
      <c r="H3361">
        <v>3550</v>
      </c>
      <c r="I3361" t="s">
        <v>11</v>
      </c>
      <c r="J3361" t="s">
        <v>60</v>
      </c>
      <c r="K3361" t="s">
        <v>152</v>
      </c>
      <c r="L3361" t="s">
        <v>13</v>
      </c>
      <c r="M3361" s="5">
        <v>680.99000000000012</v>
      </c>
    </row>
    <row r="3362" spans="1:13" hidden="1" x14ac:dyDescent="0.25">
      <c r="A3362" s="2">
        <v>45109</v>
      </c>
      <c r="B3362" s="3">
        <f t="shared" si="159"/>
        <v>2024</v>
      </c>
      <c r="C3362" t="str">
        <f t="shared" si="160"/>
        <v>2023-2024</v>
      </c>
      <c r="D3362" t="s">
        <v>147</v>
      </c>
      <c r="E3362" t="s">
        <v>103</v>
      </c>
      <c r="F3362" t="str">
        <f t="shared" si="161"/>
        <v>Queensland</v>
      </c>
      <c r="G3362" t="s">
        <v>35</v>
      </c>
      <c r="H3362">
        <v>4509</v>
      </c>
      <c r="I3362" t="s">
        <v>11</v>
      </c>
      <c r="J3362" t="s">
        <v>104</v>
      </c>
      <c r="K3362" t="s">
        <v>154</v>
      </c>
      <c r="L3362" t="s">
        <v>14</v>
      </c>
      <c r="M3362" s="5">
        <v>682.06999999999994</v>
      </c>
    </row>
    <row r="3363" spans="1:13" hidden="1" x14ac:dyDescent="0.25">
      <c r="A3363" s="2">
        <v>45578</v>
      </c>
      <c r="B3363" s="3">
        <f t="shared" si="159"/>
        <v>2025</v>
      </c>
      <c r="C3363" t="str">
        <f t="shared" si="160"/>
        <v>2024-2025</v>
      </c>
      <c r="D3363" t="s">
        <v>147</v>
      </c>
      <c r="E3363" t="s">
        <v>99</v>
      </c>
      <c r="F3363" t="str">
        <f t="shared" si="161"/>
        <v>Victoria</v>
      </c>
      <c r="G3363" t="s">
        <v>45</v>
      </c>
      <c r="H3363">
        <v>3148</v>
      </c>
      <c r="I3363" t="s">
        <v>11</v>
      </c>
      <c r="J3363" t="s">
        <v>63</v>
      </c>
      <c r="K3363" t="s">
        <v>150</v>
      </c>
      <c r="L3363" t="s">
        <v>18</v>
      </c>
      <c r="M3363" s="5">
        <v>682.81</v>
      </c>
    </row>
    <row r="3364" spans="1:13" hidden="1" x14ac:dyDescent="0.25">
      <c r="A3364" s="2">
        <v>45462</v>
      </c>
      <c r="B3364" s="3">
        <f t="shared" si="159"/>
        <v>2024</v>
      </c>
      <c r="C3364" t="str">
        <f t="shared" si="160"/>
        <v>2024-2025</v>
      </c>
      <c r="D3364" t="s">
        <v>147</v>
      </c>
      <c r="E3364" t="s">
        <v>44</v>
      </c>
      <c r="F3364" t="str">
        <f t="shared" si="161"/>
        <v>Victoria</v>
      </c>
      <c r="G3364" t="s">
        <v>45</v>
      </c>
      <c r="H3364">
        <v>3066</v>
      </c>
      <c r="I3364" t="s">
        <v>11</v>
      </c>
      <c r="J3364" t="s">
        <v>46</v>
      </c>
      <c r="K3364" t="s">
        <v>152</v>
      </c>
      <c r="L3364" t="s">
        <v>13</v>
      </c>
      <c r="M3364" s="5">
        <v>684.44999999999993</v>
      </c>
    </row>
    <row r="3365" spans="1:13" hidden="1" x14ac:dyDescent="0.25">
      <c r="A3365" s="2">
        <v>45125</v>
      </c>
      <c r="B3365" s="3">
        <f t="shared" si="159"/>
        <v>2024</v>
      </c>
      <c r="C3365" t="str">
        <f t="shared" si="160"/>
        <v>2023-2024</v>
      </c>
      <c r="D3365" t="s">
        <v>147</v>
      </c>
      <c r="E3365" t="s">
        <v>89</v>
      </c>
      <c r="F3365" t="str">
        <f t="shared" si="161"/>
        <v>Queensland</v>
      </c>
      <c r="G3365" t="s">
        <v>35</v>
      </c>
      <c r="H3365">
        <v>4655</v>
      </c>
      <c r="I3365" t="s">
        <v>11</v>
      </c>
      <c r="J3365" t="s">
        <v>51</v>
      </c>
      <c r="K3365" t="s">
        <v>149</v>
      </c>
      <c r="L3365" t="s">
        <v>15</v>
      </c>
      <c r="M3365" s="5">
        <v>684.5</v>
      </c>
    </row>
    <row r="3366" spans="1:13" hidden="1" x14ac:dyDescent="0.25">
      <c r="A3366" s="2">
        <v>45030</v>
      </c>
      <c r="B3366" s="3">
        <f t="shared" si="159"/>
        <v>2023</v>
      </c>
      <c r="C3366" t="str">
        <f t="shared" si="160"/>
        <v>2023-2024</v>
      </c>
      <c r="D3366" t="s">
        <v>148</v>
      </c>
      <c r="E3366" t="s">
        <v>87</v>
      </c>
      <c r="F3366" t="str">
        <f t="shared" si="161"/>
        <v>New South Wales</v>
      </c>
      <c r="G3366" t="s">
        <v>10</v>
      </c>
      <c r="H3366">
        <v>2790</v>
      </c>
      <c r="I3366" t="s">
        <v>11</v>
      </c>
      <c r="J3366" t="s">
        <v>25</v>
      </c>
      <c r="K3366" t="s">
        <v>152</v>
      </c>
      <c r="L3366" t="s">
        <v>13</v>
      </c>
      <c r="M3366" s="5">
        <v>685.08</v>
      </c>
    </row>
    <row r="3367" spans="1:13" hidden="1" x14ac:dyDescent="0.25">
      <c r="A3367" s="2">
        <v>45031</v>
      </c>
      <c r="B3367" s="3">
        <f t="shared" si="159"/>
        <v>2023</v>
      </c>
      <c r="C3367" t="str">
        <f t="shared" si="160"/>
        <v>2023-2024</v>
      </c>
      <c r="D3367" t="s">
        <v>147</v>
      </c>
      <c r="E3367" t="s">
        <v>26</v>
      </c>
      <c r="F3367" t="str">
        <f t="shared" si="161"/>
        <v>New South Wales</v>
      </c>
      <c r="G3367" t="s">
        <v>10</v>
      </c>
      <c r="H3367">
        <v>2141</v>
      </c>
      <c r="I3367" t="s">
        <v>11</v>
      </c>
      <c r="J3367" t="s">
        <v>27</v>
      </c>
      <c r="K3367" t="s">
        <v>150</v>
      </c>
      <c r="L3367" t="s">
        <v>18</v>
      </c>
      <c r="M3367" s="5">
        <v>685.12</v>
      </c>
    </row>
    <row r="3368" spans="1:13" hidden="1" x14ac:dyDescent="0.25">
      <c r="A3368" s="2">
        <v>45395</v>
      </c>
      <c r="B3368" s="3">
        <f t="shared" si="159"/>
        <v>2024</v>
      </c>
      <c r="C3368" t="str">
        <f t="shared" si="160"/>
        <v>2024-2025</v>
      </c>
      <c r="D3368" t="s">
        <v>147</v>
      </c>
      <c r="E3368" t="s">
        <v>92</v>
      </c>
      <c r="F3368" t="str">
        <f t="shared" si="161"/>
        <v>Queensland</v>
      </c>
      <c r="G3368" t="s">
        <v>35</v>
      </c>
      <c r="H3368">
        <v>4068</v>
      </c>
      <c r="I3368" t="s">
        <v>11</v>
      </c>
      <c r="J3368" t="s">
        <v>43</v>
      </c>
      <c r="K3368" t="s">
        <v>152</v>
      </c>
      <c r="L3368" t="s">
        <v>13</v>
      </c>
      <c r="M3368" s="5">
        <v>686.7199999999998</v>
      </c>
    </row>
    <row r="3369" spans="1:13" hidden="1" x14ac:dyDescent="0.25">
      <c r="A3369" s="2">
        <v>45616</v>
      </c>
      <c r="B3369" s="3">
        <f t="shared" si="159"/>
        <v>2025</v>
      </c>
      <c r="C3369" t="str">
        <f t="shared" si="160"/>
        <v>2024-2025</v>
      </c>
      <c r="D3369" t="s">
        <v>147</v>
      </c>
      <c r="E3369" t="s">
        <v>115</v>
      </c>
      <c r="F3369" t="str">
        <f t="shared" si="161"/>
        <v>Western Australia</v>
      </c>
      <c r="G3369" t="s">
        <v>48</v>
      </c>
      <c r="H3369">
        <v>6280</v>
      </c>
      <c r="I3369" t="s">
        <v>11</v>
      </c>
      <c r="J3369" t="s">
        <v>94</v>
      </c>
      <c r="K3369" t="s">
        <v>152</v>
      </c>
      <c r="L3369" t="s">
        <v>13</v>
      </c>
      <c r="M3369" s="5">
        <v>686.93000000000006</v>
      </c>
    </row>
    <row r="3370" spans="1:13" hidden="1" x14ac:dyDescent="0.25">
      <c r="A3370" s="2">
        <v>45253</v>
      </c>
      <c r="B3370" s="3">
        <f t="shared" si="159"/>
        <v>2024</v>
      </c>
      <c r="C3370" t="str">
        <f t="shared" si="160"/>
        <v>2023-2024</v>
      </c>
      <c r="D3370" t="s">
        <v>148</v>
      </c>
      <c r="E3370" t="s">
        <v>96</v>
      </c>
      <c r="F3370" t="str">
        <f t="shared" si="161"/>
        <v>Western Australia</v>
      </c>
      <c r="G3370" t="s">
        <v>48</v>
      </c>
      <c r="H3370">
        <v>6330</v>
      </c>
      <c r="I3370" t="s">
        <v>11</v>
      </c>
      <c r="J3370" t="s">
        <v>94</v>
      </c>
      <c r="K3370" t="s">
        <v>149</v>
      </c>
      <c r="L3370" t="s">
        <v>15</v>
      </c>
      <c r="M3370" s="5">
        <v>687.45999999999992</v>
      </c>
    </row>
    <row r="3371" spans="1:13" hidden="1" x14ac:dyDescent="0.25">
      <c r="A3371" s="2">
        <v>45025</v>
      </c>
      <c r="B3371" s="3">
        <f t="shared" si="159"/>
        <v>2023</v>
      </c>
      <c r="C3371" t="str">
        <f t="shared" si="160"/>
        <v>2023-2024</v>
      </c>
      <c r="D3371" t="s">
        <v>147</v>
      </c>
      <c r="E3371" t="s">
        <v>40</v>
      </c>
      <c r="F3371" t="str">
        <f t="shared" si="161"/>
        <v>New South Wales</v>
      </c>
      <c r="G3371" t="s">
        <v>10</v>
      </c>
      <c r="H3371">
        <v>2116</v>
      </c>
      <c r="I3371" t="s">
        <v>11</v>
      </c>
      <c r="J3371" t="s">
        <v>27</v>
      </c>
      <c r="K3371" t="s">
        <v>154</v>
      </c>
      <c r="L3371" t="s">
        <v>14</v>
      </c>
      <c r="M3371" s="5">
        <v>688.07</v>
      </c>
    </row>
    <row r="3372" spans="1:13" hidden="1" x14ac:dyDescent="0.25">
      <c r="A3372" s="2">
        <v>45615</v>
      </c>
      <c r="B3372" s="3">
        <f t="shared" si="159"/>
        <v>2025</v>
      </c>
      <c r="C3372" t="str">
        <f t="shared" si="160"/>
        <v>2024-2025</v>
      </c>
      <c r="D3372" t="s">
        <v>147</v>
      </c>
      <c r="E3372" t="s">
        <v>42</v>
      </c>
      <c r="F3372" t="str">
        <f t="shared" si="161"/>
        <v>Queensland</v>
      </c>
      <c r="G3372" t="s">
        <v>35</v>
      </c>
      <c r="H3372">
        <v>4053</v>
      </c>
      <c r="I3372" t="s">
        <v>11</v>
      </c>
      <c r="J3372" t="s">
        <v>43</v>
      </c>
      <c r="K3372" t="s">
        <v>152</v>
      </c>
      <c r="L3372" t="s">
        <v>13</v>
      </c>
      <c r="M3372" s="5">
        <v>688.15000000000009</v>
      </c>
    </row>
    <row r="3373" spans="1:13" hidden="1" x14ac:dyDescent="0.25">
      <c r="A3373" s="2">
        <v>45082</v>
      </c>
      <c r="B3373" s="3">
        <f t="shared" si="159"/>
        <v>2023</v>
      </c>
      <c r="C3373" t="str">
        <f t="shared" si="160"/>
        <v>2023-2024</v>
      </c>
      <c r="D3373" t="s">
        <v>148</v>
      </c>
      <c r="E3373" t="s">
        <v>108</v>
      </c>
      <c r="F3373" t="str">
        <f t="shared" si="161"/>
        <v>Victoria</v>
      </c>
      <c r="G3373" t="s">
        <v>45</v>
      </c>
      <c r="H3373">
        <v>3018</v>
      </c>
      <c r="I3373" t="s">
        <v>11</v>
      </c>
      <c r="J3373" t="s">
        <v>46</v>
      </c>
      <c r="K3373" t="s">
        <v>156</v>
      </c>
      <c r="L3373" t="s">
        <v>17</v>
      </c>
      <c r="M3373" s="5">
        <v>690.15000000000009</v>
      </c>
    </row>
    <row r="3374" spans="1:13" hidden="1" x14ac:dyDescent="0.25">
      <c r="A3374" s="2">
        <v>45471</v>
      </c>
      <c r="B3374" s="3">
        <f t="shared" si="159"/>
        <v>2024</v>
      </c>
      <c r="C3374" t="str">
        <f t="shared" si="160"/>
        <v>2024-2025</v>
      </c>
      <c r="D3374" t="s">
        <v>147</v>
      </c>
      <c r="E3374" t="s">
        <v>37</v>
      </c>
      <c r="F3374" t="str">
        <f t="shared" si="161"/>
        <v>South Australia</v>
      </c>
      <c r="G3374" t="s">
        <v>32</v>
      </c>
      <c r="H3374">
        <v>5607</v>
      </c>
      <c r="I3374" t="s">
        <v>11</v>
      </c>
      <c r="J3374" t="s">
        <v>38</v>
      </c>
      <c r="K3374" t="s">
        <v>151</v>
      </c>
      <c r="L3374" t="s">
        <v>21</v>
      </c>
      <c r="M3374" s="5">
        <v>690.91</v>
      </c>
    </row>
    <row r="3375" spans="1:13" hidden="1" x14ac:dyDescent="0.25">
      <c r="A3375" s="2">
        <v>45333</v>
      </c>
      <c r="B3375" s="3">
        <f t="shared" si="159"/>
        <v>2024</v>
      </c>
      <c r="C3375" t="str">
        <f t="shared" si="160"/>
        <v>2023-2024</v>
      </c>
      <c r="D3375" t="s">
        <v>147</v>
      </c>
      <c r="E3375" t="s">
        <v>65</v>
      </c>
      <c r="F3375" t="str">
        <f t="shared" si="161"/>
        <v>New South Wales</v>
      </c>
      <c r="G3375" t="s">
        <v>10</v>
      </c>
      <c r="H3375">
        <v>2541</v>
      </c>
      <c r="I3375" t="s">
        <v>11</v>
      </c>
      <c r="J3375" t="s">
        <v>58</v>
      </c>
      <c r="K3375" t="s">
        <v>19</v>
      </c>
      <c r="L3375" t="s">
        <v>23</v>
      </c>
      <c r="M3375" s="5">
        <v>692.31</v>
      </c>
    </row>
    <row r="3376" spans="1:13" hidden="1" x14ac:dyDescent="0.25">
      <c r="A3376" s="2">
        <v>45551</v>
      </c>
      <c r="B3376" s="3">
        <f t="shared" si="159"/>
        <v>2025</v>
      </c>
      <c r="C3376" t="str">
        <f t="shared" si="160"/>
        <v>2024-2025</v>
      </c>
      <c r="D3376" t="s">
        <v>148</v>
      </c>
      <c r="E3376" t="s">
        <v>91</v>
      </c>
      <c r="F3376" t="str">
        <f t="shared" si="161"/>
        <v>Victoria</v>
      </c>
      <c r="G3376" t="s">
        <v>45</v>
      </c>
      <c r="H3376">
        <v>3690</v>
      </c>
      <c r="I3376" t="s">
        <v>11</v>
      </c>
      <c r="J3376" t="s">
        <v>55</v>
      </c>
      <c r="K3376" t="s">
        <v>150</v>
      </c>
      <c r="L3376" t="s">
        <v>18</v>
      </c>
      <c r="M3376" s="5">
        <v>693.95</v>
      </c>
    </row>
    <row r="3377" spans="1:13" hidden="1" x14ac:dyDescent="0.25">
      <c r="A3377" s="2">
        <v>45148</v>
      </c>
      <c r="B3377" s="3">
        <f t="shared" si="159"/>
        <v>2024</v>
      </c>
      <c r="C3377" t="str">
        <f t="shared" si="160"/>
        <v>2023-2024</v>
      </c>
      <c r="D3377" t="s">
        <v>147</v>
      </c>
      <c r="E3377" t="s">
        <v>122</v>
      </c>
      <c r="F3377" t="str">
        <f t="shared" si="161"/>
        <v>New South Wales</v>
      </c>
      <c r="G3377" t="s">
        <v>10</v>
      </c>
      <c r="H3377">
        <v>2650</v>
      </c>
      <c r="I3377" t="s">
        <v>11</v>
      </c>
      <c r="J3377" t="s">
        <v>25</v>
      </c>
      <c r="K3377" t="s">
        <v>19</v>
      </c>
      <c r="L3377" t="s">
        <v>23</v>
      </c>
      <c r="M3377" s="5">
        <v>694.9799999999999</v>
      </c>
    </row>
    <row r="3378" spans="1:13" hidden="1" x14ac:dyDescent="0.25">
      <c r="A3378" s="2">
        <v>45076</v>
      </c>
      <c r="B3378" s="3">
        <f t="shared" si="159"/>
        <v>2023</v>
      </c>
      <c r="C3378" t="str">
        <f t="shared" si="160"/>
        <v>2023-2024</v>
      </c>
      <c r="D3378" t="s">
        <v>147</v>
      </c>
      <c r="E3378" t="s">
        <v>64</v>
      </c>
      <c r="F3378" t="str">
        <f t="shared" si="161"/>
        <v>Victoria</v>
      </c>
      <c r="G3378" t="s">
        <v>45</v>
      </c>
      <c r="H3378">
        <v>3199</v>
      </c>
      <c r="I3378" t="s">
        <v>11</v>
      </c>
      <c r="J3378" t="s">
        <v>63</v>
      </c>
      <c r="K3378" t="s">
        <v>156</v>
      </c>
      <c r="L3378" t="s">
        <v>17</v>
      </c>
      <c r="M3378" s="5">
        <v>695.35</v>
      </c>
    </row>
    <row r="3379" spans="1:13" hidden="1" x14ac:dyDescent="0.25">
      <c r="A3379" s="2">
        <v>45187</v>
      </c>
      <c r="B3379" s="3">
        <f t="shared" si="159"/>
        <v>2024</v>
      </c>
      <c r="C3379" t="str">
        <f t="shared" si="160"/>
        <v>2023-2024</v>
      </c>
      <c r="D3379" t="s">
        <v>148</v>
      </c>
      <c r="E3379" t="s">
        <v>111</v>
      </c>
      <c r="F3379" t="str">
        <f t="shared" si="161"/>
        <v>New South Wales</v>
      </c>
      <c r="G3379" t="s">
        <v>10</v>
      </c>
      <c r="H3379">
        <v>2120</v>
      </c>
      <c r="I3379" t="s">
        <v>11</v>
      </c>
      <c r="J3379" t="s">
        <v>27</v>
      </c>
      <c r="K3379" t="s">
        <v>155</v>
      </c>
      <c r="L3379" t="s">
        <v>20</v>
      </c>
      <c r="M3379" s="5">
        <v>695.35</v>
      </c>
    </row>
    <row r="3380" spans="1:13" hidden="1" x14ac:dyDescent="0.25">
      <c r="A3380" s="2">
        <v>45525</v>
      </c>
      <c r="B3380" s="3">
        <f t="shared" si="159"/>
        <v>2025</v>
      </c>
      <c r="C3380" t="str">
        <f t="shared" si="160"/>
        <v>2024-2025</v>
      </c>
      <c r="D3380" t="s">
        <v>148</v>
      </c>
      <c r="E3380" t="s">
        <v>81</v>
      </c>
      <c r="F3380" t="str">
        <f t="shared" si="161"/>
        <v>New South Wales</v>
      </c>
      <c r="G3380" t="s">
        <v>10</v>
      </c>
      <c r="H3380">
        <v>2485</v>
      </c>
      <c r="I3380" t="s">
        <v>11</v>
      </c>
      <c r="J3380" t="s">
        <v>68</v>
      </c>
      <c r="K3380" t="s">
        <v>150</v>
      </c>
      <c r="L3380" t="s">
        <v>18</v>
      </c>
      <c r="M3380" s="5">
        <v>696.71</v>
      </c>
    </row>
    <row r="3381" spans="1:13" hidden="1" x14ac:dyDescent="0.25">
      <c r="A3381" s="2">
        <v>45491</v>
      </c>
      <c r="B3381" s="3">
        <f t="shared" si="159"/>
        <v>2025</v>
      </c>
      <c r="C3381" t="str">
        <f t="shared" si="160"/>
        <v>2024-2025</v>
      </c>
      <c r="D3381" t="s">
        <v>147</v>
      </c>
      <c r="E3381" t="s">
        <v>108</v>
      </c>
      <c r="F3381" t="str">
        <f t="shared" si="161"/>
        <v>Victoria</v>
      </c>
      <c r="G3381" t="s">
        <v>45</v>
      </c>
      <c r="H3381">
        <v>3018</v>
      </c>
      <c r="I3381" t="s">
        <v>11</v>
      </c>
      <c r="J3381" t="s">
        <v>46</v>
      </c>
      <c r="K3381" t="s">
        <v>154</v>
      </c>
      <c r="L3381" t="s">
        <v>14</v>
      </c>
      <c r="M3381" s="5">
        <v>698.61</v>
      </c>
    </row>
    <row r="3382" spans="1:13" hidden="1" x14ac:dyDescent="0.25">
      <c r="A3382" s="2">
        <v>45579</v>
      </c>
      <c r="B3382" s="3">
        <f t="shared" si="159"/>
        <v>2025</v>
      </c>
      <c r="C3382" t="str">
        <f t="shared" si="160"/>
        <v>2024-2025</v>
      </c>
      <c r="D3382" t="s">
        <v>147</v>
      </c>
      <c r="E3382" t="s">
        <v>114</v>
      </c>
      <c r="F3382" t="str">
        <f t="shared" si="161"/>
        <v>Victoria</v>
      </c>
      <c r="G3382" t="s">
        <v>45</v>
      </c>
      <c r="H3382">
        <v>3551</v>
      </c>
      <c r="I3382" t="s">
        <v>11</v>
      </c>
      <c r="J3382" t="s">
        <v>60</v>
      </c>
      <c r="K3382" t="s">
        <v>150</v>
      </c>
      <c r="L3382" t="s">
        <v>18</v>
      </c>
      <c r="M3382" s="5">
        <v>698.73</v>
      </c>
    </row>
    <row r="3383" spans="1:13" hidden="1" x14ac:dyDescent="0.25">
      <c r="A3383" s="2">
        <v>45421</v>
      </c>
      <c r="B3383" s="3">
        <f t="shared" si="159"/>
        <v>2024</v>
      </c>
      <c r="C3383" t="str">
        <f t="shared" si="160"/>
        <v>2024-2025</v>
      </c>
      <c r="D3383" t="s">
        <v>147</v>
      </c>
      <c r="E3383" t="s">
        <v>105</v>
      </c>
      <c r="F3383" t="str">
        <f t="shared" si="161"/>
        <v>Victoria</v>
      </c>
      <c r="G3383" t="s">
        <v>45</v>
      </c>
      <c r="H3383">
        <v>3500</v>
      </c>
      <c r="I3383" t="s">
        <v>11</v>
      </c>
      <c r="J3383" t="s">
        <v>60</v>
      </c>
      <c r="K3383" t="s">
        <v>151</v>
      </c>
      <c r="L3383" t="s">
        <v>21</v>
      </c>
      <c r="M3383" s="5">
        <v>698.73</v>
      </c>
    </row>
    <row r="3384" spans="1:13" hidden="1" x14ac:dyDescent="0.25">
      <c r="A3384" s="2">
        <v>45652</v>
      </c>
      <c r="B3384" s="3">
        <f t="shared" si="159"/>
        <v>2025</v>
      </c>
      <c r="C3384" t="str">
        <f t="shared" si="160"/>
        <v>2024-2025</v>
      </c>
      <c r="D3384" t="s">
        <v>147</v>
      </c>
      <c r="E3384" t="s">
        <v>102</v>
      </c>
      <c r="F3384" t="str">
        <f t="shared" si="161"/>
        <v>Queensland</v>
      </c>
      <c r="G3384" t="s">
        <v>35</v>
      </c>
      <c r="H3384">
        <v>4870</v>
      </c>
      <c r="I3384" t="s">
        <v>11</v>
      </c>
      <c r="J3384" t="s">
        <v>36</v>
      </c>
      <c r="K3384" t="s">
        <v>151</v>
      </c>
      <c r="L3384" t="s">
        <v>21</v>
      </c>
      <c r="M3384" s="5">
        <v>699.15000000000009</v>
      </c>
    </row>
    <row r="3385" spans="1:13" hidden="1" x14ac:dyDescent="0.25">
      <c r="A3385" s="2">
        <v>45231</v>
      </c>
      <c r="B3385" s="3">
        <f t="shared" si="159"/>
        <v>2024</v>
      </c>
      <c r="C3385" t="str">
        <f t="shared" si="160"/>
        <v>2023-2024</v>
      </c>
      <c r="D3385" t="s">
        <v>147</v>
      </c>
      <c r="E3385" t="s">
        <v>126</v>
      </c>
      <c r="F3385" t="str">
        <f t="shared" si="161"/>
        <v>Queensland</v>
      </c>
      <c r="G3385" t="s">
        <v>35</v>
      </c>
      <c r="H3385">
        <v>4551</v>
      </c>
      <c r="I3385" t="s">
        <v>11</v>
      </c>
      <c r="J3385" t="s">
        <v>120</v>
      </c>
      <c r="K3385" t="s">
        <v>154</v>
      </c>
      <c r="L3385" t="s">
        <v>14</v>
      </c>
      <c r="M3385" s="5">
        <v>699.94999999999993</v>
      </c>
    </row>
    <row r="3386" spans="1:13" hidden="1" x14ac:dyDescent="0.25">
      <c r="A3386" s="2">
        <v>45142</v>
      </c>
      <c r="B3386" s="3">
        <f t="shared" si="159"/>
        <v>2024</v>
      </c>
      <c r="C3386" t="str">
        <f t="shared" si="160"/>
        <v>2023-2024</v>
      </c>
      <c r="D3386" t="s">
        <v>147</v>
      </c>
      <c r="E3386" t="s">
        <v>74</v>
      </c>
      <c r="F3386" t="str">
        <f t="shared" si="161"/>
        <v>South Australia</v>
      </c>
      <c r="G3386" t="s">
        <v>32</v>
      </c>
      <c r="H3386">
        <v>5043</v>
      </c>
      <c r="I3386" t="s">
        <v>11</v>
      </c>
      <c r="J3386" t="s">
        <v>33</v>
      </c>
      <c r="K3386" t="s">
        <v>151</v>
      </c>
      <c r="L3386" t="s">
        <v>21</v>
      </c>
      <c r="M3386" s="5">
        <v>700.16</v>
      </c>
    </row>
    <row r="3387" spans="1:13" hidden="1" x14ac:dyDescent="0.25">
      <c r="A3387" s="2">
        <v>45345</v>
      </c>
      <c r="B3387" s="3">
        <f t="shared" si="159"/>
        <v>2024</v>
      </c>
      <c r="C3387" t="str">
        <f t="shared" si="160"/>
        <v>2023-2024</v>
      </c>
      <c r="D3387" t="s">
        <v>147</v>
      </c>
      <c r="E3387" t="s">
        <v>9</v>
      </c>
      <c r="F3387" t="str">
        <f t="shared" si="161"/>
        <v>New South Wales</v>
      </c>
      <c r="G3387" t="s">
        <v>10</v>
      </c>
      <c r="H3387">
        <v>2067</v>
      </c>
      <c r="I3387" t="s">
        <v>11</v>
      </c>
      <c r="J3387" t="s">
        <v>12</v>
      </c>
      <c r="K3387" t="s">
        <v>154</v>
      </c>
      <c r="L3387" t="s">
        <v>14</v>
      </c>
      <c r="M3387" s="5">
        <v>700.37999999999988</v>
      </c>
    </row>
    <row r="3388" spans="1:13" hidden="1" x14ac:dyDescent="0.25">
      <c r="A3388" s="2">
        <v>45122</v>
      </c>
      <c r="B3388" s="3">
        <f t="shared" si="159"/>
        <v>2024</v>
      </c>
      <c r="C3388" t="str">
        <f t="shared" si="160"/>
        <v>2023-2024</v>
      </c>
      <c r="D3388" t="s">
        <v>147</v>
      </c>
      <c r="E3388" t="s">
        <v>65</v>
      </c>
      <c r="F3388" t="str">
        <f t="shared" si="161"/>
        <v>New South Wales</v>
      </c>
      <c r="G3388" t="s">
        <v>10</v>
      </c>
      <c r="H3388">
        <v>2541</v>
      </c>
      <c r="I3388" t="s">
        <v>11</v>
      </c>
      <c r="J3388" t="s">
        <v>58</v>
      </c>
      <c r="K3388" t="s">
        <v>152</v>
      </c>
      <c r="L3388" t="s">
        <v>13</v>
      </c>
      <c r="M3388" s="5">
        <v>701.14999999999986</v>
      </c>
    </row>
    <row r="3389" spans="1:13" hidden="1" x14ac:dyDescent="0.25">
      <c r="A3389" s="2">
        <v>44968</v>
      </c>
      <c r="B3389" s="3">
        <f t="shared" si="159"/>
        <v>2023</v>
      </c>
      <c r="C3389" t="str">
        <f t="shared" si="160"/>
        <v>2022-2023</v>
      </c>
      <c r="D3389" t="s">
        <v>147</v>
      </c>
      <c r="E3389" t="s">
        <v>109</v>
      </c>
      <c r="F3389" t="str">
        <f t="shared" si="161"/>
        <v>New South Wales</v>
      </c>
      <c r="G3389" t="s">
        <v>10</v>
      </c>
      <c r="H3389">
        <v>2480</v>
      </c>
      <c r="I3389" t="s">
        <v>11</v>
      </c>
      <c r="J3389" t="s">
        <v>68</v>
      </c>
      <c r="K3389" t="s">
        <v>152</v>
      </c>
      <c r="L3389" t="s">
        <v>13</v>
      </c>
      <c r="M3389" s="5">
        <v>701.67000000000007</v>
      </c>
    </row>
    <row r="3390" spans="1:13" hidden="1" x14ac:dyDescent="0.25">
      <c r="A3390" s="2">
        <v>45152</v>
      </c>
      <c r="B3390" s="3">
        <f t="shared" si="159"/>
        <v>2024</v>
      </c>
      <c r="C3390" t="str">
        <f t="shared" si="160"/>
        <v>2023-2024</v>
      </c>
      <c r="D3390" t="s">
        <v>147</v>
      </c>
      <c r="E3390" t="s">
        <v>116</v>
      </c>
      <c r="F3390" t="str">
        <f t="shared" si="161"/>
        <v>Western Australia</v>
      </c>
      <c r="G3390" t="s">
        <v>48</v>
      </c>
      <c r="H3390">
        <v>6725</v>
      </c>
      <c r="I3390" t="s">
        <v>11</v>
      </c>
      <c r="J3390" t="s">
        <v>77</v>
      </c>
      <c r="K3390" t="s">
        <v>149</v>
      </c>
      <c r="L3390" t="s">
        <v>15</v>
      </c>
      <c r="M3390" s="5">
        <v>702.32999999999993</v>
      </c>
    </row>
    <row r="3391" spans="1:13" hidden="1" x14ac:dyDescent="0.25">
      <c r="A3391" s="2">
        <v>45615</v>
      </c>
      <c r="B3391" s="3">
        <f t="shared" si="159"/>
        <v>2025</v>
      </c>
      <c r="C3391" t="str">
        <f t="shared" si="160"/>
        <v>2024-2025</v>
      </c>
      <c r="D3391" t="s">
        <v>148</v>
      </c>
      <c r="E3391" t="s">
        <v>135</v>
      </c>
      <c r="F3391" t="str">
        <f t="shared" si="161"/>
        <v>Victoria</v>
      </c>
      <c r="G3391" t="s">
        <v>45</v>
      </c>
      <c r="H3391">
        <v>3550</v>
      </c>
      <c r="I3391" t="s">
        <v>11</v>
      </c>
      <c r="J3391" t="s">
        <v>60</v>
      </c>
      <c r="K3391" t="s">
        <v>154</v>
      </c>
      <c r="L3391" t="s">
        <v>14</v>
      </c>
      <c r="M3391" s="5">
        <v>702.54</v>
      </c>
    </row>
    <row r="3392" spans="1:13" hidden="1" x14ac:dyDescent="0.25">
      <c r="A3392" s="2">
        <v>44958</v>
      </c>
      <c r="B3392" s="3">
        <f t="shared" si="159"/>
        <v>2023</v>
      </c>
      <c r="C3392" t="str">
        <f t="shared" si="160"/>
        <v>2022-2023</v>
      </c>
      <c r="D3392" t="s">
        <v>147</v>
      </c>
      <c r="E3392" t="s">
        <v>123</v>
      </c>
      <c r="F3392" t="str">
        <f t="shared" si="161"/>
        <v>Western Australia</v>
      </c>
      <c r="G3392" t="s">
        <v>48</v>
      </c>
      <c r="H3392">
        <v>6109</v>
      </c>
      <c r="I3392" t="s">
        <v>11</v>
      </c>
      <c r="J3392" t="s">
        <v>94</v>
      </c>
      <c r="K3392" t="s">
        <v>149</v>
      </c>
      <c r="L3392" t="s">
        <v>15</v>
      </c>
      <c r="M3392" s="5">
        <v>703.34</v>
      </c>
    </row>
    <row r="3393" spans="1:13" hidden="1" x14ac:dyDescent="0.25">
      <c r="A3393" s="2">
        <v>45555</v>
      </c>
      <c r="B3393" s="3">
        <f t="shared" si="159"/>
        <v>2025</v>
      </c>
      <c r="C3393" t="str">
        <f t="shared" si="160"/>
        <v>2024-2025</v>
      </c>
      <c r="D3393" t="s">
        <v>147</v>
      </c>
      <c r="E3393" t="s">
        <v>84</v>
      </c>
      <c r="F3393" t="str">
        <f t="shared" si="161"/>
        <v>Queensland</v>
      </c>
      <c r="G3393" t="s">
        <v>35</v>
      </c>
      <c r="H3393">
        <v>4740</v>
      </c>
      <c r="I3393" t="s">
        <v>11</v>
      </c>
      <c r="J3393" t="s">
        <v>51</v>
      </c>
      <c r="K3393" t="s">
        <v>150</v>
      </c>
      <c r="L3393" t="s">
        <v>18</v>
      </c>
      <c r="M3393" s="5">
        <v>704.46</v>
      </c>
    </row>
    <row r="3394" spans="1:13" hidden="1" x14ac:dyDescent="0.25">
      <c r="A3394" s="2">
        <v>45437</v>
      </c>
      <c r="B3394" s="3">
        <f t="shared" si="159"/>
        <v>2024</v>
      </c>
      <c r="C3394" t="str">
        <f t="shared" si="160"/>
        <v>2024-2025</v>
      </c>
      <c r="D3394" t="s">
        <v>147</v>
      </c>
      <c r="E3394" t="s">
        <v>144</v>
      </c>
      <c r="F3394" t="str">
        <f t="shared" si="161"/>
        <v>Queensland</v>
      </c>
      <c r="G3394" t="s">
        <v>35</v>
      </c>
      <c r="H3394">
        <v>4566</v>
      </c>
      <c r="I3394" t="s">
        <v>11</v>
      </c>
      <c r="J3394" t="s">
        <v>120</v>
      </c>
      <c r="K3394" t="s">
        <v>155</v>
      </c>
      <c r="L3394" t="s">
        <v>20</v>
      </c>
      <c r="M3394" s="5">
        <v>705.05</v>
      </c>
    </row>
    <row r="3395" spans="1:13" hidden="1" x14ac:dyDescent="0.25">
      <c r="A3395" s="2">
        <v>45455</v>
      </c>
      <c r="B3395" s="3">
        <f t="shared" si="159"/>
        <v>2024</v>
      </c>
      <c r="C3395" t="str">
        <f t="shared" si="160"/>
        <v>2024-2025</v>
      </c>
      <c r="D3395" t="s">
        <v>148</v>
      </c>
      <c r="E3395" t="s">
        <v>91</v>
      </c>
      <c r="F3395" t="str">
        <f t="shared" si="161"/>
        <v>Victoria</v>
      </c>
      <c r="G3395" t="s">
        <v>45</v>
      </c>
      <c r="H3395">
        <v>3690</v>
      </c>
      <c r="I3395" t="s">
        <v>11</v>
      </c>
      <c r="J3395" t="s">
        <v>55</v>
      </c>
      <c r="K3395" t="s">
        <v>150</v>
      </c>
      <c r="L3395" t="s">
        <v>18</v>
      </c>
      <c r="M3395" s="5">
        <v>706.39</v>
      </c>
    </row>
    <row r="3396" spans="1:13" hidden="1"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row>
    <row r="3397" spans="1:13" hidden="1" x14ac:dyDescent="0.25">
      <c r="A3397" s="2">
        <v>45178</v>
      </c>
      <c r="B3397" s="3">
        <f t="shared" si="159"/>
        <v>2024</v>
      </c>
      <c r="C3397" t="str">
        <f t="shared" si="160"/>
        <v>2023-2024</v>
      </c>
      <c r="D3397" t="s">
        <v>148</v>
      </c>
      <c r="E3397" t="s">
        <v>102</v>
      </c>
      <c r="F3397" t="str">
        <f t="shared" si="161"/>
        <v>Queensland</v>
      </c>
      <c r="G3397" t="s">
        <v>35</v>
      </c>
      <c r="H3397">
        <v>4870</v>
      </c>
      <c r="I3397" t="s">
        <v>11</v>
      </c>
      <c r="J3397" t="s">
        <v>36</v>
      </c>
      <c r="K3397" t="s">
        <v>153</v>
      </c>
      <c r="L3397" t="s">
        <v>16</v>
      </c>
      <c r="M3397" s="5">
        <v>25.98</v>
      </c>
    </row>
    <row r="3398" spans="1:13" hidden="1"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row>
    <row r="3399" spans="1:13" hidden="1"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row>
    <row r="3400" spans="1:13" hidden="1"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row>
    <row r="3401" spans="1:13" hidden="1"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row>
    <row r="3402" spans="1:13" hidden="1"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row>
    <row r="3403" spans="1:13" hidden="1"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row>
    <row r="3404" spans="1:13" hidden="1" x14ac:dyDescent="0.25">
      <c r="A3404" s="2">
        <v>45464</v>
      </c>
      <c r="B3404" s="3">
        <f t="shared" si="159"/>
        <v>2024</v>
      </c>
      <c r="C3404" t="str">
        <f t="shared" si="160"/>
        <v>2024-2025</v>
      </c>
      <c r="D3404" t="s">
        <v>147</v>
      </c>
      <c r="E3404" t="s">
        <v>66</v>
      </c>
      <c r="F3404" t="str">
        <f t="shared" si="161"/>
        <v>South Australia</v>
      </c>
      <c r="G3404" t="s">
        <v>32</v>
      </c>
      <c r="H3404">
        <v>5169</v>
      </c>
      <c r="I3404" t="s">
        <v>11</v>
      </c>
      <c r="J3404" t="s">
        <v>33</v>
      </c>
      <c r="K3404" t="s">
        <v>150</v>
      </c>
      <c r="L3404" t="s">
        <v>18</v>
      </c>
      <c r="M3404" s="5">
        <v>717.45</v>
      </c>
    </row>
    <row r="3405" spans="1:13" hidden="1"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row>
    <row r="3406" spans="1:13" hidden="1"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row>
    <row r="3407" spans="1:13" hidden="1"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row>
    <row r="3408" spans="1:13" hidden="1"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row>
    <row r="3409" spans="1:13" hidden="1"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row>
    <row r="3410" spans="1:13" hidden="1" x14ac:dyDescent="0.25">
      <c r="A3410" s="2">
        <v>45087</v>
      </c>
      <c r="B3410" s="3">
        <f t="shared" si="159"/>
        <v>2023</v>
      </c>
      <c r="C3410" t="str">
        <f t="shared" si="160"/>
        <v>2023-2024</v>
      </c>
      <c r="D3410" t="s">
        <v>147</v>
      </c>
      <c r="E3410" t="s">
        <v>65</v>
      </c>
      <c r="F3410" t="str">
        <f t="shared" si="161"/>
        <v>New South Wales</v>
      </c>
      <c r="G3410" t="s">
        <v>10</v>
      </c>
      <c r="H3410">
        <v>2541</v>
      </c>
      <c r="I3410" t="s">
        <v>11</v>
      </c>
      <c r="J3410" t="s">
        <v>58</v>
      </c>
      <c r="K3410" t="s">
        <v>154</v>
      </c>
      <c r="L3410" t="s">
        <v>14</v>
      </c>
      <c r="M3410" s="5">
        <v>721.7</v>
      </c>
    </row>
    <row r="3411" spans="1:13" hidden="1"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row>
    <row r="3412" spans="1:13" hidden="1"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row>
    <row r="3413" spans="1:13" hidden="1"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row>
    <row r="3414" spans="1:13" hidden="1"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row>
    <row r="3415" spans="1:13" hidden="1"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row>
    <row r="3416" spans="1:13" hidden="1"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row>
    <row r="3417" spans="1:13" hidden="1"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row>
    <row r="3418" spans="1:13"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row>
    <row r="3419" spans="1:13" hidden="1"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row>
    <row r="3420" spans="1:13" hidden="1"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row>
    <row r="3421" spans="1:13" hidden="1" x14ac:dyDescent="0.25">
      <c r="A3421" s="2">
        <v>45019</v>
      </c>
      <c r="B3421" s="3">
        <f t="shared" si="159"/>
        <v>2023</v>
      </c>
      <c r="C3421" t="str">
        <f t="shared" si="160"/>
        <v>2023-2024</v>
      </c>
      <c r="D3421" t="s">
        <v>147</v>
      </c>
      <c r="E3421" t="s">
        <v>57</v>
      </c>
      <c r="F3421" t="str">
        <f t="shared" si="161"/>
        <v>New South Wales</v>
      </c>
      <c r="G3421" t="s">
        <v>10</v>
      </c>
      <c r="H3421">
        <v>2560</v>
      </c>
      <c r="I3421" t="s">
        <v>11</v>
      </c>
      <c r="J3421" t="s">
        <v>58</v>
      </c>
      <c r="K3421" t="s">
        <v>154</v>
      </c>
      <c r="L3421" t="s">
        <v>14</v>
      </c>
      <c r="M3421" s="5">
        <v>729.09</v>
      </c>
    </row>
    <row r="3422" spans="1:13" hidden="1" x14ac:dyDescent="0.25">
      <c r="A3422" s="2">
        <v>45108</v>
      </c>
      <c r="B3422" s="3">
        <f t="shared" ref="B3422:B3485" si="162">IF(MONTH(A3422)&gt;=7,YEAR(A3422)+1,YEAR(A3422))</f>
        <v>2024</v>
      </c>
      <c r="C3422" t="str">
        <f t="shared" ref="C3422:C3485" si="163">IF(MONTH(A3422) &gt;= 4, YEAR(A3422) &amp; "-" &amp; YEAR(A3422) + 1, YEAR(A3422) - 1 &amp; "-" &amp; YEAR(A3422))</f>
        <v>2023-2024</v>
      </c>
      <c r="D3422" t="s">
        <v>147</v>
      </c>
      <c r="E3422" t="s">
        <v>124</v>
      </c>
      <c r="F3422" t="str">
        <f t="shared" ref="F3422:F3485" si="164">IF(G3422="WA","Western Australia",
IF(G3422="NSW","New South Wales",
IF(G3422="QLD","Queensland",
IF(G3422="VIC","Victoria",
IF(G3422="TAS","Tasmania",
IF(G3422="SA","South Australia",
IF(G3422="NT","Northern Territory",
IF(G3422="ACT","Australian Capital Territory",G3422))))))))</f>
        <v>New South Wales</v>
      </c>
      <c r="G3422" t="s">
        <v>10</v>
      </c>
      <c r="H3422">
        <v>2015</v>
      </c>
      <c r="I3422" t="s">
        <v>11</v>
      </c>
      <c r="J3422" t="s">
        <v>12</v>
      </c>
      <c r="K3422" t="s">
        <v>152</v>
      </c>
      <c r="L3422" t="s">
        <v>13</v>
      </c>
      <c r="M3422" s="5">
        <v>729.36</v>
      </c>
    </row>
    <row r="3423" spans="1:13" hidden="1" x14ac:dyDescent="0.25">
      <c r="A3423" s="2">
        <v>45405</v>
      </c>
      <c r="B3423" s="3">
        <f t="shared" si="162"/>
        <v>2024</v>
      </c>
      <c r="C3423" t="str">
        <f t="shared" si="163"/>
        <v>2024-2025</v>
      </c>
      <c r="D3423" t="s">
        <v>147</v>
      </c>
      <c r="E3423" t="s">
        <v>96</v>
      </c>
      <c r="F3423" t="str">
        <f t="shared" si="164"/>
        <v>Western Australia</v>
      </c>
      <c r="G3423" t="s">
        <v>48</v>
      </c>
      <c r="H3423">
        <v>6330</v>
      </c>
      <c r="I3423" t="s">
        <v>11</v>
      </c>
      <c r="J3423" t="s">
        <v>94</v>
      </c>
      <c r="K3423" t="s">
        <v>156</v>
      </c>
      <c r="L3423" t="s">
        <v>17</v>
      </c>
      <c r="M3423" s="5">
        <v>731.02</v>
      </c>
    </row>
    <row r="3424" spans="1:13" hidden="1" x14ac:dyDescent="0.25">
      <c r="A3424" s="2">
        <v>45557</v>
      </c>
      <c r="B3424" s="3">
        <f t="shared" si="162"/>
        <v>2025</v>
      </c>
      <c r="C3424" t="str">
        <f t="shared" si="163"/>
        <v>2024-2025</v>
      </c>
      <c r="D3424" t="s">
        <v>147</v>
      </c>
      <c r="E3424" t="s">
        <v>145</v>
      </c>
      <c r="F3424" t="str">
        <f t="shared" si="164"/>
        <v>New South Wales</v>
      </c>
      <c r="G3424" t="s">
        <v>10</v>
      </c>
      <c r="H3424">
        <v>2101</v>
      </c>
      <c r="I3424" t="s">
        <v>11</v>
      </c>
      <c r="J3424" t="s">
        <v>27</v>
      </c>
      <c r="K3424" t="s">
        <v>150</v>
      </c>
      <c r="L3424" t="s">
        <v>18</v>
      </c>
      <c r="M3424" s="5">
        <v>731.57999999999993</v>
      </c>
    </row>
    <row r="3425" spans="1:13" hidden="1" x14ac:dyDescent="0.25">
      <c r="A3425" s="2">
        <v>45034</v>
      </c>
      <c r="B3425" s="3">
        <f t="shared" si="162"/>
        <v>2023</v>
      </c>
      <c r="C3425" t="str">
        <f t="shared" si="163"/>
        <v>2023-2024</v>
      </c>
      <c r="D3425" t="s">
        <v>147</v>
      </c>
      <c r="E3425" t="s">
        <v>59</v>
      </c>
      <c r="F3425" t="str">
        <f t="shared" si="164"/>
        <v>Victoria</v>
      </c>
      <c r="G3425" t="s">
        <v>45</v>
      </c>
      <c r="H3425">
        <v>3280</v>
      </c>
      <c r="I3425" t="s">
        <v>11</v>
      </c>
      <c r="J3425" t="s">
        <v>60</v>
      </c>
      <c r="K3425" t="s">
        <v>153</v>
      </c>
      <c r="L3425" t="s">
        <v>16</v>
      </c>
      <c r="M3425" s="5">
        <v>733.47</v>
      </c>
    </row>
    <row r="3426" spans="1:13" hidden="1" x14ac:dyDescent="0.25">
      <c r="A3426" s="2">
        <v>45007</v>
      </c>
      <c r="B3426" s="3">
        <f t="shared" si="162"/>
        <v>2023</v>
      </c>
      <c r="C3426" t="str">
        <f t="shared" si="163"/>
        <v>2022-2023</v>
      </c>
      <c r="D3426" t="s">
        <v>148</v>
      </c>
      <c r="E3426" t="s">
        <v>144</v>
      </c>
      <c r="F3426" t="str">
        <f t="shared" si="164"/>
        <v>Queensland</v>
      </c>
      <c r="G3426" t="s">
        <v>35</v>
      </c>
      <c r="H3426">
        <v>4566</v>
      </c>
      <c r="I3426" t="s">
        <v>11</v>
      </c>
      <c r="J3426" t="s">
        <v>120</v>
      </c>
      <c r="K3426" t="s">
        <v>155</v>
      </c>
      <c r="L3426" t="s">
        <v>20</v>
      </c>
      <c r="M3426" s="5">
        <v>25.95</v>
      </c>
    </row>
    <row r="3427" spans="1:13" hidden="1" x14ac:dyDescent="0.25">
      <c r="A3427" s="2">
        <v>45577</v>
      </c>
      <c r="B3427" s="3">
        <f t="shared" si="162"/>
        <v>2025</v>
      </c>
      <c r="C3427" t="str">
        <f t="shared" si="163"/>
        <v>2024-2025</v>
      </c>
      <c r="D3427" t="s">
        <v>147</v>
      </c>
      <c r="E3427" t="s">
        <v>26</v>
      </c>
      <c r="F3427" t="str">
        <f t="shared" si="164"/>
        <v>New South Wales</v>
      </c>
      <c r="G3427" t="s">
        <v>10</v>
      </c>
      <c r="H3427">
        <v>2141</v>
      </c>
      <c r="I3427" t="s">
        <v>11</v>
      </c>
      <c r="J3427" t="s">
        <v>27</v>
      </c>
      <c r="K3427" t="s">
        <v>153</v>
      </c>
      <c r="L3427" t="s">
        <v>16</v>
      </c>
      <c r="M3427" s="5">
        <v>734.98</v>
      </c>
    </row>
    <row r="3428" spans="1:13" hidden="1" x14ac:dyDescent="0.25">
      <c r="A3428" s="2">
        <v>45177</v>
      </c>
      <c r="B3428" s="3">
        <f t="shared" si="162"/>
        <v>2024</v>
      </c>
      <c r="C3428" t="str">
        <f t="shared" si="163"/>
        <v>2023-2024</v>
      </c>
      <c r="D3428" t="s">
        <v>147</v>
      </c>
      <c r="E3428" t="s">
        <v>137</v>
      </c>
      <c r="F3428" t="str">
        <f t="shared" si="164"/>
        <v>New South Wales</v>
      </c>
      <c r="G3428" t="s">
        <v>10</v>
      </c>
      <c r="H3428">
        <v>2031</v>
      </c>
      <c r="I3428" t="s">
        <v>11</v>
      </c>
      <c r="J3428" t="s">
        <v>12</v>
      </c>
      <c r="K3428" t="s">
        <v>152</v>
      </c>
      <c r="L3428" t="s">
        <v>13</v>
      </c>
      <c r="M3428" s="5">
        <v>738.8599999999999</v>
      </c>
    </row>
    <row r="3429" spans="1:13" hidden="1" x14ac:dyDescent="0.25">
      <c r="A3429" s="2">
        <v>45616</v>
      </c>
      <c r="B3429" s="3">
        <f t="shared" si="162"/>
        <v>2025</v>
      </c>
      <c r="C3429" t="str">
        <f t="shared" si="163"/>
        <v>2024-2025</v>
      </c>
      <c r="D3429" t="s">
        <v>148</v>
      </c>
      <c r="E3429" t="s">
        <v>111</v>
      </c>
      <c r="F3429" t="str">
        <f t="shared" si="164"/>
        <v>New South Wales</v>
      </c>
      <c r="G3429" t="s">
        <v>10</v>
      </c>
      <c r="H3429">
        <v>2120</v>
      </c>
      <c r="I3429" t="s">
        <v>11</v>
      </c>
      <c r="J3429" t="s">
        <v>27</v>
      </c>
      <c r="K3429" t="s">
        <v>150</v>
      </c>
      <c r="L3429" t="s">
        <v>18</v>
      </c>
      <c r="M3429" s="5">
        <v>739.6099999999999</v>
      </c>
    </row>
    <row r="3430" spans="1:13" hidden="1" x14ac:dyDescent="0.25">
      <c r="A3430" s="2">
        <v>45339</v>
      </c>
      <c r="B3430" s="3">
        <f t="shared" si="162"/>
        <v>2024</v>
      </c>
      <c r="C3430" t="str">
        <f t="shared" si="163"/>
        <v>2023-2024</v>
      </c>
      <c r="D3430" t="s">
        <v>147</v>
      </c>
      <c r="E3430" t="s">
        <v>59</v>
      </c>
      <c r="F3430" t="str">
        <f t="shared" si="164"/>
        <v>Victoria</v>
      </c>
      <c r="G3430" t="s">
        <v>45</v>
      </c>
      <c r="H3430">
        <v>3280</v>
      </c>
      <c r="I3430" t="s">
        <v>11</v>
      </c>
      <c r="J3430" t="s">
        <v>60</v>
      </c>
      <c r="K3430" t="s">
        <v>152</v>
      </c>
      <c r="L3430" t="s">
        <v>13</v>
      </c>
      <c r="M3430" s="5">
        <v>739.65</v>
      </c>
    </row>
    <row r="3431" spans="1:13" hidden="1" x14ac:dyDescent="0.25">
      <c r="A3431" s="2">
        <v>44972</v>
      </c>
      <c r="B3431" s="3">
        <f t="shared" si="162"/>
        <v>2023</v>
      </c>
      <c r="C3431" t="str">
        <f t="shared" si="163"/>
        <v>2022-2023</v>
      </c>
      <c r="D3431" t="s">
        <v>147</v>
      </c>
      <c r="E3431" t="s">
        <v>114</v>
      </c>
      <c r="F3431" t="str">
        <f t="shared" si="164"/>
        <v>Victoria</v>
      </c>
      <c r="G3431" t="s">
        <v>45</v>
      </c>
      <c r="H3431">
        <v>3551</v>
      </c>
      <c r="I3431" t="s">
        <v>11</v>
      </c>
      <c r="J3431" t="s">
        <v>60</v>
      </c>
      <c r="K3431" t="s">
        <v>150</v>
      </c>
      <c r="L3431" t="s">
        <v>18</v>
      </c>
      <c r="M3431" s="5">
        <v>740.32</v>
      </c>
    </row>
    <row r="3432" spans="1:13" hidden="1" x14ac:dyDescent="0.25">
      <c r="A3432" s="2">
        <v>45291</v>
      </c>
      <c r="B3432" s="3">
        <f t="shared" si="162"/>
        <v>2024</v>
      </c>
      <c r="C3432" t="str">
        <f t="shared" si="163"/>
        <v>2023-2024</v>
      </c>
      <c r="D3432" t="s">
        <v>147</v>
      </c>
      <c r="E3432" t="s">
        <v>74</v>
      </c>
      <c r="F3432" t="str">
        <f t="shared" si="164"/>
        <v>South Australia</v>
      </c>
      <c r="G3432" t="s">
        <v>32</v>
      </c>
      <c r="H3432">
        <v>5043</v>
      </c>
      <c r="I3432" t="s">
        <v>11</v>
      </c>
      <c r="J3432" t="s">
        <v>33</v>
      </c>
      <c r="K3432" t="s">
        <v>149</v>
      </c>
      <c r="L3432" t="s">
        <v>15</v>
      </c>
      <c r="M3432" s="5">
        <v>741.28000000000009</v>
      </c>
    </row>
    <row r="3433" spans="1:13" hidden="1" x14ac:dyDescent="0.25">
      <c r="A3433" s="2">
        <v>45299</v>
      </c>
      <c r="B3433" s="3">
        <f t="shared" si="162"/>
        <v>2024</v>
      </c>
      <c r="C3433" t="str">
        <f t="shared" si="163"/>
        <v>2023-2024</v>
      </c>
      <c r="D3433" t="s">
        <v>148</v>
      </c>
      <c r="E3433" t="s">
        <v>142</v>
      </c>
      <c r="F3433" t="str">
        <f t="shared" si="164"/>
        <v>Australian Capital Territory</v>
      </c>
      <c r="G3433" t="s">
        <v>80</v>
      </c>
      <c r="H3433">
        <v>2609</v>
      </c>
      <c r="I3433" t="s">
        <v>11</v>
      </c>
      <c r="J3433" t="s">
        <v>58</v>
      </c>
      <c r="K3433" t="s">
        <v>151</v>
      </c>
      <c r="L3433" t="s">
        <v>21</v>
      </c>
      <c r="M3433" s="5">
        <v>741.83999999999992</v>
      </c>
    </row>
    <row r="3434" spans="1:13" hidden="1" x14ac:dyDescent="0.25">
      <c r="A3434" s="2">
        <v>45570</v>
      </c>
      <c r="B3434" s="3">
        <f t="shared" si="162"/>
        <v>2025</v>
      </c>
      <c r="C3434" t="str">
        <f t="shared" si="163"/>
        <v>2024-2025</v>
      </c>
      <c r="D3434" t="s">
        <v>148</v>
      </c>
      <c r="E3434" t="s">
        <v>138</v>
      </c>
      <c r="F3434" t="str">
        <f t="shared" si="164"/>
        <v>Queensland</v>
      </c>
      <c r="G3434" t="s">
        <v>35</v>
      </c>
      <c r="H3434">
        <v>4558</v>
      </c>
      <c r="I3434" t="s">
        <v>11</v>
      </c>
      <c r="J3434" t="s">
        <v>120</v>
      </c>
      <c r="K3434" t="s">
        <v>19</v>
      </c>
      <c r="L3434" t="s">
        <v>23</v>
      </c>
      <c r="M3434" s="5">
        <v>24.93</v>
      </c>
    </row>
    <row r="3435" spans="1:13" hidden="1" x14ac:dyDescent="0.25">
      <c r="A3435" s="2">
        <v>45303</v>
      </c>
      <c r="B3435" s="3">
        <f t="shared" si="162"/>
        <v>2024</v>
      </c>
      <c r="C3435" t="str">
        <f t="shared" si="163"/>
        <v>2023-2024</v>
      </c>
      <c r="D3435" t="s">
        <v>147</v>
      </c>
      <c r="E3435" t="s">
        <v>83</v>
      </c>
      <c r="F3435" t="str">
        <f t="shared" si="164"/>
        <v>New South Wales</v>
      </c>
      <c r="G3435" t="s">
        <v>10</v>
      </c>
      <c r="H3435">
        <v>2750</v>
      </c>
      <c r="I3435" t="s">
        <v>11</v>
      </c>
      <c r="J3435" t="s">
        <v>25</v>
      </c>
      <c r="K3435" t="s">
        <v>150</v>
      </c>
      <c r="L3435" t="s">
        <v>18</v>
      </c>
      <c r="M3435" s="5">
        <v>742.91</v>
      </c>
    </row>
    <row r="3436" spans="1:13" hidden="1" x14ac:dyDescent="0.25">
      <c r="A3436" s="2">
        <v>45146</v>
      </c>
      <c r="B3436" s="3">
        <f t="shared" si="162"/>
        <v>2024</v>
      </c>
      <c r="C3436" t="str">
        <f t="shared" si="163"/>
        <v>2023-2024</v>
      </c>
      <c r="D3436" t="s">
        <v>147</v>
      </c>
      <c r="E3436" t="s">
        <v>112</v>
      </c>
      <c r="F3436" t="str">
        <f t="shared" si="164"/>
        <v>Victoria</v>
      </c>
      <c r="G3436" t="s">
        <v>45</v>
      </c>
      <c r="H3436">
        <v>3076</v>
      </c>
      <c r="I3436" t="s">
        <v>11</v>
      </c>
      <c r="J3436" t="s">
        <v>46</v>
      </c>
      <c r="K3436" t="s">
        <v>150</v>
      </c>
      <c r="L3436" t="s">
        <v>18</v>
      </c>
      <c r="M3436" s="5">
        <v>743.15</v>
      </c>
    </row>
    <row r="3437" spans="1:13" hidden="1" x14ac:dyDescent="0.25">
      <c r="A3437" s="2">
        <v>45186</v>
      </c>
      <c r="B3437" s="3">
        <f t="shared" si="162"/>
        <v>2024</v>
      </c>
      <c r="C3437" t="str">
        <f t="shared" si="163"/>
        <v>2023-2024</v>
      </c>
      <c r="D3437" t="s">
        <v>147</v>
      </c>
      <c r="E3437" t="s">
        <v>115</v>
      </c>
      <c r="F3437" t="str">
        <f t="shared" si="164"/>
        <v>Western Australia</v>
      </c>
      <c r="G3437" t="s">
        <v>48</v>
      </c>
      <c r="H3437">
        <v>6280</v>
      </c>
      <c r="I3437" t="s">
        <v>11</v>
      </c>
      <c r="J3437" t="s">
        <v>94</v>
      </c>
      <c r="K3437" t="s">
        <v>154</v>
      </c>
      <c r="L3437" t="s">
        <v>14</v>
      </c>
      <c r="M3437" s="5">
        <v>744.12</v>
      </c>
    </row>
    <row r="3438" spans="1:13" hidden="1" x14ac:dyDescent="0.25">
      <c r="A3438" s="2">
        <v>45172</v>
      </c>
      <c r="B3438" s="3">
        <f t="shared" si="162"/>
        <v>2024</v>
      </c>
      <c r="C3438" t="str">
        <f t="shared" si="163"/>
        <v>2023-2024</v>
      </c>
      <c r="D3438" t="s">
        <v>148</v>
      </c>
      <c r="E3438" t="s">
        <v>76</v>
      </c>
      <c r="F3438" t="str">
        <f t="shared" si="164"/>
        <v>Western Australia</v>
      </c>
      <c r="G3438" t="s">
        <v>48</v>
      </c>
      <c r="H3438">
        <v>6450</v>
      </c>
      <c r="I3438" t="s">
        <v>11</v>
      </c>
      <c r="J3438" t="s">
        <v>77</v>
      </c>
      <c r="K3438" t="s">
        <v>151</v>
      </c>
      <c r="L3438" t="s">
        <v>21</v>
      </c>
      <c r="M3438" s="5">
        <v>744.77</v>
      </c>
    </row>
    <row r="3439" spans="1:13" hidden="1" x14ac:dyDescent="0.25">
      <c r="A3439" s="2">
        <v>45451</v>
      </c>
      <c r="B3439" s="3">
        <f t="shared" si="162"/>
        <v>2024</v>
      </c>
      <c r="C3439" t="str">
        <f t="shared" si="163"/>
        <v>2024-2025</v>
      </c>
      <c r="D3439" t="s">
        <v>148</v>
      </c>
      <c r="E3439" t="s">
        <v>118</v>
      </c>
      <c r="F3439" t="str">
        <f t="shared" si="164"/>
        <v>New South Wales</v>
      </c>
      <c r="G3439" t="s">
        <v>10</v>
      </c>
      <c r="H3439">
        <v>2158</v>
      </c>
      <c r="I3439" t="s">
        <v>11</v>
      </c>
      <c r="J3439" t="s">
        <v>27</v>
      </c>
      <c r="K3439" t="s">
        <v>151</v>
      </c>
      <c r="L3439" t="s">
        <v>21</v>
      </c>
      <c r="M3439" s="5">
        <v>744.88</v>
      </c>
    </row>
    <row r="3440" spans="1:13" hidden="1" x14ac:dyDescent="0.25">
      <c r="A3440" s="2">
        <v>45176</v>
      </c>
      <c r="B3440" s="3">
        <f t="shared" si="162"/>
        <v>2024</v>
      </c>
      <c r="C3440" t="str">
        <f t="shared" si="163"/>
        <v>2023-2024</v>
      </c>
      <c r="D3440" t="s">
        <v>147</v>
      </c>
      <c r="E3440" t="s">
        <v>123</v>
      </c>
      <c r="F3440" t="str">
        <f t="shared" si="164"/>
        <v>Western Australia</v>
      </c>
      <c r="G3440" t="s">
        <v>48</v>
      </c>
      <c r="H3440">
        <v>6109</v>
      </c>
      <c r="I3440" t="s">
        <v>11</v>
      </c>
      <c r="J3440" t="s">
        <v>94</v>
      </c>
      <c r="K3440" t="s">
        <v>150</v>
      </c>
      <c r="L3440" t="s">
        <v>18</v>
      </c>
      <c r="M3440" s="5">
        <v>744.9899999999999</v>
      </c>
    </row>
    <row r="3441" spans="1:13" hidden="1" x14ac:dyDescent="0.25">
      <c r="A3441" s="2">
        <v>44995</v>
      </c>
      <c r="B3441" s="3">
        <f t="shared" si="162"/>
        <v>2023</v>
      </c>
      <c r="C3441" t="str">
        <f t="shared" si="163"/>
        <v>2022-2023</v>
      </c>
      <c r="D3441" t="s">
        <v>148</v>
      </c>
      <c r="E3441" t="s">
        <v>126</v>
      </c>
      <c r="F3441" t="str">
        <f t="shared" si="164"/>
        <v>Queensland</v>
      </c>
      <c r="G3441" t="s">
        <v>35</v>
      </c>
      <c r="H3441">
        <v>4551</v>
      </c>
      <c r="I3441" t="s">
        <v>11</v>
      </c>
      <c r="J3441" t="s">
        <v>120</v>
      </c>
      <c r="K3441" t="s">
        <v>156</v>
      </c>
      <c r="L3441" t="s">
        <v>17</v>
      </c>
      <c r="M3441" s="5">
        <v>23.94</v>
      </c>
    </row>
    <row r="3442" spans="1:13" hidden="1" x14ac:dyDescent="0.25">
      <c r="A3442" s="2">
        <v>45318</v>
      </c>
      <c r="B3442" s="3">
        <f t="shared" si="162"/>
        <v>2024</v>
      </c>
      <c r="C3442" t="str">
        <f t="shared" si="163"/>
        <v>2023-2024</v>
      </c>
      <c r="D3442" t="s">
        <v>148</v>
      </c>
      <c r="E3442" t="s">
        <v>118</v>
      </c>
      <c r="F3442" t="str">
        <f t="shared" si="164"/>
        <v>New South Wales</v>
      </c>
      <c r="G3442" t="s">
        <v>10</v>
      </c>
      <c r="H3442">
        <v>2158</v>
      </c>
      <c r="I3442" t="s">
        <v>11</v>
      </c>
      <c r="J3442" t="s">
        <v>27</v>
      </c>
      <c r="K3442" t="s">
        <v>151</v>
      </c>
      <c r="L3442" t="s">
        <v>21</v>
      </c>
      <c r="M3442" s="5">
        <v>746.06</v>
      </c>
    </row>
    <row r="3443" spans="1:13" hidden="1" x14ac:dyDescent="0.25">
      <c r="A3443" s="2">
        <v>44996</v>
      </c>
      <c r="B3443" s="3">
        <f t="shared" si="162"/>
        <v>2023</v>
      </c>
      <c r="C3443" t="str">
        <f t="shared" si="163"/>
        <v>2022-2023</v>
      </c>
      <c r="D3443" t="s">
        <v>147</v>
      </c>
      <c r="E3443" t="s">
        <v>113</v>
      </c>
      <c r="F3443" t="str">
        <f t="shared" si="164"/>
        <v>Queensland</v>
      </c>
      <c r="G3443" t="s">
        <v>35</v>
      </c>
      <c r="H3443">
        <v>4215</v>
      </c>
      <c r="I3443" t="s">
        <v>11</v>
      </c>
      <c r="J3443" t="s">
        <v>104</v>
      </c>
      <c r="K3443" t="s">
        <v>19</v>
      </c>
      <c r="L3443" t="s">
        <v>23</v>
      </c>
      <c r="M3443" s="5">
        <v>747.07</v>
      </c>
    </row>
    <row r="3444" spans="1:13" hidden="1" x14ac:dyDescent="0.25">
      <c r="A3444" s="2">
        <v>44981</v>
      </c>
      <c r="B3444" s="3">
        <f t="shared" si="162"/>
        <v>2023</v>
      </c>
      <c r="C3444" t="str">
        <f t="shared" si="163"/>
        <v>2022-2023</v>
      </c>
      <c r="D3444" t="s">
        <v>147</v>
      </c>
      <c r="E3444" t="s">
        <v>117</v>
      </c>
      <c r="F3444" t="str">
        <f t="shared" si="164"/>
        <v>Queensland</v>
      </c>
      <c r="G3444" t="s">
        <v>35</v>
      </c>
      <c r="H3444">
        <v>4119</v>
      </c>
      <c r="I3444" t="s">
        <v>11</v>
      </c>
      <c r="J3444" t="s">
        <v>43</v>
      </c>
      <c r="K3444" t="s">
        <v>151</v>
      </c>
      <c r="L3444" t="s">
        <v>21</v>
      </c>
      <c r="M3444" s="5">
        <v>747.11</v>
      </c>
    </row>
    <row r="3445" spans="1:13" hidden="1" x14ac:dyDescent="0.25">
      <c r="A3445" s="2">
        <v>45353</v>
      </c>
      <c r="B3445" s="3">
        <f t="shared" si="162"/>
        <v>2024</v>
      </c>
      <c r="C3445" t="str">
        <f t="shared" si="163"/>
        <v>2023-2024</v>
      </c>
      <c r="D3445" t="s">
        <v>147</v>
      </c>
      <c r="E3445" t="s">
        <v>93</v>
      </c>
      <c r="F3445" t="str">
        <f t="shared" si="164"/>
        <v>Western Australia</v>
      </c>
      <c r="G3445" t="s">
        <v>48</v>
      </c>
      <c r="H3445">
        <v>6112</v>
      </c>
      <c r="I3445" t="s">
        <v>11</v>
      </c>
      <c r="J3445" t="s">
        <v>94</v>
      </c>
      <c r="K3445" t="s">
        <v>152</v>
      </c>
      <c r="L3445" t="s">
        <v>13</v>
      </c>
      <c r="M3445" s="5">
        <v>747.30000000000007</v>
      </c>
    </row>
    <row r="3446" spans="1:13" hidden="1" x14ac:dyDescent="0.25">
      <c r="A3446" s="2">
        <v>45275</v>
      </c>
      <c r="B3446" s="3">
        <f t="shared" si="162"/>
        <v>2024</v>
      </c>
      <c r="C3446" t="str">
        <f t="shared" si="163"/>
        <v>2023-2024</v>
      </c>
      <c r="D3446" t="s">
        <v>147</v>
      </c>
      <c r="E3446" t="s">
        <v>79</v>
      </c>
      <c r="F3446" t="str">
        <f t="shared" si="164"/>
        <v>Australian Capital Territory</v>
      </c>
      <c r="G3446" t="s">
        <v>80</v>
      </c>
      <c r="H3446">
        <v>2617</v>
      </c>
      <c r="I3446" t="s">
        <v>11</v>
      </c>
      <c r="J3446" t="s">
        <v>58</v>
      </c>
      <c r="K3446" t="s">
        <v>153</v>
      </c>
      <c r="L3446" t="s">
        <v>16</v>
      </c>
      <c r="M3446" s="5">
        <v>747.34</v>
      </c>
    </row>
    <row r="3447" spans="1:13" hidden="1" x14ac:dyDescent="0.25">
      <c r="A3447" s="2">
        <v>45552</v>
      </c>
      <c r="B3447" s="3">
        <f t="shared" si="162"/>
        <v>2025</v>
      </c>
      <c r="C3447" t="str">
        <f t="shared" si="163"/>
        <v>2024-2025</v>
      </c>
      <c r="D3447" t="s">
        <v>147</v>
      </c>
      <c r="E3447" t="s">
        <v>53</v>
      </c>
      <c r="F3447" t="str">
        <f t="shared" si="164"/>
        <v>South Australia</v>
      </c>
      <c r="G3447" t="s">
        <v>32</v>
      </c>
      <c r="H3447">
        <v>5082</v>
      </c>
      <c r="I3447" t="s">
        <v>11</v>
      </c>
      <c r="J3447" t="s">
        <v>33</v>
      </c>
      <c r="K3447" t="s">
        <v>149</v>
      </c>
      <c r="L3447" t="s">
        <v>15</v>
      </c>
      <c r="M3447" s="5">
        <v>747.42000000000007</v>
      </c>
    </row>
    <row r="3448" spans="1:13" hidden="1" x14ac:dyDescent="0.25">
      <c r="A3448" s="2">
        <v>45386</v>
      </c>
      <c r="B3448" s="3">
        <f t="shared" si="162"/>
        <v>2024</v>
      </c>
      <c r="C3448" t="str">
        <f t="shared" si="163"/>
        <v>2024-2025</v>
      </c>
      <c r="D3448" t="s">
        <v>147</v>
      </c>
      <c r="E3448" t="s">
        <v>118</v>
      </c>
      <c r="F3448" t="str">
        <f t="shared" si="164"/>
        <v>New South Wales</v>
      </c>
      <c r="G3448" t="s">
        <v>10</v>
      </c>
      <c r="H3448">
        <v>2158</v>
      </c>
      <c r="I3448" t="s">
        <v>11</v>
      </c>
      <c r="J3448" t="s">
        <v>27</v>
      </c>
      <c r="K3448" t="s">
        <v>150</v>
      </c>
      <c r="L3448" t="s">
        <v>18</v>
      </c>
      <c r="M3448" s="5">
        <v>747.94</v>
      </c>
    </row>
    <row r="3449" spans="1:13" hidden="1" x14ac:dyDescent="0.25">
      <c r="A3449" s="2">
        <v>45317</v>
      </c>
      <c r="B3449" s="3">
        <f t="shared" si="162"/>
        <v>2024</v>
      </c>
      <c r="C3449" t="str">
        <f t="shared" si="163"/>
        <v>2023-2024</v>
      </c>
      <c r="D3449" t="s">
        <v>147</v>
      </c>
      <c r="E3449" t="s">
        <v>85</v>
      </c>
      <c r="F3449" t="str">
        <f t="shared" si="164"/>
        <v>Queensland</v>
      </c>
      <c r="G3449" t="s">
        <v>35</v>
      </c>
      <c r="H3449">
        <v>4883</v>
      </c>
      <c r="I3449" t="s">
        <v>11</v>
      </c>
      <c r="J3449" t="s">
        <v>36</v>
      </c>
      <c r="K3449" t="s">
        <v>149</v>
      </c>
      <c r="L3449" t="s">
        <v>15</v>
      </c>
      <c r="M3449" s="5">
        <v>748.43000000000006</v>
      </c>
    </row>
    <row r="3450" spans="1:13" hidden="1" x14ac:dyDescent="0.25">
      <c r="A3450" s="2">
        <v>45254</v>
      </c>
      <c r="B3450" s="3">
        <f t="shared" si="162"/>
        <v>2024</v>
      </c>
      <c r="C3450" t="str">
        <f t="shared" si="163"/>
        <v>2023-2024</v>
      </c>
      <c r="D3450" t="s">
        <v>147</v>
      </c>
      <c r="E3450" t="s">
        <v>121</v>
      </c>
      <c r="F3450" t="str">
        <f t="shared" si="164"/>
        <v>Queensland</v>
      </c>
      <c r="G3450" t="s">
        <v>35</v>
      </c>
      <c r="H3450">
        <v>4700</v>
      </c>
      <c r="I3450" t="s">
        <v>11</v>
      </c>
      <c r="J3450" t="s">
        <v>51</v>
      </c>
      <c r="K3450" t="s">
        <v>152</v>
      </c>
      <c r="L3450" t="s">
        <v>13</v>
      </c>
      <c r="M3450" s="5">
        <v>749.04</v>
      </c>
    </row>
    <row r="3451" spans="1:13" hidden="1" x14ac:dyDescent="0.25">
      <c r="A3451" s="2">
        <v>45464</v>
      </c>
      <c r="B3451" s="3">
        <f t="shared" si="162"/>
        <v>2024</v>
      </c>
      <c r="C3451" t="str">
        <f t="shared" si="163"/>
        <v>2024-2025</v>
      </c>
      <c r="D3451" t="s">
        <v>147</v>
      </c>
      <c r="E3451" t="s">
        <v>83</v>
      </c>
      <c r="F3451" t="str">
        <f t="shared" si="164"/>
        <v>New South Wales</v>
      </c>
      <c r="G3451" t="s">
        <v>10</v>
      </c>
      <c r="H3451">
        <v>2750</v>
      </c>
      <c r="I3451" t="s">
        <v>11</v>
      </c>
      <c r="J3451" t="s">
        <v>25</v>
      </c>
      <c r="K3451" t="s">
        <v>154</v>
      </c>
      <c r="L3451" t="s">
        <v>14</v>
      </c>
      <c r="M3451" s="5">
        <v>749.25</v>
      </c>
    </row>
    <row r="3452" spans="1:13" hidden="1" x14ac:dyDescent="0.25">
      <c r="A3452" s="2">
        <v>44963</v>
      </c>
      <c r="B3452" s="3">
        <f t="shared" si="162"/>
        <v>2023</v>
      </c>
      <c r="C3452" t="str">
        <f t="shared" si="163"/>
        <v>2022-2023</v>
      </c>
      <c r="D3452" t="s">
        <v>147</v>
      </c>
      <c r="E3452" t="s">
        <v>92</v>
      </c>
      <c r="F3452" t="str">
        <f t="shared" si="164"/>
        <v>Queensland</v>
      </c>
      <c r="G3452" t="s">
        <v>35</v>
      </c>
      <c r="H3452">
        <v>4068</v>
      </c>
      <c r="I3452" t="s">
        <v>11</v>
      </c>
      <c r="J3452" t="s">
        <v>43</v>
      </c>
      <c r="K3452" t="s">
        <v>154</v>
      </c>
      <c r="L3452" t="s">
        <v>14</v>
      </c>
      <c r="M3452" s="5">
        <v>749.56</v>
      </c>
    </row>
    <row r="3453" spans="1:13" hidden="1" x14ac:dyDescent="0.25">
      <c r="A3453" s="2">
        <v>44996</v>
      </c>
      <c r="B3453" s="3">
        <f t="shared" si="162"/>
        <v>2023</v>
      </c>
      <c r="C3453" t="str">
        <f t="shared" si="163"/>
        <v>2022-2023</v>
      </c>
      <c r="D3453" t="s">
        <v>147</v>
      </c>
      <c r="E3453" t="s">
        <v>84</v>
      </c>
      <c r="F3453" t="str">
        <f t="shared" si="164"/>
        <v>Queensland</v>
      </c>
      <c r="G3453" t="s">
        <v>35</v>
      </c>
      <c r="H3453">
        <v>4740</v>
      </c>
      <c r="I3453" t="s">
        <v>11</v>
      </c>
      <c r="J3453" t="s">
        <v>51</v>
      </c>
      <c r="K3453" t="s">
        <v>155</v>
      </c>
      <c r="L3453" t="s">
        <v>20</v>
      </c>
      <c r="M3453" s="5">
        <v>749.75</v>
      </c>
    </row>
    <row r="3454" spans="1:13" hidden="1" x14ac:dyDescent="0.25">
      <c r="A3454" s="2">
        <v>45087</v>
      </c>
      <c r="B3454" s="3">
        <f t="shared" si="162"/>
        <v>2023</v>
      </c>
      <c r="C3454" t="str">
        <f t="shared" si="163"/>
        <v>2023-2024</v>
      </c>
      <c r="D3454" t="s">
        <v>148</v>
      </c>
      <c r="E3454" t="s">
        <v>73</v>
      </c>
      <c r="F3454" t="str">
        <f t="shared" si="164"/>
        <v>Victoria</v>
      </c>
      <c r="G3454" t="s">
        <v>45</v>
      </c>
      <c r="H3454">
        <v>3136</v>
      </c>
      <c r="I3454" t="s">
        <v>11</v>
      </c>
      <c r="J3454" t="s">
        <v>63</v>
      </c>
      <c r="K3454" t="s">
        <v>155</v>
      </c>
      <c r="L3454" t="s">
        <v>20</v>
      </c>
      <c r="M3454" s="5">
        <v>750.6</v>
      </c>
    </row>
    <row r="3455" spans="1:13" hidden="1" x14ac:dyDescent="0.25">
      <c r="A3455" s="2">
        <v>45652</v>
      </c>
      <c r="B3455" s="3">
        <f t="shared" si="162"/>
        <v>2025</v>
      </c>
      <c r="C3455" t="str">
        <f t="shared" si="163"/>
        <v>2024-2025</v>
      </c>
      <c r="D3455" t="s">
        <v>147</v>
      </c>
      <c r="E3455" t="s">
        <v>146</v>
      </c>
      <c r="F3455" t="str">
        <f t="shared" si="164"/>
        <v>Victoria</v>
      </c>
      <c r="G3455" t="s">
        <v>45</v>
      </c>
      <c r="H3455">
        <v>3353</v>
      </c>
      <c r="I3455" t="s">
        <v>11</v>
      </c>
      <c r="J3455" t="s">
        <v>60</v>
      </c>
      <c r="K3455" t="s">
        <v>152</v>
      </c>
      <c r="L3455" t="s">
        <v>13</v>
      </c>
      <c r="M3455" s="5">
        <v>751.21</v>
      </c>
    </row>
    <row r="3456" spans="1:13" hidden="1" x14ac:dyDescent="0.25">
      <c r="A3456" s="2">
        <v>45542</v>
      </c>
      <c r="B3456" s="3">
        <f t="shared" si="162"/>
        <v>2025</v>
      </c>
      <c r="C3456" t="str">
        <f t="shared" si="163"/>
        <v>2024-2025</v>
      </c>
      <c r="D3456" t="s">
        <v>147</v>
      </c>
      <c r="E3456" t="s">
        <v>122</v>
      </c>
      <c r="F3456" t="str">
        <f t="shared" si="164"/>
        <v>New South Wales</v>
      </c>
      <c r="G3456" t="s">
        <v>10</v>
      </c>
      <c r="H3456">
        <v>2650</v>
      </c>
      <c r="I3456" t="s">
        <v>11</v>
      </c>
      <c r="J3456" t="s">
        <v>25</v>
      </c>
      <c r="K3456" t="s">
        <v>152</v>
      </c>
      <c r="L3456" t="s">
        <v>13</v>
      </c>
      <c r="M3456" s="5">
        <v>756.55000000000007</v>
      </c>
    </row>
    <row r="3457" spans="1:13" hidden="1" x14ac:dyDescent="0.25">
      <c r="A3457" s="2">
        <v>45409</v>
      </c>
      <c r="B3457" s="3">
        <f t="shared" si="162"/>
        <v>2024</v>
      </c>
      <c r="C3457" t="str">
        <f t="shared" si="163"/>
        <v>2024-2025</v>
      </c>
      <c r="D3457" t="s">
        <v>148</v>
      </c>
      <c r="E3457" t="s">
        <v>146</v>
      </c>
      <c r="F3457" t="str">
        <f t="shared" si="164"/>
        <v>Victoria</v>
      </c>
      <c r="G3457" t="s">
        <v>45</v>
      </c>
      <c r="H3457">
        <v>3353</v>
      </c>
      <c r="I3457" t="s">
        <v>11</v>
      </c>
      <c r="J3457" t="s">
        <v>60</v>
      </c>
      <c r="K3457" t="s">
        <v>19</v>
      </c>
      <c r="L3457" t="s">
        <v>23</v>
      </c>
      <c r="M3457" s="5">
        <v>756.94</v>
      </c>
    </row>
    <row r="3458" spans="1:13" hidden="1" x14ac:dyDescent="0.25">
      <c r="A3458" s="2">
        <v>45195</v>
      </c>
      <c r="B3458" s="3">
        <f t="shared" si="162"/>
        <v>2024</v>
      </c>
      <c r="C3458" t="str">
        <f t="shared" si="163"/>
        <v>2023-2024</v>
      </c>
      <c r="D3458" t="s">
        <v>147</v>
      </c>
      <c r="E3458" t="s">
        <v>109</v>
      </c>
      <c r="F3458" t="str">
        <f t="shared" si="164"/>
        <v>New South Wales</v>
      </c>
      <c r="G3458" t="s">
        <v>10</v>
      </c>
      <c r="H3458">
        <v>2480</v>
      </c>
      <c r="I3458" t="s">
        <v>11</v>
      </c>
      <c r="J3458" t="s">
        <v>68</v>
      </c>
      <c r="K3458" t="s">
        <v>150</v>
      </c>
      <c r="L3458" t="s">
        <v>18</v>
      </c>
      <c r="M3458" s="5">
        <v>759.59</v>
      </c>
    </row>
    <row r="3459" spans="1:13" hidden="1"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row>
    <row r="3460" spans="1:13" hidden="1"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row>
    <row r="3461" spans="1:13" hidden="1"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row>
    <row r="3462" spans="1:13" hidden="1"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row>
    <row r="3463" spans="1:13" hidden="1" x14ac:dyDescent="0.25">
      <c r="A3463" s="2">
        <v>45385</v>
      </c>
      <c r="B3463" s="3">
        <f t="shared" si="162"/>
        <v>2024</v>
      </c>
      <c r="C3463" t="str">
        <f t="shared" si="163"/>
        <v>2024-2025</v>
      </c>
      <c r="D3463" t="s">
        <v>147</v>
      </c>
      <c r="E3463" t="s">
        <v>67</v>
      </c>
      <c r="F3463" t="str">
        <f t="shared" si="164"/>
        <v>New South Wales</v>
      </c>
      <c r="G3463" t="s">
        <v>10</v>
      </c>
      <c r="H3463">
        <v>2478</v>
      </c>
      <c r="I3463" t="s">
        <v>11</v>
      </c>
      <c r="J3463" t="s">
        <v>68</v>
      </c>
      <c r="K3463" t="s">
        <v>151</v>
      </c>
      <c r="L3463" t="s">
        <v>21</v>
      </c>
      <c r="M3463" s="5">
        <v>764.81</v>
      </c>
    </row>
    <row r="3464" spans="1:13" hidden="1"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row>
    <row r="3465" spans="1:13" hidden="1" x14ac:dyDescent="0.25">
      <c r="A3465" s="2">
        <v>45100</v>
      </c>
      <c r="B3465" s="3">
        <f t="shared" si="162"/>
        <v>2023</v>
      </c>
      <c r="C3465" t="str">
        <f t="shared" si="163"/>
        <v>2023-2024</v>
      </c>
      <c r="D3465" t="s">
        <v>147</v>
      </c>
      <c r="E3465" t="s">
        <v>78</v>
      </c>
      <c r="F3465" t="str">
        <f t="shared" si="164"/>
        <v>New South Wales</v>
      </c>
      <c r="G3465" t="s">
        <v>10</v>
      </c>
      <c r="H3465">
        <v>2350</v>
      </c>
      <c r="I3465" t="s">
        <v>11</v>
      </c>
      <c r="J3465" t="s">
        <v>68</v>
      </c>
      <c r="K3465" t="s">
        <v>149</v>
      </c>
      <c r="L3465" t="s">
        <v>15</v>
      </c>
      <c r="M3465" s="5">
        <v>767.44999999999993</v>
      </c>
    </row>
    <row r="3466" spans="1:13" hidden="1" x14ac:dyDescent="0.25">
      <c r="A3466" s="2">
        <v>45035</v>
      </c>
      <c r="B3466" s="3">
        <f t="shared" si="162"/>
        <v>2023</v>
      </c>
      <c r="C3466" t="str">
        <f t="shared" si="163"/>
        <v>2023-2024</v>
      </c>
      <c r="D3466" t="s">
        <v>147</v>
      </c>
      <c r="E3466" t="s">
        <v>97</v>
      </c>
      <c r="F3466" t="str">
        <f t="shared" si="164"/>
        <v>Tasmania</v>
      </c>
      <c r="G3466" t="s">
        <v>70</v>
      </c>
      <c r="H3466">
        <v>7250</v>
      </c>
      <c r="I3466" t="s">
        <v>11</v>
      </c>
      <c r="J3466" t="s">
        <v>71</v>
      </c>
      <c r="K3466" t="s">
        <v>152</v>
      </c>
      <c r="L3466" t="s">
        <v>13</v>
      </c>
      <c r="M3466" s="5">
        <v>768.2</v>
      </c>
    </row>
    <row r="3467" spans="1:13" hidden="1"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row>
    <row r="3468" spans="1:13" hidden="1"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row>
    <row r="3469" spans="1:13" hidden="1"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row>
    <row r="3470" spans="1:13" hidden="1"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row>
    <row r="3471" spans="1:13" hidden="1" x14ac:dyDescent="0.25">
      <c r="A3471" s="2">
        <v>45446</v>
      </c>
      <c r="B3471" s="3">
        <f t="shared" si="162"/>
        <v>2024</v>
      </c>
      <c r="C3471" t="str">
        <f t="shared" si="163"/>
        <v>2024-2025</v>
      </c>
      <c r="D3471" t="s">
        <v>147</v>
      </c>
      <c r="E3471" t="s">
        <v>136</v>
      </c>
      <c r="F3471" t="str">
        <f t="shared" si="164"/>
        <v>Victoria</v>
      </c>
      <c r="G3471" t="s">
        <v>45</v>
      </c>
      <c r="H3471">
        <v>3175</v>
      </c>
      <c r="I3471" t="s">
        <v>11</v>
      </c>
      <c r="J3471" t="s">
        <v>63</v>
      </c>
      <c r="K3471" t="s">
        <v>19</v>
      </c>
      <c r="L3471" t="s">
        <v>23</v>
      </c>
      <c r="M3471" s="5">
        <v>771.22</v>
      </c>
    </row>
    <row r="3472" spans="1:13" hidden="1"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row>
    <row r="3473" spans="1:13" hidden="1"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row>
    <row r="3474" spans="1:13" hidden="1"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row>
    <row r="3475" spans="1:13" hidden="1"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row>
    <row r="3476" spans="1:13" hidden="1"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row>
    <row r="3477" spans="1:13" hidden="1"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row>
    <row r="3478" spans="1:13" hidden="1"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row>
    <row r="3479" spans="1:13" hidden="1"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row>
    <row r="3480" spans="1:13" hidden="1"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row>
    <row r="3481" spans="1:13" hidden="1"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row>
    <row r="3482" spans="1:13" hidden="1"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row>
    <row r="3483" spans="1:13" hidden="1"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row>
    <row r="3484" spans="1:13" hidden="1"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row>
    <row r="3485" spans="1:13" hidden="1" x14ac:dyDescent="0.25">
      <c r="A3485" s="2">
        <v>45100</v>
      </c>
      <c r="B3485" s="3">
        <f t="shared" si="162"/>
        <v>2023</v>
      </c>
      <c r="C3485" t="str">
        <f t="shared" si="163"/>
        <v>2023-2024</v>
      </c>
      <c r="D3485" t="s">
        <v>148</v>
      </c>
      <c r="E3485" t="s">
        <v>131</v>
      </c>
      <c r="F3485" t="str">
        <f t="shared" si="164"/>
        <v>Western Australia</v>
      </c>
      <c r="G3485" t="s">
        <v>48</v>
      </c>
      <c r="H3485">
        <v>6530</v>
      </c>
      <c r="I3485" t="s">
        <v>11</v>
      </c>
      <c r="J3485" t="s">
        <v>77</v>
      </c>
      <c r="K3485" t="s">
        <v>152</v>
      </c>
      <c r="L3485" t="s">
        <v>13</v>
      </c>
      <c r="M3485" s="5">
        <v>787.08000000000015</v>
      </c>
    </row>
    <row r="3486" spans="1:13" x14ac:dyDescent="0.25">
      <c r="A3486" s="2">
        <v>44937</v>
      </c>
      <c r="B3486" s="3">
        <f t="shared" ref="B3486:B3549" si="165">IF(MONTH(A3486)&gt;=7,YEAR(A3486)+1,YEAR(A3486))</f>
        <v>2023</v>
      </c>
      <c r="C3486" t="str">
        <f t="shared" ref="C3486:C3549" si="166">IF(MONTH(A3486) &gt;= 4, YEAR(A3486) &amp; "-" &amp; YEAR(A3486) + 1, YEAR(A3486) - 1 &amp; "-" &amp; YEAR(A3486))</f>
        <v>2022-2023</v>
      </c>
      <c r="D3486" t="s">
        <v>147</v>
      </c>
      <c r="E3486" t="s">
        <v>115</v>
      </c>
      <c r="F3486" t="str">
        <f t="shared" ref="F3486:F3549" si="167">IF(G3486="WA","Western Australia",
IF(G3486="NSW","New South Wales",
IF(G3486="QLD","Queensland",
IF(G3486="VIC","Victoria",
IF(G3486="TAS","Tasmania",
IF(G3486="SA","South Australia",
IF(G3486="NT","Northern Territory",
IF(G3486="ACT","Australian Capital Territory",G3486))))))))</f>
        <v>Western Australia</v>
      </c>
      <c r="G3486" t="s">
        <v>48</v>
      </c>
      <c r="H3486">
        <v>6280</v>
      </c>
      <c r="I3486" t="s">
        <v>11</v>
      </c>
      <c r="J3486" t="s">
        <v>94</v>
      </c>
      <c r="K3486" t="s">
        <v>154</v>
      </c>
      <c r="L3486" t="s">
        <v>14</v>
      </c>
      <c r="M3486" s="5">
        <v>787.31999999999994</v>
      </c>
    </row>
    <row r="3487" spans="1:13" hidden="1" x14ac:dyDescent="0.25">
      <c r="A3487" s="2">
        <v>45230</v>
      </c>
      <c r="B3487" s="3">
        <f t="shared" si="165"/>
        <v>2024</v>
      </c>
      <c r="C3487" t="str">
        <f t="shared" si="166"/>
        <v>2023-2024</v>
      </c>
      <c r="D3487" t="s">
        <v>147</v>
      </c>
      <c r="E3487" t="s">
        <v>81</v>
      </c>
      <c r="F3487" t="str">
        <f t="shared" si="167"/>
        <v>New South Wales</v>
      </c>
      <c r="G3487" t="s">
        <v>10</v>
      </c>
      <c r="H3487">
        <v>2485</v>
      </c>
      <c r="I3487" t="s">
        <v>11</v>
      </c>
      <c r="J3487" t="s">
        <v>68</v>
      </c>
      <c r="K3487" t="s">
        <v>153</v>
      </c>
      <c r="L3487" t="s">
        <v>16</v>
      </c>
      <c r="M3487" s="5">
        <v>787.88</v>
      </c>
    </row>
    <row r="3488" spans="1:13" hidden="1" x14ac:dyDescent="0.25">
      <c r="A3488" s="2">
        <v>45622</v>
      </c>
      <c r="B3488" s="3">
        <f t="shared" si="165"/>
        <v>2025</v>
      </c>
      <c r="C3488" t="str">
        <f t="shared" si="166"/>
        <v>2024-2025</v>
      </c>
      <c r="D3488" t="s">
        <v>147</v>
      </c>
      <c r="E3488" t="s">
        <v>124</v>
      </c>
      <c r="F3488" t="str">
        <f t="shared" si="167"/>
        <v>New South Wales</v>
      </c>
      <c r="G3488" t="s">
        <v>10</v>
      </c>
      <c r="H3488">
        <v>2015</v>
      </c>
      <c r="I3488" t="s">
        <v>11</v>
      </c>
      <c r="J3488" t="s">
        <v>12</v>
      </c>
      <c r="K3488" t="s">
        <v>152</v>
      </c>
      <c r="L3488" t="s">
        <v>13</v>
      </c>
      <c r="M3488" s="5">
        <v>789.65</v>
      </c>
    </row>
    <row r="3489" spans="1:13" hidden="1" x14ac:dyDescent="0.25">
      <c r="A3489" s="2">
        <v>45048</v>
      </c>
      <c r="B3489" s="3">
        <f t="shared" si="165"/>
        <v>2023</v>
      </c>
      <c r="C3489" t="str">
        <f t="shared" si="166"/>
        <v>2023-2024</v>
      </c>
      <c r="D3489" t="s">
        <v>148</v>
      </c>
      <c r="E3489" t="s">
        <v>127</v>
      </c>
      <c r="F3489" t="str">
        <f t="shared" si="167"/>
        <v>New South Wales</v>
      </c>
      <c r="G3489" t="s">
        <v>10</v>
      </c>
      <c r="H3489">
        <v>2131</v>
      </c>
      <c r="I3489" t="s">
        <v>11</v>
      </c>
      <c r="J3489" t="s">
        <v>27</v>
      </c>
      <c r="K3489" t="s">
        <v>152</v>
      </c>
      <c r="L3489" t="s">
        <v>13</v>
      </c>
      <c r="M3489" s="5">
        <v>791.38999999999987</v>
      </c>
    </row>
    <row r="3490" spans="1:13" hidden="1" x14ac:dyDescent="0.25">
      <c r="A3490" s="2">
        <v>45196</v>
      </c>
      <c r="B3490" s="3">
        <f t="shared" si="165"/>
        <v>2024</v>
      </c>
      <c r="C3490" t="str">
        <f t="shared" si="166"/>
        <v>2023-2024</v>
      </c>
      <c r="D3490" t="s">
        <v>147</v>
      </c>
      <c r="E3490" t="s">
        <v>99</v>
      </c>
      <c r="F3490" t="str">
        <f t="shared" si="167"/>
        <v>Victoria</v>
      </c>
      <c r="G3490" t="s">
        <v>45</v>
      </c>
      <c r="H3490">
        <v>3148</v>
      </c>
      <c r="I3490" t="s">
        <v>11</v>
      </c>
      <c r="J3490" t="s">
        <v>63</v>
      </c>
      <c r="K3490" t="s">
        <v>152</v>
      </c>
      <c r="L3490" t="s">
        <v>13</v>
      </c>
      <c r="M3490" s="5">
        <v>791.57</v>
      </c>
    </row>
    <row r="3491" spans="1:13" hidden="1" x14ac:dyDescent="0.25">
      <c r="A3491" s="2">
        <v>45121</v>
      </c>
      <c r="B3491" s="3">
        <f t="shared" si="165"/>
        <v>2024</v>
      </c>
      <c r="C3491" t="str">
        <f t="shared" si="166"/>
        <v>2023-2024</v>
      </c>
      <c r="D3491" t="s">
        <v>147</v>
      </c>
      <c r="E3491" t="s">
        <v>114</v>
      </c>
      <c r="F3491" t="str">
        <f t="shared" si="167"/>
        <v>Victoria</v>
      </c>
      <c r="G3491" t="s">
        <v>45</v>
      </c>
      <c r="H3491">
        <v>3551</v>
      </c>
      <c r="I3491" t="s">
        <v>11</v>
      </c>
      <c r="J3491" t="s">
        <v>60</v>
      </c>
      <c r="K3491" t="s">
        <v>150</v>
      </c>
      <c r="L3491" t="s">
        <v>18</v>
      </c>
      <c r="M3491" s="5">
        <v>792.04999999999984</v>
      </c>
    </row>
    <row r="3492" spans="1:13" hidden="1" x14ac:dyDescent="0.25">
      <c r="A3492" s="2">
        <v>45453</v>
      </c>
      <c r="B3492" s="3">
        <f t="shared" si="165"/>
        <v>2024</v>
      </c>
      <c r="C3492" t="str">
        <f t="shared" si="166"/>
        <v>2024-2025</v>
      </c>
      <c r="D3492" t="s">
        <v>147</v>
      </c>
      <c r="E3492" t="s">
        <v>126</v>
      </c>
      <c r="F3492" t="str">
        <f t="shared" si="167"/>
        <v>Queensland</v>
      </c>
      <c r="G3492" t="s">
        <v>35</v>
      </c>
      <c r="H3492">
        <v>4551</v>
      </c>
      <c r="I3492" t="s">
        <v>11</v>
      </c>
      <c r="J3492" t="s">
        <v>120</v>
      </c>
      <c r="K3492" t="s">
        <v>152</v>
      </c>
      <c r="L3492" t="s">
        <v>13</v>
      </c>
      <c r="M3492" s="5">
        <v>795.31000000000006</v>
      </c>
    </row>
    <row r="3493" spans="1:13" hidden="1" x14ac:dyDescent="0.25">
      <c r="A3493" s="2">
        <v>45482</v>
      </c>
      <c r="B3493" s="3">
        <f t="shared" si="165"/>
        <v>2025</v>
      </c>
      <c r="C3493" t="str">
        <f t="shared" si="166"/>
        <v>2024-2025</v>
      </c>
      <c r="D3493" t="s">
        <v>147</v>
      </c>
      <c r="E3493" t="s">
        <v>31</v>
      </c>
      <c r="F3493" t="str">
        <f t="shared" si="167"/>
        <v>South Australia</v>
      </c>
      <c r="G3493" t="s">
        <v>32</v>
      </c>
      <c r="H3493">
        <v>5168</v>
      </c>
      <c r="I3493" t="s">
        <v>11</v>
      </c>
      <c r="J3493" t="s">
        <v>33</v>
      </c>
      <c r="K3493" t="s">
        <v>152</v>
      </c>
      <c r="L3493" t="s">
        <v>13</v>
      </c>
      <c r="M3493" s="5">
        <v>795.65</v>
      </c>
    </row>
    <row r="3494" spans="1:13" hidden="1" x14ac:dyDescent="0.25">
      <c r="A3494" s="2">
        <v>45635</v>
      </c>
      <c r="B3494" s="3">
        <f t="shared" si="165"/>
        <v>2025</v>
      </c>
      <c r="C3494" t="str">
        <f t="shared" si="166"/>
        <v>2024-2025</v>
      </c>
      <c r="D3494" t="s">
        <v>148</v>
      </c>
      <c r="E3494" t="s">
        <v>113</v>
      </c>
      <c r="F3494" t="str">
        <f t="shared" si="167"/>
        <v>Queensland</v>
      </c>
      <c r="G3494" t="s">
        <v>35</v>
      </c>
      <c r="H3494">
        <v>4215</v>
      </c>
      <c r="I3494" t="s">
        <v>11</v>
      </c>
      <c r="J3494" t="s">
        <v>104</v>
      </c>
      <c r="K3494" t="s">
        <v>19</v>
      </c>
      <c r="L3494" t="s">
        <v>23</v>
      </c>
      <c r="M3494" s="5">
        <v>21.97</v>
      </c>
    </row>
    <row r="3495" spans="1:13" hidden="1" x14ac:dyDescent="0.25">
      <c r="A3495" s="2">
        <v>45649</v>
      </c>
      <c r="B3495" s="3">
        <f t="shared" si="165"/>
        <v>2025</v>
      </c>
      <c r="C3495" t="str">
        <f t="shared" si="166"/>
        <v>2024-2025</v>
      </c>
      <c r="D3495" t="s">
        <v>147</v>
      </c>
      <c r="E3495" t="s">
        <v>122</v>
      </c>
      <c r="F3495" t="str">
        <f t="shared" si="167"/>
        <v>New South Wales</v>
      </c>
      <c r="G3495" t="s">
        <v>10</v>
      </c>
      <c r="H3495">
        <v>2650</v>
      </c>
      <c r="I3495" t="s">
        <v>11</v>
      </c>
      <c r="J3495" t="s">
        <v>25</v>
      </c>
      <c r="K3495" t="s">
        <v>152</v>
      </c>
      <c r="L3495" t="s">
        <v>13</v>
      </c>
      <c r="M3495" s="5">
        <v>796.76000000000033</v>
      </c>
    </row>
    <row r="3496" spans="1:13" hidden="1" x14ac:dyDescent="0.25">
      <c r="A3496" s="2">
        <v>45514</v>
      </c>
      <c r="B3496" s="3">
        <f t="shared" si="165"/>
        <v>2025</v>
      </c>
      <c r="C3496" t="str">
        <f t="shared" si="166"/>
        <v>2024-2025</v>
      </c>
      <c r="D3496" t="s">
        <v>147</v>
      </c>
      <c r="E3496" t="s">
        <v>103</v>
      </c>
      <c r="F3496" t="str">
        <f t="shared" si="167"/>
        <v>Queensland</v>
      </c>
      <c r="G3496" t="s">
        <v>35</v>
      </c>
      <c r="H3496">
        <v>4509</v>
      </c>
      <c r="I3496" t="s">
        <v>11</v>
      </c>
      <c r="J3496" t="s">
        <v>104</v>
      </c>
      <c r="K3496" t="s">
        <v>154</v>
      </c>
      <c r="L3496" t="s">
        <v>14</v>
      </c>
      <c r="M3496" s="5">
        <v>797.2</v>
      </c>
    </row>
    <row r="3497" spans="1:13" hidden="1" x14ac:dyDescent="0.25">
      <c r="A3497" s="2">
        <v>45389</v>
      </c>
      <c r="B3497" s="3">
        <f t="shared" si="165"/>
        <v>2024</v>
      </c>
      <c r="C3497" t="str">
        <f t="shared" si="166"/>
        <v>2024-2025</v>
      </c>
      <c r="D3497" t="s">
        <v>148</v>
      </c>
      <c r="E3497" t="s">
        <v>73</v>
      </c>
      <c r="F3497" t="str">
        <f t="shared" si="167"/>
        <v>Victoria</v>
      </c>
      <c r="G3497" t="s">
        <v>45</v>
      </c>
      <c r="H3497">
        <v>3136</v>
      </c>
      <c r="I3497" t="s">
        <v>11</v>
      </c>
      <c r="J3497" t="s">
        <v>63</v>
      </c>
      <c r="K3497" t="s">
        <v>150</v>
      </c>
      <c r="L3497" t="s">
        <v>18</v>
      </c>
      <c r="M3497" s="5">
        <v>797.62</v>
      </c>
    </row>
    <row r="3498" spans="1:13" hidden="1" x14ac:dyDescent="0.25">
      <c r="A3498" s="2">
        <v>45026</v>
      </c>
      <c r="B3498" s="3">
        <f t="shared" si="165"/>
        <v>2023</v>
      </c>
      <c r="C3498" t="str">
        <f t="shared" si="166"/>
        <v>2023-2024</v>
      </c>
      <c r="D3498" t="s">
        <v>147</v>
      </c>
      <c r="E3498" t="s">
        <v>9</v>
      </c>
      <c r="F3498" t="str">
        <f t="shared" si="167"/>
        <v>New South Wales</v>
      </c>
      <c r="G3498" t="s">
        <v>10</v>
      </c>
      <c r="H3498">
        <v>2067</v>
      </c>
      <c r="I3498" t="s">
        <v>11</v>
      </c>
      <c r="J3498" t="s">
        <v>12</v>
      </c>
      <c r="K3498" t="s">
        <v>156</v>
      </c>
      <c r="L3498" t="s">
        <v>17</v>
      </c>
      <c r="M3498" s="5">
        <v>797.75000000000011</v>
      </c>
    </row>
    <row r="3499" spans="1:13" hidden="1" x14ac:dyDescent="0.25">
      <c r="A3499" s="2">
        <v>45307</v>
      </c>
      <c r="B3499" s="3">
        <f t="shared" si="165"/>
        <v>2024</v>
      </c>
      <c r="C3499" t="str">
        <f t="shared" si="166"/>
        <v>2023-2024</v>
      </c>
      <c r="D3499" t="s">
        <v>147</v>
      </c>
      <c r="E3499" t="s">
        <v>145</v>
      </c>
      <c r="F3499" t="str">
        <f t="shared" si="167"/>
        <v>New South Wales</v>
      </c>
      <c r="G3499" t="s">
        <v>10</v>
      </c>
      <c r="H3499">
        <v>2101</v>
      </c>
      <c r="I3499" t="s">
        <v>11</v>
      </c>
      <c r="J3499" t="s">
        <v>27</v>
      </c>
      <c r="K3499" t="s">
        <v>19</v>
      </c>
      <c r="L3499" t="s">
        <v>23</v>
      </c>
      <c r="M3499" s="5">
        <v>798.23</v>
      </c>
    </row>
    <row r="3500" spans="1:13" hidden="1" x14ac:dyDescent="0.25">
      <c r="A3500" s="2">
        <v>45193</v>
      </c>
      <c r="B3500" s="3">
        <f t="shared" si="165"/>
        <v>2024</v>
      </c>
      <c r="C3500" t="str">
        <f t="shared" si="166"/>
        <v>2023-2024</v>
      </c>
      <c r="D3500" t="s">
        <v>147</v>
      </c>
      <c r="E3500" t="s">
        <v>132</v>
      </c>
      <c r="F3500" t="str">
        <f t="shared" si="167"/>
        <v>New South Wales</v>
      </c>
      <c r="G3500" t="s">
        <v>10</v>
      </c>
      <c r="H3500">
        <v>2800</v>
      </c>
      <c r="I3500" t="s">
        <v>11</v>
      </c>
      <c r="J3500" t="s">
        <v>25</v>
      </c>
      <c r="K3500" t="s">
        <v>155</v>
      </c>
      <c r="L3500" t="s">
        <v>20</v>
      </c>
      <c r="M3500" s="5">
        <v>798.24</v>
      </c>
    </row>
    <row r="3501" spans="1:13" hidden="1" x14ac:dyDescent="0.25">
      <c r="A3501" s="2">
        <v>45084</v>
      </c>
      <c r="B3501" s="3">
        <f t="shared" si="165"/>
        <v>2023</v>
      </c>
      <c r="C3501" t="str">
        <f t="shared" si="166"/>
        <v>2023-2024</v>
      </c>
      <c r="D3501" t="s">
        <v>147</v>
      </c>
      <c r="E3501" t="s">
        <v>133</v>
      </c>
      <c r="F3501" t="str">
        <f t="shared" si="167"/>
        <v>Queensland</v>
      </c>
      <c r="G3501" t="s">
        <v>35</v>
      </c>
      <c r="H3501">
        <v>4305</v>
      </c>
      <c r="I3501" t="s">
        <v>11</v>
      </c>
      <c r="J3501" t="s">
        <v>104</v>
      </c>
      <c r="K3501" t="s">
        <v>149</v>
      </c>
      <c r="L3501" t="s">
        <v>15</v>
      </c>
      <c r="M3501" s="5">
        <v>798.52</v>
      </c>
    </row>
    <row r="3502" spans="1:13" hidden="1" x14ac:dyDescent="0.25">
      <c r="A3502" s="2">
        <v>45142</v>
      </c>
      <c r="B3502" s="3">
        <f t="shared" si="165"/>
        <v>2024</v>
      </c>
      <c r="C3502" t="str">
        <f t="shared" si="166"/>
        <v>2023-2024</v>
      </c>
      <c r="D3502" t="s">
        <v>148</v>
      </c>
      <c r="E3502" t="s">
        <v>143</v>
      </c>
      <c r="F3502" t="str">
        <f t="shared" si="167"/>
        <v>New South Wales</v>
      </c>
      <c r="G3502" t="s">
        <v>10</v>
      </c>
      <c r="H3502">
        <v>2154</v>
      </c>
      <c r="I3502" t="s">
        <v>11</v>
      </c>
      <c r="J3502" t="s">
        <v>27</v>
      </c>
      <c r="K3502" t="s">
        <v>152</v>
      </c>
      <c r="L3502" t="s">
        <v>13</v>
      </c>
      <c r="M3502" s="5">
        <v>799.67</v>
      </c>
    </row>
    <row r="3503" spans="1:13" hidden="1" x14ac:dyDescent="0.25">
      <c r="A3503" s="2">
        <v>45215</v>
      </c>
      <c r="B3503" s="3">
        <f t="shared" si="165"/>
        <v>2024</v>
      </c>
      <c r="C3503" t="str">
        <f t="shared" si="166"/>
        <v>2023-2024</v>
      </c>
      <c r="D3503" t="s">
        <v>147</v>
      </c>
      <c r="E3503" t="s">
        <v>24</v>
      </c>
      <c r="F3503" t="str">
        <f t="shared" si="167"/>
        <v>New South Wales</v>
      </c>
      <c r="G3503" t="s">
        <v>10</v>
      </c>
      <c r="H3503">
        <v>2795</v>
      </c>
      <c r="I3503" t="s">
        <v>11</v>
      </c>
      <c r="J3503" t="s">
        <v>25</v>
      </c>
      <c r="K3503" t="s">
        <v>150</v>
      </c>
      <c r="L3503" t="s">
        <v>18</v>
      </c>
      <c r="M3503" s="5">
        <v>800.1</v>
      </c>
    </row>
    <row r="3504" spans="1:13" hidden="1" x14ac:dyDescent="0.25">
      <c r="A3504" s="2">
        <v>45282</v>
      </c>
      <c r="B3504" s="3">
        <f t="shared" si="165"/>
        <v>2024</v>
      </c>
      <c r="C3504" t="str">
        <f t="shared" si="166"/>
        <v>2023-2024</v>
      </c>
      <c r="D3504" t="s">
        <v>147</v>
      </c>
      <c r="E3504" t="s">
        <v>99</v>
      </c>
      <c r="F3504" t="str">
        <f t="shared" si="167"/>
        <v>Victoria</v>
      </c>
      <c r="G3504" t="s">
        <v>45</v>
      </c>
      <c r="H3504">
        <v>3148</v>
      </c>
      <c r="I3504" t="s">
        <v>11</v>
      </c>
      <c r="J3504" t="s">
        <v>63</v>
      </c>
      <c r="K3504" t="s">
        <v>156</v>
      </c>
      <c r="L3504" t="s">
        <v>17</v>
      </c>
      <c r="M3504" s="5">
        <v>800.23</v>
      </c>
    </row>
    <row r="3505" spans="1:13" hidden="1" x14ac:dyDescent="0.25">
      <c r="A3505" s="2">
        <v>45515</v>
      </c>
      <c r="B3505" s="3">
        <f t="shared" si="165"/>
        <v>2025</v>
      </c>
      <c r="C3505" t="str">
        <f t="shared" si="166"/>
        <v>2024-2025</v>
      </c>
      <c r="D3505" t="s">
        <v>147</v>
      </c>
      <c r="E3505" t="s">
        <v>106</v>
      </c>
      <c r="F3505" t="str">
        <f t="shared" si="167"/>
        <v>Victoria</v>
      </c>
      <c r="G3505" t="s">
        <v>45</v>
      </c>
      <c r="H3505">
        <v>3915</v>
      </c>
      <c r="I3505" t="s">
        <v>11</v>
      </c>
      <c r="J3505" t="s">
        <v>55</v>
      </c>
      <c r="K3505" t="s">
        <v>149</v>
      </c>
      <c r="L3505" t="s">
        <v>15</v>
      </c>
      <c r="M3505" s="5">
        <v>801.37</v>
      </c>
    </row>
    <row r="3506" spans="1:13" hidden="1" x14ac:dyDescent="0.25">
      <c r="A3506" s="2">
        <v>45409</v>
      </c>
      <c r="B3506" s="3">
        <f t="shared" si="165"/>
        <v>2024</v>
      </c>
      <c r="C3506" t="str">
        <f t="shared" si="166"/>
        <v>2024-2025</v>
      </c>
      <c r="D3506" t="s">
        <v>147</v>
      </c>
      <c r="E3506" t="s">
        <v>115</v>
      </c>
      <c r="F3506" t="str">
        <f t="shared" si="167"/>
        <v>Western Australia</v>
      </c>
      <c r="G3506" t="s">
        <v>48</v>
      </c>
      <c r="H3506">
        <v>6280</v>
      </c>
      <c r="I3506" t="s">
        <v>11</v>
      </c>
      <c r="J3506" t="s">
        <v>94</v>
      </c>
      <c r="K3506" t="s">
        <v>156</v>
      </c>
      <c r="L3506" t="s">
        <v>17</v>
      </c>
      <c r="M3506" s="5">
        <v>801.48000000000013</v>
      </c>
    </row>
    <row r="3507" spans="1:13" hidden="1" x14ac:dyDescent="0.25">
      <c r="A3507" s="2">
        <v>44991</v>
      </c>
      <c r="B3507" s="3">
        <f t="shared" si="165"/>
        <v>2023</v>
      </c>
      <c r="C3507" t="str">
        <f t="shared" si="166"/>
        <v>2022-2023</v>
      </c>
      <c r="D3507" t="s">
        <v>147</v>
      </c>
      <c r="E3507" t="s">
        <v>98</v>
      </c>
      <c r="F3507" t="str">
        <f t="shared" si="167"/>
        <v>Victoria</v>
      </c>
      <c r="G3507" t="s">
        <v>45</v>
      </c>
      <c r="H3507">
        <v>3429</v>
      </c>
      <c r="I3507" t="s">
        <v>11</v>
      </c>
      <c r="J3507" t="s">
        <v>60</v>
      </c>
      <c r="K3507" t="s">
        <v>155</v>
      </c>
      <c r="L3507" t="s">
        <v>20</v>
      </c>
      <c r="M3507" s="5">
        <v>801.68000000000006</v>
      </c>
    </row>
    <row r="3508" spans="1:13" hidden="1" x14ac:dyDescent="0.25">
      <c r="A3508" s="2">
        <v>45480</v>
      </c>
      <c r="B3508" s="3">
        <f t="shared" si="165"/>
        <v>2025</v>
      </c>
      <c r="C3508" t="str">
        <f t="shared" si="166"/>
        <v>2024-2025</v>
      </c>
      <c r="D3508" t="s">
        <v>147</v>
      </c>
      <c r="E3508" t="s">
        <v>108</v>
      </c>
      <c r="F3508" t="str">
        <f t="shared" si="167"/>
        <v>Victoria</v>
      </c>
      <c r="G3508" t="s">
        <v>45</v>
      </c>
      <c r="H3508">
        <v>3018</v>
      </c>
      <c r="I3508" t="s">
        <v>11</v>
      </c>
      <c r="J3508" t="s">
        <v>46</v>
      </c>
      <c r="K3508" t="s">
        <v>152</v>
      </c>
      <c r="L3508" t="s">
        <v>13</v>
      </c>
      <c r="M3508" s="5">
        <v>801.97</v>
      </c>
    </row>
    <row r="3509" spans="1:13" hidden="1" x14ac:dyDescent="0.25">
      <c r="A3509" s="2">
        <v>45406</v>
      </c>
      <c r="B3509" s="3">
        <f t="shared" si="165"/>
        <v>2024</v>
      </c>
      <c r="C3509" t="str">
        <f t="shared" si="166"/>
        <v>2024-2025</v>
      </c>
      <c r="D3509" t="s">
        <v>147</v>
      </c>
      <c r="E3509" t="s">
        <v>142</v>
      </c>
      <c r="F3509" t="str">
        <f t="shared" si="167"/>
        <v>Australian Capital Territory</v>
      </c>
      <c r="G3509" t="s">
        <v>80</v>
      </c>
      <c r="H3509">
        <v>2609</v>
      </c>
      <c r="I3509" t="s">
        <v>11</v>
      </c>
      <c r="J3509" t="s">
        <v>58</v>
      </c>
      <c r="K3509" t="s">
        <v>150</v>
      </c>
      <c r="L3509" t="s">
        <v>18</v>
      </c>
      <c r="M3509" s="5">
        <v>802.67</v>
      </c>
    </row>
    <row r="3510" spans="1:13" hidden="1" x14ac:dyDescent="0.25">
      <c r="A3510" s="2">
        <v>45042</v>
      </c>
      <c r="B3510" s="3">
        <f t="shared" si="165"/>
        <v>2023</v>
      </c>
      <c r="C3510" t="str">
        <f t="shared" si="166"/>
        <v>2023-2024</v>
      </c>
      <c r="D3510" t="s">
        <v>148</v>
      </c>
      <c r="E3510" t="s">
        <v>72</v>
      </c>
      <c r="F3510" t="str">
        <f t="shared" si="167"/>
        <v>Western Australia</v>
      </c>
      <c r="G3510" t="s">
        <v>48</v>
      </c>
      <c r="H3510">
        <v>6010</v>
      </c>
      <c r="I3510" t="s">
        <v>11</v>
      </c>
      <c r="J3510" t="s">
        <v>49</v>
      </c>
      <c r="K3510" t="s">
        <v>150</v>
      </c>
      <c r="L3510" t="s">
        <v>18</v>
      </c>
      <c r="M3510" s="5">
        <v>802.75000000000011</v>
      </c>
    </row>
    <row r="3511" spans="1:13" hidden="1" x14ac:dyDescent="0.25">
      <c r="A3511" s="2">
        <v>45056</v>
      </c>
      <c r="B3511" s="3">
        <f t="shared" si="165"/>
        <v>2023</v>
      </c>
      <c r="C3511" t="str">
        <f t="shared" si="166"/>
        <v>2023-2024</v>
      </c>
      <c r="D3511" t="s">
        <v>148</v>
      </c>
      <c r="E3511" t="s">
        <v>42</v>
      </c>
      <c r="F3511" t="str">
        <f t="shared" si="167"/>
        <v>Queensland</v>
      </c>
      <c r="G3511" t="s">
        <v>35</v>
      </c>
      <c r="H3511">
        <v>4053</v>
      </c>
      <c r="I3511" t="s">
        <v>11</v>
      </c>
      <c r="J3511" t="s">
        <v>43</v>
      </c>
      <c r="K3511" t="s">
        <v>157</v>
      </c>
      <c r="L3511" t="s">
        <v>22</v>
      </c>
      <c r="M3511" s="5">
        <v>20.58</v>
      </c>
    </row>
    <row r="3512" spans="1:13" hidden="1" x14ac:dyDescent="0.25">
      <c r="A3512" s="2">
        <v>45177</v>
      </c>
      <c r="B3512" s="3">
        <f t="shared" si="165"/>
        <v>2024</v>
      </c>
      <c r="C3512" t="str">
        <f t="shared" si="166"/>
        <v>2023-2024</v>
      </c>
      <c r="D3512" t="s">
        <v>148</v>
      </c>
      <c r="E3512" t="s">
        <v>91</v>
      </c>
      <c r="F3512" t="str">
        <f t="shared" si="167"/>
        <v>Victoria</v>
      </c>
      <c r="G3512" t="s">
        <v>45</v>
      </c>
      <c r="H3512">
        <v>3690</v>
      </c>
      <c r="I3512" t="s">
        <v>11</v>
      </c>
      <c r="J3512" t="s">
        <v>55</v>
      </c>
      <c r="K3512" t="s">
        <v>151</v>
      </c>
      <c r="L3512" t="s">
        <v>21</v>
      </c>
      <c r="M3512" s="5">
        <v>803.61999999999989</v>
      </c>
    </row>
    <row r="3513" spans="1:13" hidden="1" x14ac:dyDescent="0.25">
      <c r="A3513" s="2">
        <v>45358</v>
      </c>
      <c r="B3513" s="3">
        <f t="shared" si="165"/>
        <v>2024</v>
      </c>
      <c r="C3513" t="str">
        <f t="shared" si="166"/>
        <v>2023-2024</v>
      </c>
      <c r="D3513" t="s">
        <v>147</v>
      </c>
      <c r="E3513" t="s">
        <v>117</v>
      </c>
      <c r="F3513" t="str">
        <f t="shared" si="167"/>
        <v>Queensland</v>
      </c>
      <c r="G3513" t="s">
        <v>35</v>
      </c>
      <c r="H3513">
        <v>4119</v>
      </c>
      <c r="I3513" t="s">
        <v>11</v>
      </c>
      <c r="J3513" t="s">
        <v>43</v>
      </c>
      <c r="K3513" t="s">
        <v>154</v>
      </c>
      <c r="L3513" t="s">
        <v>14</v>
      </c>
      <c r="M3513" s="5">
        <v>803.81</v>
      </c>
    </row>
    <row r="3514" spans="1:13" hidden="1" x14ac:dyDescent="0.25">
      <c r="A3514" s="2">
        <v>44976</v>
      </c>
      <c r="B3514" s="3">
        <f t="shared" si="165"/>
        <v>2023</v>
      </c>
      <c r="C3514" t="str">
        <f t="shared" si="166"/>
        <v>2022-2023</v>
      </c>
      <c r="D3514" t="s">
        <v>147</v>
      </c>
      <c r="E3514" t="s">
        <v>117</v>
      </c>
      <c r="F3514" t="str">
        <f t="shared" si="167"/>
        <v>Queensland</v>
      </c>
      <c r="G3514" t="s">
        <v>35</v>
      </c>
      <c r="H3514">
        <v>4119</v>
      </c>
      <c r="I3514" t="s">
        <v>11</v>
      </c>
      <c r="J3514" t="s">
        <v>43</v>
      </c>
      <c r="K3514" t="s">
        <v>152</v>
      </c>
      <c r="L3514" t="s">
        <v>13</v>
      </c>
      <c r="M3514" s="5">
        <v>807.66999999999985</v>
      </c>
    </row>
    <row r="3515" spans="1:13" hidden="1" x14ac:dyDescent="0.25">
      <c r="A3515" s="2">
        <v>45411</v>
      </c>
      <c r="B3515" s="3">
        <f t="shared" si="165"/>
        <v>2024</v>
      </c>
      <c r="C3515" t="str">
        <f t="shared" si="166"/>
        <v>2024-2025</v>
      </c>
      <c r="D3515" t="s">
        <v>147</v>
      </c>
      <c r="E3515" t="s">
        <v>112</v>
      </c>
      <c r="F3515" t="str">
        <f t="shared" si="167"/>
        <v>Victoria</v>
      </c>
      <c r="G3515" t="s">
        <v>45</v>
      </c>
      <c r="H3515">
        <v>3076</v>
      </c>
      <c r="I3515" t="s">
        <v>11</v>
      </c>
      <c r="J3515" t="s">
        <v>46</v>
      </c>
      <c r="K3515" t="s">
        <v>151</v>
      </c>
      <c r="L3515" t="s">
        <v>21</v>
      </c>
      <c r="M3515" s="5">
        <v>808.07</v>
      </c>
    </row>
    <row r="3516" spans="1:13" hidden="1" x14ac:dyDescent="0.25">
      <c r="A3516" s="2">
        <v>45635</v>
      </c>
      <c r="B3516" s="3">
        <f t="shared" si="165"/>
        <v>2025</v>
      </c>
      <c r="C3516" t="str">
        <f t="shared" si="166"/>
        <v>2024-2025</v>
      </c>
      <c r="D3516" t="s">
        <v>147</v>
      </c>
      <c r="E3516" t="s">
        <v>59</v>
      </c>
      <c r="F3516" t="str">
        <f t="shared" si="167"/>
        <v>Victoria</v>
      </c>
      <c r="G3516" t="s">
        <v>45</v>
      </c>
      <c r="H3516">
        <v>3280</v>
      </c>
      <c r="I3516" t="s">
        <v>11</v>
      </c>
      <c r="J3516" t="s">
        <v>60</v>
      </c>
      <c r="K3516" t="s">
        <v>154</v>
      </c>
      <c r="L3516" t="s">
        <v>14</v>
      </c>
      <c r="M3516" s="5">
        <v>809.27</v>
      </c>
    </row>
    <row r="3517" spans="1:13" hidden="1" x14ac:dyDescent="0.25">
      <c r="A3517" s="2">
        <v>45161</v>
      </c>
      <c r="B3517" s="3">
        <f t="shared" si="165"/>
        <v>2024</v>
      </c>
      <c r="C3517" t="str">
        <f t="shared" si="166"/>
        <v>2023-2024</v>
      </c>
      <c r="D3517" t="s">
        <v>147</v>
      </c>
      <c r="E3517" t="s">
        <v>52</v>
      </c>
      <c r="F3517" t="str">
        <f t="shared" si="167"/>
        <v>Victoria</v>
      </c>
      <c r="G3517" t="s">
        <v>45</v>
      </c>
      <c r="H3517">
        <v>3030</v>
      </c>
      <c r="I3517" t="s">
        <v>11</v>
      </c>
      <c r="J3517" t="s">
        <v>46</v>
      </c>
      <c r="K3517" t="s">
        <v>149</v>
      </c>
      <c r="L3517" t="s">
        <v>15</v>
      </c>
      <c r="M3517" s="5">
        <v>809.31000000000006</v>
      </c>
    </row>
    <row r="3518" spans="1:13" hidden="1" x14ac:dyDescent="0.25">
      <c r="A3518" s="2">
        <v>45310</v>
      </c>
      <c r="B3518" s="3">
        <f t="shared" si="165"/>
        <v>2024</v>
      </c>
      <c r="C3518" t="str">
        <f t="shared" si="166"/>
        <v>2023-2024</v>
      </c>
      <c r="D3518" t="s">
        <v>148</v>
      </c>
      <c r="E3518" t="s">
        <v>146</v>
      </c>
      <c r="F3518" t="str">
        <f t="shared" si="167"/>
        <v>Victoria</v>
      </c>
      <c r="G3518" t="s">
        <v>45</v>
      </c>
      <c r="H3518">
        <v>3353</v>
      </c>
      <c r="I3518" t="s">
        <v>11</v>
      </c>
      <c r="J3518" t="s">
        <v>60</v>
      </c>
      <c r="K3518" t="s">
        <v>154</v>
      </c>
      <c r="L3518" t="s">
        <v>14</v>
      </c>
      <c r="M3518" s="5">
        <v>809.47</v>
      </c>
    </row>
    <row r="3519" spans="1:13" hidden="1" x14ac:dyDescent="0.25">
      <c r="A3519" s="2">
        <v>44971</v>
      </c>
      <c r="B3519" s="3">
        <f t="shared" si="165"/>
        <v>2023</v>
      </c>
      <c r="C3519" t="str">
        <f t="shared" si="166"/>
        <v>2022-2023</v>
      </c>
      <c r="D3519" t="s">
        <v>147</v>
      </c>
      <c r="E3519" t="s">
        <v>84</v>
      </c>
      <c r="F3519" t="str">
        <f t="shared" si="167"/>
        <v>Queensland</v>
      </c>
      <c r="G3519" t="s">
        <v>35</v>
      </c>
      <c r="H3519">
        <v>4740</v>
      </c>
      <c r="I3519" t="s">
        <v>11</v>
      </c>
      <c r="J3519" t="s">
        <v>51</v>
      </c>
      <c r="K3519" t="s">
        <v>154</v>
      </c>
      <c r="L3519" t="s">
        <v>14</v>
      </c>
      <c r="M3519" s="5">
        <v>811.31</v>
      </c>
    </row>
    <row r="3520" spans="1:13" hidden="1" x14ac:dyDescent="0.25">
      <c r="A3520" s="2">
        <v>45602</v>
      </c>
      <c r="B3520" s="3">
        <f t="shared" si="165"/>
        <v>2025</v>
      </c>
      <c r="C3520" t="str">
        <f t="shared" si="166"/>
        <v>2024-2025</v>
      </c>
      <c r="D3520" t="s">
        <v>148</v>
      </c>
      <c r="E3520" t="s">
        <v>129</v>
      </c>
      <c r="F3520" t="str">
        <f t="shared" si="167"/>
        <v>Tasmania</v>
      </c>
      <c r="G3520" t="s">
        <v>70</v>
      </c>
      <c r="H3520">
        <v>7010</v>
      </c>
      <c r="I3520" t="s">
        <v>11</v>
      </c>
      <c r="J3520" t="s">
        <v>71</v>
      </c>
      <c r="K3520" t="s">
        <v>150</v>
      </c>
      <c r="L3520" t="s">
        <v>18</v>
      </c>
      <c r="M3520" s="5">
        <v>812.18999999999994</v>
      </c>
    </row>
    <row r="3521" spans="1:13" hidden="1" x14ac:dyDescent="0.25">
      <c r="A3521" s="2">
        <v>45042</v>
      </c>
      <c r="B3521" s="3">
        <f t="shared" si="165"/>
        <v>2023</v>
      </c>
      <c r="C3521" t="str">
        <f t="shared" si="166"/>
        <v>2023-2024</v>
      </c>
      <c r="D3521" t="s">
        <v>147</v>
      </c>
      <c r="E3521" t="s">
        <v>103</v>
      </c>
      <c r="F3521" t="str">
        <f t="shared" si="167"/>
        <v>Queensland</v>
      </c>
      <c r="G3521" t="s">
        <v>35</v>
      </c>
      <c r="H3521">
        <v>4509</v>
      </c>
      <c r="I3521" t="s">
        <v>11</v>
      </c>
      <c r="J3521" t="s">
        <v>104</v>
      </c>
      <c r="K3521" t="s">
        <v>150</v>
      </c>
      <c r="L3521" t="s">
        <v>18</v>
      </c>
      <c r="M3521" s="5">
        <v>813.89</v>
      </c>
    </row>
    <row r="3522" spans="1:13" hidden="1" x14ac:dyDescent="0.25">
      <c r="A3522" s="2">
        <v>45073</v>
      </c>
      <c r="B3522" s="3">
        <f t="shared" si="165"/>
        <v>2023</v>
      </c>
      <c r="C3522" t="str">
        <f t="shared" si="166"/>
        <v>2023-2024</v>
      </c>
      <c r="D3522" t="s">
        <v>147</v>
      </c>
      <c r="E3522" t="s">
        <v>105</v>
      </c>
      <c r="F3522" t="str">
        <f t="shared" si="167"/>
        <v>Victoria</v>
      </c>
      <c r="G3522" t="s">
        <v>45</v>
      </c>
      <c r="H3522">
        <v>3500</v>
      </c>
      <c r="I3522" t="s">
        <v>11</v>
      </c>
      <c r="J3522" t="s">
        <v>60</v>
      </c>
      <c r="K3522" t="s">
        <v>149</v>
      </c>
      <c r="L3522" t="s">
        <v>15</v>
      </c>
      <c r="M3522" s="5">
        <v>815.31</v>
      </c>
    </row>
    <row r="3523" spans="1:13" hidden="1" x14ac:dyDescent="0.25">
      <c r="A3523" s="2">
        <v>45430</v>
      </c>
      <c r="B3523" s="3">
        <f t="shared" si="165"/>
        <v>2024</v>
      </c>
      <c r="C3523" t="str">
        <f t="shared" si="166"/>
        <v>2024-2025</v>
      </c>
      <c r="D3523" t="s">
        <v>147</v>
      </c>
      <c r="E3523" t="s">
        <v>113</v>
      </c>
      <c r="F3523" t="str">
        <f t="shared" si="167"/>
        <v>Queensland</v>
      </c>
      <c r="G3523" t="s">
        <v>35</v>
      </c>
      <c r="H3523">
        <v>4215</v>
      </c>
      <c r="I3523" t="s">
        <v>11</v>
      </c>
      <c r="J3523" t="s">
        <v>104</v>
      </c>
      <c r="K3523" t="s">
        <v>152</v>
      </c>
      <c r="L3523" t="s">
        <v>13</v>
      </c>
      <c r="M3523" s="5">
        <v>815.60999999999979</v>
      </c>
    </row>
    <row r="3524" spans="1:13" hidden="1" x14ac:dyDescent="0.25">
      <c r="A3524" s="2">
        <v>45297</v>
      </c>
      <c r="B3524" s="3">
        <f t="shared" si="165"/>
        <v>2024</v>
      </c>
      <c r="C3524" t="str">
        <f t="shared" si="166"/>
        <v>2023-2024</v>
      </c>
      <c r="D3524" t="s">
        <v>148</v>
      </c>
      <c r="E3524" t="s">
        <v>103</v>
      </c>
      <c r="F3524" t="str">
        <f t="shared" si="167"/>
        <v>Queensland</v>
      </c>
      <c r="G3524" t="s">
        <v>35</v>
      </c>
      <c r="H3524">
        <v>4509</v>
      </c>
      <c r="I3524" t="s">
        <v>11</v>
      </c>
      <c r="J3524" t="s">
        <v>104</v>
      </c>
      <c r="K3524" t="s">
        <v>157</v>
      </c>
      <c r="L3524" t="s">
        <v>22</v>
      </c>
      <c r="M3524" s="5">
        <v>20.18</v>
      </c>
    </row>
    <row r="3525" spans="1:13" hidden="1"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row>
    <row r="3526" spans="1:13" hidden="1"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row>
    <row r="3527" spans="1:13" hidden="1"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row>
    <row r="3528" spans="1:13" hidden="1"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row>
    <row r="3529" spans="1:13" hidden="1"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row>
    <row r="3530" spans="1:13" hidden="1"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row>
    <row r="3531" spans="1:13" hidden="1"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row>
    <row r="3532" spans="1:13" hidden="1" x14ac:dyDescent="0.25">
      <c r="A3532" s="2">
        <v>45431</v>
      </c>
      <c r="B3532" s="3">
        <f t="shared" si="165"/>
        <v>2024</v>
      </c>
      <c r="C3532" t="str">
        <f t="shared" si="166"/>
        <v>2024-2025</v>
      </c>
      <c r="D3532" t="s">
        <v>147</v>
      </c>
      <c r="E3532" t="s">
        <v>115</v>
      </c>
      <c r="F3532" t="str">
        <f t="shared" si="167"/>
        <v>Western Australia</v>
      </c>
      <c r="G3532" t="s">
        <v>48</v>
      </c>
      <c r="H3532">
        <v>6280</v>
      </c>
      <c r="I3532" t="s">
        <v>11</v>
      </c>
      <c r="J3532" t="s">
        <v>94</v>
      </c>
      <c r="K3532" t="s">
        <v>157</v>
      </c>
      <c r="L3532" t="s">
        <v>22</v>
      </c>
      <c r="M3532" s="5">
        <v>821.3599999999999</v>
      </c>
    </row>
    <row r="3533" spans="1:13"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row>
    <row r="3534" spans="1:13" hidden="1"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row>
    <row r="3535" spans="1:13" hidden="1"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row>
    <row r="3536" spans="1:13" hidden="1" x14ac:dyDescent="0.25">
      <c r="A3536" s="2">
        <v>45393</v>
      </c>
      <c r="B3536" s="3">
        <f t="shared" si="165"/>
        <v>2024</v>
      </c>
      <c r="C3536" t="str">
        <f t="shared" si="166"/>
        <v>2024-2025</v>
      </c>
      <c r="D3536" t="s">
        <v>147</v>
      </c>
      <c r="E3536" t="s">
        <v>126</v>
      </c>
      <c r="F3536" t="str">
        <f t="shared" si="167"/>
        <v>Queensland</v>
      </c>
      <c r="G3536" t="s">
        <v>35</v>
      </c>
      <c r="H3536">
        <v>4551</v>
      </c>
      <c r="I3536" t="s">
        <v>11</v>
      </c>
      <c r="J3536" t="s">
        <v>120</v>
      </c>
      <c r="K3536" t="s">
        <v>156</v>
      </c>
      <c r="L3536" t="s">
        <v>17</v>
      </c>
      <c r="M3536" s="5">
        <v>833.85</v>
      </c>
    </row>
    <row r="3537" spans="1:13" hidden="1" x14ac:dyDescent="0.25">
      <c r="A3537" s="2">
        <v>45027</v>
      </c>
      <c r="B3537" s="3">
        <f t="shared" si="165"/>
        <v>2023</v>
      </c>
      <c r="C3537" t="str">
        <f t="shared" si="166"/>
        <v>2023-2024</v>
      </c>
      <c r="D3537" t="s">
        <v>147</v>
      </c>
      <c r="E3537" t="s">
        <v>47</v>
      </c>
      <c r="F3537" t="str">
        <f t="shared" si="167"/>
        <v>Western Australia</v>
      </c>
      <c r="G3537" t="s">
        <v>48</v>
      </c>
      <c r="H3537">
        <v>6030</v>
      </c>
      <c r="I3537" t="s">
        <v>11</v>
      </c>
      <c r="J3537" t="s">
        <v>49</v>
      </c>
      <c r="K3537" t="s">
        <v>151</v>
      </c>
      <c r="L3537" t="s">
        <v>21</v>
      </c>
      <c r="M3537" s="5">
        <v>833.92</v>
      </c>
    </row>
    <row r="3538" spans="1:13" hidden="1" x14ac:dyDescent="0.25">
      <c r="A3538" s="2">
        <v>45029</v>
      </c>
      <c r="B3538" s="3">
        <f t="shared" si="165"/>
        <v>2023</v>
      </c>
      <c r="C3538" t="str">
        <f t="shared" si="166"/>
        <v>2023-2024</v>
      </c>
      <c r="D3538" t="s">
        <v>147</v>
      </c>
      <c r="E3538" t="s">
        <v>67</v>
      </c>
      <c r="F3538" t="str">
        <f t="shared" si="167"/>
        <v>New South Wales</v>
      </c>
      <c r="G3538" t="s">
        <v>10</v>
      </c>
      <c r="H3538">
        <v>2478</v>
      </c>
      <c r="I3538" t="s">
        <v>11</v>
      </c>
      <c r="J3538" t="s">
        <v>68</v>
      </c>
      <c r="K3538" t="s">
        <v>151</v>
      </c>
      <c r="L3538" t="s">
        <v>21</v>
      </c>
      <c r="M3538" s="5">
        <v>837.2700000000001</v>
      </c>
    </row>
    <row r="3539" spans="1:13" hidden="1" x14ac:dyDescent="0.25">
      <c r="A3539" s="2">
        <v>45399</v>
      </c>
      <c r="B3539" s="3">
        <f t="shared" si="165"/>
        <v>2024</v>
      </c>
      <c r="C3539" t="str">
        <f t="shared" si="166"/>
        <v>2024-2025</v>
      </c>
      <c r="D3539" t="s">
        <v>147</v>
      </c>
      <c r="E3539" t="s">
        <v>145</v>
      </c>
      <c r="F3539" t="str">
        <f t="shared" si="167"/>
        <v>New South Wales</v>
      </c>
      <c r="G3539" t="s">
        <v>10</v>
      </c>
      <c r="H3539">
        <v>2101</v>
      </c>
      <c r="I3539" t="s">
        <v>11</v>
      </c>
      <c r="J3539" t="s">
        <v>27</v>
      </c>
      <c r="K3539" t="s">
        <v>152</v>
      </c>
      <c r="L3539" t="s">
        <v>13</v>
      </c>
      <c r="M3539" s="5">
        <v>837.6400000000001</v>
      </c>
    </row>
    <row r="3540" spans="1:13" hidden="1"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row>
    <row r="3541" spans="1:13" hidden="1" x14ac:dyDescent="0.25">
      <c r="A3541" s="2">
        <v>45095</v>
      </c>
      <c r="B3541" s="3">
        <f t="shared" si="165"/>
        <v>2023</v>
      </c>
      <c r="C3541" t="str">
        <f t="shared" si="166"/>
        <v>2023-2024</v>
      </c>
      <c r="D3541" t="s">
        <v>148</v>
      </c>
      <c r="E3541" t="s">
        <v>135</v>
      </c>
      <c r="F3541" t="str">
        <f t="shared" si="167"/>
        <v>Victoria</v>
      </c>
      <c r="G3541" t="s">
        <v>45</v>
      </c>
      <c r="H3541">
        <v>3550</v>
      </c>
      <c r="I3541" t="s">
        <v>11</v>
      </c>
      <c r="J3541" t="s">
        <v>60</v>
      </c>
      <c r="K3541" t="s">
        <v>150</v>
      </c>
      <c r="L3541" t="s">
        <v>18</v>
      </c>
      <c r="M3541" s="5">
        <v>843.84</v>
      </c>
    </row>
    <row r="3542" spans="1:13" hidden="1"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row>
    <row r="3543" spans="1:13" hidden="1"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row>
    <row r="3544" spans="1:13" hidden="1"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row>
    <row r="3545" spans="1:13" hidden="1" x14ac:dyDescent="0.25">
      <c r="A3545" s="2">
        <v>45469</v>
      </c>
      <c r="B3545" s="3">
        <f t="shared" si="165"/>
        <v>2024</v>
      </c>
      <c r="C3545" t="str">
        <f t="shared" si="166"/>
        <v>2024-2025</v>
      </c>
      <c r="D3545" t="s">
        <v>147</v>
      </c>
      <c r="E3545" t="s">
        <v>67</v>
      </c>
      <c r="F3545" t="str">
        <f t="shared" si="167"/>
        <v>New South Wales</v>
      </c>
      <c r="G3545" t="s">
        <v>10</v>
      </c>
      <c r="H3545">
        <v>2478</v>
      </c>
      <c r="I3545" t="s">
        <v>11</v>
      </c>
      <c r="J3545" t="s">
        <v>68</v>
      </c>
      <c r="K3545" t="s">
        <v>153</v>
      </c>
      <c r="L3545" t="s">
        <v>16</v>
      </c>
      <c r="M3545" s="5">
        <v>845.82999999999993</v>
      </c>
    </row>
    <row r="3546" spans="1:13" hidden="1"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row>
    <row r="3547" spans="1:13" hidden="1"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row>
    <row r="3548" spans="1:13" hidden="1"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row>
    <row r="3549" spans="1:13" hidden="1" x14ac:dyDescent="0.25">
      <c r="A3549" s="2">
        <v>45619</v>
      </c>
      <c r="B3549" s="3">
        <f t="shared" si="165"/>
        <v>2025</v>
      </c>
      <c r="C3549" t="str">
        <f t="shared" si="166"/>
        <v>2024-2025</v>
      </c>
      <c r="D3549" t="s">
        <v>148</v>
      </c>
      <c r="E3549" t="s">
        <v>113</v>
      </c>
      <c r="F3549" t="str">
        <f t="shared" si="167"/>
        <v>Queensland</v>
      </c>
      <c r="G3549" t="s">
        <v>35</v>
      </c>
      <c r="H3549">
        <v>4215</v>
      </c>
      <c r="I3549" t="s">
        <v>11</v>
      </c>
      <c r="J3549" t="s">
        <v>104</v>
      </c>
      <c r="K3549" t="s">
        <v>155</v>
      </c>
      <c r="L3549" t="s">
        <v>20</v>
      </c>
      <c r="M3549" s="5">
        <v>19.96</v>
      </c>
    </row>
    <row r="3550" spans="1:13" hidden="1" x14ac:dyDescent="0.25">
      <c r="A3550" s="2">
        <v>45158</v>
      </c>
      <c r="B3550" s="3">
        <f t="shared" ref="B3550:B3613" si="168">IF(MONTH(A3550)&gt;=7,YEAR(A3550)+1,YEAR(A3550))</f>
        <v>2024</v>
      </c>
      <c r="C3550" t="str">
        <f t="shared" ref="C3550:C3613" si="169">IF(MONTH(A3550) &gt;= 4, YEAR(A3550) &amp; "-" &amp; YEAR(A3550) + 1, YEAR(A3550) - 1 &amp; "-" &amp; YEAR(A3550))</f>
        <v>2023-2024</v>
      </c>
      <c r="D3550" t="s">
        <v>147</v>
      </c>
      <c r="E3550" t="s">
        <v>117</v>
      </c>
      <c r="F3550" t="str">
        <f t="shared" ref="F3550:F3613" si="170">IF(G3550="WA","Western Australia",
IF(G3550="NSW","New South Wales",
IF(G3550="QLD","Queensland",
IF(G3550="VIC","Victoria",
IF(G3550="TAS","Tasmania",
IF(G3550="SA","South Australia",
IF(G3550="NT","Northern Territory",
IF(G3550="ACT","Australian Capital Territory",G3550))))))))</f>
        <v>Queensland</v>
      </c>
      <c r="G3550" t="s">
        <v>35</v>
      </c>
      <c r="H3550">
        <v>4119</v>
      </c>
      <c r="I3550" t="s">
        <v>11</v>
      </c>
      <c r="J3550" t="s">
        <v>43</v>
      </c>
      <c r="K3550" t="s">
        <v>19</v>
      </c>
      <c r="L3550" t="s">
        <v>23</v>
      </c>
      <c r="M3550" s="5">
        <v>850.43000000000006</v>
      </c>
    </row>
    <row r="3551" spans="1:13" hidden="1" x14ac:dyDescent="0.25">
      <c r="A3551" s="2">
        <v>45137</v>
      </c>
      <c r="B3551" s="3">
        <f t="shared" si="168"/>
        <v>2024</v>
      </c>
      <c r="C3551" t="str">
        <f t="shared" si="169"/>
        <v>2023-2024</v>
      </c>
      <c r="D3551" t="s">
        <v>147</v>
      </c>
      <c r="E3551" t="s">
        <v>134</v>
      </c>
      <c r="F3551" t="str">
        <f t="shared" si="170"/>
        <v>Queensland</v>
      </c>
      <c r="G3551" t="s">
        <v>35</v>
      </c>
      <c r="H3551">
        <v>4825</v>
      </c>
      <c r="I3551" t="s">
        <v>11</v>
      </c>
      <c r="J3551" t="s">
        <v>36</v>
      </c>
      <c r="K3551" t="s">
        <v>149</v>
      </c>
      <c r="L3551" t="s">
        <v>15</v>
      </c>
      <c r="M3551" s="5">
        <v>850.7299999999999</v>
      </c>
    </row>
    <row r="3552" spans="1:13" hidden="1" x14ac:dyDescent="0.25">
      <c r="A3552" s="2">
        <v>45214</v>
      </c>
      <c r="B3552" s="3">
        <f t="shared" si="168"/>
        <v>2024</v>
      </c>
      <c r="C3552" t="str">
        <f t="shared" si="169"/>
        <v>2023-2024</v>
      </c>
      <c r="D3552" t="s">
        <v>148</v>
      </c>
      <c r="E3552" t="s">
        <v>126</v>
      </c>
      <c r="F3552" t="str">
        <f t="shared" si="170"/>
        <v>Queensland</v>
      </c>
      <c r="G3552" t="s">
        <v>35</v>
      </c>
      <c r="H3552">
        <v>4551</v>
      </c>
      <c r="I3552" t="s">
        <v>11</v>
      </c>
      <c r="J3552" t="s">
        <v>120</v>
      </c>
      <c r="K3552" t="s">
        <v>155</v>
      </c>
      <c r="L3552" t="s">
        <v>20</v>
      </c>
      <c r="M3552" s="5">
        <v>19.34</v>
      </c>
    </row>
    <row r="3553" spans="1:13" hidden="1" x14ac:dyDescent="0.25">
      <c r="A3553" s="2">
        <v>45157</v>
      </c>
      <c r="B3553" s="3">
        <f t="shared" si="168"/>
        <v>2024</v>
      </c>
      <c r="C3553" t="str">
        <f t="shared" si="169"/>
        <v>2023-2024</v>
      </c>
      <c r="D3553" t="s">
        <v>148</v>
      </c>
      <c r="E3553" t="s">
        <v>108</v>
      </c>
      <c r="F3553" t="str">
        <f t="shared" si="170"/>
        <v>Victoria</v>
      </c>
      <c r="G3553" t="s">
        <v>45</v>
      </c>
      <c r="H3553">
        <v>3018</v>
      </c>
      <c r="I3553" t="s">
        <v>11</v>
      </c>
      <c r="J3553" t="s">
        <v>46</v>
      </c>
      <c r="K3553" t="s">
        <v>153</v>
      </c>
      <c r="L3553" t="s">
        <v>16</v>
      </c>
      <c r="M3553" s="5">
        <v>853.53</v>
      </c>
    </row>
    <row r="3554" spans="1:13" x14ac:dyDescent="0.25">
      <c r="A3554" s="2">
        <v>44957</v>
      </c>
      <c r="B3554" s="3">
        <f t="shared" si="168"/>
        <v>2023</v>
      </c>
      <c r="C3554" t="str">
        <f t="shared" si="169"/>
        <v>2022-2023</v>
      </c>
      <c r="D3554" t="s">
        <v>147</v>
      </c>
      <c r="E3554" t="s">
        <v>41</v>
      </c>
      <c r="F3554" t="str">
        <f t="shared" si="170"/>
        <v>New South Wales</v>
      </c>
      <c r="G3554" t="s">
        <v>10</v>
      </c>
      <c r="H3554">
        <v>2830</v>
      </c>
      <c r="I3554" t="s">
        <v>11</v>
      </c>
      <c r="J3554" t="s">
        <v>25</v>
      </c>
      <c r="K3554" t="s">
        <v>156</v>
      </c>
      <c r="L3554" t="s">
        <v>17</v>
      </c>
      <c r="M3554" s="5">
        <v>855.37000000000012</v>
      </c>
    </row>
    <row r="3555" spans="1:13" hidden="1" x14ac:dyDescent="0.25">
      <c r="A3555" s="2">
        <v>45525</v>
      </c>
      <c r="B3555" s="3">
        <f t="shared" si="168"/>
        <v>2025</v>
      </c>
      <c r="C3555" t="str">
        <f t="shared" si="169"/>
        <v>2024-2025</v>
      </c>
      <c r="D3555" t="s">
        <v>147</v>
      </c>
      <c r="E3555" t="s">
        <v>101</v>
      </c>
      <c r="F3555" t="str">
        <f t="shared" si="170"/>
        <v>Victoria</v>
      </c>
      <c r="G3555" t="s">
        <v>45</v>
      </c>
      <c r="H3555">
        <v>3131</v>
      </c>
      <c r="I3555" t="s">
        <v>11</v>
      </c>
      <c r="J3555" t="s">
        <v>63</v>
      </c>
      <c r="K3555" t="s">
        <v>150</v>
      </c>
      <c r="L3555" t="s">
        <v>18</v>
      </c>
      <c r="M3555" s="5">
        <v>858.84</v>
      </c>
    </row>
    <row r="3556" spans="1:13" hidden="1" x14ac:dyDescent="0.25">
      <c r="A3556" s="2">
        <v>45379</v>
      </c>
      <c r="B3556" s="3">
        <f t="shared" si="168"/>
        <v>2024</v>
      </c>
      <c r="C3556" t="str">
        <f t="shared" si="169"/>
        <v>2023-2024</v>
      </c>
      <c r="D3556" t="s">
        <v>148</v>
      </c>
      <c r="E3556" t="s">
        <v>146</v>
      </c>
      <c r="F3556" t="str">
        <f t="shared" si="170"/>
        <v>Victoria</v>
      </c>
      <c r="G3556" t="s">
        <v>45</v>
      </c>
      <c r="H3556">
        <v>3353</v>
      </c>
      <c r="I3556" t="s">
        <v>11</v>
      </c>
      <c r="J3556" t="s">
        <v>60</v>
      </c>
      <c r="K3556" t="s">
        <v>152</v>
      </c>
      <c r="L3556" t="s">
        <v>13</v>
      </c>
      <c r="M3556" s="5">
        <v>858.88999999999987</v>
      </c>
    </row>
    <row r="3557" spans="1:13" hidden="1" x14ac:dyDescent="0.25">
      <c r="A3557" s="2">
        <v>44980</v>
      </c>
      <c r="B3557" s="3">
        <f t="shared" si="168"/>
        <v>2023</v>
      </c>
      <c r="C3557" t="str">
        <f t="shared" si="169"/>
        <v>2022-2023</v>
      </c>
      <c r="D3557" t="s">
        <v>148</v>
      </c>
      <c r="E3557" t="s">
        <v>103</v>
      </c>
      <c r="F3557" t="str">
        <f t="shared" si="170"/>
        <v>Queensland</v>
      </c>
      <c r="G3557" t="s">
        <v>35</v>
      </c>
      <c r="H3557">
        <v>4509</v>
      </c>
      <c r="I3557" t="s">
        <v>11</v>
      </c>
      <c r="J3557" t="s">
        <v>104</v>
      </c>
      <c r="K3557" t="s">
        <v>149</v>
      </c>
      <c r="L3557" t="s">
        <v>15</v>
      </c>
      <c r="M3557" s="5">
        <v>17.54</v>
      </c>
    </row>
    <row r="3558" spans="1:13" hidden="1" x14ac:dyDescent="0.25">
      <c r="A3558" s="2">
        <v>44977</v>
      </c>
      <c r="B3558" s="3">
        <f t="shared" si="168"/>
        <v>2023</v>
      </c>
      <c r="C3558" t="str">
        <f t="shared" si="169"/>
        <v>2022-2023</v>
      </c>
      <c r="D3558" t="s">
        <v>147</v>
      </c>
      <c r="E3558" t="s">
        <v>121</v>
      </c>
      <c r="F3558" t="str">
        <f t="shared" si="170"/>
        <v>Queensland</v>
      </c>
      <c r="G3558" t="s">
        <v>35</v>
      </c>
      <c r="H3558">
        <v>4700</v>
      </c>
      <c r="I3558" t="s">
        <v>11</v>
      </c>
      <c r="J3558" t="s">
        <v>51</v>
      </c>
      <c r="K3558" t="s">
        <v>155</v>
      </c>
      <c r="L3558" t="s">
        <v>20</v>
      </c>
      <c r="M3558" s="5">
        <v>858.96</v>
      </c>
    </row>
    <row r="3559" spans="1:13" hidden="1" x14ac:dyDescent="0.25">
      <c r="A3559" s="2">
        <v>45164</v>
      </c>
      <c r="B3559" s="3">
        <f t="shared" si="168"/>
        <v>2024</v>
      </c>
      <c r="C3559" t="str">
        <f t="shared" si="169"/>
        <v>2023-2024</v>
      </c>
      <c r="D3559" t="s">
        <v>147</v>
      </c>
      <c r="E3559" t="s">
        <v>44</v>
      </c>
      <c r="F3559" t="str">
        <f t="shared" si="170"/>
        <v>Victoria</v>
      </c>
      <c r="G3559" t="s">
        <v>45</v>
      </c>
      <c r="H3559">
        <v>3066</v>
      </c>
      <c r="I3559" t="s">
        <v>11</v>
      </c>
      <c r="J3559" t="s">
        <v>46</v>
      </c>
      <c r="K3559" t="s">
        <v>154</v>
      </c>
      <c r="L3559" t="s">
        <v>14</v>
      </c>
      <c r="M3559" s="5">
        <v>860.88000000000011</v>
      </c>
    </row>
    <row r="3560" spans="1:13" hidden="1" x14ac:dyDescent="0.25">
      <c r="A3560" s="2">
        <v>45182</v>
      </c>
      <c r="B3560" s="3">
        <f t="shared" si="168"/>
        <v>2024</v>
      </c>
      <c r="C3560" t="str">
        <f t="shared" si="169"/>
        <v>2023-2024</v>
      </c>
      <c r="D3560" t="s">
        <v>147</v>
      </c>
      <c r="E3560" t="s">
        <v>37</v>
      </c>
      <c r="F3560" t="str">
        <f t="shared" si="170"/>
        <v>South Australia</v>
      </c>
      <c r="G3560" t="s">
        <v>32</v>
      </c>
      <c r="H3560">
        <v>5607</v>
      </c>
      <c r="I3560" t="s">
        <v>11</v>
      </c>
      <c r="J3560" t="s">
        <v>38</v>
      </c>
      <c r="K3560" t="s">
        <v>151</v>
      </c>
      <c r="L3560" t="s">
        <v>21</v>
      </c>
      <c r="M3560" s="5">
        <v>861.81999999999994</v>
      </c>
    </row>
    <row r="3561" spans="1:13" hidden="1" x14ac:dyDescent="0.25">
      <c r="A3561" s="2">
        <v>45411</v>
      </c>
      <c r="B3561" s="3">
        <f t="shared" si="168"/>
        <v>2024</v>
      </c>
      <c r="C3561" t="str">
        <f t="shared" si="169"/>
        <v>2024-2025</v>
      </c>
      <c r="D3561" t="s">
        <v>147</v>
      </c>
      <c r="E3561" t="s">
        <v>143</v>
      </c>
      <c r="F3561" t="str">
        <f t="shared" si="170"/>
        <v>New South Wales</v>
      </c>
      <c r="G3561" t="s">
        <v>10</v>
      </c>
      <c r="H3561">
        <v>2154</v>
      </c>
      <c r="I3561" t="s">
        <v>11</v>
      </c>
      <c r="J3561" t="s">
        <v>27</v>
      </c>
      <c r="K3561" t="s">
        <v>152</v>
      </c>
      <c r="L3561" t="s">
        <v>13</v>
      </c>
      <c r="M3561" s="5">
        <v>865.65999999999985</v>
      </c>
    </row>
    <row r="3562" spans="1:13" hidden="1" x14ac:dyDescent="0.25">
      <c r="A3562" s="2">
        <v>45073</v>
      </c>
      <c r="B3562" s="3">
        <f t="shared" si="168"/>
        <v>2023</v>
      </c>
      <c r="C3562" t="str">
        <f t="shared" si="169"/>
        <v>2023-2024</v>
      </c>
      <c r="D3562" t="s">
        <v>147</v>
      </c>
      <c r="E3562" t="s">
        <v>137</v>
      </c>
      <c r="F3562" t="str">
        <f t="shared" si="170"/>
        <v>New South Wales</v>
      </c>
      <c r="G3562" t="s">
        <v>10</v>
      </c>
      <c r="H3562">
        <v>2031</v>
      </c>
      <c r="I3562" t="s">
        <v>11</v>
      </c>
      <c r="J3562" t="s">
        <v>12</v>
      </c>
      <c r="K3562" t="s">
        <v>154</v>
      </c>
      <c r="L3562" t="s">
        <v>14</v>
      </c>
      <c r="M3562" s="5">
        <v>866.43000000000006</v>
      </c>
    </row>
    <row r="3563" spans="1:13" hidden="1" x14ac:dyDescent="0.25">
      <c r="A3563" s="2">
        <v>45530</v>
      </c>
      <c r="B3563" s="3">
        <f t="shared" si="168"/>
        <v>2025</v>
      </c>
      <c r="C3563" t="str">
        <f t="shared" si="169"/>
        <v>2024-2025</v>
      </c>
      <c r="D3563" t="s">
        <v>147</v>
      </c>
      <c r="E3563" t="s">
        <v>47</v>
      </c>
      <c r="F3563" t="str">
        <f t="shared" si="170"/>
        <v>Western Australia</v>
      </c>
      <c r="G3563" t="s">
        <v>48</v>
      </c>
      <c r="H3563">
        <v>6030</v>
      </c>
      <c r="I3563" t="s">
        <v>11</v>
      </c>
      <c r="J3563" t="s">
        <v>49</v>
      </c>
      <c r="K3563" t="s">
        <v>155</v>
      </c>
      <c r="L3563" t="s">
        <v>20</v>
      </c>
      <c r="M3563" s="5">
        <v>866.95</v>
      </c>
    </row>
    <row r="3564" spans="1:13" hidden="1" x14ac:dyDescent="0.25">
      <c r="A3564" s="2">
        <v>45525</v>
      </c>
      <c r="B3564" s="3">
        <f t="shared" si="168"/>
        <v>2025</v>
      </c>
      <c r="C3564" t="str">
        <f t="shared" si="169"/>
        <v>2024-2025</v>
      </c>
      <c r="D3564" t="s">
        <v>147</v>
      </c>
      <c r="E3564" t="s">
        <v>126</v>
      </c>
      <c r="F3564" t="str">
        <f t="shared" si="170"/>
        <v>Queensland</v>
      </c>
      <c r="G3564" t="s">
        <v>35</v>
      </c>
      <c r="H3564">
        <v>4551</v>
      </c>
      <c r="I3564" t="s">
        <v>11</v>
      </c>
      <c r="J3564" t="s">
        <v>120</v>
      </c>
      <c r="K3564" t="s">
        <v>154</v>
      </c>
      <c r="L3564" t="s">
        <v>14</v>
      </c>
      <c r="M3564" s="5">
        <v>869.43000000000006</v>
      </c>
    </row>
    <row r="3565" spans="1:13" hidden="1" x14ac:dyDescent="0.25">
      <c r="A3565" s="2">
        <v>45029</v>
      </c>
      <c r="B3565" s="3">
        <f t="shared" si="168"/>
        <v>2023</v>
      </c>
      <c r="C3565" t="str">
        <f t="shared" si="169"/>
        <v>2023-2024</v>
      </c>
      <c r="D3565" t="s">
        <v>148</v>
      </c>
      <c r="E3565" t="s">
        <v>42</v>
      </c>
      <c r="F3565" t="str">
        <f t="shared" si="170"/>
        <v>Queensland</v>
      </c>
      <c r="G3565" t="s">
        <v>35</v>
      </c>
      <c r="H3565">
        <v>4053</v>
      </c>
      <c r="I3565" t="s">
        <v>11</v>
      </c>
      <c r="J3565" t="s">
        <v>43</v>
      </c>
      <c r="K3565" t="s">
        <v>153</v>
      </c>
      <c r="L3565" t="s">
        <v>16</v>
      </c>
      <c r="M3565" s="5">
        <v>16.990000000000002</v>
      </c>
    </row>
    <row r="3566" spans="1:13" hidden="1" x14ac:dyDescent="0.25">
      <c r="A3566" s="2">
        <v>45323</v>
      </c>
      <c r="B3566" s="3">
        <f t="shared" si="168"/>
        <v>2024</v>
      </c>
      <c r="C3566" t="str">
        <f t="shared" si="169"/>
        <v>2023-2024</v>
      </c>
      <c r="D3566" t="s">
        <v>147</v>
      </c>
      <c r="E3566" t="s">
        <v>128</v>
      </c>
      <c r="F3566" t="str">
        <f t="shared" si="170"/>
        <v>Western Australia</v>
      </c>
      <c r="G3566" t="s">
        <v>48</v>
      </c>
      <c r="H3566">
        <v>6027</v>
      </c>
      <c r="I3566" t="s">
        <v>11</v>
      </c>
      <c r="J3566" t="s">
        <v>49</v>
      </c>
      <c r="K3566" t="s">
        <v>150</v>
      </c>
      <c r="L3566" t="s">
        <v>18</v>
      </c>
      <c r="M3566" s="5">
        <v>870.48</v>
      </c>
    </row>
    <row r="3567" spans="1:13" hidden="1" x14ac:dyDescent="0.25">
      <c r="A3567" s="2">
        <v>45570</v>
      </c>
      <c r="B3567" s="3">
        <f t="shared" si="168"/>
        <v>2025</v>
      </c>
      <c r="C3567" t="str">
        <f t="shared" si="169"/>
        <v>2024-2025</v>
      </c>
      <c r="D3567" t="s">
        <v>147</v>
      </c>
      <c r="E3567" t="s">
        <v>144</v>
      </c>
      <c r="F3567" t="str">
        <f t="shared" si="170"/>
        <v>Queensland</v>
      </c>
      <c r="G3567" t="s">
        <v>35</v>
      </c>
      <c r="H3567">
        <v>4566</v>
      </c>
      <c r="I3567" t="s">
        <v>11</v>
      </c>
      <c r="J3567" t="s">
        <v>120</v>
      </c>
      <c r="K3567" t="s">
        <v>153</v>
      </c>
      <c r="L3567" t="s">
        <v>16</v>
      </c>
      <c r="M3567" s="5">
        <v>872.49000000000012</v>
      </c>
    </row>
    <row r="3568" spans="1:13" hidden="1" x14ac:dyDescent="0.25">
      <c r="A3568" s="2">
        <v>45391</v>
      </c>
      <c r="B3568" s="3">
        <f t="shared" si="168"/>
        <v>2024</v>
      </c>
      <c r="C3568" t="str">
        <f t="shared" si="169"/>
        <v>2024-2025</v>
      </c>
      <c r="D3568" t="s">
        <v>147</v>
      </c>
      <c r="E3568" t="s">
        <v>113</v>
      </c>
      <c r="F3568" t="str">
        <f t="shared" si="170"/>
        <v>Queensland</v>
      </c>
      <c r="G3568" t="s">
        <v>35</v>
      </c>
      <c r="H3568">
        <v>4215</v>
      </c>
      <c r="I3568" t="s">
        <v>11</v>
      </c>
      <c r="J3568" t="s">
        <v>104</v>
      </c>
      <c r="K3568" t="s">
        <v>154</v>
      </c>
      <c r="L3568" t="s">
        <v>14</v>
      </c>
      <c r="M3568" s="5">
        <v>872.91000000000008</v>
      </c>
    </row>
    <row r="3569" spans="1:13" hidden="1" x14ac:dyDescent="0.25">
      <c r="A3569" s="2">
        <v>45400</v>
      </c>
      <c r="B3569" s="3">
        <f t="shared" si="168"/>
        <v>2024</v>
      </c>
      <c r="C3569" t="str">
        <f t="shared" si="169"/>
        <v>2024-2025</v>
      </c>
      <c r="D3569" t="s">
        <v>147</v>
      </c>
      <c r="E3569" t="s">
        <v>126</v>
      </c>
      <c r="F3569" t="str">
        <f t="shared" si="170"/>
        <v>Queensland</v>
      </c>
      <c r="G3569" t="s">
        <v>35</v>
      </c>
      <c r="H3569">
        <v>4551</v>
      </c>
      <c r="I3569" t="s">
        <v>11</v>
      </c>
      <c r="J3569" t="s">
        <v>120</v>
      </c>
      <c r="K3569" t="s">
        <v>151</v>
      </c>
      <c r="L3569" t="s">
        <v>21</v>
      </c>
      <c r="M3569" s="5">
        <v>873.34</v>
      </c>
    </row>
    <row r="3570" spans="1:13" hidden="1" x14ac:dyDescent="0.25">
      <c r="A3570" s="2">
        <v>45641</v>
      </c>
      <c r="B3570" s="3">
        <f t="shared" si="168"/>
        <v>2025</v>
      </c>
      <c r="C3570" t="str">
        <f t="shared" si="169"/>
        <v>2024-2025</v>
      </c>
      <c r="D3570" t="s">
        <v>148</v>
      </c>
      <c r="E3570" t="s">
        <v>126</v>
      </c>
      <c r="F3570" t="str">
        <f t="shared" si="170"/>
        <v>Queensland</v>
      </c>
      <c r="G3570" t="s">
        <v>35</v>
      </c>
      <c r="H3570">
        <v>4551</v>
      </c>
      <c r="I3570" t="s">
        <v>11</v>
      </c>
      <c r="J3570" t="s">
        <v>120</v>
      </c>
      <c r="K3570" t="s">
        <v>153</v>
      </c>
      <c r="L3570" t="s">
        <v>16</v>
      </c>
      <c r="M3570" s="5">
        <v>15.98</v>
      </c>
    </row>
    <row r="3571" spans="1:13" hidden="1" x14ac:dyDescent="0.25">
      <c r="A3571" s="2">
        <v>45520</v>
      </c>
      <c r="B3571" s="3">
        <f t="shared" si="168"/>
        <v>2025</v>
      </c>
      <c r="C3571" t="str">
        <f t="shared" si="169"/>
        <v>2024-2025</v>
      </c>
      <c r="D3571" t="s">
        <v>147</v>
      </c>
      <c r="E3571" t="s">
        <v>145</v>
      </c>
      <c r="F3571" t="str">
        <f t="shared" si="170"/>
        <v>New South Wales</v>
      </c>
      <c r="G3571" t="s">
        <v>10</v>
      </c>
      <c r="H3571">
        <v>2101</v>
      </c>
      <c r="I3571" t="s">
        <v>11</v>
      </c>
      <c r="J3571" t="s">
        <v>27</v>
      </c>
      <c r="K3571" t="s">
        <v>152</v>
      </c>
      <c r="L3571" t="s">
        <v>13</v>
      </c>
      <c r="M3571" s="5">
        <v>875</v>
      </c>
    </row>
    <row r="3572" spans="1:13" hidden="1" x14ac:dyDescent="0.25">
      <c r="A3572" s="2">
        <v>44980</v>
      </c>
      <c r="B3572" s="3">
        <f t="shared" si="168"/>
        <v>2023</v>
      </c>
      <c r="C3572" t="str">
        <f t="shared" si="169"/>
        <v>2022-2023</v>
      </c>
      <c r="D3572" t="s">
        <v>148</v>
      </c>
      <c r="E3572" t="s">
        <v>102</v>
      </c>
      <c r="F3572" t="str">
        <f t="shared" si="170"/>
        <v>Queensland</v>
      </c>
      <c r="G3572" t="s">
        <v>35</v>
      </c>
      <c r="H3572">
        <v>4870</v>
      </c>
      <c r="I3572" t="s">
        <v>11</v>
      </c>
      <c r="J3572" t="s">
        <v>36</v>
      </c>
      <c r="K3572" t="s">
        <v>150</v>
      </c>
      <c r="L3572" t="s">
        <v>18</v>
      </c>
      <c r="M3572" s="5">
        <v>14.99</v>
      </c>
    </row>
    <row r="3573" spans="1:13" hidden="1" x14ac:dyDescent="0.25">
      <c r="A3573" s="2">
        <v>45064</v>
      </c>
      <c r="B3573" s="3">
        <f t="shared" si="168"/>
        <v>2023</v>
      </c>
      <c r="C3573" t="str">
        <f t="shared" si="169"/>
        <v>2023-2024</v>
      </c>
      <c r="D3573" t="s">
        <v>147</v>
      </c>
      <c r="E3573" t="s">
        <v>123</v>
      </c>
      <c r="F3573" t="str">
        <f t="shared" si="170"/>
        <v>Western Australia</v>
      </c>
      <c r="G3573" t="s">
        <v>48</v>
      </c>
      <c r="H3573">
        <v>6109</v>
      </c>
      <c r="I3573" t="s">
        <v>11</v>
      </c>
      <c r="J3573" t="s">
        <v>94</v>
      </c>
      <c r="K3573" t="s">
        <v>151</v>
      </c>
      <c r="L3573" t="s">
        <v>21</v>
      </c>
      <c r="M3573" s="5">
        <v>877.06999999999994</v>
      </c>
    </row>
    <row r="3574" spans="1:13" hidden="1" x14ac:dyDescent="0.25">
      <c r="A3574" s="2">
        <v>45415</v>
      </c>
      <c r="B3574" s="3">
        <f t="shared" si="168"/>
        <v>2024</v>
      </c>
      <c r="C3574" t="str">
        <f t="shared" si="169"/>
        <v>2024-2025</v>
      </c>
      <c r="D3574" t="s">
        <v>147</v>
      </c>
      <c r="E3574" t="s">
        <v>137</v>
      </c>
      <c r="F3574" t="str">
        <f t="shared" si="170"/>
        <v>New South Wales</v>
      </c>
      <c r="G3574" t="s">
        <v>10</v>
      </c>
      <c r="H3574">
        <v>2031</v>
      </c>
      <c r="I3574" t="s">
        <v>11</v>
      </c>
      <c r="J3574" t="s">
        <v>12</v>
      </c>
      <c r="K3574" t="s">
        <v>19</v>
      </c>
      <c r="L3574" t="s">
        <v>23</v>
      </c>
      <c r="M3574" s="5">
        <v>878.53</v>
      </c>
    </row>
    <row r="3575" spans="1:13" hidden="1" x14ac:dyDescent="0.25">
      <c r="A3575" s="2">
        <v>45286</v>
      </c>
      <c r="B3575" s="3">
        <f t="shared" si="168"/>
        <v>2024</v>
      </c>
      <c r="C3575" t="str">
        <f t="shared" si="169"/>
        <v>2023-2024</v>
      </c>
      <c r="D3575" t="s">
        <v>147</v>
      </c>
      <c r="E3575" t="s">
        <v>89</v>
      </c>
      <c r="F3575" t="str">
        <f t="shared" si="170"/>
        <v>Queensland</v>
      </c>
      <c r="G3575" t="s">
        <v>35</v>
      </c>
      <c r="H3575">
        <v>4655</v>
      </c>
      <c r="I3575" t="s">
        <v>11</v>
      </c>
      <c r="J3575" t="s">
        <v>51</v>
      </c>
      <c r="K3575" t="s">
        <v>151</v>
      </c>
      <c r="L3575" t="s">
        <v>21</v>
      </c>
      <c r="M3575" s="5">
        <v>879.85</v>
      </c>
    </row>
    <row r="3576" spans="1:13" hidden="1" x14ac:dyDescent="0.25">
      <c r="A3576" s="2">
        <v>45174</v>
      </c>
      <c r="B3576" s="3">
        <f t="shared" si="168"/>
        <v>2024</v>
      </c>
      <c r="C3576" t="str">
        <f t="shared" si="169"/>
        <v>2023-2024</v>
      </c>
      <c r="D3576" t="s">
        <v>147</v>
      </c>
      <c r="E3576" t="s">
        <v>83</v>
      </c>
      <c r="F3576" t="str">
        <f t="shared" si="170"/>
        <v>New South Wales</v>
      </c>
      <c r="G3576" t="s">
        <v>10</v>
      </c>
      <c r="H3576">
        <v>2750</v>
      </c>
      <c r="I3576" t="s">
        <v>11</v>
      </c>
      <c r="J3576" t="s">
        <v>25</v>
      </c>
      <c r="K3576" t="s">
        <v>151</v>
      </c>
      <c r="L3576" t="s">
        <v>21</v>
      </c>
      <c r="M3576" s="5">
        <v>879.87</v>
      </c>
    </row>
    <row r="3577" spans="1:13" hidden="1" x14ac:dyDescent="0.25">
      <c r="A3577" s="2">
        <v>45274</v>
      </c>
      <c r="B3577" s="3">
        <f t="shared" si="168"/>
        <v>2024</v>
      </c>
      <c r="C3577" t="str">
        <f t="shared" si="169"/>
        <v>2023-2024</v>
      </c>
      <c r="D3577" t="s">
        <v>147</v>
      </c>
      <c r="E3577" t="s">
        <v>95</v>
      </c>
      <c r="F3577" t="str">
        <f t="shared" si="170"/>
        <v>Victoria</v>
      </c>
      <c r="G3577" t="s">
        <v>45</v>
      </c>
      <c r="H3577">
        <v>3931</v>
      </c>
      <c r="I3577" t="s">
        <v>11</v>
      </c>
      <c r="J3577" t="s">
        <v>55</v>
      </c>
      <c r="K3577" t="s">
        <v>149</v>
      </c>
      <c r="L3577" t="s">
        <v>15</v>
      </c>
      <c r="M3577" s="5">
        <v>882.53</v>
      </c>
    </row>
    <row r="3578" spans="1:13" hidden="1" x14ac:dyDescent="0.25">
      <c r="A3578" s="2">
        <v>45582</v>
      </c>
      <c r="B3578" s="3">
        <f t="shared" si="168"/>
        <v>2025</v>
      </c>
      <c r="C3578" t="str">
        <f t="shared" si="169"/>
        <v>2024-2025</v>
      </c>
      <c r="D3578" t="s">
        <v>147</v>
      </c>
      <c r="E3578" t="s">
        <v>138</v>
      </c>
      <c r="F3578" t="str">
        <f t="shared" si="170"/>
        <v>Queensland</v>
      </c>
      <c r="G3578" t="s">
        <v>35</v>
      </c>
      <c r="H3578">
        <v>4558</v>
      </c>
      <c r="I3578" t="s">
        <v>11</v>
      </c>
      <c r="J3578" t="s">
        <v>120</v>
      </c>
      <c r="K3578" t="s">
        <v>152</v>
      </c>
      <c r="L3578" t="s">
        <v>13</v>
      </c>
      <c r="M3578" s="5">
        <v>882.84</v>
      </c>
    </row>
    <row r="3579" spans="1:13" hidden="1" x14ac:dyDescent="0.25">
      <c r="A3579" s="2">
        <v>45065</v>
      </c>
      <c r="B3579" s="3">
        <f t="shared" si="168"/>
        <v>2023</v>
      </c>
      <c r="C3579" t="str">
        <f t="shared" si="169"/>
        <v>2023-2024</v>
      </c>
      <c r="D3579" t="s">
        <v>147</v>
      </c>
      <c r="E3579" t="s">
        <v>101</v>
      </c>
      <c r="F3579" t="str">
        <f t="shared" si="170"/>
        <v>Victoria</v>
      </c>
      <c r="G3579" t="s">
        <v>45</v>
      </c>
      <c r="H3579">
        <v>3131</v>
      </c>
      <c r="I3579" t="s">
        <v>11</v>
      </c>
      <c r="J3579" t="s">
        <v>63</v>
      </c>
      <c r="K3579" t="s">
        <v>150</v>
      </c>
      <c r="L3579" t="s">
        <v>18</v>
      </c>
      <c r="M3579" s="5">
        <v>884.31999999999994</v>
      </c>
    </row>
    <row r="3580" spans="1:13" hidden="1" x14ac:dyDescent="0.25">
      <c r="A3580" s="2">
        <v>45398</v>
      </c>
      <c r="B3580" s="3">
        <f t="shared" si="168"/>
        <v>2024</v>
      </c>
      <c r="C3580" t="str">
        <f t="shared" si="169"/>
        <v>2024-2025</v>
      </c>
      <c r="D3580" t="s">
        <v>147</v>
      </c>
      <c r="E3580" t="s">
        <v>103</v>
      </c>
      <c r="F3580" t="str">
        <f t="shared" si="170"/>
        <v>Queensland</v>
      </c>
      <c r="G3580" t="s">
        <v>35</v>
      </c>
      <c r="H3580">
        <v>4509</v>
      </c>
      <c r="I3580" t="s">
        <v>11</v>
      </c>
      <c r="J3580" t="s">
        <v>104</v>
      </c>
      <c r="K3580" t="s">
        <v>152</v>
      </c>
      <c r="L3580" t="s">
        <v>13</v>
      </c>
      <c r="M3580" s="5">
        <v>886.66999999999973</v>
      </c>
    </row>
    <row r="3581" spans="1:13" hidden="1" x14ac:dyDescent="0.25">
      <c r="A3581" s="2">
        <v>45315</v>
      </c>
      <c r="B3581" s="3">
        <f t="shared" si="168"/>
        <v>2024</v>
      </c>
      <c r="C3581" t="str">
        <f t="shared" si="169"/>
        <v>2023-2024</v>
      </c>
      <c r="D3581" t="s">
        <v>148</v>
      </c>
      <c r="E3581" t="s">
        <v>72</v>
      </c>
      <c r="F3581" t="str">
        <f t="shared" si="170"/>
        <v>Western Australia</v>
      </c>
      <c r="G3581" t="s">
        <v>48</v>
      </c>
      <c r="H3581">
        <v>6010</v>
      </c>
      <c r="I3581" t="s">
        <v>11</v>
      </c>
      <c r="J3581" t="s">
        <v>49</v>
      </c>
      <c r="K3581" t="s">
        <v>149</v>
      </c>
      <c r="L3581" t="s">
        <v>15</v>
      </c>
      <c r="M3581" s="5">
        <v>887.64</v>
      </c>
    </row>
    <row r="3582" spans="1:13" hidden="1" x14ac:dyDescent="0.25">
      <c r="A3582" s="2">
        <v>45607</v>
      </c>
      <c r="B3582" s="3">
        <f t="shared" si="168"/>
        <v>2025</v>
      </c>
      <c r="C3582" t="str">
        <f t="shared" si="169"/>
        <v>2024-2025</v>
      </c>
      <c r="D3582" t="s">
        <v>147</v>
      </c>
      <c r="E3582" t="s">
        <v>64</v>
      </c>
      <c r="F3582" t="str">
        <f t="shared" si="170"/>
        <v>Victoria</v>
      </c>
      <c r="G3582" t="s">
        <v>45</v>
      </c>
      <c r="H3582">
        <v>3199</v>
      </c>
      <c r="I3582" t="s">
        <v>11</v>
      </c>
      <c r="J3582" t="s">
        <v>63</v>
      </c>
      <c r="K3582" t="s">
        <v>154</v>
      </c>
      <c r="L3582" t="s">
        <v>14</v>
      </c>
      <c r="M3582" s="5">
        <v>887.92999999999984</v>
      </c>
    </row>
    <row r="3583" spans="1:13" hidden="1" x14ac:dyDescent="0.25">
      <c r="A3583" s="2">
        <v>45476</v>
      </c>
      <c r="B3583" s="3">
        <f t="shared" si="168"/>
        <v>2025</v>
      </c>
      <c r="C3583" t="str">
        <f t="shared" si="169"/>
        <v>2024-2025</v>
      </c>
      <c r="D3583" t="s">
        <v>147</v>
      </c>
      <c r="E3583" t="s">
        <v>39</v>
      </c>
      <c r="F3583" t="str">
        <f t="shared" si="170"/>
        <v>South Australia</v>
      </c>
      <c r="G3583" t="s">
        <v>32</v>
      </c>
      <c r="H3583">
        <v>5343</v>
      </c>
      <c r="I3583" t="s">
        <v>11</v>
      </c>
      <c r="J3583" t="s">
        <v>38</v>
      </c>
      <c r="K3583" t="s">
        <v>149</v>
      </c>
      <c r="L3583" t="s">
        <v>15</v>
      </c>
      <c r="M3583" s="5">
        <v>888.10000000000014</v>
      </c>
    </row>
    <row r="3584" spans="1:13" hidden="1" x14ac:dyDescent="0.25">
      <c r="A3584" s="2">
        <v>45364</v>
      </c>
      <c r="B3584" s="3">
        <f t="shared" si="168"/>
        <v>2024</v>
      </c>
      <c r="C3584" t="str">
        <f t="shared" si="169"/>
        <v>2023-2024</v>
      </c>
      <c r="D3584" t="s">
        <v>147</v>
      </c>
      <c r="E3584" t="s">
        <v>132</v>
      </c>
      <c r="F3584" t="str">
        <f t="shared" si="170"/>
        <v>New South Wales</v>
      </c>
      <c r="G3584" t="s">
        <v>10</v>
      </c>
      <c r="H3584">
        <v>2800</v>
      </c>
      <c r="I3584" t="s">
        <v>11</v>
      </c>
      <c r="J3584" t="s">
        <v>25</v>
      </c>
      <c r="K3584" t="s">
        <v>157</v>
      </c>
      <c r="L3584" t="s">
        <v>22</v>
      </c>
      <c r="M3584" s="5">
        <v>891.40000000000009</v>
      </c>
    </row>
    <row r="3585" spans="1:13" hidden="1" x14ac:dyDescent="0.25">
      <c r="A3585" s="2">
        <v>45180</v>
      </c>
      <c r="B3585" s="3">
        <f t="shared" si="168"/>
        <v>2024</v>
      </c>
      <c r="C3585" t="str">
        <f t="shared" si="169"/>
        <v>2023-2024</v>
      </c>
      <c r="D3585" t="s">
        <v>147</v>
      </c>
      <c r="E3585" t="s">
        <v>65</v>
      </c>
      <c r="F3585" t="str">
        <f t="shared" si="170"/>
        <v>New South Wales</v>
      </c>
      <c r="G3585" t="s">
        <v>10</v>
      </c>
      <c r="H3585">
        <v>2541</v>
      </c>
      <c r="I3585" t="s">
        <v>11</v>
      </c>
      <c r="J3585" t="s">
        <v>58</v>
      </c>
      <c r="K3585" t="s">
        <v>154</v>
      </c>
      <c r="L3585" t="s">
        <v>14</v>
      </c>
      <c r="M3585" s="5">
        <v>892.11000000000013</v>
      </c>
    </row>
    <row r="3586" spans="1:13" x14ac:dyDescent="0.25">
      <c r="A3586" s="2">
        <v>44927</v>
      </c>
      <c r="B3586" s="3">
        <f t="shared" si="168"/>
        <v>2023</v>
      </c>
      <c r="C3586" t="str">
        <f t="shared" si="169"/>
        <v>2022-2023</v>
      </c>
      <c r="D3586" t="s">
        <v>147</v>
      </c>
      <c r="E3586" t="s">
        <v>69</v>
      </c>
      <c r="F3586" t="str">
        <f t="shared" si="170"/>
        <v>Tasmania</v>
      </c>
      <c r="G3586" t="s">
        <v>70</v>
      </c>
      <c r="H3586">
        <v>7018</v>
      </c>
      <c r="I3586" t="s">
        <v>11</v>
      </c>
      <c r="J3586" t="s">
        <v>71</v>
      </c>
      <c r="K3586" t="s">
        <v>153</v>
      </c>
      <c r="L3586" t="s">
        <v>16</v>
      </c>
      <c r="M3586" s="5">
        <v>893.23</v>
      </c>
    </row>
    <row r="3587" spans="1:13" hidden="1" x14ac:dyDescent="0.25">
      <c r="A3587" s="2">
        <v>45107</v>
      </c>
      <c r="B3587" s="3">
        <f t="shared" si="168"/>
        <v>2023</v>
      </c>
      <c r="C3587" t="str">
        <f t="shared" si="169"/>
        <v>2023-2024</v>
      </c>
      <c r="D3587" t="s">
        <v>147</v>
      </c>
      <c r="E3587" t="s">
        <v>85</v>
      </c>
      <c r="F3587" t="str">
        <f t="shared" si="170"/>
        <v>Queensland</v>
      </c>
      <c r="G3587" t="s">
        <v>35</v>
      </c>
      <c r="H3587">
        <v>4883</v>
      </c>
      <c r="I3587" t="s">
        <v>11</v>
      </c>
      <c r="J3587" t="s">
        <v>36</v>
      </c>
      <c r="K3587" t="s">
        <v>151</v>
      </c>
      <c r="L3587" t="s">
        <v>21</v>
      </c>
      <c r="M3587" s="5">
        <v>893.95</v>
      </c>
    </row>
    <row r="3588" spans="1:13" hidden="1"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row>
    <row r="3589" spans="1:13" hidden="1"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row>
    <row r="3590" spans="1:13" hidden="1" x14ac:dyDescent="0.25">
      <c r="A3590" s="2">
        <v>45034</v>
      </c>
      <c r="B3590" s="3">
        <f t="shared" si="168"/>
        <v>2023</v>
      </c>
      <c r="C3590" t="str">
        <f t="shared" si="169"/>
        <v>2023-2024</v>
      </c>
      <c r="D3590" t="s">
        <v>148</v>
      </c>
      <c r="E3590" t="s">
        <v>54</v>
      </c>
      <c r="F3590" t="str">
        <f t="shared" si="170"/>
        <v>Victoria</v>
      </c>
      <c r="G3590" t="s">
        <v>45</v>
      </c>
      <c r="H3590">
        <v>3977</v>
      </c>
      <c r="I3590" t="s">
        <v>11</v>
      </c>
      <c r="J3590" t="s">
        <v>55</v>
      </c>
      <c r="K3590" t="s">
        <v>150</v>
      </c>
      <c r="L3590" t="s">
        <v>18</v>
      </c>
      <c r="M3590" s="5">
        <v>895.24</v>
      </c>
    </row>
    <row r="3591" spans="1:13" hidden="1"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row>
    <row r="3592" spans="1:13" hidden="1"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row>
    <row r="3593" spans="1:13" hidden="1" x14ac:dyDescent="0.25">
      <c r="A3593" s="2">
        <v>45069</v>
      </c>
      <c r="B3593" s="3">
        <f t="shared" si="168"/>
        <v>2023</v>
      </c>
      <c r="C3593" t="str">
        <f t="shared" si="169"/>
        <v>2023-2024</v>
      </c>
      <c r="D3593" t="s">
        <v>147</v>
      </c>
      <c r="E3593" t="s">
        <v>137</v>
      </c>
      <c r="F3593" t="str">
        <f t="shared" si="170"/>
        <v>New South Wales</v>
      </c>
      <c r="G3593" t="s">
        <v>10</v>
      </c>
      <c r="H3593">
        <v>2031</v>
      </c>
      <c r="I3593" t="s">
        <v>11</v>
      </c>
      <c r="J3593" t="s">
        <v>12</v>
      </c>
      <c r="K3593" t="s">
        <v>150</v>
      </c>
      <c r="L3593" t="s">
        <v>18</v>
      </c>
      <c r="M3593" s="5">
        <v>898.7</v>
      </c>
    </row>
    <row r="3594" spans="1:13" hidden="1" x14ac:dyDescent="0.25">
      <c r="A3594" s="2">
        <v>45038</v>
      </c>
      <c r="B3594" s="3">
        <f t="shared" si="168"/>
        <v>2023</v>
      </c>
      <c r="C3594" t="str">
        <f t="shared" si="169"/>
        <v>2023-2024</v>
      </c>
      <c r="D3594" t="s">
        <v>148</v>
      </c>
      <c r="E3594" t="s">
        <v>100</v>
      </c>
      <c r="F3594" t="str">
        <f t="shared" si="170"/>
        <v>Western Australia</v>
      </c>
      <c r="G3594" t="s">
        <v>48</v>
      </c>
      <c r="H3594">
        <v>6021</v>
      </c>
      <c r="I3594" t="s">
        <v>11</v>
      </c>
      <c r="J3594" t="s">
        <v>49</v>
      </c>
      <c r="K3594" t="s">
        <v>151</v>
      </c>
      <c r="L3594" t="s">
        <v>21</v>
      </c>
      <c r="M3594" s="5">
        <v>898.84</v>
      </c>
    </row>
    <row r="3595" spans="1:13" hidden="1"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row>
    <row r="3596" spans="1:13" hidden="1" x14ac:dyDescent="0.25">
      <c r="A3596" s="2">
        <v>44961</v>
      </c>
      <c r="B3596" s="3">
        <f t="shared" si="168"/>
        <v>2023</v>
      </c>
      <c r="C3596" t="str">
        <f t="shared" si="169"/>
        <v>2022-2023</v>
      </c>
      <c r="D3596" t="s">
        <v>148</v>
      </c>
      <c r="E3596" t="s">
        <v>117</v>
      </c>
      <c r="F3596" t="str">
        <f t="shared" si="170"/>
        <v>Queensland</v>
      </c>
      <c r="G3596" t="s">
        <v>35</v>
      </c>
      <c r="H3596">
        <v>4119</v>
      </c>
      <c r="I3596" t="s">
        <v>11</v>
      </c>
      <c r="J3596" t="s">
        <v>43</v>
      </c>
      <c r="K3596" t="s">
        <v>149</v>
      </c>
      <c r="L3596" t="s">
        <v>15</v>
      </c>
      <c r="M3596" s="5">
        <v>14.97</v>
      </c>
    </row>
    <row r="3597" spans="1:13" hidden="1"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row>
    <row r="3598" spans="1:13" hidden="1"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row>
    <row r="3599" spans="1:13" hidden="1" x14ac:dyDescent="0.25">
      <c r="A3599" s="2">
        <v>45405</v>
      </c>
      <c r="B3599" s="3">
        <f t="shared" si="168"/>
        <v>2024</v>
      </c>
      <c r="C3599" t="str">
        <f t="shared" si="169"/>
        <v>2024-2025</v>
      </c>
      <c r="D3599" t="s">
        <v>147</v>
      </c>
      <c r="E3599" t="s">
        <v>136</v>
      </c>
      <c r="F3599" t="str">
        <f t="shared" si="170"/>
        <v>Victoria</v>
      </c>
      <c r="G3599" t="s">
        <v>45</v>
      </c>
      <c r="H3599">
        <v>3175</v>
      </c>
      <c r="I3599" t="s">
        <v>11</v>
      </c>
      <c r="J3599" t="s">
        <v>63</v>
      </c>
      <c r="K3599" t="s">
        <v>151</v>
      </c>
      <c r="L3599" t="s">
        <v>21</v>
      </c>
      <c r="M3599" s="5">
        <v>903.78</v>
      </c>
    </row>
    <row r="3600" spans="1:13" hidden="1"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row>
    <row r="3601" spans="1:13" hidden="1"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row>
    <row r="3602" spans="1:13" hidden="1" x14ac:dyDescent="0.25">
      <c r="A3602" s="2">
        <v>45400</v>
      </c>
      <c r="B3602" s="3">
        <f t="shared" si="168"/>
        <v>2024</v>
      </c>
      <c r="C3602" t="str">
        <f t="shared" si="169"/>
        <v>2024-2025</v>
      </c>
      <c r="D3602" t="s">
        <v>148</v>
      </c>
      <c r="E3602" t="s">
        <v>54</v>
      </c>
      <c r="F3602" t="str">
        <f t="shared" si="170"/>
        <v>Victoria</v>
      </c>
      <c r="G3602" t="s">
        <v>45</v>
      </c>
      <c r="H3602">
        <v>3977</v>
      </c>
      <c r="I3602" t="s">
        <v>11</v>
      </c>
      <c r="J3602" t="s">
        <v>55</v>
      </c>
      <c r="K3602" t="s">
        <v>153</v>
      </c>
      <c r="L3602" t="s">
        <v>16</v>
      </c>
      <c r="M3602" s="5">
        <v>906.07999999999993</v>
      </c>
    </row>
    <row r="3603" spans="1:13" hidden="1" x14ac:dyDescent="0.25">
      <c r="A3603" s="2">
        <v>45390</v>
      </c>
      <c r="B3603" s="3">
        <f t="shared" si="168"/>
        <v>2024</v>
      </c>
      <c r="C3603" t="str">
        <f t="shared" si="169"/>
        <v>2024-2025</v>
      </c>
      <c r="D3603" t="s">
        <v>148</v>
      </c>
      <c r="E3603" t="s">
        <v>131</v>
      </c>
      <c r="F3603" t="str">
        <f t="shared" si="170"/>
        <v>Western Australia</v>
      </c>
      <c r="G3603" t="s">
        <v>48</v>
      </c>
      <c r="H3603">
        <v>6530</v>
      </c>
      <c r="I3603" t="s">
        <v>11</v>
      </c>
      <c r="J3603" t="s">
        <v>77</v>
      </c>
      <c r="K3603" t="s">
        <v>154</v>
      </c>
      <c r="L3603" t="s">
        <v>14</v>
      </c>
      <c r="M3603" s="5">
        <v>908.5100000000001</v>
      </c>
    </row>
    <row r="3604" spans="1:13"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row>
    <row r="3605" spans="1:13" hidden="1"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row>
    <row r="3606" spans="1:13" hidden="1" x14ac:dyDescent="0.25">
      <c r="A3606" s="2">
        <v>45426</v>
      </c>
      <c r="B3606" s="3">
        <f t="shared" si="168"/>
        <v>2024</v>
      </c>
      <c r="C3606" t="str">
        <f t="shared" si="169"/>
        <v>2024-2025</v>
      </c>
      <c r="D3606" t="s">
        <v>147</v>
      </c>
      <c r="E3606" t="s">
        <v>145</v>
      </c>
      <c r="F3606" t="str">
        <f t="shared" si="170"/>
        <v>New South Wales</v>
      </c>
      <c r="G3606" t="s">
        <v>10</v>
      </c>
      <c r="H3606">
        <v>2101</v>
      </c>
      <c r="I3606" t="s">
        <v>11</v>
      </c>
      <c r="J3606" t="s">
        <v>27</v>
      </c>
      <c r="K3606" t="s">
        <v>151</v>
      </c>
      <c r="L3606" t="s">
        <v>21</v>
      </c>
      <c r="M3606" s="5">
        <v>915.68</v>
      </c>
    </row>
    <row r="3607" spans="1:13" hidden="1"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row>
    <row r="3608" spans="1:13" hidden="1"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row>
    <row r="3609" spans="1:13" hidden="1"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row>
    <row r="3610" spans="1:13" hidden="1"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row>
    <row r="3611" spans="1:13" hidden="1" x14ac:dyDescent="0.25">
      <c r="A3611" s="2">
        <v>45107</v>
      </c>
      <c r="B3611" s="3">
        <f t="shared" si="168"/>
        <v>2023</v>
      </c>
      <c r="C3611" t="str">
        <f t="shared" si="169"/>
        <v>2023-2024</v>
      </c>
      <c r="D3611" t="s">
        <v>148</v>
      </c>
      <c r="E3611" t="s">
        <v>86</v>
      </c>
      <c r="F3611" t="str">
        <f t="shared" si="170"/>
        <v>New South Wales</v>
      </c>
      <c r="G3611" t="s">
        <v>10</v>
      </c>
      <c r="H3611">
        <v>2064</v>
      </c>
      <c r="I3611" t="s">
        <v>11</v>
      </c>
      <c r="J3611" t="s">
        <v>12</v>
      </c>
      <c r="K3611" t="s">
        <v>149</v>
      </c>
      <c r="L3611" t="s">
        <v>15</v>
      </c>
      <c r="M3611" s="5">
        <v>918.24</v>
      </c>
    </row>
    <row r="3612" spans="1:13" hidden="1"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row>
    <row r="3613" spans="1:13" hidden="1"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row>
    <row r="3614" spans="1:13" hidden="1" x14ac:dyDescent="0.25">
      <c r="A3614" s="2">
        <v>45473</v>
      </c>
      <c r="B3614" s="3">
        <f t="shared" ref="B3614:B3677" si="171">IF(MONTH(A3614)&gt;=7,YEAR(A3614)+1,YEAR(A3614))</f>
        <v>2024</v>
      </c>
      <c r="C3614" t="str">
        <f t="shared" ref="C3614:C3677" si="172">IF(MONTH(A3614) &gt;= 4, YEAR(A3614) &amp; "-" &amp; YEAR(A3614) + 1, YEAR(A3614) - 1 &amp; "-" &amp; YEAR(A3614))</f>
        <v>2024-2025</v>
      </c>
      <c r="D3614" t="s">
        <v>147</v>
      </c>
      <c r="E3614" t="s">
        <v>145</v>
      </c>
      <c r="F3614" t="str">
        <f t="shared" ref="F3614:F3677" si="173">IF(G3614="WA","Western Australia",
IF(G3614="NSW","New South Wales",
IF(G3614="QLD","Queensland",
IF(G3614="VIC","Victoria",
IF(G3614="TAS","Tasmania",
IF(G3614="SA","South Australia",
IF(G3614="NT","Northern Territory",
IF(G3614="ACT","Australian Capital Territory",G3614))))))))</f>
        <v>New South Wales</v>
      </c>
      <c r="G3614" t="s">
        <v>10</v>
      </c>
      <c r="H3614">
        <v>2101</v>
      </c>
      <c r="I3614" t="s">
        <v>11</v>
      </c>
      <c r="J3614" t="s">
        <v>27</v>
      </c>
      <c r="K3614" t="s">
        <v>154</v>
      </c>
      <c r="L3614" t="s">
        <v>14</v>
      </c>
      <c r="M3614" s="5">
        <v>921.67</v>
      </c>
    </row>
    <row r="3615" spans="1:13" hidden="1" x14ac:dyDescent="0.25">
      <c r="A3615" s="2">
        <v>45578</v>
      </c>
      <c r="B3615" s="3">
        <f t="shared" si="171"/>
        <v>2025</v>
      </c>
      <c r="C3615" t="str">
        <f t="shared" si="172"/>
        <v>2024-2025</v>
      </c>
      <c r="D3615" t="s">
        <v>147</v>
      </c>
      <c r="E3615" t="s">
        <v>41</v>
      </c>
      <c r="F3615" t="str">
        <f t="shared" si="173"/>
        <v>New South Wales</v>
      </c>
      <c r="G3615" t="s">
        <v>10</v>
      </c>
      <c r="H3615">
        <v>2830</v>
      </c>
      <c r="I3615" t="s">
        <v>11</v>
      </c>
      <c r="J3615" t="s">
        <v>25</v>
      </c>
      <c r="K3615" t="s">
        <v>149</v>
      </c>
      <c r="L3615" t="s">
        <v>15</v>
      </c>
      <c r="M3615" s="5">
        <v>922.07</v>
      </c>
    </row>
    <row r="3616" spans="1:13" hidden="1" x14ac:dyDescent="0.25">
      <c r="A3616" s="2">
        <v>45252</v>
      </c>
      <c r="B3616" s="3">
        <f t="shared" si="171"/>
        <v>2024</v>
      </c>
      <c r="C3616" t="str">
        <f t="shared" si="172"/>
        <v>2023-2024</v>
      </c>
      <c r="D3616" t="s">
        <v>148</v>
      </c>
      <c r="E3616" t="s">
        <v>103</v>
      </c>
      <c r="F3616" t="str">
        <f t="shared" si="173"/>
        <v>Queensland</v>
      </c>
      <c r="G3616" t="s">
        <v>35</v>
      </c>
      <c r="H3616">
        <v>4509</v>
      </c>
      <c r="I3616" t="s">
        <v>11</v>
      </c>
      <c r="J3616" t="s">
        <v>104</v>
      </c>
      <c r="K3616" t="s">
        <v>155</v>
      </c>
      <c r="L3616" t="s">
        <v>20</v>
      </c>
      <c r="M3616" s="5">
        <v>14.370000000000001</v>
      </c>
    </row>
    <row r="3617" spans="1:13" hidden="1" x14ac:dyDescent="0.25">
      <c r="A3617" s="2">
        <v>45558</v>
      </c>
      <c r="B3617" s="3">
        <f t="shared" si="171"/>
        <v>2025</v>
      </c>
      <c r="C3617" t="str">
        <f t="shared" si="172"/>
        <v>2024-2025</v>
      </c>
      <c r="D3617" t="s">
        <v>147</v>
      </c>
      <c r="E3617" t="s">
        <v>9</v>
      </c>
      <c r="F3617" t="str">
        <f t="shared" si="173"/>
        <v>New South Wales</v>
      </c>
      <c r="G3617" t="s">
        <v>10</v>
      </c>
      <c r="H3617">
        <v>2067</v>
      </c>
      <c r="I3617" t="s">
        <v>11</v>
      </c>
      <c r="J3617" t="s">
        <v>12</v>
      </c>
      <c r="K3617" t="s">
        <v>154</v>
      </c>
      <c r="L3617" t="s">
        <v>14</v>
      </c>
      <c r="M3617" s="5">
        <v>924.90000000000009</v>
      </c>
    </row>
    <row r="3618" spans="1:13" hidden="1" x14ac:dyDescent="0.25">
      <c r="A3618" s="2">
        <v>45337</v>
      </c>
      <c r="B3618" s="3">
        <f t="shared" si="171"/>
        <v>2024</v>
      </c>
      <c r="C3618" t="str">
        <f t="shared" si="172"/>
        <v>2023-2024</v>
      </c>
      <c r="D3618" t="s">
        <v>148</v>
      </c>
      <c r="E3618" t="s">
        <v>102</v>
      </c>
      <c r="F3618" t="str">
        <f t="shared" si="173"/>
        <v>Queensland</v>
      </c>
      <c r="G3618" t="s">
        <v>35</v>
      </c>
      <c r="H3618">
        <v>4870</v>
      </c>
      <c r="I3618" t="s">
        <v>11</v>
      </c>
      <c r="J3618" t="s">
        <v>36</v>
      </c>
      <c r="K3618" t="s">
        <v>155</v>
      </c>
      <c r="L3618" t="s">
        <v>20</v>
      </c>
      <c r="M3618" s="5">
        <v>11.97</v>
      </c>
    </row>
    <row r="3619" spans="1:13" hidden="1" x14ac:dyDescent="0.25">
      <c r="A3619" s="2">
        <v>45656</v>
      </c>
      <c r="B3619" s="3">
        <f t="shared" si="171"/>
        <v>2025</v>
      </c>
      <c r="C3619" t="str">
        <f t="shared" si="172"/>
        <v>2024-2025</v>
      </c>
      <c r="D3619" t="s">
        <v>147</v>
      </c>
      <c r="E3619" t="s">
        <v>9</v>
      </c>
      <c r="F3619" t="str">
        <f t="shared" si="173"/>
        <v>New South Wales</v>
      </c>
      <c r="G3619" t="s">
        <v>10</v>
      </c>
      <c r="H3619">
        <v>2067</v>
      </c>
      <c r="I3619" t="s">
        <v>11</v>
      </c>
      <c r="J3619" t="s">
        <v>12</v>
      </c>
      <c r="K3619" t="s">
        <v>152</v>
      </c>
      <c r="L3619" t="s">
        <v>13</v>
      </c>
      <c r="M3619" s="5">
        <v>928.56000000000017</v>
      </c>
    </row>
    <row r="3620" spans="1:13" hidden="1" x14ac:dyDescent="0.25">
      <c r="A3620" s="2">
        <v>45165</v>
      </c>
      <c r="B3620" s="3">
        <f t="shared" si="171"/>
        <v>2024</v>
      </c>
      <c r="C3620" t="str">
        <f t="shared" si="172"/>
        <v>2023-2024</v>
      </c>
      <c r="D3620" t="s">
        <v>147</v>
      </c>
      <c r="E3620" t="s">
        <v>44</v>
      </c>
      <c r="F3620" t="str">
        <f t="shared" si="173"/>
        <v>Victoria</v>
      </c>
      <c r="G3620" t="s">
        <v>45</v>
      </c>
      <c r="H3620">
        <v>3066</v>
      </c>
      <c r="I3620" t="s">
        <v>11</v>
      </c>
      <c r="J3620" t="s">
        <v>46</v>
      </c>
      <c r="K3620" t="s">
        <v>152</v>
      </c>
      <c r="L3620" t="s">
        <v>13</v>
      </c>
      <c r="M3620" s="5">
        <v>928.68999999999983</v>
      </c>
    </row>
    <row r="3621" spans="1:13" hidden="1" x14ac:dyDescent="0.25">
      <c r="A3621" s="2">
        <v>45361</v>
      </c>
      <c r="B3621" s="3">
        <f t="shared" si="171"/>
        <v>2024</v>
      </c>
      <c r="C3621" t="str">
        <f t="shared" si="172"/>
        <v>2023-2024</v>
      </c>
      <c r="D3621" t="s">
        <v>147</v>
      </c>
      <c r="E3621" t="s">
        <v>53</v>
      </c>
      <c r="F3621" t="str">
        <f t="shared" si="173"/>
        <v>South Australia</v>
      </c>
      <c r="G3621" t="s">
        <v>32</v>
      </c>
      <c r="H3621">
        <v>5082</v>
      </c>
      <c r="I3621" t="s">
        <v>11</v>
      </c>
      <c r="J3621" t="s">
        <v>33</v>
      </c>
      <c r="K3621" t="s">
        <v>149</v>
      </c>
      <c r="L3621" t="s">
        <v>15</v>
      </c>
      <c r="M3621" s="5">
        <v>929.83</v>
      </c>
    </row>
    <row r="3622" spans="1:13" hidden="1" x14ac:dyDescent="0.25">
      <c r="A3622" s="2">
        <v>45488</v>
      </c>
      <c r="B3622" s="3">
        <f t="shared" si="171"/>
        <v>2025</v>
      </c>
      <c r="C3622" t="str">
        <f t="shared" si="172"/>
        <v>2024-2025</v>
      </c>
      <c r="D3622" t="s">
        <v>147</v>
      </c>
      <c r="E3622" t="s">
        <v>99</v>
      </c>
      <c r="F3622" t="str">
        <f t="shared" si="173"/>
        <v>Victoria</v>
      </c>
      <c r="G3622" t="s">
        <v>45</v>
      </c>
      <c r="H3622">
        <v>3148</v>
      </c>
      <c r="I3622" t="s">
        <v>11</v>
      </c>
      <c r="J3622" t="s">
        <v>63</v>
      </c>
      <c r="K3622" t="s">
        <v>151</v>
      </c>
      <c r="L3622" t="s">
        <v>21</v>
      </c>
      <c r="M3622" s="5">
        <v>931.80999999999972</v>
      </c>
    </row>
    <row r="3623" spans="1:13" hidden="1" x14ac:dyDescent="0.25">
      <c r="A3623" s="2">
        <v>45229</v>
      </c>
      <c r="B3623" s="3">
        <f t="shared" si="171"/>
        <v>2024</v>
      </c>
      <c r="C3623" t="str">
        <f t="shared" si="172"/>
        <v>2023-2024</v>
      </c>
      <c r="D3623" t="s">
        <v>147</v>
      </c>
      <c r="E3623" t="s">
        <v>135</v>
      </c>
      <c r="F3623" t="str">
        <f t="shared" si="173"/>
        <v>Victoria</v>
      </c>
      <c r="G3623" t="s">
        <v>45</v>
      </c>
      <c r="H3623">
        <v>3550</v>
      </c>
      <c r="I3623" t="s">
        <v>11</v>
      </c>
      <c r="J3623" t="s">
        <v>60</v>
      </c>
      <c r="K3623" t="s">
        <v>156</v>
      </c>
      <c r="L3623" t="s">
        <v>17</v>
      </c>
      <c r="M3623" s="5">
        <v>931.83999999999992</v>
      </c>
    </row>
    <row r="3624" spans="1:13" hidden="1" x14ac:dyDescent="0.25">
      <c r="A3624" s="2">
        <v>45099</v>
      </c>
      <c r="B3624" s="3">
        <f t="shared" si="171"/>
        <v>2023</v>
      </c>
      <c r="C3624" t="str">
        <f t="shared" si="172"/>
        <v>2023-2024</v>
      </c>
      <c r="D3624" t="s">
        <v>148</v>
      </c>
      <c r="E3624" t="s">
        <v>96</v>
      </c>
      <c r="F3624" t="str">
        <f t="shared" si="173"/>
        <v>Western Australia</v>
      </c>
      <c r="G3624" t="s">
        <v>48</v>
      </c>
      <c r="H3624">
        <v>6330</v>
      </c>
      <c r="I3624" t="s">
        <v>11</v>
      </c>
      <c r="J3624" t="s">
        <v>94</v>
      </c>
      <c r="K3624" t="s">
        <v>19</v>
      </c>
      <c r="L3624" t="s">
        <v>23</v>
      </c>
      <c r="M3624" s="5">
        <v>932.92000000000007</v>
      </c>
    </row>
    <row r="3625" spans="1:13" hidden="1" x14ac:dyDescent="0.25">
      <c r="A3625" s="2">
        <v>45613</v>
      </c>
      <c r="B3625" s="3">
        <f t="shared" si="171"/>
        <v>2025</v>
      </c>
      <c r="C3625" t="str">
        <f t="shared" si="172"/>
        <v>2024-2025</v>
      </c>
      <c r="D3625" t="s">
        <v>147</v>
      </c>
      <c r="E3625" t="s">
        <v>122</v>
      </c>
      <c r="F3625" t="str">
        <f t="shared" si="173"/>
        <v>New South Wales</v>
      </c>
      <c r="G3625" t="s">
        <v>10</v>
      </c>
      <c r="H3625">
        <v>2650</v>
      </c>
      <c r="I3625" t="s">
        <v>11</v>
      </c>
      <c r="J3625" t="s">
        <v>25</v>
      </c>
      <c r="K3625" t="s">
        <v>151</v>
      </c>
      <c r="L3625" t="s">
        <v>21</v>
      </c>
      <c r="M3625" s="5">
        <v>933.93999999999994</v>
      </c>
    </row>
    <row r="3626" spans="1:13" hidden="1" x14ac:dyDescent="0.25">
      <c r="A3626" s="2">
        <v>45089</v>
      </c>
      <c r="B3626" s="3">
        <f t="shared" si="171"/>
        <v>2023</v>
      </c>
      <c r="C3626" t="str">
        <f t="shared" si="172"/>
        <v>2023-2024</v>
      </c>
      <c r="D3626" t="s">
        <v>147</v>
      </c>
      <c r="E3626" t="s">
        <v>137</v>
      </c>
      <c r="F3626" t="str">
        <f t="shared" si="173"/>
        <v>New South Wales</v>
      </c>
      <c r="G3626" t="s">
        <v>10</v>
      </c>
      <c r="H3626">
        <v>2031</v>
      </c>
      <c r="I3626" t="s">
        <v>11</v>
      </c>
      <c r="J3626" t="s">
        <v>12</v>
      </c>
      <c r="K3626" t="s">
        <v>150</v>
      </c>
      <c r="L3626" t="s">
        <v>18</v>
      </c>
      <c r="M3626" s="5">
        <v>934.16</v>
      </c>
    </row>
    <row r="3627" spans="1:13" hidden="1" x14ac:dyDescent="0.25">
      <c r="A3627" s="2">
        <v>45091</v>
      </c>
      <c r="B3627" s="3">
        <f t="shared" si="171"/>
        <v>2023</v>
      </c>
      <c r="C3627" t="str">
        <f t="shared" si="172"/>
        <v>2023-2024</v>
      </c>
      <c r="D3627" t="s">
        <v>147</v>
      </c>
      <c r="E3627" t="s">
        <v>40</v>
      </c>
      <c r="F3627" t="str">
        <f t="shared" si="173"/>
        <v>New South Wales</v>
      </c>
      <c r="G3627" t="s">
        <v>10</v>
      </c>
      <c r="H3627">
        <v>2116</v>
      </c>
      <c r="I3627" t="s">
        <v>11</v>
      </c>
      <c r="J3627" t="s">
        <v>27</v>
      </c>
      <c r="K3627" t="s">
        <v>157</v>
      </c>
      <c r="L3627" t="s">
        <v>22</v>
      </c>
      <c r="M3627" s="5">
        <v>935.17</v>
      </c>
    </row>
    <row r="3628" spans="1:13" hidden="1" x14ac:dyDescent="0.25">
      <c r="A3628" s="2">
        <v>45438</v>
      </c>
      <c r="B3628" s="3">
        <f t="shared" si="171"/>
        <v>2024</v>
      </c>
      <c r="C3628" t="str">
        <f t="shared" si="172"/>
        <v>2024-2025</v>
      </c>
      <c r="D3628" t="s">
        <v>147</v>
      </c>
      <c r="E3628" t="s">
        <v>97</v>
      </c>
      <c r="F3628" t="str">
        <f t="shared" si="173"/>
        <v>Tasmania</v>
      </c>
      <c r="G3628" t="s">
        <v>70</v>
      </c>
      <c r="H3628">
        <v>7250</v>
      </c>
      <c r="I3628" t="s">
        <v>11</v>
      </c>
      <c r="J3628" t="s">
        <v>71</v>
      </c>
      <c r="K3628" t="s">
        <v>149</v>
      </c>
      <c r="L3628" t="s">
        <v>15</v>
      </c>
      <c r="M3628" s="5">
        <v>939.82999999999993</v>
      </c>
    </row>
    <row r="3629" spans="1:13" hidden="1" x14ac:dyDescent="0.25">
      <c r="A3629" s="2">
        <v>45346</v>
      </c>
      <c r="B3629" s="3">
        <f t="shared" si="171"/>
        <v>2024</v>
      </c>
      <c r="C3629" t="str">
        <f t="shared" si="172"/>
        <v>2023-2024</v>
      </c>
      <c r="D3629" t="s">
        <v>148</v>
      </c>
      <c r="E3629" t="s">
        <v>108</v>
      </c>
      <c r="F3629" t="str">
        <f t="shared" si="173"/>
        <v>Victoria</v>
      </c>
      <c r="G3629" t="s">
        <v>45</v>
      </c>
      <c r="H3629">
        <v>3018</v>
      </c>
      <c r="I3629" t="s">
        <v>11</v>
      </c>
      <c r="J3629" t="s">
        <v>46</v>
      </c>
      <c r="K3629" t="s">
        <v>154</v>
      </c>
      <c r="L3629" t="s">
        <v>14</v>
      </c>
      <c r="M3629" s="5">
        <v>940.20999999999992</v>
      </c>
    </row>
    <row r="3630" spans="1:13" hidden="1" x14ac:dyDescent="0.25">
      <c r="A3630" s="2">
        <v>45439</v>
      </c>
      <c r="B3630" s="3">
        <f t="shared" si="171"/>
        <v>2024</v>
      </c>
      <c r="C3630" t="str">
        <f t="shared" si="172"/>
        <v>2024-2025</v>
      </c>
      <c r="D3630" t="s">
        <v>147</v>
      </c>
      <c r="E3630" t="s">
        <v>143</v>
      </c>
      <c r="F3630" t="str">
        <f t="shared" si="173"/>
        <v>New South Wales</v>
      </c>
      <c r="G3630" t="s">
        <v>10</v>
      </c>
      <c r="H3630">
        <v>2154</v>
      </c>
      <c r="I3630" t="s">
        <v>11</v>
      </c>
      <c r="J3630" t="s">
        <v>27</v>
      </c>
      <c r="K3630" t="s">
        <v>157</v>
      </c>
      <c r="L3630" t="s">
        <v>22</v>
      </c>
      <c r="M3630" s="5">
        <v>940.69999999999993</v>
      </c>
    </row>
    <row r="3631" spans="1:13" hidden="1" x14ac:dyDescent="0.25">
      <c r="A3631" s="2">
        <v>45189</v>
      </c>
      <c r="B3631" s="3">
        <f t="shared" si="171"/>
        <v>2024</v>
      </c>
      <c r="C3631" t="str">
        <f t="shared" si="172"/>
        <v>2023-2024</v>
      </c>
      <c r="D3631" t="s">
        <v>147</v>
      </c>
      <c r="E3631" t="s">
        <v>134</v>
      </c>
      <c r="F3631" t="str">
        <f t="shared" si="173"/>
        <v>Queensland</v>
      </c>
      <c r="G3631" t="s">
        <v>35</v>
      </c>
      <c r="H3631">
        <v>4825</v>
      </c>
      <c r="I3631" t="s">
        <v>11</v>
      </c>
      <c r="J3631" t="s">
        <v>36</v>
      </c>
      <c r="K3631" t="s">
        <v>149</v>
      </c>
      <c r="L3631" t="s">
        <v>15</v>
      </c>
      <c r="M3631" s="5">
        <v>940.89</v>
      </c>
    </row>
    <row r="3632" spans="1:13" hidden="1" x14ac:dyDescent="0.25">
      <c r="A3632" s="2">
        <v>45226</v>
      </c>
      <c r="B3632" s="3">
        <f t="shared" si="171"/>
        <v>2024</v>
      </c>
      <c r="C3632" t="str">
        <f t="shared" si="172"/>
        <v>2023-2024</v>
      </c>
      <c r="D3632" t="s">
        <v>147</v>
      </c>
      <c r="E3632" t="s">
        <v>57</v>
      </c>
      <c r="F3632" t="str">
        <f t="shared" si="173"/>
        <v>New South Wales</v>
      </c>
      <c r="G3632" t="s">
        <v>10</v>
      </c>
      <c r="H3632">
        <v>2560</v>
      </c>
      <c r="I3632" t="s">
        <v>11</v>
      </c>
      <c r="J3632" t="s">
        <v>58</v>
      </c>
      <c r="K3632" t="s">
        <v>151</v>
      </c>
      <c r="L3632" t="s">
        <v>21</v>
      </c>
      <c r="M3632" s="5">
        <v>941.62</v>
      </c>
    </row>
    <row r="3633" spans="1:13" hidden="1" x14ac:dyDescent="0.25">
      <c r="A3633" s="2">
        <v>45418</v>
      </c>
      <c r="B3633" s="3">
        <f t="shared" si="171"/>
        <v>2024</v>
      </c>
      <c r="C3633" t="str">
        <f t="shared" si="172"/>
        <v>2024-2025</v>
      </c>
      <c r="D3633" t="s">
        <v>148</v>
      </c>
      <c r="E3633" t="s">
        <v>131</v>
      </c>
      <c r="F3633" t="str">
        <f t="shared" si="173"/>
        <v>Western Australia</v>
      </c>
      <c r="G3633" t="s">
        <v>48</v>
      </c>
      <c r="H3633">
        <v>6530</v>
      </c>
      <c r="I3633" t="s">
        <v>11</v>
      </c>
      <c r="J3633" t="s">
        <v>77</v>
      </c>
      <c r="K3633" t="s">
        <v>150</v>
      </c>
      <c r="L3633" t="s">
        <v>18</v>
      </c>
      <c r="M3633" s="5">
        <v>942.92</v>
      </c>
    </row>
    <row r="3634" spans="1:13" hidden="1" x14ac:dyDescent="0.25">
      <c r="A3634" s="2">
        <v>45362</v>
      </c>
      <c r="B3634" s="3">
        <f t="shared" si="171"/>
        <v>2024</v>
      </c>
      <c r="C3634" t="str">
        <f t="shared" si="172"/>
        <v>2023-2024</v>
      </c>
      <c r="D3634" t="s">
        <v>147</v>
      </c>
      <c r="E3634" t="s">
        <v>66</v>
      </c>
      <c r="F3634" t="str">
        <f t="shared" si="173"/>
        <v>South Australia</v>
      </c>
      <c r="G3634" t="s">
        <v>32</v>
      </c>
      <c r="H3634">
        <v>5169</v>
      </c>
      <c r="I3634" t="s">
        <v>11</v>
      </c>
      <c r="J3634" t="s">
        <v>33</v>
      </c>
      <c r="K3634" t="s">
        <v>149</v>
      </c>
      <c r="L3634" t="s">
        <v>15</v>
      </c>
      <c r="M3634" s="5">
        <v>942.95</v>
      </c>
    </row>
    <row r="3635" spans="1:13" hidden="1" x14ac:dyDescent="0.25">
      <c r="A3635" s="2">
        <v>45405</v>
      </c>
      <c r="B3635" s="3">
        <f t="shared" si="171"/>
        <v>2024</v>
      </c>
      <c r="C3635" t="str">
        <f t="shared" si="172"/>
        <v>2024-2025</v>
      </c>
      <c r="D3635" t="s">
        <v>148</v>
      </c>
      <c r="E3635" t="s">
        <v>111</v>
      </c>
      <c r="F3635" t="str">
        <f t="shared" si="173"/>
        <v>New South Wales</v>
      </c>
      <c r="G3635" t="s">
        <v>10</v>
      </c>
      <c r="H3635">
        <v>2120</v>
      </c>
      <c r="I3635" t="s">
        <v>11</v>
      </c>
      <c r="J3635" t="s">
        <v>27</v>
      </c>
      <c r="K3635" t="s">
        <v>149</v>
      </c>
      <c r="L3635" t="s">
        <v>15</v>
      </c>
      <c r="M3635" s="5">
        <v>943.72</v>
      </c>
    </row>
    <row r="3636" spans="1:13" hidden="1" x14ac:dyDescent="0.25">
      <c r="A3636" s="2">
        <v>45001</v>
      </c>
      <c r="B3636" s="3">
        <f t="shared" si="171"/>
        <v>2023</v>
      </c>
      <c r="C3636" t="str">
        <f t="shared" si="172"/>
        <v>2022-2023</v>
      </c>
      <c r="D3636" t="s">
        <v>147</v>
      </c>
      <c r="E3636" t="s">
        <v>112</v>
      </c>
      <c r="F3636" t="str">
        <f t="shared" si="173"/>
        <v>Victoria</v>
      </c>
      <c r="G3636" t="s">
        <v>45</v>
      </c>
      <c r="H3636">
        <v>3076</v>
      </c>
      <c r="I3636" t="s">
        <v>11</v>
      </c>
      <c r="J3636" t="s">
        <v>46</v>
      </c>
      <c r="K3636" t="s">
        <v>154</v>
      </c>
      <c r="L3636" t="s">
        <v>14</v>
      </c>
      <c r="M3636" s="5">
        <v>945.3</v>
      </c>
    </row>
    <row r="3637" spans="1:13" hidden="1" x14ac:dyDescent="0.25">
      <c r="A3637" s="2">
        <v>44971</v>
      </c>
      <c r="B3637" s="3">
        <f t="shared" si="171"/>
        <v>2023</v>
      </c>
      <c r="C3637" t="str">
        <f t="shared" si="172"/>
        <v>2022-2023</v>
      </c>
      <c r="D3637" t="s">
        <v>147</v>
      </c>
      <c r="E3637" t="s">
        <v>41</v>
      </c>
      <c r="F3637" t="str">
        <f t="shared" si="173"/>
        <v>New South Wales</v>
      </c>
      <c r="G3637" t="s">
        <v>10</v>
      </c>
      <c r="H3637">
        <v>2830</v>
      </c>
      <c r="I3637" t="s">
        <v>11</v>
      </c>
      <c r="J3637" t="s">
        <v>25</v>
      </c>
      <c r="K3637" t="s">
        <v>156</v>
      </c>
      <c r="L3637" t="s">
        <v>17</v>
      </c>
      <c r="M3637" s="5">
        <v>946.79000000000008</v>
      </c>
    </row>
    <row r="3638" spans="1:13" hidden="1" x14ac:dyDescent="0.25">
      <c r="A3638" s="2">
        <v>44978</v>
      </c>
      <c r="B3638" s="3">
        <f t="shared" si="171"/>
        <v>2023</v>
      </c>
      <c r="C3638" t="str">
        <f t="shared" si="172"/>
        <v>2022-2023</v>
      </c>
      <c r="D3638" t="s">
        <v>147</v>
      </c>
      <c r="E3638" t="s">
        <v>101</v>
      </c>
      <c r="F3638" t="str">
        <f t="shared" si="173"/>
        <v>Victoria</v>
      </c>
      <c r="G3638" t="s">
        <v>45</v>
      </c>
      <c r="H3638">
        <v>3131</v>
      </c>
      <c r="I3638" t="s">
        <v>11</v>
      </c>
      <c r="J3638" t="s">
        <v>63</v>
      </c>
      <c r="K3638" t="s">
        <v>155</v>
      </c>
      <c r="L3638" t="s">
        <v>20</v>
      </c>
      <c r="M3638" s="5">
        <v>948.54</v>
      </c>
    </row>
    <row r="3639" spans="1:13" hidden="1" x14ac:dyDescent="0.25">
      <c r="A3639" s="2">
        <v>45134</v>
      </c>
      <c r="B3639" s="3">
        <f t="shared" si="171"/>
        <v>2024</v>
      </c>
      <c r="C3639" t="str">
        <f t="shared" si="172"/>
        <v>2023-2024</v>
      </c>
      <c r="D3639" t="s">
        <v>147</v>
      </c>
      <c r="E3639" t="s">
        <v>127</v>
      </c>
      <c r="F3639" t="str">
        <f t="shared" si="173"/>
        <v>New South Wales</v>
      </c>
      <c r="G3639" t="s">
        <v>10</v>
      </c>
      <c r="H3639">
        <v>2131</v>
      </c>
      <c r="I3639" t="s">
        <v>11</v>
      </c>
      <c r="J3639" t="s">
        <v>27</v>
      </c>
      <c r="K3639" t="s">
        <v>151</v>
      </c>
      <c r="L3639" t="s">
        <v>21</v>
      </c>
      <c r="M3639" s="5">
        <v>948.81</v>
      </c>
    </row>
    <row r="3640" spans="1:13" hidden="1" x14ac:dyDescent="0.25">
      <c r="A3640" s="2">
        <v>45237</v>
      </c>
      <c r="B3640" s="3">
        <f t="shared" si="171"/>
        <v>2024</v>
      </c>
      <c r="C3640" t="str">
        <f t="shared" si="172"/>
        <v>2023-2024</v>
      </c>
      <c r="D3640" t="s">
        <v>147</v>
      </c>
      <c r="E3640" t="s">
        <v>24</v>
      </c>
      <c r="F3640" t="str">
        <f t="shared" si="173"/>
        <v>New South Wales</v>
      </c>
      <c r="G3640" t="s">
        <v>10</v>
      </c>
      <c r="H3640">
        <v>2795</v>
      </c>
      <c r="I3640" t="s">
        <v>11</v>
      </c>
      <c r="J3640" t="s">
        <v>25</v>
      </c>
      <c r="K3640" t="s">
        <v>157</v>
      </c>
      <c r="L3640" t="s">
        <v>22</v>
      </c>
      <c r="M3640" s="5">
        <v>951.57</v>
      </c>
    </row>
    <row r="3641" spans="1:13" hidden="1" x14ac:dyDescent="0.25">
      <c r="A3641" s="2">
        <v>45540</v>
      </c>
      <c r="B3641" s="3">
        <f t="shared" si="171"/>
        <v>2025</v>
      </c>
      <c r="C3641" t="str">
        <f t="shared" si="172"/>
        <v>2024-2025</v>
      </c>
      <c r="D3641" t="s">
        <v>147</v>
      </c>
      <c r="E3641" t="s">
        <v>96</v>
      </c>
      <c r="F3641" t="str">
        <f t="shared" si="173"/>
        <v>Western Australia</v>
      </c>
      <c r="G3641" t="s">
        <v>48</v>
      </c>
      <c r="H3641">
        <v>6330</v>
      </c>
      <c r="I3641" t="s">
        <v>11</v>
      </c>
      <c r="J3641" t="s">
        <v>94</v>
      </c>
      <c r="K3641" t="s">
        <v>152</v>
      </c>
      <c r="L3641" t="s">
        <v>13</v>
      </c>
      <c r="M3641" s="5">
        <v>951.83999999999958</v>
      </c>
    </row>
    <row r="3642" spans="1:13" hidden="1" x14ac:dyDescent="0.25">
      <c r="A3642" s="2">
        <v>44987</v>
      </c>
      <c r="B3642" s="3">
        <f t="shared" si="171"/>
        <v>2023</v>
      </c>
      <c r="C3642" t="str">
        <f t="shared" si="172"/>
        <v>2022-2023</v>
      </c>
      <c r="D3642" t="s">
        <v>147</v>
      </c>
      <c r="E3642" t="s">
        <v>42</v>
      </c>
      <c r="F3642" t="str">
        <f t="shared" si="173"/>
        <v>Queensland</v>
      </c>
      <c r="G3642" t="s">
        <v>35</v>
      </c>
      <c r="H3642">
        <v>4053</v>
      </c>
      <c r="I3642" t="s">
        <v>11</v>
      </c>
      <c r="J3642" t="s">
        <v>43</v>
      </c>
      <c r="K3642" t="s">
        <v>157</v>
      </c>
      <c r="L3642" t="s">
        <v>22</v>
      </c>
      <c r="M3642" s="5">
        <v>951.94</v>
      </c>
    </row>
    <row r="3643" spans="1:13" hidden="1" x14ac:dyDescent="0.25">
      <c r="A3643" s="2">
        <v>45633</v>
      </c>
      <c r="B3643" s="3">
        <f t="shared" si="171"/>
        <v>2025</v>
      </c>
      <c r="C3643" t="str">
        <f t="shared" si="172"/>
        <v>2024-2025</v>
      </c>
      <c r="D3643" t="s">
        <v>147</v>
      </c>
      <c r="E3643" t="s">
        <v>117</v>
      </c>
      <c r="F3643" t="str">
        <f t="shared" si="173"/>
        <v>Queensland</v>
      </c>
      <c r="G3643" t="s">
        <v>35</v>
      </c>
      <c r="H3643">
        <v>4119</v>
      </c>
      <c r="I3643" t="s">
        <v>11</v>
      </c>
      <c r="J3643" t="s">
        <v>43</v>
      </c>
      <c r="K3643" t="s">
        <v>154</v>
      </c>
      <c r="L3643" t="s">
        <v>14</v>
      </c>
      <c r="M3643" s="5">
        <v>954.63999999999987</v>
      </c>
    </row>
    <row r="3644" spans="1:13" hidden="1" x14ac:dyDescent="0.25">
      <c r="A3644" s="2">
        <v>45246</v>
      </c>
      <c r="B3644" s="3">
        <f t="shared" si="171"/>
        <v>2024</v>
      </c>
      <c r="C3644" t="str">
        <f t="shared" si="172"/>
        <v>2023-2024</v>
      </c>
      <c r="D3644" t="s">
        <v>147</v>
      </c>
      <c r="E3644" t="s">
        <v>62</v>
      </c>
      <c r="F3644" t="str">
        <f t="shared" si="173"/>
        <v>Victoria</v>
      </c>
      <c r="G3644" t="s">
        <v>45</v>
      </c>
      <c r="H3644">
        <v>3134</v>
      </c>
      <c r="I3644" t="s">
        <v>11</v>
      </c>
      <c r="J3644" t="s">
        <v>63</v>
      </c>
      <c r="K3644" t="s">
        <v>150</v>
      </c>
      <c r="L3644" t="s">
        <v>18</v>
      </c>
      <c r="M3644" s="5">
        <v>956.9</v>
      </c>
    </row>
    <row r="3645" spans="1:13" hidden="1" x14ac:dyDescent="0.25">
      <c r="A3645" s="2">
        <v>45513</v>
      </c>
      <c r="B3645" s="3">
        <f t="shared" si="171"/>
        <v>2025</v>
      </c>
      <c r="C3645" t="str">
        <f t="shared" si="172"/>
        <v>2024-2025</v>
      </c>
      <c r="D3645" t="s">
        <v>147</v>
      </c>
      <c r="E3645" t="s">
        <v>103</v>
      </c>
      <c r="F3645" t="str">
        <f t="shared" si="173"/>
        <v>Queensland</v>
      </c>
      <c r="G3645" t="s">
        <v>35</v>
      </c>
      <c r="H3645">
        <v>4509</v>
      </c>
      <c r="I3645" t="s">
        <v>11</v>
      </c>
      <c r="J3645" t="s">
        <v>104</v>
      </c>
      <c r="K3645" t="s">
        <v>152</v>
      </c>
      <c r="L3645" t="s">
        <v>13</v>
      </c>
      <c r="M3645" s="5">
        <v>963.69000000000028</v>
      </c>
    </row>
    <row r="3646" spans="1:13" hidden="1" x14ac:dyDescent="0.25">
      <c r="A3646" s="2">
        <v>45419</v>
      </c>
      <c r="B3646" s="3">
        <f t="shared" si="171"/>
        <v>2024</v>
      </c>
      <c r="C3646" t="str">
        <f t="shared" si="172"/>
        <v>2024-2025</v>
      </c>
      <c r="D3646" t="s">
        <v>147</v>
      </c>
      <c r="E3646" t="s">
        <v>110</v>
      </c>
      <c r="F3646" t="str">
        <f t="shared" si="173"/>
        <v>Queensland</v>
      </c>
      <c r="G3646" t="s">
        <v>35</v>
      </c>
      <c r="H3646">
        <v>4680</v>
      </c>
      <c r="I3646" t="s">
        <v>11</v>
      </c>
      <c r="J3646" t="s">
        <v>51</v>
      </c>
      <c r="K3646" t="s">
        <v>149</v>
      </c>
      <c r="L3646" t="s">
        <v>15</v>
      </c>
      <c r="M3646" s="5">
        <v>965.06</v>
      </c>
    </row>
    <row r="3647" spans="1:13" hidden="1" x14ac:dyDescent="0.25">
      <c r="A3647" s="2">
        <v>45487</v>
      </c>
      <c r="B3647" s="3">
        <f t="shared" si="171"/>
        <v>2025</v>
      </c>
      <c r="C3647" t="str">
        <f t="shared" si="172"/>
        <v>2024-2025</v>
      </c>
      <c r="D3647" t="s">
        <v>147</v>
      </c>
      <c r="E3647" t="s">
        <v>138</v>
      </c>
      <c r="F3647" t="str">
        <f t="shared" si="173"/>
        <v>Queensland</v>
      </c>
      <c r="G3647" t="s">
        <v>35</v>
      </c>
      <c r="H3647">
        <v>4558</v>
      </c>
      <c r="I3647" t="s">
        <v>11</v>
      </c>
      <c r="J3647" t="s">
        <v>120</v>
      </c>
      <c r="K3647" t="s">
        <v>152</v>
      </c>
      <c r="L3647" t="s">
        <v>13</v>
      </c>
      <c r="M3647" s="5">
        <v>965.93999999999971</v>
      </c>
    </row>
    <row r="3648" spans="1:13" hidden="1" x14ac:dyDescent="0.25">
      <c r="A3648" s="2">
        <v>45258</v>
      </c>
      <c r="B3648" s="3">
        <f t="shared" si="171"/>
        <v>2024</v>
      </c>
      <c r="C3648" t="str">
        <f t="shared" si="172"/>
        <v>2023-2024</v>
      </c>
      <c r="D3648" t="s">
        <v>147</v>
      </c>
      <c r="E3648" t="s">
        <v>99</v>
      </c>
      <c r="F3648" t="str">
        <f t="shared" si="173"/>
        <v>Victoria</v>
      </c>
      <c r="G3648" t="s">
        <v>45</v>
      </c>
      <c r="H3648">
        <v>3148</v>
      </c>
      <c r="I3648" t="s">
        <v>11</v>
      </c>
      <c r="J3648" t="s">
        <v>63</v>
      </c>
      <c r="K3648" t="s">
        <v>19</v>
      </c>
      <c r="L3648" t="s">
        <v>23</v>
      </c>
      <c r="M3648" s="5">
        <v>966.86000000000013</v>
      </c>
    </row>
    <row r="3649" spans="1:13" hidden="1" x14ac:dyDescent="0.25">
      <c r="A3649" s="2">
        <v>45483</v>
      </c>
      <c r="B3649" s="3">
        <f t="shared" si="171"/>
        <v>2025</v>
      </c>
      <c r="C3649" t="str">
        <f t="shared" si="172"/>
        <v>2024-2025</v>
      </c>
      <c r="D3649" t="s">
        <v>147</v>
      </c>
      <c r="E3649" t="s">
        <v>128</v>
      </c>
      <c r="F3649" t="str">
        <f t="shared" si="173"/>
        <v>Western Australia</v>
      </c>
      <c r="G3649" t="s">
        <v>48</v>
      </c>
      <c r="H3649">
        <v>6027</v>
      </c>
      <c r="I3649" t="s">
        <v>11</v>
      </c>
      <c r="J3649" t="s">
        <v>49</v>
      </c>
      <c r="K3649" t="s">
        <v>153</v>
      </c>
      <c r="L3649" t="s">
        <v>16</v>
      </c>
      <c r="M3649" s="5">
        <v>967.21</v>
      </c>
    </row>
    <row r="3650" spans="1:13" hidden="1" x14ac:dyDescent="0.25">
      <c r="A3650" s="2">
        <v>45053</v>
      </c>
      <c r="B3650" s="3">
        <f t="shared" si="171"/>
        <v>2023</v>
      </c>
      <c r="C3650" t="str">
        <f t="shared" si="172"/>
        <v>2023-2024</v>
      </c>
      <c r="D3650" t="s">
        <v>147</v>
      </c>
      <c r="E3650" t="s">
        <v>109</v>
      </c>
      <c r="F3650" t="str">
        <f t="shared" si="173"/>
        <v>New South Wales</v>
      </c>
      <c r="G3650" t="s">
        <v>10</v>
      </c>
      <c r="H3650">
        <v>2480</v>
      </c>
      <c r="I3650" t="s">
        <v>11</v>
      </c>
      <c r="J3650" t="s">
        <v>68</v>
      </c>
      <c r="K3650" t="s">
        <v>19</v>
      </c>
      <c r="L3650" t="s">
        <v>23</v>
      </c>
      <c r="M3650" s="5">
        <v>972.04000000000008</v>
      </c>
    </row>
    <row r="3651" spans="1:13" hidden="1"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row>
    <row r="3652" spans="1:13" hidden="1" x14ac:dyDescent="0.25">
      <c r="A3652" s="2">
        <v>45084</v>
      </c>
      <c r="B3652" s="3">
        <f t="shared" si="171"/>
        <v>2023</v>
      </c>
      <c r="C3652" t="str">
        <f t="shared" si="172"/>
        <v>2023-2024</v>
      </c>
      <c r="D3652" t="s">
        <v>148</v>
      </c>
      <c r="E3652" t="s">
        <v>127</v>
      </c>
      <c r="F3652" t="str">
        <f t="shared" si="173"/>
        <v>New South Wales</v>
      </c>
      <c r="G3652" t="s">
        <v>10</v>
      </c>
      <c r="H3652">
        <v>2131</v>
      </c>
      <c r="I3652" t="s">
        <v>11</v>
      </c>
      <c r="J3652" t="s">
        <v>27</v>
      </c>
      <c r="K3652" t="s">
        <v>150</v>
      </c>
      <c r="L3652" t="s">
        <v>18</v>
      </c>
      <c r="M3652" s="5">
        <v>975.42000000000007</v>
      </c>
    </row>
    <row r="3653" spans="1:13" hidden="1"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row>
    <row r="3654" spans="1:13" hidden="1" x14ac:dyDescent="0.25">
      <c r="A3654" s="2">
        <v>45413</v>
      </c>
      <c r="B3654" s="3">
        <f t="shared" si="171"/>
        <v>2024</v>
      </c>
      <c r="C3654" t="str">
        <f t="shared" si="172"/>
        <v>2024-2025</v>
      </c>
      <c r="D3654" t="s">
        <v>147</v>
      </c>
      <c r="E3654" t="s">
        <v>81</v>
      </c>
      <c r="F3654" t="str">
        <f t="shared" si="173"/>
        <v>New South Wales</v>
      </c>
      <c r="G3654" t="s">
        <v>10</v>
      </c>
      <c r="H3654">
        <v>2485</v>
      </c>
      <c r="I3654" t="s">
        <v>11</v>
      </c>
      <c r="J3654" t="s">
        <v>68</v>
      </c>
      <c r="K3654" t="s">
        <v>149</v>
      </c>
      <c r="L3654" t="s">
        <v>15</v>
      </c>
      <c r="M3654" s="5">
        <v>976.41</v>
      </c>
    </row>
    <row r="3655" spans="1:13" hidden="1" x14ac:dyDescent="0.25">
      <c r="A3655" s="2">
        <v>45026</v>
      </c>
      <c r="B3655" s="3">
        <f t="shared" si="171"/>
        <v>2023</v>
      </c>
      <c r="C3655" t="str">
        <f t="shared" si="172"/>
        <v>2023-2024</v>
      </c>
      <c r="D3655" t="s">
        <v>147</v>
      </c>
      <c r="E3655" t="s">
        <v>98</v>
      </c>
      <c r="F3655" t="str">
        <f t="shared" si="173"/>
        <v>Victoria</v>
      </c>
      <c r="G3655" t="s">
        <v>45</v>
      </c>
      <c r="H3655">
        <v>3429</v>
      </c>
      <c r="I3655" t="s">
        <v>11</v>
      </c>
      <c r="J3655" t="s">
        <v>60</v>
      </c>
      <c r="K3655" t="s">
        <v>149</v>
      </c>
      <c r="L3655" t="s">
        <v>15</v>
      </c>
      <c r="M3655" s="5">
        <v>977.03</v>
      </c>
    </row>
    <row r="3656" spans="1:13" hidden="1"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row>
    <row r="3657" spans="1:13" hidden="1"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row>
    <row r="3658" spans="1:13" hidden="1" x14ac:dyDescent="0.25">
      <c r="A3658" s="2">
        <v>45413</v>
      </c>
      <c r="B3658" s="3">
        <f t="shared" si="171"/>
        <v>2024</v>
      </c>
      <c r="C3658" t="str">
        <f t="shared" si="172"/>
        <v>2024-2025</v>
      </c>
      <c r="D3658" t="s">
        <v>147</v>
      </c>
      <c r="E3658" t="s">
        <v>145</v>
      </c>
      <c r="F3658" t="str">
        <f t="shared" si="173"/>
        <v>New South Wales</v>
      </c>
      <c r="G3658" t="s">
        <v>10</v>
      </c>
      <c r="H3658">
        <v>2101</v>
      </c>
      <c r="I3658" t="s">
        <v>11</v>
      </c>
      <c r="J3658" t="s">
        <v>27</v>
      </c>
      <c r="K3658" t="s">
        <v>154</v>
      </c>
      <c r="L3658" t="s">
        <v>14</v>
      </c>
      <c r="M3658" s="5">
        <v>979.83999999999992</v>
      </c>
    </row>
    <row r="3659" spans="1:13" hidden="1"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row>
    <row r="3660" spans="1:13" hidden="1"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row>
    <row r="3661" spans="1:13" hidden="1" x14ac:dyDescent="0.25">
      <c r="A3661" s="2">
        <v>45423</v>
      </c>
      <c r="B3661" s="3">
        <f t="shared" si="171"/>
        <v>2024</v>
      </c>
      <c r="C3661" t="str">
        <f t="shared" si="172"/>
        <v>2024-2025</v>
      </c>
      <c r="D3661" t="s">
        <v>147</v>
      </c>
      <c r="E3661" t="s">
        <v>64</v>
      </c>
      <c r="F3661" t="str">
        <f t="shared" si="173"/>
        <v>Victoria</v>
      </c>
      <c r="G3661" t="s">
        <v>45</v>
      </c>
      <c r="H3661">
        <v>3199</v>
      </c>
      <c r="I3661" t="s">
        <v>11</v>
      </c>
      <c r="J3661" t="s">
        <v>63</v>
      </c>
      <c r="K3661" t="s">
        <v>19</v>
      </c>
      <c r="L3661" t="s">
        <v>23</v>
      </c>
      <c r="M3661" s="5">
        <v>982.18999999999983</v>
      </c>
    </row>
    <row r="3662" spans="1:13"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row>
    <row r="3663" spans="1:13" hidden="1"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row>
    <row r="3664" spans="1:13" hidden="1"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row>
    <row r="3665" spans="1:13" hidden="1"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row>
    <row r="3666" spans="1:13" hidden="1" x14ac:dyDescent="0.25">
      <c r="A3666" s="2">
        <v>45017</v>
      </c>
      <c r="B3666" s="3">
        <f t="shared" si="171"/>
        <v>2023</v>
      </c>
      <c r="C3666" t="str">
        <f t="shared" si="172"/>
        <v>2023-2024</v>
      </c>
      <c r="D3666" t="s">
        <v>147</v>
      </c>
      <c r="E3666" t="s">
        <v>118</v>
      </c>
      <c r="F3666" t="str">
        <f t="shared" si="173"/>
        <v>New South Wales</v>
      </c>
      <c r="G3666" t="s">
        <v>10</v>
      </c>
      <c r="H3666">
        <v>2158</v>
      </c>
      <c r="I3666" t="s">
        <v>11</v>
      </c>
      <c r="J3666" t="s">
        <v>27</v>
      </c>
      <c r="K3666" t="s">
        <v>155</v>
      </c>
      <c r="L3666" t="s">
        <v>20</v>
      </c>
      <c r="M3666" s="5">
        <v>984.48</v>
      </c>
    </row>
    <row r="3667" spans="1:13" hidden="1" x14ac:dyDescent="0.25">
      <c r="A3667" s="2">
        <v>45408</v>
      </c>
      <c r="B3667" s="3">
        <f t="shared" si="171"/>
        <v>2024</v>
      </c>
      <c r="C3667" t="str">
        <f t="shared" si="172"/>
        <v>2024-2025</v>
      </c>
      <c r="D3667" t="s">
        <v>147</v>
      </c>
      <c r="E3667" t="s">
        <v>57</v>
      </c>
      <c r="F3667" t="str">
        <f t="shared" si="173"/>
        <v>New South Wales</v>
      </c>
      <c r="G3667" t="s">
        <v>10</v>
      </c>
      <c r="H3667">
        <v>2560</v>
      </c>
      <c r="I3667" t="s">
        <v>11</v>
      </c>
      <c r="J3667" t="s">
        <v>58</v>
      </c>
      <c r="K3667" t="s">
        <v>153</v>
      </c>
      <c r="L3667" t="s">
        <v>16</v>
      </c>
      <c r="M3667" s="5">
        <v>986.02</v>
      </c>
    </row>
    <row r="3668" spans="1:13" hidden="1"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row>
    <row r="3669" spans="1:13" hidden="1"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row>
    <row r="3670" spans="1:13" hidden="1"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row>
    <row r="3671" spans="1:13" hidden="1" x14ac:dyDescent="0.25">
      <c r="A3671" s="2">
        <v>45464</v>
      </c>
      <c r="B3671" s="3">
        <f t="shared" si="171"/>
        <v>2024</v>
      </c>
      <c r="C3671" t="str">
        <f t="shared" si="172"/>
        <v>2024-2025</v>
      </c>
      <c r="D3671" t="s">
        <v>147</v>
      </c>
      <c r="E3671" t="s">
        <v>136</v>
      </c>
      <c r="F3671" t="str">
        <f t="shared" si="173"/>
        <v>Victoria</v>
      </c>
      <c r="G3671" t="s">
        <v>45</v>
      </c>
      <c r="H3671">
        <v>3175</v>
      </c>
      <c r="I3671" t="s">
        <v>11</v>
      </c>
      <c r="J3671" t="s">
        <v>63</v>
      </c>
      <c r="K3671" t="s">
        <v>152</v>
      </c>
      <c r="L3671" t="s">
        <v>13</v>
      </c>
      <c r="M3671" s="5">
        <v>991.14999999999975</v>
      </c>
    </row>
    <row r="3672" spans="1:13" hidden="1" x14ac:dyDescent="0.25">
      <c r="A3672" s="2">
        <v>44987</v>
      </c>
      <c r="B3672" s="3">
        <f t="shared" si="171"/>
        <v>2023</v>
      </c>
      <c r="C3672" t="str">
        <f t="shared" si="172"/>
        <v>2022-2023</v>
      </c>
      <c r="D3672" t="s">
        <v>148</v>
      </c>
      <c r="E3672" t="s">
        <v>103</v>
      </c>
      <c r="F3672" t="str">
        <f t="shared" si="173"/>
        <v>Queensland</v>
      </c>
      <c r="G3672" t="s">
        <v>35</v>
      </c>
      <c r="H3672">
        <v>4509</v>
      </c>
      <c r="I3672" t="s">
        <v>11</v>
      </c>
      <c r="J3672" t="s">
        <v>104</v>
      </c>
      <c r="K3672" t="s">
        <v>155</v>
      </c>
      <c r="L3672" t="s">
        <v>20</v>
      </c>
      <c r="M3672" s="5">
        <v>11.96</v>
      </c>
    </row>
    <row r="3673" spans="1:13" hidden="1"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row>
    <row r="3674" spans="1:13" hidden="1"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row>
    <row r="3675" spans="1:13" hidden="1"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row>
    <row r="3676" spans="1:13" hidden="1" x14ac:dyDescent="0.25">
      <c r="A3676" s="2">
        <v>45458</v>
      </c>
      <c r="B3676" s="3">
        <f t="shared" si="171"/>
        <v>2024</v>
      </c>
      <c r="C3676" t="str">
        <f t="shared" si="172"/>
        <v>2024-2025</v>
      </c>
      <c r="D3676" t="s">
        <v>147</v>
      </c>
      <c r="E3676" t="s">
        <v>140</v>
      </c>
      <c r="F3676" t="str">
        <f t="shared" si="173"/>
        <v>Tasmania</v>
      </c>
      <c r="G3676" t="s">
        <v>70</v>
      </c>
      <c r="H3676">
        <v>7320</v>
      </c>
      <c r="I3676" t="s">
        <v>11</v>
      </c>
      <c r="J3676" t="s">
        <v>71</v>
      </c>
      <c r="K3676" t="s">
        <v>151</v>
      </c>
      <c r="L3676" t="s">
        <v>21</v>
      </c>
      <c r="M3676" s="5">
        <v>1003.5</v>
      </c>
    </row>
    <row r="3677" spans="1:13" hidden="1"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row>
    <row r="3678" spans="1:13" hidden="1" x14ac:dyDescent="0.25">
      <c r="A3678" s="2">
        <v>45104</v>
      </c>
      <c r="B3678" s="3">
        <f t="shared" ref="B3678:B3741" si="174">IF(MONTH(A3678)&gt;=7,YEAR(A3678)+1,YEAR(A3678))</f>
        <v>2023</v>
      </c>
      <c r="C3678" t="str">
        <f t="shared" ref="C3678:C3741" si="175">IF(MONTH(A3678) &gt;= 4, YEAR(A3678) &amp; "-" &amp; YEAR(A3678) + 1, YEAR(A3678) - 1 &amp; "-" &amp; YEAR(A3678))</f>
        <v>2023-2024</v>
      </c>
      <c r="D3678" t="s">
        <v>147</v>
      </c>
      <c r="E3678" t="s">
        <v>107</v>
      </c>
      <c r="F3678" t="str">
        <f t="shared" ref="F3678:F3741" si="176">IF(G3678="WA","Western Australia",
IF(G3678="NSW","New South Wales",
IF(G3678="QLD","Queensland",
IF(G3678="VIC","Victoria",
IF(G3678="TAS","Tasmania",
IF(G3678="SA","South Australia",
IF(G3678="NT","Northern Territory",
IF(G3678="ACT","Australian Capital Territory",G3678))))))))</f>
        <v>Queensland</v>
      </c>
      <c r="G3678" t="s">
        <v>35</v>
      </c>
      <c r="H3678">
        <v>4220</v>
      </c>
      <c r="I3678" t="s">
        <v>11</v>
      </c>
      <c r="J3678" t="s">
        <v>104</v>
      </c>
      <c r="K3678" t="s">
        <v>153</v>
      </c>
      <c r="L3678" t="s">
        <v>16</v>
      </c>
      <c r="M3678" s="5">
        <v>1006.6500000000001</v>
      </c>
    </row>
    <row r="3679" spans="1:13" hidden="1" x14ac:dyDescent="0.25">
      <c r="A3679" s="2">
        <v>45369</v>
      </c>
      <c r="B3679" s="3">
        <f t="shared" si="174"/>
        <v>2024</v>
      </c>
      <c r="C3679" t="str">
        <f t="shared" si="175"/>
        <v>2023-2024</v>
      </c>
      <c r="D3679" t="s">
        <v>148</v>
      </c>
      <c r="E3679" t="s">
        <v>146</v>
      </c>
      <c r="F3679" t="str">
        <f t="shared" si="176"/>
        <v>Victoria</v>
      </c>
      <c r="G3679" t="s">
        <v>45</v>
      </c>
      <c r="H3679">
        <v>3353</v>
      </c>
      <c r="I3679" t="s">
        <v>11</v>
      </c>
      <c r="J3679" t="s">
        <v>60</v>
      </c>
      <c r="K3679" t="s">
        <v>151</v>
      </c>
      <c r="L3679" t="s">
        <v>21</v>
      </c>
      <c r="M3679" s="5">
        <v>1007.1499999999999</v>
      </c>
    </row>
    <row r="3680" spans="1:13" hidden="1" x14ac:dyDescent="0.25">
      <c r="A3680" s="2">
        <v>45464</v>
      </c>
      <c r="B3680" s="3">
        <f t="shared" si="174"/>
        <v>2024</v>
      </c>
      <c r="C3680" t="str">
        <f t="shared" si="175"/>
        <v>2024-2025</v>
      </c>
      <c r="D3680" t="s">
        <v>147</v>
      </c>
      <c r="E3680" t="s">
        <v>141</v>
      </c>
      <c r="F3680" t="str">
        <f t="shared" si="176"/>
        <v>Western Australia</v>
      </c>
      <c r="G3680" t="s">
        <v>48</v>
      </c>
      <c r="H3680">
        <v>6052</v>
      </c>
      <c r="I3680" t="s">
        <v>11</v>
      </c>
      <c r="J3680" t="s">
        <v>49</v>
      </c>
      <c r="K3680" t="s">
        <v>153</v>
      </c>
      <c r="L3680" t="s">
        <v>16</v>
      </c>
      <c r="M3680" s="5">
        <v>1007.7</v>
      </c>
    </row>
    <row r="3681" spans="1:13" hidden="1" x14ac:dyDescent="0.25">
      <c r="A3681" s="2">
        <v>45425</v>
      </c>
      <c r="B3681" s="3">
        <f t="shared" si="174"/>
        <v>2024</v>
      </c>
      <c r="C3681" t="str">
        <f t="shared" si="175"/>
        <v>2024-2025</v>
      </c>
      <c r="D3681" t="s">
        <v>148</v>
      </c>
      <c r="E3681" t="s">
        <v>72</v>
      </c>
      <c r="F3681" t="str">
        <f t="shared" si="176"/>
        <v>Western Australia</v>
      </c>
      <c r="G3681" t="s">
        <v>48</v>
      </c>
      <c r="H3681">
        <v>6010</v>
      </c>
      <c r="I3681" t="s">
        <v>11</v>
      </c>
      <c r="J3681" t="s">
        <v>49</v>
      </c>
      <c r="K3681" t="s">
        <v>153</v>
      </c>
      <c r="L3681" t="s">
        <v>16</v>
      </c>
      <c r="M3681" s="5">
        <v>1010.25</v>
      </c>
    </row>
    <row r="3682" spans="1:13" hidden="1" x14ac:dyDescent="0.25">
      <c r="A3682" s="2">
        <v>45481</v>
      </c>
      <c r="B3682" s="3">
        <f t="shared" si="174"/>
        <v>2025</v>
      </c>
      <c r="C3682" t="str">
        <f t="shared" si="175"/>
        <v>2024-2025</v>
      </c>
      <c r="D3682" t="s">
        <v>148</v>
      </c>
      <c r="E3682" t="s">
        <v>113</v>
      </c>
      <c r="F3682" t="str">
        <f t="shared" si="176"/>
        <v>Queensland</v>
      </c>
      <c r="G3682" t="s">
        <v>35</v>
      </c>
      <c r="H3682">
        <v>4215</v>
      </c>
      <c r="I3682" t="s">
        <v>11</v>
      </c>
      <c r="J3682" t="s">
        <v>104</v>
      </c>
      <c r="K3682" t="s">
        <v>154</v>
      </c>
      <c r="L3682" t="s">
        <v>14</v>
      </c>
      <c r="M3682" s="5">
        <v>10.050000000000001</v>
      </c>
    </row>
    <row r="3683" spans="1:13" hidden="1" x14ac:dyDescent="0.25">
      <c r="A3683" s="2">
        <v>45553</v>
      </c>
      <c r="B3683" s="3">
        <f t="shared" si="174"/>
        <v>2025</v>
      </c>
      <c r="C3683" t="str">
        <f t="shared" si="175"/>
        <v>2024-2025</v>
      </c>
      <c r="D3683" t="s">
        <v>147</v>
      </c>
      <c r="E3683" t="s">
        <v>115</v>
      </c>
      <c r="F3683" t="str">
        <f t="shared" si="176"/>
        <v>Western Australia</v>
      </c>
      <c r="G3683" t="s">
        <v>48</v>
      </c>
      <c r="H3683">
        <v>6280</v>
      </c>
      <c r="I3683" t="s">
        <v>11</v>
      </c>
      <c r="J3683" t="s">
        <v>94</v>
      </c>
      <c r="K3683" t="s">
        <v>150</v>
      </c>
      <c r="L3683" t="s">
        <v>18</v>
      </c>
      <c r="M3683" s="5">
        <v>1013.6600000000001</v>
      </c>
    </row>
    <row r="3684" spans="1:13" x14ac:dyDescent="0.25">
      <c r="A3684" s="2">
        <v>44957</v>
      </c>
      <c r="B3684" s="3">
        <f t="shared" si="174"/>
        <v>2023</v>
      </c>
      <c r="C3684" t="str">
        <f t="shared" si="175"/>
        <v>2022-2023</v>
      </c>
      <c r="D3684" t="s">
        <v>147</v>
      </c>
      <c r="E3684" t="s">
        <v>64</v>
      </c>
      <c r="F3684" t="str">
        <f t="shared" si="176"/>
        <v>Victoria</v>
      </c>
      <c r="G3684" t="s">
        <v>45</v>
      </c>
      <c r="H3684">
        <v>3199</v>
      </c>
      <c r="I3684" t="s">
        <v>11</v>
      </c>
      <c r="J3684" t="s">
        <v>63</v>
      </c>
      <c r="K3684" t="s">
        <v>19</v>
      </c>
      <c r="L3684" t="s">
        <v>23</v>
      </c>
      <c r="M3684" s="5">
        <v>1014.3299999999999</v>
      </c>
    </row>
    <row r="3685" spans="1:13" hidden="1" x14ac:dyDescent="0.25">
      <c r="A3685" s="2">
        <v>45236</v>
      </c>
      <c r="B3685" s="3">
        <f t="shared" si="174"/>
        <v>2024</v>
      </c>
      <c r="C3685" t="str">
        <f t="shared" si="175"/>
        <v>2023-2024</v>
      </c>
      <c r="D3685" t="s">
        <v>147</v>
      </c>
      <c r="E3685" t="s">
        <v>74</v>
      </c>
      <c r="F3685" t="str">
        <f t="shared" si="176"/>
        <v>South Australia</v>
      </c>
      <c r="G3685" t="s">
        <v>32</v>
      </c>
      <c r="H3685">
        <v>5043</v>
      </c>
      <c r="I3685" t="s">
        <v>11</v>
      </c>
      <c r="J3685" t="s">
        <v>33</v>
      </c>
      <c r="K3685" t="s">
        <v>155</v>
      </c>
      <c r="L3685" t="s">
        <v>20</v>
      </c>
      <c r="M3685" s="5">
        <v>1017.76</v>
      </c>
    </row>
    <row r="3686" spans="1:13" hidden="1" x14ac:dyDescent="0.25">
      <c r="A3686" s="2">
        <v>45058</v>
      </c>
      <c r="B3686" s="3">
        <f t="shared" si="174"/>
        <v>2023</v>
      </c>
      <c r="C3686" t="str">
        <f t="shared" si="175"/>
        <v>2023-2024</v>
      </c>
      <c r="D3686" t="s">
        <v>147</v>
      </c>
      <c r="E3686" t="s">
        <v>139</v>
      </c>
      <c r="F3686" t="str">
        <f t="shared" si="176"/>
        <v>New South Wales</v>
      </c>
      <c r="G3686" t="s">
        <v>10</v>
      </c>
      <c r="H3686">
        <v>2020</v>
      </c>
      <c r="I3686" t="s">
        <v>11</v>
      </c>
      <c r="J3686" t="s">
        <v>12</v>
      </c>
      <c r="K3686" t="s">
        <v>153</v>
      </c>
      <c r="L3686" t="s">
        <v>16</v>
      </c>
      <c r="M3686" s="5">
        <v>1021.88</v>
      </c>
    </row>
    <row r="3687" spans="1:13" hidden="1" x14ac:dyDescent="0.25">
      <c r="A3687" s="2">
        <v>45164</v>
      </c>
      <c r="B3687" s="3">
        <f t="shared" si="174"/>
        <v>2024</v>
      </c>
      <c r="C3687" t="str">
        <f t="shared" si="175"/>
        <v>2023-2024</v>
      </c>
      <c r="D3687" t="s">
        <v>148</v>
      </c>
      <c r="E3687" t="s">
        <v>129</v>
      </c>
      <c r="F3687" t="str">
        <f t="shared" si="176"/>
        <v>Tasmania</v>
      </c>
      <c r="G3687" t="s">
        <v>70</v>
      </c>
      <c r="H3687">
        <v>7010</v>
      </c>
      <c r="I3687" t="s">
        <v>11</v>
      </c>
      <c r="J3687" t="s">
        <v>71</v>
      </c>
      <c r="K3687" t="s">
        <v>149</v>
      </c>
      <c r="L3687" t="s">
        <v>15</v>
      </c>
      <c r="M3687" s="5">
        <v>1024.46</v>
      </c>
    </row>
    <row r="3688" spans="1:13" hidden="1" x14ac:dyDescent="0.25">
      <c r="A3688" s="2">
        <v>45209</v>
      </c>
      <c r="B3688" s="3">
        <f t="shared" si="174"/>
        <v>2024</v>
      </c>
      <c r="C3688" t="str">
        <f t="shared" si="175"/>
        <v>2023-2024</v>
      </c>
      <c r="D3688" t="s">
        <v>147</v>
      </c>
      <c r="E3688" t="s">
        <v>90</v>
      </c>
      <c r="F3688" t="str">
        <f t="shared" si="176"/>
        <v>Victoria</v>
      </c>
      <c r="G3688" t="s">
        <v>45</v>
      </c>
      <c r="H3688">
        <v>3179</v>
      </c>
      <c r="I3688" t="s">
        <v>11</v>
      </c>
      <c r="J3688" t="s">
        <v>63</v>
      </c>
      <c r="K3688" t="s">
        <v>149</v>
      </c>
      <c r="L3688" t="s">
        <v>15</v>
      </c>
      <c r="M3688" s="5">
        <v>1024.8800000000001</v>
      </c>
    </row>
    <row r="3689" spans="1:13" hidden="1" x14ac:dyDescent="0.25">
      <c r="A3689" s="2">
        <v>45478</v>
      </c>
      <c r="B3689" s="3">
        <f t="shared" si="174"/>
        <v>2025</v>
      </c>
      <c r="C3689" t="str">
        <f t="shared" si="175"/>
        <v>2024-2025</v>
      </c>
      <c r="D3689" t="s">
        <v>147</v>
      </c>
      <c r="E3689" t="s">
        <v>79</v>
      </c>
      <c r="F3689" t="str">
        <f t="shared" si="176"/>
        <v>Australian Capital Territory</v>
      </c>
      <c r="G3689" t="s">
        <v>80</v>
      </c>
      <c r="H3689">
        <v>2617</v>
      </c>
      <c r="I3689" t="s">
        <v>11</v>
      </c>
      <c r="J3689" t="s">
        <v>58</v>
      </c>
      <c r="K3689" t="s">
        <v>150</v>
      </c>
      <c r="L3689" t="s">
        <v>18</v>
      </c>
      <c r="M3689" s="5">
        <v>1025.23</v>
      </c>
    </row>
    <row r="3690" spans="1:13" x14ac:dyDescent="0.25">
      <c r="A3690" s="2">
        <v>44957</v>
      </c>
      <c r="B3690" s="3">
        <f t="shared" si="174"/>
        <v>2023</v>
      </c>
      <c r="C3690" t="str">
        <f t="shared" si="175"/>
        <v>2022-2023</v>
      </c>
      <c r="D3690" t="s">
        <v>148</v>
      </c>
      <c r="E3690" t="s">
        <v>87</v>
      </c>
      <c r="F3690" t="str">
        <f t="shared" si="176"/>
        <v>New South Wales</v>
      </c>
      <c r="G3690" t="s">
        <v>10</v>
      </c>
      <c r="H3690">
        <v>2790</v>
      </c>
      <c r="I3690" t="s">
        <v>11</v>
      </c>
      <c r="J3690" t="s">
        <v>25</v>
      </c>
      <c r="K3690" t="s">
        <v>150</v>
      </c>
      <c r="L3690" t="s">
        <v>18</v>
      </c>
      <c r="M3690" s="5">
        <v>1028.55</v>
      </c>
    </row>
    <row r="3691" spans="1:13" hidden="1" x14ac:dyDescent="0.25">
      <c r="A3691" s="2">
        <v>45518</v>
      </c>
      <c r="B3691" s="3">
        <f t="shared" si="174"/>
        <v>2025</v>
      </c>
      <c r="C3691" t="str">
        <f t="shared" si="175"/>
        <v>2024-2025</v>
      </c>
      <c r="D3691" t="s">
        <v>147</v>
      </c>
      <c r="E3691" t="s">
        <v>26</v>
      </c>
      <c r="F3691" t="str">
        <f t="shared" si="176"/>
        <v>New South Wales</v>
      </c>
      <c r="G3691" t="s">
        <v>10</v>
      </c>
      <c r="H3691">
        <v>2141</v>
      </c>
      <c r="I3691" t="s">
        <v>11</v>
      </c>
      <c r="J3691" t="s">
        <v>27</v>
      </c>
      <c r="K3691" t="s">
        <v>150</v>
      </c>
      <c r="L3691" t="s">
        <v>18</v>
      </c>
      <c r="M3691" s="5">
        <v>1029.47</v>
      </c>
    </row>
    <row r="3692" spans="1:13" hidden="1" x14ac:dyDescent="0.25">
      <c r="A3692" s="2">
        <v>45465</v>
      </c>
      <c r="B3692" s="3">
        <f t="shared" si="174"/>
        <v>2024</v>
      </c>
      <c r="C3692" t="str">
        <f t="shared" si="175"/>
        <v>2024-2025</v>
      </c>
      <c r="D3692" t="s">
        <v>147</v>
      </c>
      <c r="E3692" t="s">
        <v>103</v>
      </c>
      <c r="F3692" t="str">
        <f t="shared" si="176"/>
        <v>Queensland</v>
      </c>
      <c r="G3692" t="s">
        <v>35</v>
      </c>
      <c r="H3692">
        <v>4509</v>
      </c>
      <c r="I3692" t="s">
        <v>11</v>
      </c>
      <c r="J3692" t="s">
        <v>104</v>
      </c>
      <c r="K3692" t="s">
        <v>19</v>
      </c>
      <c r="L3692" t="s">
        <v>23</v>
      </c>
      <c r="M3692" s="5">
        <v>1034.22</v>
      </c>
    </row>
    <row r="3693" spans="1:13" hidden="1" x14ac:dyDescent="0.25">
      <c r="A3693" s="2">
        <v>45618</v>
      </c>
      <c r="B3693" s="3">
        <f t="shared" si="174"/>
        <v>2025</v>
      </c>
      <c r="C3693" t="str">
        <f t="shared" si="175"/>
        <v>2024-2025</v>
      </c>
      <c r="D3693" t="s">
        <v>147</v>
      </c>
      <c r="E3693" t="s">
        <v>98</v>
      </c>
      <c r="F3693" t="str">
        <f t="shared" si="176"/>
        <v>Victoria</v>
      </c>
      <c r="G3693" t="s">
        <v>45</v>
      </c>
      <c r="H3693">
        <v>3429</v>
      </c>
      <c r="I3693" t="s">
        <v>11</v>
      </c>
      <c r="J3693" t="s">
        <v>60</v>
      </c>
      <c r="K3693" t="s">
        <v>149</v>
      </c>
      <c r="L3693" t="s">
        <v>15</v>
      </c>
      <c r="M3693" s="5">
        <v>1034.95</v>
      </c>
    </row>
    <row r="3694" spans="1:13" hidden="1" x14ac:dyDescent="0.25">
      <c r="A3694" s="2">
        <v>45107</v>
      </c>
      <c r="B3694" s="3">
        <f t="shared" si="174"/>
        <v>2023</v>
      </c>
      <c r="C3694" t="str">
        <f t="shared" si="175"/>
        <v>2023-2024</v>
      </c>
      <c r="D3694" t="s">
        <v>147</v>
      </c>
      <c r="E3694" t="s">
        <v>119</v>
      </c>
      <c r="F3694" t="str">
        <f t="shared" si="176"/>
        <v>Queensland</v>
      </c>
      <c r="G3694" t="s">
        <v>35</v>
      </c>
      <c r="H3694">
        <v>4570</v>
      </c>
      <c r="I3694" t="s">
        <v>11</v>
      </c>
      <c r="J3694" t="s">
        <v>120</v>
      </c>
      <c r="K3694" t="s">
        <v>153</v>
      </c>
      <c r="L3694" t="s">
        <v>16</v>
      </c>
      <c r="M3694" s="5">
        <v>1037.0300000000002</v>
      </c>
    </row>
    <row r="3695" spans="1:13" hidden="1" x14ac:dyDescent="0.25">
      <c r="A3695" s="2">
        <v>45399</v>
      </c>
      <c r="B3695" s="3">
        <f t="shared" si="174"/>
        <v>2024</v>
      </c>
      <c r="C3695" t="str">
        <f t="shared" si="175"/>
        <v>2024-2025</v>
      </c>
      <c r="D3695" t="s">
        <v>147</v>
      </c>
      <c r="E3695" t="s">
        <v>139</v>
      </c>
      <c r="F3695" t="str">
        <f t="shared" si="176"/>
        <v>New South Wales</v>
      </c>
      <c r="G3695" t="s">
        <v>10</v>
      </c>
      <c r="H3695">
        <v>2020</v>
      </c>
      <c r="I3695" t="s">
        <v>11</v>
      </c>
      <c r="J3695" t="s">
        <v>12</v>
      </c>
      <c r="K3695" t="s">
        <v>150</v>
      </c>
      <c r="L3695" t="s">
        <v>18</v>
      </c>
      <c r="M3695" s="5">
        <v>1040.9100000000001</v>
      </c>
    </row>
    <row r="3696" spans="1:13" hidden="1" x14ac:dyDescent="0.25">
      <c r="A3696" s="2">
        <v>45333</v>
      </c>
      <c r="B3696" s="3">
        <f t="shared" si="174"/>
        <v>2024</v>
      </c>
      <c r="C3696" t="str">
        <f t="shared" si="175"/>
        <v>2023-2024</v>
      </c>
      <c r="D3696" t="s">
        <v>147</v>
      </c>
      <c r="E3696" t="s">
        <v>113</v>
      </c>
      <c r="F3696" t="str">
        <f t="shared" si="176"/>
        <v>Queensland</v>
      </c>
      <c r="G3696" t="s">
        <v>35</v>
      </c>
      <c r="H3696">
        <v>4215</v>
      </c>
      <c r="I3696" t="s">
        <v>11</v>
      </c>
      <c r="J3696" t="s">
        <v>104</v>
      </c>
      <c r="K3696" t="s">
        <v>153</v>
      </c>
      <c r="L3696" t="s">
        <v>16</v>
      </c>
      <c r="M3696" s="5">
        <v>1043.78</v>
      </c>
    </row>
    <row r="3697" spans="1:13" hidden="1" x14ac:dyDescent="0.25">
      <c r="A3697" s="2">
        <v>45116</v>
      </c>
      <c r="B3697" s="3">
        <f t="shared" si="174"/>
        <v>2024</v>
      </c>
      <c r="C3697" t="str">
        <f t="shared" si="175"/>
        <v>2023-2024</v>
      </c>
      <c r="D3697" t="s">
        <v>147</v>
      </c>
      <c r="E3697" t="s">
        <v>131</v>
      </c>
      <c r="F3697" t="str">
        <f t="shared" si="176"/>
        <v>Western Australia</v>
      </c>
      <c r="G3697" t="s">
        <v>48</v>
      </c>
      <c r="H3697">
        <v>6530</v>
      </c>
      <c r="I3697" t="s">
        <v>11</v>
      </c>
      <c r="J3697" t="s">
        <v>77</v>
      </c>
      <c r="K3697" t="s">
        <v>153</v>
      </c>
      <c r="L3697" t="s">
        <v>16</v>
      </c>
      <c r="M3697" s="5">
        <v>1045.5699999999997</v>
      </c>
    </row>
    <row r="3698" spans="1:13" hidden="1" x14ac:dyDescent="0.25">
      <c r="A3698" s="2">
        <v>45278</v>
      </c>
      <c r="B3698" s="3">
        <f t="shared" si="174"/>
        <v>2024</v>
      </c>
      <c r="C3698" t="str">
        <f t="shared" si="175"/>
        <v>2023-2024</v>
      </c>
      <c r="D3698" t="s">
        <v>147</v>
      </c>
      <c r="E3698" t="s">
        <v>44</v>
      </c>
      <c r="F3698" t="str">
        <f t="shared" si="176"/>
        <v>Victoria</v>
      </c>
      <c r="G3698" t="s">
        <v>45</v>
      </c>
      <c r="H3698">
        <v>3066</v>
      </c>
      <c r="I3698" t="s">
        <v>11</v>
      </c>
      <c r="J3698" t="s">
        <v>46</v>
      </c>
      <c r="K3698" t="s">
        <v>19</v>
      </c>
      <c r="L3698" t="s">
        <v>23</v>
      </c>
      <c r="M3698" s="5">
        <v>1047.31</v>
      </c>
    </row>
    <row r="3699" spans="1:13" hidden="1" x14ac:dyDescent="0.25">
      <c r="A3699" s="2">
        <v>44986</v>
      </c>
      <c r="B3699" s="3">
        <f t="shared" si="174"/>
        <v>2023</v>
      </c>
      <c r="C3699" t="str">
        <f t="shared" si="175"/>
        <v>2022-2023</v>
      </c>
      <c r="D3699" t="s">
        <v>147</v>
      </c>
      <c r="E3699" t="s">
        <v>107</v>
      </c>
      <c r="F3699" t="str">
        <f t="shared" si="176"/>
        <v>Queensland</v>
      </c>
      <c r="G3699" t="s">
        <v>35</v>
      </c>
      <c r="H3699">
        <v>4220</v>
      </c>
      <c r="I3699" t="s">
        <v>11</v>
      </c>
      <c r="J3699" t="s">
        <v>104</v>
      </c>
      <c r="K3699" t="s">
        <v>150</v>
      </c>
      <c r="L3699" t="s">
        <v>18</v>
      </c>
      <c r="M3699" s="5">
        <v>1047.9899999999998</v>
      </c>
    </row>
    <row r="3700" spans="1:13" hidden="1" x14ac:dyDescent="0.25">
      <c r="A3700" s="2">
        <v>45312</v>
      </c>
      <c r="B3700" s="3">
        <f t="shared" si="174"/>
        <v>2024</v>
      </c>
      <c r="C3700" t="str">
        <f t="shared" si="175"/>
        <v>2023-2024</v>
      </c>
      <c r="D3700" t="s">
        <v>147</v>
      </c>
      <c r="E3700" t="s">
        <v>132</v>
      </c>
      <c r="F3700" t="str">
        <f t="shared" si="176"/>
        <v>New South Wales</v>
      </c>
      <c r="G3700" t="s">
        <v>10</v>
      </c>
      <c r="H3700">
        <v>2800</v>
      </c>
      <c r="I3700" t="s">
        <v>11</v>
      </c>
      <c r="J3700" t="s">
        <v>25</v>
      </c>
      <c r="K3700" t="s">
        <v>156</v>
      </c>
      <c r="L3700" t="s">
        <v>17</v>
      </c>
      <c r="M3700" s="5">
        <v>1048.3099999999997</v>
      </c>
    </row>
    <row r="3701" spans="1:13" hidden="1" x14ac:dyDescent="0.25">
      <c r="A3701" s="2">
        <v>45365</v>
      </c>
      <c r="B3701" s="3">
        <f t="shared" si="174"/>
        <v>2024</v>
      </c>
      <c r="C3701" t="str">
        <f t="shared" si="175"/>
        <v>2023-2024</v>
      </c>
      <c r="D3701" t="s">
        <v>147</v>
      </c>
      <c r="E3701" t="s">
        <v>59</v>
      </c>
      <c r="F3701" t="str">
        <f t="shared" si="176"/>
        <v>Victoria</v>
      </c>
      <c r="G3701" t="s">
        <v>45</v>
      </c>
      <c r="H3701">
        <v>3280</v>
      </c>
      <c r="I3701" t="s">
        <v>11</v>
      </c>
      <c r="J3701" t="s">
        <v>60</v>
      </c>
      <c r="K3701" t="s">
        <v>150</v>
      </c>
      <c r="L3701" t="s">
        <v>18</v>
      </c>
      <c r="M3701" s="5">
        <v>1049.07</v>
      </c>
    </row>
    <row r="3702" spans="1:13" hidden="1" x14ac:dyDescent="0.25">
      <c r="A3702" s="2">
        <v>45336</v>
      </c>
      <c r="B3702" s="3">
        <f t="shared" si="174"/>
        <v>2024</v>
      </c>
      <c r="C3702" t="str">
        <f t="shared" si="175"/>
        <v>2023-2024</v>
      </c>
      <c r="D3702" t="s">
        <v>147</v>
      </c>
      <c r="E3702" t="s">
        <v>136</v>
      </c>
      <c r="F3702" t="str">
        <f t="shared" si="176"/>
        <v>Victoria</v>
      </c>
      <c r="G3702" t="s">
        <v>45</v>
      </c>
      <c r="H3702">
        <v>3175</v>
      </c>
      <c r="I3702" t="s">
        <v>11</v>
      </c>
      <c r="J3702" t="s">
        <v>63</v>
      </c>
      <c r="K3702" t="s">
        <v>150</v>
      </c>
      <c r="L3702" t="s">
        <v>18</v>
      </c>
      <c r="M3702" s="5">
        <v>1050.08</v>
      </c>
    </row>
    <row r="3703" spans="1:13" hidden="1" x14ac:dyDescent="0.25">
      <c r="A3703" s="2">
        <v>45439</v>
      </c>
      <c r="B3703" s="3">
        <f t="shared" si="174"/>
        <v>2024</v>
      </c>
      <c r="C3703" t="str">
        <f t="shared" si="175"/>
        <v>2024-2025</v>
      </c>
      <c r="D3703" t="s">
        <v>148</v>
      </c>
      <c r="E3703" t="s">
        <v>127</v>
      </c>
      <c r="F3703" t="str">
        <f t="shared" si="176"/>
        <v>New South Wales</v>
      </c>
      <c r="G3703" t="s">
        <v>10</v>
      </c>
      <c r="H3703">
        <v>2131</v>
      </c>
      <c r="I3703" t="s">
        <v>11</v>
      </c>
      <c r="J3703" t="s">
        <v>27</v>
      </c>
      <c r="K3703" t="s">
        <v>149</v>
      </c>
      <c r="L3703" t="s">
        <v>15</v>
      </c>
      <c r="M3703" s="5">
        <v>1053.53</v>
      </c>
    </row>
    <row r="3704" spans="1:13" hidden="1" x14ac:dyDescent="0.25">
      <c r="A3704" s="2">
        <v>44964</v>
      </c>
      <c r="B3704" s="3">
        <f t="shared" si="174"/>
        <v>2023</v>
      </c>
      <c r="C3704" t="str">
        <f t="shared" si="175"/>
        <v>2022-2023</v>
      </c>
      <c r="D3704" t="s">
        <v>147</v>
      </c>
      <c r="E3704" t="s">
        <v>62</v>
      </c>
      <c r="F3704" t="str">
        <f t="shared" si="176"/>
        <v>Victoria</v>
      </c>
      <c r="G3704" t="s">
        <v>45</v>
      </c>
      <c r="H3704">
        <v>3134</v>
      </c>
      <c r="I3704" t="s">
        <v>11</v>
      </c>
      <c r="J3704" t="s">
        <v>63</v>
      </c>
      <c r="K3704" t="s">
        <v>153</v>
      </c>
      <c r="L3704" t="s">
        <v>16</v>
      </c>
      <c r="M3704" s="5">
        <v>1058.18</v>
      </c>
    </row>
    <row r="3705" spans="1:13" hidden="1" x14ac:dyDescent="0.25">
      <c r="A3705" s="2">
        <v>44961</v>
      </c>
      <c r="B3705" s="3">
        <f t="shared" si="174"/>
        <v>2023</v>
      </c>
      <c r="C3705" t="str">
        <f t="shared" si="175"/>
        <v>2022-2023</v>
      </c>
      <c r="D3705" t="s">
        <v>147</v>
      </c>
      <c r="E3705" t="s">
        <v>141</v>
      </c>
      <c r="F3705" t="str">
        <f t="shared" si="176"/>
        <v>Western Australia</v>
      </c>
      <c r="G3705" t="s">
        <v>48</v>
      </c>
      <c r="H3705">
        <v>6052</v>
      </c>
      <c r="I3705" t="s">
        <v>11</v>
      </c>
      <c r="J3705" t="s">
        <v>49</v>
      </c>
      <c r="K3705" t="s">
        <v>151</v>
      </c>
      <c r="L3705" t="s">
        <v>21</v>
      </c>
      <c r="M3705" s="5">
        <v>1059.79</v>
      </c>
    </row>
    <row r="3706" spans="1:13" hidden="1" x14ac:dyDescent="0.25">
      <c r="A3706" s="2">
        <v>45552</v>
      </c>
      <c r="B3706" s="3">
        <f t="shared" si="174"/>
        <v>2025</v>
      </c>
      <c r="C3706" t="str">
        <f t="shared" si="175"/>
        <v>2024-2025</v>
      </c>
      <c r="D3706" t="s">
        <v>148</v>
      </c>
      <c r="E3706" t="s">
        <v>81</v>
      </c>
      <c r="F3706" t="str">
        <f t="shared" si="176"/>
        <v>New South Wales</v>
      </c>
      <c r="G3706" t="s">
        <v>10</v>
      </c>
      <c r="H3706">
        <v>2485</v>
      </c>
      <c r="I3706" t="s">
        <v>11</v>
      </c>
      <c r="J3706" t="s">
        <v>68</v>
      </c>
      <c r="K3706" t="s">
        <v>151</v>
      </c>
      <c r="L3706" t="s">
        <v>21</v>
      </c>
      <c r="M3706" s="5">
        <v>1059.8399999999999</v>
      </c>
    </row>
    <row r="3707" spans="1:13" hidden="1" x14ac:dyDescent="0.25">
      <c r="A3707" s="2">
        <v>45027</v>
      </c>
      <c r="B3707" s="3">
        <f t="shared" si="174"/>
        <v>2023</v>
      </c>
      <c r="C3707" t="str">
        <f t="shared" si="175"/>
        <v>2023-2024</v>
      </c>
      <c r="D3707" t="s">
        <v>148</v>
      </c>
      <c r="E3707" t="s">
        <v>78</v>
      </c>
      <c r="F3707" t="str">
        <f t="shared" si="176"/>
        <v>New South Wales</v>
      </c>
      <c r="G3707" t="s">
        <v>10</v>
      </c>
      <c r="H3707">
        <v>2350</v>
      </c>
      <c r="I3707" t="s">
        <v>11</v>
      </c>
      <c r="J3707" t="s">
        <v>68</v>
      </c>
      <c r="K3707" t="s">
        <v>154</v>
      </c>
      <c r="L3707" t="s">
        <v>14</v>
      </c>
      <c r="M3707" s="5">
        <v>1063.3899999999999</v>
      </c>
    </row>
    <row r="3708" spans="1:13" hidden="1" x14ac:dyDescent="0.25">
      <c r="A3708" s="2">
        <v>45425</v>
      </c>
      <c r="B3708" s="3">
        <f t="shared" si="174"/>
        <v>2024</v>
      </c>
      <c r="C3708" t="str">
        <f t="shared" si="175"/>
        <v>2024-2025</v>
      </c>
      <c r="D3708" t="s">
        <v>147</v>
      </c>
      <c r="E3708" t="s">
        <v>103</v>
      </c>
      <c r="F3708" t="str">
        <f t="shared" si="176"/>
        <v>Queensland</v>
      </c>
      <c r="G3708" t="s">
        <v>35</v>
      </c>
      <c r="H3708">
        <v>4509</v>
      </c>
      <c r="I3708" t="s">
        <v>11</v>
      </c>
      <c r="J3708" t="s">
        <v>104</v>
      </c>
      <c r="K3708" t="s">
        <v>151</v>
      </c>
      <c r="L3708" t="s">
        <v>21</v>
      </c>
      <c r="M3708" s="5">
        <v>1065.18</v>
      </c>
    </row>
    <row r="3709" spans="1:13" hidden="1" x14ac:dyDescent="0.25">
      <c r="A3709" s="2">
        <v>45083</v>
      </c>
      <c r="B3709" s="3">
        <f t="shared" si="174"/>
        <v>2023</v>
      </c>
      <c r="C3709" t="str">
        <f t="shared" si="175"/>
        <v>2023-2024</v>
      </c>
      <c r="D3709" t="s">
        <v>147</v>
      </c>
      <c r="E3709" t="s">
        <v>113</v>
      </c>
      <c r="F3709" t="str">
        <f t="shared" si="176"/>
        <v>Queensland</v>
      </c>
      <c r="G3709" t="s">
        <v>35</v>
      </c>
      <c r="H3709">
        <v>4215</v>
      </c>
      <c r="I3709" t="s">
        <v>11</v>
      </c>
      <c r="J3709" t="s">
        <v>104</v>
      </c>
      <c r="K3709" t="s">
        <v>154</v>
      </c>
      <c r="L3709" t="s">
        <v>14</v>
      </c>
      <c r="M3709" s="5">
        <v>1065.98</v>
      </c>
    </row>
    <row r="3710" spans="1:13" hidden="1" x14ac:dyDescent="0.25">
      <c r="A3710" s="2">
        <v>45370</v>
      </c>
      <c r="B3710" s="3">
        <f t="shared" si="174"/>
        <v>2024</v>
      </c>
      <c r="C3710" t="str">
        <f t="shared" si="175"/>
        <v>2023-2024</v>
      </c>
      <c r="D3710" t="s">
        <v>147</v>
      </c>
      <c r="E3710" t="s">
        <v>96</v>
      </c>
      <c r="F3710" t="str">
        <f t="shared" si="176"/>
        <v>Western Australia</v>
      </c>
      <c r="G3710" t="s">
        <v>48</v>
      </c>
      <c r="H3710">
        <v>6330</v>
      </c>
      <c r="I3710" t="s">
        <v>11</v>
      </c>
      <c r="J3710" t="s">
        <v>94</v>
      </c>
      <c r="K3710" t="s">
        <v>149</v>
      </c>
      <c r="L3710" t="s">
        <v>15</v>
      </c>
      <c r="M3710" s="5">
        <v>1066.8999999999999</v>
      </c>
    </row>
    <row r="3711" spans="1:13" hidden="1" x14ac:dyDescent="0.25">
      <c r="A3711" s="2">
        <v>45623</v>
      </c>
      <c r="B3711" s="3">
        <f t="shared" si="174"/>
        <v>2025</v>
      </c>
      <c r="C3711" t="str">
        <f t="shared" si="175"/>
        <v>2024-2025</v>
      </c>
      <c r="D3711" t="s">
        <v>147</v>
      </c>
      <c r="E3711" t="s">
        <v>137</v>
      </c>
      <c r="F3711" t="str">
        <f t="shared" si="176"/>
        <v>New South Wales</v>
      </c>
      <c r="G3711" t="s">
        <v>10</v>
      </c>
      <c r="H3711">
        <v>2031</v>
      </c>
      <c r="I3711" t="s">
        <v>11</v>
      </c>
      <c r="J3711" t="s">
        <v>12</v>
      </c>
      <c r="K3711" t="s">
        <v>154</v>
      </c>
      <c r="L3711" t="s">
        <v>14</v>
      </c>
      <c r="M3711" s="5">
        <v>1067.18</v>
      </c>
    </row>
    <row r="3712" spans="1:13" hidden="1" x14ac:dyDescent="0.25">
      <c r="A3712" s="2">
        <v>45066</v>
      </c>
      <c r="B3712" s="3">
        <f t="shared" si="174"/>
        <v>2023</v>
      </c>
      <c r="C3712" t="str">
        <f t="shared" si="175"/>
        <v>2023-2024</v>
      </c>
      <c r="D3712" t="s">
        <v>147</v>
      </c>
      <c r="E3712" t="s">
        <v>109</v>
      </c>
      <c r="F3712" t="str">
        <f t="shared" si="176"/>
        <v>New South Wales</v>
      </c>
      <c r="G3712" t="s">
        <v>10</v>
      </c>
      <c r="H3712">
        <v>2480</v>
      </c>
      <c r="I3712" t="s">
        <v>11</v>
      </c>
      <c r="J3712" t="s">
        <v>68</v>
      </c>
      <c r="K3712" t="s">
        <v>151</v>
      </c>
      <c r="L3712" t="s">
        <v>21</v>
      </c>
      <c r="M3712" s="5">
        <v>1068.93</v>
      </c>
    </row>
    <row r="3713" spans="1:13" hidden="1" x14ac:dyDescent="0.25">
      <c r="A3713" s="2">
        <v>45654</v>
      </c>
      <c r="B3713" s="3">
        <f t="shared" si="174"/>
        <v>2025</v>
      </c>
      <c r="C3713" t="str">
        <f t="shared" si="175"/>
        <v>2024-2025</v>
      </c>
      <c r="D3713" t="s">
        <v>148</v>
      </c>
      <c r="E3713" t="s">
        <v>61</v>
      </c>
      <c r="F3713" t="str">
        <f t="shared" si="176"/>
        <v>New South Wales</v>
      </c>
      <c r="G3713" t="s">
        <v>10</v>
      </c>
      <c r="H3713">
        <v>2539</v>
      </c>
      <c r="I3713" t="s">
        <v>11</v>
      </c>
      <c r="J3713" t="s">
        <v>58</v>
      </c>
      <c r="K3713" t="s">
        <v>151</v>
      </c>
      <c r="L3713" t="s">
        <v>21</v>
      </c>
      <c r="M3713" s="5">
        <v>1070.0999999999999</v>
      </c>
    </row>
    <row r="3714" spans="1:13" hidden="1" x14ac:dyDescent="0.25">
      <c r="A3714" s="2">
        <v>45162</v>
      </c>
      <c r="B3714" s="3">
        <f t="shared" si="174"/>
        <v>2024</v>
      </c>
      <c r="C3714" t="str">
        <f t="shared" si="175"/>
        <v>2023-2024</v>
      </c>
      <c r="D3714" t="s">
        <v>147</v>
      </c>
      <c r="E3714" t="s">
        <v>102</v>
      </c>
      <c r="F3714" t="str">
        <f t="shared" si="176"/>
        <v>Queensland</v>
      </c>
      <c r="G3714" t="s">
        <v>35</v>
      </c>
      <c r="H3714">
        <v>4870</v>
      </c>
      <c r="I3714" t="s">
        <v>11</v>
      </c>
      <c r="J3714" t="s">
        <v>36</v>
      </c>
      <c r="K3714" t="s">
        <v>150</v>
      </c>
      <c r="L3714" t="s">
        <v>18</v>
      </c>
      <c r="M3714" s="5">
        <v>1072.78</v>
      </c>
    </row>
    <row r="3715" spans="1:13" hidden="1"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row>
    <row r="3716" spans="1:13" hidden="1"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row>
    <row r="3717" spans="1:13" hidden="1"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row>
    <row r="3718" spans="1:13" hidden="1"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row>
    <row r="3719" spans="1:13" hidden="1"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row>
    <row r="3720" spans="1:13" hidden="1"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row>
    <row r="3721" spans="1:13" hidden="1"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row>
    <row r="3722" spans="1:13" hidden="1"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row>
    <row r="3723" spans="1:13" hidden="1" x14ac:dyDescent="0.25">
      <c r="A3723" s="2">
        <v>45390</v>
      </c>
      <c r="B3723" s="3">
        <f t="shared" si="174"/>
        <v>2024</v>
      </c>
      <c r="C3723" t="str">
        <f t="shared" si="175"/>
        <v>2024-2025</v>
      </c>
      <c r="D3723" t="s">
        <v>147</v>
      </c>
      <c r="E3723" t="s">
        <v>39</v>
      </c>
      <c r="F3723" t="str">
        <f t="shared" si="176"/>
        <v>South Australia</v>
      </c>
      <c r="G3723" t="s">
        <v>32</v>
      </c>
      <c r="H3723">
        <v>5343</v>
      </c>
      <c r="I3723" t="s">
        <v>11</v>
      </c>
      <c r="J3723" t="s">
        <v>38</v>
      </c>
      <c r="K3723" t="s">
        <v>151</v>
      </c>
      <c r="L3723" t="s">
        <v>21</v>
      </c>
      <c r="M3723" s="5">
        <v>1088.77</v>
      </c>
    </row>
    <row r="3724" spans="1:13" hidden="1"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row>
    <row r="3725" spans="1:13" hidden="1" x14ac:dyDescent="0.25">
      <c r="A3725" s="2">
        <v>45461</v>
      </c>
      <c r="B3725" s="3">
        <f t="shared" si="174"/>
        <v>2024</v>
      </c>
      <c r="C3725" t="str">
        <f t="shared" si="175"/>
        <v>2024-2025</v>
      </c>
      <c r="D3725" t="s">
        <v>148</v>
      </c>
      <c r="E3725" t="s">
        <v>102</v>
      </c>
      <c r="F3725" t="str">
        <f t="shared" si="176"/>
        <v>Queensland</v>
      </c>
      <c r="G3725" t="s">
        <v>35</v>
      </c>
      <c r="H3725">
        <v>4870</v>
      </c>
      <c r="I3725" t="s">
        <v>11</v>
      </c>
      <c r="J3725" t="s">
        <v>36</v>
      </c>
      <c r="K3725" t="s">
        <v>153</v>
      </c>
      <c r="L3725" t="s">
        <v>16</v>
      </c>
      <c r="M3725" s="5">
        <v>9.99</v>
      </c>
    </row>
    <row r="3726" spans="1:13" hidden="1"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row>
    <row r="3727" spans="1:13" hidden="1" x14ac:dyDescent="0.25">
      <c r="A3727" s="2">
        <v>45442</v>
      </c>
      <c r="B3727" s="3">
        <f t="shared" si="174"/>
        <v>2024</v>
      </c>
      <c r="C3727" t="str">
        <f t="shared" si="175"/>
        <v>2024-2025</v>
      </c>
      <c r="D3727" t="s">
        <v>148</v>
      </c>
      <c r="E3727" t="s">
        <v>87</v>
      </c>
      <c r="F3727" t="str">
        <f t="shared" si="176"/>
        <v>New South Wales</v>
      </c>
      <c r="G3727" t="s">
        <v>10</v>
      </c>
      <c r="H3727">
        <v>2790</v>
      </c>
      <c r="I3727" t="s">
        <v>11</v>
      </c>
      <c r="J3727" t="s">
        <v>25</v>
      </c>
      <c r="K3727" t="s">
        <v>155</v>
      </c>
      <c r="L3727" t="s">
        <v>20</v>
      </c>
      <c r="M3727" s="5">
        <v>1093.4399999999998</v>
      </c>
    </row>
    <row r="3728" spans="1:13" hidden="1" x14ac:dyDescent="0.25">
      <c r="A3728" s="2">
        <v>45076</v>
      </c>
      <c r="B3728" s="3">
        <f t="shared" si="174"/>
        <v>2023</v>
      </c>
      <c r="C3728" t="str">
        <f t="shared" si="175"/>
        <v>2023-2024</v>
      </c>
      <c r="D3728" t="s">
        <v>147</v>
      </c>
      <c r="E3728" t="s">
        <v>117</v>
      </c>
      <c r="F3728" t="str">
        <f t="shared" si="176"/>
        <v>Queensland</v>
      </c>
      <c r="G3728" t="s">
        <v>35</v>
      </c>
      <c r="H3728">
        <v>4119</v>
      </c>
      <c r="I3728" t="s">
        <v>11</v>
      </c>
      <c r="J3728" t="s">
        <v>43</v>
      </c>
      <c r="K3728" t="s">
        <v>157</v>
      </c>
      <c r="L3728" t="s">
        <v>22</v>
      </c>
      <c r="M3728" s="5">
        <v>1093.68</v>
      </c>
    </row>
    <row r="3729" spans="1:13" hidden="1" x14ac:dyDescent="0.25">
      <c r="A3729" s="2">
        <v>45424</v>
      </c>
      <c r="B3729" s="3">
        <f t="shared" si="174"/>
        <v>2024</v>
      </c>
      <c r="C3729" t="str">
        <f t="shared" si="175"/>
        <v>2024-2025</v>
      </c>
      <c r="D3729" t="s">
        <v>147</v>
      </c>
      <c r="E3729" t="s">
        <v>113</v>
      </c>
      <c r="F3729" t="str">
        <f t="shared" si="176"/>
        <v>Queensland</v>
      </c>
      <c r="G3729" t="s">
        <v>35</v>
      </c>
      <c r="H3729">
        <v>4215</v>
      </c>
      <c r="I3729" t="s">
        <v>11</v>
      </c>
      <c r="J3729" t="s">
        <v>104</v>
      </c>
      <c r="K3729" t="s">
        <v>154</v>
      </c>
      <c r="L3729" t="s">
        <v>14</v>
      </c>
      <c r="M3729" s="5">
        <v>1094.07</v>
      </c>
    </row>
    <row r="3730" spans="1:13" hidden="1"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row>
    <row r="3731" spans="1:13" hidden="1"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row>
    <row r="3732" spans="1:13" hidden="1"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row>
    <row r="3733" spans="1:13" hidden="1"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row>
    <row r="3734" spans="1:13" hidden="1"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row>
    <row r="3735" spans="1:13" hidden="1"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row>
    <row r="3736" spans="1:13" hidden="1" x14ac:dyDescent="0.25">
      <c r="A3736" s="2">
        <v>45037</v>
      </c>
      <c r="B3736" s="3">
        <f t="shared" si="174"/>
        <v>2023</v>
      </c>
      <c r="C3736" t="str">
        <f t="shared" si="175"/>
        <v>2023-2024</v>
      </c>
      <c r="D3736" t="s">
        <v>147</v>
      </c>
      <c r="E3736" t="s">
        <v>9</v>
      </c>
      <c r="F3736" t="str">
        <f t="shared" si="176"/>
        <v>New South Wales</v>
      </c>
      <c r="G3736" t="s">
        <v>10</v>
      </c>
      <c r="H3736">
        <v>2067</v>
      </c>
      <c r="I3736" t="s">
        <v>11</v>
      </c>
      <c r="J3736" t="s">
        <v>12</v>
      </c>
      <c r="K3736" t="s">
        <v>154</v>
      </c>
      <c r="L3736" t="s">
        <v>14</v>
      </c>
      <c r="M3736" s="5">
        <v>1105.97</v>
      </c>
    </row>
    <row r="3737" spans="1:13" hidden="1" x14ac:dyDescent="0.25">
      <c r="A3737" s="2">
        <v>45441</v>
      </c>
      <c r="B3737" s="3">
        <f t="shared" si="174"/>
        <v>2024</v>
      </c>
      <c r="C3737" t="str">
        <f t="shared" si="175"/>
        <v>2024-2025</v>
      </c>
      <c r="D3737" t="s">
        <v>147</v>
      </c>
      <c r="E3737" t="s">
        <v>113</v>
      </c>
      <c r="F3737" t="str">
        <f t="shared" si="176"/>
        <v>Queensland</v>
      </c>
      <c r="G3737" t="s">
        <v>35</v>
      </c>
      <c r="H3737">
        <v>4215</v>
      </c>
      <c r="I3737" t="s">
        <v>11</v>
      </c>
      <c r="J3737" t="s">
        <v>104</v>
      </c>
      <c r="K3737" t="s">
        <v>150</v>
      </c>
      <c r="L3737" t="s">
        <v>18</v>
      </c>
      <c r="M3737" s="5">
        <v>1106.07</v>
      </c>
    </row>
    <row r="3738" spans="1:13"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row>
    <row r="3739" spans="1:13"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row>
    <row r="3740" spans="1:13" hidden="1"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row>
    <row r="3741" spans="1:13" hidden="1"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row>
    <row r="3742" spans="1:13" hidden="1" x14ac:dyDescent="0.25">
      <c r="A3742" s="2">
        <v>45062</v>
      </c>
      <c r="B3742" s="3">
        <f t="shared" ref="B3742:B3805" si="177">IF(MONTH(A3742)&gt;=7,YEAR(A3742)+1,YEAR(A3742))</f>
        <v>2023</v>
      </c>
      <c r="C3742" t="str">
        <f t="shared" ref="C3742:C3805" si="178">IF(MONTH(A3742) &gt;= 4, YEAR(A3742) &amp; "-" &amp; YEAR(A3742) + 1, YEAR(A3742) - 1 &amp; "-" &amp; YEAR(A3742))</f>
        <v>2023-2024</v>
      </c>
      <c r="D3742" t="s">
        <v>147</v>
      </c>
      <c r="E3742" t="s">
        <v>107</v>
      </c>
      <c r="F3742" t="str">
        <f t="shared" ref="F3742:F3805" si="179">IF(G3742="WA","Western Australia",
IF(G3742="NSW","New South Wales",
IF(G3742="QLD","Queensland",
IF(G3742="VIC","Victoria",
IF(G3742="TAS","Tasmania",
IF(G3742="SA","South Australia",
IF(G3742="NT","Northern Territory",
IF(G3742="ACT","Australian Capital Territory",G3742))))))))</f>
        <v>Queensland</v>
      </c>
      <c r="G3742" t="s">
        <v>35</v>
      </c>
      <c r="H3742">
        <v>4220</v>
      </c>
      <c r="I3742" t="s">
        <v>11</v>
      </c>
      <c r="J3742" t="s">
        <v>104</v>
      </c>
      <c r="K3742" t="s">
        <v>155</v>
      </c>
      <c r="L3742" t="s">
        <v>20</v>
      </c>
      <c r="M3742" s="5">
        <v>1115.72</v>
      </c>
    </row>
    <row r="3743" spans="1:13" hidden="1" x14ac:dyDescent="0.25">
      <c r="A3743" s="2">
        <v>45053</v>
      </c>
      <c r="B3743" s="3">
        <f t="shared" si="177"/>
        <v>2023</v>
      </c>
      <c r="C3743" t="str">
        <f t="shared" si="178"/>
        <v>2023-2024</v>
      </c>
      <c r="D3743" t="s">
        <v>147</v>
      </c>
      <c r="E3743" t="s">
        <v>124</v>
      </c>
      <c r="F3743" t="str">
        <f t="shared" si="179"/>
        <v>New South Wales</v>
      </c>
      <c r="G3743" t="s">
        <v>10</v>
      </c>
      <c r="H3743">
        <v>2015</v>
      </c>
      <c r="I3743" t="s">
        <v>11</v>
      </c>
      <c r="J3743" t="s">
        <v>12</v>
      </c>
      <c r="K3743" t="s">
        <v>19</v>
      </c>
      <c r="L3743" t="s">
        <v>23</v>
      </c>
      <c r="M3743" s="5">
        <v>1115.99</v>
      </c>
    </row>
    <row r="3744" spans="1:13" hidden="1" x14ac:dyDescent="0.25">
      <c r="A3744" s="2">
        <v>45541</v>
      </c>
      <c r="B3744" s="3">
        <f t="shared" si="177"/>
        <v>2025</v>
      </c>
      <c r="C3744" t="str">
        <f t="shared" si="178"/>
        <v>2024-2025</v>
      </c>
      <c r="D3744" t="s">
        <v>147</v>
      </c>
      <c r="E3744" t="s">
        <v>134</v>
      </c>
      <c r="F3744" t="str">
        <f t="shared" si="179"/>
        <v>Queensland</v>
      </c>
      <c r="G3744" t="s">
        <v>35</v>
      </c>
      <c r="H3744">
        <v>4825</v>
      </c>
      <c r="I3744" t="s">
        <v>11</v>
      </c>
      <c r="J3744" t="s">
        <v>36</v>
      </c>
      <c r="K3744" t="s">
        <v>153</v>
      </c>
      <c r="L3744" t="s">
        <v>16</v>
      </c>
      <c r="M3744" s="5">
        <v>1119.6600000000001</v>
      </c>
    </row>
    <row r="3745" spans="1:13" hidden="1" x14ac:dyDescent="0.25">
      <c r="A3745" s="2">
        <v>45420</v>
      </c>
      <c r="B3745" s="3">
        <f t="shared" si="177"/>
        <v>2024</v>
      </c>
      <c r="C3745" t="str">
        <f t="shared" si="178"/>
        <v>2024-2025</v>
      </c>
      <c r="D3745" t="s">
        <v>148</v>
      </c>
      <c r="E3745" t="s">
        <v>76</v>
      </c>
      <c r="F3745" t="str">
        <f t="shared" si="179"/>
        <v>Western Australia</v>
      </c>
      <c r="G3745" t="s">
        <v>48</v>
      </c>
      <c r="H3745">
        <v>6450</v>
      </c>
      <c r="I3745" t="s">
        <v>11</v>
      </c>
      <c r="J3745" t="s">
        <v>77</v>
      </c>
      <c r="K3745" t="s">
        <v>150</v>
      </c>
      <c r="L3745" t="s">
        <v>18</v>
      </c>
      <c r="M3745" s="5">
        <v>1120.5</v>
      </c>
    </row>
    <row r="3746" spans="1:13" hidden="1" x14ac:dyDescent="0.25">
      <c r="A3746" s="2">
        <v>45465</v>
      </c>
      <c r="B3746" s="3">
        <f t="shared" si="177"/>
        <v>2024</v>
      </c>
      <c r="C3746" t="str">
        <f t="shared" si="178"/>
        <v>2024-2025</v>
      </c>
      <c r="D3746" t="s">
        <v>147</v>
      </c>
      <c r="E3746" t="s">
        <v>37</v>
      </c>
      <c r="F3746" t="str">
        <f t="shared" si="179"/>
        <v>South Australia</v>
      </c>
      <c r="G3746" t="s">
        <v>32</v>
      </c>
      <c r="H3746">
        <v>5607</v>
      </c>
      <c r="I3746" t="s">
        <v>11</v>
      </c>
      <c r="J3746" t="s">
        <v>38</v>
      </c>
      <c r="K3746" t="s">
        <v>150</v>
      </c>
      <c r="L3746" t="s">
        <v>18</v>
      </c>
      <c r="M3746" s="5">
        <v>1120.9100000000001</v>
      </c>
    </row>
    <row r="3747" spans="1:13" hidden="1" x14ac:dyDescent="0.25">
      <c r="A3747" s="2">
        <v>45172</v>
      </c>
      <c r="B3747" s="3">
        <f t="shared" si="177"/>
        <v>2024</v>
      </c>
      <c r="C3747" t="str">
        <f t="shared" si="178"/>
        <v>2023-2024</v>
      </c>
      <c r="D3747" t="s">
        <v>147</v>
      </c>
      <c r="E3747" t="s">
        <v>67</v>
      </c>
      <c r="F3747" t="str">
        <f t="shared" si="179"/>
        <v>New South Wales</v>
      </c>
      <c r="G3747" t="s">
        <v>10</v>
      </c>
      <c r="H3747">
        <v>2478</v>
      </c>
      <c r="I3747" t="s">
        <v>11</v>
      </c>
      <c r="J3747" t="s">
        <v>68</v>
      </c>
      <c r="K3747" t="s">
        <v>150</v>
      </c>
      <c r="L3747" t="s">
        <v>18</v>
      </c>
      <c r="M3747" s="5">
        <v>1123.33</v>
      </c>
    </row>
    <row r="3748" spans="1:13" hidden="1" x14ac:dyDescent="0.25">
      <c r="A3748" s="2">
        <v>45247</v>
      </c>
      <c r="B3748" s="3">
        <f t="shared" si="177"/>
        <v>2024</v>
      </c>
      <c r="C3748" t="str">
        <f t="shared" si="178"/>
        <v>2023-2024</v>
      </c>
      <c r="D3748" t="s">
        <v>148</v>
      </c>
      <c r="E3748" t="s">
        <v>126</v>
      </c>
      <c r="F3748" t="str">
        <f t="shared" si="179"/>
        <v>Queensland</v>
      </c>
      <c r="G3748" t="s">
        <v>35</v>
      </c>
      <c r="H3748">
        <v>4551</v>
      </c>
      <c r="I3748" t="s">
        <v>11</v>
      </c>
      <c r="J3748" t="s">
        <v>120</v>
      </c>
      <c r="K3748" t="s">
        <v>19</v>
      </c>
      <c r="L3748" t="s">
        <v>23</v>
      </c>
      <c r="M3748" s="5">
        <v>9.99</v>
      </c>
    </row>
    <row r="3749" spans="1:13" hidden="1" x14ac:dyDescent="0.25">
      <c r="A3749" s="2">
        <v>45429</v>
      </c>
      <c r="B3749" s="3">
        <f t="shared" si="177"/>
        <v>2024</v>
      </c>
      <c r="C3749" t="str">
        <f t="shared" si="178"/>
        <v>2024-2025</v>
      </c>
      <c r="D3749" t="s">
        <v>148</v>
      </c>
      <c r="E3749" t="s">
        <v>127</v>
      </c>
      <c r="F3749" t="str">
        <f t="shared" si="179"/>
        <v>New South Wales</v>
      </c>
      <c r="G3749" t="s">
        <v>10</v>
      </c>
      <c r="H3749">
        <v>2131</v>
      </c>
      <c r="I3749" t="s">
        <v>11</v>
      </c>
      <c r="J3749" t="s">
        <v>27</v>
      </c>
      <c r="K3749" t="s">
        <v>153</v>
      </c>
      <c r="L3749" t="s">
        <v>16</v>
      </c>
      <c r="M3749" s="5">
        <v>1126.3499999999999</v>
      </c>
    </row>
    <row r="3750" spans="1:13" hidden="1" x14ac:dyDescent="0.25">
      <c r="A3750" s="2">
        <v>45242</v>
      </c>
      <c r="B3750" s="3">
        <f t="shared" si="177"/>
        <v>2024</v>
      </c>
      <c r="C3750" t="str">
        <f t="shared" si="178"/>
        <v>2023-2024</v>
      </c>
      <c r="D3750" t="s">
        <v>147</v>
      </c>
      <c r="E3750" t="s">
        <v>89</v>
      </c>
      <c r="F3750" t="str">
        <f t="shared" si="179"/>
        <v>Queensland</v>
      </c>
      <c r="G3750" t="s">
        <v>35</v>
      </c>
      <c r="H3750">
        <v>4655</v>
      </c>
      <c r="I3750" t="s">
        <v>11</v>
      </c>
      <c r="J3750" t="s">
        <v>51</v>
      </c>
      <c r="K3750" t="s">
        <v>151</v>
      </c>
      <c r="L3750" t="s">
        <v>21</v>
      </c>
      <c r="M3750" s="5">
        <v>1127.54</v>
      </c>
    </row>
    <row r="3751" spans="1:13" hidden="1" x14ac:dyDescent="0.25">
      <c r="A3751" s="2">
        <v>45578</v>
      </c>
      <c r="B3751" s="3">
        <f t="shared" si="177"/>
        <v>2025</v>
      </c>
      <c r="C3751" t="str">
        <f t="shared" si="178"/>
        <v>2024-2025</v>
      </c>
      <c r="D3751" t="s">
        <v>147</v>
      </c>
      <c r="E3751" t="s">
        <v>66</v>
      </c>
      <c r="F3751" t="str">
        <f t="shared" si="179"/>
        <v>South Australia</v>
      </c>
      <c r="G3751" t="s">
        <v>32</v>
      </c>
      <c r="H3751">
        <v>5169</v>
      </c>
      <c r="I3751" t="s">
        <v>11</v>
      </c>
      <c r="J3751" t="s">
        <v>33</v>
      </c>
      <c r="K3751" t="s">
        <v>153</v>
      </c>
      <c r="L3751" t="s">
        <v>16</v>
      </c>
      <c r="M3751" s="5">
        <v>1130.8800000000001</v>
      </c>
    </row>
    <row r="3752" spans="1:13" hidden="1" x14ac:dyDescent="0.25">
      <c r="A3752" s="2">
        <v>45043</v>
      </c>
      <c r="B3752" s="3">
        <f t="shared" si="177"/>
        <v>2023</v>
      </c>
      <c r="C3752" t="str">
        <f t="shared" si="178"/>
        <v>2023-2024</v>
      </c>
      <c r="D3752" t="s">
        <v>147</v>
      </c>
      <c r="E3752" t="s">
        <v>130</v>
      </c>
      <c r="F3752" t="str">
        <f t="shared" si="179"/>
        <v>South Australia</v>
      </c>
      <c r="G3752" t="s">
        <v>32</v>
      </c>
      <c r="H3752">
        <v>5290</v>
      </c>
      <c r="I3752" t="s">
        <v>11</v>
      </c>
      <c r="J3752" t="s">
        <v>38</v>
      </c>
      <c r="K3752" t="s">
        <v>150</v>
      </c>
      <c r="L3752" t="s">
        <v>18</v>
      </c>
      <c r="M3752" s="5">
        <v>1131.2800000000002</v>
      </c>
    </row>
    <row r="3753" spans="1:13" x14ac:dyDescent="0.25">
      <c r="A3753" s="2">
        <v>44944</v>
      </c>
      <c r="B3753" s="3">
        <f t="shared" si="177"/>
        <v>2023</v>
      </c>
      <c r="C3753" t="str">
        <f t="shared" si="178"/>
        <v>2022-2023</v>
      </c>
      <c r="D3753" t="s">
        <v>147</v>
      </c>
      <c r="E3753" t="s">
        <v>64</v>
      </c>
      <c r="F3753" t="str">
        <f t="shared" si="179"/>
        <v>Victoria</v>
      </c>
      <c r="G3753" t="s">
        <v>45</v>
      </c>
      <c r="H3753">
        <v>3199</v>
      </c>
      <c r="I3753" t="s">
        <v>11</v>
      </c>
      <c r="J3753" t="s">
        <v>63</v>
      </c>
      <c r="K3753" t="s">
        <v>152</v>
      </c>
      <c r="L3753" t="s">
        <v>13</v>
      </c>
      <c r="M3753" s="5">
        <v>1131.7300000000002</v>
      </c>
    </row>
    <row r="3754" spans="1:13" hidden="1" x14ac:dyDescent="0.25">
      <c r="A3754" s="2">
        <v>45099</v>
      </c>
      <c r="B3754" s="3">
        <f t="shared" si="177"/>
        <v>2023</v>
      </c>
      <c r="C3754" t="str">
        <f t="shared" si="178"/>
        <v>2023-2024</v>
      </c>
      <c r="D3754" t="s">
        <v>147</v>
      </c>
      <c r="E3754" t="s">
        <v>139</v>
      </c>
      <c r="F3754" t="str">
        <f t="shared" si="179"/>
        <v>New South Wales</v>
      </c>
      <c r="G3754" t="s">
        <v>10</v>
      </c>
      <c r="H3754">
        <v>2020</v>
      </c>
      <c r="I3754" t="s">
        <v>11</v>
      </c>
      <c r="J3754" t="s">
        <v>12</v>
      </c>
      <c r="K3754" t="s">
        <v>156</v>
      </c>
      <c r="L3754" t="s">
        <v>17</v>
      </c>
      <c r="M3754" s="5">
        <v>1133.6300000000001</v>
      </c>
    </row>
    <row r="3755" spans="1:13" hidden="1" x14ac:dyDescent="0.25">
      <c r="A3755" s="2">
        <v>45259</v>
      </c>
      <c r="B3755" s="3">
        <f t="shared" si="177"/>
        <v>2024</v>
      </c>
      <c r="C3755" t="str">
        <f t="shared" si="178"/>
        <v>2023-2024</v>
      </c>
      <c r="D3755" t="s">
        <v>147</v>
      </c>
      <c r="E3755" t="s">
        <v>83</v>
      </c>
      <c r="F3755" t="str">
        <f t="shared" si="179"/>
        <v>New South Wales</v>
      </c>
      <c r="G3755" t="s">
        <v>10</v>
      </c>
      <c r="H3755">
        <v>2750</v>
      </c>
      <c r="I3755" t="s">
        <v>11</v>
      </c>
      <c r="J3755" t="s">
        <v>25</v>
      </c>
      <c r="K3755" t="s">
        <v>155</v>
      </c>
      <c r="L3755" t="s">
        <v>20</v>
      </c>
      <c r="M3755" s="5">
        <v>1135.1099999999999</v>
      </c>
    </row>
    <row r="3756" spans="1:13" hidden="1" x14ac:dyDescent="0.25">
      <c r="A3756" s="2">
        <v>45095</v>
      </c>
      <c r="B3756" s="3">
        <f t="shared" si="177"/>
        <v>2023</v>
      </c>
      <c r="C3756" t="str">
        <f t="shared" si="178"/>
        <v>2023-2024</v>
      </c>
      <c r="D3756" t="s">
        <v>148</v>
      </c>
      <c r="E3756" t="s">
        <v>61</v>
      </c>
      <c r="F3756" t="str">
        <f t="shared" si="179"/>
        <v>New South Wales</v>
      </c>
      <c r="G3756" t="s">
        <v>10</v>
      </c>
      <c r="H3756">
        <v>2539</v>
      </c>
      <c r="I3756" t="s">
        <v>11</v>
      </c>
      <c r="J3756" t="s">
        <v>58</v>
      </c>
      <c r="K3756" t="s">
        <v>155</v>
      </c>
      <c r="L3756" t="s">
        <v>20</v>
      </c>
      <c r="M3756" s="5">
        <v>1135.7600000000002</v>
      </c>
    </row>
    <row r="3757" spans="1:13" hidden="1" x14ac:dyDescent="0.25">
      <c r="A3757" s="2">
        <v>45054</v>
      </c>
      <c r="B3757" s="3">
        <f t="shared" si="177"/>
        <v>2023</v>
      </c>
      <c r="C3757" t="str">
        <f t="shared" si="178"/>
        <v>2023-2024</v>
      </c>
      <c r="D3757" t="s">
        <v>147</v>
      </c>
      <c r="E3757" t="s">
        <v>140</v>
      </c>
      <c r="F3757" t="str">
        <f t="shared" si="179"/>
        <v>Tasmania</v>
      </c>
      <c r="G3757" t="s">
        <v>70</v>
      </c>
      <c r="H3757">
        <v>7320</v>
      </c>
      <c r="I3757" t="s">
        <v>11</v>
      </c>
      <c r="J3757" t="s">
        <v>71</v>
      </c>
      <c r="K3757" t="s">
        <v>149</v>
      </c>
      <c r="L3757" t="s">
        <v>15</v>
      </c>
      <c r="M3757" s="5">
        <v>1136.53</v>
      </c>
    </row>
    <row r="3758" spans="1:13" hidden="1" x14ac:dyDescent="0.25">
      <c r="A3758" s="2">
        <v>45035</v>
      </c>
      <c r="B3758" s="3">
        <f t="shared" si="177"/>
        <v>2023</v>
      </c>
      <c r="C3758" t="str">
        <f t="shared" si="178"/>
        <v>2023-2024</v>
      </c>
      <c r="D3758" t="s">
        <v>147</v>
      </c>
      <c r="E3758" t="s">
        <v>145</v>
      </c>
      <c r="F3758" t="str">
        <f t="shared" si="179"/>
        <v>New South Wales</v>
      </c>
      <c r="G3758" t="s">
        <v>10</v>
      </c>
      <c r="H3758">
        <v>2101</v>
      </c>
      <c r="I3758" t="s">
        <v>11</v>
      </c>
      <c r="J3758" t="s">
        <v>27</v>
      </c>
      <c r="K3758" t="s">
        <v>154</v>
      </c>
      <c r="L3758" t="s">
        <v>14</v>
      </c>
      <c r="M3758" s="5">
        <v>1137.77</v>
      </c>
    </row>
    <row r="3759" spans="1:13" hidden="1" x14ac:dyDescent="0.25">
      <c r="A3759" s="2">
        <v>45626</v>
      </c>
      <c r="B3759" s="3">
        <f t="shared" si="177"/>
        <v>2025</v>
      </c>
      <c r="C3759" t="str">
        <f t="shared" si="178"/>
        <v>2024-2025</v>
      </c>
      <c r="D3759" t="s">
        <v>147</v>
      </c>
      <c r="E3759" t="s">
        <v>99</v>
      </c>
      <c r="F3759" t="str">
        <f t="shared" si="179"/>
        <v>Victoria</v>
      </c>
      <c r="G3759" t="s">
        <v>45</v>
      </c>
      <c r="H3759">
        <v>3148</v>
      </c>
      <c r="I3759" t="s">
        <v>11</v>
      </c>
      <c r="J3759" t="s">
        <v>63</v>
      </c>
      <c r="K3759" t="s">
        <v>149</v>
      </c>
      <c r="L3759" t="s">
        <v>15</v>
      </c>
      <c r="M3759" s="5">
        <v>1138.04</v>
      </c>
    </row>
    <row r="3760" spans="1:13" hidden="1" x14ac:dyDescent="0.25">
      <c r="A3760" s="2">
        <v>45507</v>
      </c>
      <c r="B3760" s="3">
        <f t="shared" si="177"/>
        <v>2025</v>
      </c>
      <c r="C3760" t="str">
        <f t="shared" si="178"/>
        <v>2024-2025</v>
      </c>
      <c r="D3760" t="s">
        <v>148</v>
      </c>
      <c r="E3760" t="s">
        <v>87</v>
      </c>
      <c r="F3760" t="str">
        <f t="shared" si="179"/>
        <v>New South Wales</v>
      </c>
      <c r="G3760" t="s">
        <v>10</v>
      </c>
      <c r="H3760">
        <v>2790</v>
      </c>
      <c r="I3760" t="s">
        <v>11</v>
      </c>
      <c r="J3760" t="s">
        <v>25</v>
      </c>
      <c r="K3760" t="s">
        <v>153</v>
      </c>
      <c r="L3760" t="s">
        <v>16</v>
      </c>
      <c r="M3760" s="5">
        <v>1138.8799999999999</v>
      </c>
    </row>
    <row r="3761" spans="1:13" hidden="1" x14ac:dyDescent="0.25">
      <c r="A3761" s="2">
        <v>45362</v>
      </c>
      <c r="B3761" s="3">
        <f t="shared" si="177"/>
        <v>2024</v>
      </c>
      <c r="C3761" t="str">
        <f t="shared" si="178"/>
        <v>2023-2024</v>
      </c>
      <c r="D3761" t="s">
        <v>147</v>
      </c>
      <c r="E3761" t="s">
        <v>90</v>
      </c>
      <c r="F3761" t="str">
        <f t="shared" si="179"/>
        <v>Victoria</v>
      </c>
      <c r="G3761" t="s">
        <v>45</v>
      </c>
      <c r="H3761">
        <v>3179</v>
      </c>
      <c r="I3761" t="s">
        <v>11</v>
      </c>
      <c r="J3761" t="s">
        <v>63</v>
      </c>
      <c r="K3761" t="s">
        <v>151</v>
      </c>
      <c r="L3761" t="s">
        <v>21</v>
      </c>
      <c r="M3761" s="5">
        <v>1139.74</v>
      </c>
    </row>
    <row r="3762" spans="1:13" hidden="1" x14ac:dyDescent="0.25">
      <c r="A3762" s="2">
        <v>45351</v>
      </c>
      <c r="B3762" s="3">
        <f t="shared" si="177"/>
        <v>2024</v>
      </c>
      <c r="C3762" t="str">
        <f t="shared" si="178"/>
        <v>2023-2024</v>
      </c>
      <c r="D3762" t="s">
        <v>147</v>
      </c>
      <c r="E3762" t="s">
        <v>69</v>
      </c>
      <c r="F3762" t="str">
        <f t="shared" si="179"/>
        <v>Tasmania</v>
      </c>
      <c r="G3762" t="s">
        <v>70</v>
      </c>
      <c r="H3762">
        <v>7018</v>
      </c>
      <c r="I3762" t="s">
        <v>11</v>
      </c>
      <c r="J3762" t="s">
        <v>71</v>
      </c>
      <c r="K3762" t="s">
        <v>150</v>
      </c>
      <c r="L3762" t="s">
        <v>18</v>
      </c>
      <c r="M3762" s="5">
        <v>1140.44</v>
      </c>
    </row>
    <row r="3763" spans="1:13" hidden="1" x14ac:dyDescent="0.25">
      <c r="A3763" s="2">
        <v>45040</v>
      </c>
      <c r="B3763" s="3">
        <f t="shared" si="177"/>
        <v>2023</v>
      </c>
      <c r="C3763" t="str">
        <f t="shared" si="178"/>
        <v>2023-2024</v>
      </c>
      <c r="D3763" t="s">
        <v>147</v>
      </c>
      <c r="E3763" t="s">
        <v>26</v>
      </c>
      <c r="F3763" t="str">
        <f t="shared" si="179"/>
        <v>New South Wales</v>
      </c>
      <c r="G3763" t="s">
        <v>10</v>
      </c>
      <c r="H3763">
        <v>2141</v>
      </c>
      <c r="I3763" t="s">
        <v>11</v>
      </c>
      <c r="J3763" t="s">
        <v>27</v>
      </c>
      <c r="K3763" t="s">
        <v>150</v>
      </c>
      <c r="L3763" t="s">
        <v>18</v>
      </c>
      <c r="M3763" s="5">
        <v>1141.2800000000002</v>
      </c>
    </row>
    <row r="3764" spans="1:13" hidden="1" x14ac:dyDescent="0.25">
      <c r="A3764" s="2">
        <v>45286</v>
      </c>
      <c r="B3764" s="3">
        <f t="shared" si="177"/>
        <v>2024</v>
      </c>
      <c r="C3764" t="str">
        <f t="shared" si="178"/>
        <v>2023-2024</v>
      </c>
      <c r="D3764" t="s">
        <v>147</v>
      </c>
      <c r="E3764" t="s">
        <v>65</v>
      </c>
      <c r="F3764" t="str">
        <f t="shared" si="179"/>
        <v>New South Wales</v>
      </c>
      <c r="G3764" t="s">
        <v>10</v>
      </c>
      <c r="H3764">
        <v>2541</v>
      </c>
      <c r="I3764" t="s">
        <v>11</v>
      </c>
      <c r="J3764" t="s">
        <v>58</v>
      </c>
      <c r="K3764" t="s">
        <v>19</v>
      </c>
      <c r="L3764" t="s">
        <v>23</v>
      </c>
      <c r="M3764" s="5">
        <v>1141.6099999999999</v>
      </c>
    </row>
    <row r="3765" spans="1:13" hidden="1" x14ac:dyDescent="0.25">
      <c r="A3765" s="2">
        <v>45463</v>
      </c>
      <c r="B3765" s="3">
        <f t="shared" si="177"/>
        <v>2024</v>
      </c>
      <c r="C3765" t="str">
        <f t="shared" si="178"/>
        <v>2024-2025</v>
      </c>
      <c r="D3765" t="s">
        <v>147</v>
      </c>
      <c r="E3765" t="s">
        <v>39</v>
      </c>
      <c r="F3765" t="str">
        <f t="shared" si="179"/>
        <v>South Australia</v>
      </c>
      <c r="G3765" t="s">
        <v>32</v>
      </c>
      <c r="H3765">
        <v>5343</v>
      </c>
      <c r="I3765" t="s">
        <v>11</v>
      </c>
      <c r="J3765" t="s">
        <v>38</v>
      </c>
      <c r="K3765" t="s">
        <v>153</v>
      </c>
      <c r="L3765" t="s">
        <v>16</v>
      </c>
      <c r="M3765" s="5">
        <v>1150.03</v>
      </c>
    </row>
    <row r="3766" spans="1:13" hidden="1" x14ac:dyDescent="0.25">
      <c r="A3766" s="2">
        <v>45103</v>
      </c>
      <c r="B3766" s="3">
        <f t="shared" si="177"/>
        <v>2023</v>
      </c>
      <c r="C3766" t="str">
        <f t="shared" si="178"/>
        <v>2023-2024</v>
      </c>
      <c r="D3766" t="s">
        <v>147</v>
      </c>
      <c r="E3766" t="s">
        <v>142</v>
      </c>
      <c r="F3766" t="str">
        <f t="shared" si="179"/>
        <v>Australian Capital Territory</v>
      </c>
      <c r="G3766" t="s">
        <v>80</v>
      </c>
      <c r="H3766">
        <v>2609</v>
      </c>
      <c r="I3766" t="s">
        <v>11</v>
      </c>
      <c r="J3766" t="s">
        <v>58</v>
      </c>
      <c r="K3766" t="s">
        <v>153</v>
      </c>
      <c r="L3766" t="s">
        <v>16</v>
      </c>
      <c r="M3766" s="5">
        <v>1150.03</v>
      </c>
    </row>
    <row r="3767" spans="1:13" hidden="1" x14ac:dyDescent="0.25">
      <c r="A3767" s="2">
        <v>45087</v>
      </c>
      <c r="B3767" s="3">
        <f t="shared" si="177"/>
        <v>2023</v>
      </c>
      <c r="C3767" t="str">
        <f t="shared" si="178"/>
        <v>2023-2024</v>
      </c>
      <c r="D3767" t="s">
        <v>147</v>
      </c>
      <c r="E3767" t="s">
        <v>26</v>
      </c>
      <c r="F3767" t="str">
        <f t="shared" si="179"/>
        <v>New South Wales</v>
      </c>
      <c r="G3767" t="s">
        <v>10</v>
      </c>
      <c r="H3767">
        <v>2141</v>
      </c>
      <c r="I3767" t="s">
        <v>11</v>
      </c>
      <c r="J3767" t="s">
        <v>27</v>
      </c>
      <c r="K3767" t="s">
        <v>155</v>
      </c>
      <c r="L3767" t="s">
        <v>20</v>
      </c>
      <c r="M3767" s="5">
        <v>1151.5899999999999</v>
      </c>
    </row>
    <row r="3768" spans="1:13" hidden="1" x14ac:dyDescent="0.25">
      <c r="A3768" s="2">
        <v>45154</v>
      </c>
      <c r="B3768" s="3">
        <f t="shared" si="177"/>
        <v>2024</v>
      </c>
      <c r="C3768" t="str">
        <f t="shared" si="178"/>
        <v>2023-2024</v>
      </c>
      <c r="D3768" t="s">
        <v>148</v>
      </c>
      <c r="E3768" t="s">
        <v>108</v>
      </c>
      <c r="F3768" t="str">
        <f t="shared" si="179"/>
        <v>Victoria</v>
      </c>
      <c r="G3768" t="s">
        <v>45</v>
      </c>
      <c r="H3768">
        <v>3018</v>
      </c>
      <c r="I3768" t="s">
        <v>11</v>
      </c>
      <c r="J3768" t="s">
        <v>46</v>
      </c>
      <c r="K3768" t="s">
        <v>149</v>
      </c>
      <c r="L3768" t="s">
        <v>15</v>
      </c>
      <c r="M3768" s="5">
        <v>1152.6500000000001</v>
      </c>
    </row>
    <row r="3769" spans="1:13" hidden="1" x14ac:dyDescent="0.25">
      <c r="A3769" s="2">
        <v>45519</v>
      </c>
      <c r="B3769" s="3">
        <f t="shared" si="177"/>
        <v>2025</v>
      </c>
      <c r="C3769" t="str">
        <f t="shared" si="178"/>
        <v>2024-2025</v>
      </c>
      <c r="D3769" t="s">
        <v>147</v>
      </c>
      <c r="E3769" t="s">
        <v>113</v>
      </c>
      <c r="F3769" t="str">
        <f t="shared" si="179"/>
        <v>Queensland</v>
      </c>
      <c r="G3769" t="s">
        <v>35</v>
      </c>
      <c r="H3769">
        <v>4215</v>
      </c>
      <c r="I3769" t="s">
        <v>11</v>
      </c>
      <c r="J3769" t="s">
        <v>104</v>
      </c>
      <c r="K3769" t="s">
        <v>150</v>
      </c>
      <c r="L3769" t="s">
        <v>18</v>
      </c>
      <c r="M3769" s="5">
        <v>1158.8400000000001</v>
      </c>
    </row>
    <row r="3770" spans="1:13" hidden="1" x14ac:dyDescent="0.25">
      <c r="A3770" s="2">
        <v>44976</v>
      </c>
      <c r="B3770" s="3">
        <f t="shared" si="177"/>
        <v>2023</v>
      </c>
      <c r="C3770" t="str">
        <f t="shared" si="178"/>
        <v>2022-2023</v>
      </c>
      <c r="D3770" t="s">
        <v>147</v>
      </c>
      <c r="E3770" t="s">
        <v>64</v>
      </c>
      <c r="F3770" t="str">
        <f t="shared" si="179"/>
        <v>Victoria</v>
      </c>
      <c r="G3770" t="s">
        <v>45</v>
      </c>
      <c r="H3770">
        <v>3199</v>
      </c>
      <c r="I3770" t="s">
        <v>11</v>
      </c>
      <c r="J3770" t="s">
        <v>63</v>
      </c>
      <c r="K3770" t="s">
        <v>156</v>
      </c>
      <c r="L3770" t="s">
        <v>17</v>
      </c>
      <c r="M3770" s="5">
        <v>1159.49</v>
      </c>
    </row>
    <row r="3771" spans="1:13" hidden="1" x14ac:dyDescent="0.25">
      <c r="A3771" s="2">
        <v>45177</v>
      </c>
      <c r="B3771" s="3">
        <f t="shared" si="177"/>
        <v>2024</v>
      </c>
      <c r="C3771" t="str">
        <f t="shared" si="178"/>
        <v>2023-2024</v>
      </c>
      <c r="D3771" t="s">
        <v>147</v>
      </c>
      <c r="E3771" t="s">
        <v>133</v>
      </c>
      <c r="F3771" t="str">
        <f t="shared" si="179"/>
        <v>Queensland</v>
      </c>
      <c r="G3771" t="s">
        <v>35</v>
      </c>
      <c r="H3771">
        <v>4305</v>
      </c>
      <c r="I3771" t="s">
        <v>11</v>
      </c>
      <c r="J3771" t="s">
        <v>104</v>
      </c>
      <c r="K3771" t="s">
        <v>153</v>
      </c>
      <c r="L3771" t="s">
        <v>16</v>
      </c>
      <c r="M3771" s="5">
        <v>1163.9799999999998</v>
      </c>
    </row>
    <row r="3772" spans="1:13" hidden="1" x14ac:dyDescent="0.25">
      <c r="A3772" s="2">
        <v>45336</v>
      </c>
      <c r="B3772" s="3">
        <f t="shared" si="177"/>
        <v>2024</v>
      </c>
      <c r="C3772" t="str">
        <f t="shared" si="178"/>
        <v>2023-2024</v>
      </c>
      <c r="D3772" t="s">
        <v>147</v>
      </c>
      <c r="E3772" t="s">
        <v>44</v>
      </c>
      <c r="F3772" t="str">
        <f t="shared" si="179"/>
        <v>Victoria</v>
      </c>
      <c r="G3772" t="s">
        <v>45</v>
      </c>
      <c r="H3772">
        <v>3066</v>
      </c>
      <c r="I3772" t="s">
        <v>11</v>
      </c>
      <c r="J3772" t="s">
        <v>46</v>
      </c>
      <c r="K3772" t="s">
        <v>150</v>
      </c>
      <c r="L3772" t="s">
        <v>18</v>
      </c>
      <c r="M3772" s="5">
        <v>1167.53</v>
      </c>
    </row>
    <row r="3773" spans="1:13" hidden="1" x14ac:dyDescent="0.25">
      <c r="A3773" s="2">
        <v>45531</v>
      </c>
      <c r="B3773" s="3">
        <f t="shared" si="177"/>
        <v>2025</v>
      </c>
      <c r="C3773" t="str">
        <f t="shared" si="178"/>
        <v>2024-2025</v>
      </c>
      <c r="D3773" t="s">
        <v>147</v>
      </c>
      <c r="E3773" t="s">
        <v>112</v>
      </c>
      <c r="F3773" t="str">
        <f t="shared" si="179"/>
        <v>Victoria</v>
      </c>
      <c r="G3773" t="s">
        <v>45</v>
      </c>
      <c r="H3773">
        <v>3076</v>
      </c>
      <c r="I3773" t="s">
        <v>11</v>
      </c>
      <c r="J3773" t="s">
        <v>46</v>
      </c>
      <c r="K3773" t="s">
        <v>156</v>
      </c>
      <c r="L3773" t="s">
        <v>17</v>
      </c>
      <c r="M3773" s="5">
        <v>1167.8700000000003</v>
      </c>
    </row>
    <row r="3774" spans="1:13" hidden="1" x14ac:dyDescent="0.25">
      <c r="A3774" s="2">
        <v>45463</v>
      </c>
      <c r="B3774" s="3">
        <f t="shared" si="177"/>
        <v>2024</v>
      </c>
      <c r="C3774" t="str">
        <f t="shared" si="178"/>
        <v>2024-2025</v>
      </c>
      <c r="D3774" t="s">
        <v>147</v>
      </c>
      <c r="E3774" t="s">
        <v>92</v>
      </c>
      <c r="F3774" t="str">
        <f t="shared" si="179"/>
        <v>Queensland</v>
      </c>
      <c r="G3774" t="s">
        <v>35</v>
      </c>
      <c r="H3774">
        <v>4068</v>
      </c>
      <c r="I3774" t="s">
        <v>11</v>
      </c>
      <c r="J3774" t="s">
        <v>43</v>
      </c>
      <c r="K3774" t="s">
        <v>154</v>
      </c>
      <c r="L3774" t="s">
        <v>14</v>
      </c>
      <c r="M3774" s="5">
        <v>1171.06</v>
      </c>
    </row>
    <row r="3775" spans="1:13" hidden="1" x14ac:dyDescent="0.25">
      <c r="A3775" s="2">
        <v>45560</v>
      </c>
      <c r="B3775" s="3">
        <f t="shared" si="177"/>
        <v>2025</v>
      </c>
      <c r="C3775" t="str">
        <f t="shared" si="178"/>
        <v>2024-2025</v>
      </c>
      <c r="D3775" t="s">
        <v>147</v>
      </c>
      <c r="E3775" t="s">
        <v>110</v>
      </c>
      <c r="F3775" t="str">
        <f t="shared" si="179"/>
        <v>Queensland</v>
      </c>
      <c r="G3775" t="s">
        <v>35</v>
      </c>
      <c r="H3775">
        <v>4680</v>
      </c>
      <c r="I3775" t="s">
        <v>11</v>
      </c>
      <c r="J3775" t="s">
        <v>51</v>
      </c>
      <c r="K3775" t="s">
        <v>151</v>
      </c>
      <c r="L3775" t="s">
        <v>21</v>
      </c>
      <c r="M3775" s="5">
        <v>1173.55</v>
      </c>
    </row>
    <row r="3776" spans="1:13" hidden="1" x14ac:dyDescent="0.25">
      <c r="A3776" s="2">
        <v>45115</v>
      </c>
      <c r="B3776" s="3">
        <f t="shared" si="177"/>
        <v>2024</v>
      </c>
      <c r="C3776" t="str">
        <f t="shared" si="178"/>
        <v>2023-2024</v>
      </c>
      <c r="D3776" t="s">
        <v>147</v>
      </c>
      <c r="E3776" t="s">
        <v>117</v>
      </c>
      <c r="F3776" t="str">
        <f t="shared" si="179"/>
        <v>Queensland</v>
      </c>
      <c r="G3776" t="s">
        <v>35</v>
      </c>
      <c r="H3776">
        <v>4119</v>
      </c>
      <c r="I3776" t="s">
        <v>11</v>
      </c>
      <c r="J3776" t="s">
        <v>43</v>
      </c>
      <c r="K3776" t="s">
        <v>150</v>
      </c>
      <c r="L3776" t="s">
        <v>18</v>
      </c>
      <c r="M3776" s="5">
        <v>1174.28</v>
      </c>
    </row>
    <row r="3777" spans="1:13" hidden="1" x14ac:dyDescent="0.25">
      <c r="A3777" s="2">
        <v>45389</v>
      </c>
      <c r="B3777" s="3">
        <f t="shared" si="177"/>
        <v>2024</v>
      </c>
      <c r="C3777" t="str">
        <f t="shared" si="178"/>
        <v>2024-2025</v>
      </c>
      <c r="D3777" t="s">
        <v>147</v>
      </c>
      <c r="E3777" t="s">
        <v>31</v>
      </c>
      <c r="F3777" t="str">
        <f t="shared" si="179"/>
        <v>South Australia</v>
      </c>
      <c r="G3777" t="s">
        <v>32</v>
      </c>
      <c r="H3777">
        <v>5168</v>
      </c>
      <c r="I3777" t="s">
        <v>11</v>
      </c>
      <c r="J3777" t="s">
        <v>33</v>
      </c>
      <c r="K3777" t="s">
        <v>151</v>
      </c>
      <c r="L3777" t="s">
        <v>21</v>
      </c>
      <c r="M3777" s="5">
        <v>1174.5700000000002</v>
      </c>
    </row>
    <row r="3778" spans="1:13" hidden="1" x14ac:dyDescent="0.25">
      <c r="A3778" s="2">
        <v>44974</v>
      </c>
      <c r="B3778" s="3">
        <f t="shared" si="177"/>
        <v>2023</v>
      </c>
      <c r="C3778" t="str">
        <f t="shared" si="178"/>
        <v>2022-2023</v>
      </c>
      <c r="D3778" t="s">
        <v>147</v>
      </c>
      <c r="E3778" t="s">
        <v>59</v>
      </c>
      <c r="F3778" t="str">
        <f t="shared" si="179"/>
        <v>Victoria</v>
      </c>
      <c r="G3778" t="s">
        <v>45</v>
      </c>
      <c r="H3778">
        <v>3280</v>
      </c>
      <c r="I3778" t="s">
        <v>11</v>
      </c>
      <c r="J3778" t="s">
        <v>60</v>
      </c>
      <c r="K3778" t="s">
        <v>155</v>
      </c>
      <c r="L3778" t="s">
        <v>20</v>
      </c>
      <c r="M3778" s="5">
        <v>1175.0899999999999</v>
      </c>
    </row>
    <row r="3779" spans="1:13" hidden="1" x14ac:dyDescent="0.25">
      <c r="A3779" s="2">
        <v>45452</v>
      </c>
      <c r="B3779" s="3">
        <f t="shared" si="177"/>
        <v>2024</v>
      </c>
      <c r="C3779" t="str">
        <f t="shared" si="178"/>
        <v>2024-2025</v>
      </c>
      <c r="D3779" t="s">
        <v>147</v>
      </c>
      <c r="E3779" t="s">
        <v>103</v>
      </c>
      <c r="F3779" t="str">
        <f t="shared" si="179"/>
        <v>Queensland</v>
      </c>
      <c r="G3779" t="s">
        <v>35</v>
      </c>
      <c r="H3779">
        <v>4509</v>
      </c>
      <c r="I3779" t="s">
        <v>11</v>
      </c>
      <c r="J3779" t="s">
        <v>104</v>
      </c>
      <c r="K3779" t="s">
        <v>150</v>
      </c>
      <c r="L3779" t="s">
        <v>18</v>
      </c>
      <c r="M3779" s="5">
        <v>1175.1600000000001</v>
      </c>
    </row>
    <row r="3780" spans="1:13" hidden="1"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row>
    <row r="3781" spans="1:13" hidden="1"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row>
    <row r="3782" spans="1:13" hidden="1" x14ac:dyDescent="0.25">
      <c r="A3782" s="2">
        <v>45418</v>
      </c>
      <c r="B3782" s="3">
        <f t="shared" si="177"/>
        <v>2024</v>
      </c>
      <c r="C3782" t="str">
        <f t="shared" si="178"/>
        <v>2024-2025</v>
      </c>
      <c r="D3782" t="s">
        <v>148</v>
      </c>
      <c r="E3782" t="s">
        <v>117</v>
      </c>
      <c r="F3782" t="str">
        <f t="shared" si="179"/>
        <v>Queensland</v>
      </c>
      <c r="G3782" t="s">
        <v>35</v>
      </c>
      <c r="H3782">
        <v>4119</v>
      </c>
      <c r="I3782" t="s">
        <v>11</v>
      </c>
      <c r="J3782" t="s">
        <v>43</v>
      </c>
      <c r="K3782" t="s">
        <v>149</v>
      </c>
      <c r="L3782" t="s">
        <v>15</v>
      </c>
      <c r="M3782" s="5">
        <v>9.99</v>
      </c>
    </row>
    <row r="3783" spans="1:13" hidden="1"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row>
    <row r="3784" spans="1:13"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row>
    <row r="3785" spans="1:13" hidden="1"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row>
    <row r="3786" spans="1:13" hidden="1" x14ac:dyDescent="0.25">
      <c r="A3786" s="2">
        <v>45428</v>
      </c>
      <c r="B3786" s="3">
        <f t="shared" si="177"/>
        <v>2024</v>
      </c>
      <c r="C3786" t="str">
        <f t="shared" si="178"/>
        <v>2024-2025</v>
      </c>
      <c r="D3786" t="s">
        <v>147</v>
      </c>
      <c r="E3786" t="s">
        <v>47</v>
      </c>
      <c r="F3786" t="str">
        <f t="shared" si="179"/>
        <v>Western Australia</v>
      </c>
      <c r="G3786" t="s">
        <v>48</v>
      </c>
      <c r="H3786">
        <v>6030</v>
      </c>
      <c r="I3786" t="s">
        <v>11</v>
      </c>
      <c r="J3786" t="s">
        <v>49</v>
      </c>
      <c r="K3786" t="s">
        <v>150</v>
      </c>
      <c r="L3786" t="s">
        <v>18</v>
      </c>
      <c r="M3786" s="5">
        <v>1190.6799999999998</v>
      </c>
    </row>
    <row r="3787" spans="1:13" hidden="1"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row>
    <row r="3788" spans="1:13" hidden="1" x14ac:dyDescent="0.25">
      <c r="A3788" s="2">
        <v>45617</v>
      </c>
      <c r="B3788" s="3">
        <f t="shared" si="177"/>
        <v>2025</v>
      </c>
      <c r="C3788" t="str">
        <f t="shared" si="178"/>
        <v>2024-2025</v>
      </c>
      <c r="D3788" t="s">
        <v>148</v>
      </c>
      <c r="E3788" t="s">
        <v>113</v>
      </c>
      <c r="F3788" t="str">
        <f t="shared" si="179"/>
        <v>Queensland</v>
      </c>
      <c r="G3788" t="s">
        <v>35</v>
      </c>
      <c r="H3788">
        <v>4215</v>
      </c>
      <c r="I3788" t="s">
        <v>11</v>
      </c>
      <c r="J3788" t="s">
        <v>104</v>
      </c>
      <c r="K3788" t="s">
        <v>155</v>
      </c>
      <c r="L3788" t="s">
        <v>20</v>
      </c>
      <c r="M3788" s="5">
        <v>9.98</v>
      </c>
    </row>
    <row r="3789" spans="1:13" hidden="1"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row>
    <row r="3790" spans="1:13" hidden="1" x14ac:dyDescent="0.25">
      <c r="A3790" s="2">
        <v>45396</v>
      </c>
      <c r="B3790" s="3">
        <f t="shared" si="177"/>
        <v>2024</v>
      </c>
      <c r="C3790" t="str">
        <f t="shared" si="178"/>
        <v>2024-2025</v>
      </c>
      <c r="D3790" t="s">
        <v>147</v>
      </c>
      <c r="E3790" t="s">
        <v>109</v>
      </c>
      <c r="F3790" t="str">
        <f t="shared" si="179"/>
        <v>New South Wales</v>
      </c>
      <c r="G3790" t="s">
        <v>10</v>
      </c>
      <c r="H3790">
        <v>2480</v>
      </c>
      <c r="I3790" t="s">
        <v>11</v>
      </c>
      <c r="J3790" t="s">
        <v>68</v>
      </c>
      <c r="K3790" t="s">
        <v>154</v>
      </c>
      <c r="L3790" t="s">
        <v>14</v>
      </c>
      <c r="M3790" s="5">
        <v>1194.6299999999999</v>
      </c>
    </row>
    <row r="3791" spans="1:13"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row>
    <row r="3792" spans="1:13" hidden="1"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row>
    <row r="3793" spans="1:13" hidden="1"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row>
    <row r="3794" spans="1:13" hidden="1"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row>
    <row r="3795" spans="1:13" hidden="1"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row>
    <row r="3796" spans="1:13" hidden="1"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row>
    <row r="3797" spans="1:13" hidden="1"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row>
    <row r="3798" spans="1:13" hidden="1" x14ac:dyDescent="0.25">
      <c r="A3798" s="2">
        <v>45446</v>
      </c>
      <c r="B3798" s="3">
        <f t="shared" si="177"/>
        <v>2024</v>
      </c>
      <c r="C3798" t="str">
        <f t="shared" si="178"/>
        <v>2024-2025</v>
      </c>
      <c r="D3798" t="s">
        <v>148</v>
      </c>
      <c r="E3798" t="s">
        <v>61</v>
      </c>
      <c r="F3798" t="str">
        <f t="shared" si="179"/>
        <v>New South Wales</v>
      </c>
      <c r="G3798" t="s">
        <v>10</v>
      </c>
      <c r="H3798">
        <v>2539</v>
      </c>
      <c r="I3798" t="s">
        <v>11</v>
      </c>
      <c r="J3798" t="s">
        <v>58</v>
      </c>
      <c r="K3798" t="s">
        <v>153</v>
      </c>
      <c r="L3798" t="s">
        <v>16</v>
      </c>
      <c r="M3798" s="5">
        <v>1211.1400000000001</v>
      </c>
    </row>
    <row r="3799" spans="1:13" hidden="1"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row>
    <row r="3800" spans="1:13" hidden="1"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row>
    <row r="3801" spans="1:13" hidden="1" x14ac:dyDescent="0.25">
      <c r="A3801" s="2">
        <v>45396</v>
      </c>
      <c r="B3801" s="3">
        <f t="shared" si="177"/>
        <v>2024</v>
      </c>
      <c r="C3801" t="str">
        <f t="shared" si="178"/>
        <v>2024-2025</v>
      </c>
      <c r="D3801" t="s">
        <v>147</v>
      </c>
      <c r="E3801" t="s">
        <v>57</v>
      </c>
      <c r="F3801" t="str">
        <f t="shared" si="179"/>
        <v>New South Wales</v>
      </c>
      <c r="G3801" t="s">
        <v>10</v>
      </c>
      <c r="H3801">
        <v>2560</v>
      </c>
      <c r="I3801" t="s">
        <v>11</v>
      </c>
      <c r="J3801" t="s">
        <v>58</v>
      </c>
      <c r="K3801" t="s">
        <v>149</v>
      </c>
      <c r="L3801" t="s">
        <v>15</v>
      </c>
      <c r="M3801" s="5">
        <v>1212.42</v>
      </c>
    </row>
    <row r="3802" spans="1:13" hidden="1" x14ac:dyDescent="0.25">
      <c r="A3802" s="2">
        <v>45088</v>
      </c>
      <c r="B3802" s="3">
        <f t="shared" si="177"/>
        <v>2023</v>
      </c>
      <c r="C3802" t="str">
        <f t="shared" si="178"/>
        <v>2023-2024</v>
      </c>
      <c r="D3802" t="s">
        <v>147</v>
      </c>
      <c r="E3802" t="s">
        <v>47</v>
      </c>
      <c r="F3802" t="str">
        <f t="shared" si="179"/>
        <v>Western Australia</v>
      </c>
      <c r="G3802" t="s">
        <v>48</v>
      </c>
      <c r="H3802">
        <v>6030</v>
      </c>
      <c r="I3802" t="s">
        <v>11</v>
      </c>
      <c r="J3802" t="s">
        <v>49</v>
      </c>
      <c r="K3802" t="s">
        <v>151</v>
      </c>
      <c r="L3802" t="s">
        <v>21</v>
      </c>
      <c r="M3802" s="5">
        <v>1213.28</v>
      </c>
    </row>
    <row r="3803" spans="1:13" hidden="1" x14ac:dyDescent="0.25">
      <c r="A3803" s="2">
        <v>45412</v>
      </c>
      <c r="B3803" s="3">
        <f t="shared" si="177"/>
        <v>2024</v>
      </c>
      <c r="C3803" t="str">
        <f t="shared" si="178"/>
        <v>2024-2025</v>
      </c>
      <c r="D3803" t="s">
        <v>148</v>
      </c>
      <c r="E3803" t="s">
        <v>87</v>
      </c>
      <c r="F3803" t="str">
        <f t="shared" si="179"/>
        <v>New South Wales</v>
      </c>
      <c r="G3803" t="s">
        <v>10</v>
      </c>
      <c r="H3803">
        <v>2790</v>
      </c>
      <c r="I3803" t="s">
        <v>11</v>
      </c>
      <c r="J3803" t="s">
        <v>25</v>
      </c>
      <c r="K3803" t="s">
        <v>151</v>
      </c>
      <c r="L3803" t="s">
        <v>21</v>
      </c>
      <c r="M3803" s="5">
        <v>1214.6100000000001</v>
      </c>
    </row>
    <row r="3804" spans="1:13" hidden="1" x14ac:dyDescent="0.25">
      <c r="A3804" s="2">
        <v>45406</v>
      </c>
      <c r="B3804" s="3">
        <f t="shared" si="177"/>
        <v>2024</v>
      </c>
      <c r="C3804" t="str">
        <f t="shared" si="178"/>
        <v>2024-2025</v>
      </c>
      <c r="D3804" t="s">
        <v>147</v>
      </c>
      <c r="E3804" t="s">
        <v>107</v>
      </c>
      <c r="F3804" t="str">
        <f t="shared" si="179"/>
        <v>Queensland</v>
      </c>
      <c r="G3804" t="s">
        <v>35</v>
      </c>
      <c r="H3804">
        <v>4220</v>
      </c>
      <c r="I3804" t="s">
        <v>11</v>
      </c>
      <c r="J3804" t="s">
        <v>104</v>
      </c>
      <c r="K3804" t="s">
        <v>151</v>
      </c>
      <c r="L3804" t="s">
        <v>21</v>
      </c>
      <c r="M3804" s="5">
        <v>1215.47</v>
      </c>
    </row>
    <row r="3805" spans="1:13" hidden="1"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row>
    <row r="3806" spans="1:13" hidden="1" x14ac:dyDescent="0.25">
      <c r="A3806" s="2">
        <v>45554</v>
      </c>
      <c r="B3806" s="3">
        <f t="shared" ref="B3806:B3869" si="180">IF(MONTH(A3806)&gt;=7,YEAR(A3806)+1,YEAR(A3806))</f>
        <v>2025</v>
      </c>
      <c r="C3806" t="str">
        <f t="shared" ref="C3806:C3869" si="181">IF(MONTH(A3806) &gt;= 4, YEAR(A3806) &amp; "-" &amp; YEAR(A3806) + 1, YEAR(A3806) - 1 &amp; "-" &amp; YEAR(A3806))</f>
        <v>2024-2025</v>
      </c>
      <c r="D3806" t="s">
        <v>147</v>
      </c>
      <c r="E3806" t="s">
        <v>115</v>
      </c>
      <c r="F3806" t="str">
        <f t="shared" ref="F3806:F3869" si="182">IF(G3806="WA","Western Australia",
IF(G3806="NSW","New South Wales",
IF(G3806="QLD","Queensland",
IF(G3806="VIC","Victoria",
IF(G3806="TAS","Tasmania",
IF(G3806="SA","South Australia",
IF(G3806="NT","Northern Territory",
IF(G3806="ACT","Australian Capital Territory",G3806))))))))</f>
        <v>Western Australia</v>
      </c>
      <c r="G3806" t="s">
        <v>48</v>
      </c>
      <c r="H3806">
        <v>6280</v>
      </c>
      <c r="I3806" t="s">
        <v>11</v>
      </c>
      <c r="J3806" t="s">
        <v>94</v>
      </c>
      <c r="K3806" t="s">
        <v>150</v>
      </c>
      <c r="L3806" t="s">
        <v>18</v>
      </c>
      <c r="M3806" s="5">
        <v>1219.3799999999999</v>
      </c>
    </row>
    <row r="3807" spans="1:13" hidden="1" x14ac:dyDescent="0.25">
      <c r="A3807" s="2">
        <v>45479</v>
      </c>
      <c r="B3807" s="3">
        <f t="shared" si="180"/>
        <v>2025</v>
      </c>
      <c r="C3807" t="str">
        <f t="shared" si="181"/>
        <v>2024-2025</v>
      </c>
      <c r="D3807" t="s">
        <v>147</v>
      </c>
      <c r="E3807" t="s">
        <v>115</v>
      </c>
      <c r="F3807" t="str">
        <f t="shared" si="182"/>
        <v>Western Australia</v>
      </c>
      <c r="G3807" t="s">
        <v>48</v>
      </c>
      <c r="H3807">
        <v>6280</v>
      </c>
      <c r="I3807" t="s">
        <v>11</v>
      </c>
      <c r="J3807" t="s">
        <v>94</v>
      </c>
      <c r="K3807" t="s">
        <v>153</v>
      </c>
      <c r="L3807" t="s">
        <v>16</v>
      </c>
      <c r="M3807" s="5">
        <v>1224.49</v>
      </c>
    </row>
    <row r="3808" spans="1:13" hidden="1" x14ac:dyDescent="0.25">
      <c r="A3808" s="2">
        <v>45423</v>
      </c>
      <c r="B3808" s="3">
        <f t="shared" si="180"/>
        <v>2024</v>
      </c>
      <c r="C3808" t="str">
        <f t="shared" si="181"/>
        <v>2024-2025</v>
      </c>
      <c r="D3808" t="s">
        <v>147</v>
      </c>
      <c r="E3808" t="s">
        <v>102</v>
      </c>
      <c r="F3808" t="str">
        <f t="shared" si="182"/>
        <v>Queensland</v>
      </c>
      <c r="G3808" t="s">
        <v>35</v>
      </c>
      <c r="H3808">
        <v>4870</v>
      </c>
      <c r="I3808" t="s">
        <v>11</v>
      </c>
      <c r="J3808" t="s">
        <v>36</v>
      </c>
      <c r="K3808" t="s">
        <v>153</v>
      </c>
      <c r="L3808" t="s">
        <v>16</v>
      </c>
      <c r="M3808" s="5">
        <v>1233.97</v>
      </c>
    </row>
    <row r="3809" spans="1:13" hidden="1" x14ac:dyDescent="0.25">
      <c r="A3809" s="2">
        <v>45237</v>
      </c>
      <c r="B3809" s="3">
        <f t="shared" si="180"/>
        <v>2024</v>
      </c>
      <c r="C3809" t="str">
        <f t="shared" si="181"/>
        <v>2023-2024</v>
      </c>
      <c r="D3809" t="s">
        <v>147</v>
      </c>
      <c r="E3809" t="s">
        <v>110</v>
      </c>
      <c r="F3809" t="str">
        <f t="shared" si="182"/>
        <v>Queensland</v>
      </c>
      <c r="G3809" t="s">
        <v>35</v>
      </c>
      <c r="H3809">
        <v>4680</v>
      </c>
      <c r="I3809" t="s">
        <v>11</v>
      </c>
      <c r="J3809" t="s">
        <v>51</v>
      </c>
      <c r="K3809" t="s">
        <v>149</v>
      </c>
      <c r="L3809" t="s">
        <v>15</v>
      </c>
      <c r="M3809" s="5">
        <v>1235.45</v>
      </c>
    </row>
    <row r="3810" spans="1:13" hidden="1" x14ac:dyDescent="0.25">
      <c r="A3810" s="2">
        <v>45382</v>
      </c>
      <c r="B3810" s="3">
        <f t="shared" si="180"/>
        <v>2024</v>
      </c>
      <c r="C3810" t="str">
        <f t="shared" si="181"/>
        <v>2023-2024</v>
      </c>
      <c r="D3810" t="s">
        <v>147</v>
      </c>
      <c r="E3810" t="s">
        <v>65</v>
      </c>
      <c r="F3810" t="str">
        <f t="shared" si="182"/>
        <v>New South Wales</v>
      </c>
      <c r="G3810" t="s">
        <v>10</v>
      </c>
      <c r="H3810">
        <v>2541</v>
      </c>
      <c r="I3810" t="s">
        <v>11</v>
      </c>
      <c r="J3810" t="s">
        <v>58</v>
      </c>
      <c r="K3810" t="s">
        <v>156</v>
      </c>
      <c r="L3810" t="s">
        <v>17</v>
      </c>
      <c r="M3810" s="5">
        <v>1238.4000000000001</v>
      </c>
    </row>
    <row r="3811" spans="1:13" hidden="1" x14ac:dyDescent="0.25">
      <c r="A3811" s="2">
        <v>45046</v>
      </c>
      <c r="B3811" s="3">
        <f t="shared" si="180"/>
        <v>2023</v>
      </c>
      <c r="C3811" t="str">
        <f t="shared" si="181"/>
        <v>2023-2024</v>
      </c>
      <c r="D3811" t="s">
        <v>147</v>
      </c>
      <c r="E3811" t="s">
        <v>143</v>
      </c>
      <c r="F3811" t="str">
        <f t="shared" si="182"/>
        <v>New South Wales</v>
      </c>
      <c r="G3811" t="s">
        <v>10</v>
      </c>
      <c r="H3811">
        <v>2154</v>
      </c>
      <c r="I3811" t="s">
        <v>11</v>
      </c>
      <c r="J3811" t="s">
        <v>27</v>
      </c>
      <c r="K3811" t="s">
        <v>156</v>
      </c>
      <c r="L3811" t="s">
        <v>17</v>
      </c>
      <c r="M3811" s="5">
        <v>1239.77</v>
      </c>
    </row>
    <row r="3812" spans="1:13" hidden="1" x14ac:dyDescent="0.25">
      <c r="A3812" s="2">
        <v>45280</v>
      </c>
      <c r="B3812" s="3">
        <f t="shared" si="180"/>
        <v>2024</v>
      </c>
      <c r="C3812" t="str">
        <f t="shared" si="181"/>
        <v>2023-2024</v>
      </c>
      <c r="D3812" t="s">
        <v>147</v>
      </c>
      <c r="E3812" t="s">
        <v>88</v>
      </c>
      <c r="F3812" t="str">
        <f t="shared" si="182"/>
        <v>South Australia</v>
      </c>
      <c r="G3812" t="s">
        <v>32</v>
      </c>
      <c r="H3812">
        <v>5011</v>
      </c>
      <c r="I3812" t="s">
        <v>11</v>
      </c>
      <c r="J3812" t="s">
        <v>33</v>
      </c>
      <c r="K3812" t="s">
        <v>150</v>
      </c>
      <c r="L3812" t="s">
        <v>18</v>
      </c>
      <c r="M3812" s="5">
        <v>1242.19</v>
      </c>
    </row>
    <row r="3813" spans="1:13" hidden="1" x14ac:dyDescent="0.25">
      <c r="A3813" s="2">
        <v>45081</v>
      </c>
      <c r="B3813" s="3">
        <f t="shared" si="180"/>
        <v>2023</v>
      </c>
      <c r="C3813" t="str">
        <f t="shared" si="181"/>
        <v>2023-2024</v>
      </c>
      <c r="D3813" t="s">
        <v>147</v>
      </c>
      <c r="E3813" t="s">
        <v>140</v>
      </c>
      <c r="F3813" t="str">
        <f t="shared" si="182"/>
        <v>Tasmania</v>
      </c>
      <c r="G3813" t="s">
        <v>70</v>
      </c>
      <c r="H3813">
        <v>7320</v>
      </c>
      <c r="I3813" t="s">
        <v>11</v>
      </c>
      <c r="J3813" t="s">
        <v>71</v>
      </c>
      <c r="K3813" t="s">
        <v>151</v>
      </c>
      <c r="L3813" t="s">
        <v>21</v>
      </c>
      <c r="M3813" s="5">
        <v>1243.44</v>
      </c>
    </row>
    <row r="3814" spans="1:13" hidden="1" x14ac:dyDescent="0.25">
      <c r="A3814" s="2">
        <v>45144</v>
      </c>
      <c r="B3814" s="3">
        <f t="shared" si="180"/>
        <v>2024</v>
      </c>
      <c r="C3814" t="str">
        <f t="shared" si="181"/>
        <v>2023-2024</v>
      </c>
      <c r="D3814" t="s">
        <v>147</v>
      </c>
      <c r="E3814" t="s">
        <v>117</v>
      </c>
      <c r="F3814" t="str">
        <f t="shared" si="182"/>
        <v>Queensland</v>
      </c>
      <c r="G3814" t="s">
        <v>35</v>
      </c>
      <c r="H3814">
        <v>4119</v>
      </c>
      <c r="I3814" t="s">
        <v>11</v>
      </c>
      <c r="J3814" t="s">
        <v>43</v>
      </c>
      <c r="K3814" t="s">
        <v>156</v>
      </c>
      <c r="L3814" t="s">
        <v>17</v>
      </c>
      <c r="M3814" s="5">
        <v>1245.8799999999999</v>
      </c>
    </row>
    <row r="3815" spans="1:13" hidden="1" x14ac:dyDescent="0.25">
      <c r="A3815" s="2">
        <v>45539</v>
      </c>
      <c r="B3815" s="3">
        <f t="shared" si="180"/>
        <v>2025</v>
      </c>
      <c r="C3815" t="str">
        <f t="shared" si="181"/>
        <v>2024-2025</v>
      </c>
      <c r="D3815" t="s">
        <v>148</v>
      </c>
      <c r="E3815" t="s">
        <v>126</v>
      </c>
      <c r="F3815" t="str">
        <f t="shared" si="182"/>
        <v>Queensland</v>
      </c>
      <c r="G3815" t="s">
        <v>35</v>
      </c>
      <c r="H3815">
        <v>4551</v>
      </c>
      <c r="I3815" t="s">
        <v>11</v>
      </c>
      <c r="J3815" t="s">
        <v>120</v>
      </c>
      <c r="K3815" t="s">
        <v>19</v>
      </c>
      <c r="L3815" t="s">
        <v>23</v>
      </c>
      <c r="M3815" s="5">
        <v>8.629999999999999</v>
      </c>
    </row>
    <row r="3816" spans="1:13" hidden="1" x14ac:dyDescent="0.25">
      <c r="A3816" s="2">
        <v>45468</v>
      </c>
      <c r="B3816" s="3">
        <f t="shared" si="180"/>
        <v>2024</v>
      </c>
      <c r="C3816" t="str">
        <f t="shared" si="181"/>
        <v>2024-2025</v>
      </c>
      <c r="D3816" t="s">
        <v>147</v>
      </c>
      <c r="E3816" t="s">
        <v>117</v>
      </c>
      <c r="F3816" t="str">
        <f t="shared" si="182"/>
        <v>Queensland</v>
      </c>
      <c r="G3816" t="s">
        <v>35</v>
      </c>
      <c r="H3816">
        <v>4119</v>
      </c>
      <c r="I3816" t="s">
        <v>11</v>
      </c>
      <c r="J3816" t="s">
        <v>43</v>
      </c>
      <c r="K3816" t="s">
        <v>156</v>
      </c>
      <c r="L3816" t="s">
        <v>17</v>
      </c>
      <c r="M3816" s="5">
        <v>1249.0400000000002</v>
      </c>
    </row>
    <row r="3817" spans="1:13" hidden="1" x14ac:dyDescent="0.25">
      <c r="A3817" s="2">
        <v>45607</v>
      </c>
      <c r="B3817" s="3">
        <f t="shared" si="180"/>
        <v>2025</v>
      </c>
      <c r="C3817" t="str">
        <f t="shared" si="181"/>
        <v>2024-2025</v>
      </c>
      <c r="D3817" t="s">
        <v>148</v>
      </c>
      <c r="E3817" t="s">
        <v>87</v>
      </c>
      <c r="F3817" t="str">
        <f t="shared" si="182"/>
        <v>New South Wales</v>
      </c>
      <c r="G3817" t="s">
        <v>10</v>
      </c>
      <c r="H3817">
        <v>2790</v>
      </c>
      <c r="I3817" t="s">
        <v>11</v>
      </c>
      <c r="J3817" t="s">
        <v>25</v>
      </c>
      <c r="K3817" t="s">
        <v>149</v>
      </c>
      <c r="L3817" t="s">
        <v>15</v>
      </c>
      <c r="M3817" s="5">
        <v>1250.54</v>
      </c>
    </row>
    <row r="3818" spans="1:13" hidden="1" x14ac:dyDescent="0.25">
      <c r="A3818" s="2">
        <v>45267</v>
      </c>
      <c r="B3818" s="3">
        <f t="shared" si="180"/>
        <v>2024</v>
      </c>
      <c r="C3818" t="str">
        <f t="shared" si="181"/>
        <v>2023-2024</v>
      </c>
      <c r="D3818" t="s">
        <v>147</v>
      </c>
      <c r="E3818" t="s">
        <v>139</v>
      </c>
      <c r="F3818" t="str">
        <f t="shared" si="182"/>
        <v>New South Wales</v>
      </c>
      <c r="G3818" t="s">
        <v>10</v>
      </c>
      <c r="H3818">
        <v>2020</v>
      </c>
      <c r="I3818" t="s">
        <v>11</v>
      </c>
      <c r="J3818" t="s">
        <v>12</v>
      </c>
      <c r="K3818" t="s">
        <v>150</v>
      </c>
      <c r="L3818" t="s">
        <v>18</v>
      </c>
      <c r="M3818" s="5">
        <v>1252.6200000000001</v>
      </c>
    </row>
    <row r="3819" spans="1:13" hidden="1" x14ac:dyDescent="0.25">
      <c r="A3819" s="2">
        <v>45097</v>
      </c>
      <c r="B3819" s="3">
        <f t="shared" si="180"/>
        <v>2023</v>
      </c>
      <c r="C3819" t="str">
        <f t="shared" si="181"/>
        <v>2023-2024</v>
      </c>
      <c r="D3819" t="s">
        <v>148</v>
      </c>
      <c r="E3819" t="s">
        <v>40</v>
      </c>
      <c r="F3819" t="str">
        <f t="shared" si="182"/>
        <v>New South Wales</v>
      </c>
      <c r="G3819" t="s">
        <v>10</v>
      </c>
      <c r="H3819">
        <v>2116</v>
      </c>
      <c r="I3819" t="s">
        <v>11</v>
      </c>
      <c r="J3819" t="s">
        <v>27</v>
      </c>
      <c r="K3819" t="s">
        <v>150</v>
      </c>
      <c r="L3819" t="s">
        <v>18</v>
      </c>
      <c r="M3819" s="5">
        <v>1253.29</v>
      </c>
    </row>
    <row r="3820" spans="1:13" hidden="1" x14ac:dyDescent="0.25">
      <c r="A3820" s="2">
        <v>45260</v>
      </c>
      <c r="B3820" s="3">
        <f t="shared" si="180"/>
        <v>2024</v>
      </c>
      <c r="C3820" t="str">
        <f t="shared" si="181"/>
        <v>2023-2024</v>
      </c>
      <c r="D3820" t="s">
        <v>148</v>
      </c>
      <c r="E3820" t="s">
        <v>124</v>
      </c>
      <c r="F3820" t="str">
        <f t="shared" si="182"/>
        <v>New South Wales</v>
      </c>
      <c r="G3820" t="s">
        <v>10</v>
      </c>
      <c r="H3820">
        <v>2015</v>
      </c>
      <c r="I3820" t="s">
        <v>11</v>
      </c>
      <c r="J3820" t="s">
        <v>12</v>
      </c>
      <c r="K3820" t="s">
        <v>150</v>
      </c>
      <c r="L3820" t="s">
        <v>18</v>
      </c>
      <c r="M3820" s="5">
        <v>1254.3599999999999</v>
      </c>
    </row>
    <row r="3821" spans="1:13" hidden="1" x14ac:dyDescent="0.25">
      <c r="A3821" s="2">
        <v>44977</v>
      </c>
      <c r="B3821" s="3">
        <f t="shared" si="180"/>
        <v>2023</v>
      </c>
      <c r="C3821" t="str">
        <f t="shared" si="181"/>
        <v>2022-2023</v>
      </c>
      <c r="D3821" t="s">
        <v>148</v>
      </c>
      <c r="E3821" t="s">
        <v>111</v>
      </c>
      <c r="F3821" t="str">
        <f t="shared" si="182"/>
        <v>New South Wales</v>
      </c>
      <c r="G3821" t="s">
        <v>10</v>
      </c>
      <c r="H3821">
        <v>2120</v>
      </c>
      <c r="I3821" t="s">
        <v>11</v>
      </c>
      <c r="J3821" t="s">
        <v>27</v>
      </c>
      <c r="K3821" t="s">
        <v>151</v>
      </c>
      <c r="L3821" t="s">
        <v>21</v>
      </c>
      <c r="M3821" s="5">
        <v>1254.73</v>
      </c>
    </row>
    <row r="3822" spans="1:13" hidden="1" x14ac:dyDescent="0.25">
      <c r="A3822" s="2">
        <v>45296</v>
      </c>
      <c r="B3822" s="3">
        <f t="shared" si="180"/>
        <v>2024</v>
      </c>
      <c r="C3822" t="str">
        <f t="shared" si="181"/>
        <v>2023-2024</v>
      </c>
      <c r="D3822" t="s">
        <v>147</v>
      </c>
      <c r="E3822" t="s">
        <v>62</v>
      </c>
      <c r="F3822" t="str">
        <f t="shared" si="182"/>
        <v>Victoria</v>
      </c>
      <c r="G3822" t="s">
        <v>45</v>
      </c>
      <c r="H3822">
        <v>3134</v>
      </c>
      <c r="I3822" t="s">
        <v>11</v>
      </c>
      <c r="J3822" t="s">
        <v>63</v>
      </c>
      <c r="K3822" t="s">
        <v>151</v>
      </c>
      <c r="L3822" t="s">
        <v>21</v>
      </c>
      <c r="M3822" s="5">
        <v>1254.78</v>
      </c>
    </row>
    <row r="3823" spans="1:13" hidden="1" x14ac:dyDescent="0.25">
      <c r="A3823" s="2">
        <v>45513</v>
      </c>
      <c r="B3823" s="3">
        <f t="shared" si="180"/>
        <v>2025</v>
      </c>
      <c r="C3823" t="str">
        <f t="shared" si="181"/>
        <v>2024-2025</v>
      </c>
      <c r="D3823" t="s">
        <v>147</v>
      </c>
      <c r="E3823" t="s">
        <v>57</v>
      </c>
      <c r="F3823" t="str">
        <f t="shared" si="182"/>
        <v>New South Wales</v>
      </c>
      <c r="G3823" t="s">
        <v>10</v>
      </c>
      <c r="H3823">
        <v>2560</v>
      </c>
      <c r="I3823" t="s">
        <v>11</v>
      </c>
      <c r="J3823" t="s">
        <v>58</v>
      </c>
      <c r="K3823" t="s">
        <v>154</v>
      </c>
      <c r="L3823" t="s">
        <v>14</v>
      </c>
      <c r="M3823" s="5">
        <v>1257.97</v>
      </c>
    </row>
    <row r="3824" spans="1:13" hidden="1" x14ac:dyDescent="0.25">
      <c r="A3824" s="2">
        <v>45028</v>
      </c>
      <c r="B3824" s="3">
        <f t="shared" si="180"/>
        <v>2023</v>
      </c>
      <c r="C3824" t="str">
        <f t="shared" si="181"/>
        <v>2023-2024</v>
      </c>
      <c r="D3824" t="s">
        <v>148</v>
      </c>
      <c r="E3824" t="s">
        <v>64</v>
      </c>
      <c r="F3824" t="str">
        <f t="shared" si="182"/>
        <v>Victoria</v>
      </c>
      <c r="G3824" t="s">
        <v>45</v>
      </c>
      <c r="H3824">
        <v>3199</v>
      </c>
      <c r="I3824" t="s">
        <v>11</v>
      </c>
      <c r="J3824" t="s">
        <v>63</v>
      </c>
      <c r="K3824" t="s">
        <v>152</v>
      </c>
      <c r="L3824" t="s">
        <v>13</v>
      </c>
      <c r="M3824" s="5">
        <v>1261.9399999999996</v>
      </c>
    </row>
    <row r="3825" spans="1:13" hidden="1" x14ac:dyDescent="0.25">
      <c r="A3825" s="2">
        <v>45449</v>
      </c>
      <c r="B3825" s="3">
        <f t="shared" si="180"/>
        <v>2024</v>
      </c>
      <c r="C3825" t="str">
        <f t="shared" si="181"/>
        <v>2024-2025</v>
      </c>
      <c r="D3825" t="s">
        <v>148</v>
      </c>
      <c r="E3825" t="s">
        <v>87</v>
      </c>
      <c r="F3825" t="str">
        <f t="shared" si="182"/>
        <v>New South Wales</v>
      </c>
      <c r="G3825" t="s">
        <v>10</v>
      </c>
      <c r="H3825">
        <v>2790</v>
      </c>
      <c r="I3825" t="s">
        <v>11</v>
      </c>
      <c r="J3825" t="s">
        <v>25</v>
      </c>
      <c r="K3825" t="s">
        <v>151</v>
      </c>
      <c r="L3825" t="s">
        <v>21</v>
      </c>
      <c r="M3825" s="5">
        <v>1266.28</v>
      </c>
    </row>
    <row r="3826" spans="1:13" hidden="1" x14ac:dyDescent="0.25">
      <c r="A3826" s="2">
        <v>45518</v>
      </c>
      <c r="B3826" s="3">
        <f t="shared" si="180"/>
        <v>2025</v>
      </c>
      <c r="C3826" t="str">
        <f t="shared" si="181"/>
        <v>2024-2025</v>
      </c>
      <c r="D3826" t="s">
        <v>147</v>
      </c>
      <c r="E3826" t="s">
        <v>92</v>
      </c>
      <c r="F3826" t="str">
        <f t="shared" si="182"/>
        <v>Queensland</v>
      </c>
      <c r="G3826" t="s">
        <v>35</v>
      </c>
      <c r="H3826">
        <v>4068</v>
      </c>
      <c r="I3826" t="s">
        <v>11</v>
      </c>
      <c r="J3826" t="s">
        <v>43</v>
      </c>
      <c r="K3826" t="s">
        <v>150</v>
      </c>
      <c r="L3826" t="s">
        <v>18</v>
      </c>
      <c r="M3826" s="5">
        <v>1267.02</v>
      </c>
    </row>
    <row r="3827" spans="1:13" hidden="1" x14ac:dyDescent="0.25">
      <c r="A3827" s="2">
        <v>45105</v>
      </c>
      <c r="B3827" s="3">
        <f t="shared" si="180"/>
        <v>2023</v>
      </c>
      <c r="C3827" t="str">
        <f t="shared" si="181"/>
        <v>2023-2024</v>
      </c>
      <c r="D3827" t="s">
        <v>147</v>
      </c>
      <c r="E3827" t="s">
        <v>141</v>
      </c>
      <c r="F3827" t="str">
        <f t="shared" si="182"/>
        <v>Western Australia</v>
      </c>
      <c r="G3827" t="s">
        <v>48</v>
      </c>
      <c r="H3827">
        <v>6052</v>
      </c>
      <c r="I3827" t="s">
        <v>11</v>
      </c>
      <c r="J3827" t="s">
        <v>49</v>
      </c>
      <c r="K3827" t="s">
        <v>151</v>
      </c>
      <c r="L3827" t="s">
        <v>21</v>
      </c>
      <c r="M3827" s="5">
        <v>1267.2700000000002</v>
      </c>
    </row>
    <row r="3828" spans="1:13" hidden="1" x14ac:dyDescent="0.25">
      <c r="A3828" s="2">
        <v>45225</v>
      </c>
      <c r="B3828" s="3">
        <f t="shared" si="180"/>
        <v>2024</v>
      </c>
      <c r="C3828" t="str">
        <f t="shared" si="181"/>
        <v>2023-2024</v>
      </c>
      <c r="D3828" t="s">
        <v>147</v>
      </c>
      <c r="E3828" t="s">
        <v>142</v>
      </c>
      <c r="F3828" t="str">
        <f t="shared" si="182"/>
        <v>Australian Capital Territory</v>
      </c>
      <c r="G3828" t="s">
        <v>80</v>
      </c>
      <c r="H3828">
        <v>2609</v>
      </c>
      <c r="I3828" t="s">
        <v>11</v>
      </c>
      <c r="J3828" t="s">
        <v>58</v>
      </c>
      <c r="K3828" t="s">
        <v>151</v>
      </c>
      <c r="L3828" t="s">
        <v>21</v>
      </c>
      <c r="M3828" s="5">
        <v>1268.5500000000002</v>
      </c>
    </row>
    <row r="3829" spans="1:13" hidden="1" x14ac:dyDescent="0.25">
      <c r="A3829" s="2">
        <v>45205</v>
      </c>
      <c r="B3829" s="3">
        <f t="shared" si="180"/>
        <v>2024</v>
      </c>
      <c r="C3829" t="str">
        <f t="shared" si="181"/>
        <v>2023-2024</v>
      </c>
      <c r="D3829" t="s">
        <v>147</v>
      </c>
      <c r="E3829" t="s">
        <v>81</v>
      </c>
      <c r="F3829" t="str">
        <f t="shared" si="182"/>
        <v>New South Wales</v>
      </c>
      <c r="G3829" t="s">
        <v>10</v>
      </c>
      <c r="H3829">
        <v>2485</v>
      </c>
      <c r="I3829" t="s">
        <v>11</v>
      </c>
      <c r="J3829" t="s">
        <v>68</v>
      </c>
      <c r="K3829" t="s">
        <v>151</v>
      </c>
      <c r="L3829" t="s">
        <v>21</v>
      </c>
      <c r="M3829" s="5">
        <v>1268.6399999999999</v>
      </c>
    </row>
    <row r="3830" spans="1:13" hidden="1" x14ac:dyDescent="0.25">
      <c r="A3830" s="2">
        <v>45185</v>
      </c>
      <c r="B3830" s="3">
        <f t="shared" si="180"/>
        <v>2024</v>
      </c>
      <c r="C3830" t="str">
        <f t="shared" si="181"/>
        <v>2023-2024</v>
      </c>
      <c r="D3830" t="s">
        <v>147</v>
      </c>
      <c r="E3830" t="s">
        <v>102</v>
      </c>
      <c r="F3830" t="str">
        <f t="shared" si="182"/>
        <v>Queensland</v>
      </c>
      <c r="G3830" t="s">
        <v>35</v>
      </c>
      <c r="H3830">
        <v>4870</v>
      </c>
      <c r="I3830" t="s">
        <v>11</v>
      </c>
      <c r="J3830" t="s">
        <v>36</v>
      </c>
      <c r="K3830" t="s">
        <v>151</v>
      </c>
      <c r="L3830" t="s">
        <v>21</v>
      </c>
      <c r="M3830" s="5">
        <v>1269.76</v>
      </c>
    </row>
    <row r="3831" spans="1:13" hidden="1" x14ac:dyDescent="0.25">
      <c r="A3831" s="2">
        <v>45082</v>
      </c>
      <c r="B3831" s="3">
        <f t="shared" si="180"/>
        <v>2023</v>
      </c>
      <c r="C3831" t="str">
        <f t="shared" si="181"/>
        <v>2023-2024</v>
      </c>
      <c r="D3831" t="s">
        <v>147</v>
      </c>
      <c r="E3831" t="s">
        <v>64</v>
      </c>
      <c r="F3831" t="str">
        <f t="shared" si="182"/>
        <v>Victoria</v>
      </c>
      <c r="G3831" t="s">
        <v>45</v>
      </c>
      <c r="H3831">
        <v>3199</v>
      </c>
      <c r="I3831" t="s">
        <v>11</v>
      </c>
      <c r="J3831" t="s">
        <v>63</v>
      </c>
      <c r="K3831" t="s">
        <v>151</v>
      </c>
      <c r="L3831" t="s">
        <v>21</v>
      </c>
      <c r="M3831" s="5">
        <v>1270.9699999999998</v>
      </c>
    </row>
    <row r="3832" spans="1:13" hidden="1" x14ac:dyDescent="0.25">
      <c r="A3832" s="2">
        <v>45461</v>
      </c>
      <c r="B3832" s="3">
        <f t="shared" si="180"/>
        <v>2024</v>
      </c>
      <c r="C3832" t="str">
        <f t="shared" si="181"/>
        <v>2024-2025</v>
      </c>
      <c r="D3832" t="s">
        <v>147</v>
      </c>
      <c r="E3832" t="s">
        <v>57</v>
      </c>
      <c r="F3832" t="str">
        <f t="shared" si="182"/>
        <v>New South Wales</v>
      </c>
      <c r="G3832" t="s">
        <v>10</v>
      </c>
      <c r="H3832">
        <v>2560</v>
      </c>
      <c r="I3832" t="s">
        <v>11</v>
      </c>
      <c r="J3832" t="s">
        <v>58</v>
      </c>
      <c r="K3832" t="s">
        <v>156</v>
      </c>
      <c r="L3832" t="s">
        <v>17</v>
      </c>
      <c r="M3832" s="5">
        <v>1271.2</v>
      </c>
    </row>
    <row r="3833" spans="1:13" hidden="1" x14ac:dyDescent="0.25">
      <c r="A3833" s="2">
        <v>45254</v>
      </c>
      <c r="B3833" s="3">
        <f t="shared" si="180"/>
        <v>2024</v>
      </c>
      <c r="C3833" t="str">
        <f t="shared" si="181"/>
        <v>2023-2024</v>
      </c>
      <c r="D3833" t="s">
        <v>148</v>
      </c>
      <c r="E3833" t="s">
        <v>105</v>
      </c>
      <c r="F3833" t="str">
        <f t="shared" si="182"/>
        <v>Victoria</v>
      </c>
      <c r="G3833" t="s">
        <v>45</v>
      </c>
      <c r="H3833">
        <v>3500</v>
      </c>
      <c r="I3833" t="s">
        <v>11</v>
      </c>
      <c r="J3833" t="s">
        <v>60</v>
      </c>
      <c r="K3833" t="s">
        <v>151</v>
      </c>
      <c r="L3833" t="s">
        <v>21</v>
      </c>
      <c r="M3833" s="5">
        <v>1271.7399999999998</v>
      </c>
    </row>
    <row r="3834" spans="1:13" hidden="1" x14ac:dyDescent="0.25">
      <c r="A3834" s="2">
        <v>45319</v>
      </c>
      <c r="B3834" s="3">
        <f t="shared" si="180"/>
        <v>2024</v>
      </c>
      <c r="C3834" t="str">
        <f t="shared" si="181"/>
        <v>2023-2024</v>
      </c>
      <c r="D3834" t="s">
        <v>147</v>
      </c>
      <c r="E3834" t="s">
        <v>91</v>
      </c>
      <c r="F3834" t="str">
        <f t="shared" si="182"/>
        <v>Victoria</v>
      </c>
      <c r="G3834" t="s">
        <v>45</v>
      </c>
      <c r="H3834">
        <v>3690</v>
      </c>
      <c r="I3834" t="s">
        <v>11</v>
      </c>
      <c r="J3834" t="s">
        <v>55</v>
      </c>
      <c r="K3834" t="s">
        <v>149</v>
      </c>
      <c r="L3834" t="s">
        <v>15</v>
      </c>
      <c r="M3834" s="5">
        <v>1274.1300000000001</v>
      </c>
    </row>
    <row r="3835" spans="1:13" hidden="1" x14ac:dyDescent="0.25">
      <c r="A3835" s="2">
        <v>45056</v>
      </c>
      <c r="B3835" s="3">
        <f t="shared" si="180"/>
        <v>2023</v>
      </c>
      <c r="C3835" t="str">
        <f t="shared" si="181"/>
        <v>2023-2024</v>
      </c>
      <c r="D3835" t="s">
        <v>147</v>
      </c>
      <c r="E3835" t="s">
        <v>41</v>
      </c>
      <c r="F3835" t="str">
        <f t="shared" si="182"/>
        <v>New South Wales</v>
      </c>
      <c r="G3835" t="s">
        <v>10</v>
      </c>
      <c r="H3835">
        <v>2830</v>
      </c>
      <c r="I3835" t="s">
        <v>11</v>
      </c>
      <c r="J3835" t="s">
        <v>25</v>
      </c>
      <c r="K3835" t="s">
        <v>19</v>
      </c>
      <c r="L3835" t="s">
        <v>23</v>
      </c>
      <c r="M3835" s="5">
        <v>1276.3699999999999</v>
      </c>
    </row>
    <row r="3836" spans="1:13" hidden="1" x14ac:dyDescent="0.25">
      <c r="A3836" s="2">
        <v>45049</v>
      </c>
      <c r="B3836" s="3">
        <f t="shared" si="180"/>
        <v>2023</v>
      </c>
      <c r="C3836" t="str">
        <f t="shared" si="181"/>
        <v>2023-2024</v>
      </c>
      <c r="D3836" t="s">
        <v>147</v>
      </c>
      <c r="E3836" t="s">
        <v>44</v>
      </c>
      <c r="F3836" t="str">
        <f t="shared" si="182"/>
        <v>Victoria</v>
      </c>
      <c r="G3836" t="s">
        <v>45</v>
      </c>
      <c r="H3836">
        <v>3066</v>
      </c>
      <c r="I3836" t="s">
        <v>11</v>
      </c>
      <c r="J3836" t="s">
        <v>46</v>
      </c>
      <c r="K3836" t="s">
        <v>19</v>
      </c>
      <c r="L3836" t="s">
        <v>23</v>
      </c>
      <c r="M3836" s="5">
        <v>1281.54</v>
      </c>
    </row>
    <row r="3837" spans="1:13" hidden="1" x14ac:dyDescent="0.25">
      <c r="A3837" s="2">
        <v>44999</v>
      </c>
      <c r="B3837" s="3">
        <f t="shared" si="180"/>
        <v>2023</v>
      </c>
      <c r="C3837" t="str">
        <f t="shared" si="181"/>
        <v>2022-2023</v>
      </c>
      <c r="D3837" t="s">
        <v>147</v>
      </c>
      <c r="E3837" t="s">
        <v>98</v>
      </c>
      <c r="F3837" t="str">
        <f t="shared" si="182"/>
        <v>Victoria</v>
      </c>
      <c r="G3837" t="s">
        <v>45</v>
      </c>
      <c r="H3837">
        <v>3429</v>
      </c>
      <c r="I3837" t="s">
        <v>11</v>
      </c>
      <c r="J3837" t="s">
        <v>60</v>
      </c>
      <c r="K3837" t="s">
        <v>151</v>
      </c>
      <c r="L3837" t="s">
        <v>21</v>
      </c>
      <c r="M3837" s="5">
        <v>1285.48</v>
      </c>
    </row>
    <row r="3838" spans="1:13" hidden="1" x14ac:dyDescent="0.25">
      <c r="A3838" s="2">
        <v>45185</v>
      </c>
      <c r="B3838" s="3">
        <f t="shared" si="180"/>
        <v>2024</v>
      </c>
      <c r="C3838" t="str">
        <f t="shared" si="181"/>
        <v>2023-2024</v>
      </c>
      <c r="D3838" t="s">
        <v>147</v>
      </c>
      <c r="E3838" t="s">
        <v>24</v>
      </c>
      <c r="F3838" t="str">
        <f t="shared" si="182"/>
        <v>New South Wales</v>
      </c>
      <c r="G3838" t="s">
        <v>10</v>
      </c>
      <c r="H3838">
        <v>2795</v>
      </c>
      <c r="I3838" t="s">
        <v>11</v>
      </c>
      <c r="J3838" t="s">
        <v>25</v>
      </c>
      <c r="K3838" t="s">
        <v>150</v>
      </c>
      <c r="L3838" t="s">
        <v>18</v>
      </c>
      <c r="M3838" s="5">
        <v>1290.23</v>
      </c>
    </row>
    <row r="3839" spans="1:13" hidden="1" x14ac:dyDescent="0.25">
      <c r="A3839" s="2">
        <v>45614</v>
      </c>
      <c r="B3839" s="3">
        <f t="shared" si="180"/>
        <v>2025</v>
      </c>
      <c r="C3839" t="str">
        <f t="shared" si="181"/>
        <v>2024-2025</v>
      </c>
      <c r="D3839" t="s">
        <v>147</v>
      </c>
      <c r="E3839" t="s">
        <v>114</v>
      </c>
      <c r="F3839" t="str">
        <f t="shared" si="182"/>
        <v>Victoria</v>
      </c>
      <c r="G3839" t="s">
        <v>45</v>
      </c>
      <c r="H3839">
        <v>3551</v>
      </c>
      <c r="I3839" t="s">
        <v>11</v>
      </c>
      <c r="J3839" t="s">
        <v>60</v>
      </c>
      <c r="K3839" t="s">
        <v>150</v>
      </c>
      <c r="L3839" t="s">
        <v>18</v>
      </c>
      <c r="M3839" s="5">
        <v>1291.3399999999999</v>
      </c>
    </row>
    <row r="3840" spans="1:13" hidden="1" x14ac:dyDescent="0.25">
      <c r="A3840" s="2">
        <v>45636</v>
      </c>
      <c r="B3840" s="3">
        <f t="shared" si="180"/>
        <v>2025</v>
      </c>
      <c r="C3840" t="str">
        <f t="shared" si="181"/>
        <v>2024-2025</v>
      </c>
      <c r="D3840" t="s">
        <v>148</v>
      </c>
      <c r="E3840" t="s">
        <v>117</v>
      </c>
      <c r="F3840" t="str">
        <f t="shared" si="182"/>
        <v>Queensland</v>
      </c>
      <c r="G3840" t="s">
        <v>35</v>
      </c>
      <c r="H3840">
        <v>4119</v>
      </c>
      <c r="I3840" t="s">
        <v>11</v>
      </c>
      <c r="J3840" t="s">
        <v>43</v>
      </c>
      <c r="K3840" t="s">
        <v>19</v>
      </c>
      <c r="L3840" t="s">
        <v>23</v>
      </c>
      <c r="M3840" s="5">
        <v>8</v>
      </c>
    </row>
    <row r="3841" spans="1:13" hidden="1" x14ac:dyDescent="0.25">
      <c r="A3841" s="2">
        <v>45521</v>
      </c>
      <c r="B3841" s="3">
        <f t="shared" si="180"/>
        <v>2025</v>
      </c>
      <c r="C3841" t="str">
        <f t="shared" si="181"/>
        <v>2024-2025</v>
      </c>
      <c r="D3841" t="s">
        <v>147</v>
      </c>
      <c r="E3841" t="s">
        <v>124</v>
      </c>
      <c r="F3841" t="str">
        <f t="shared" si="182"/>
        <v>New South Wales</v>
      </c>
      <c r="G3841" t="s">
        <v>10</v>
      </c>
      <c r="H3841">
        <v>2015</v>
      </c>
      <c r="I3841" t="s">
        <v>11</v>
      </c>
      <c r="J3841" t="s">
        <v>12</v>
      </c>
      <c r="K3841" t="s">
        <v>156</v>
      </c>
      <c r="L3841" t="s">
        <v>17</v>
      </c>
      <c r="M3841" s="5">
        <v>1294.3400000000001</v>
      </c>
    </row>
    <row r="3842" spans="1:13" hidden="1" x14ac:dyDescent="0.25">
      <c r="A3842" s="2">
        <v>45360</v>
      </c>
      <c r="B3842" s="3">
        <f t="shared" si="180"/>
        <v>2024</v>
      </c>
      <c r="C3842" t="str">
        <f t="shared" si="181"/>
        <v>2023-2024</v>
      </c>
      <c r="D3842" t="s">
        <v>147</v>
      </c>
      <c r="E3842" t="s">
        <v>97</v>
      </c>
      <c r="F3842" t="str">
        <f t="shared" si="182"/>
        <v>Tasmania</v>
      </c>
      <c r="G3842" t="s">
        <v>70</v>
      </c>
      <c r="H3842">
        <v>7250</v>
      </c>
      <c r="I3842" t="s">
        <v>11</v>
      </c>
      <c r="J3842" t="s">
        <v>71</v>
      </c>
      <c r="K3842" t="s">
        <v>149</v>
      </c>
      <c r="L3842" t="s">
        <v>15</v>
      </c>
      <c r="M3842" s="5">
        <v>1294.73</v>
      </c>
    </row>
    <row r="3843" spans="1:13" hidden="1"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row>
    <row r="3844" spans="1:13" hidden="1"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row>
    <row r="3845" spans="1:13" hidden="1"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row>
    <row r="3846" spans="1:13" hidden="1"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row>
    <row r="3847" spans="1:13" hidden="1"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row>
    <row r="3848" spans="1:13" hidden="1"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row>
    <row r="3849" spans="1:13" hidden="1" x14ac:dyDescent="0.25">
      <c r="A3849" s="2">
        <v>45039</v>
      </c>
      <c r="B3849" s="3">
        <f t="shared" si="180"/>
        <v>2023</v>
      </c>
      <c r="C3849" t="str">
        <f t="shared" si="181"/>
        <v>2023-2024</v>
      </c>
      <c r="D3849" t="s">
        <v>147</v>
      </c>
      <c r="E3849" t="s">
        <v>64</v>
      </c>
      <c r="F3849" t="str">
        <f t="shared" si="182"/>
        <v>Victoria</v>
      </c>
      <c r="G3849" t="s">
        <v>45</v>
      </c>
      <c r="H3849">
        <v>3199</v>
      </c>
      <c r="I3849" t="s">
        <v>11</v>
      </c>
      <c r="J3849" t="s">
        <v>63</v>
      </c>
      <c r="K3849" t="s">
        <v>154</v>
      </c>
      <c r="L3849" t="s">
        <v>14</v>
      </c>
      <c r="M3849" s="5">
        <v>1315.8399999999997</v>
      </c>
    </row>
    <row r="3850" spans="1:13" hidden="1" x14ac:dyDescent="0.25">
      <c r="A3850" s="2">
        <v>45028</v>
      </c>
      <c r="B3850" s="3">
        <f t="shared" si="180"/>
        <v>2023</v>
      </c>
      <c r="C3850" t="str">
        <f t="shared" si="181"/>
        <v>2023-2024</v>
      </c>
      <c r="D3850" t="s">
        <v>147</v>
      </c>
      <c r="E3850" t="s">
        <v>118</v>
      </c>
      <c r="F3850" t="str">
        <f t="shared" si="182"/>
        <v>New South Wales</v>
      </c>
      <c r="G3850" t="s">
        <v>10</v>
      </c>
      <c r="H3850">
        <v>2158</v>
      </c>
      <c r="I3850" t="s">
        <v>11</v>
      </c>
      <c r="J3850" t="s">
        <v>27</v>
      </c>
      <c r="K3850" t="s">
        <v>149</v>
      </c>
      <c r="L3850" t="s">
        <v>15</v>
      </c>
      <c r="M3850" s="5">
        <v>1316.53</v>
      </c>
    </row>
    <row r="3851" spans="1:13"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row>
    <row r="3852" spans="1:13" hidden="1" x14ac:dyDescent="0.25">
      <c r="A3852" s="2">
        <v>45031</v>
      </c>
      <c r="B3852" s="3">
        <f t="shared" si="180"/>
        <v>2023</v>
      </c>
      <c r="C3852" t="str">
        <f t="shared" si="181"/>
        <v>2023-2024</v>
      </c>
      <c r="D3852" t="s">
        <v>147</v>
      </c>
      <c r="E3852" t="s">
        <v>103</v>
      </c>
      <c r="F3852" t="str">
        <f t="shared" si="182"/>
        <v>Queensland</v>
      </c>
      <c r="G3852" t="s">
        <v>35</v>
      </c>
      <c r="H3852">
        <v>4509</v>
      </c>
      <c r="I3852" t="s">
        <v>11</v>
      </c>
      <c r="J3852" t="s">
        <v>104</v>
      </c>
      <c r="K3852" t="s">
        <v>150</v>
      </c>
      <c r="L3852" t="s">
        <v>18</v>
      </c>
      <c r="M3852" s="5">
        <v>1316.6</v>
      </c>
    </row>
    <row r="3853" spans="1:13" hidden="1"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row>
    <row r="3854" spans="1:13" hidden="1"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row>
    <row r="3855" spans="1:13" hidden="1"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row>
    <row r="3856" spans="1:13" hidden="1"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row>
    <row r="3857" spans="1:13" hidden="1" x14ac:dyDescent="0.25">
      <c r="A3857" s="2">
        <v>45087</v>
      </c>
      <c r="B3857" s="3">
        <f t="shared" si="180"/>
        <v>2023</v>
      </c>
      <c r="C3857" t="str">
        <f t="shared" si="181"/>
        <v>2023-2024</v>
      </c>
      <c r="D3857" t="s">
        <v>147</v>
      </c>
      <c r="E3857" t="s">
        <v>119</v>
      </c>
      <c r="F3857" t="str">
        <f t="shared" si="182"/>
        <v>Queensland</v>
      </c>
      <c r="G3857" t="s">
        <v>35</v>
      </c>
      <c r="H3857">
        <v>4570</v>
      </c>
      <c r="I3857" t="s">
        <v>11</v>
      </c>
      <c r="J3857" t="s">
        <v>120</v>
      </c>
      <c r="K3857" t="s">
        <v>151</v>
      </c>
      <c r="L3857" t="s">
        <v>21</v>
      </c>
      <c r="M3857" s="5">
        <v>1324.48</v>
      </c>
    </row>
    <row r="3858" spans="1:13" hidden="1"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row>
    <row r="3859" spans="1:13" hidden="1"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row>
    <row r="3860" spans="1:13" hidden="1" x14ac:dyDescent="0.25">
      <c r="A3860" s="2">
        <v>45103</v>
      </c>
      <c r="B3860" s="3">
        <f t="shared" si="180"/>
        <v>2023</v>
      </c>
      <c r="C3860" t="str">
        <f t="shared" si="181"/>
        <v>2023-2024</v>
      </c>
      <c r="D3860" t="s">
        <v>147</v>
      </c>
      <c r="E3860" t="s">
        <v>126</v>
      </c>
      <c r="F3860" t="str">
        <f t="shared" si="182"/>
        <v>Queensland</v>
      </c>
      <c r="G3860" t="s">
        <v>35</v>
      </c>
      <c r="H3860">
        <v>4551</v>
      </c>
      <c r="I3860" t="s">
        <v>11</v>
      </c>
      <c r="J3860" t="s">
        <v>120</v>
      </c>
      <c r="K3860" t="s">
        <v>150</v>
      </c>
      <c r="L3860" t="s">
        <v>18</v>
      </c>
      <c r="M3860" s="5">
        <v>1331.67</v>
      </c>
    </row>
    <row r="3861" spans="1:13" hidden="1"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row>
    <row r="3862" spans="1:13" hidden="1"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row>
    <row r="3863" spans="1:13" hidden="1"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row>
    <row r="3864" spans="1:13" hidden="1"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row>
    <row r="3865" spans="1:13"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row>
    <row r="3866" spans="1:13" hidden="1" x14ac:dyDescent="0.25">
      <c r="A3866" s="2">
        <v>45057</v>
      </c>
      <c r="B3866" s="3">
        <f t="shared" si="180"/>
        <v>2023</v>
      </c>
      <c r="C3866" t="str">
        <f t="shared" si="181"/>
        <v>2023-2024</v>
      </c>
      <c r="D3866" t="s">
        <v>148</v>
      </c>
      <c r="E3866" t="s">
        <v>86</v>
      </c>
      <c r="F3866" t="str">
        <f t="shared" si="182"/>
        <v>New South Wales</v>
      </c>
      <c r="G3866" t="s">
        <v>10</v>
      </c>
      <c r="H3866">
        <v>2064</v>
      </c>
      <c r="I3866" t="s">
        <v>11</v>
      </c>
      <c r="J3866" t="s">
        <v>12</v>
      </c>
      <c r="K3866" t="s">
        <v>151</v>
      </c>
      <c r="L3866" t="s">
        <v>21</v>
      </c>
      <c r="M3866" s="5">
        <v>1340.9499999999998</v>
      </c>
    </row>
    <row r="3867" spans="1:13" hidden="1"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row>
    <row r="3868" spans="1:13" hidden="1" x14ac:dyDescent="0.25">
      <c r="A3868" s="2">
        <v>45401</v>
      </c>
      <c r="B3868" s="3">
        <f t="shared" si="180"/>
        <v>2024</v>
      </c>
      <c r="C3868" t="str">
        <f t="shared" si="181"/>
        <v>2024-2025</v>
      </c>
      <c r="D3868" t="s">
        <v>147</v>
      </c>
      <c r="E3868" t="s">
        <v>47</v>
      </c>
      <c r="F3868" t="str">
        <f t="shared" si="182"/>
        <v>Western Australia</v>
      </c>
      <c r="G3868" t="s">
        <v>48</v>
      </c>
      <c r="H3868">
        <v>6030</v>
      </c>
      <c r="I3868" t="s">
        <v>11</v>
      </c>
      <c r="J3868" t="s">
        <v>49</v>
      </c>
      <c r="K3868" t="s">
        <v>151</v>
      </c>
      <c r="L3868" t="s">
        <v>21</v>
      </c>
      <c r="M3868" s="5">
        <v>1344.5700000000002</v>
      </c>
    </row>
    <row r="3869" spans="1:13"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row>
    <row r="3870" spans="1:13" hidden="1" x14ac:dyDescent="0.25">
      <c r="A3870" s="2">
        <v>45169</v>
      </c>
      <c r="B3870" s="3">
        <f t="shared" ref="B3870:B3933" si="183">IF(MONTH(A3870)&gt;=7,YEAR(A3870)+1,YEAR(A3870))</f>
        <v>2024</v>
      </c>
      <c r="C3870" t="str">
        <f t="shared" ref="C3870:C3933" si="184">IF(MONTH(A3870) &gt;= 4, YEAR(A3870) &amp; "-" &amp; YEAR(A3870) + 1, YEAR(A3870) - 1 &amp; "-" &amp; YEAR(A3870))</f>
        <v>2023-2024</v>
      </c>
      <c r="D3870" t="s">
        <v>147</v>
      </c>
      <c r="E3870" t="s">
        <v>53</v>
      </c>
      <c r="F3870" t="str">
        <f t="shared" ref="F3870:F3933" si="185">IF(G3870="WA","Western Australia",
IF(G3870="NSW","New South Wales",
IF(G3870="QLD","Queensland",
IF(G3870="VIC","Victoria",
IF(G3870="TAS","Tasmania",
IF(G3870="SA","South Australia",
IF(G3870="NT","Northern Territory",
IF(G3870="ACT","Australian Capital Territory",G3870))))))))</f>
        <v>South Australia</v>
      </c>
      <c r="G3870" t="s">
        <v>32</v>
      </c>
      <c r="H3870">
        <v>5082</v>
      </c>
      <c r="I3870" t="s">
        <v>11</v>
      </c>
      <c r="J3870" t="s">
        <v>33</v>
      </c>
      <c r="K3870" t="s">
        <v>151</v>
      </c>
      <c r="L3870" t="s">
        <v>21</v>
      </c>
      <c r="M3870" s="5">
        <v>1348.18</v>
      </c>
    </row>
    <row r="3871" spans="1:13" hidden="1" x14ac:dyDescent="0.25">
      <c r="A3871" s="2">
        <v>45444</v>
      </c>
      <c r="B3871" s="3">
        <f t="shared" si="183"/>
        <v>2024</v>
      </c>
      <c r="C3871" t="str">
        <f t="shared" si="184"/>
        <v>2024-2025</v>
      </c>
      <c r="D3871" t="s">
        <v>147</v>
      </c>
      <c r="E3871" t="s">
        <v>129</v>
      </c>
      <c r="F3871" t="str">
        <f t="shared" si="185"/>
        <v>Tasmania</v>
      </c>
      <c r="G3871" t="s">
        <v>70</v>
      </c>
      <c r="H3871">
        <v>7010</v>
      </c>
      <c r="I3871" t="s">
        <v>11</v>
      </c>
      <c r="J3871" t="s">
        <v>71</v>
      </c>
      <c r="K3871" t="s">
        <v>149</v>
      </c>
      <c r="L3871" t="s">
        <v>15</v>
      </c>
      <c r="M3871" s="5">
        <v>1349.51</v>
      </c>
    </row>
    <row r="3872" spans="1:13" hidden="1" x14ac:dyDescent="0.25">
      <c r="A3872" s="2">
        <v>45259</v>
      </c>
      <c r="B3872" s="3">
        <f t="shared" si="183"/>
        <v>2024</v>
      </c>
      <c r="C3872" t="str">
        <f t="shared" si="184"/>
        <v>2023-2024</v>
      </c>
      <c r="D3872" t="s">
        <v>147</v>
      </c>
      <c r="E3872" t="s">
        <v>91</v>
      </c>
      <c r="F3872" t="str">
        <f t="shared" si="185"/>
        <v>Victoria</v>
      </c>
      <c r="G3872" t="s">
        <v>45</v>
      </c>
      <c r="H3872">
        <v>3690</v>
      </c>
      <c r="I3872" t="s">
        <v>11</v>
      </c>
      <c r="J3872" t="s">
        <v>55</v>
      </c>
      <c r="K3872" t="s">
        <v>149</v>
      </c>
      <c r="L3872" t="s">
        <v>15</v>
      </c>
      <c r="M3872" s="5">
        <v>1352.06</v>
      </c>
    </row>
    <row r="3873" spans="1:13" x14ac:dyDescent="0.25">
      <c r="A3873" s="2">
        <v>44927</v>
      </c>
      <c r="B3873" s="3">
        <f t="shared" si="183"/>
        <v>2023</v>
      </c>
      <c r="C3873" t="str">
        <f t="shared" si="184"/>
        <v>2022-2023</v>
      </c>
      <c r="D3873" t="s">
        <v>147</v>
      </c>
      <c r="E3873" t="s">
        <v>103</v>
      </c>
      <c r="F3873" t="str">
        <f t="shared" si="185"/>
        <v>Queensland</v>
      </c>
      <c r="G3873" t="s">
        <v>35</v>
      </c>
      <c r="H3873">
        <v>4509</v>
      </c>
      <c r="I3873" t="s">
        <v>11</v>
      </c>
      <c r="J3873" t="s">
        <v>104</v>
      </c>
      <c r="K3873" t="s">
        <v>154</v>
      </c>
      <c r="L3873" t="s">
        <v>14</v>
      </c>
      <c r="M3873" s="5">
        <v>1354.21</v>
      </c>
    </row>
    <row r="3874" spans="1:13" hidden="1" x14ac:dyDescent="0.25">
      <c r="A3874" s="2">
        <v>45082</v>
      </c>
      <c r="B3874" s="3">
        <f t="shared" si="183"/>
        <v>2023</v>
      </c>
      <c r="C3874" t="str">
        <f t="shared" si="184"/>
        <v>2023-2024</v>
      </c>
      <c r="D3874" t="s">
        <v>148</v>
      </c>
      <c r="E3874" t="s">
        <v>78</v>
      </c>
      <c r="F3874" t="str">
        <f t="shared" si="185"/>
        <v>New South Wales</v>
      </c>
      <c r="G3874" t="s">
        <v>10</v>
      </c>
      <c r="H3874">
        <v>2350</v>
      </c>
      <c r="I3874" t="s">
        <v>11</v>
      </c>
      <c r="J3874" t="s">
        <v>68</v>
      </c>
      <c r="K3874" t="s">
        <v>150</v>
      </c>
      <c r="L3874" t="s">
        <v>18</v>
      </c>
      <c r="M3874" s="5">
        <v>1354.81</v>
      </c>
    </row>
    <row r="3875" spans="1:13" hidden="1" x14ac:dyDescent="0.25">
      <c r="A3875" s="2">
        <v>45226</v>
      </c>
      <c r="B3875" s="3">
        <f t="shared" si="183"/>
        <v>2024</v>
      </c>
      <c r="C3875" t="str">
        <f t="shared" si="184"/>
        <v>2023-2024</v>
      </c>
      <c r="D3875" t="s">
        <v>147</v>
      </c>
      <c r="E3875" t="s">
        <v>139</v>
      </c>
      <c r="F3875" t="str">
        <f t="shared" si="185"/>
        <v>New South Wales</v>
      </c>
      <c r="G3875" t="s">
        <v>10</v>
      </c>
      <c r="H3875">
        <v>2020</v>
      </c>
      <c r="I3875" t="s">
        <v>11</v>
      </c>
      <c r="J3875" t="s">
        <v>12</v>
      </c>
      <c r="K3875" t="s">
        <v>150</v>
      </c>
      <c r="L3875" t="s">
        <v>18</v>
      </c>
      <c r="M3875" s="5">
        <v>1357.43</v>
      </c>
    </row>
    <row r="3876" spans="1:13" hidden="1" x14ac:dyDescent="0.25">
      <c r="A3876" s="2">
        <v>45450</v>
      </c>
      <c r="B3876" s="3">
        <f t="shared" si="183"/>
        <v>2024</v>
      </c>
      <c r="C3876" t="str">
        <f t="shared" si="184"/>
        <v>2024-2025</v>
      </c>
      <c r="D3876" t="s">
        <v>147</v>
      </c>
      <c r="E3876" t="s">
        <v>113</v>
      </c>
      <c r="F3876" t="str">
        <f t="shared" si="185"/>
        <v>Queensland</v>
      </c>
      <c r="G3876" t="s">
        <v>35</v>
      </c>
      <c r="H3876">
        <v>4215</v>
      </c>
      <c r="I3876" t="s">
        <v>11</v>
      </c>
      <c r="J3876" t="s">
        <v>104</v>
      </c>
      <c r="K3876" t="s">
        <v>150</v>
      </c>
      <c r="L3876" t="s">
        <v>18</v>
      </c>
      <c r="M3876" s="5">
        <v>1361.63</v>
      </c>
    </row>
    <row r="3877" spans="1:13" hidden="1" x14ac:dyDescent="0.25">
      <c r="A3877" s="2">
        <v>45424</v>
      </c>
      <c r="B3877" s="3">
        <f t="shared" si="183"/>
        <v>2024</v>
      </c>
      <c r="C3877" t="str">
        <f t="shared" si="184"/>
        <v>2024-2025</v>
      </c>
      <c r="D3877" t="s">
        <v>147</v>
      </c>
      <c r="E3877" t="s">
        <v>122</v>
      </c>
      <c r="F3877" t="str">
        <f t="shared" si="185"/>
        <v>New South Wales</v>
      </c>
      <c r="G3877" t="s">
        <v>10</v>
      </c>
      <c r="H3877">
        <v>2650</v>
      </c>
      <c r="I3877" t="s">
        <v>11</v>
      </c>
      <c r="J3877" t="s">
        <v>25</v>
      </c>
      <c r="K3877" t="s">
        <v>150</v>
      </c>
      <c r="L3877" t="s">
        <v>18</v>
      </c>
      <c r="M3877" s="5">
        <v>1364.0400000000002</v>
      </c>
    </row>
    <row r="3878" spans="1:13" hidden="1" x14ac:dyDescent="0.25">
      <c r="A3878" s="2">
        <v>45655</v>
      </c>
      <c r="B3878" s="3">
        <f t="shared" si="183"/>
        <v>2025</v>
      </c>
      <c r="C3878" t="str">
        <f t="shared" si="184"/>
        <v>2024-2025</v>
      </c>
      <c r="D3878" t="s">
        <v>147</v>
      </c>
      <c r="E3878" t="s">
        <v>131</v>
      </c>
      <c r="F3878" t="str">
        <f t="shared" si="185"/>
        <v>Western Australia</v>
      </c>
      <c r="G3878" t="s">
        <v>48</v>
      </c>
      <c r="H3878">
        <v>6530</v>
      </c>
      <c r="I3878" t="s">
        <v>11</v>
      </c>
      <c r="J3878" t="s">
        <v>77</v>
      </c>
      <c r="K3878" t="s">
        <v>150</v>
      </c>
      <c r="L3878" t="s">
        <v>18</v>
      </c>
      <c r="M3878" s="5">
        <v>1369.14</v>
      </c>
    </row>
    <row r="3879" spans="1:13" hidden="1" x14ac:dyDescent="0.25">
      <c r="A3879" s="2">
        <v>44971</v>
      </c>
      <c r="B3879" s="3">
        <f t="shared" si="183"/>
        <v>2023</v>
      </c>
      <c r="C3879" t="str">
        <f t="shared" si="184"/>
        <v>2022-2023</v>
      </c>
      <c r="D3879" t="s">
        <v>147</v>
      </c>
      <c r="E3879" t="s">
        <v>81</v>
      </c>
      <c r="F3879" t="str">
        <f t="shared" si="185"/>
        <v>New South Wales</v>
      </c>
      <c r="G3879" t="s">
        <v>10</v>
      </c>
      <c r="H3879">
        <v>2485</v>
      </c>
      <c r="I3879" t="s">
        <v>11</v>
      </c>
      <c r="J3879" t="s">
        <v>68</v>
      </c>
      <c r="K3879" t="s">
        <v>151</v>
      </c>
      <c r="L3879" t="s">
        <v>21</v>
      </c>
      <c r="M3879" s="5">
        <v>1369.3999999999999</v>
      </c>
    </row>
    <row r="3880" spans="1:13" hidden="1" x14ac:dyDescent="0.25">
      <c r="A3880" s="2">
        <v>45597</v>
      </c>
      <c r="B3880" s="3">
        <f t="shared" si="183"/>
        <v>2025</v>
      </c>
      <c r="C3880" t="str">
        <f t="shared" si="184"/>
        <v>2024-2025</v>
      </c>
      <c r="D3880" t="s">
        <v>147</v>
      </c>
      <c r="E3880" t="s">
        <v>31</v>
      </c>
      <c r="F3880" t="str">
        <f t="shared" si="185"/>
        <v>South Australia</v>
      </c>
      <c r="G3880" t="s">
        <v>32</v>
      </c>
      <c r="H3880">
        <v>5168</v>
      </c>
      <c r="I3880" t="s">
        <v>11</v>
      </c>
      <c r="J3880" t="s">
        <v>33</v>
      </c>
      <c r="K3880" t="s">
        <v>149</v>
      </c>
      <c r="L3880" t="s">
        <v>15</v>
      </c>
      <c r="M3880" s="5">
        <v>1372.4099999999999</v>
      </c>
    </row>
    <row r="3881" spans="1:13" hidden="1" x14ac:dyDescent="0.25">
      <c r="A3881" s="2">
        <v>45414</v>
      </c>
      <c r="B3881" s="3">
        <f t="shared" si="183"/>
        <v>2024</v>
      </c>
      <c r="C3881" t="str">
        <f t="shared" si="184"/>
        <v>2024-2025</v>
      </c>
      <c r="D3881" t="s">
        <v>147</v>
      </c>
      <c r="E3881" t="s">
        <v>24</v>
      </c>
      <c r="F3881" t="str">
        <f t="shared" si="185"/>
        <v>New South Wales</v>
      </c>
      <c r="G3881" t="s">
        <v>10</v>
      </c>
      <c r="H3881">
        <v>2795</v>
      </c>
      <c r="I3881" t="s">
        <v>11</v>
      </c>
      <c r="J3881" t="s">
        <v>25</v>
      </c>
      <c r="K3881" t="s">
        <v>150</v>
      </c>
      <c r="L3881" t="s">
        <v>18</v>
      </c>
      <c r="M3881" s="5">
        <v>1379.7000000000003</v>
      </c>
    </row>
    <row r="3882" spans="1:13" hidden="1" x14ac:dyDescent="0.25">
      <c r="A3882" s="2">
        <v>45603</v>
      </c>
      <c r="B3882" s="3">
        <f t="shared" si="183"/>
        <v>2025</v>
      </c>
      <c r="C3882" t="str">
        <f t="shared" si="184"/>
        <v>2024-2025</v>
      </c>
      <c r="D3882" t="s">
        <v>148</v>
      </c>
      <c r="E3882" t="s">
        <v>108</v>
      </c>
      <c r="F3882" t="str">
        <f t="shared" si="185"/>
        <v>Victoria</v>
      </c>
      <c r="G3882" t="s">
        <v>45</v>
      </c>
      <c r="H3882">
        <v>3018</v>
      </c>
      <c r="I3882" t="s">
        <v>11</v>
      </c>
      <c r="J3882" t="s">
        <v>46</v>
      </c>
      <c r="K3882" t="s">
        <v>156</v>
      </c>
      <c r="L3882" t="s">
        <v>17</v>
      </c>
      <c r="M3882" s="5">
        <v>1388.12</v>
      </c>
    </row>
    <row r="3883" spans="1:13" hidden="1" x14ac:dyDescent="0.25">
      <c r="A3883" s="2">
        <v>45458</v>
      </c>
      <c r="B3883" s="3">
        <f t="shared" si="183"/>
        <v>2024</v>
      </c>
      <c r="C3883" t="str">
        <f t="shared" si="184"/>
        <v>2024-2025</v>
      </c>
      <c r="D3883" t="s">
        <v>147</v>
      </c>
      <c r="E3883" t="s">
        <v>134</v>
      </c>
      <c r="F3883" t="str">
        <f t="shared" si="185"/>
        <v>Queensland</v>
      </c>
      <c r="G3883" t="s">
        <v>35</v>
      </c>
      <c r="H3883">
        <v>4825</v>
      </c>
      <c r="I3883" t="s">
        <v>11</v>
      </c>
      <c r="J3883" t="s">
        <v>36</v>
      </c>
      <c r="K3883" t="s">
        <v>151</v>
      </c>
      <c r="L3883" t="s">
        <v>21</v>
      </c>
      <c r="M3883" s="5">
        <v>1392.32</v>
      </c>
    </row>
    <row r="3884" spans="1:13" hidden="1" x14ac:dyDescent="0.25">
      <c r="A3884" s="2">
        <v>45166</v>
      </c>
      <c r="B3884" s="3">
        <f t="shared" si="183"/>
        <v>2024</v>
      </c>
      <c r="C3884" t="str">
        <f t="shared" si="184"/>
        <v>2023-2024</v>
      </c>
      <c r="D3884" t="s">
        <v>147</v>
      </c>
      <c r="E3884" t="s">
        <v>115</v>
      </c>
      <c r="F3884" t="str">
        <f t="shared" si="185"/>
        <v>Western Australia</v>
      </c>
      <c r="G3884" t="s">
        <v>48</v>
      </c>
      <c r="H3884">
        <v>6280</v>
      </c>
      <c r="I3884" t="s">
        <v>11</v>
      </c>
      <c r="J3884" t="s">
        <v>94</v>
      </c>
      <c r="K3884" t="s">
        <v>150</v>
      </c>
      <c r="L3884" t="s">
        <v>18</v>
      </c>
      <c r="M3884" s="5">
        <v>1404.29</v>
      </c>
    </row>
    <row r="3885" spans="1:13" hidden="1" x14ac:dyDescent="0.25">
      <c r="A3885" s="2">
        <v>45353</v>
      </c>
      <c r="B3885" s="3">
        <f t="shared" si="183"/>
        <v>2024</v>
      </c>
      <c r="C3885" t="str">
        <f t="shared" si="184"/>
        <v>2023-2024</v>
      </c>
      <c r="D3885" t="s">
        <v>147</v>
      </c>
      <c r="E3885" t="s">
        <v>114</v>
      </c>
      <c r="F3885" t="str">
        <f t="shared" si="185"/>
        <v>Victoria</v>
      </c>
      <c r="G3885" t="s">
        <v>45</v>
      </c>
      <c r="H3885">
        <v>3551</v>
      </c>
      <c r="I3885" t="s">
        <v>11</v>
      </c>
      <c r="J3885" t="s">
        <v>60</v>
      </c>
      <c r="K3885" t="s">
        <v>150</v>
      </c>
      <c r="L3885" t="s">
        <v>18</v>
      </c>
      <c r="M3885" s="5">
        <v>1405.2700000000002</v>
      </c>
    </row>
    <row r="3886" spans="1:13" hidden="1" x14ac:dyDescent="0.25">
      <c r="A3886" s="2">
        <v>45090</v>
      </c>
      <c r="B3886" s="3">
        <f t="shared" si="183"/>
        <v>2023</v>
      </c>
      <c r="C3886" t="str">
        <f t="shared" si="184"/>
        <v>2023-2024</v>
      </c>
      <c r="D3886" t="s">
        <v>148</v>
      </c>
      <c r="E3886" t="s">
        <v>86</v>
      </c>
      <c r="F3886" t="str">
        <f t="shared" si="185"/>
        <v>New South Wales</v>
      </c>
      <c r="G3886" t="s">
        <v>10</v>
      </c>
      <c r="H3886">
        <v>2064</v>
      </c>
      <c r="I3886" t="s">
        <v>11</v>
      </c>
      <c r="J3886" t="s">
        <v>12</v>
      </c>
      <c r="K3886" t="s">
        <v>154</v>
      </c>
      <c r="L3886" t="s">
        <v>14</v>
      </c>
      <c r="M3886" s="5">
        <v>1406.6399999999999</v>
      </c>
    </row>
    <row r="3887" spans="1:13" hidden="1" x14ac:dyDescent="0.25">
      <c r="A3887" s="2">
        <v>45584</v>
      </c>
      <c r="B3887" s="3">
        <f t="shared" si="183"/>
        <v>2025</v>
      </c>
      <c r="C3887" t="str">
        <f t="shared" si="184"/>
        <v>2024-2025</v>
      </c>
      <c r="D3887" t="s">
        <v>147</v>
      </c>
      <c r="E3887" t="s">
        <v>64</v>
      </c>
      <c r="F3887" t="str">
        <f t="shared" si="185"/>
        <v>Victoria</v>
      </c>
      <c r="G3887" t="s">
        <v>45</v>
      </c>
      <c r="H3887">
        <v>3199</v>
      </c>
      <c r="I3887" t="s">
        <v>11</v>
      </c>
      <c r="J3887" t="s">
        <v>63</v>
      </c>
      <c r="K3887" t="s">
        <v>153</v>
      </c>
      <c r="L3887" t="s">
        <v>16</v>
      </c>
      <c r="M3887" s="5">
        <v>1409.15</v>
      </c>
    </row>
    <row r="3888" spans="1:13" hidden="1" x14ac:dyDescent="0.25">
      <c r="A3888" s="2">
        <v>45585</v>
      </c>
      <c r="B3888" s="3">
        <f t="shared" si="183"/>
        <v>2025</v>
      </c>
      <c r="C3888" t="str">
        <f t="shared" si="184"/>
        <v>2024-2025</v>
      </c>
      <c r="D3888" t="s">
        <v>147</v>
      </c>
      <c r="E3888" t="s">
        <v>41</v>
      </c>
      <c r="F3888" t="str">
        <f t="shared" si="185"/>
        <v>New South Wales</v>
      </c>
      <c r="G3888" t="s">
        <v>10</v>
      </c>
      <c r="H3888">
        <v>2830</v>
      </c>
      <c r="I3888" t="s">
        <v>11</v>
      </c>
      <c r="J3888" t="s">
        <v>25</v>
      </c>
      <c r="K3888" t="s">
        <v>154</v>
      </c>
      <c r="L3888" t="s">
        <v>14</v>
      </c>
      <c r="M3888" s="5">
        <v>1413.3300000000002</v>
      </c>
    </row>
    <row r="3889" spans="1:13" hidden="1" x14ac:dyDescent="0.25">
      <c r="A3889" s="2">
        <v>45015</v>
      </c>
      <c r="B3889" s="3">
        <f t="shared" si="183"/>
        <v>2023</v>
      </c>
      <c r="C3889" t="str">
        <f t="shared" si="184"/>
        <v>2022-2023</v>
      </c>
      <c r="D3889" t="s">
        <v>148</v>
      </c>
      <c r="E3889" t="s">
        <v>146</v>
      </c>
      <c r="F3889" t="str">
        <f t="shared" si="185"/>
        <v>Victoria</v>
      </c>
      <c r="G3889" t="s">
        <v>45</v>
      </c>
      <c r="H3889">
        <v>3353</v>
      </c>
      <c r="I3889" t="s">
        <v>11</v>
      </c>
      <c r="J3889" t="s">
        <v>60</v>
      </c>
      <c r="K3889" t="s">
        <v>157</v>
      </c>
      <c r="L3889" t="s">
        <v>22</v>
      </c>
      <c r="M3889" s="5">
        <v>1413.93</v>
      </c>
    </row>
    <row r="3890" spans="1:13" hidden="1" x14ac:dyDescent="0.25">
      <c r="A3890" s="2">
        <v>45389</v>
      </c>
      <c r="B3890" s="3">
        <f t="shared" si="183"/>
        <v>2024</v>
      </c>
      <c r="C3890" t="str">
        <f t="shared" si="184"/>
        <v>2024-2025</v>
      </c>
      <c r="D3890" t="s">
        <v>147</v>
      </c>
      <c r="E3890" t="s">
        <v>110</v>
      </c>
      <c r="F3890" t="str">
        <f t="shared" si="185"/>
        <v>Queensland</v>
      </c>
      <c r="G3890" t="s">
        <v>35</v>
      </c>
      <c r="H3890">
        <v>4680</v>
      </c>
      <c r="I3890" t="s">
        <v>11</v>
      </c>
      <c r="J3890" t="s">
        <v>51</v>
      </c>
      <c r="K3890" t="s">
        <v>153</v>
      </c>
      <c r="L3890" t="s">
        <v>16</v>
      </c>
      <c r="M3890" s="5">
        <v>1414.1299999999999</v>
      </c>
    </row>
    <row r="3891" spans="1:13" hidden="1" x14ac:dyDescent="0.25">
      <c r="A3891" s="2">
        <v>45115</v>
      </c>
      <c r="B3891" s="3">
        <f t="shared" si="183"/>
        <v>2024</v>
      </c>
      <c r="C3891" t="str">
        <f t="shared" si="184"/>
        <v>2023-2024</v>
      </c>
      <c r="D3891" t="s">
        <v>148</v>
      </c>
      <c r="E3891" t="s">
        <v>108</v>
      </c>
      <c r="F3891" t="str">
        <f t="shared" si="185"/>
        <v>Victoria</v>
      </c>
      <c r="G3891" t="s">
        <v>45</v>
      </c>
      <c r="H3891">
        <v>3018</v>
      </c>
      <c r="I3891" t="s">
        <v>11</v>
      </c>
      <c r="J3891" t="s">
        <v>46</v>
      </c>
      <c r="K3891" t="s">
        <v>153</v>
      </c>
      <c r="L3891" t="s">
        <v>16</v>
      </c>
      <c r="M3891" s="5">
        <v>1415.48</v>
      </c>
    </row>
    <row r="3892" spans="1:13" hidden="1" x14ac:dyDescent="0.25">
      <c r="A3892" s="2">
        <v>45371</v>
      </c>
      <c r="B3892" s="3">
        <f t="shared" si="183"/>
        <v>2024</v>
      </c>
      <c r="C3892" t="str">
        <f t="shared" si="184"/>
        <v>2023-2024</v>
      </c>
      <c r="D3892" t="s">
        <v>148</v>
      </c>
      <c r="E3892" t="s">
        <v>76</v>
      </c>
      <c r="F3892" t="str">
        <f t="shared" si="185"/>
        <v>Western Australia</v>
      </c>
      <c r="G3892" t="s">
        <v>48</v>
      </c>
      <c r="H3892">
        <v>6450</v>
      </c>
      <c r="I3892" t="s">
        <v>11</v>
      </c>
      <c r="J3892" t="s">
        <v>77</v>
      </c>
      <c r="K3892" t="s">
        <v>153</v>
      </c>
      <c r="L3892" t="s">
        <v>16</v>
      </c>
      <c r="M3892" s="5">
        <v>1416.15</v>
      </c>
    </row>
    <row r="3893" spans="1:13" hidden="1" x14ac:dyDescent="0.25">
      <c r="A3893" s="2">
        <v>45299</v>
      </c>
      <c r="B3893" s="3">
        <f t="shared" si="183"/>
        <v>2024</v>
      </c>
      <c r="C3893" t="str">
        <f t="shared" si="184"/>
        <v>2023-2024</v>
      </c>
      <c r="D3893" t="s">
        <v>147</v>
      </c>
      <c r="E3893" t="s">
        <v>84</v>
      </c>
      <c r="F3893" t="str">
        <f t="shared" si="185"/>
        <v>Queensland</v>
      </c>
      <c r="G3893" t="s">
        <v>35</v>
      </c>
      <c r="H3893">
        <v>4740</v>
      </c>
      <c r="I3893" t="s">
        <v>11</v>
      </c>
      <c r="J3893" t="s">
        <v>51</v>
      </c>
      <c r="K3893" t="s">
        <v>153</v>
      </c>
      <c r="L3893" t="s">
        <v>16</v>
      </c>
      <c r="M3893" s="5">
        <v>1419.4699999999996</v>
      </c>
    </row>
    <row r="3894" spans="1:13" hidden="1" x14ac:dyDescent="0.25">
      <c r="A3894" s="2">
        <v>45536</v>
      </c>
      <c r="B3894" s="3">
        <f t="shared" si="183"/>
        <v>2025</v>
      </c>
      <c r="C3894" t="str">
        <f t="shared" si="184"/>
        <v>2024-2025</v>
      </c>
      <c r="D3894" t="s">
        <v>147</v>
      </c>
      <c r="E3894" t="s">
        <v>112</v>
      </c>
      <c r="F3894" t="str">
        <f t="shared" si="185"/>
        <v>Victoria</v>
      </c>
      <c r="G3894" t="s">
        <v>45</v>
      </c>
      <c r="H3894">
        <v>3076</v>
      </c>
      <c r="I3894" t="s">
        <v>11</v>
      </c>
      <c r="J3894" t="s">
        <v>46</v>
      </c>
      <c r="K3894" t="s">
        <v>150</v>
      </c>
      <c r="L3894" t="s">
        <v>18</v>
      </c>
      <c r="M3894" s="5">
        <v>1419.69</v>
      </c>
    </row>
    <row r="3895" spans="1:13" hidden="1" x14ac:dyDescent="0.25">
      <c r="A3895" s="2">
        <v>45335</v>
      </c>
      <c r="B3895" s="3">
        <f t="shared" si="183"/>
        <v>2024</v>
      </c>
      <c r="C3895" t="str">
        <f t="shared" si="184"/>
        <v>2023-2024</v>
      </c>
      <c r="D3895" t="s">
        <v>148</v>
      </c>
      <c r="E3895" t="s">
        <v>108</v>
      </c>
      <c r="F3895" t="str">
        <f t="shared" si="185"/>
        <v>Victoria</v>
      </c>
      <c r="G3895" t="s">
        <v>45</v>
      </c>
      <c r="H3895">
        <v>3018</v>
      </c>
      <c r="I3895" t="s">
        <v>11</v>
      </c>
      <c r="J3895" t="s">
        <v>46</v>
      </c>
      <c r="K3895" t="s">
        <v>150</v>
      </c>
      <c r="L3895" t="s">
        <v>18</v>
      </c>
      <c r="M3895" s="5">
        <v>1421.04</v>
      </c>
    </row>
    <row r="3896" spans="1:13" x14ac:dyDescent="0.25">
      <c r="A3896" s="2">
        <v>44954</v>
      </c>
      <c r="B3896" s="3">
        <f t="shared" si="183"/>
        <v>2023</v>
      </c>
      <c r="C3896" t="str">
        <f t="shared" si="184"/>
        <v>2022-2023</v>
      </c>
      <c r="D3896" t="s">
        <v>147</v>
      </c>
      <c r="E3896" t="s">
        <v>139</v>
      </c>
      <c r="F3896" t="str">
        <f t="shared" si="185"/>
        <v>New South Wales</v>
      </c>
      <c r="G3896" t="s">
        <v>10</v>
      </c>
      <c r="H3896">
        <v>2020</v>
      </c>
      <c r="I3896" t="s">
        <v>11</v>
      </c>
      <c r="J3896" t="s">
        <v>12</v>
      </c>
      <c r="K3896" t="s">
        <v>154</v>
      </c>
      <c r="L3896" t="s">
        <v>14</v>
      </c>
      <c r="M3896" s="5">
        <v>1425.63</v>
      </c>
    </row>
    <row r="3897" spans="1:13" hidden="1" x14ac:dyDescent="0.25">
      <c r="A3897" s="2">
        <v>45283</v>
      </c>
      <c r="B3897" s="3">
        <f t="shared" si="183"/>
        <v>2024</v>
      </c>
      <c r="C3897" t="str">
        <f t="shared" si="184"/>
        <v>2023-2024</v>
      </c>
      <c r="D3897" t="s">
        <v>147</v>
      </c>
      <c r="E3897" t="s">
        <v>75</v>
      </c>
      <c r="F3897" t="str">
        <f t="shared" si="185"/>
        <v>Victoria</v>
      </c>
      <c r="G3897" t="s">
        <v>45</v>
      </c>
      <c r="H3897">
        <v>3630</v>
      </c>
      <c r="I3897" t="s">
        <v>11</v>
      </c>
      <c r="J3897" t="s">
        <v>55</v>
      </c>
      <c r="K3897" t="s">
        <v>149</v>
      </c>
      <c r="L3897" t="s">
        <v>15</v>
      </c>
      <c r="M3897" s="5">
        <v>1425.6599999999999</v>
      </c>
    </row>
    <row r="3898" spans="1:13" hidden="1" x14ac:dyDescent="0.25">
      <c r="A3898" s="2">
        <v>45562</v>
      </c>
      <c r="B3898" s="3">
        <f t="shared" si="183"/>
        <v>2025</v>
      </c>
      <c r="C3898" t="str">
        <f t="shared" si="184"/>
        <v>2024-2025</v>
      </c>
      <c r="D3898" t="s">
        <v>147</v>
      </c>
      <c r="E3898" t="s">
        <v>92</v>
      </c>
      <c r="F3898" t="str">
        <f t="shared" si="185"/>
        <v>Queensland</v>
      </c>
      <c r="G3898" t="s">
        <v>35</v>
      </c>
      <c r="H3898">
        <v>4068</v>
      </c>
      <c r="I3898" t="s">
        <v>11</v>
      </c>
      <c r="J3898" t="s">
        <v>43</v>
      </c>
      <c r="K3898" t="s">
        <v>150</v>
      </c>
      <c r="L3898" t="s">
        <v>18</v>
      </c>
      <c r="M3898" s="5">
        <v>1426.21</v>
      </c>
    </row>
    <row r="3899" spans="1:13" hidden="1" x14ac:dyDescent="0.25">
      <c r="A3899" s="2">
        <v>45212</v>
      </c>
      <c r="B3899" s="3">
        <f t="shared" si="183"/>
        <v>2024</v>
      </c>
      <c r="C3899" t="str">
        <f t="shared" si="184"/>
        <v>2023-2024</v>
      </c>
      <c r="D3899" t="s">
        <v>148</v>
      </c>
      <c r="E3899" t="s">
        <v>124</v>
      </c>
      <c r="F3899" t="str">
        <f t="shared" si="185"/>
        <v>New South Wales</v>
      </c>
      <c r="G3899" t="s">
        <v>10</v>
      </c>
      <c r="H3899">
        <v>2015</v>
      </c>
      <c r="I3899" t="s">
        <v>11</v>
      </c>
      <c r="J3899" t="s">
        <v>12</v>
      </c>
      <c r="K3899" t="s">
        <v>153</v>
      </c>
      <c r="L3899" t="s">
        <v>16</v>
      </c>
      <c r="M3899" s="5">
        <v>1428.9</v>
      </c>
    </row>
    <row r="3900" spans="1:13" hidden="1" x14ac:dyDescent="0.25">
      <c r="A3900" s="2">
        <v>45596</v>
      </c>
      <c r="B3900" s="3">
        <f t="shared" si="183"/>
        <v>2025</v>
      </c>
      <c r="C3900" t="str">
        <f t="shared" si="184"/>
        <v>2024-2025</v>
      </c>
      <c r="D3900" t="s">
        <v>148</v>
      </c>
      <c r="E3900" t="s">
        <v>78</v>
      </c>
      <c r="F3900" t="str">
        <f t="shared" si="185"/>
        <v>New South Wales</v>
      </c>
      <c r="G3900" t="s">
        <v>10</v>
      </c>
      <c r="H3900">
        <v>2350</v>
      </c>
      <c r="I3900" t="s">
        <v>11</v>
      </c>
      <c r="J3900" t="s">
        <v>68</v>
      </c>
      <c r="K3900" t="s">
        <v>154</v>
      </c>
      <c r="L3900" t="s">
        <v>14</v>
      </c>
      <c r="M3900" s="5">
        <v>1430.29</v>
      </c>
    </row>
    <row r="3901" spans="1:13" hidden="1" x14ac:dyDescent="0.25">
      <c r="A3901" s="2">
        <v>45064</v>
      </c>
      <c r="B3901" s="3">
        <f t="shared" si="183"/>
        <v>2023</v>
      </c>
      <c r="C3901" t="str">
        <f t="shared" si="184"/>
        <v>2023-2024</v>
      </c>
      <c r="D3901" t="s">
        <v>147</v>
      </c>
      <c r="E3901" t="s">
        <v>129</v>
      </c>
      <c r="F3901" t="str">
        <f t="shared" si="185"/>
        <v>Tasmania</v>
      </c>
      <c r="G3901" t="s">
        <v>70</v>
      </c>
      <c r="H3901">
        <v>7010</v>
      </c>
      <c r="I3901" t="s">
        <v>11</v>
      </c>
      <c r="J3901" t="s">
        <v>71</v>
      </c>
      <c r="K3901" t="s">
        <v>151</v>
      </c>
      <c r="L3901" t="s">
        <v>21</v>
      </c>
      <c r="M3901" s="5">
        <v>1431.45</v>
      </c>
    </row>
    <row r="3902" spans="1:13" hidden="1" x14ac:dyDescent="0.25">
      <c r="A3902" s="2">
        <v>45292</v>
      </c>
      <c r="B3902" s="3">
        <f t="shared" si="183"/>
        <v>2024</v>
      </c>
      <c r="C3902" t="str">
        <f t="shared" si="184"/>
        <v>2023-2024</v>
      </c>
      <c r="D3902" t="s">
        <v>147</v>
      </c>
      <c r="E3902" t="s">
        <v>98</v>
      </c>
      <c r="F3902" t="str">
        <f t="shared" si="185"/>
        <v>Victoria</v>
      </c>
      <c r="G3902" t="s">
        <v>45</v>
      </c>
      <c r="H3902">
        <v>3429</v>
      </c>
      <c r="I3902" t="s">
        <v>11</v>
      </c>
      <c r="J3902" t="s">
        <v>60</v>
      </c>
      <c r="K3902" t="s">
        <v>151</v>
      </c>
      <c r="L3902" t="s">
        <v>21</v>
      </c>
      <c r="M3902" s="5">
        <v>1434.67</v>
      </c>
    </row>
    <row r="3903" spans="1:13" hidden="1" x14ac:dyDescent="0.25">
      <c r="A3903" s="2">
        <v>45236</v>
      </c>
      <c r="B3903" s="3">
        <f t="shared" si="183"/>
        <v>2024</v>
      </c>
      <c r="C3903" t="str">
        <f t="shared" si="184"/>
        <v>2023-2024</v>
      </c>
      <c r="D3903" t="s">
        <v>148</v>
      </c>
      <c r="E3903" t="s">
        <v>113</v>
      </c>
      <c r="F3903" t="str">
        <f t="shared" si="185"/>
        <v>Queensland</v>
      </c>
      <c r="G3903" t="s">
        <v>35</v>
      </c>
      <c r="H3903">
        <v>4215</v>
      </c>
      <c r="I3903" t="s">
        <v>11</v>
      </c>
      <c r="J3903" t="s">
        <v>104</v>
      </c>
      <c r="K3903" t="s">
        <v>153</v>
      </c>
      <c r="L3903" t="s">
        <v>16</v>
      </c>
      <c r="M3903" s="5">
        <v>7.99</v>
      </c>
    </row>
    <row r="3904" spans="1:13" hidden="1" x14ac:dyDescent="0.25">
      <c r="A3904" s="2">
        <v>45514</v>
      </c>
      <c r="B3904" s="3">
        <f t="shared" si="183"/>
        <v>2025</v>
      </c>
      <c r="C3904" t="str">
        <f t="shared" si="184"/>
        <v>2024-2025</v>
      </c>
      <c r="D3904" t="s">
        <v>148</v>
      </c>
      <c r="E3904" t="s">
        <v>78</v>
      </c>
      <c r="F3904" t="str">
        <f t="shared" si="185"/>
        <v>New South Wales</v>
      </c>
      <c r="G3904" t="s">
        <v>10</v>
      </c>
      <c r="H3904">
        <v>2350</v>
      </c>
      <c r="I3904" t="s">
        <v>11</v>
      </c>
      <c r="J3904" t="s">
        <v>68</v>
      </c>
      <c r="K3904" t="s">
        <v>151</v>
      </c>
      <c r="L3904" t="s">
        <v>21</v>
      </c>
      <c r="M3904" s="5">
        <v>1437.5700000000002</v>
      </c>
    </row>
    <row r="3905" spans="1:13" hidden="1" x14ac:dyDescent="0.25">
      <c r="A3905" s="2">
        <v>45104</v>
      </c>
      <c r="B3905" s="3">
        <f t="shared" si="183"/>
        <v>2023</v>
      </c>
      <c r="C3905" t="str">
        <f t="shared" si="184"/>
        <v>2023-2024</v>
      </c>
      <c r="D3905" t="s">
        <v>147</v>
      </c>
      <c r="E3905" t="s">
        <v>112</v>
      </c>
      <c r="F3905" t="str">
        <f t="shared" si="185"/>
        <v>Victoria</v>
      </c>
      <c r="G3905" t="s">
        <v>45</v>
      </c>
      <c r="H3905">
        <v>3076</v>
      </c>
      <c r="I3905" t="s">
        <v>11</v>
      </c>
      <c r="J3905" t="s">
        <v>46</v>
      </c>
      <c r="K3905" t="s">
        <v>155</v>
      </c>
      <c r="L3905" t="s">
        <v>20</v>
      </c>
      <c r="M3905" s="5">
        <v>1438.7499999999998</v>
      </c>
    </row>
    <row r="3906" spans="1:13" hidden="1" x14ac:dyDescent="0.25">
      <c r="A3906" s="2">
        <v>45106</v>
      </c>
      <c r="B3906" s="3">
        <f t="shared" si="183"/>
        <v>2023</v>
      </c>
      <c r="C3906" t="str">
        <f t="shared" si="184"/>
        <v>2023-2024</v>
      </c>
      <c r="D3906" t="s">
        <v>147</v>
      </c>
      <c r="E3906" t="s">
        <v>115</v>
      </c>
      <c r="F3906" t="str">
        <f t="shared" si="185"/>
        <v>Western Australia</v>
      </c>
      <c r="G3906" t="s">
        <v>48</v>
      </c>
      <c r="H3906">
        <v>6280</v>
      </c>
      <c r="I3906" t="s">
        <v>11</v>
      </c>
      <c r="J3906" t="s">
        <v>94</v>
      </c>
      <c r="K3906" t="s">
        <v>154</v>
      </c>
      <c r="L3906" t="s">
        <v>14</v>
      </c>
      <c r="M3906" s="5">
        <v>1441.91</v>
      </c>
    </row>
    <row r="3907" spans="1:13" hidden="1"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row>
    <row r="3908" spans="1:13" hidden="1" x14ac:dyDescent="0.25">
      <c r="A3908" s="2">
        <v>45393</v>
      </c>
      <c r="B3908" s="3">
        <f t="shared" si="183"/>
        <v>2024</v>
      </c>
      <c r="C3908" t="str">
        <f t="shared" si="184"/>
        <v>2024-2025</v>
      </c>
      <c r="D3908" t="s">
        <v>147</v>
      </c>
      <c r="E3908" t="s">
        <v>69</v>
      </c>
      <c r="F3908" t="str">
        <f t="shared" si="185"/>
        <v>Tasmania</v>
      </c>
      <c r="G3908" t="s">
        <v>70</v>
      </c>
      <c r="H3908">
        <v>7018</v>
      </c>
      <c r="I3908" t="s">
        <v>11</v>
      </c>
      <c r="J3908" t="s">
        <v>71</v>
      </c>
      <c r="K3908" t="s">
        <v>151</v>
      </c>
      <c r="L3908" t="s">
        <v>21</v>
      </c>
      <c r="M3908" s="5">
        <v>1443.0800000000002</v>
      </c>
    </row>
    <row r="3909" spans="1:13" hidden="1"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row>
    <row r="3910" spans="1:13" hidden="1"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row>
    <row r="3911" spans="1:13" hidden="1"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row>
    <row r="3912" spans="1:13" hidden="1" x14ac:dyDescent="0.25">
      <c r="A3912" s="2">
        <v>44990</v>
      </c>
      <c r="B3912" s="3">
        <f t="shared" si="183"/>
        <v>2023</v>
      </c>
      <c r="C3912" t="str">
        <f t="shared" si="184"/>
        <v>2022-2023</v>
      </c>
      <c r="D3912" t="s">
        <v>148</v>
      </c>
      <c r="E3912" t="s">
        <v>117</v>
      </c>
      <c r="F3912" t="str">
        <f t="shared" si="185"/>
        <v>Queensland</v>
      </c>
      <c r="G3912" t="s">
        <v>35</v>
      </c>
      <c r="H3912">
        <v>4119</v>
      </c>
      <c r="I3912" t="s">
        <v>11</v>
      </c>
      <c r="J3912" t="s">
        <v>43</v>
      </c>
      <c r="K3912" t="s">
        <v>154</v>
      </c>
      <c r="L3912" t="s">
        <v>14</v>
      </c>
      <c r="M3912" s="5">
        <v>7.98</v>
      </c>
    </row>
    <row r="3913" spans="1:13" hidden="1"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row>
    <row r="3914" spans="1:13" hidden="1"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row>
    <row r="3915" spans="1:13" hidden="1"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row>
    <row r="3916" spans="1:13" hidden="1"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row>
    <row r="3917" spans="1:13" hidden="1"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row>
    <row r="3918" spans="1:13" hidden="1" x14ac:dyDescent="0.25">
      <c r="A3918" s="2">
        <v>45028</v>
      </c>
      <c r="B3918" s="3">
        <f t="shared" si="183"/>
        <v>2023</v>
      </c>
      <c r="C3918" t="str">
        <f t="shared" si="184"/>
        <v>2023-2024</v>
      </c>
      <c r="D3918" t="s">
        <v>147</v>
      </c>
      <c r="E3918" t="s">
        <v>93</v>
      </c>
      <c r="F3918" t="str">
        <f t="shared" si="185"/>
        <v>Western Australia</v>
      </c>
      <c r="G3918" t="s">
        <v>48</v>
      </c>
      <c r="H3918">
        <v>6112</v>
      </c>
      <c r="I3918" t="s">
        <v>11</v>
      </c>
      <c r="J3918" t="s">
        <v>94</v>
      </c>
      <c r="K3918" t="s">
        <v>150</v>
      </c>
      <c r="L3918" t="s">
        <v>18</v>
      </c>
      <c r="M3918" s="5">
        <v>1472.9199999999998</v>
      </c>
    </row>
    <row r="3919" spans="1:13" hidden="1"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row>
    <row r="3920" spans="1:13"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row>
    <row r="3921" spans="1:13" hidden="1" x14ac:dyDescent="0.25">
      <c r="A3921" s="2">
        <v>45061</v>
      </c>
      <c r="B3921" s="3">
        <f t="shared" si="183"/>
        <v>2023</v>
      </c>
      <c r="C3921" t="str">
        <f t="shared" si="184"/>
        <v>2023-2024</v>
      </c>
      <c r="D3921" t="s">
        <v>147</v>
      </c>
      <c r="E3921" t="s">
        <v>44</v>
      </c>
      <c r="F3921" t="str">
        <f t="shared" si="185"/>
        <v>Victoria</v>
      </c>
      <c r="G3921" t="s">
        <v>45</v>
      </c>
      <c r="H3921">
        <v>3066</v>
      </c>
      <c r="I3921" t="s">
        <v>11</v>
      </c>
      <c r="J3921" t="s">
        <v>46</v>
      </c>
      <c r="K3921" t="s">
        <v>150</v>
      </c>
      <c r="L3921" t="s">
        <v>18</v>
      </c>
      <c r="M3921" s="5">
        <v>1473.94</v>
      </c>
    </row>
    <row r="3922" spans="1:13" hidden="1"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row>
    <row r="3923" spans="1:13"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row>
    <row r="3924" spans="1:13" hidden="1"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row>
    <row r="3925" spans="1:13" hidden="1"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row>
    <row r="3926" spans="1:13" hidden="1"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row>
    <row r="3927" spans="1:13" hidden="1"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row>
    <row r="3928" spans="1:13" hidden="1"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row>
    <row r="3929" spans="1:13" hidden="1" x14ac:dyDescent="0.25">
      <c r="A3929" s="2">
        <v>45039</v>
      </c>
      <c r="B3929" s="3">
        <f t="shared" si="183"/>
        <v>2023</v>
      </c>
      <c r="C3929" t="str">
        <f t="shared" si="184"/>
        <v>2023-2024</v>
      </c>
      <c r="D3929" t="s">
        <v>147</v>
      </c>
      <c r="E3929" t="s">
        <v>136</v>
      </c>
      <c r="F3929" t="str">
        <f t="shared" si="185"/>
        <v>Victoria</v>
      </c>
      <c r="G3929" t="s">
        <v>45</v>
      </c>
      <c r="H3929">
        <v>3175</v>
      </c>
      <c r="I3929" t="s">
        <v>11</v>
      </c>
      <c r="J3929" t="s">
        <v>63</v>
      </c>
      <c r="K3929" t="s">
        <v>154</v>
      </c>
      <c r="L3929" t="s">
        <v>14</v>
      </c>
      <c r="M3929" s="5">
        <v>1485.79</v>
      </c>
    </row>
    <row r="3930" spans="1:13" hidden="1"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row>
    <row r="3931" spans="1:13" hidden="1"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row>
    <row r="3932" spans="1:13" hidden="1"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row>
    <row r="3933" spans="1:13" hidden="1" x14ac:dyDescent="0.25">
      <c r="A3933" s="2">
        <v>45460</v>
      </c>
      <c r="B3933" s="3">
        <f t="shared" si="183"/>
        <v>2024</v>
      </c>
      <c r="C3933" t="str">
        <f t="shared" si="184"/>
        <v>2024-2025</v>
      </c>
      <c r="D3933" t="s">
        <v>148</v>
      </c>
      <c r="E3933" t="s">
        <v>78</v>
      </c>
      <c r="F3933" t="str">
        <f t="shared" si="185"/>
        <v>New South Wales</v>
      </c>
      <c r="G3933" t="s">
        <v>10</v>
      </c>
      <c r="H3933">
        <v>2350</v>
      </c>
      <c r="I3933" t="s">
        <v>11</v>
      </c>
      <c r="J3933" t="s">
        <v>68</v>
      </c>
      <c r="K3933" t="s">
        <v>150</v>
      </c>
      <c r="L3933" t="s">
        <v>18</v>
      </c>
      <c r="M3933" s="5">
        <v>1491.2399999999998</v>
      </c>
    </row>
    <row r="3934" spans="1:13" hidden="1" x14ac:dyDescent="0.25">
      <c r="A3934" s="2">
        <v>45307</v>
      </c>
      <c r="B3934" s="3">
        <f t="shared" ref="B3934:B3997" si="186">IF(MONTH(A3934)&gt;=7,YEAR(A3934)+1,YEAR(A3934))</f>
        <v>2024</v>
      </c>
      <c r="C3934" t="str">
        <f t="shared" ref="C3934:C3997" si="187">IF(MONTH(A3934) &gt;= 4, YEAR(A3934) &amp; "-" &amp; YEAR(A3934) + 1, YEAR(A3934) - 1 &amp; "-" &amp; YEAR(A3934))</f>
        <v>2023-2024</v>
      </c>
      <c r="D3934" t="s">
        <v>148</v>
      </c>
      <c r="E3934" t="s">
        <v>78</v>
      </c>
      <c r="F3934" t="str">
        <f t="shared" ref="F3934:F3997" si="188">IF(G3934="WA","Western Australia",
IF(G3934="NSW","New South Wales",
IF(G3934="QLD","Queensland",
IF(G3934="VIC","Victoria",
IF(G3934="TAS","Tasmania",
IF(G3934="SA","South Australia",
IF(G3934="NT","Northern Territory",
IF(G3934="ACT","Australian Capital Territory",G3934))))))))</f>
        <v>New South Wales</v>
      </c>
      <c r="G3934" t="s">
        <v>10</v>
      </c>
      <c r="H3934">
        <v>2350</v>
      </c>
      <c r="I3934" t="s">
        <v>11</v>
      </c>
      <c r="J3934" t="s">
        <v>68</v>
      </c>
      <c r="K3934" t="s">
        <v>150</v>
      </c>
      <c r="L3934" t="s">
        <v>18</v>
      </c>
      <c r="M3934" s="5">
        <v>1492.09</v>
      </c>
    </row>
    <row r="3935" spans="1:13" hidden="1" x14ac:dyDescent="0.25">
      <c r="A3935" s="2">
        <v>45447</v>
      </c>
      <c r="B3935" s="3">
        <f t="shared" si="186"/>
        <v>2024</v>
      </c>
      <c r="C3935" t="str">
        <f t="shared" si="187"/>
        <v>2024-2025</v>
      </c>
      <c r="D3935" t="s">
        <v>147</v>
      </c>
      <c r="E3935" t="s">
        <v>44</v>
      </c>
      <c r="F3935" t="str">
        <f t="shared" si="188"/>
        <v>Victoria</v>
      </c>
      <c r="G3935" t="s">
        <v>45</v>
      </c>
      <c r="H3935">
        <v>3066</v>
      </c>
      <c r="I3935" t="s">
        <v>11</v>
      </c>
      <c r="J3935" t="s">
        <v>46</v>
      </c>
      <c r="K3935" t="s">
        <v>150</v>
      </c>
      <c r="L3935" t="s">
        <v>18</v>
      </c>
      <c r="M3935" s="5">
        <v>1493.2400000000002</v>
      </c>
    </row>
    <row r="3936" spans="1:13" hidden="1" x14ac:dyDescent="0.25">
      <c r="A3936" s="2">
        <v>45282</v>
      </c>
      <c r="B3936" s="3">
        <f t="shared" si="186"/>
        <v>2024</v>
      </c>
      <c r="C3936" t="str">
        <f t="shared" si="187"/>
        <v>2023-2024</v>
      </c>
      <c r="D3936" t="s">
        <v>148</v>
      </c>
      <c r="E3936" t="s">
        <v>124</v>
      </c>
      <c r="F3936" t="str">
        <f t="shared" si="188"/>
        <v>New South Wales</v>
      </c>
      <c r="G3936" t="s">
        <v>10</v>
      </c>
      <c r="H3936">
        <v>2015</v>
      </c>
      <c r="I3936" t="s">
        <v>11</v>
      </c>
      <c r="J3936" t="s">
        <v>12</v>
      </c>
      <c r="K3936" t="s">
        <v>150</v>
      </c>
      <c r="L3936" t="s">
        <v>18</v>
      </c>
      <c r="M3936" s="5">
        <v>1497.97</v>
      </c>
    </row>
    <row r="3937" spans="1:13" hidden="1" x14ac:dyDescent="0.25">
      <c r="A3937" s="2">
        <v>45310</v>
      </c>
      <c r="B3937" s="3">
        <f t="shared" si="186"/>
        <v>2024</v>
      </c>
      <c r="C3937" t="str">
        <f t="shared" si="187"/>
        <v>2023-2024</v>
      </c>
      <c r="D3937" t="s">
        <v>148</v>
      </c>
      <c r="E3937" t="s">
        <v>73</v>
      </c>
      <c r="F3937" t="str">
        <f t="shared" si="188"/>
        <v>Victoria</v>
      </c>
      <c r="G3937" t="s">
        <v>45</v>
      </c>
      <c r="H3937">
        <v>3136</v>
      </c>
      <c r="I3937" t="s">
        <v>11</v>
      </c>
      <c r="J3937" t="s">
        <v>63</v>
      </c>
      <c r="K3937" t="s">
        <v>153</v>
      </c>
      <c r="L3937" t="s">
        <v>16</v>
      </c>
      <c r="M3937" s="5">
        <v>1500.08</v>
      </c>
    </row>
    <row r="3938" spans="1:13" hidden="1" x14ac:dyDescent="0.25">
      <c r="A3938" s="2">
        <v>45452</v>
      </c>
      <c r="B3938" s="3">
        <f t="shared" si="186"/>
        <v>2024</v>
      </c>
      <c r="C3938" t="str">
        <f t="shared" si="187"/>
        <v>2024-2025</v>
      </c>
      <c r="D3938" t="s">
        <v>147</v>
      </c>
      <c r="E3938" t="s">
        <v>75</v>
      </c>
      <c r="F3938" t="str">
        <f t="shared" si="188"/>
        <v>Victoria</v>
      </c>
      <c r="G3938" t="s">
        <v>45</v>
      </c>
      <c r="H3938">
        <v>3630</v>
      </c>
      <c r="I3938" t="s">
        <v>11</v>
      </c>
      <c r="J3938" t="s">
        <v>55</v>
      </c>
      <c r="K3938" t="s">
        <v>150</v>
      </c>
      <c r="L3938" t="s">
        <v>18</v>
      </c>
      <c r="M3938" s="5">
        <v>1501.3999999999999</v>
      </c>
    </row>
    <row r="3939" spans="1:13" hidden="1" x14ac:dyDescent="0.25">
      <c r="A3939" s="2">
        <v>44999</v>
      </c>
      <c r="B3939" s="3">
        <f t="shared" si="186"/>
        <v>2023</v>
      </c>
      <c r="C3939" t="str">
        <f t="shared" si="187"/>
        <v>2022-2023</v>
      </c>
      <c r="D3939" t="s">
        <v>147</v>
      </c>
      <c r="E3939" t="s">
        <v>137</v>
      </c>
      <c r="F3939" t="str">
        <f t="shared" si="188"/>
        <v>New South Wales</v>
      </c>
      <c r="G3939" t="s">
        <v>10</v>
      </c>
      <c r="H3939">
        <v>2031</v>
      </c>
      <c r="I3939" t="s">
        <v>11</v>
      </c>
      <c r="J3939" t="s">
        <v>12</v>
      </c>
      <c r="K3939" t="s">
        <v>155</v>
      </c>
      <c r="L3939" t="s">
        <v>20</v>
      </c>
      <c r="M3939" s="5">
        <v>1513.3800000000006</v>
      </c>
    </row>
    <row r="3940" spans="1:13" hidden="1" x14ac:dyDescent="0.25">
      <c r="A3940" s="2">
        <v>45281</v>
      </c>
      <c r="B3940" s="3">
        <f t="shared" si="186"/>
        <v>2024</v>
      </c>
      <c r="C3940" t="str">
        <f t="shared" si="187"/>
        <v>2023-2024</v>
      </c>
      <c r="D3940" t="s">
        <v>147</v>
      </c>
      <c r="E3940" t="s">
        <v>62</v>
      </c>
      <c r="F3940" t="str">
        <f t="shared" si="188"/>
        <v>Victoria</v>
      </c>
      <c r="G3940" t="s">
        <v>45</v>
      </c>
      <c r="H3940">
        <v>3134</v>
      </c>
      <c r="I3940" t="s">
        <v>11</v>
      </c>
      <c r="J3940" t="s">
        <v>63</v>
      </c>
      <c r="K3940" t="s">
        <v>150</v>
      </c>
      <c r="L3940" t="s">
        <v>18</v>
      </c>
      <c r="M3940" s="5">
        <v>1513.91</v>
      </c>
    </row>
    <row r="3941" spans="1:13" hidden="1" x14ac:dyDescent="0.25">
      <c r="A3941" s="2">
        <v>45308</v>
      </c>
      <c r="B3941" s="3">
        <f t="shared" si="186"/>
        <v>2024</v>
      </c>
      <c r="C3941" t="str">
        <f t="shared" si="187"/>
        <v>2023-2024</v>
      </c>
      <c r="D3941" t="s">
        <v>147</v>
      </c>
      <c r="E3941" t="s">
        <v>139</v>
      </c>
      <c r="F3941" t="str">
        <f t="shared" si="188"/>
        <v>New South Wales</v>
      </c>
      <c r="G3941" t="s">
        <v>10</v>
      </c>
      <c r="H3941">
        <v>2020</v>
      </c>
      <c r="I3941" t="s">
        <v>11</v>
      </c>
      <c r="J3941" t="s">
        <v>12</v>
      </c>
      <c r="K3941" t="s">
        <v>152</v>
      </c>
      <c r="L3941" t="s">
        <v>13</v>
      </c>
      <c r="M3941" s="5">
        <v>1517.0400000000022</v>
      </c>
    </row>
    <row r="3942" spans="1:13" hidden="1" x14ac:dyDescent="0.25">
      <c r="A3942" s="2">
        <v>45009</v>
      </c>
      <c r="B3942" s="3">
        <f t="shared" si="186"/>
        <v>2023</v>
      </c>
      <c r="C3942" t="str">
        <f t="shared" si="187"/>
        <v>2022-2023</v>
      </c>
      <c r="D3942" t="s">
        <v>147</v>
      </c>
      <c r="E3942" t="s">
        <v>42</v>
      </c>
      <c r="F3942" t="str">
        <f t="shared" si="188"/>
        <v>Queensland</v>
      </c>
      <c r="G3942" t="s">
        <v>35</v>
      </c>
      <c r="H3942">
        <v>4053</v>
      </c>
      <c r="I3942" t="s">
        <v>11</v>
      </c>
      <c r="J3942" t="s">
        <v>43</v>
      </c>
      <c r="K3942" t="s">
        <v>150</v>
      </c>
      <c r="L3942" t="s">
        <v>18</v>
      </c>
      <c r="M3942" s="5">
        <v>1519.16</v>
      </c>
    </row>
    <row r="3943" spans="1:13" hidden="1" x14ac:dyDescent="0.25">
      <c r="A3943" s="2">
        <v>45321</v>
      </c>
      <c r="B3943" s="3">
        <f t="shared" si="186"/>
        <v>2024</v>
      </c>
      <c r="C3943" t="str">
        <f t="shared" si="187"/>
        <v>2023-2024</v>
      </c>
      <c r="D3943" t="s">
        <v>147</v>
      </c>
      <c r="E3943" t="s">
        <v>97</v>
      </c>
      <c r="F3943" t="str">
        <f t="shared" si="188"/>
        <v>Tasmania</v>
      </c>
      <c r="G3943" t="s">
        <v>70</v>
      </c>
      <c r="H3943">
        <v>7250</v>
      </c>
      <c r="I3943" t="s">
        <v>11</v>
      </c>
      <c r="J3943" t="s">
        <v>71</v>
      </c>
      <c r="K3943" t="s">
        <v>151</v>
      </c>
      <c r="L3943" t="s">
        <v>21</v>
      </c>
      <c r="M3943" s="5">
        <v>1522.7399999999998</v>
      </c>
    </row>
    <row r="3944" spans="1:13" hidden="1" x14ac:dyDescent="0.25">
      <c r="A3944" s="2">
        <v>45218</v>
      </c>
      <c r="B3944" s="3">
        <f t="shared" si="186"/>
        <v>2024</v>
      </c>
      <c r="C3944" t="str">
        <f t="shared" si="187"/>
        <v>2023-2024</v>
      </c>
      <c r="D3944" t="s">
        <v>147</v>
      </c>
      <c r="E3944" t="s">
        <v>131</v>
      </c>
      <c r="F3944" t="str">
        <f t="shared" si="188"/>
        <v>Western Australia</v>
      </c>
      <c r="G3944" t="s">
        <v>48</v>
      </c>
      <c r="H3944">
        <v>6530</v>
      </c>
      <c r="I3944" t="s">
        <v>11</v>
      </c>
      <c r="J3944" t="s">
        <v>77</v>
      </c>
      <c r="K3944" t="s">
        <v>151</v>
      </c>
      <c r="L3944" t="s">
        <v>21</v>
      </c>
      <c r="M3944" s="5">
        <v>1532.53</v>
      </c>
    </row>
    <row r="3945" spans="1:13" hidden="1" x14ac:dyDescent="0.25">
      <c r="A3945" s="2">
        <v>45315</v>
      </c>
      <c r="B3945" s="3">
        <f t="shared" si="186"/>
        <v>2024</v>
      </c>
      <c r="C3945" t="str">
        <f t="shared" si="187"/>
        <v>2023-2024</v>
      </c>
      <c r="D3945" t="s">
        <v>148</v>
      </c>
      <c r="E3945" t="s">
        <v>124</v>
      </c>
      <c r="F3945" t="str">
        <f t="shared" si="188"/>
        <v>New South Wales</v>
      </c>
      <c r="G3945" t="s">
        <v>10</v>
      </c>
      <c r="H3945">
        <v>2015</v>
      </c>
      <c r="I3945" t="s">
        <v>11</v>
      </c>
      <c r="J3945" t="s">
        <v>12</v>
      </c>
      <c r="K3945" t="s">
        <v>154</v>
      </c>
      <c r="L3945" t="s">
        <v>14</v>
      </c>
      <c r="M3945" s="5">
        <v>1540.18</v>
      </c>
    </row>
    <row r="3946" spans="1:13" hidden="1" x14ac:dyDescent="0.25">
      <c r="A3946" s="2">
        <v>45470</v>
      </c>
      <c r="B3946" s="3">
        <f t="shared" si="186"/>
        <v>2024</v>
      </c>
      <c r="C3946" t="str">
        <f t="shared" si="187"/>
        <v>2024-2025</v>
      </c>
      <c r="D3946" t="s">
        <v>147</v>
      </c>
      <c r="E3946" t="s">
        <v>114</v>
      </c>
      <c r="F3946" t="str">
        <f t="shared" si="188"/>
        <v>Victoria</v>
      </c>
      <c r="G3946" t="s">
        <v>45</v>
      </c>
      <c r="H3946">
        <v>3551</v>
      </c>
      <c r="I3946" t="s">
        <v>11</v>
      </c>
      <c r="J3946" t="s">
        <v>60</v>
      </c>
      <c r="K3946" t="s">
        <v>151</v>
      </c>
      <c r="L3946" t="s">
        <v>21</v>
      </c>
      <c r="M3946" s="5">
        <v>1548.9099999999999</v>
      </c>
    </row>
    <row r="3947" spans="1:13" hidden="1" x14ac:dyDescent="0.25">
      <c r="A3947" s="2">
        <v>45142</v>
      </c>
      <c r="B3947" s="3">
        <f t="shared" si="186"/>
        <v>2024</v>
      </c>
      <c r="C3947" t="str">
        <f t="shared" si="187"/>
        <v>2023-2024</v>
      </c>
      <c r="D3947" t="s">
        <v>147</v>
      </c>
      <c r="E3947" t="s">
        <v>103</v>
      </c>
      <c r="F3947" t="str">
        <f t="shared" si="188"/>
        <v>Queensland</v>
      </c>
      <c r="G3947" t="s">
        <v>35</v>
      </c>
      <c r="H3947">
        <v>4509</v>
      </c>
      <c r="I3947" t="s">
        <v>11</v>
      </c>
      <c r="J3947" t="s">
        <v>104</v>
      </c>
      <c r="K3947" t="s">
        <v>157</v>
      </c>
      <c r="L3947" t="s">
        <v>22</v>
      </c>
      <c r="M3947" s="5">
        <v>1550.3300000000002</v>
      </c>
    </row>
    <row r="3948" spans="1:13" hidden="1" x14ac:dyDescent="0.25">
      <c r="A3948" s="2">
        <v>45649</v>
      </c>
      <c r="B3948" s="3">
        <f t="shared" si="186"/>
        <v>2025</v>
      </c>
      <c r="C3948" t="str">
        <f t="shared" si="187"/>
        <v>2024-2025</v>
      </c>
      <c r="D3948" t="s">
        <v>148</v>
      </c>
      <c r="E3948" t="s">
        <v>40</v>
      </c>
      <c r="F3948" t="str">
        <f t="shared" si="188"/>
        <v>New South Wales</v>
      </c>
      <c r="G3948" t="s">
        <v>10</v>
      </c>
      <c r="H3948">
        <v>2116</v>
      </c>
      <c r="I3948" t="s">
        <v>11</v>
      </c>
      <c r="J3948" t="s">
        <v>27</v>
      </c>
      <c r="K3948" t="s">
        <v>154</v>
      </c>
      <c r="L3948" t="s">
        <v>14</v>
      </c>
      <c r="M3948" s="5">
        <v>1552.36</v>
      </c>
    </row>
    <row r="3949" spans="1:13" hidden="1" x14ac:dyDescent="0.25">
      <c r="A3949" s="2">
        <v>45582</v>
      </c>
      <c r="B3949" s="3">
        <f t="shared" si="186"/>
        <v>2025</v>
      </c>
      <c r="C3949" t="str">
        <f t="shared" si="187"/>
        <v>2024-2025</v>
      </c>
      <c r="D3949" t="s">
        <v>148</v>
      </c>
      <c r="E3949" t="s">
        <v>113</v>
      </c>
      <c r="F3949" t="str">
        <f t="shared" si="188"/>
        <v>Queensland</v>
      </c>
      <c r="G3949" t="s">
        <v>35</v>
      </c>
      <c r="H3949">
        <v>4215</v>
      </c>
      <c r="I3949" t="s">
        <v>11</v>
      </c>
      <c r="J3949" t="s">
        <v>104</v>
      </c>
      <c r="K3949" t="s">
        <v>149</v>
      </c>
      <c r="L3949" t="s">
        <v>15</v>
      </c>
      <c r="M3949" s="5">
        <v>7.76</v>
      </c>
    </row>
    <row r="3950" spans="1:13" hidden="1" x14ac:dyDescent="0.25">
      <c r="A3950" s="2">
        <v>45227</v>
      </c>
      <c r="B3950" s="3">
        <f t="shared" si="186"/>
        <v>2024</v>
      </c>
      <c r="C3950" t="str">
        <f t="shared" si="187"/>
        <v>2023-2024</v>
      </c>
      <c r="D3950" t="s">
        <v>147</v>
      </c>
      <c r="E3950" t="s">
        <v>115</v>
      </c>
      <c r="F3950" t="str">
        <f t="shared" si="188"/>
        <v>Western Australia</v>
      </c>
      <c r="G3950" t="s">
        <v>48</v>
      </c>
      <c r="H3950">
        <v>6280</v>
      </c>
      <c r="I3950" t="s">
        <v>11</v>
      </c>
      <c r="J3950" t="s">
        <v>94</v>
      </c>
      <c r="K3950" t="s">
        <v>155</v>
      </c>
      <c r="L3950" t="s">
        <v>20</v>
      </c>
      <c r="M3950" s="5">
        <v>1554.86</v>
      </c>
    </row>
    <row r="3951" spans="1:13" hidden="1" x14ac:dyDescent="0.25">
      <c r="A3951" s="2">
        <v>45020</v>
      </c>
      <c r="B3951" s="3">
        <f t="shared" si="186"/>
        <v>2023</v>
      </c>
      <c r="C3951" t="str">
        <f t="shared" si="187"/>
        <v>2023-2024</v>
      </c>
      <c r="D3951" t="s">
        <v>147</v>
      </c>
      <c r="E3951" t="s">
        <v>75</v>
      </c>
      <c r="F3951" t="str">
        <f t="shared" si="188"/>
        <v>Victoria</v>
      </c>
      <c r="G3951" t="s">
        <v>45</v>
      </c>
      <c r="H3951">
        <v>3630</v>
      </c>
      <c r="I3951" t="s">
        <v>11</v>
      </c>
      <c r="J3951" t="s">
        <v>55</v>
      </c>
      <c r="K3951" t="s">
        <v>149</v>
      </c>
      <c r="L3951" t="s">
        <v>15</v>
      </c>
      <c r="M3951" s="5">
        <v>1564.75</v>
      </c>
    </row>
    <row r="3952" spans="1:13" hidden="1" x14ac:dyDescent="0.25">
      <c r="A3952" s="2">
        <v>45054</v>
      </c>
      <c r="B3952" s="3">
        <f t="shared" si="186"/>
        <v>2023</v>
      </c>
      <c r="C3952" t="str">
        <f t="shared" si="187"/>
        <v>2023-2024</v>
      </c>
      <c r="D3952" t="s">
        <v>147</v>
      </c>
      <c r="E3952" t="s">
        <v>28</v>
      </c>
      <c r="F3952" t="str">
        <f t="shared" si="188"/>
        <v>Northern Territory</v>
      </c>
      <c r="G3952" t="s">
        <v>29</v>
      </c>
      <c r="H3952">
        <v>800</v>
      </c>
      <c r="I3952" t="s">
        <v>11</v>
      </c>
      <c r="J3952" t="s">
        <v>30</v>
      </c>
      <c r="K3952" t="s">
        <v>155</v>
      </c>
      <c r="L3952" t="s">
        <v>20</v>
      </c>
      <c r="M3952" s="5">
        <v>1571.03</v>
      </c>
    </row>
    <row r="3953" spans="1:13" hidden="1" x14ac:dyDescent="0.25">
      <c r="A3953" s="2">
        <v>45292</v>
      </c>
      <c r="B3953" s="3">
        <f t="shared" si="186"/>
        <v>2024</v>
      </c>
      <c r="C3953" t="str">
        <f t="shared" si="187"/>
        <v>2023-2024</v>
      </c>
      <c r="D3953" t="s">
        <v>147</v>
      </c>
      <c r="E3953" t="s">
        <v>112</v>
      </c>
      <c r="F3953" t="str">
        <f t="shared" si="188"/>
        <v>Victoria</v>
      </c>
      <c r="G3953" t="s">
        <v>45</v>
      </c>
      <c r="H3953">
        <v>3076</v>
      </c>
      <c r="I3953" t="s">
        <v>11</v>
      </c>
      <c r="J3953" t="s">
        <v>46</v>
      </c>
      <c r="K3953" t="s">
        <v>150</v>
      </c>
      <c r="L3953" t="s">
        <v>18</v>
      </c>
      <c r="M3953" s="5">
        <v>1572.1400000000003</v>
      </c>
    </row>
    <row r="3954" spans="1:13" hidden="1" x14ac:dyDescent="0.25">
      <c r="A3954" s="2">
        <v>45073</v>
      </c>
      <c r="B3954" s="3">
        <f t="shared" si="186"/>
        <v>2023</v>
      </c>
      <c r="C3954" t="str">
        <f t="shared" si="187"/>
        <v>2023-2024</v>
      </c>
      <c r="D3954" t="s">
        <v>147</v>
      </c>
      <c r="E3954" t="s">
        <v>109</v>
      </c>
      <c r="F3954" t="str">
        <f t="shared" si="188"/>
        <v>New South Wales</v>
      </c>
      <c r="G3954" t="s">
        <v>10</v>
      </c>
      <c r="H3954">
        <v>2480</v>
      </c>
      <c r="I3954" t="s">
        <v>11</v>
      </c>
      <c r="J3954" t="s">
        <v>68</v>
      </c>
      <c r="K3954" t="s">
        <v>150</v>
      </c>
      <c r="L3954" t="s">
        <v>18</v>
      </c>
      <c r="M3954" s="5">
        <v>1574.01</v>
      </c>
    </row>
    <row r="3955" spans="1:13" hidden="1" x14ac:dyDescent="0.25">
      <c r="A3955" s="2">
        <v>45457</v>
      </c>
      <c r="B3955" s="3">
        <f t="shared" si="186"/>
        <v>2024</v>
      </c>
      <c r="C3955" t="str">
        <f t="shared" si="187"/>
        <v>2024-2025</v>
      </c>
      <c r="D3955" t="s">
        <v>148</v>
      </c>
      <c r="E3955" t="s">
        <v>113</v>
      </c>
      <c r="F3955" t="str">
        <f t="shared" si="188"/>
        <v>Queensland</v>
      </c>
      <c r="G3955" t="s">
        <v>35</v>
      </c>
      <c r="H3955">
        <v>4215</v>
      </c>
      <c r="I3955" t="s">
        <v>11</v>
      </c>
      <c r="J3955" t="s">
        <v>104</v>
      </c>
      <c r="K3955" t="s">
        <v>149</v>
      </c>
      <c r="L3955" t="s">
        <v>15</v>
      </c>
      <c r="M3955" s="5">
        <v>7.57</v>
      </c>
    </row>
    <row r="3956" spans="1:13" hidden="1" x14ac:dyDescent="0.25">
      <c r="A3956" s="2">
        <v>45212</v>
      </c>
      <c r="B3956" s="3">
        <f t="shared" si="186"/>
        <v>2024</v>
      </c>
      <c r="C3956" t="str">
        <f t="shared" si="187"/>
        <v>2023-2024</v>
      </c>
      <c r="D3956" t="s">
        <v>147</v>
      </c>
      <c r="E3956" t="s">
        <v>74</v>
      </c>
      <c r="F3956" t="str">
        <f t="shared" si="188"/>
        <v>South Australia</v>
      </c>
      <c r="G3956" t="s">
        <v>32</v>
      </c>
      <c r="H3956">
        <v>5043</v>
      </c>
      <c r="I3956" t="s">
        <v>11</v>
      </c>
      <c r="J3956" t="s">
        <v>33</v>
      </c>
      <c r="K3956" t="s">
        <v>153</v>
      </c>
      <c r="L3956" t="s">
        <v>16</v>
      </c>
      <c r="M3956" s="5">
        <v>1576.86</v>
      </c>
    </row>
    <row r="3957" spans="1:13" hidden="1" x14ac:dyDescent="0.25">
      <c r="A3957" s="2">
        <v>45213</v>
      </c>
      <c r="B3957" s="3">
        <f t="shared" si="186"/>
        <v>2024</v>
      </c>
      <c r="C3957" t="str">
        <f t="shared" si="187"/>
        <v>2023-2024</v>
      </c>
      <c r="D3957" t="s">
        <v>147</v>
      </c>
      <c r="E3957" t="s">
        <v>88</v>
      </c>
      <c r="F3957" t="str">
        <f t="shared" si="188"/>
        <v>South Australia</v>
      </c>
      <c r="G3957" t="s">
        <v>32</v>
      </c>
      <c r="H3957">
        <v>5011</v>
      </c>
      <c r="I3957" t="s">
        <v>11</v>
      </c>
      <c r="J3957" t="s">
        <v>33</v>
      </c>
      <c r="K3957" t="s">
        <v>151</v>
      </c>
      <c r="L3957" t="s">
        <v>21</v>
      </c>
      <c r="M3957" s="5">
        <v>1587.5</v>
      </c>
    </row>
    <row r="3958" spans="1:13" hidden="1" x14ac:dyDescent="0.25">
      <c r="A3958" s="2">
        <v>45482</v>
      </c>
      <c r="B3958" s="3">
        <f t="shared" si="186"/>
        <v>2025</v>
      </c>
      <c r="C3958" t="str">
        <f t="shared" si="187"/>
        <v>2024-2025</v>
      </c>
      <c r="D3958" t="s">
        <v>147</v>
      </c>
      <c r="E3958" t="s">
        <v>57</v>
      </c>
      <c r="F3958" t="str">
        <f t="shared" si="188"/>
        <v>New South Wales</v>
      </c>
      <c r="G3958" t="s">
        <v>10</v>
      </c>
      <c r="H3958">
        <v>2560</v>
      </c>
      <c r="I3958" t="s">
        <v>11</v>
      </c>
      <c r="J3958" t="s">
        <v>58</v>
      </c>
      <c r="K3958" t="s">
        <v>150</v>
      </c>
      <c r="L3958" t="s">
        <v>18</v>
      </c>
      <c r="M3958" s="5">
        <v>1590.76</v>
      </c>
    </row>
    <row r="3959" spans="1:13" hidden="1" x14ac:dyDescent="0.25">
      <c r="A3959" s="2">
        <v>45556</v>
      </c>
      <c r="B3959" s="3">
        <f t="shared" si="186"/>
        <v>2025</v>
      </c>
      <c r="C3959" t="str">
        <f t="shared" si="187"/>
        <v>2024-2025</v>
      </c>
      <c r="D3959" t="s">
        <v>147</v>
      </c>
      <c r="E3959" t="s">
        <v>75</v>
      </c>
      <c r="F3959" t="str">
        <f t="shared" si="188"/>
        <v>Victoria</v>
      </c>
      <c r="G3959" t="s">
        <v>45</v>
      </c>
      <c r="H3959">
        <v>3630</v>
      </c>
      <c r="I3959" t="s">
        <v>11</v>
      </c>
      <c r="J3959" t="s">
        <v>55</v>
      </c>
      <c r="K3959" t="s">
        <v>151</v>
      </c>
      <c r="L3959" t="s">
        <v>21</v>
      </c>
      <c r="M3959" s="5">
        <v>1591.8200000000004</v>
      </c>
    </row>
    <row r="3960" spans="1:13" hidden="1" x14ac:dyDescent="0.25">
      <c r="A3960" s="2">
        <v>45051</v>
      </c>
      <c r="B3960" s="3">
        <f t="shared" si="186"/>
        <v>2023</v>
      </c>
      <c r="C3960" t="str">
        <f t="shared" si="187"/>
        <v>2023-2024</v>
      </c>
      <c r="D3960" t="s">
        <v>147</v>
      </c>
      <c r="E3960" t="s">
        <v>39</v>
      </c>
      <c r="F3960" t="str">
        <f t="shared" si="188"/>
        <v>South Australia</v>
      </c>
      <c r="G3960" t="s">
        <v>32</v>
      </c>
      <c r="H3960">
        <v>5343</v>
      </c>
      <c r="I3960" t="s">
        <v>11</v>
      </c>
      <c r="J3960" t="s">
        <v>38</v>
      </c>
      <c r="K3960" t="s">
        <v>150</v>
      </c>
      <c r="L3960" t="s">
        <v>18</v>
      </c>
      <c r="M3960" s="5">
        <v>1596.6399999999999</v>
      </c>
    </row>
    <row r="3961" spans="1:13" hidden="1" x14ac:dyDescent="0.25">
      <c r="A3961" s="2">
        <v>45630</v>
      </c>
      <c r="B3961" s="3">
        <f t="shared" si="186"/>
        <v>2025</v>
      </c>
      <c r="C3961" t="str">
        <f t="shared" si="187"/>
        <v>2024-2025</v>
      </c>
      <c r="D3961" t="s">
        <v>148</v>
      </c>
      <c r="E3961" t="s">
        <v>102</v>
      </c>
      <c r="F3961" t="str">
        <f t="shared" si="188"/>
        <v>Queensland</v>
      </c>
      <c r="G3961" t="s">
        <v>35</v>
      </c>
      <c r="H3961">
        <v>4870</v>
      </c>
      <c r="I3961" t="s">
        <v>11</v>
      </c>
      <c r="J3961" t="s">
        <v>36</v>
      </c>
      <c r="K3961" t="s">
        <v>150</v>
      </c>
      <c r="L3961" t="s">
        <v>18</v>
      </c>
      <c r="M3961" s="5">
        <v>6.99</v>
      </c>
    </row>
    <row r="3962" spans="1:13" hidden="1" x14ac:dyDescent="0.25">
      <c r="A3962" s="2">
        <v>45077</v>
      </c>
      <c r="B3962" s="3">
        <f t="shared" si="186"/>
        <v>2023</v>
      </c>
      <c r="C3962" t="str">
        <f t="shared" si="187"/>
        <v>2023-2024</v>
      </c>
      <c r="D3962" t="s">
        <v>148</v>
      </c>
      <c r="E3962" t="s">
        <v>40</v>
      </c>
      <c r="F3962" t="str">
        <f t="shared" si="188"/>
        <v>New South Wales</v>
      </c>
      <c r="G3962" t="s">
        <v>10</v>
      </c>
      <c r="H3962">
        <v>2116</v>
      </c>
      <c r="I3962" t="s">
        <v>11</v>
      </c>
      <c r="J3962" t="s">
        <v>27</v>
      </c>
      <c r="K3962" t="s">
        <v>150</v>
      </c>
      <c r="L3962" t="s">
        <v>18</v>
      </c>
      <c r="M3962" s="5">
        <v>1599.9899999999998</v>
      </c>
    </row>
    <row r="3963" spans="1:13" hidden="1" x14ac:dyDescent="0.25">
      <c r="A3963" s="2">
        <v>45015</v>
      </c>
      <c r="B3963" s="3">
        <f t="shared" si="186"/>
        <v>2023</v>
      </c>
      <c r="C3963" t="str">
        <f t="shared" si="187"/>
        <v>2022-2023</v>
      </c>
      <c r="D3963" t="s">
        <v>147</v>
      </c>
      <c r="E3963" t="s">
        <v>24</v>
      </c>
      <c r="F3963" t="str">
        <f t="shared" si="188"/>
        <v>New South Wales</v>
      </c>
      <c r="G3963" t="s">
        <v>10</v>
      </c>
      <c r="H3963">
        <v>2795</v>
      </c>
      <c r="I3963" t="s">
        <v>11</v>
      </c>
      <c r="J3963" t="s">
        <v>25</v>
      </c>
      <c r="K3963" t="s">
        <v>155</v>
      </c>
      <c r="L3963" t="s">
        <v>20</v>
      </c>
      <c r="M3963" s="5">
        <v>1601.73</v>
      </c>
    </row>
    <row r="3964" spans="1:13" hidden="1" x14ac:dyDescent="0.25">
      <c r="A3964" s="2">
        <v>45442</v>
      </c>
      <c r="B3964" s="3">
        <f t="shared" si="186"/>
        <v>2024</v>
      </c>
      <c r="C3964" t="str">
        <f t="shared" si="187"/>
        <v>2024-2025</v>
      </c>
      <c r="D3964" t="s">
        <v>147</v>
      </c>
      <c r="E3964" t="s">
        <v>112</v>
      </c>
      <c r="F3964" t="str">
        <f t="shared" si="188"/>
        <v>Victoria</v>
      </c>
      <c r="G3964" t="s">
        <v>45</v>
      </c>
      <c r="H3964">
        <v>3076</v>
      </c>
      <c r="I3964" t="s">
        <v>11</v>
      </c>
      <c r="J3964" t="s">
        <v>46</v>
      </c>
      <c r="K3964" t="s">
        <v>157</v>
      </c>
      <c r="L3964" t="s">
        <v>22</v>
      </c>
      <c r="M3964" s="5">
        <v>1606.3</v>
      </c>
    </row>
    <row r="3965" spans="1:13" hidden="1" x14ac:dyDescent="0.25">
      <c r="A3965" s="2">
        <v>45295</v>
      </c>
      <c r="B3965" s="3">
        <f t="shared" si="186"/>
        <v>2024</v>
      </c>
      <c r="C3965" t="str">
        <f t="shared" si="187"/>
        <v>2023-2024</v>
      </c>
      <c r="D3965" t="s">
        <v>147</v>
      </c>
      <c r="E3965" t="s">
        <v>9</v>
      </c>
      <c r="F3965" t="str">
        <f t="shared" si="188"/>
        <v>New South Wales</v>
      </c>
      <c r="G3965" t="s">
        <v>10</v>
      </c>
      <c r="H3965">
        <v>2067</v>
      </c>
      <c r="I3965" t="s">
        <v>11</v>
      </c>
      <c r="J3965" t="s">
        <v>12</v>
      </c>
      <c r="K3965" t="s">
        <v>153</v>
      </c>
      <c r="L3965" t="s">
        <v>16</v>
      </c>
      <c r="M3965" s="5">
        <v>1607.1399999999999</v>
      </c>
    </row>
    <row r="3966" spans="1:13" hidden="1" x14ac:dyDescent="0.25">
      <c r="A3966" s="2">
        <v>45347</v>
      </c>
      <c r="B3966" s="3">
        <f t="shared" si="186"/>
        <v>2024</v>
      </c>
      <c r="C3966" t="str">
        <f t="shared" si="187"/>
        <v>2023-2024</v>
      </c>
      <c r="D3966" t="s">
        <v>147</v>
      </c>
      <c r="E3966" t="s">
        <v>107</v>
      </c>
      <c r="F3966" t="str">
        <f t="shared" si="188"/>
        <v>Queensland</v>
      </c>
      <c r="G3966" t="s">
        <v>35</v>
      </c>
      <c r="H3966">
        <v>4220</v>
      </c>
      <c r="I3966" t="s">
        <v>11</v>
      </c>
      <c r="J3966" t="s">
        <v>104</v>
      </c>
      <c r="K3966" t="s">
        <v>151</v>
      </c>
      <c r="L3966" t="s">
        <v>21</v>
      </c>
      <c r="M3966" s="5">
        <v>1610.69</v>
      </c>
    </row>
    <row r="3967" spans="1:13" hidden="1" x14ac:dyDescent="0.25">
      <c r="A3967" s="2">
        <v>45028</v>
      </c>
      <c r="B3967" s="3">
        <f t="shared" si="186"/>
        <v>2023</v>
      </c>
      <c r="C3967" t="str">
        <f t="shared" si="187"/>
        <v>2023-2024</v>
      </c>
      <c r="D3967" t="s">
        <v>147</v>
      </c>
      <c r="E3967" t="s">
        <v>112</v>
      </c>
      <c r="F3967" t="str">
        <f t="shared" si="188"/>
        <v>Victoria</v>
      </c>
      <c r="G3967" t="s">
        <v>45</v>
      </c>
      <c r="H3967">
        <v>3076</v>
      </c>
      <c r="I3967" t="s">
        <v>11</v>
      </c>
      <c r="J3967" t="s">
        <v>46</v>
      </c>
      <c r="K3967" t="s">
        <v>153</v>
      </c>
      <c r="L3967" t="s">
        <v>16</v>
      </c>
      <c r="M3967" s="5">
        <v>1612.65</v>
      </c>
    </row>
    <row r="3968" spans="1:13" hidden="1" x14ac:dyDescent="0.25">
      <c r="A3968" s="2">
        <v>45612</v>
      </c>
      <c r="B3968" s="3">
        <f t="shared" si="186"/>
        <v>2025</v>
      </c>
      <c r="C3968" t="str">
        <f t="shared" si="187"/>
        <v>2024-2025</v>
      </c>
      <c r="D3968" t="s">
        <v>147</v>
      </c>
      <c r="E3968" t="s">
        <v>42</v>
      </c>
      <c r="F3968" t="str">
        <f t="shared" si="188"/>
        <v>Queensland</v>
      </c>
      <c r="G3968" t="s">
        <v>35</v>
      </c>
      <c r="H3968">
        <v>4053</v>
      </c>
      <c r="I3968" t="s">
        <v>11</v>
      </c>
      <c r="J3968" t="s">
        <v>43</v>
      </c>
      <c r="K3968" t="s">
        <v>155</v>
      </c>
      <c r="L3968" t="s">
        <v>20</v>
      </c>
      <c r="M3968" s="5">
        <v>1613.2200000000003</v>
      </c>
    </row>
    <row r="3969" spans="1:13" hidden="1" x14ac:dyDescent="0.25">
      <c r="A3969" s="2">
        <v>45130</v>
      </c>
      <c r="B3969" s="3">
        <f t="shared" si="186"/>
        <v>2024</v>
      </c>
      <c r="C3969" t="str">
        <f t="shared" si="187"/>
        <v>2023-2024</v>
      </c>
      <c r="D3969" t="s">
        <v>147</v>
      </c>
      <c r="E3969" t="s">
        <v>69</v>
      </c>
      <c r="F3969" t="str">
        <f t="shared" si="188"/>
        <v>Tasmania</v>
      </c>
      <c r="G3969" t="s">
        <v>70</v>
      </c>
      <c r="H3969">
        <v>7018</v>
      </c>
      <c r="I3969" t="s">
        <v>11</v>
      </c>
      <c r="J3969" t="s">
        <v>71</v>
      </c>
      <c r="K3969" t="s">
        <v>151</v>
      </c>
      <c r="L3969" t="s">
        <v>21</v>
      </c>
      <c r="M3969" s="5">
        <v>1613.69</v>
      </c>
    </row>
    <row r="3970" spans="1:13" hidden="1" x14ac:dyDescent="0.25">
      <c r="A3970" s="2">
        <v>45013</v>
      </c>
      <c r="B3970" s="3">
        <f t="shared" si="186"/>
        <v>2023</v>
      </c>
      <c r="C3970" t="str">
        <f t="shared" si="187"/>
        <v>2022-2023</v>
      </c>
      <c r="D3970" t="s">
        <v>148</v>
      </c>
      <c r="E3970" t="s">
        <v>96</v>
      </c>
      <c r="F3970" t="str">
        <f t="shared" si="188"/>
        <v>Western Australia</v>
      </c>
      <c r="G3970" t="s">
        <v>48</v>
      </c>
      <c r="H3970">
        <v>6330</v>
      </c>
      <c r="I3970" t="s">
        <v>11</v>
      </c>
      <c r="J3970" t="s">
        <v>94</v>
      </c>
      <c r="K3970" t="s">
        <v>152</v>
      </c>
      <c r="L3970" t="s">
        <v>13</v>
      </c>
      <c r="M3970" s="5">
        <v>1618.07</v>
      </c>
    </row>
    <row r="3971" spans="1:13"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row>
    <row r="3972" spans="1:13" hidden="1"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row>
    <row r="3973" spans="1:13" hidden="1"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row>
    <row r="3974" spans="1:13" hidden="1" x14ac:dyDescent="0.25">
      <c r="A3974" s="2">
        <v>45454</v>
      </c>
      <c r="B3974" s="3">
        <f t="shared" si="186"/>
        <v>2024</v>
      </c>
      <c r="C3974" t="str">
        <f t="shared" si="187"/>
        <v>2024-2025</v>
      </c>
      <c r="D3974" t="s">
        <v>147</v>
      </c>
      <c r="E3974" t="s">
        <v>31</v>
      </c>
      <c r="F3974" t="str">
        <f t="shared" si="188"/>
        <v>South Australia</v>
      </c>
      <c r="G3974" t="s">
        <v>32</v>
      </c>
      <c r="H3974">
        <v>5168</v>
      </c>
      <c r="I3974" t="s">
        <v>11</v>
      </c>
      <c r="J3974" t="s">
        <v>33</v>
      </c>
      <c r="K3974" t="s">
        <v>150</v>
      </c>
      <c r="L3974" t="s">
        <v>18</v>
      </c>
      <c r="M3974" s="5">
        <v>1630.7900000000002</v>
      </c>
    </row>
    <row r="3975" spans="1:13" hidden="1"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row>
    <row r="3976" spans="1:13" hidden="1"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row>
    <row r="3977" spans="1:13" hidden="1"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row>
    <row r="3978" spans="1:13" hidden="1"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row>
    <row r="3979" spans="1:13" hidden="1" x14ac:dyDescent="0.25">
      <c r="A3979" s="2">
        <v>45103</v>
      </c>
      <c r="B3979" s="3">
        <f t="shared" si="186"/>
        <v>2023</v>
      </c>
      <c r="C3979" t="str">
        <f t="shared" si="187"/>
        <v>2023-2024</v>
      </c>
      <c r="D3979" t="s">
        <v>147</v>
      </c>
      <c r="E3979" t="s">
        <v>31</v>
      </c>
      <c r="F3979" t="str">
        <f t="shared" si="188"/>
        <v>South Australia</v>
      </c>
      <c r="G3979" t="s">
        <v>32</v>
      </c>
      <c r="H3979">
        <v>5168</v>
      </c>
      <c r="I3979" t="s">
        <v>11</v>
      </c>
      <c r="J3979" t="s">
        <v>33</v>
      </c>
      <c r="K3979" t="s">
        <v>153</v>
      </c>
      <c r="L3979" t="s">
        <v>16</v>
      </c>
      <c r="M3979" s="5">
        <v>1647.6399999999996</v>
      </c>
    </row>
    <row r="3980" spans="1:13" hidden="1"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row>
    <row r="3981" spans="1:13" hidden="1"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row>
    <row r="3982" spans="1:13" hidden="1" x14ac:dyDescent="0.25">
      <c r="A3982" s="2">
        <v>45439</v>
      </c>
      <c r="B3982" s="3">
        <f t="shared" si="186"/>
        <v>2024</v>
      </c>
      <c r="C3982" t="str">
        <f t="shared" si="187"/>
        <v>2024-2025</v>
      </c>
      <c r="D3982" t="s">
        <v>147</v>
      </c>
      <c r="E3982" t="s">
        <v>113</v>
      </c>
      <c r="F3982" t="str">
        <f t="shared" si="188"/>
        <v>Queensland</v>
      </c>
      <c r="G3982" t="s">
        <v>35</v>
      </c>
      <c r="H3982">
        <v>4215</v>
      </c>
      <c r="I3982" t="s">
        <v>11</v>
      </c>
      <c r="J3982" t="s">
        <v>104</v>
      </c>
      <c r="K3982" t="s">
        <v>157</v>
      </c>
      <c r="L3982" t="s">
        <v>22</v>
      </c>
      <c r="M3982" s="5">
        <v>1655.8599999999997</v>
      </c>
    </row>
    <row r="3983" spans="1:13" hidden="1"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row>
    <row r="3984" spans="1:13" hidden="1" x14ac:dyDescent="0.25">
      <c r="A3984" s="2">
        <v>45155</v>
      </c>
      <c r="B3984" s="3">
        <f t="shared" si="186"/>
        <v>2024</v>
      </c>
      <c r="C3984" t="str">
        <f t="shared" si="187"/>
        <v>2023-2024</v>
      </c>
      <c r="D3984" t="s">
        <v>148</v>
      </c>
      <c r="E3984" t="s">
        <v>103</v>
      </c>
      <c r="F3984" t="str">
        <f t="shared" si="188"/>
        <v>Queensland</v>
      </c>
      <c r="G3984" t="s">
        <v>35</v>
      </c>
      <c r="H3984">
        <v>4509</v>
      </c>
      <c r="I3984" t="s">
        <v>11</v>
      </c>
      <c r="J3984" t="s">
        <v>104</v>
      </c>
      <c r="K3984" t="s">
        <v>19</v>
      </c>
      <c r="L3984" t="s">
        <v>23</v>
      </c>
      <c r="M3984" s="5">
        <v>5.99</v>
      </c>
    </row>
    <row r="3985" spans="1:13" hidden="1"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row>
    <row r="3986" spans="1:13" hidden="1"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row>
    <row r="3987" spans="1:13" hidden="1" x14ac:dyDescent="0.25">
      <c r="A3987" s="2">
        <v>44996</v>
      </c>
      <c r="B3987" s="3">
        <f t="shared" si="186"/>
        <v>2023</v>
      </c>
      <c r="C3987" t="str">
        <f t="shared" si="187"/>
        <v>2022-2023</v>
      </c>
      <c r="D3987" t="s">
        <v>148</v>
      </c>
      <c r="E3987" t="s">
        <v>113</v>
      </c>
      <c r="F3987" t="str">
        <f t="shared" si="188"/>
        <v>Queensland</v>
      </c>
      <c r="G3987" t="s">
        <v>35</v>
      </c>
      <c r="H3987">
        <v>4215</v>
      </c>
      <c r="I3987" t="s">
        <v>11</v>
      </c>
      <c r="J3987" t="s">
        <v>104</v>
      </c>
      <c r="K3987" t="s">
        <v>19</v>
      </c>
      <c r="L3987" t="s">
        <v>23</v>
      </c>
      <c r="M3987" s="5">
        <v>5.99</v>
      </c>
    </row>
    <row r="3988" spans="1:13" hidden="1"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row>
    <row r="3989" spans="1:13" hidden="1"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row>
    <row r="3990" spans="1:13"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row>
    <row r="3991" spans="1:13" hidden="1" x14ac:dyDescent="0.25">
      <c r="A3991" s="2">
        <v>45455</v>
      </c>
      <c r="B3991" s="3">
        <f t="shared" si="186"/>
        <v>2024</v>
      </c>
      <c r="C3991" t="str">
        <f t="shared" si="187"/>
        <v>2024-2025</v>
      </c>
      <c r="D3991" t="s">
        <v>147</v>
      </c>
      <c r="E3991" t="s">
        <v>24</v>
      </c>
      <c r="F3991" t="str">
        <f t="shared" si="188"/>
        <v>New South Wales</v>
      </c>
      <c r="G3991" t="s">
        <v>10</v>
      </c>
      <c r="H3991">
        <v>2795</v>
      </c>
      <c r="I3991" t="s">
        <v>11</v>
      </c>
      <c r="J3991" t="s">
        <v>25</v>
      </c>
      <c r="K3991" t="s">
        <v>150</v>
      </c>
      <c r="L3991" t="s">
        <v>18</v>
      </c>
      <c r="M3991" s="5">
        <v>1685.32</v>
      </c>
    </row>
    <row r="3992" spans="1:13" hidden="1"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row>
    <row r="3993" spans="1:13" hidden="1" x14ac:dyDescent="0.25">
      <c r="A3993" s="2">
        <v>45035</v>
      </c>
      <c r="B3993" s="3">
        <f t="shared" si="186"/>
        <v>2023</v>
      </c>
      <c r="C3993" t="str">
        <f t="shared" si="187"/>
        <v>2023-2024</v>
      </c>
      <c r="D3993" t="s">
        <v>148</v>
      </c>
      <c r="E3993" t="s">
        <v>72</v>
      </c>
      <c r="F3993" t="str">
        <f t="shared" si="188"/>
        <v>Western Australia</v>
      </c>
      <c r="G3993" t="s">
        <v>48</v>
      </c>
      <c r="H3993">
        <v>6010</v>
      </c>
      <c r="I3993" t="s">
        <v>11</v>
      </c>
      <c r="J3993" t="s">
        <v>49</v>
      </c>
      <c r="K3993" t="s">
        <v>151</v>
      </c>
      <c r="L3993" t="s">
        <v>21</v>
      </c>
      <c r="M3993" s="5">
        <v>1695.33</v>
      </c>
    </row>
    <row r="3994" spans="1:13" hidden="1"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row>
    <row r="3995" spans="1:13" hidden="1"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row>
    <row r="3996" spans="1:13" hidden="1" x14ac:dyDescent="0.25">
      <c r="A3996" s="2">
        <v>45470</v>
      </c>
      <c r="B3996" s="3">
        <f t="shared" si="186"/>
        <v>2024</v>
      </c>
      <c r="C3996" t="str">
        <f t="shared" si="187"/>
        <v>2024-2025</v>
      </c>
      <c r="D3996" t="s">
        <v>147</v>
      </c>
      <c r="E3996" t="s">
        <v>65</v>
      </c>
      <c r="F3996" t="str">
        <f t="shared" si="188"/>
        <v>New South Wales</v>
      </c>
      <c r="G3996" t="s">
        <v>10</v>
      </c>
      <c r="H3996">
        <v>2541</v>
      </c>
      <c r="I3996" t="s">
        <v>11</v>
      </c>
      <c r="J3996" t="s">
        <v>58</v>
      </c>
      <c r="K3996" t="s">
        <v>150</v>
      </c>
      <c r="L3996" t="s">
        <v>18</v>
      </c>
      <c r="M3996" s="5">
        <v>1704.66</v>
      </c>
    </row>
    <row r="3997" spans="1:13" hidden="1"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row>
    <row r="3998" spans="1:13" hidden="1" x14ac:dyDescent="0.25">
      <c r="A3998" s="2">
        <v>45394</v>
      </c>
      <c r="B3998" s="3">
        <f t="shared" ref="B3998:B4061" si="189">IF(MONTH(A3998)&gt;=7,YEAR(A3998)+1,YEAR(A3998))</f>
        <v>2024</v>
      </c>
      <c r="C3998" t="str">
        <f t="shared" ref="C3998:C4061" si="190">IF(MONTH(A3998) &gt;= 4, YEAR(A3998) &amp; "-" &amp; YEAR(A3998) + 1, YEAR(A3998) - 1 &amp; "-" &amp; YEAR(A3998))</f>
        <v>2024-2025</v>
      </c>
      <c r="D3998" t="s">
        <v>148</v>
      </c>
      <c r="E3998" t="s">
        <v>111</v>
      </c>
      <c r="F3998" t="str">
        <f t="shared" ref="F3998:F4061" si="191">IF(G3998="WA","Western Australia",
IF(G3998="NSW","New South Wales",
IF(G3998="QLD","Queensland",
IF(G3998="VIC","Victoria",
IF(G3998="TAS","Tasmania",
IF(G3998="SA","South Australia",
IF(G3998="NT","Northern Territory",
IF(G3998="ACT","Australian Capital Territory",G3998))))))))</f>
        <v>New South Wales</v>
      </c>
      <c r="G3998" t="s">
        <v>10</v>
      </c>
      <c r="H3998">
        <v>2120</v>
      </c>
      <c r="I3998" t="s">
        <v>11</v>
      </c>
      <c r="J3998" t="s">
        <v>27</v>
      </c>
      <c r="K3998" t="s">
        <v>151</v>
      </c>
      <c r="L3998" t="s">
        <v>21</v>
      </c>
      <c r="M3998" s="5">
        <v>1712.8899999999999</v>
      </c>
    </row>
    <row r="3999" spans="1:13" hidden="1" x14ac:dyDescent="0.25">
      <c r="A3999" s="2">
        <v>45008</v>
      </c>
      <c r="B3999" s="3">
        <f t="shared" si="189"/>
        <v>2023</v>
      </c>
      <c r="C3999" t="str">
        <f t="shared" si="190"/>
        <v>2022-2023</v>
      </c>
      <c r="D3999" t="s">
        <v>147</v>
      </c>
      <c r="E3999" t="s">
        <v>64</v>
      </c>
      <c r="F3999" t="str">
        <f t="shared" si="191"/>
        <v>Victoria</v>
      </c>
      <c r="G3999" t="s">
        <v>45</v>
      </c>
      <c r="H3999">
        <v>3199</v>
      </c>
      <c r="I3999" t="s">
        <v>11</v>
      </c>
      <c r="J3999" t="s">
        <v>63</v>
      </c>
      <c r="K3999" t="s">
        <v>19</v>
      </c>
      <c r="L3999" t="s">
        <v>23</v>
      </c>
      <c r="M3999" s="5">
        <v>1717.0900000000004</v>
      </c>
    </row>
    <row r="4000" spans="1:13" hidden="1" x14ac:dyDescent="0.25">
      <c r="A4000" s="2">
        <v>45605</v>
      </c>
      <c r="B4000" s="3">
        <f t="shared" si="189"/>
        <v>2025</v>
      </c>
      <c r="C4000" t="str">
        <f t="shared" si="190"/>
        <v>2024-2025</v>
      </c>
      <c r="D4000" t="s">
        <v>148</v>
      </c>
      <c r="E4000" t="s">
        <v>108</v>
      </c>
      <c r="F4000" t="str">
        <f t="shared" si="191"/>
        <v>Victoria</v>
      </c>
      <c r="G4000" t="s">
        <v>45</v>
      </c>
      <c r="H4000">
        <v>3018</v>
      </c>
      <c r="I4000" t="s">
        <v>11</v>
      </c>
      <c r="J4000" t="s">
        <v>46</v>
      </c>
      <c r="K4000" t="s">
        <v>150</v>
      </c>
      <c r="L4000" t="s">
        <v>18</v>
      </c>
      <c r="M4000" s="5">
        <v>1719.85</v>
      </c>
    </row>
    <row r="4001" spans="1:13" hidden="1" x14ac:dyDescent="0.25">
      <c r="A4001" s="2">
        <v>45631</v>
      </c>
      <c r="B4001" s="3">
        <f t="shared" si="189"/>
        <v>2025</v>
      </c>
      <c r="C4001" t="str">
        <f t="shared" si="190"/>
        <v>2024-2025</v>
      </c>
      <c r="D4001" t="s">
        <v>148</v>
      </c>
      <c r="E4001" t="s">
        <v>108</v>
      </c>
      <c r="F4001" t="str">
        <f t="shared" si="191"/>
        <v>Victoria</v>
      </c>
      <c r="G4001" t="s">
        <v>45</v>
      </c>
      <c r="H4001">
        <v>3018</v>
      </c>
      <c r="I4001" t="s">
        <v>11</v>
      </c>
      <c r="J4001" t="s">
        <v>46</v>
      </c>
      <c r="K4001" t="s">
        <v>154</v>
      </c>
      <c r="L4001" t="s">
        <v>14</v>
      </c>
      <c r="M4001" s="5">
        <v>1721.62</v>
      </c>
    </row>
    <row r="4002" spans="1:13" hidden="1" x14ac:dyDescent="0.25">
      <c r="A4002" s="2">
        <v>44975</v>
      </c>
      <c r="B4002" s="3">
        <f t="shared" si="189"/>
        <v>2023</v>
      </c>
      <c r="C4002" t="str">
        <f t="shared" si="190"/>
        <v>2022-2023</v>
      </c>
      <c r="D4002" t="s">
        <v>147</v>
      </c>
      <c r="E4002" t="s">
        <v>72</v>
      </c>
      <c r="F4002" t="str">
        <f t="shared" si="191"/>
        <v>Western Australia</v>
      </c>
      <c r="G4002" t="s">
        <v>48</v>
      </c>
      <c r="H4002">
        <v>6010</v>
      </c>
      <c r="I4002" t="s">
        <v>11</v>
      </c>
      <c r="J4002" t="s">
        <v>49</v>
      </c>
      <c r="K4002" t="s">
        <v>151</v>
      </c>
      <c r="L4002" t="s">
        <v>21</v>
      </c>
      <c r="M4002" s="5">
        <v>1722.97</v>
      </c>
    </row>
    <row r="4003" spans="1:13" hidden="1" x14ac:dyDescent="0.25">
      <c r="A4003" s="2">
        <v>45603</v>
      </c>
      <c r="B4003" s="3">
        <f t="shared" si="189"/>
        <v>2025</v>
      </c>
      <c r="C4003" t="str">
        <f t="shared" si="190"/>
        <v>2024-2025</v>
      </c>
      <c r="D4003" t="s">
        <v>147</v>
      </c>
      <c r="E4003" t="s">
        <v>65</v>
      </c>
      <c r="F4003" t="str">
        <f t="shared" si="191"/>
        <v>New South Wales</v>
      </c>
      <c r="G4003" t="s">
        <v>10</v>
      </c>
      <c r="H4003">
        <v>2541</v>
      </c>
      <c r="I4003" t="s">
        <v>11</v>
      </c>
      <c r="J4003" t="s">
        <v>58</v>
      </c>
      <c r="K4003" t="s">
        <v>150</v>
      </c>
      <c r="L4003" t="s">
        <v>18</v>
      </c>
      <c r="M4003" s="5">
        <v>1724.36</v>
      </c>
    </row>
    <row r="4004" spans="1:13" hidden="1" x14ac:dyDescent="0.25">
      <c r="A4004" s="2">
        <v>45481</v>
      </c>
      <c r="B4004" s="3">
        <f t="shared" si="189"/>
        <v>2025</v>
      </c>
      <c r="C4004" t="str">
        <f t="shared" si="190"/>
        <v>2024-2025</v>
      </c>
      <c r="D4004" t="s">
        <v>147</v>
      </c>
      <c r="E4004" t="s">
        <v>115</v>
      </c>
      <c r="F4004" t="str">
        <f t="shared" si="191"/>
        <v>Western Australia</v>
      </c>
      <c r="G4004" t="s">
        <v>48</v>
      </c>
      <c r="H4004">
        <v>6280</v>
      </c>
      <c r="I4004" t="s">
        <v>11</v>
      </c>
      <c r="J4004" t="s">
        <v>94</v>
      </c>
      <c r="K4004" t="s">
        <v>150</v>
      </c>
      <c r="L4004" t="s">
        <v>18</v>
      </c>
      <c r="M4004" s="5">
        <v>1724.3700000000001</v>
      </c>
    </row>
    <row r="4005" spans="1:13" hidden="1" x14ac:dyDescent="0.25">
      <c r="A4005" s="2">
        <v>45639</v>
      </c>
      <c r="B4005" s="3">
        <f t="shared" si="189"/>
        <v>2025</v>
      </c>
      <c r="C4005" t="str">
        <f t="shared" si="190"/>
        <v>2024-2025</v>
      </c>
      <c r="D4005" t="s">
        <v>147</v>
      </c>
      <c r="E4005" t="s">
        <v>116</v>
      </c>
      <c r="F4005" t="str">
        <f t="shared" si="191"/>
        <v>Western Australia</v>
      </c>
      <c r="G4005" t="s">
        <v>48</v>
      </c>
      <c r="H4005">
        <v>6725</v>
      </c>
      <c r="I4005" t="s">
        <v>11</v>
      </c>
      <c r="J4005" t="s">
        <v>77</v>
      </c>
      <c r="K4005" t="s">
        <v>153</v>
      </c>
      <c r="L4005" t="s">
        <v>16</v>
      </c>
      <c r="M4005" s="5">
        <v>1725.2199999999998</v>
      </c>
    </row>
    <row r="4006" spans="1:13" hidden="1" x14ac:dyDescent="0.25">
      <c r="A4006" s="2">
        <v>45281</v>
      </c>
      <c r="B4006" s="3">
        <f t="shared" si="189"/>
        <v>2024</v>
      </c>
      <c r="C4006" t="str">
        <f t="shared" si="190"/>
        <v>2023-2024</v>
      </c>
      <c r="D4006" t="s">
        <v>147</v>
      </c>
      <c r="E4006" t="s">
        <v>123</v>
      </c>
      <c r="F4006" t="str">
        <f t="shared" si="191"/>
        <v>Western Australia</v>
      </c>
      <c r="G4006" t="s">
        <v>48</v>
      </c>
      <c r="H4006">
        <v>6109</v>
      </c>
      <c r="I4006" t="s">
        <v>11</v>
      </c>
      <c r="J4006" t="s">
        <v>94</v>
      </c>
      <c r="K4006" t="s">
        <v>153</v>
      </c>
      <c r="L4006" t="s">
        <v>16</v>
      </c>
      <c r="M4006" s="5">
        <v>1726.45</v>
      </c>
    </row>
    <row r="4007" spans="1:13" hidden="1" x14ac:dyDescent="0.25">
      <c r="A4007" s="2">
        <v>45316</v>
      </c>
      <c r="B4007" s="3">
        <f t="shared" si="189"/>
        <v>2024</v>
      </c>
      <c r="C4007" t="str">
        <f t="shared" si="190"/>
        <v>2023-2024</v>
      </c>
      <c r="D4007" t="s">
        <v>148</v>
      </c>
      <c r="E4007" t="s">
        <v>78</v>
      </c>
      <c r="F4007" t="str">
        <f t="shared" si="191"/>
        <v>New South Wales</v>
      </c>
      <c r="G4007" t="s">
        <v>10</v>
      </c>
      <c r="H4007">
        <v>2350</v>
      </c>
      <c r="I4007" t="s">
        <v>11</v>
      </c>
      <c r="J4007" t="s">
        <v>68</v>
      </c>
      <c r="K4007" t="s">
        <v>156</v>
      </c>
      <c r="L4007" t="s">
        <v>17</v>
      </c>
      <c r="M4007" s="5">
        <v>1739.97</v>
      </c>
    </row>
    <row r="4008" spans="1:13" x14ac:dyDescent="0.25">
      <c r="A4008" s="2">
        <v>44957</v>
      </c>
      <c r="B4008" s="3">
        <f t="shared" si="189"/>
        <v>2023</v>
      </c>
      <c r="C4008" t="str">
        <f t="shared" si="190"/>
        <v>2022-2023</v>
      </c>
      <c r="D4008" t="s">
        <v>147</v>
      </c>
      <c r="E4008" t="s">
        <v>9</v>
      </c>
      <c r="F4008" t="str">
        <f t="shared" si="191"/>
        <v>New South Wales</v>
      </c>
      <c r="G4008" t="s">
        <v>10</v>
      </c>
      <c r="H4008">
        <v>2067</v>
      </c>
      <c r="I4008" t="s">
        <v>11</v>
      </c>
      <c r="J4008" t="s">
        <v>12</v>
      </c>
      <c r="K4008" t="s">
        <v>151</v>
      </c>
      <c r="L4008" t="s">
        <v>21</v>
      </c>
      <c r="M4008" s="5">
        <v>1741.8</v>
      </c>
    </row>
    <row r="4009" spans="1:13" hidden="1" x14ac:dyDescent="0.25">
      <c r="A4009" s="2">
        <v>45144</v>
      </c>
      <c r="B4009" s="3">
        <f t="shared" si="189"/>
        <v>2024</v>
      </c>
      <c r="C4009" t="str">
        <f t="shared" si="190"/>
        <v>2023-2024</v>
      </c>
      <c r="D4009" t="s">
        <v>148</v>
      </c>
      <c r="E4009" t="s">
        <v>146</v>
      </c>
      <c r="F4009" t="str">
        <f t="shared" si="191"/>
        <v>Victoria</v>
      </c>
      <c r="G4009" t="s">
        <v>45</v>
      </c>
      <c r="H4009">
        <v>3353</v>
      </c>
      <c r="I4009" t="s">
        <v>11</v>
      </c>
      <c r="J4009" t="s">
        <v>60</v>
      </c>
      <c r="K4009" t="s">
        <v>150</v>
      </c>
      <c r="L4009" t="s">
        <v>18</v>
      </c>
      <c r="M4009" s="5">
        <v>1744.54</v>
      </c>
    </row>
    <row r="4010" spans="1:13" hidden="1" x14ac:dyDescent="0.25">
      <c r="A4010" s="2">
        <v>45491</v>
      </c>
      <c r="B4010" s="3">
        <f t="shared" si="189"/>
        <v>2025</v>
      </c>
      <c r="C4010" t="str">
        <f t="shared" si="190"/>
        <v>2024-2025</v>
      </c>
      <c r="D4010" t="s">
        <v>147</v>
      </c>
      <c r="E4010" t="s">
        <v>65</v>
      </c>
      <c r="F4010" t="str">
        <f t="shared" si="191"/>
        <v>New South Wales</v>
      </c>
      <c r="G4010" t="s">
        <v>10</v>
      </c>
      <c r="H4010">
        <v>2541</v>
      </c>
      <c r="I4010" t="s">
        <v>11</v>
      </c>
      <c r="J4010" t="s">
        <v>58</v>
      </c>
      <c r="K4010" t="s">
        <v>154</v>
      </c>
      <c r="L4010" t="s">
        <v>14</v>
      </c>
      <c r="M4010" s="5">
        <v>1745.6</v>
      </c>
    </row>
    <row r="4011" spans="1:13" hidden="1" x14ac:dyDescent="0.25">
      <c r="A4011" s="2">
        <v>45601</v>
      </c>
      <c r="B4011" s="3">
        <f t="shared" si="189"/>
        <v>2025</v>
      </c>
      <c r="C4011" t="str">
        <f t="shared" si="190"/>
        <v>2024-2025</v>
      </c>
      <c r="D4011" t="s">
        <v>148</v>
      </c>
      <c r="E4011" t="s">
        <v>100</v>
      </c>
      <c r="F4011" t="str">
        <f t="shared" si="191"/>
        <v>Western Australia</v>
      </c>
      <c r="G4011" t="s">
        <v>48</v>
      </c>
      <c r="H4011">
        <v>6021</v>
      </c>
      <c r="I4011" t="s">
        <v>11</v>
      </c>
      <c r="J4011" t="s">
        <v>49</v>
      </c>
      <c r="K4011" t="s">
        <v>153</v>
      </c>
      <c r="L4011" t="s">
        <v>16</v>
      </c>
      <c r="M4011" s="5">
        <v>1746.3400000000001</v>
      </c>
    </row>
    <row r="4012" spans="1:13" hidden="1" x14ac:dyDescent="0.25">
      <c r="A4012" s="2">
        <v>45414</v>
      </c>
      <c r="B4012" s="3">
        <f t="shared" si="189"/>
        <v>2024</v>
      </c>
      <c r="C4012" t="str">
        <f t="shared" si="190"/>
        <v>2024-2025</v>
      </c>
      <c r="D4012" t="s">
        <v>147</v>
      </c>
      <c r="E4012" t="s">
        <v>133</v>
      </c>
      <c r="F4012" t="str">
        <f t="shared" si="191"/>
        <v>Queensland</v>
      </c>
      <c r="G4012" t="s">
        <v>35</v>
      </c>
      <c r="H4012">
        <v>4305</v>
      </c>
      <c r="I4012" t="s">
        <v>11</v>
      </c>
      <c r="J4012" t="s">
        <v>104</v>
      </c>
      <c r="K4012" t="s">
        <v>150</v>
      </c>
      <c r="L4012" t="s">
        <v>18</v>
      </c>
      <c r="M4012" s="5">
        <v>1751.7700000000002</v>
      </c>
    </row>
    <row r="4013" spans="1:13" hidden="1" x14ac:dyDescent="0.25">
      <c r="A4013" s="2">
        <v>45461</v>
      </c>
      <c r="B4013" s="3">
        <f t="shared" si="189"/>
        <v>2024</v>
      </c>
      <c r="C4013" t="str">
        <f t="shared" si="190"/>
        <v>2024-2025</v>
      </c>
      <c r="D4013" t="s">
        <v>147</v>
      </c>
      <c r="E4013" t="s">
        <v>24</v>
      </c>
      <c r="F4013" t="str">
        <f t="shared" si="191"/>
        <v>New South Wales</v>
      </c>
      <c r="G4013" t="s">
        <v>10</v>
      </c>
      <c r="H4013">
        <v>2795</v>
      </c>
      <c r="I4013" t="s">
        <v>11</v>
      </c>
      <c r="J4013" t="s">
        <v>25</v>
      </c>
      <c r="K4013" t="s">
        <v>153</v>
      </c>
      <c r="L4013" t="s">
        <v>16</v>
      </c>
      <c r="M4013" s="5">
        <v>1754.39</v>
      </c>
    </row>
    <row r="4014" spans="1:13" hidden="1" x14ac:dyDescent="0.25">
      <c r="A4014" s="2">
        <v>45306</v>
      </c>
      <c r="B4014" s="3">
        <f t="shared" si="189"/>
        <v>2024</v>
      </c>
      <c r="C4014" t="str">
        <f t="shared" si="190"/>
        <v>2023-2024</v>
      </c>
      <c r="D4014" t="s">
        <v>147</v>
      </c>
      <c r="E4014" t="s">
        <v>143</v>
      </c>
      <c r="F4014" t="str">
        <f t="shared" si="191"/>
        <v>New South Wales</v>
      </c>
      <c r="G4014" t="s">
        <v>10</v>
      </c>
      <c r="H4014">
        <v>2154</v>
      </c>
      <c r="I4014" t="s">
        <v>11</v>
      </c>
      <c r="J4014" t="s">
        <v>27</v>
      </c>
      <c r="K4014" t="s">
        <v>154</v>
      </c>
      <c r="L4014" t="s">
        <v>14</v>
      </c>
      <c r="M4014" s="5">
        <v>1761.7900000000002</v>
      </c>
    </row>
    <row r="4015" spans="1:13" hidden="1" x14ac:dyDescent="0.25">
      <c r="A4015" s="2">
        <v>45536</v>
      </c>
      <c r="B4015" s="3">
        <f t="shared" si="189"/>
        <v>2025</v>
      </c>
      <c r="C4015" t="str">
        <f t="shared" si="190"/>
        <v>2024-2025</v>
      </c>
      <c r="D4015" t="s">
        <v>147</v>
      </c>
      <c r="E4015" t="s">
        <v>84</v>
      </c>
      <c r="F4015" t="str">
        <f t="shared" si="191"/>
        <v>Queensland</v>
      </c>
      <c r="G4015" t="s">
        <v>35</v>
      </c>
      <c r="H4015">
        <v>4740</v>
      </c>
      <c r="I4015" t="s">
        <v>11</v>
      </c>
      <c r="J4015" t="s">
        <v>51</v>
      </c>
      <c r="K4015" t="s">
        <v>151</v>
      </c>
      <c r="L4015" t="s">
        <v>21</v>
      </c>
      <c r="M4015" s="5">
        <v>1764.82</v>
      </c>
    </row>
    <row r="4016" spans="1:13" hidden="1" x14ac:dyDescent="0.25">
      <c r="A4016" s="2">
        <v>45281</v>
      </c>
      <c r="B4016" s="3">
        <f t="shared" si="189"/>
        <v>2024</v>
      </c>
      <c r="C4016" t="str">
        <f t="shared" si="190"/>
        <v>2023-2024</v>
      </c>
      <c r="D4016" t="s">
        <v>148</v>
      </c>
      <c r="E4016" t="s">
        <v>96</v>
      </c>
      <c r="F4016" t="str">
        <f t="shared" si="191"/>
        <v>Western Australia</v>
      </c>
      <c r="G4016" t="s">
        <v>48</v>
      </c>
      <c r="H4016">
        <v>6330</v>
      </c>
      <c r="I4016" t="s">
        <v>11</v>
      </c>
      <c r="J4016" t="s">
        <v>94</v>
      </c>
      <c r="K4016" t="s">
        <v>150</v>
      </c>
      <c r="L4016" t="s">
        <v>18</v>
      </c>
      <c r="M4016" s="5">
        <v>1765.1</v>
      </c>
    </row>
    <row r="4017" spans="1:13" x14ac:dyDescent="0.25">
      <c r="A4017" s="2">
        <v>44952</v>
      </c>
      <c r="B4017" s="3">
        <f t="shared" si="189"/>
        <v>2023</v>
      </c>
      <c r="C4017" t="str">
        <f t="shared" si="190"/>
        <v>2022-2023</v>
      </c>
      <c r="D4017" t="s">
        <v>147</v>
      </c>
      <c r="E4017" t="s">
        <v>140</v>
      </c>
      <c r="F4017" t="str">
        <f t="shared" si="191"/>
        <v>Tasmania</v>
      </c>
      <c r="G4017" t="s">
        <v>70</v>
      </c>
      <c r="H4017">
        <v>7320</v>
      </c>
      <c r="I4017" t="s">
        <v>11</v>
      </c>
      <c r="J4017" t="s">
        <v>71</v>
      </c>
      <c r="K4017" t="s">
        <v>153</v>
      </c>
      <c r="L4017" t="s">
        <v>16</v>
      </c>
      <c r="M4017" s="5">
        <v>1765.4799999999993</v>
      </c>
    </row>
    <row r="4018" spans="1:13" hidden="1" x14ac:dyDescent="0.25">
      <c r="A4018" s="2">
        <v>45208</v>
      </c>
      <c r="B4018" s="3">
        <f t="shared" si="189"/>
        <v>2024</v>
      </c>
      <c r="C4018" t="str">
        <f t="shared" si="190"/>
        <v>2023-2024</v>
      </c>
      <c r="D4018" t="s">
        <v>147</v>
      </c>
      <c r="E4018" t="s">
        <v>62</v>
      </c>
      <c r="F4018" t="str">
        <f t="shared" si="191"/>
        <v>Victoria</v>
      </c>
      <c r="G4018" t="s">
        <v>45</v>
      </c>
      <c r="H4018">
        <v>3134</v>
      </c>
      <c r="I4018" t="s">
        <v>11</v>
      </c>
      <c r="J4018" t="s">
        <v>63</v>
      </c>
      <c r="K4018" t="s">
        <v>150</v>
      </c>
      <c r="L4018" t="s">
        <v>18</v>
      </c>
      <c r="M4018" s="5">
        <v>1774.84</v>
      </c>
    </row>
    <row r="4019" spans="1:13" hidden="1" x14ac:dyDescent="0.25">
      <c r="A4019" s="2">
        <v>45518</v>
      </c>
      <c r="B4019" s="3">
        <f t="shared" si="189"/>
        <v>2025</v>
      </c>
      <c r="C4019" t="str">
        <f t="shared" si="190"/>
        <v>2024-2025</v>
      </c>
      <c r="D4019" t="s">
        <v>147</v>
      </c>
      <c r="E4019" t="s">
        <v>44</v>
      </c>
      <c r="F4019" t="str">
        <f t="shared" si="191"/>
        <v>Victoria</v>
      </c>
      <c r="G4019" t="s">
        <v>45</v>
      </c>
      <c r="H4019">
        <v>3066</v>
      </c>
      <c r="I4019" t="s">
        <v>11</v>
      </c>
      <c r="J4019" t="s">
        <v>46</v>
      </c>
      <c r="K4019" t="s">
        <v>154</v>
      </c>
      <c r="L4019" t="s">
        <v>14</v>
      </c>
      <c r="M4019" s="5">
        <v>1778.2000000000003</v>
      </c>
    </row>
    <row r="4020" spans="1:13" hidden="1" x14ac:dyDescent="0.25">
      <c r="A4020" s="2">
        <v>45342</v>
      </c>
      <c r="B4020" s="3">
        <f t="shared" si="189"/>
        <v>2024</v>
      </c>
      <c r="C4020" t="str">
        <f t="shared" si="190"/>
        <v>2023-2024</v>
      </c>
      <c r="D4020" t="s">
        <v>147</v>
      </c>
      <c r="E4020" t="s">
        <v>41</v>
      </c>
      <c r="F4020" t="str">
        <f t="shared" si="191"/>
        <v>New South Wales</v>
      </c>
      <c r="G4020" t="s">
        <v>10</v>
      </c>
      <c r="H4020">
        <v>2830</v>
      </c>
      <c r="I4020" t="s">
        <v>11</v>
      </c>
      <c r="J4020" t="s">
        <v>25</v>
      </c>
      <c r="K4020" t="s">
        <v>151</v>
      </c>
      <c r="L4020" t="s">
        <v>21</v>
      </c>
      <c r="M4020" s="5">
        <v>1780.1200000000001</v>
      </c>
    </row>
    <row r="4021" spans="1:13" hidden="1" x14ac:dyDescent="0.25">
      <c r="A4021" s="2">
        <v>45219</v>
      </c>
      <c r="B4021" s="3">
        <f t="shared" si="189"/>
        <v>2024</v>
      </c>
      <c r="C4021" t="str">
        <f t="shared" si="190"/>
        <v>2023-2024</v>
      </c>
      <c r="D4021" t="s">
        <v>148</v>
      </c>
      <c r="E4021" t="s">
        <v>88</v>
      </c>
      <c r="F4021" t="str">
        <f t="shared" si="191"/>
        <v>South Australia</v>
      </c>
      <c r="G4021" t="s">
        <v>32</v>
      </c>
      <c r="H4021">
        <v>5011</v>
      </c>
      <c r="I4021" t="s">
        <v>11</v>
      </c>
      <c r="J4021" t="s">
        <v>33</v>
      </c>
      <c r="K4021" t="s">
        <v>151</v>
      </c>
      <c r="L4021" t="s">
        <v>21</v>
      </c>
      <c r="M4021" s="5">
        <v>1784.0700000000002</v>
      </c>
    </row>
    <row r="4022" spans="1:13" hidden="1" x14ac:dyDescent="0.25">
      <c r="A4022" s="2">
        <v>45423</v>
      </c>
      <c r="B4022" s="3">
        <f t="shared" si="189"/>
        <v>2024</v>
      </c>
      <c r="C4022" t="str">
        <f t="shared" si="190"/>
        <v>2024-2025</v>
      </c>
      <c r="D4022" t="s">
        <v>147</v>
      </c>
      <c r="E4022" t="s">
        <v>137</v>
      </c>
      <c r="F4022" t="str">
        <f t="shared" si="191"/>
        <v>New South Wales</v>
      </c>
      <c r="G4022" t="s">
        <v>10</v>
      </c>
      <c r="H4022">
        <v>2031</v>
      </c>
      <c r="I4022" t="s">
        <v>11</v>
      </c>
      <c r="J4022" t="s">
        <v>12</v>
      </c>
      <c r="K4022" t="s">
        <v>153</v>
      </c>
      <c r="L4022" t="s">
        <v>16</v>
      </c>
      <c r="M4022" s="5">
        <v>1789.2100000000003</v>
      </c>
    </row>
    <row r="4023" spans="1:13" hidden="1" x14ac:dyDescent="0.25">
      <c r="A4023" s="2">
        <v>45290</v>
      </c>
      <c r="B4023" s="3">
        <f t="shared" si="189"/>
        <v>2024</v>
      </c>
      <c r="C4023" t="str">
        <f t="shared" si="190"/>
        <v>2023-2024</v>
      </c>
      <c r="D4023" t="s">
        <v>148</v>
      </c>
      <c r="E4023" t="s">
        <v>40</v>
      </c>
      <c r="F4023" t="str">
        <f t="shared" si="191"/>
        <v>New South Wales</v>
      </c>
      <c r="G4023" t="s">
        <v>10</v>
      </c>
      <c r="H4023">
        <v>2116</v>
      </c>
      <c r="I4023" t="s">
        <v>11</v>
      </c>
      <c r="J4023" t="s">
        <v>27</v>
      </c>
      <c r="K4023" t="s">
        <v>155</v>
      </c>
      <c r="L4023" t="s">
        <v>20</v>
      </c>
      <c r="M4023" s="5">
        <v>1791.0299999999997</v>
      </c>
    </row>
    <row r="4024" spans="1:13" hidden="1" x14ac:dyDescent="0.25">
      <c r="A4024" s="2">
        <v>45525</v>
      </c>
      <c r="B4024" s="3">
        <f t="shared" si="189"/>
        <v>2025</v>
      </c>
      <c r="C4024" t="str">
        <f t="shared" si="190"/>
        <v>2024-2025</v>
      </c>
      <c r="D4024" t="s">
        <v>147</v>
      </c>
      <c r="E4024" t="s">
        <v>122</v>
      </c>
      <c r="F4024" t="str">
        <f t="shared" si="191"/>
        <v>New South Wales</v>
      </c>
      <c r="G4024" t="s">
        <v>10</v>
      </c>
      <c r="H4024">
        <v>2650</v>
      </c>
      <c r="I4024" t="s">
        <v>11</v>
      </c>
      <c r="J4024" t="s">
        <v>25</v>
      </c>
      <c r="K4024" t="s">
        <v>153</v>
      </c>
      <c r="L4024" t="s">
        <v>16</v>
      </c>
      <c r="M4024" s="5">
        <v>1791.4500000000003</v>
      </c>
    </row>
    <row r="4025" spans="1:13" hidden="1" x14ac:dyDescent="0.25">
      <c r="A4025" s="2">
        <v>45502</v>
      </c>
      <c r="B4025" s="3">
        <f t="shared" si="189"/>
        <v>2025</v>
      </c>
      <c r="C4025" t="str">
        <f t="shared" si="190"/>
        <v>2024-2025</v>
      </c>
      <c r="D4025" t="s">
        <v>148</v>
      </c>
      <c r="E4025" t="s">
        <v>86</v>
      </c>
      <c r="F4025" t="str">
        <f t="shared" si="191"/>
        <v>New South Wales</v>
      </c>
      <c r="G4025" t="s">
        <v>10</v>
      </c>
      <c r="H4025">
        <v>2064</v>
      </c>
      <c r="I4025" t="s">
        <v>11</v>
      </c>
      <c r="J4025" t="s">
        <v>12</v>
      </c>
      <c r="K4025" t="s">
        <v>155</v>
      </c>
      <c r="L4025" t="s">
        <v>20</v>
      </c>
      <c r="M4025" s="5">
        <v>1793.64</v>
      </c>
    </row>
    <row r="4026" spans="1:13" hidden="1" x14ac:dyDescent="0.25">
      <c r="A4026" s="2">
        <v>45104</v>
      </c>
      <c r="B4026" s="3">
        <f t="shared" si="189"/>
        <v>2023</v>
      </c>
      <c r="C4026" t="str">
        <f t="shared" si="190"/>
        <v>2023-2024</v>
      </c>
      <c r="D4026" t="s">
        <v>147</v>
      </c>
      <c r="E4026" t="s">
        <v>92</v>
      </c>
      <c r="F4026" t="str">
        <f t="shared" si="191"/>
        <v>Queensland</v>
      </c>
      <c r="G4026" t="s">
        <v>35</v>
      </c>
      <c r="H4026">
        <v>4068</v>
      </c>
      <c r="I4026" t="s">
        <v>11</v>
      </c>
      <c r="J4026" t="s">
        <v>43</v>
      </c>
      <c r="K4026" t="s">
        <v>152</v>
      </c>
      <c r="L4026" t="s">
        <v>13</v>
      </c>
      <c r="M4026" s="5">
        <v>1803.82</v>
      </c>
    </row>
    <row r="4027" spans="1:13" hidden="1" x14ac:dyDescent="0.25">
      <c r="A4027" s="2">
        <v>45428</v>
      </c>
      <c r="B4027" s="3">
        <f t="shared" si="189"/>
        <v>2024</v>
      </c>
      <c r="C4027" t="str">
        <f t="shared" si="190"/>
        <v>2024-2025</v>
      </c>
      <c r="D4027" t="s">
        <v>147</v>
      </c>
      <c r="E4027" t="s">
        <v>99</v>
      </c>
      <c r="F4027" t="str">
        <f t="shared" si="191"/>
        <v>Victoria</v>
      </c>
      <c r="G4027" t="s">
        <v>45</v>
      </c>
      <c r="H4027">
        <v>3148</v>
      </c>
      <c r="I4027" t="s">
        <v>11</v>
      </c>
      <c r="J4027" t="s">
        <v>63</v>
      </c>
      <c r="K4027" t="s">
        <v>150</v>
      </c>
      <c r="L4027" t="s">
        <v>18</v>
      </c>
      <c r="M4027" s="5">
        <v>1807.66</v>
      </c>
    </row>
    <row r="4028" spans="1:13" hidden="1" x14ac:dyDescent="0.25">
      <c r="A4028" s="2">
        <v>45221</v>
      </c>
      <c r="B4028" s="3">
        <f t="shared" si="189"/>
        <v>2024</v>
      </c>
      <c r="C4028" t="str">
        <f t="shared" si="190"/>
        <v>2023-2024</v>
      </c>
      <c r="D4028" t="s">
        <v>147</v>
      </c>
      <c r="E4028" t="s">
        <v>137</v>
      </c>
      <c r="F4028" t="str">
        <f t="shared" si="191"/>
        <v>New South Wales</v>
      </c>
      <c r="G4028" t="s">
        <v>10</v>
      </c>
      <c r="H4028">
        <v>2031</v>
      </c>
      <c r="I4028" t="s">
        <v>11</v>
      </c>
      <c r="J4028" t="s">
        <v>12</v>
      </c>
      <c r="K4028" t="s">
        <v>157</v>
      </c>
      <c r="L4028" t="s">
        <v>22</v>
      </c>
      <c r="M4028" s="5">
        <v>1809.2499999999998</v>
      </c>
    </row>
    <row r="4029" spans="1:13" hidden="1" x14ac:dyDescent="0.25">
      <c r="A4029" s="2">
        <v>45198</v>
      </c>
      <c r="B4029" s="3">
        <f t="shared" si="189"/>
        <v>2024</v>
      </c>
      <c r="C4029" t="str">
        <f t="shared" si="190"/>
        <v>2023-2024</v>
      </c>
      <c r="D4029" t="s">
        <v>148</v>
      </c>
      <c r="E4029" t="s">
        <v>78</v>
      </c>
      <c r="F4029" t="str">
        <f t="shared" si="191"/>
        <v>New South Wales</v>
      </c>
      <c r="G4029" t="s">
        <v>10</v>
      </c>
      <c r="H4029">
        <v>2350</v>
      </c>
      <c r="I4029" t="s">
        <v>11</v>
      </c>
      <c r="J4029" t="s">
        <v>68</v>
      </c>
      <c r="K4029" t="s">
        <v>152</v>
      </c>
      <c r="L4029" t="s">
        <v>13</v>
      </c>
      <c r="M4029" s="5">
        <v>1810.51</v>
      </c>
    </row>
    <row r="4030" spans="1:13" hidden="1" x14ac:dyDescent="0.25">
      <c r="A4030" s="2">
        <v>45617</v>
      </c>
      <c r="B4030" s="3">
        <f t="shared" si="189"/>
        <v>2025</v>
      </c>
      <c r="C4030" t="str">
        <f t="shared" si="190"/>
        <v>2024-2025</v>
      </c>
      <c r="D4030" t="s">
        <v>147</v>
      </c>
      <c r="E4030" t="s">
        <v>136</v>
      </c>
      <c r="F4030" t="str">
        <f t="shared" si="191"/>
        <v>Victoria</v>
      </c>
      <c r="G4030" t="s">
        <v>45</v>
      </c>
      <c r="H4030">
        <v>3175</v>
      </c>
      <c r="I4030" t="s">
        <v>11</v>
      </c>
      <c r="J4030" t="s">
        <v>63</v>
      </c>
      <c r="K4030" t="s">
        <v>150</v>
      </c>
      <c r="L4030" t="s">
        <v>18</v>
      </c>
      <c r="M4030" s="5">
        <v>1817.0900000000001</v>
      </c>
    </row>
    <row r="4031" spans="1:13" hidden="1" x14ac:dyDescent="0.25">
      <c r="A4031" s="2">
        <v>45541</v>
      </c>
      <c r="B4031" s="3">
        <f t="shared" si="189"/>
        <v>2025</v>
      </c>
      <c r="C4031" t="str">
        <f t="shared" si="190"/>
        <v>2024-2025</v>
      </c>
      <c r="D4031" t="s">
        <v>147</v>
      </c>
      <c r="E4031" t="s">
        <v>59</v>
      </c>
      <c r="F4031" t="str">
        <f t="shared" si="191"/>
        <v>Victoria</v>
      </c>
      <c r="G4031" t="s">
        <v>45</v>
      </c>
      <c r="H4031">
        <v>3280</v>
      </c>
      <c r="I4031" t="s">
        <v>11</v>
      </c>
      <c r="J4031" t="s">
        <v>60</v>
      </c>
      <c r="K4031" t="s">
        <v>151</v>
      </c>
      <c r="L4031" t="s">
        <v>21</v>
      </c>
      <c r="M4031" s="5">
        <v>1821.3399999999997</v>
      </c>
    </row>
    <row r="4032" spans="1:13" hidden="1" x14ac:dyDescent="0.25">
      <c r="A4032" s="2">
        <v>45217</v>
      </c>
      <c r="B4032" s="3">
        <f t="shared" si="189"/>
        <v>2024</v>
      </c>
      <c r="C4032" t="str">
        <f t="shared" si="190"/>
        <v>2023-2024</v>
      </c>
      <c r="D4032" t="s">
        <v>147</v>
      </c>
      <c r="E4032" t="s">
        <v>99</v>
      </c>
      <c r="F4032" t="str">
        <f t="shared" si="191"/>
        <v>Victoria</v>
      </c>
      <c r="G4032" t="s">
        <v>45</v>
      </c>
      <c r="H4032">
        <v>3148</v>
      </c>
      <c r="I4032" t="s">
        <v>11</v>
      </c>
      <c r="J4032" t="s">
        <v>63</v>
      </c>
      <c r="K4032" t="s">
        <v>150</v>
      </c>
      <c r="L4032" t="s">
        <v>18</v>
      </c>
      <c r="M4032" s="5">
        <v>1821.5799999999997</v>
      </c>
    </row>
    <row r="4033" spans="1:13" hidden="1" x14ac:dyDescent="0.25">
      <c r="A4033" s="2">
        <v>45641</v>
      </c>
      <c r="B4033" s="3">
        <f t="shared" si="189"/>
        <v>2025</v>
      </c>
      <c r="C4033" t="str">
        <f t="shared" si="190"/>
        <v>2024-2025</v>
      </c>
      <c r="D4033" t="s">
        <v>147</v>
      </c>
      <c r="E4033" t="s">
        <v>26</v>
      </c>
      <c r="F4033" t="str">
        <f t="shared" si="191"/>
        <v>New South Wales</v>
      </c>
      <c r="G4033" t="s">
        <v>10</v>
      </c>
      <c r="H4033">
        <v>2141</v>
      </c>
      <c r="I4033" t="s">
        <v>11</v>
      </c>
      <c r="J4033" t="s">
        <v>27</v>
      </c>
      <c r="K4033" t="s">
        <v>151</v>
      </c>
      <c r="L4033" t="s">
        <v>21</v>
      </c>
      <c r="M4033" s="5">
        <v>1825.67</v>
      </c>
    </row>
    <row r="4034" spans="1:13" hidden="1" x14ac:dyDescent="0.25">
      <c r="A4034" s="2">
        <v>45133</v>
      </c>
      <c r="B4034" s="3">
        <f t="shared" si="189"/>
        <v>2024</v>
      </c>
      <c r="C4034" t="str">
        <f t="shared" si="190"/>
        <v>2023-2024</v>
      </c>
      <c r="D4034" t="s">
        <v>147</v>
      </c>
      <c r="E4034" t="s">
        <v>145</v>
      </c>
      <c r="F4034" t="str">
        <f t="shared" si="191"/>
        <v>New South Wales</v>
      </c>
      <c r="G4034" t="s">
        <v>10</v>
      </c>
      <c r="H4034">
        <v>2101</v>
      </c>
      <c r="I4034" t="s">
        <v>11</v>
      </c>
      <c r="J4034" t="s">
        <v>27</v>
      </c>
      <c r="K4034" t="s">
        <v>153</v>
      </c>
      <c r="L4034" t="s">
        <v>16</v>
      </c>
      <c r="M4034" s="5">
        <v>1826.9199999999998</v>
      </c>
    </row>
    <row r="4035" spans="1:13" hidden="1"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row>
    <row r="4036" spans="1:13" hidden="1"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row>
    <row r="4037" spans="1:13" hidden="1"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row>
    <row r="4038" spans="1:13" hidden="1"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row>
    <row r="4039" spans="1:13" hidden="1"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row>
    <row r="4040" spans="1:13" hidden="1"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row>
    <row r="4041" spans="1:13" hidden="1" x14ac:dyDescent="0.25">
      <c r="A4041" s="2">
        <v>45083</v>
      </c>
      <c r="B4041" s="3">
        <f t="shared" si="189"/>
        <v>2023</v>
      </c>
      <c r="C4041" t="str">
        <f t="shared" si="190"/>
        <v>2023-2024</v>
      </c>
      <c r="D4041" t="s">
        <v>147</v>
      </c>
      <c r="E4041" t="s">
        <v>90</v>
      </c>
      <c r="F4041" t="str">
        <f t="shared" si="191"/>
        <v>Victoria</v>
      </c>
      <c r="G4041" t="s">
        <v>45</v>
      </c>
      <c r="H4041">
        <v>3179</v>
      </c>
      <c r="I4041" t="s">
        <v>11</v>
      </c>
      <c r="J4041" t="s">
        <v>63</v>
      </c>
      <c r="K4041" t="s">
        <v>150</v>
      </c>
      <c r="L4041" t="s">
        <v>18</v>
      </c>
      <c r="M4041" s="5">
        <v>1854.48</v>
      </c>
    </row>
    <row r="4042" spans="1:13" hidden="1" x14ac:dyDescent="0.25">
      <c r="A4042" s="2">
        <v>45070</v>
      </c>
      <c r="B4042" s="3">
        <f t="shared" si="189"/>
        <v>2023</v>
      </c>
      <c r="C4042" t="str">
        <f t="shared" si="190"/>
        <v>2023-2024</v>
      </c>
      <c r="D4042" t="s">
        <v>148</v>
      </c>
      <c r="E4042" t="s">
        <v>76</v>
      </c>
      <c r="F4042" t="str">
        <f t="shared" si="191"/>
        <v>Western Australia</v>
      </c>
      <c r="G4042" t="s">
        <v>48</v>
      </c>
      <c r="H4042">
        <v>6450</v>
      </c>
      <c r="I4042" t="s">
        <v>11</v>
      </c>
      <c r="J4042" t="s">
        <v>77</v>
      </c>
      <c r="K4042" t="s">
        <v>151</v>
      </c>
      <c r="L4042" t="s">
        <v>21</v>
      </c>
      <c r="M4042" s="5">
        <v>1857.1200000000001</v>
      </c>
    </row>
    <row r="4043" spans="1:13" hidden="1" x14ac:dyDescent="0.25">
      <c r="A4043" s="2">
        <v>45101</v>
      </c>
      <c r="B4043" s="3">
        <f t="shared" si="189"/>
        <v>2023</v>
      </c>
      <c r="C4043" t="str">
        <f t="shared" si="190"/>
        <v>2023-2024</v>
      </c>
      <c r="D4043" t="s">
        <v>147</v>
      </c>
      <c r="E4043" t="s">
        <v>131</v>
      </c>
      <c r="F4043" t="str">
        <f t="shared" si="191"/>
        <v>Western Australia</v>
      </c>
      <c r="G4043" t="s">
        <v>48</v>
      </c>
      <c r="H4043">
        <v>6530</v>
      </c>
      <c r="I4043" t="s">
        <v>11</v>
      </c>
      <c r="J4043" t="s">
        <v>77</v>
      </c>
      <c r="K4043" t="s">
        <v>157</v>
      </c>
      <c r="L4043" t="s">
        <v>22</v>
      </c>
      <c r="M4043" s="5">
        <v>1859.42</v>
      </c>
    </row>
    <row r="4044" spans="1:13" hidden="1" x14ac:dyDescent="0.25">
      <c r="A4044" s="2">
        <v>45385</v>
      </c>
      <c r="B4044" s="3">
        <f t="shared" si="189"/>
        <v>2024</v>
      </c>
      <c r="C4044" t="str">
        <f t="shared" si="190"/>
        <v>2024-2025</v>
      </c>
      <c r="D4044" t="s">
        <v>147</v>
      </c>
      <c r="E4044" t="s">
        <v>44</v>
      </c>
      <c r="F4044" t="str">
        <f t="shared" si="191"/>
        <v>Victoria</v>
      </c>
      <c r="G4044" t="s">
        <v>45</v>
      </c>
      <c r="H4044">
        <v>3066</v>
      </c>
      <c r="I4044" t="s">
        <v>11</v>
      </c>
      <c r="J4044" t="s">
        <v>46</v>
      </c>
      <c r="K4044" t="s">
        <v>155</v>
      </c>
      <c r="L4044" t="s">
        <v>20</v>
      </c>
      <c r="M4044" s="5">
        <v>1870.0700000000002</v>
      </c>
    </row>
    <row r="4045" spans="1:13" hidden="1" x14ac:dyDescent="0.25">
      <c r="A4045" s="2">
        <v>45426</v>
      </c>
      <c r="B4045" s="3">
        <f t="shared" si="189"/>
        <v>2024</v>
      </c>
      <c r="C4045" t="str">
        <f t="shared" si="190"/>
        <v>2024-2025</v>
      </c>
      <c r="D4045" t="s">
        <v>148</v>
      </c>
      <c r="E4045" t="s">
        <v>96</v>
      </c>
      <c r="F4045" t="str">
        <f t="shared" si="191"/>
        <v>Western Australia</v>
      </c>
      <c r="G4045" t="s">
        <v>48</v>
      </c>
      <c r="H4045">
        <v>6330</v>
      </c>
      <c r="I4045" t="s">
        <v>11</v>
      </c>
      <c r="J4045" t="s">
        <v>94</v>
      </c>
      <c r="K4045" t="s">
        <v>150</v>
      </c>
      <c r="L4045" t="s">
        <v>18</v>
      </c>
      <c r="M4045" s="5">
        <v>1870.51</v>
      </c>
    </row>
    <row r="4046" spans="1:13" hidden="1"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row>
    <row r="4047" spans="1:13" hidden="1" x14ac:dyDescent="0.25">
      <c r="A4047" s="2">
        <v>45094</v>
      </c>
      <c r="B4047" s="3">
        <f t="shared" si="189"/>
        <v>2023</v>
      </c>
      <c r="C4047" t="str">
        <f t="shared" si="190"/>
        <v>2023-2024</v>
      </c>
      <c r="D4047" t="s">
        <v>147</v>
      </c>
      <c r="E4047" t="s">
        <v>90</v>
      </c>
      <c r="F4047" t="str">
        <f t="shared" si="191"/>
        <v>Victoria</v>
      </c>
      <c r="G4047" t="s">
        <v>45</v>
      </c>
      <c r="H4047">
        <v>3179</v>
      </c>
      <c r="I4047" t="s">
        <v>11</v>
      </c>
      <c r="J4047" t="s">
        <v>63</v>
      </c>
      <c r="K4047" t="s">
        <v>153</v>
      </c>
      <c r="L4047" t="s">
        <v>16</v>
      </c>
      <c r="M4047" s="5">
        <v>1878.0900000000001</v>
      </c>
    </row>
    <row r="4048" spans="1:13" hidden="1"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row>
    <row r="4049" spans="1:13" hidden="1" x14ac:dyDescent="0.25">
      <c r="A4049" s="2">
        <v>45405</v>
      </c>
      <c r="B4049" s="3">
        <f t="shared" si="189"/>
        <v>2024</v>
      </c>
      <c r="C4049" t="str">
        <f t="shared" si="190"/>
        <v>2024-2025</v>
      </c>
      <c r="D4049" t="s">
        <v>147</v>
      </c>
      <c r="E4049" t="s">
        <v>26</v>
      </c>
      <c r="F4049" t="str">
        <f t="shared" si="191"/>
        <v>New South Wales</v>
      </c>
      <c r="G4049" t="s">
        <v>10</v>
      </c>
      <c r="H4049">
        <v>2141</v>
      </c>
      <c r="I4049" t="s">
        <v>11</v>
      </c>
      <c r="J4049" t="s">
        <v>27</v>
      </c>
      <c r="K4049" t="s">
        <v>151</v>
      </c>
      <c r="L4049" t="s">
        <v>21</v>
      </c>
      <c r="M4049" s="5">
        <v>1884.95</v>
      </c>
    </row>
    <row r="4050" spans="1:13" hidden="1"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row>
    <row r="4051" spans="1:13"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row>
    <row r="4052" spans="1:13" hidden="1"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row>
    <row r="4053" spans="1:13" hidden="1"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row>
    <row r="4054" spans="1:13" hidden="1" x14ac:dyDescent="0.25">
      <c r="A4054" s="2">
        <v>45033</v>
      </c>
      <c r="B4054" s="3">
        <f t="shared" si="189"/>
        <v>2023</v>
      </c>
      <c r="C4054" t="str">
        <f t="shared" si="190"/>
        <v>2023-2024</v>
      </c>
      <c r="D4054" t="s">
        <v>147</v>
      </c>
      <c r="E4054" t="s">
        <v>79</v>
      </c>
      <c r="F4054" t="str">
        <f t="shared" si="191"/>
        <v>Australian Capital Territory</v>
      </c>
      <c r="G4054" t="s">
        <v>80</v>
      </c>
      <c r="H4054">
        <v>2617</v>
      </c>
      <c r="I4054" t="s">
        <v>11</v>
      </c>
      <c r="J4054" t="s">
        <v>58</v>
      </c>
      <c r="K4054" t="s">
        <v>151</v>
      </c>
      <c r="L4054" t="s">
        <v>21</v>
      </c>
      <c r="M4054" s="5">
        <v>1905.38</v>
      </c>
    </row>
    <row r="4055" spans="1:13" hidden="1" x14ac:dyDescent="0.25">
      <c r="A4055" s="2">
        <v>45063</v>
      </c>
      <c r="B4055" s="3">
        <f t="shared" si="189"/>
        <v>2023</v>
      </c>
      <c r="C4055" t="str">
        <f t="shared" si="190"/>
        <v>2023-2024</v>
      </c>
      <c r="D4055" t="s">
        <v>147</v>
      </c>
      <c r="E4055" t="s">
        <v>136</v>
      </c>
      <c r="F4055" t="str">
        <f t="shared" si="191"/>
        <v>Victoria</v>
      </c>
      <c r="G4055" t="s">
        <v>45</v>
      </c>
      <c r="H4055">
        <v>3175</v>
      </c>
      <c r="I4055" t="s">
        <v>11</v>
      </c>
      <c r="J4055" t="s">
        <v>63</v>
      </c>
      <c r="K4055" t="s">
        <v>153</v>
      </c>
      <c r="L4055" t="s">
        <v>16</v>
      </c>
      <c r="M4055" s="5">
        <v>1905.3900000000003</v>
      </c>
    </row>
    <row r="4056" spans="1:13" hidden="1"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row>
    <row r="4057" spans="1:13" hidden="1"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row>
    <row r="4058" spans="1:13" hidden="1"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row>
    <row r="4059" spans="1:13" hidden="1" x14ac:dyDescent="0.25">
      <c r="A4059" s="2">
        <v>45030</v>
      </c>
      <c r="B4059" s="3">
        <f t="shared" si="189"/>
        <v>2023</v>
      </c>
      <c r="C4059" t="str">
        <f t="shared" si="190"/>
        <v>2023-2024</v>
      </c>
      <c r="D4059" t="s">
        <v>147</v>
      </c>
      <c r="E4059" t="s">
        <v>117</v>
      </c>
      <c r="F4059" t="str">
        <f t="shared" si="191"/>
        <v>Queensland</v>
      </c>
      <c r="G4059" t="s">
        <v>35</v>
      </c>
      <c r="H4059">
        <v>4119</v>
      </c>
      <c r="I4059" t="s">
        <v>11</v>
      </c>
      <c r="J4059" t="s">
        <v>43</v>
      </c>
      <c r="K4059" t="s">
        <v>150</v>
      </c>
      <c r="L4059" t="s">
        <v>18</v>
      </c>
      <c r="M4059" s="5">
        <v>1925.47</v>
      </c>
    </row>
    <row r="4060" spans="1:13"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row>
    <row r="4061" spans="1:13" hidden="1"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row>
    <row r="4062" spans="1:13" hidden="1" x14ac:dyDescent="0.25">
      <c r="A4062" s="2">
        <v>45028</v>
      </c>
      <c r="B4062" s="3">
        <f t="shared" ref="B4062:B4125" si="192">IF(MONTH(A4062)&gt;=7,YEAR(A4062)+1,YEAR(A4062))</f>
        <v>2023</v>
      </c>
      <c r="C4062" t="str">
        <f t="shared" ref="C4062:C4125" si="193">IF(MONTH(A4062) &gt;= 4, YEAR(A4062) &amp; "-" &amp; YEAR(A4062) + 1, YEAR(A4062) - 1 &amp; "-" &amp; YEAR(A4062))</f>
        <v>2023-2024</v>
      </c>
      <c r="D4062" t="s">
        <v>148</v>
      </c>
      <c r="E4062" t="s">
        <v>61</v>
      </c>
      <c r="F4062" t="str">
        <f t="shared" ref="F4062:F4125" si="194">IF(G4062="WA","Western Australia",
IF(G4062="NSW","New South Wales",
IF(G4062="QLD","Queensland",
IF(G4062="VIC","Victoria",
IF(G4062="TAS","Tasmania",
IF(G4062="SA","South Australia",
IF(G4062="NT","Northern Territory",
IF(G4062="ACT","Australian Capital Territory",G4062))))))))</f>
        <v>New South Wales</v>
      </c>
      <c r="G4062" t="s">
        <v>10</v>
      </c>
      <c r="H4062">
        <v>2539</v>
      </c>
      <c r="I4062" t="s">
        <v>11</v>
      </c>
      <c r="J4062" t="s">
        <v>58</v>
      </c>
      <c r="K4062" t="s">
        <v>151</v>
      </c>
      <c r="L4062" t="s">
        <v>21</v>
      </c>
      <c r="M4062" s="5">
        <v>1933.56</v>
      </c>
    </row>
    <row r="4063" spans="1:13" hidden="1" x14ac:dyDescent="0.25">
      <c r="A4063" s="2">
        <v>45183</v>
      </c>
      <c r="B4063" s="3">
        <f t="shared" si="192"/>
        <v>2024</v>
      </c>
      <c r="C4063" t="str">
        <f t="shared" si="193"/>
        <v>2023-2024</v>
      </c>
      <c r="D4063" t="s">
        <v>147</v>
      </c>
      <c r="E4063" t="s">
        <v>92</v>
      </c>
      <c r="F4063" t="str">
        <f t="shared" si="194"/>
        <v>Queensland</v>
      </c>
      <c r="G4063" t="s">
        <v>35</v>
      </c>
      <c r="H4063">
        <v>4068</v>
      </c>
      <c r="I4063" t="s">
        <v>11</v>
      </c>
      <c r="J4063" t="s">
        <v>43</v>
      </c>
      <c r="K4063" t="s">
        <v>150</v>
      </c>
      <c r="L4063" t="s">
        <v>18</v>
      </c>
      <c r="M4063" s="5">
        <v>1942.3200000000002</v>
      </c>
    </row>
    <row r="4064" spans="1:13" hidden="1" x14ac:dyDescent="0.25">
      <c r="A4064" s="2">
        <v>45218</v>
      </c>
      <c r="B4064" s="3">
        <f t="shared" si="192"/>
        <v>2024</v>
      </c>
      <c r="C4064" t="str">
        <f t="shared" si="193"/>
        <v>2023-2024</v>
      </c>
      <c r="D4064" t="s">
        <v>147</v>
      </c>
      <c r="E4064" t="s">
        <v>97</v>
      </c>
      <c r="F4064" t="str">
        <f t="shared" si="194"/>
        <v>Tasmania</v>
      </c>
      <c r="G4064" t="s">
        <v>70</v>
      </c>
      <c r="H4064">
        <v>7250</v>
      </c>
      <c r="I4064" t="s">
        <v>11</v>
      </c>
      <c r="J4064" t="s">
        <v>71</v>
      </c>
      <c r="K4064" t="s">
        <v>153</v>
      </c>
      <c r="L4064" t="s">
        <v>16</v>
      </c>
      <c r="M4064" s="5">
        <v>1944.79</v>
      </c>
    </row>
    <row r="4065" spans="1:13" hidden="1" x14ac:dyDescent="0.25">
      <c r="A4065" s="2">
        <v>45018</v>
      </c>
      <c r="B4065" s="3">
        <f t="shared" si="192"/>
        <v>2023</v>
      </c>
      <c r="C4065" t="str">
        <f t="shared" si="193"/>
        <v>2023-2024</v>
      </c>
      <c r="D4065" t="s">
        <v>147</v>
      </c>
      <c r="E4065" t="s">
        <v>132</v>
      </c>
      <c r="F4065" t="str">
        <f t="shared" si="194"/>
        <v>New South Wales</v>
      </c>
      <c r="G4065" t="s">
        <v>10</v>
      </c>
      <c r="H4065">
        <v>2800</v>
      </c>
      <c r="I4065" t="s">
        <v>11</v>
      </c>
      <c r="J4065" t="s">
        <v>25</v>
      </c>
      <c r="K4065" t="s">
        <v>150</v>
      </c>
      <c r="L4065" t="s">
        <v>18</v>
      </c>
      <c r="M4065" s="5">
        <v>1945.35</v>
      </c>
    </row>
    <row r="4066" spans="1:13" hidden="1" x14ac:dyDescent="0.25">
      <c r="A4066" s="2">
        <v>45399</v>
      </c>
      <c r="B4066" s="3">
        <f t="shared" si="192"/>
        <v>2024</v>
      </c>
      <c r="C4066" t="str">
        <f t="shared" si="193"/>
        <v>2024-2025</v>
      </c>
      <c r="D4066" t="s">
        <v>147</v>
      </c>
      <c r="E4066" t="s">
        <v>144</v>
      </c>
      <c r="F4066" t="str">
        <f t="shared" si="194"/>
        <v>Queensland</v>
      </c>
      <c r="G4066" t="s">
        <v>35</v>
      </c>
      <c r="H4066">
        <v>4566</v>
      </c>
      <c r="I4066" t="s">
        <v>11</v>
      </c>
      <c r="J4066" t="s">
        <v>120</v>
      </c>
      <c r="K4066" t="s">
        <v>150</v>
      </c>
      <c r="L4066" t="s">
        <v>18</v>
      </c>
      <c r="M4066" s="5">
        <v>1948.58</v>
      </c>
    </row>
    <row r="4067" spans="1:13" hidden="1" x14ac:dyDescent="0.25">
      <c r="A4067" s="2">
        <v>45151</v>
      </c>
      <c r="B4067" s="3">
        <f t="shared" si="192"/>
        <v>2024</v>
      </c>
      <c r="C4067" t="str">
        <f t="shared" si="193"/>
        <v>2023-2024</v>
      </c>
      <c r="D4067" t="s">
        <v>147</v>
      </c>
      <c r="E4067" t="s">
        <v>59</v>
      </c>
      <c r="F4067" t="str">
        <f t="shared" si="194"/>
        <v>Victoria</v>
      </c>
      <c r="G4067" t="s">
        <v>45</v>
      </c>
      <c r="H4067">
        <v>3280</v>
      </c>
      <c r="I4067" t="s">
        <v>11</v>
      </c>
      <c r="J4067" t="s">
        <v>60</v>
      </c>
      <c r="K4067" t="s">
        <v>151</v>
      </c>
      <c r="L4067" t="s">
        <v>21</v>
      </c>
      <c r="M4067" s="5">
        <v>1952.6000000000001</v>
      </c>
    </row>
    <row r="4068" spans="1:13" hidden="1" x14ac:dyDescent="0.25">
      <c r="A4068" s="2">
        <v>45135</v>
      </c>
      <c r="B4068" s="3">
        <f t="shared" si="192"/>
        <v>2024</v>
      </c>
      <c r="C4068" t="str">
        <f t="shared" si="193"/>
        <v>2023-2024</v>
      </c>
      <c r="D4068" t="s">
        <v>147</v>
      </c>
      <c r="E4068" t="s">
        <v>143</v>
      </c>
      <c r="F4068" t="str">
        <f t="shared" si="194"/>
        <v>New South Wales</v>
      </c>
      <c r="G4068" t="s">
        <v>10</v>
      </c>
      <c r="H4068">
        <v>2154</v>
      </c>
      <c r="I4068" t="s">
        <v>11</v>
      </c>
      <c r="J4068" t="s">
        <v>27</v>
      </c>
      <c r="K4068" t="s">
        <v>151</v>
      </c>
      <c r="L4068" t="s">
        <v>21</v>
      </c>
      <c r="M4068" s="5">
        <v>1956.56</v>
      </c>
    </row>
    <row r="4069" spans="1:13" hidden="1" x14ac:dyDescent="0.25">
      <c r="A4069" s="2">
        <v>44963</v>
      </c>
      <c r="B4069" s="3">
        <f t="shared" si="192"/>
        <v>2023</v>
      </c>
      <c r="C4069" t="str">
        <f t="shared" si="193"/>
        <v>2022-2023</v>
      </c>
      <c r="D4069" t="s">
        <v>147</v>
      </c>
      <c r="E4069" t="s">
        <v>28</v>
      </c>
      <c r="F4069" t="str">
        <f t="shared" si="194"/>
        <v>Northern Territory</v>
      </c>
      <c r="G4069" t="s">
        <v>29</v>
      </c>
      <c r="H4069">
        <v>800</v>
      </c>
      <c r="I4069" t="s">
        <v>11</v>
      </c>
      <c r="J4069" t="s">
        <v>30</v>
      </c>
      <c r="K4069" t="s">
        <v>150</v>
      </c>
      <c r="L4069" t="s">
        <v>18</v>
      </c>
      <c r="M4069" s="5">
        <v>1956.58</v>
      </c>
    </row>
    <row r="4070" spans="1:13" hidden="1" x14ac:dyDescent="0.25">
      <c r="A4070" s="2">
        <v>45605</v>
      </c>
      <c r="B4070" s="3">
        <f t="shared" si="192"/>
        <v>2025</v>
      </c>
      <c r="C4070" t="str">
        <f t="shared" si="193"/>
        <v>2024-2025</v>
      </c>
      <c r="D4070" t="s">
        <v>147</v>
      </c>
      <c r="E4070" t="s">
        <v>122</v>
      </c>
      <c r="F4070" t="str">
        <f t="shared" si="194"/>
        <v>New South Wales</v>
      </c>
      <c r="G4070" t="s">
        <v>10</v>
      </c>
      <c r="H4070">
        <v>2650</v>
      </c>
      <c r="I4070" t="s">
        <v>11</v>
      </c>
      <c r="J4070" t="s">
        <v>25</v>
      </c>
      <c r="K4070" t="s">
        <v>150</v>
      </c>
      <c r="L4070" t="s">
        <v>18</v>
      </c>
      <c r="M4070" s="5">
        <v>1970.0800000000002</v>
      </c>
    </row>
    <row r="4071" spans="1:13" hidden="1" x14ac:dyDescent="0.25">
      <c r="A4071" s="2">
        <v>45653</v>
      </c>
      <c r="B4071" s="3">
        <f t="shared" si="192"/>
        <v>2025</v>
      </c>
      <c r="C4071" t="str">
        <f t="shared" si="193"/>
        <v>2024-2025</v>
      </c>
      <c r="D4071" t="s">
        <v>147</v>
      </c>
      <c r="E4071" t="s">
        <v>99</v>
      </c>
      <c r="F4071" t="str">
        <f t="shared" si="194"/>
        <v>Victoria</v>
      </c>
      <c r="G4071" t="s">
        <v>45</v>
      </c>
      <c r="H4071">
        <v>3148</v>
      </c>
      <c r="I4071" t="s">
        <v>11</v>
      </c>
      <c r="J4071" t="s">
        <v>63</v>
      </c>
      <c r="K4071" t="s">
        <v>153</v>
      </c>
      <c r="L4071" t="s">
        <v>16</v>
      </c>
      <c r="M4071" s="5">
        <v>1970.7899999999995</v>
      </c>
    </row>
    <row r="4072" spans="1:13" hidden="1" x14ac:dyDescent="0.25">
      <c r="A4072" s="2">
        <v>45254</v>
      </c>
      <c r="B4072" s="3">
        <f t="shared" si="192"/>
        <v>2024</v>
      </c>
      <c r="C4072" t="str">
        <f t="shared" si="193"/>
        <v>2023-2024</v>
      </c>
      <c r="D4072" t="s">
        <v>148</v>
      </c>
      <c r="E4072" t="s">
        <v>108</v>
      </c>
      <c r="F4072" t="str">
        <f t="shared" si="194"/>
        <v>Victoria</v>
      </c>
      <c r="G4072" t="s">
        <v>45</v>
      </c>
      <c r="H4072">
        <v>3018</v>
      </c>
      <c r="I4072" t="s">
        <v>11</v>
      </c>
      <c r="J4072" t="s">
        <v>46</v>
      </c>
      <c r="K4072" t="s">
        <v>157</v>
      </c>
      <c r="L4072" t="s">
        <v>22</v>
      </c>
      <c r="M4072" s="5">
        <v>1985.2800000000002</v>
      </c>
    </row>
    <row r="4073" spans="1:13" hidden="1" x14ac:dyDescent="0.25">
      <c r="A4073" s="2">
        <v>45455</v>
      </c>
      <c r="B4073" s="3">
        <f t="shared" si="192"/>
        <v>2024</v>
      </c>
      <c r="C4073" t="str">
        <f t="shared" si="193"/>
        <v>2024-2025</v>
      </c>
      <c r="D4073" t="s">
        <v>148</v>
      </c>
      <c r="E4073" t="s">
        <v>61</v>
      </c>
      <c r="F4073" t="str">
        <f t="shared" si="194"/>
        <v>New South Wales</v>
      </c>
      <c r="G4073" t="s">
        <v>10</v>
      </c>
      <c r="H4073">
        <v>2539</v>
      </c>
      <c r="I4073" t="s">
        <v>11</v>
      </c>
      <c r="J4073" t="s">
        <v>58</v>
      </c>
      <c r="K4073" t="s">
        <v>150</v>
      </c>
      <c r="L4073" t="s">
        <v>18</v>
      </c>
      <c r="M4073" s="5">
        <v>1987.97</v>
      </c>
    </row>
    <row r="4074" spans="1:13" hidden="1" x14ac:dyDescent="0.25">
      <c r="A4074" s="2">
        <v>45150</v>
      </c>
      <c r="B4074" s="3">
        <f t="shared" si="192"/>
        <v>2024</v>
      </c>
      <c r="C4074" t="str">
        <f t="shared" si="193"/>
        <v>2023-2024</v>
      </c>
      <c r="D4074" t="s">
        <v>148</v>
      </c>
      <c r="E4074" t="s">
        <v>113</v>
      </c>
      <c r="F4074" t="str">
        <f t="shared" si="194"/>
        <v>Queensland</v>
      </c>
      <c r="G4074" t="s">
        <v>35</v>
      </c>
      <c r="H4074">
        <v>4215</v>
      </c>
      <c r="I4074" t="s">
        <v>11</v>
      </c>
      <c r="J4074" t="s">
        <v>104</v>
      </c>
      <c r="K4074" t="s">
        <v>155</v>
      </c>
      <c r="L4074" t="s">
        <v>20</v>
      </c>
      <c r="M4074" s="5">
        <v>5.98</v>
      </c>
    </row>
    <row r="4075" spans="1:13" hidden="1" x14ac:dyDescent="0.25">
      <c r="A4075" s="2">
        <v>45495</v>
      </c>
      <c r="B4075" s="3">
        <f t="shared" si="192"/>
        <v>2025</v>
      </c>
      <c r="C4075" t="str">
        <f t="shared" si="193"/>
        <v>2024-2025</v>
      </c>
      <c r="D4075" t="s">
        <v>147</v>
      </c>
      <c r="E4075" t="s">
        <v>122</v>
      </c>
      <c r="F4075" t="str">
        <f t="shared" si="194"/>
        <v>New South Wales</v>
      </c>
      <c r="G4075" t="s">
        <v>10</v>
      </c>
      <c r="H4075">
        <v>2650</v>
      </c>
      <c r="I4075" t="s">
        <v>11</v>
      </c>
      <c r="J4075" t="s">
        <v>25</v>
      </c>
      <c r="K4075" t="s">
        <v>154</v>
      </c>
      <c r="L4075" t="s">
        <v>14</v>
      </c>
      <c r="M4075" s="5">
        <v>2003.5599999999995</v>
      </c>
    </row>
    <row r="4076" spans="1:13" hidden="1" x14ac:dyDescent="0.25">
      <c r="A4076" s="2">
        <v>45021</v>
      </c>
      <c r="B4076" s="3">
        <f t="shared" si="192"/>
        <v>2023</v>
      </c>
      <c r="C4076" t="str">
        <f t="shared" si="193"/>
        <v>2023-2024</v>
      </c>
      <c r="D4076" t="s">
        <v>147</v>
      </c>
      <c r="E4076" t="s">
        <v>28</v>
      </c>
      <c r="F4076" t="str">
        <f t="shared" si="194"/>
        <v>Northern Territory</v>
      </c>
      <c r="G4076" t="s">
        <v>29</v>
      </c>
      <c r="H4076">
        <v>800</v>
      </c>
      <c r="I4076" t="s">
        <v>11</v>
      </c>
      <c r="J4076" t="s">
        <v>30</v>
      </c>
      <c r="K4076" t="s">
        <v>154</v>
      </c>
      <c r="L4076" t="s">
        <v>14</v>
      </c>
      <c r="M4076" s="5">
        <v>2004.58</v>
      </c>
    </row>
    <row r="4077" spans="1:13" hidden="1" x14ac:dyDescent="0.25">
      <c r="A4077" s="2">
        <v>45372</v>
      </c>
      <c r="B4077" s="3">
        <f t="shared" si="192"/>
        <v>2024</v>
      </c>
      <c r="C4077" t="str">
        <f t="shared" si="193"/>
        <v>2023-2024</v>
      </c>
      <c r="D4077" t="s">
        <v>147</v>
      </c>
      <c r="E4077" t="s">
        <v>9</v>
      </c>
      <c r="F4077" t="str">
        <f t="shared" si="194"/>
        <v>New South Wales</v>
      </c>
      <c r="G4077" t="s">
        <v>10</v>
      </c>
      <c r="H4077">
        <v>2067</v>
      </c>
      <c r="I4077" t="s">
        <v>11</v>
      </c>
      <c r="J4077" t="s">
        <v>12</v>
      </c>
      <c r="K4077" t="s">
        <v>150</v>
      </c>
      <c r="L4077" t="s">
        <v>18</v>
      </c>
      <c r="M4077" s="5">
        <v>2005.3999999999999</v>
      </c>
    </row>
    <row r="4078" spans="1:13" hidden="1" x14ac:dyDescent="0.25">
      <c r="A4078" s="2">
        <v>45129</v>
      </c>
      <c r="B4078" s="3">
        <f t="shared" si="192"/>
        <v>2024</v>
      </c>
      <c r="C4078" t="str">
        <f t="shared" si="193"/>
        <v>2023-2024</v>
      </c>
      <c r="D4078" t="s">
        <v>147</v>
      </c>
      <c r="E4078" t="s">
        <v>79</v>
      </c>
      <c r="F4078" t="str">
        <f t="shared" si="194"/>
        <v>Australian Capital Territory</v>
      </c>
      <c r="G4078" t="s">
        <v>80</v>
      </c>
      <c r="H4078">
        <v>2617</v>
      </c>
      <c r="I4078" t="s">
        <v>11</v>
      </c>
      <c r="J4078" t="s">
        <v>58</v>
      </c>
      <c r="K4078" t="s">
        <v>151</v>
      </c>
      <c r="L4078" t="s">
        <v>21</v>
      </c>
      <c r="M4078" s="5">
        <v>2006.2800000000002</v>
      </c>
    </row>
    <row r="4079" spans="1:13" hidden="1" x14ac:dyDescent="0.25">
      <c r="A4079" s="2">
        <v>45173</v>
      </c>
      <c r="B4079" s="3">
        <f t="shared" si="192"/>
        <v>2024</v>
      </c>
      <c r="C4079" t="str">
        <f t="shared" si="193"/>
        <v>2023-2024</v>
      </c>
      <c r="D4079" t="s">
        <v>147</v>
      </c>
      <c r="E4079" t="s">
        <v>132</v>
      </c>
      <c r="F4079" t="str">
        <f t="shared" si="194"/>
        <v>New South Wales</v>
      </c>
      <c r="G4079" t="s">
        <v>10</v>
      </c>
      <c r="H4079">
        <v>2800</v>
      </c>
      <c r="I4079" t="s">
        <v>11</v>
      </c>
      <c r="J4079" t="s">
        <v>25</v>
      </c>
      <c r="K4079" t="s">
        <v>155</v>
      </c>
      <c r="L4079" t="s">
        <v>20</v>
      </c>
      <c r="M4079" s="5">
        <v>2011.12</v>
      </c>
    </row>
    <row r="4080" spans="1:13" hidden="1" x14ac:dyDescent="0.25">
      <c r="A4080" s="2">
        <v>45005</v>
      </c>
      <c r="B4080" s="3">
        <f t="shared" si="192"/>
        <v>2023</v>
      </c>
      <c r="C4080" t="str">
        <f t="shared" si="193"/>
        <v>2022-2023</v>
      </c>
      <c r="D4080" t="s">
        <v>147</v>
      </c>
      <c r="E4080" t="s">
        <v>118</v>
      </c>
      <c r="F4080" t="str">
        <f t="shared" si="194"/>
        <v>New South Wales</v>
      </c>
      <c r="G4080" t="s">
        <v>10</v>
      </c>
      <c r="H4080">
        <v>2158</v>
      </c>
      <c r="I4080" t="s">
        <v>11</v>
      </c>
      <c r="J4080" t="s">
        <v>27</v>
      </c>
      <c r="K4080" t="s">
        <v>151</v>
      </c>
      <c r="L4080" t="s">
        <v>21</v>
      </c>
      <c r="M4080" s="5">
        <v>2013.6899999999998</v>
      </c>
    </row>
    <row r="4081" spans="1:13" hidden="1" x14ac:dyDescent="0.25">
      <c r="A4081" s="2">
        <v>45528</v>
      </c>
      <c r="B4081" s="3">
        <f t="shared" si="192"/>
        <v>2025</v>
      </c>
      <c r="C4081" t="str">
        <f t="shared" si="193"/>
        <v>2024-2025</v>
      </c>
      <c r="D4081" t="s">
        <v>148</v>
      </c>
      <c r="E4081" t="s">
        <v>124</v>
      </c>
      <c r="F4081" t="str">
        <f t="shared" si="194"/>
        <v>New South Wales</v>
      </c>
      <c r="G4081" t="s">
        <v>10</v>
      </c>
      <c r="H4081">
        <v>2015</v>
      </c>
      <c r="I4081" t="s">
        <v>11</v>
      </c>
      <c r="J4081" t="s">
        <v>12</v>
      </c>
      <c r="K4081" t="s">
        <v>155</v>
      </c>
      <c r="L4081" t="s">
        <v>20</v>
      </c>
      <c r="M4081" s="5">
        <v>2017.0000000000005</v>
      </c>
    </row>
    <row r="4082" spans="1:13" hidden="1" x14ac:dyDescent="0.25">
      <c r="A4082" s="2">
        <v>45154</v>
      </c>
      <c r="B4082" s="3">
        <f t="shared" si="192"/>
        <v>2024</v>
      </c>
      <c r="C4082" t="str">
        <f t="shared" si="193"/>
        <v>2023-2024</v>
      </c>
      <c r="D4082" t="s">
        <v>148</v>
      </c>
      <c r="E4082" t="s">
        <v>96</v>
      </c>
      <c r="F4082" t="str">
        <f t="shared" si="194"/>
        <v>Western Australia</v>
      </c>
      <c r="G4082" t="s">
        <v>48</v>
      </c>
      <c r="H4082">
        <v>6330</v>
      </c>
      <c r="I4082" t="s">
        <v>11</v>
      </c>
      <c r="J4082" t="s">
        <v>94</v>
      </c>
      <c r="K4082" t="s">
        <v>153</v>
      </c>
      <c r="L4082" t="s">
        <v>16</v>
      </c>
      <c r="M4082" s="5">
        <v>2022.7499999999995</v>
      </c>
    </row>
    <row r="4083" spans="1:13" hidden="1" x14ac:dyDescent="0.25">
      <c r="A4083" s="2">
        <v>44967</v>
      </c>
      <c r="B4083" s="3">
        <f t="shared" si="192"/>
        <v>2023</v>
      </c>
      <c r="C4083" t="str">
        <f t="shared" si="193"/>
        <v>2022-2023</v>
      </c>
      <c r="D4083" t="s">
        <v>147</v>
      </c>
      <c r="E4083" t="s">
        <v>126</v>
      </c>
      <c r="F4083" t="str">
        <f t="shared" si="194"/>
        <v>Queensland</v>
      </c>
      <c r="G4083" t="s">
        <v>35</v>
      </c>
      <c r="H4083">
        <v>4551</v>
      </c>
      <c r="I4083" t="s">
        <v>11</v>
      </c>
      <c r="J4083" t="s">
        <v>120</v>
      </c>
      <c r="K4083" t="s">
        <v>154</v>
      </c>
      <c r="L4083" t="s">
        <v>14</v>
      </c>
      <c r="M4083" s="5">
        <v>2026.4899999999998</v>
      </c>
    </row>
    <row r="4084" spans="1:13" hidden="1" x14ac:dyDescent="0.25">
      <c r="A4084" s="2">
        <v>45290</v>
      </c>
      <c r="B4084" s="3">
        <f t="shared" si="192"/>
        <v>2024</v>
      </c>
      <c r="C4084" t="str">
        <f t="shared" si="193"/>
        <v>2023-2024</v>
      </c>
      <c r="D4084" t="s">
        <v>147</v>
      </c>
      <c r="E4084" t="s">
        <v>103</v>
      </c>
      <c r="F4084" t="str">
        <f t="shared" si="194"/>
        <v>Queensland</v>
      </c>
      <c r="G4084" t="s">
        <v>35</v>
      </c>
      <c r="H4084">
        <v>4509</v>
      </c>
      <c r="I4084" t="s">
        <v>11</v>
      </c>
      <c r="J4084" t="s">
        <v>104</v>
      </c>
      <c r="K4084" t="s">
        <v>150</v>
      </c>
      <c r="L4084" t="s">
        <v>18</v>
      </c>
      <c r="M4084" s="5">
        <v>2028.3</v>
      </c>
    </row>
    <row r="4085" spans="1:13" hidden="1" x14ac:dyDescent="0.25">
      <c r="A4085" s="2">
        <v>45133</v>
      </c>
      <c r="B4085" s="3">
        <f t="shared" si="192"/>
        <v>2024</v>
      </c>
      <c r="C4085" t="str">
        <f t="shared" si="193"/>
        <v>2023-2024</v>
      </c>
      <c r="D4085" t="s">
        <v>147</v>
      </c>
      <c r="E4085" t="s">
        <v>117</v>
      </c>
      <c r="F4085" t="str">
        <f t="shared" si="194"/>
        <v>Queensland</v>
      </c>
      <c r="G4085" t="s">
        <v>35</v>
      </c>
      <c r="H4085">
        <v>4119</v>
      </c>
      <c r="I4085" t="s">
        <v>11</v>
      </c>
      <c r="J4085" t="s">
        <v>43</v>
      </c>
      <c r="K4085" t="s">
        <v>154</v>
      </c>
      <c r="L4085" t="s">
        <v>14</v>
      </c>
      <c r="M4085" s="5">
        <v>2031.5599999999997</v>
      </c>
    </row>
    <row r="4086" spans="1:13" hidden="1" x14ac:dyDescent="0.25">
      <c r="A4086" s="2">
        <v>45428</v>
      </c>
      <c r="B4086" s="3">
        <f t="shared" si="192"/>
        <v>2024</v>
      </c>
      <c r="C4086" t="str">
        <f t="shared" si="193"/>
        <v>2024-2025</v>
      </c>
      <c r="D4086" t="s">
        <v>147</v>
      </c>
      <c r="E4086" t="s">
        <v>79</v>
      </c>
      <c r="F4086" t="str">
        <f t="shared" si="194"/>
        <v>Australian Capital Territory</v>
      </c>
      <c r="G4086" t="s">
        <v>80</v>
      </c>
      <c r="H4086">
        <v>2617</v>
      </c>
      <c r="I4086" t="s">
        <v>11</v>
      </c>
      <c r="J4086" t="s">
        <v>58</v>
      </c>
      <c r="K4086" t="s">
        <v>152</v>
      </c>
      <c r="L4086" t="s">
        <v>13</v>
      </c>
      <c r="M4086" s="5">
        <v>2032.0600000000009</v>
      </c>
    </row>
    <row r="4087" spans="1:13" hidden="1" x14ac:dyDescent="0.25">
      <c r="A4087" s="2">
        <v>45596</v>
      </c>
      <c r="B4087" s="3">
        <f t="shared" si="192"/>
        <v>2025</v>
      </c>
      <c r="C4087" t="str">
        <f t="shared" si="193"/>
        <v>2024-2025</v>
      </c>
      <c r="D4087" t="s">
        <v>147</v>
      </c>
      <c r="E4087" t="s">
        <v>53</v>
      </c>
      <c r="F4087" t="str">
        <f t="shared" si="194"/>
        <v>South Australia</v>
      </c>
      <c r="G4087" t="s">
        <v>32</v>
      </c>
      <c r="H4087">
        <v>5082</v>
      </c>
      <c r="I4087" t="s">
        <v>11</v>
      </c>
      <c r="J4087" t="s">
        <v>33</v>
      </c>
      <c r="K4087" t="s">
        <v>151</v>
      </c>
      <c r="L4087" t="s">
        <v>21</v>
      </c>
      <c r="M4087" s="5">
        <v>2034.7</v>
      </c>
    </row>
    <row r="4088" spans="1:13" hidden="1" x14ac:dyDescent="0.25">
      <c r="A4088" s="2">
        <v>45288</v>
      </c>
      <c r="B4088" s="3">
        <f t="shared" si="192"/>
        <v>2024</v>
      </c>
      <c r="C4088" t="str">
        <f t="shared" si="193"/>
        <v>2023-2024</v>
      </c>
      <c r="D4088" t="s">
        <v>147</v>
      </c>
      <c r="E4088" t="s">
        <v>99</v>
      </c>
      <c r="F4088" t="str">
        <f t="shared" si="194"/>
        <v>Victoria</v>
      </c>
      <c r="G4088" t="s">
        <v>45</v>
      </c>
      <c r="H4088">
        <v>3148</v>
      </c>
      <c r="I4088" t="s">
        <v>11</v>
      </c>
      <c r="J4088" t="s">
        <v>63</v>
      </c>
      <c r="K4088" t="s">
        <v>150</v>
      </c>
      <c r="L4088" t="s">
        <v>18</v>
      </c>
      <c r="M4088" s="5">
        <v>2036.75</v>
      </c>
    </row>
    <row r="4089" spans="1:13" hidden="1" x14ac:dyDescent="0.25">
      <c r="A4089" s="2">
        <v>45533</v>
      </c>
      <c r="B4089" s="3">
        <f t="shared" si="192"/>
        <v>2025</v>
      </c>
      <c r="C4089" t="str">
        <f t="shared" si="193"/>
        <v>2024-2025</v>
      </c>
      <c r="D4089" t="s">
        <v>148</v>
      </c>
      <c r="E4089" t="s">
        <v>146</v>
      </c>
      <c r="F4089" t="str">
        <f t="shared" si="194"/>
        <v>Victoria</v>
      </c>
      <c r="G4089" t="s">
        <v>45</v>
      </c>
      <c r="H4089">
        <v>3353</v>
      </c>
      <c r="I4089" t="s">
        <v>11</v>
      </c>
      <c r="J4089" t="s">
        <v>60</v>
      </c>
      <c r="K4089" t="s">
        <v>150</v>
      </c>
      <c r="L4089" t="s">
        <v>18</v>
      </c>
      <c r="M4089" s="5">
        <v>2037.5700000000002</v>
      </c>
    </row>
    <row r="4090" spans="1:13" x14ac:dyDescent="0.25">
      <c r="A4090" s="2">
        <v>44945</v>
      </c>
      <c r="B4090" s="3">
        <f t="shared" si="192"/>
        <v>2023</v>
      </c>
      <c r="C4090" t="str">
        <f t="shared" si="193"/>
        <v>2022-2023</v>
      </c>
      <c r="D4090" t="s">
        <v>148</v>
      </c>
      <c r="E4090" t="s">
        <v>146</v>
      </c>
      <c r="F4090" t="str">
        <f t="shared" si="194"/>
        <v>Victoria</v>
      </c>
      <c r="G4090" t="s">
        <v>45</v>
      </c>
      <c r="H4090">
        <v>3353</v>
      </c>
      <c r="I4090" t="s">
        <v>11</v>
      </c>
      <c r="J4090" t="s">
        <v>60</v>
      </c>
      <c r="K4090" t="s">
        <v>153</v>
      </c>
      <c r="L4090" t="s">
        <v>16</v>
      </c>
      <c r="M4090" s="5">
        <v>2043.5500000000002</v>
      </c>
    </row>
    <row r="4091" spans="1:13" hidden="1" x14ac:dyDescent="0.25">
      <c r="A4091" s="2">
        <v>45395</v>
      </c>
      <c r="B4091" s="3">
        <f t="shared" si="192"/>
        <v>2024</v>
      </c>
      <c r="C4091" t="str">
        <f t="shared" si="193"/>
        <v>2024-2025</v>
      </c>
      <c r="D4091" t="s">
        <v>148</v>
      </c>
      <c r="E4091" t="s">
        <v>44</v>
      </c>
      <c r="F4091" t="str">
        <f t="shared" si="194"/>
        <v>Victoria</v>
      </c>
      <c r="G4091" t="s">
        <v>45</v>
      </c>
      <c r="H4091">
        <v>3066</v>
      </c>
      <c r="I4091" t="s">
        <v>11</v>
      </c>
      <c r="J4091" t="s">
        <v>46</v>
      </c>
      <c r="K4091" t="s">
        <v>153</v>
      </c>
      <c r="L4091" t="s">
        <v>16</v>
      </c>
      <c r="M4091" s="5">
        <v>2046.0099999999998</v>
      </c>
    </row>
    <row r="4092" spans="1:13" hidden="1" x14ac:dyDescent="0.25">
      <c r="A4092" s="2">
        <v>45299</v>
      </c>
      <c r="B4092" s="3">
        <f t="shared" si="192"/>
        <v>2024</v>
      </c>
      <c r="C4092" t="str">
        <f t="shared" si="193"/>
        <v>2023-2024</v>
      </c>
      <c r="D4092" t="s">
        <v>147</v>
      </c>
      <c r="E4092" t="s">
        <v>57</v>
      </c>
      <c r="F4092" t="str">
        <f t="shared" si="194"/>
        <v>New South Wales</v>
      </c>
      <c r="G4092" t="s">
        <v>10</v>
      </c>
      <c r="H4092">
        <v>2560</v>
      </c>
      <c r="I4092" t="s">
        <v>11</v>
      </c>
      <c r="J4092" t="s">
        <v>58</v>
      </c>
      <c r="K4092" t="s">
        <v>154</v>
      </c>
      <c r="L4092" t="s">
        <v>14</v>
      </c>
      <c r="M4092" s="5">
        <v>2050.27</v>
      </c>
    </row>
    <row r="4093" spans="1:13" hidden="1" x14ac:dyDescent="0.25">
      <c r="A4093" s="2">
        <v>45012</v>
      </c>
      <c r="B4093" s="3">
        <f t="shared" si="192"/>
        <v>2023</v>
      </c>
      <c r="C4093" t="str">
        <f t="shared" si="193"/>
        <v>2022-2023</v>
      </c>
      <c r="D4093" t="s">
        <v>148</v>
      </c>
      <c r="E4093" t="s">
        <v>108</v>
      </c>
      <c r="F4093" t="str">
        <f t="shared" si="194"/>
        <v>Victoria</v>
      </c>
      <c r="G4093" t="s">
        <v>45</v>
      </c>
      <c r="H4093">
        <v>3018</v>
      </c>
      <c r="I4093" t="s">
        <v>11</v>
      </c>
      <c r="J4093" t="s">
        <v>46</v>
      </c>
      <c r="K4093" t="s">
        <v>155</v>
      </c>
      <c r="L4093" t="s">
        <v>20</v>
      </c>
      <c r="M4093" s="5">
        <v>2052.5300000000007</v>
      </c>
    </row>
    <row r="4094" spans="1:13" hidden="1" x14ac:dyDescent="0.25">
      <c r="A4094" s="2">
        <v>44986</v>
      </c>
      <c r="B4094" s="3">
        <f t="shared" si="192"/>
        <v>2023</v>
      </c>
      <c r="C4094" t="str">
        <f t="shared" si="193"/>
        <v>2022-2023</v>
      </c>
      <c r="D4094" t="s">
        <v>147</v>
      </c>
      <c r="E4094" t="s">
        <v>146</v>
      </c>
      <c r="F4094" t="str">
        <f t="shared" si="194"/>
        <v>Victoria</v>
      </c>
      <c r="G4094" t="s">
        <v>45</v>
      </c>
      <c r="H4094">
        <v>3353</v>
      </c>
      <c r="I4094" t="s">
        <v>11</v>
      </c>
      <c r="J4094" t="s">
        <v>60</v>
      </c>
      <c r="K4094" t="s">
        <v>155</v>
      </c>
      <c r="L4094" t="s">
        <v>20</v>
      </c>
      <c r="M4094" s="5">
        <v>2054.2000000000003</v>
      </c>
    </row>
    <row r="4095" spans="1:13" hidden="1" x14ac:dyDescent="0.25">
      <c r="A4095" s="2">
        <v>45336</v>
      </c>
      <c r="B4095" s="3">
        <f t="shared" si="192"/>
        <v>2024</v>
      </c>
      <c r="C4095" t="str">
        <f t="shared" si="193"/>
        <v>2023-2024</v>
      </c>
      <c r="D4095" t="s">
        <v>147</v>
      </c>
      <c r="E4095" t="s">
        <v>42</v>
      </c>
      <c r="F4095" t="str">
        <f t="shared" si="194"/>
        <v>Queensland</v>
      </c>
      <c r="G4095" t="s">
        <v>35</v>
      </c>
      <c r="H4095">
        <v>4053</v>
      </c>
      <c r="I4095" t="s">
        <v>11</v>
      </c>
      <c r="J4095" t="s">
        <v>43</v>
      </c>
      <c r="K4095" t="s">
        <v>150</v>
      </c>
      <c r="L4095" t="s">
        <v>18</v>
      </c>
      <c r="M4095" s="5">
        <v>2064.2299999999996</v>
      </c>
    </row>
    <row r="4096" spans="1:13" hidden="1" x14ac:dyDescent="0.25">
      <c r="A4096" s="2">
        <v>45318</v>
      </c>
      <c r="B4096" s="3">
        <f t="shared" si="192"/>
        <v>2024</v>
      </c>
      <c r="C4096" t="str">
        <f t="shared" si="193"/>
        <v>2023-2024</v>
      </c>
      <c r="D4096" t="s">
        <v>147</v>
      </c>
      <c r="E4096" t="s">
        <v>135</v>
      </c>
      <c r="F4096" t="str">
        <f t="shared" si="194"/>
        <v>Victoria</v>
      </c>
      <c r="G4096" t="s">
        <v>45</v>
      </c>
      <c r="H4096">
        <v>3550</v>
      </c>
      <c r="I4096" t="s">
        <v>11</v>
      </c>
      <c r="J4096" t="s">
        <v>60</v>
      </c>
      <c r="K4096" t="s">
        <v>150</v>
      </c>
      <c r="L4096" t="s">
        <v>18</v>
      </c>
      <c r="M4096" s="5">
        <v>2070.02</v>
      </c>
    </row>
    <row r="4097" spans="1:13" hidden="1" x14ac:dyDescent="0.25">
      <c r="A4097" s="2">
        <v>45290</v>
      </c>
      <c r="B4097" s="3">
        <f t="shared" si="192"/>
        <v>2024</v>
      </c>
      <c r="C4097" t="str">
        <f t="shared" si="193"/>
        <v>2023-2024</v>
      </c>
      <c r="D4097" t="s">
        <v>147</v>
      </c>
      <c r="E4097" t="s">
        <v>132</v>
      </c>
      <c r="F4097" t="str">
        <f t="shared" si="194"/>
        <v>New South Wales</v>
      </c>
      <c r="G4097" t="s">
        <v>10</v>
      </c>
      <c r="H4097">
        <v>2800</v>
      </c>
      <c r="I4097" t="s">
        <v>11</v>
      </c>
      <c r="J4097" t="s">
        <v>25</v>
      </c>
      <c r="K4097" t="s">
        <v>154</v>
      </c>
      <c r="L4097" t="s">
        <v>14</v>
      </c>
      <c r="M4097" s="5">
        <v>2075.1999999999998</v>
      </c>
    </row>
    <row r="4098" spans="1:13" hidden="1" x14ac:dyDescent="0.25">
      <c r="A4098" s="2">
        <v>45047</v>
      </c>
      <c r="B4098" s="3">
        <f t="shared" si="192"/>
        <v>2023</v>
      </c>
      <c r="C4098" t="str">
        <f t="shared" si="193"/>
        <v>2023-2024</v>
      </c>
      <c r="D4098" t="s">
        <v>148</v>
      </c>
      <c r="E4098" t="s">
        <v>127</v>
      </c>
      <c r="F4098" t="str">
        <f t="shared" si="194"/>
        <v>New South Wales</v>
      </c>
      <c r="G4098" t="s">
        <v>10</v>
      </c>
      <c r="H4098">
        <v>2131</v>
      </c>
      <c r="I4098" t="s">
        <v>11</v>
      </c>
      <c r="J4098" t="s">
        <v>27</v>
      </c>
      <c r="K4098" t="s">
        <v>153</v>
      </c>
      <c r="L4098" t="s">
        <v>16</v>
      </c>
      <c r="M4098" s="5">
        <v>2075.67</v>
      </c>
    </row>
    <row r="4099" spans="1:13" hidden="1"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row>
    <row r="4100" spans="1:13" hidden="1"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row>
    <row r="4101" spans="1:13" hidden="1"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row>
    <row r="4102" spans="1:13" hidden="1" x14ac:dyDescent="0.25">
      <c r="A4102" s="2">
        <v>45102</v>
      </c>
      <c r="B4102" s="3">
        <f t="shared" si="192"/>
        <v>2023</v>
      </c>
      <c r="C4102" t="str">
        <f t="shared" si="193"/>
        <v>2023-2024</v>
      </c>
      <c r="D4102" t="s">
        <v>147</v>
      </c>
      <c r="E4102" t="s">
        <v>82</v>
      </c>
      <c r="F4102" t="str">
        <f t="shared" si="194"/>
        <v>Queensland</v>
      </c>
      <c r="G4102" t="s">
        <v>35</v>
      </c>
      <c r="H4102">
        <v>4012</v>
      </c>
      <c r="I4102" t="s">
        <v>11</v>
      </c>
      <c r="J4102" t="s">
        <v>43</v>
      </c>
      <c r="K4102" t="s">
        <v>149</v>
      </c>
      <c r="L4102" t="s">
        <v>15</v>
      </c>
      <c r="M4102" s="5">
        <v>2096.44</v>
      </c>
    </row>
    <row r="4103" spans="1:13" hidden="1"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row>
    <row r="4104" spans="1:13" hidden="1"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row>
    <row r="4105" spans="1:13"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row>
    <row r="4106" spans="1:13" hidden="1" x14ac:dyDescent="0.25">
      <c r="A4106" s="2">
        <v>45400</v>
      </c>
      <c r="B4106" s="3">
        <f t="shared" si="192"/>
        <v>2024</v>
      </c>
      <c r="C4106" t="str">
        <f t="shared" si="193"/>
        <v>2024-2025</v>
      </c>
      <c r="D4106" t="s">
        <v>147</v>
      </c>
      <c r="E4106" t="s">
        <v>64</v>
      </c>
      <c r="F4106" t="str">
        <f t="shared" si="194"/>
        <v>Victoria</v>
      </c>
      <c r="G4106" t="s">
        <v>45</v>
      </c>
      <c r="H4106">
        <v>3199</v>
      </c>
      <c r="I4106" t="s">
        <v>11</v>
      </c>
      <c r="J4106" t="s">
        <v>63</v>
      </c>
      <c r="K4106" t="s">
        <v>150</v>
      </c>
      <c r="L4106" t="s">
        <v>18</v>
      </c>
      <c r="M4106" s="5">
        <v>2109.84</v>
      </c>
    </row>
    <row r="4107" spans="1:13" hidden="1"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row>
    <row r="4108" spans="1:13" hidden="1"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row>
    <row r="4109" spans="1:13" hidden="1" x14ac:dyDescent="0.25">
      <c r="A4109" s="2">
        <v>45020</v>
      </c>
      <c r="B4109" s="3">
        <f t="shared" si="192"/>
        <v>2023</v>
      </c>
      <c r="C4109" t="str">
        <f t="shared" si="193"/>
        <v>2023-2024</v>
      </c>
      <c r="D4109" t="s">
        <v>147</v>
      </c>
      <c r="E4109" t="s">
        <v>145</v>
      </c>
      <c r="F4109" t="str">
        <f t="shared" si="194"/>
        <v>New South Wales</v>
      </c>
      <c r="G4109" t="s">
        <v>10</v>
      </c>
      <c r="H4109">
        <v>2101</v>
      </c>
      <c r="I4109" t="s">
        <v>11</v>
      </c>
      <c r="J4109" t="s">
        <v>27</v>
      </c>
      <c r="K4109" t="s">
        <v>150</v>
      </c>
      <c r="L4109" t="s">
        <v>18</v>
      </c>
      <c r="M4109" s="5">
        <v>2121.4</v>
      </c>
    </row>
    <row r="4110" spans="1:13" hidden="1" x14ac:dyDescent="0.25">
      <c r="A4110" s="2">
        <v>45032</v>
      </c>
      <c r="B4110" s="3">
        <f t="shared" si="192"/>
        <v>2023</v>
      </c>
      <c r="C4110" t="str">
        <f t="shared" si="193"/>
        <v>2023-2024</v>
      </c>
      <c r="D4110" t="s">
        <v>147</v>
      </c>
      <c r="E4110" t="s">
        <v>113</v>
      </c>
      <c r="F4110" t="str">
        <f t="shared" si="194"/>
        <v>Queensland</v>
      </c>
      <c r="G4110" t="s">
        <v>35</v>
      </c>
      <c r="H4110">
        <v>4215</v>
      </c>
      <c r="I4110" t="s">
        <v>11</v>
      </c>
      <c r="J4110" t="s">
        <v>104</v>
      </c>
      <c r="K4110" t="s">
        <v>155</v>
      </c>
      <c r="L4110" t="s">
        <v>20</v>
      </c>
      <c r="M4110" s="5">
        <v>2139.3100000000004</v>
      </c>
    </row>
    <row r="4111" spans="1:13" hidden="1"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row>
    <row r="4112" spans="1:13" hidden="1"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row>
    <row r="4113" spans="1:13" hidden="1" x14ac:dyDescent="0.25">
      <c r="A4113" s="2">
        <v>45396</v>
      </c>
      <c r="B4113" s="3">
        <f t="shared" si="192"/>
        <v>2024</v>
      </c>
      <c r="C4113" t="str">
        <f t="shared" si="193"/>
        <v>2024-2025</v>
      </c>
      <c r="D4113" t="s">
        <v>148</v>
      </c>
      <c r="E4113" t="s">
        <v>124</v>
      </c>
      <c r="F4113" t="str">
        <f t="shared" si="194"/>
        <v>New South Wales</v>
      </c>
      <c r="G4113" t="s">
        <v>10</v>
      </c>
      <c r="H4113">
        <v>2015</v>
      </c>
      <c r="I4113" t="s">
        <v>11</v>
      </c>
      <c r="J4113" t="s">
        <v>12</v>
      </c>
      <c r="K4113" t="s">
        <v>151</v>
      </c>
      <c r="L4113" t="s">
        <v>21</v>
      </c>
      <c r="M4113" s="5">
        <v>2150.67</v>
      </c>
    </row>
    <row r="4114" spans="1:13" hidden="1" x14ac:dyDescent="0.25">
      <c r="A4114" s="2">
        <v>45443</v>
      </c>
      <c r="B4114" s="3">
        <f t="shared" si="192"/>
        <v>2024</v>
      </c>
      <c r="C4114" t="str">
        <f t="shared" si="193"/>
        <v>2024-2025</v>
      </c>
      <c r="D4114" t="s">
        <v>147</v>
      </c>
      <c r="E4114" t="s">
        <v>59</v>
      </c>
      <c r="F4114" t="str">
        <f t="shared" si="194"/>
        <v>Victoria</v>
      </c>
      <c r="G4114" t="s">
        <v>45</v>
      </c>
      <c r="H4114">
        <v>3280</v>
      </c>
      <c r="I4114" t="s">
        <v>11</v>
      </c>
      <c r="J4114" t="s">
        <v>60</v>
      </c>
      <c r="K4114" t="s">
        <v>151</v>
      </c>
      <c r="L4114" t="s">
        <v>21</v>
      </c>
      <c r="M4114" s="5">
        <v>2151.63</v>
      </c>
    </row>
    <row r="4115" spans="1:13" hidden="1"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row>
    <row r="4116" spans="1:13" hidden="1" x14ac:dyDescent="0.25">
      <c r="A4116" s="2">
        <v>45431</v>
      </c>
      <c r="B4116" s="3">
        <f t="shared" si="192"/>
        <v>2024</v>
      </c>
      <c r="C4116" t="str">
        <f t="shared" si="193"/>
        <v>2024-2025</v>
      </c>
      <c r="D4116" t="s">
        <v>148</v>
      </c>
      <c r="E4116" t="s">
        <v>78</v>
      </c>
      <c r="F4116" t="str">
        <f t="shared" si="194"/>
        <v>New South Wales</v>
      </c>
      <c r="G4116" t="s">
        <v>10</v>
      </c>
      <c r="H4116">
        <v>2350</v>
      </c>
      <c r="I4116" t="s">
        <v>11</v>
      </c>
      <c r="J4116" t="s">
        <v>68</v>
      </c>
      <c r="K4116" t="s">
        <v>150</v>
      </c>
      <c r="L4116" t="s">
        <v>18</v>
      </c>
      <c r="M4116" s="5">
        <v>2156.83</v>
      </c>
    </row>
    <row r="4117" spans="1:13" hidden="1"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row>
    <row r="4118" spans="1:13" hidden="1"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row>
    <row r="4119" spans="1:13" hidden="1"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row>
    <row r="4120" spans="1:13" hidden="1"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row>
    <row r="4121" spans="1:13" hidden="1"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row>
    <row r="4122" spans="1:13" hidden="1"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row>
    <row r="4123" spans="1:13" hidden="1"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row>
    <row r="4124" spans="1:13" hidden="1"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row>
    <row r="4125" spans="1:13" hidden="1"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row>
    <row r="4126" spans="1:13" hidden="1" x14ac:dyDescent="0.25">
      <c r="A4126" s="2">
        <v>45436</v>
      </c>
      <c r="B4126" s="3">
        <f t="shared" ref="B4126:B4189" si="195">IF(MONTH(A4126)&gt;=7,YEAR(A4126)+1,YEAR(A4126))</f>
        <v>2024</v>
      </c>
      <c r="C4126" t="str">
        <f t="shared" ref="C4126:C4189" si="196">IF(MONTH(A4126) &gt;= 4, YEAR(A4126) &amp; "-" &amp; YEAR(A4126) + 1, YEAR(A4126) - 1 &amp; "-" &amp; YEAR(A4126))</f>
        <v>2024-2025</v>
      </c>
      <c r="D4126" t="s">
        <v>147</v>
      </c>
      <c r="E4126" t="s">
        <v>103</v>
      </c>
      <c r="F4126" t="str">
        <f t="shared" ref="F4126:F4189" si="197">IF(G4126="WA","Western Australia",
IF(G4126="NSW","New South Wales",
IF(G4126="QLD","Queensland",
IF(G4126="VIC","Victoria",
IF(G4126="TAS","Tasmania",
IF(G4126="SA","South Australia",
IF(G4126="NT","Northern Territory",
IF(G4126="ACT","Australian Capital Territory",G4126))))))))</f>
        <v>Queensland</v>
      </c>
      <c r="G4126" t="s">
        <v>35</v>
      </c>
      <c r="H4126">
        <v>4509</v>
      </c>
      <c r="I4126" t="s">
        <v>11</v>
      </c>
      <c r="J4126" t="s">
        <v>104</v>
      </c>
      <c r="K4126" t="s">
        <v>155</v>
      </c>
      <c r="L4126" t="s">
        <v>20</v>
      </c>
      <c r="M4126" s="5">
        <v>2217.2600000000007</v>
      </c>
    </row>
    <row r="4127" spans="1:13" hidden="1" x14ac:dyDescent="0.25">
      <c r="A4127" s="2">
        <v>45389</v>
      </c>
      <c r="B4127" s="3">
        <f t="shared" si="195"/>
        <v>2024</v>
      </c>
      <c r="C4127" t="str">
        <f t="shared" si="196"/>
        <v>2024-2025</v>
      </c>
      <c r="D4127" t="s">
        <v>147</v>
      </c>
      <c r="E4127" t="s">
        <v>138</v>
      </c>
      <c r="F4127" t="str">
        <f t="shared" si="197"/>
        <v>Queensland</v>
      </c>
      <c r="G4127" t="s">
        <v>35</v>
      </c>
      <c r="H4127">
        <v>4558</v>
      </c>
      <c r="I4127" t="s">
        <v>11</v>
      </c>
      <c r="J4127" t="s">
        <v>120</v>
      </c>
      <c r="K4127" t="s">
        <v>154</v>
      </c>
      <c r="L4127" t="s">
        <v>14</v>
      </c>
      <c r="M4127" s="5">
        <v>2248.13</v>
      </c>
    </row>
    <row r="4128" spans="1:13" hidden="1" x14ac:dyDescent="0.25">
      <c r="A4128" s="2">
        <v>45347</v>
      </c>
      <c r="B4128" s="3">
        <f t="shared" si="195"/>
        <v>2024</v>
      </c>
      <c r="C4128" t="str">
        <f t="shared" si="196"/>
        <v>2023-2024</v>
      </c>
      <c r="D4128" t="s">
        <v>147</v>
      </c>
      <c r="E4128" t="s">
        <v>37</v>
      </c>
      <c r="F4128" t="str">
        <f t="shared" si="197"/>
        <v>South Australia</v>
      </c>
      <c r="G4128" t="s">
        <v>32</v>
      </c>
      <c r="H4128">
        <v>5607</v>
      </c>
      <c r="I4128" t="s">
        <v>11</v>
      </c>
      <c r="J4128" t="s">
        <v>38</v>
      </c>
      <c r="K4128" t="s">
        <v>150</v>
      </c>
      <c r="L4128" t="s">
        <v>18</v>
      </c>
      <c r="M4128" s="5">
        <v>2257.4</v>
      </c>
    </row>
    <row r="4129" spans="1:13" hidden="1" x14ac:dyDescent="0.25">
      <c r="A4129" s="2">
        <v>45285</v>
      </c>
      <c r="B4129" s="3">
        <f t="shared" si="195"/>
        <v>2024</v>
      </c>
      <c r="C4129" t="str">
        <f t="shared" si="196"/>
        <v>2023-2024</v>
      </c>
      <c r="D4129" t="s">
        <v>147</v>
      </c>
      <c r="E4129" t="s">
        <v>42</v>
      </c>
      <c r="F4129" t="str">
        <f t="shared" si="197"/>
        <v>Queensland</v>
      </c>
      <c r="G4129" t="s">
        <v>35</v>
      </c>
      <c r="H4129">
        <v>4053</v>
      </c>
      <c r="I4129" t="s">
        <v>11</v>
      </c>
      <c r="J4129" t="s">
        <v>43</v>
      </c>
      <c r="K4129" t="s">
        <v>150</v>
      </c>
      <c r="L4129" t="s">
        <v>18</v>
      </c>
      <c r="M4129" s="5">
        <v>2265.1299999999997</v>
      </c>
    </row>
    <row r="4130" spans="1:13" hidden="1" x14ac:dyDescent="0.25">
      <c r="A4130" s="2">
        <v>45369</v>
      </c>
      <c r="B4130" s="3">
        <f t="shared" si="195"/>
        <v>2024</v>
      </c>
      <c r="C4130" t="str">
        <f t="shared" si="196"/>
        <v>2023-2024</v>
      </c>
      <c r="D4130" t="s">
        <v>147</v>
      </c>
      <c r="E4130" t="s">
        <v>136</v>
      </c>
      <c r="F4130" t="str">
        <f t="shared" si="197"/>
        <v>Victoria</v>
      </c>
      <c r="G4130" t="s">
        <v>45</v>
      </c>
      <c r="H4130">
        <v>3175</v>
      </c>
      <c r="I4130" t="s">
        <v>11</v>
      </c>
      <c r="J4130" t="s">
        <v>63</v>
      </c>
      <c r="K4130" t="s">
        <v>155</v>
      </c>
      <c r="L4130" t="s">
        <v>20</v>
      </c>
      <c r="M4130" s="5">
        <v>2268.6199999999994</v>
      </c>
    </row>
    <row r="4131" spans="1:13" hidden="1" x14ac:dyDescent="0.25">
      <c r="A4131" s="2">
        <v>45197</v>
      </c>
      <c r="B4131" s="3">
        <f t="shared" si="195"/>
        <v>2024</v>
      </c>
      <c r="C4131" t="str">
        <f t="shared" si="196"/>
        <v>2023-2024</v>
      </c>
      <c r="D4131" t="s">
        <v>147</v>
      </c>
      <c r="E4131" t="s">
        <v>89</v>
      </c>
      <c r="F4131" t="str">
        <f t="shared" si="197"/>
        <v>Queensland</v>
      </c>
      <c r="G4131" t="s">
        <v>35</v>
      </c>
      <c r="H4131">
        <v>4655</v>
      </c>
      <c r="I4131" t="s">
        <v>11</v>
      </c>
      <c r="J4131" t="s">
        <v>51</v>
      </c>
      <c r="K4131" t="s">
        <v>150</v>
      </c>
      <c r="L4131" t="s">
        <v>18</v>
      </c>
      <c r="M4131" s="5">
        <v>2275</v>
      </c>
    </row>
    <row r="4132" spans="1:13" hidden="1" x14ac:dyDescent="0.25">
      <c r="A4132" s="2">
        <v>45037</v>
      </c>
      <c r="B4132" s="3">
        <f t="shared" si="195"/>
        <v>2023</v>
      </c>
      <c r="C4132" t="str">
        <f t="shared" si="196"/>
        <v>2023-2024</v>
      </c>
      <c r="D4132" t="s">
        <v>147</v>
      </c>
      <c r="E4132" t="s">
        <v>118</v>
      </c>
      <c r="F4132" t="str">
        <f t="shared" si="197"/>
        <v>New South Wales</v>
      </c>
      <c r="G4132" t="s">
        <v>10</v>
      </c>
      <c r="H4132">
        <v>2158</v>
      </c>
      <c r="I4132" t="s">
        <v>11</v>
      </c>
      <c r="J4132" t="s">
        <v>27</v>
      </c>
      <c r="K4132" t="s">
        <v>149</v>
      </c>
      <c r="L4132" t="s">
        <v>15</v>
      </c>
      <c r="M4132" s="5">
        <v>2283.9499999999998</v>
      </c>
    </row>
    <row r="4133" spans="1:13" hidden="1" x14ac:dyDescent="0.25">
      <c r="A4133" s="2">
        <v>45177</v>
      </c>
      <c r="B4133" s="3">
        <f t="shared" si="195"/>
        <v>2024</v>
      </c>
      <c r="C4133" t="str">
        <f t="shared" si="196"/>
        <v>2023-2024</v>
      </c>
      <c r="D4133" t="s">
        <v>147</v>
      </c>
      <c r="E4133" t="s">
        <v>54</v>
      </c>
      <c r="F4133" t="str">
        <f t="shared" si="197"/>
        <v>Victoria</v>
      </c>
      <c r="G4133" t="s">
        <v>45</v>
      </c>
      <c r="H4133">
        <v>3977</v>
      </c>
      <c r="I4133" t="s">
        <v>11</v>
      </c>
      <c r="J4133" t="s">
        <v>55</v>
      </c>
      <c r="K4133" t="s">
        <v>150</v>
      </c>
      <c r="L4133" t="s">
        <v>18</v>
      </c>
      <c r="M4133" s="5">
        <v>2302.0500000000002</v>
      </c>
    </row>
    <row r="4134" spans="1:13" hidden="1" x14ac:dyDescent="0.25">
      <c r="A4134" s="2">
        <v>45254</v>
      </c>
      <c r="B4134" s="3">
        <f t="shared" si="195"/>
        <v>2024</v>
      </c>
      <c r="C4134" t="str">
        <f t="shared" si="196"/>
        <v>2023-2024</v>
      </c>
      <c r="D4134" t="s">
        <v>147</v>
      </c>
      <c r="E4134" t="s">
        <v>9</v>
      </c>
      <c r="F4134" t="str">
        <f t="shared" si="197"/>
        <v>New South Wales</v>
      </c>
      <c r="G4134" t="s">
        <v>10</v>
      </c>
      <c r="H4134">
        <v>2067</v>
      </c>
      <c r="I4134" t="s">
        <v>11</v>
      </c>
      <c r="J4134" t="s">
        <v>12</v>
      </c>
      <c r="K4134" t="s">
        <v>151</v>
      </c>
      <c r="L4134" t="s">
        <v>21</v>
      </c>
      <c r="M4134" s="5">
        <v>2324.2400000000002</v>
      </c>
    </row>
    <row r="4135" spans="1:13" hidden="1" x14ac:dyDescent="0.25">
      <c r="A4135" s="2">
        <v>45023</v>
      </c>
      <c r="B4135" s="3">
        <f t="shared" si="195"/>
        <v>2023</v>
      </c>
      <c r="C4135" t="str">
        <f t="shared" si="196"/>
        <v>2023-2024</v>
      </c>
      <c r="D4135" t="s">
        <v>147</v>
      </c>
      <c r="E4135" t="s">
        <v>99</v>
      </c>
      <c r="F4135" t="str">
        <f t="shared" si="197"/>
        <v>Victoria</v>
      </c>
      <c r="G4135" t="s">
        <v>45</v>
      </c>
      <c r="H4135">
        <v>3148</v>
      </c>
      <c r="I4135" t="s">
        <v>11</v>
      </c>
      <c r="J4135" t="s">
        <v>63</v>
      </c>
      <c r="K4135" t="s">
        <v>155</v>
      </c>
      <c r="L4135" t="s">
        <v>20</v>
      </c>
      <c r="M4135" s="5">
        <v>2327.4299999999998</v>
      </c>
    </row>
    <row r="4136" spans="1:13" hidden="1" x14ac:dyDescent="0.25">
      <c r="A4136" s="2">
        <v>45560</v>
      </c>
      <c r="B4136" s="3">
        <f t="shared" si="195"/>
        <v>2025</v>
      </c>
      <c r="C4136" t="str">
        <f t="shared" si="196"/>
        <v>2024-2025</v>
      </c>
      <c r="D4136" t="s">
        <v>147</v>
      </c>
      <c r="E4136" t="s">
        <v>112</v>
      </c>
      <c r="F4136" t="str">
        <f t="shared" si="197"/>
        <v>Victoria</v>
      </c>
      <c r="G4136" t="s">
        <v>45</v>
      </c>
      <c r="H4136">
        <v>3076</v>
      </c>
      <c r="I4136" t="s">
        <v>11</v>
      </c>
      <c r="J4136" t="s">
        <v>46</v>
      </c>
      <c r="K4136" t="s">
        <v>154</v>
      </c>
      <c r="L4136" t="s">
        <v>14</v>
      </c>
      <c r="M4136" s="5">
        <v>2327.5600000000004</v>
      </c>
    </row>
    <row r="4137" spans="1:13" hidden="1" x14ac:dyDescent="0.25">
      <c r="A4137" s="2">
        <v>45439</v>
      </c>
      <c r="B4137" s="3">
        <f t="shared" si="195"/>
        <v>2024</v>
      </c>
      <c r="C4137" t="str">
        <f t="shared" si="196"/>
        <v>2024-2025</v>
      </c>
      <c r="D4137" t="s">
        <v>147</v>
      </c>
      <c r="E4137" t="s">
        <v>139</v>
      </c>
      <c r="F4137" t="str">
        <f t="shared" si="197"/>
        <v>New South Wales</v>
      </c>
      <c r="G4137" t="s">
        <v>10</v>
      </c>
      <c r="H4137">
        <v>2020</v>
      </c>
      <c r="I4137" t="s">
        <v>11</v>
      </c>
      <c r="J4137" t="s">
        <v>12</v>
      </c>
      <c r="K4137" t="s">
        <v>150</v>
      </c>
      <c r="L4137" t="s">
        <v>18</v>
      </c>
      <c r="M4137" s="5">
        <v>2329.8199999999997</v>
      </c>
    </row>
    <row r="4138" spans="1:13" hidden="1" x14ac:dyDescent="0.25">
      <c r="A4138" s="2">
        <v>44962</v>
      </c>
      <c r="B4138" s="3">
        <f t="shared" si="195"/>
        <v>2023</v>
      </c>
      <c r="C4138" t="str">
        <f t="shared" si="196"/>
        <v>2022-2023</v>
      </c>
      <c r="D4138" t="s">
        <v>147</v>
      </c>
      <c r="E4138" t="s">
        <v>57</v>
      </c>
      <c r="F4138" t="str">
        <f t="shared" si="197"/>
        <v>New South Wales</v>
      </c>
      <c r="G4138" t="s">
        <v>10</v>
      </c>
      <c r="H4138">
        <v>2560</v>
      </c>
      <c r="I4138" t="s">
        <v>11</v>
      </c>
      <c r="J4138" t="s">
        <v>58</v>
      </c>
      <c r="K4138" t="s">
        <v>153</v>
      </c>
      <c r="L4138" t="s">
        <v>16</v>
      </c>
      <c r="M4138" s="5">
        <v>2330.86</v>
      </c>
    </row>
    <row r="4139" spans="1:13" hidden="1" x14ac:dyDescent="0.25">
      <c r="A4139" s="2">
        <v>45387</v>
      </c>
      <c r="B4139" s="3">
        <f t="shared" si="195"/>
        <v>2024</v>
      </c>
      <c r="C4139" t="str">
        <f t="shared" si="196"/>
        <v>2024-2025</v>
      </c>
      <c r="D4139" t="s">
        <v>147</v>
      </c>
      <c r="E4139" t="s">
        <v>95</v>
      </c>
      <c r="F4139" t="str">
        <f t="shared" si="197"/>
        <v>Victoria</v>
      </c>
      <c r="G4139" t="s">
        <v>45</v>
      </c>
      <c r="H4139">
        <v>3931</v>
      </c>
      <c r="I4139" t="s">
        <v>11</v>
      </c>
      <c r="J4139" t="s">
        <v>55</v>
      </c>
      <c r="K4139" t="s">
        <v>150</v>
      </c>
      <c r="L4139" t="s">
        <v>18</v>
      </c>
      <c r="M4139" s="5">
        <v>2333.7799999999997</v>
      </c>
    </row>
    <row r="4140" spans="1:13" hidden="1" x14ac:dyDescent="0.25">
      <c r="A4140" s="2">
        <v>44988</v>
      </c>
      <c r="B4140" s="3">
        <f t="shared" si="195"/>
        <v>2023</v>
      </c>
      <c r="C4140" t="str">
        <f t="shared" si="196"/>
        <v>2022-2023</v>
      </c>
      <c r="D4140" t="s">
        <v>148</v>
      </c>
      <c r="E4140" t="s">
        <v>40</v>
      </c>
      <c r="F4140" t="str">
        <f t="shared" si="197"/>
        <v>New South Wales</v>
      </c>
      <c r="G4140" t="s">
        <v>10</v>
      </c>
      <c r="H4140">
        <v>2116</v>
      </c>
      <c r="I4140" t="s">
        <v>11</v>
      </c>
      <c r="J4140" t="s">
        <v>27</v>
      </c>
      <c r="K4140" t="s">
        <v>152</v>
      </c>
      <c r="L4140" t="s">
        <v>13</v>
      </c>
      <c r="M4140" s="5">
        <v>2342.4600000000005</v>
      </c>
    </row>
    <row r="4141" spans="1:13" hidden="1" x14ac:dyDescent="0.25">
      <c r="A4141" s="2">
        <v>45136</v>
      </c>
      <c r="B4141" s="3">
        <f t="shared" si="195"/>
        <v>2024</v>
      </c>
      <c r="C4141" t="str">
        <f t="shared" si="196"/>
        <v>2023-2024</v>
      </c>
      <c r="D4141" t="s">
        <v>148</v>
      </c>
      <c r="E4141" t="s">
        <v>78</v>
      </c>
      <c r="F4141" t="str">
        <f t="shared" si="197"/>
        <v>New South Wales</v>
      </c>
      <c r="G4141" t="s">
        <v>10</v>
      </c>
      <c r="H4141">
        <v>2350</v>
      </c>
      <c r="I4141" t="s">
        <v>11</v>
      </c>
      <c r="J4141" t="s">
        <v>68</v>
      </c>
      <c r="K4141" t="s">
        <v>153</v>
      </c>
      <c r="L4141" t="s">
        <v>16</v>
      </c>
      <c r="M4141" s="5">
        <v>2346.41</v>
      </c>
    </row>
    <row r="4142" spans="1:13" hidden="1" x14ac:dyDescent="0.25">
      <c r="A4142" s="2">
        <v>45121</v>
      </c>
      <c r="B4142" s="3">
        <f t="shared" si="195"/>
        <v>2024</v>
      </c>
      <c r="C4142" t="str">
        <f t="shared" si="196"/>
        <v>2023-2024</v>
      </c>
      <c r="D4142" t="s">
        <v>148</v>
      </c>
      <c r="E4142" t="s">
        <v>44</v>
      </c>
      <c r="F4142" t="str">
        <f t="shared" si="197"/>
        <v>Victoria</v>
      </c>
      <c r="G4142" t="s">
        <v>45</v>
      </c>
      <c r="H4142">
        <v>3066</v>
      </c>
      <c r="I4142" t="s">
        <v>11</v>
      </c>
      <c r="J4142" t="s">
        <v>46</v>
      </c>
      <c r="K4142" t="s">
        <v>150</v>
      </c>
      <c r="L4142" t="s">
        <v>18</v>
      </c>
      <c r="M4142" s="5">
        <v>2351.94</v>
      </c>
    </row>
    <row r="4143" spans="1:13" hidden="1" x14ac:dyDescent="0.25">
      <c r="A4143" s="2">
        <v>45451</v>
      </c>
      <c r="B4143" s="3">
        <f t="shared" si="195"/>
        <v>2024</v>
      </c>
      <c r="C4143" t="str">
        <f t="shared" si="196"/>
        <v>2024-2025</v>
      </c>
      <c r="D4143" t="s">
        <v>148</v>
      </c>
      <c r="E4143" t="s">
        <v>87</v>
      </c>
      <c r="F4143" t="str">
        <f t="shared" si="197"/>
        <v>New South Wales</v>
      </c>
      <c r="G4143" t="s">
        <v>10</v>
      </c>
      <c r="H4143">
        <v>2790</v>
      </c>
      <c r="I4143" t="s">
        <v>11</v>
      </c>
      <c r="J4143" t="s">
        <v>25</v>
      </c>
      <c r="K4143" t="s">
        <v>153</v>
      </c>
      <c r="L4143" t="s">
        <v>16</v>
      </c>
      <c r="M4143" s="5">
        <v>2356.7299999999996</v>
      </c>
    </row>
    <row r="4144" spans="1:13" hidden="1" x14ac:dyDescent="0.25">
      <c r="A4144" s="2">
        <v>45185</v>
      </c>
      <c r="B4144" s="3">
        <f t="shared" si="195"/>
        <v>2024</v>
      </c>
      <c r="C4144" t="str">
        <f t="shared" si="196"/>
        <v>2023-2024</v>
      </c>
      <c r="D4144" t="s">
        <v>147</v>
      </c>
      <c r="E4144" t="s">
        <v>103</v>
      </c>
      <c r="F4144" t="str">
        <f t="shared" si="197"/>
        <v>Queensland</v>
      </c>
      <c r="G4144" t="s">
        <v>35</v>
      </c>
      <c r="H4144">
        <v>4509</v>
      </c>
      <c r="I4144" t="s">
        <v>11</v>
      </c>
      <c r="J4144" t="s">
        <v>104</v>
      </c>
      <c r="K4144" t="s">
        <v>151</v>
      </c>
      <c r="L4144" t="s">
        <v>21</v>
      </c>
      <c r="M4144" s="5">
        <v>2366.3100000000004</v>
      </c>
    </row>
    <row r="4145" spans="1:13" hidden="1" x14ac:dyDescent="0.25">
      <c r="A4145" s="2">
        <v>45299</v>
      </c>
      <c r="B4145" s="3">
        <f t="shared" si="195"/>
        <v>2024</v>
      </c>
      <c r="C4145" t="str">
        <f t="shared" si="196"/>
        <v>2023-2024</v>
      </c>
      <c r="D4145" t="s">
        <v>147</v>
      </c>
      <c r="E4145" t="s">
        <v>102</v>
      </c>
      <c r="F4145" t="str">
        <f t="shared" si="197"/>
        <v>Queensland</v>
      </c>
      <c r="G4145" t="s">
        <v>35</v>
      </c>
      <c r="H4145">
        <v>4870</v>
      </c>
      <c r="I4145" t="s">
        <v>11</v>
      </c>
      <c r="J4145" t="s">
        <v>36</v>
      </c>
      <c r="K4145" t="s">
        <v>150</v>
      </c>
      <c r="L4145" t="s">
        <v>18</v>
      </c>
      <c r="M4145" s="5">
        <v>2367.54</v>
      </c>
    </row>
    <row r="4146" spans="1:13" hidden="1" x14ac:dyDescent="0.25">
      <c r="A4146" s="2">
        <v>45583</v>
      </c>
      <c r="B4146" s="3">
        <f t="shared" si="195"/>
        <v>2025</v>
      </c>
      <c r="C4146" t="str">
        <f t="shared" si="196"/>
        <v>2024-2025</v>
      </c>
      <c r="D4146" t="s">
        <v>147</v>
      </c>
      <c r="E4146" t="s">
        <v>75</v>
      </c>
      <c r="F4146" t="str">
        <f t="shared" si="197"/>
        <v>Victoria</v>
      </c>
      <c r="G4146" t="s">
        <v>45</v>
      </c>
      <c r="H4146">
        <v>3630</v>
      </c>
      <c r="I4146" t="s">
        <v>11</v>
      </c>
      <c r="J4146" t="s">
        <v>55</v>
      </c>
      <c r="K4146" t="s">
        <v>150</v>
      </c>
      <c r="L4146" t="s">
        <v>18</v>
      </c>
      <c r="M4146" s="5">
        <v>2385.3700000000003</v>
      </c>
    </row>
    <row r="4147" spans="1:13" hidden="1" x14ac:dyDescent="0.25">
      <c r="A4147" s="2">
        <v>45561</v>
      </c>
      <c r="B4147" s="3">
        <f t="shared" si="195"/>
        <v>2025</v>
      </c>
      <c r="C4147" t="str">
        <f t="shared" si="196"/>
        <v>2024-2025</v>
      </c>
      <c r="D4147" t="s">
        <v>147</v>
      </c>
      <c r="E4147" t="s">
        <v>53</v>
      </c>
      <c r="F4147" t="str">
        <f t="shared" si="197"/>
        <v>South Australia</v>
      </c>
      <c r="G4147" t="s">
        <v>32</v>
      </c>
      <c r="H4147">
        <v>5082</v>
      </c>
      <c r="I4147" t="s">
        <v>11</v>
      </c>
      <c r="J4147" t="s">
        <v>33</v>
      </c>
      <c r="K4147" t="s">
        <v>150</v>
      </c>
      <c r="L4147" t="s">
        <v>18</v>
      </c>
      <c r="M4147" s="5">
        <v>2390.21</v>
      </c>
    </row>
    <row r="4148" spans="1:13" hidden="1" x14ac:dyDescent="0.25">
      <c r="A4148" s="2">
        <v>45332</v>
      </c>
      <c r="B4148" s="3">
        <f t="shared" si="195"/>
        <v>2024</v>
      </c>
      <c r="C4148" t="str">
        <f t="shared" si="196"/>
        <v>2023-2024</v>
      </c>
      <c r="D4148" t="s">
        <v>147</v>
      </c>
      <c r="E4148" t="s">
        <v>65</v>
      </c>
      <c r="F4148" t="str">
        <f t="shared" si="197"/>
        <v>New South Wales</v>
      </c>
      <c r="G4148" t="s">
        <v>10</v>
      </c>
      <c r="H4148">
        <v>2541</v>
      </c>
      <c r="I4148" t="s">
        <v>11</v>
      </c>
      <c r="J4148" t="s">
        <v>58</v>
      </c>
      <c r="K4148" t="s">
        <v>150</v>
      </c>
      <c r="L4148" t="s">
        <v>18</v>
      </c>
      <c r="M4148" s="5">
        <v>2394.2199999999993</v>
      </c>
    </row>
    <row r="4149" spans="1:13" hidden="1" x14ac:dyDescent="0.25">
      <c r="A4149" s="2">
        <v>45039</v>
      </c>
      <c r="B4149" s="3">
        <f t="shared" si="195"/>
        <v>2023</v>
      </c>
      <c r="C4149" t="str">
        <f t="shared" si="196"/>
        <v>2023-2024</v>
      </c>
      <c r="D4149" t="s">
        <v>147</v>
      </c>
      <c r="E4149" t="s">
        <v>113</v>
      </c>
      <c r="F4149" t="str">
        <f t="shared" si="197"/>
        <v>Queensland</v>
      </c>
      <c r="G4149" t="s">
        <v>35</v>
      </c>
      <c r="H4149">
        <v>4215</v>
      </c>
      <c r="I4149" t="s">
        <v>11</v>
      </c>
      <c r="J4149" t="s">
        <v>104</v>
      </c>
      <c r="K4149" t="s">
        <v>150</v>
      </c>
      <c r="L4149" t="s">
        <v>18</v>
      </c>
      <c r="M4149" s="5">
        <v>2400.2299999999996</v>
      </c>
    </row>
    <row r="4150" spans="1:13" hidden="1" x14ac:dyDescent="0.25">
      <c r="A4150" s="2">
        <v>45161</v>
      </c>
      <c r="B4150" s="3">
        <f t="shared" si="195"/>
        <v>2024</v>
      </c>
      <c r="C4150" t="str">
        <f t="shared" si="196"/>
        <v>2023-2024</v>
      </c>
      <c r="D4150" t="s">
        <v>148</v>
      </c>
      <c r="E4150" t="s">
        <v>86</v>
      </c>
      <c r="F4150" t="str">
        <f t="shared" si="197"/>
        <v>New South Wales</v>
      </c>
      <c r="G4150" t="s">
        <v>10</v>
      </c>
      <c r="H4150">
        <v>2064</v>
      </c>
      <c r="I4150" t="s">
        <v>11</v>
      </c>
      <c r="J4150" t="s">
        <v>12</v>
      </c>
      <c r="K4150" t="s">
        <v>153</v>
      </c>
      <c r="L4150" t="s">
        <v>16</v>
      </c>
      <c r="M4150" s="5">
        <v>2406.17</v>
      </c>
    </row>
    <row r="4151" spans="1:13" hidden="1" x14ac:dyDescent="0.25">
      <c r="A4151" s="2">
        <v>45487</v>
      </c>
      <c r="B4151" s="3">
        <f t="shared" si="195"/>
        <v>2025</v>
      </c>
      <c r="C4151" t="str">
        <f t="shared" si="196"/>
        <v>2024-2025</v>
      </c>
      <c r="D4151" t="s">
        <v>148</v>
      </c>
      <c r="E4151" t="s">
        <v>126</v>
      </c>
      <c r="F4151" t="str">
        <f t="shared" si="197"/>
        <v>Queensland</v>
      </c>
      <c r="G4151" t="s">
        <v>35</v>
      </c>
      <c r="H4151">
        <v>4551</v>
      </c>
      <c r="I4151" t="s">
        <v>11</v>
      </c>
      <c r="J4151" t="s">
        <v>120</v>
      </c>
      <c r="K4151" t="s">
        <v>151</v>
      </c>
      <c r="L4151" t="s">
        <v>21</v>
      </c>
      <c r="M4151" s="5">
        <v>5</v>
      </c>
    </row>
    <row r="4152" spans="1:13" hidden="1" x14ac:dyDescent="0.25">
      <c r="A4152" s="2">
        <v>45024</v>
      </c>
      <c r="B4152" s="3">
        <f t="shared" si="195"/>
        <v>2023</v>
      </c>
      <c r="C4152" t="str">
        <f t="shared" si="196"/>
        <v>2023-2024</v>
      </c>
      <c r="D4152" t="s">
        <v>147</v>
      </c>
      <c r="E4152" t="s">
        <v>131</v>
      </c>
      <c r="F4152" t="str">
        <f t="shared" si="197"/>
        <v>Western Australia</v>
      </c>
      <c r="G4152" t="s">
        <v>48</v>
      </c>
      <c r="H4152">
        <v>6530</v>
      </c>
      <c r="I4152" t="s">
        <v>11</v>
      </c>
      <c r="J4152" t="s">
        <v>77</v>
      </c>
      <c r="K4152" t="s">
        <v>155</v>
      </c>
      <c r="L4152" t="s">
        <v>20</v>
      </c>
      <c r="M4152" s="5">
        <v>2416.1600000000008</v>
      </c>
    </row>
    <row r="4153" spans="1:13" hidden="1" x14ac:dyDescent="0.25">
      <c r="A4153" s="2">
        <v>45249</v>
      </c>
      <c r="B4153" s="3">
        <f t="shared" si="195"/>
        <v>2024</v>
      </c>
      <c r="C4153" t="str">
        <f t="shared" si="196"/>
        <v>2023-2024</v>
      </c>
      <c r="D4153" t="s">
        <v>147</v>
      </c>
      <c r="E4153" t="s">
        <v>130</v>
      </c>
      <c r="F4153" t="str">
        <f t="shared" si="197"/>
        <v>South Australia</v>
      </c>
      <c r="G4153" t="s">
        <v>32</v>
      </c>
      <c r="H4153">
        <v>5290</v>
      </c>
      <c r="I4153" t="s">
        <v>11</v>
      </c>
      <c r="J4153" t="s">
        <v>38</v>
      </c>
      <c r="K4153" t="s">
        <v>150</v>
      </c>
      <c r="L4153" t="s">
        <v>18</v>
      </c>
      <c r="M4153" s="5">
        <v>2439.5699999999993</v>
      </c>
    </row>
    <row r="4154" spans="1:13" hidden="1" x14ac:dyDescent="0.25">
      <c r="A4154" s="2">
        <v>45626</v>
      </c>
      <c r="B4154" s="3">
        <f t="shared" si="195"/>
        <v>2025</v>
      </c>
      <c r="C4154" t="str">
        <f t="shared" si="196"/>
        <v>2024-2025</v>
      </c>
      <c r="D4154" t="s">
        <v>148</v>
      </c>
      <c r="E4154" t="s">
        <v>113</v>
      </c>
      <c r="F4154" t="str">
        <f t="shared" si="197"/>
        <v>Queensland</v>
      </c>
      <c r="G4154" t="s">
        <v>35</v>
      </c>
      <c r="H4154">
        <v>4215</v>
      </c>
      <c r="I4154" t="s">
        <v>11</v>
      </c>
      <c r="J4154" t="s">
        <v>104</v>
      </c>
      <c r="K4154" t="s">
        <v>150</v>
      </c>
      <c r="L4154" t="s">
        <v>18</v>
      </c>
      <c r="M4154" s="5">
        <v>4.99</v>
      </c>
    </row>
    <row r="4155" spans="1:13" hidden="1" x14ac:dyDescent="0.25">
      <c r="A4155" s="2">
        <v>45653</v>
      </c>
      <c r="B4155" s="3">
        <f t="shared" si="195"/>
        <v>2025</v>
      </c>
      <c r="C4155" t="str">
        <f t="shared" si="196"/>
        <v>2024-2025</v>
      </c>
      <c r="D4155" t="s">
        <v>147</v>
      </c>
      <c r="E4155" t="s">
        <v>53</v>
      </c>
      <c r="F4155" t="str">
        <f t="shared" si="197"/>
        <v>South Australia</v>
      </c>
      <c r="G4155" t="s">
        <v>32</v>
      </c>
      <c r="H4155">
        <v>5082</v>
      </c>
      <c r="I4155" t="s">
        <v>11</v>
      </c>
      <c r="J4155" t="s">
        <v>33</v>
      </c>
      <c r="K4155" t="s">
        <v>153</v>
      </c>
      <c r="L4155" t="s">
        <v>16</v>
      </c>
      <c r="M4155" s="5">
        <v>2452.8799999999997</v>
      </c>
    </row>
    <row r="4156" spans="1:13" hidden="1" x14ac:dyDescent="0.25">
      <c r="A4156" s="2">
        <v>45608</v>
      </c>
      <c r="B4156" s="3">
        <f t="shared" si="195"/>
        <v>2025</v>
      </c>
      <c r="C4156" t="str">
        <f t="shared" si="196"/>
        <v>2024-2025</v>
      </c>
      <c r="D4156" t="s">
        <v>147</v>
      </c>
      <c r="E4156" t="s">
        <v>109</v>
      </c>
      <c r="F4156" t="str">
        <f t="shared" si="197"/>
        <v>New South Wales</v>
      </c>
      <c r="G4156" t="s">
        <v>10</v>
      </c>
      <c r="H4156">
        <v>2480</v>
      </c>
      <c r="I4156" t="s">
        <v>11</v>
      </c>
      <c r="J4156" t="s">
        <v>68</v>
      </c>
      <c r="K4156" t="s">
        <v>157</v>
      </c>
      <c r="L4156" t="s">
        <v>22</v>
      </c>
      <c r="M4156" s="5">
        <v>2463.4100000000003</v>
      </c>
    </row>
    <row r="4157" spans="1:13" hidden="1" x14ac:dyDescent="0.25">
      <c r="A4157" s="2">
        <v>45181</v>
      </c>
      <c r="B4157" s="3">
        <f t="shared" si="195"/>
        <v>2024</v>
      </c>
      <c r="C4157" t="str">
        <f t="shared" si="196"/>
        <v>2023-2024</v>
      </c>
      <c r="D4157" t="s">
        <v>148</v>
      </c>
      <c r="E4157" t="s">
        <v>40</v>
      </c>
      <c r="F4157" t="str">
        <f t="shared" si="197"/>
        <v>New South Wales</v>
      </c>
      <c r="G4157" t="s">
        <v>10</v>
      </c>
      <c r="H4157">
        <v>2116</v>
      </c>
      <c r="I4157" t="s">
        <v>11</v>
      </c>
      <c r="J4157" t="s">
        <v>27</v>
      </c>
      <c r="K4157" t="s">
        <v>152</v>
      </c>
      <c r="L4157" t="s">
        <v>13</v>
      </c>
      <c r="M4157" s="5">
        <v>2482.550000000002</v>
      </c>
    </row>
    <row r="4158" spans="1:13" hidden="1" x14ac:dyDescent="0.25">
      <c r="A4158" s="2">
        <v>45352</v>
      </c>
      <c r="B4158" s="3">
        <f t="shared" si="195"/>
        <v>2024</v>
      </c>
      <c r="C4158" t="str">
        <f t="shared" si="196"/>
        <v>2023-2024</v>
      </c>
      <c r="D4158" t="s">
        <v>147</v>
      </c>
      <c r="E4158" t="s">
        <v>57</v>
      </c>
      <c r="F4158" t="str">
        <f t="shared" si="197"/>
        <v>New South Wales</v>
      </c>
      <c r="G4158" t="s">
        <v>10</v>
      </c>
      <c r="H4158">
        <v>2560</v>
      </c>
      <c r="I4158" t="s">
        <v>11</v>
      </c>
      <c r="J4158" t="s">
        <v>58</v>
      </c>
      <c r="K4158" t="s">
        <v>157</v>
      </c>
      <c r="L4158" t="s">
        <v>22</v>
      </c>
      <c r="M4158" s="5">
        <v>2485.3600000000006</v>
      </c>
    </row>
    <row r="4159" spans="1:13" hidden="1" x14ac:dyDescent="0.25">
      <c r="A4159" s="2">
        <v>45226</v>
      </c>
      <c r="B4159" s="3">
        <f t="shared" si="195"/>
        <v>2024</v>
      </c>
      <c r="C4159" t="str">
        <f t="shared" si="196"/>
        <v>2023-2024</v>
      </c>
      <c r="D4159" t="s">
        <v>147</v>
      </c>
      <c r="E4159" t="s">
        <v>112</v>
      </c>
      <c r="F4159" t="str">
        <f t="shared" si="197"/>
        <v>Victoria</v>
      </c>
      <c r="G4159" t="s">
        <v>45</v>
      </c>
      <c r="H4159">
        <v>3076</v>
      </c>
      <c r="I4159" t="s">
        <v>11</v>
      </c>
      <c r="J4159" t="s">
        <v>46</v>
      </c>
      <c r="K4159" t="s">
        <v>152</v>
      </c>
      <c r="L4159" t="s">
        <v>13</v>
      </c>
      <c r="M4159" s="5">
        <v>2485.4400000000028</v>
      </c>
    </row>
    <row r="4160" spans="1:13" hidden="1" x14ac:dyDescent="0.25">
      <c r="A4160" s="2">
        <v>45379</v>
      </c>
      <c r="B4160" s="3">
        <f t="shared" si="195"/>
        <v>2024</v>
      </c>
      <c r="C4160" t="str">
        <f t="shared" si="196"/>
        <v>2023-2024</v>
      </c>
      <c r="D4160" t="s">
        <v>147</v>
      </c>
      <c r="E4160" t="s">
        <v>122</v>
      </c>
      <c r="F4160" t="str">
        <f t="shared" si="197"/>
        <v>New South Wales</v>
      </c>
      <c r="G4160" t="s">
        <v>10</v>
      </c>
      <c r="H4160">
        <v>2650</v>
      </c>
      <c r="I4160" t="s">
        <v>11</v>
      </c>
      <c r="J4160" t="s">
        <v>25</v>
      </c>
      <c r="K4160" t="s">
        <v>155</v>
      </c>
      <c r="L4160" t="s">
        <v>20</v>
      </c>
      <c r="M4160" s="5">
        <v>2494.33</v>
      </c>
    </row>
    <row r="4161" spans="1:13" hidden="1" x14ac:dyDescent="0.25">
      <c r="A4161" s="2">
        <v>45305</v>
      </c>
      <c r="B4161" s="3">
        <f t="shared" si="195"/>
        <v>2024</v>
      </c>
      <c r="C4161" t="str">
        <f t="shared" si="196"/>
        <v>2023-2024</v>
      </c>
      <c r="D4161" t="s">
        <v>147</v>
      </c>
      <c r="E4161" t="s">
        <v>136</v>
      </c>
      <c r="F4161" t="str">
        <f t="shared" si="197"/>
        <v>Victoria</v>
      </c>
      <c r="G4161" t="s">
        <v>45</v>
      </c>
      <c r="H4161">
        <v>3175</v>
      </c>
      <c r="I4161" t="s">
        <v>11</v>
      </c>
      <c r="J4161" t="s">
        <v>63</v>
      </c>
      <c r="K4161" t="s">
        <v>154</v>
      </c>
      <c r="L4161" t="s">
        <v>14</v>
      </c>
      <c r="M4161" s="5">
        <v>2494.4300000000003</v>
      </c>
    </row>
    <row r="4162" spans="1:13" hidden="1" x14ac:dyDescent="0.25">
      <c r="A4162" s="2">
        <v>45620</v>
      </c>
      <c r="B4162" s="3">
        <f t="shared" si="195"/>
        <v>2025</v>
      </c>
      <c r="C4162" t="str">
        <f t="shared" si="196"/>
        <v>2024-2025</v>
      </c>
      <c r="D4162" t="s">
        <v>147</v>
      </c>
      <c r="E4162" t="s">
        <v>92</v>
      </c>
      <c r="F4162" t="str">
        <f t="shared" si="197"/>
        <v>Queensland</v>
      </c>
      <c r="G4162" t="s">
        <v>35</v>
      </c>
      <c r="H4162">
        <v>4068</v>
      </c>
      <c r="I4162" t="s">
        <v>11</v>
      </c>
      <c r="J4162" t="s">
        <v>43</v>
      </c>
      <c r="K4162" t="s">
        <v>151</v>
      </c>
      <c r="L4162" t="s">
        <v>21</v>
      </c>
      <c r="M4162" s="5">
        <v>2507.75</v>
      </c>
    </row>
    <row r="4163" spans="1:13" hidden="1" x14ac:dyDescent="0.25">
      <c r="A4163" s="2">
        <v>44983</v>
      </c>
      <c r="B4163" s="3">
        <f t="shared" si="195"/>
        <v>2023</v>
      </c>
      <c r="C4163" t="str">
        <f t="shared" si="196"/>
        <v>2022-2023</v>
      </c>
      <c r="D4163" t="s">
        <v>148</v>
      </c>
      <c r="E4163" t="s">
        <v>103</v>
      </c>
      <c r="F4163" t="str">
        <f t="shared" si="197"/>
        <v>Queensland</v>
      </c>
      <c r="G4163" t="s">
        <v>35</v>
      </c>
      <c r="H4163">
        <v>4509</v>
      </c>
      <c r="I4163" t="s">
        <v>11</v>
      </c>
      <c r="J4163" t="s">
        <v>104</v>
      </c>
      <c r="K4163" t="s">
        <v>153</v>
      </c>
      <c r="L4163" t="s">
        <v>16</v>
      </c>
      <c r="M4163" s="5">
        <v>3</v>
      </c>
    </row>
    <row r="4164" spans="1:13" hidden="1"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row>
    <row r="4165" spans="1:13" hidden="1"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row>
    <row r="4166" spans="1:13" hidden="1"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row>
    <row r="4167" spans="1:13" hidden="1"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row>
    <row r="4168" spans="1:13" hidden="1"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row>
    <row r="4169" spans="1:13" hidden="1" x14ac:dyDescent="0.25">
      <c r="A4169" s="2">
        <v>45046</v>
      </c>
      <c r="B4169" s="3">
        <f t="shared" si="195"/>
        <v>2023</v>
      </c>
      <c r="C4169" t="str">
        <f t="shared" si="196"/>
        <v>2023-2024</v>
      </c>
      <c r="D4169" t="s">
        <v>147</v>
      </c>
      <c r="E4169" t="s">
        <v>109</v>
      </c>
      <c r="F4169" t="str">
        <f t="shared" si="197"/>
        <v>New South Wales</v>
      </c>
      <c r="G4169" t="s">
        <v>10</v>
      </c>
      <c r="H4169">
        <v>2480</v>
      </c>
      <c r="I4169" t="s">
        <v>11</v>
      </c>
      <c r="J4169" t="s">
        <v>68</v>
      </c>
      <c r="K4169" t="s">
        <v>155</v>
      </c>
      <c r="L4169" t="s">
        <v>20</v>
      </c>
      <c r="M4169" s="5">
        <v>2554.5700000000006</v>
      </c>
    </row>
    <row r="4170" spans="1:13" hidden="1"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row>
    <row r="4171" spans="1:13" hidden="1"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row>
    <row r="4172" spans="1:13" hidden="1"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row>
    <row r="4173" spans="1:13" hidden="1"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row>
    <row r="4174" spans="1:13" hidden="1" x14ac:dyDescent="0.25">
      <c r="A4174" s="2">
        <v>45105</v>
      </c>
      <c r="B4174" s="3">
        <f t="shared" si="195"/>
        <v>2023</v>
      </c>
      <c r="C4174" t="str">
        <f t="shared" si="196"/>
        <v>2023-2024</v>
      </c>
      <c r="D4174" t="s">
        <v>147</v>
      </c>
      <c r="E4174" t="s">
        <v>139</v>
      </c>
      <c r="F4174" t="str">
        <f t="shared" si="197"/>
        <v>New South Wales</v>
      </c>
      <c r="G4174" t="s">
        <v>10</v>
      </c>
      <c r="H4174">
        <v>2020</v>
      </c>
      <c r="I4174" t="s">
        <v>11</v>
      </c>
      <c r="J4174" t="s">
        <v>12</v>
      </c>
      <c r="K4174" t="s">
        <v>153</v>
      </c>
      <c r="L4174" t="s">
        <v>16</v>
      </c>
      <c r="M4174" s="5">
        <v>2570.690000000001</v>
      </c>
    </row>
    <row r="4175" spans="1:13" hidden="1"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row>
    <row r="4176" spans="1:13" hidden="1"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row>
    <row r="4177" spans="1:13" hidden="1"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row>
    <row r="4178" spans="1:13" hidden="1"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row>
    <row r="4179" spans="1:13" hidden="1"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row>
    <row r="4180" spans="1:13" hidden="1"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row>
    <row r="4181" spans="1:13" hidden="1"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row>
    <row r="4182" spans="1:13" hidden="1" x14ac:dyDescent="0.25">
      <c r="A4182" s="2">
        <v>45420</v>
      </c>
      <c r="B4182" s="3">
        <f t="shared" si="195"/>
        <v>2024</v>
      </c>
      <c r="C4182" t="str">
        <f t="shared" si="196"/>
        <v>2024-2025</v>
      </c>
      <c r="D4182" t="s">
        <v>147</v>
      </c>
      <c r="E4182" t="s">
        <v>41</v>
      </c>
      <c r="F4182" t="str">
        <f t="shared" si="197"/>
        <v>New South Wales</v>
      </c>
      <c r="G4182" t="s">
        <v>10</v>
      </c>
      <c r="H4182">
        <v>2830</v>
      </c>
      <c r="I4182" t="s">
        <v>11</v>
      </c>
      <c r="J4182" t="s">
        <v>25</v>
      </c>
      <c r="K4182" t="s">
        <v>150</v>
      </c>
      <c r="L4182" t="s">
        <v>18</v>
      </c>
      <c r="M4182" s="5">
        <v>2621.51</v>
      </c>
    </row>
    <row r="4183" spans="1:13" hidden="1" x14ac:dyDescent="0.25">
      <c r="A4183" s="2">
        <v>45017</v>
      </c>
      <c r="B4183" s="3">
        <f t="shared" si="195"/>
        <v>2023</v>
      </c>
      <c r="C4183" t="str">
        <f t="shared" si="196"/>
        <v>2023-2024</v>
      </c>
      <c r="D4183" t="s">
        <v>147</v>
      </c>
      <c r="E4183" t="s">
        <v>106</v>
      </c>
      <c r="F4183" t="str">
        <f t="shared" si="197"/>
        <v>Victoria</v>
      </c>
      <c r="G4183" t="s">
        <v>45</v>
      </c>
      <c r="H4183">
        <v>3915</v>
      </c>
      <c r="I4183" t="s">
        <v>11</v>
      </c>
      <c r="J4183" t="s">
        <v>55</v>
      </c>
      <c r="K4183" t="s">
        <v>150</v>
      </c>
      <c r="L4183" t="s">
        <v>18</v>
      </c>
      <c r="M4183" s="5">
        <v>2625.1799999999989</v>
      </c>
    </row>
    <row r="4184" spans="1:13" hidden="1"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row>
    <row r="4185" spans="1:13" hidden="1"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row>
    <row r="4186" spans="1:13" hidden="1"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row>
    <row r="4187" spans="1:13" hidden="1"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row>
    <row r="4188" spans="1:13" hidden="1"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row>
    <row r="4189" spans="1:13" hidden="1" x14ac:dyDescent="0.25">
      <c r="A4189" s="2">
        <v>45418</v>
      </c>
      <c r="B4189" s="3">
        <f t="shared" si="195"/>
        <v>2024</v>
      </c>
      <c r="C4189" t="str">
        <f t="shared" si="196"/>
        <v>2024-2025</v>
      </c>
      <c r="D4189" t="s">
        <v>147</v>
      </c>
      <c r="E4189" t="s">
        <v>117</v>
      </c>
      <c r="F4189" t="str">
        <f t="shared" si="197"/>
        <v>Queensland</v>
      </c>
      <c r="G4189" t="s">
        <v>35</v>
      </c>
      <c r="H4189">
        <v>4119</v>
      </c>
      <c r="I4189" t="s">
        <v>11</v>
      </c>
      <c r="J4189" t="s">
        <v>43</v>
      </c>
      <c r="K4189" t="s">
        <v>150</v>
      </c>
      <c r="L4189" t="s">
        <v>18</v>
      </c>
      <c r="M4189" s="5">
        <v>2670.66</v>
      </c>
    </row>
    <row r="4190" spans="1:13" hidden="1" x14ac:dyDescent="0.25">
      <c r="A4190" s="2">
        <v>45391</v>
      </c>
      <c r="B4190" s="3">
        <f t="shared" ref="B4190:B4253" si="198">IF(MONTH(A4190)&gt;=7,YEAR(A4190)+1,YEAR(A4190))</f>
        <v>2024</v>
      </c>
      <c r="C4190" t="str">
        <f t="shared" ref="C4190:C4204" si="199">IF(MONTH(A4190) &gt;= 4, YEAR(A4190) &amp; "-" &amp; YEAR(A4190) + 1, YEAR(A4190) - 1 &amp; "-" &amp; YEAR(A4190))</f>
        <v>2024-2025</v>
      </c>
      <c r="D4190" t="s">
        <v>147</v>
      </c>
      <c r="E4190" t="s">
        <v>9</v>
      </c>
      <c r="F4190" t="str">
        <f t="shared" ref="F4190:F4253" si="200">IF(G4190="WA","Western Australia",
IF(G4190="NSW","New South Wales",
IF(G4190="QLD","Queensland",
IF(G4190="VIC","Victoria",
IF(G4190="TAS","Tasmania",
IF(G4190="SA","South Australia",
IF(G4190="NT","Northern Territory",
IF(G4190="ACT","Australian Capital Territory",G4190))))))))</f>
        <v>New South Wales</v>
      </c>
      <c r="G4190" t="s">
        <v>10</v>
      </c>
      <c r="H4190">
        <v>2067</v>
      </c>
      <c r="I4190" t="s">
        <v>11</v>
      </c>
      <c r="J4190" t="s">
        <v>12</v>
      </c>
      <c r="K4190" t="s">
        <v>150</v>
      </c>
      <c r="L4190" t="s">
        <v>18</v>
      </c>
      <c r="M4190" s="5">
        <v>2677.43</v>
      </c>
    </row>
    <row r="4191" spans="1:13" hidden="1" x14ac:dyDescent="0.25">
      <c r="A4191" s="2">
        <v>45399</v>
      </c>
      <c r="B4191" s="3">
        <f t="shared" si="198"/>
        <v>2024</v>
      </c>
      <c r="C4191" t="str">
        <f t="shared" si="199"/>
        <v>2024-2025</v>
      </c>
      <c r="D4191" t="s">
        <v>147</v>
      </c>
      <c r="E4191" t="s">
        <v>118</v>
      </c>
      <c r="F4191" t="str">
        <f t="shared" si="200"/>
        <v>New South Wales</v>
      </c>
      <c r="G4191" t="s">
        <v>10</v>
      </c>
      <c r="H4191">
        <v>2158</v>
      </c>
      <c r="I4191" t="s">
        <v>11</v>
      </c>
      <c r="J4191" t="s">
        <v>27</v>
      </c>
      <c r="K4191" t="s">
        <v>150</v>
      </c>
      <c r="L4191" t="s">
        <v>18</v>
      </c>
      <c r="M4191" s="5">
        <v>2682.1099999999997</v>
      </c>
    </row>
    <row r="4192" spans="1:13" hidden="1" x14ac:dyDescent="0.25">
      <c r="A4192" s="2">
        <v>45336</v>
      </c>
      <c r="B4192" s="3">
        <f t="shared" si="198"/>
        <v>2024</v>
      </c>
      <c r="C4192" t="str">
        <f t="shared" si="199"/>
        <v>2023-2024</v>
      </c>
      <c r="D4192" t="s">
        <v>147</v>
      </c>
      <c r="E4192" t="s">
        <v>64</v>
      </c>
      <c r="F4192" t="str">
        <f t="shared" si="200"/>
        <v>Victoria</v>
      </c>
      <c r="G4192" t="s">
        <v>45</v>
      </c>
      <c r="H4192">
        <v>3199</v>
      </c>
      <c r="I4192" t="s">
        <v>11</v>
      </c>
      <c r="J4192" t="s">
        <v>63</v>
      </c>
      <c r="K4192" t="s">
        <v>150</v>
      </c>
      <c r="L4192" t="s">
        <v>18</v>
      </c>
      <c r="M4192" s="5">
        <v>2682.17</v>
      </c>
    </row>
    <row r="4193" spans="1:13" x14ac:dyDescent="0.25">
      <c r="A4193" s="2">
        <v>44944</v>
      </c>
      <c r="B4193" s="3">
        <f t="shared" si="198"/>
        <v>2023</v>
      </c>
      <c r="C4193" t="str">
        <f t="shared" si="199"/>
        <v>2022-2023</v>
      </c>
      <c r="D4193" t="s">
        <v>147</v>
      </c>
      <c r="E4193" t="s">
        <v>64</v>
      </c>
      <c r="F4193" t="str">
        <f t="shared" si="200"/>
        <v>Victoria</v>
      </c>
      <c r="G4193" t="s">
        <v>45</v>
      </c>
      <c r="H4193">
        <v>3199</v>
      </c>
      <c r="I4193" t="s">
        <v>11</v>
      </c>
      <c r="J4193" t="s">
        <v>63</v>
      </c>
      <c r="K4193" t="s">
        <v>157</v>
      </c>
      <c r="L4193" t="s">
        <v>22</v>
      </c>
      <c r="M4193" s="5">
        <v>2690.3299999999995</v>
      </c>
    </row>
    <row r="4194" spans="1:13" hidden="1" x14ac:dyDescent="0.25">
      <c r="A4194" s="2">
        <v>45398</v>
      </c>
      <c r="B4194" s="3">
        <f t="shared" si="198"/>
        <v>2024</v>
      </c>
      <c r="C4194" t="str">
        <f t="shared" si="199"/>
        <v>2024-2025</v>
      </c>
      <c r="D4194" t="s">
        <v>147</v>
      </c>
      <c r="E4194" t="s">
        <v>136</v>
      </c>
      <c r="F4194" t="str">
        <f t="shared" si="200"/>
        <v>Victoria</v>
      </c>
      <c r="G4194" t="s">
        <v>45</v>
      </c>
      <c r="H4194">
        <v>3175</v>
      </c>
      <c r="I4194" t="s">
        <v>11</v>
      </c>
      <c r="J4194" t="s">
        <v>63</v>
      </c>
      <c r="K4194" t="s">
        <v>150</v>
      </c>
      <c r="L4194" t="s">
        <v>18</v>
      </c>
      <c r="M4194" s="5">
        <v>2692.99</v>
      </c>
    </row>
    <row r="4195" spans="1:13" hidden="1" x14ac:dyDescent="0.25">
      <c r="A4195" s="2">
        <v>45244</v>
      </c>
      <c r="B4195" s="3">
        <f t="shared" si="198"/>
        <v>2024</v>
      </c>
      <c r="C4195" t="str">
        <f t="shared" si="199"/>
        <v>2023-2024</v>
      </c>
      <c r="D4195" t="s">
        <v>147</v>
      </c>
      <c r="E4195" t="s">
        <v>143</v>
      </c>
      <c r="F4195" t="str">
        <f t="shared" si="200"/>
        <v>New South Wales</v>
      </c>
      <c r="G4195" t="s">
        <v>10</v>
      </c>
      <c r="H4195">
        <v>2154</v>
      </c>
      <c r="I4195" t="s">
        <v>11</v>
      </c>
      <c r="J4195" t="s">
        <v>27</v>
      </c>
      <c r="K4195" t="s">
        <v>150</v>
      </c>
      <c r="L4195" t="s">
        <v>18</v>
      </c>
      <c r="M4195" s="5">
        <v>2699.6499999999996</v>
      </c>
    </row>
    <row r="4196" spans="1:13" hidden="1" x14ac:dyDescent="0.25">
      <c r="A4196" s="2">
        <v>45524</v>
      </c>
      <c r="B4196" s="3">
        <f t="shared" si="198"/>
        <v>2025</v>
      </c>
      <c r="C4196" t="str">
        <f t="shared" si="199"/>
        <v>2024-2025</v>
      </c>
      <c r="D4196" t="s">
        <v>147</v>
      </c>
      <c r="E4196" t="s">
        <v>146</v>
      </c>
      <c r="F4196" t="str">
        <f t="shared" si="200"/>
        <v>Victoria</v>
      </c>
      <c r="G4196" t="s">
        <v>45</v>
      </c>
      <c r="H4196">
        <v>3353</v>
      </c>
      <c r="I4196" t="s">
        <v>11</v>
      </c>
      <c r="J4196" t="s">
        <v>60</v>
      </c>
      <c r="K4196" t="s">
        <v>150</v>
      </c>
      <c r="L4196" t="s">
        <v>18</v>
      </c>
      <c r="M4196" s="5">
        <v>2709.6000000000008</v>
      </c>
    </row>
    <row r="4197" spans="1:13" hidden="1" x14ac:dyDescent="0.25">
      <c r="A4197" s="2">
        <v>45413</v>
      </c>
      <c r="B4197" s="3">
        <f t="shared" si="198"/>
        <v>2024</v>
      </c>
      <c r="C4197" t="str">
        <f t="shared" si="199"/>
        <v>2024-2025</v>
      </c>
      <c r="D4197" t="s">
        <v>147</v>
      </c>
      <c r="E4197" t="s">
        <v>145</v>
      </c>
      <c r="F4197" t="str">
        <f t="shared" si="200"/>
        <v>New South Wales</v>
      </c>
      <c r="G4197" t="s">
        <v>10</v>
      </c>
      <c r="H4197">
        <v>2101</v>
      </c>
      <c r="I4197" t="s">
        <v>11</v>
      </c>
      <c r="J4197" t="s">
        <v>27</v>
      </c>
      <c r="K4197" t="s">
        <v>151</v>
      </c>
      <c r="L4197" t="s">
        <v>21</v>
      </c>
      <c r="M4197" s="5">
        <v>2715.92</v>
      </c>
    </row>
    <row r="4198" spans="1:13" hidden="1" x14ac:dyDescent="0.25">
      <c r="A4198" s="2">
        <v>44985</v>
      </c>
      <c r="B4198" s="3">
        <f t="shared" si="198"/>
        <v>2023</v>
      </c>
      <c r="C4198" t="str">
        <f t="shared" si="199"/>
        <v>2022-2023</v>
      </c>
      <c r="D4198" t="s">
        <v>147</v>
      </c>
      <c r="E4198" t="s">
        <v>9</v>
      </c>
      <c r="F4198" t="str">
        <f t="shared" si="200"/>
        <v>New South Wales</v>
      </c>
      <c r="G4198" t="s">
        <v>10</v>
      </c>
      <c r="H4198">
        <v>2067</v>
      </c>
      <c r="I4198" t="s">
        <v>11</v>
      </c>
      <c r="J4198" t="s">
        <v>12</v>
      </c>
      <c r="K4198" t="s">
        <v>150</v>
      </c>
      <c r="L4198" t="s">
        <v>18</v>
      </c>
      <c r="M4198" s="5">
        <v>2741.97</v>
      </c>
    </row>
    <row r="4199" spans="1:13" hidden="1" x14ac:dyDescent="0.25">
      <c r="A4199" s="2">
        <v>45515</v>
      </c>
      <c r="B4199" s="3">
        <f t="shared" si="198"/>
        <v>2025</v>
      </c>
      <c r="C4199" t="str">
        <f t="shared" si="199"/>
        <v>2024-2025</v>
      </c>
      <c r="D4199" t="s">
        <v>147</v>
      </c>
      <c r="E4199" t="s">
        <v>112</v>
      </c>
      <c r="F4199" t="str">
        <f t="shared" si="200"/>
        <v>Victoria</v>
      </c>
      <c r="G4199" t="s">
        <v>45</v>
      </c>
      <c r="H4199">
        <v>3076</v>
      </c>
      <c r="I4199" t="s">
        <v>11</v>
      </c>
      <c r="J4199" t="s">
        <v>46</v>
      </c>
      <c r="K4199" t="s">
        <v>152</v>
      </c>
      <c r="L4199" t="s">
        <v>13</v>
      </c>
      <c r="M4199" s="5">
        <v>2752.150000000001</v>
      </c>
    </row>
    <row r="4200" spans="1:13" hidden="1" x14ac:dyDescent="0.25">
      <c r="A4200" s="2">
        <v>45165</v>
      </c>
      <c r="B4200" s="3">
        <f t="shared" si="198"/>
        <v>2024</v>
      </c>
      <c r="C4200" t="str">
        <f t="shared" si="199"/>
        <v>2023-2024</v>
      </c>
      <c r="D4200" t="s">
        <v>147</v>
      </c>
      <c r="E4200" t="s">
        <v>143</v>
      </c>
      <c r="F4200" t="str">
        <f t="shared" si="200"/>
        <v>New South Wales</v>
      </c>
      <c r="G4200" t="s">
        <v>10</v>
      </c>
      <c r="H4200">
        <v>2154</v>
      </c>
      <c r="I4200" t="s">
        <v>11</v>
      </c>
      <c r="J4200" t="s">
        <v>27</v>
      </c>
      <c r="K4200" t="s">
        <v>153</v>
      </c>
      <c r="L4200" t="s">
        <v>16</v>
      </c>
      <c r="M4200" s="5">
        <v>2754.4399999999996</v>
      </c>
    </row>
    <row r="4201" spans="1:13" hidden="1" x14ac:dyDescent="0.25">
      <c r="A4201" s="2">
        <v>45642</v>
      </c>
      <c r="B4201" s="3">
        <f t="shared" si="198"/>
        <v>2025</v>
      </c>
      <c r="C4201" t="str">
        <f t="shared" si="199"/>
        <v>2024-2025</v>
      </c>
      <c r="D4201" t="s">
        <v>147</v>
      </c>
      <c r="E4201" t="s">
        <v>122</v>
      </c>
      <c r="F4201" t="str">
        <f t="shared" si="200"/>
        <v>New South Wales</v>
      </c>
      <c r="G4201" t="s">
        <v>10</v>
      </c>
      <c r="H4201">
        <v>2650</v>
      </c>
      <c r="I4201" t="s">
        <v>11</v>
      </c>
      <c r="J4201" t="s">
        <v>25</v>
      </c>
      <c r="K4201" t="s">
        <v>150</v>
      </c>
      <c r="L4201" t="s">
        <v>18</v>
      </c>
      <c r="M4201" s="5">
        <v>2774.3700000000008</v>
      </c>
    </row>
    <row r="4202" spans="1:13" hidden="1" x14ac:dyDescent="0.25">
      <c r="A4202" s="2">
        <v>45539</v>
      </c>
      <c r="B4202" s="3">
        <f t="shared" si="198"/>
        <v>2025</v>
      </c>
      <c r="C4202" t="str">
        <f t="shared" si="199"/>
        <v>2024-2025</v>
      </c>
      <c r="D4202" t="s">
        <v>147</v>
      </c>
      <c r="E4202" t="s">
        <v>122</v>
      </c>
      <c r="F4202" t="str">
        <f t="shared" si="200"/>
        <v>New South Wales</v>
      </c>
      <c r="G4202" t="s">
        <v>10</v>
      </c>
      <c r="H4202">
        <v>2650</v>
      </c>
      <c r="I4202" t="s">
        <v>11</v>
      </c>
      <c r="J4202" t="s">
        <v>25</v>
      </c>
      <c r="K4202" t="s">
        <v>152</v>
      </c>
      <c r="L4202" t="s">
        <v>13</v>
      </c>
      <c r="M4202" s="5">
        <v>2807.3000000000015</v>
      </c>
    </row>
    <row r="4203" spans="1:13" hidden="1" x14ac:dyDescent="0.25">
      <c r="A4203" s="2">
        <v>45623</v>
      </c>
      <c r="B4203" s="3">
        <f t="shared" si="198"/>
        <v>2025</v>
      </c>
      <c r="C4203" t="str">
        <f t="shared" si="199"/>
        <v>2024-2025</v>
      </c>
      <c r="D4203" t="s">
        <v>147</v>
      </c>
      <c r="E4203" t="s">
        <v>28</v>
      </c>
      <c r="F4203" t="str">
        <f t="shared" si="200"/>
        <v>Northern Territory</v>
      </c>
      <c r="G4203" t="s">
        <v>29</v>
      </c>
      <c r="H4203">
        <v>800</v>
      </c>
      <c r="I4203" t="s">
        <v>11</v>
      </c>
      <c r="J4203" t="s">
        <v>30</v>
      </c>
      <c r="K4203" t="s">
        <v>152</v>
      </c>
      <c r="L4203" t="s">
        <v>13</v>
      </c>
      <c r="M4203" s="5">
        <v>2809.2600000000025</v>
      </c>
    </row>
    <row r="4204" spans="1:13" hidden="1" x14ac:dyDescent="0.25">
      <c r="A4204" s="2">
        <v>45460</v>
      </c>
      <c r="B4204" s="3">
        <f t="shared" si="198"/>
        <v>2024</v>
      </c>
      <c r="C4204" t="str">
        <f t="shared" si="199"/>
        <v>2024-2025</v>
      </c>
      <c r="D4204" t="s">
        <v>148</v>
      </c>
      <c r="E4204" t="s">
        <v>103</v>
      </c>
      <c r="F4204" t="str">
        <f t="shared" si="200"/>
        <v>Queensland</v>
      </c>
      <c r="G4204" t="s">
        <v>35</v>
      </c>
      <c r="H4204">
        <v>4509</v>
      </c>
      <c r="I4204" t="s">
        <v>11</v>
      </c>
      <c r="J4204" t="s">
        <v>104</v>
      </c>
      <c r="K4204" t="s">
        <v>157</v>
      </c>
      <c r="L4204" t="s">
        <v>22</v>
      </c>
      <c r="M4204" s="5">
        <v>2.98</v>
      </c>
    </row>
    <row r="4205" spans="1:13" hidden="1" x14ac:dyDescent="0.25">
      <c r="A4205" s="2">
        <v>45386</v>
      </c>
      <c r="B4205" s="3">
        <f t="shared" ref="B4205:B4225" si="201">IF(MONTH(A4205)&gt;=7,YEAR(A4205)+1,YEAR(A4205))</f>
        <v>2024</v>
      </c>
      <c r="C4205" t="str">
        <f t="shared" ref="C4205:C4226" si="202">IF(MONTH(A4205) &gt;= 4, YEAR(A4205) &amp; "-" &amp; YEAR(A4205) + 1, YEAR(A4205) - 1 &amp; "-" &amp; YEAR(A4205))</f>
        <v>2024-2025</v>
      </c>
      <c r="D4205" t="s">
        <v>147</v>
      </c>
      <c r="E4205" t="s">
        <v>113</v>
      </c>
      <c r="F4205" t="str">
        <f t="shared" ref="F4205:F4225" si="203">IF(G4205="WA","Western Australia",
IF(G4205="NSW","New South Wales",
IF(G4205="QLD","Queensland",
IF(G4205="VIC","Victoria",
IF(G4205="TAS","Tasmania",
IF(G4205="SA","South Australia",
IF(G4205="NT","Northern Territory",
IF(G4205="ACT","Australian Capital Territory",G4205))))))))</f>
        <v>Queensland</v>
      </c>
      <c r="G4205" t="s">
        <v>35</v>
      </c>
      <c r="H4205">
        <v>4215</v>
      </c>
      <c r="I4205" t="s">
        <v>11</v>
      </c>
      <c r="J4205" t="s">
        <v>104</v>
      </c>
      <c r="K4205" t="s">
        <v>152</v>
      </c>
      <c r="L4205" t="s">
        <v>13</v>
      </c>
      <c r="M4205" s="5">
        <v>2830.6300000000024</v>
      </c>
    </row>
    <row r="4206" spans="1:13" hidden="1" x14ac:dyDescent="0.25">
      <c r="A4206" s="2">
        <v>45425</v>
      </c>
      <c r="B4206" s="3">
        <f t="shared" si="201"/>
        <v>2024</v>
      </c>
      <c r="C4206" t="str">
        <f t="shared" si="202"/>
        <v>2024-2025</v>
      </c>
      <c r="D4206" t="s">
        <v>147</v>
      </c>
      <c r="E4206" t="s">
        <v>132</v>
      </c>
      <c r="F4206" t="str">
        <f t="shared" si="203"/>
        <v>New South Wales</v>
      </c>
      <c r="G4206" t="s">
        <v>10</v>
      </c>
      <c r="H4206">
        <v>2800</v>
      </c>
      <c r="I4206" t="s">
        <v>11</v>
      </c>
      <c r="J4206" t="s">
        <v>25</v>
      </c>
      <c r="K4206" t="s">
        <v>153</v>
      </c>
      <c r="L4206" t="s">
        <v>16</v>
      </c>
      <c r="M4206" s="5">
        <v>2836.6000000000004</v>
      </c>
    </row>
    <row r="4207" spans="1:13" hidden="1" x14ac:dyDescent="0.25">
      <c r="A4207" s="2">
        <v>45227</v>
      </c>
      <c r="B4207" s="3">
        <f t="shared" si="201"/>
        <v>2024</v>
      </c>
      <c r="C4207" t="str">
        <f t="shared" si="202"/>
        <v>2023-2024</v>
      </c>
      <c r="D4207" t="s">
        <v>147</v>
      </c>
      <c r="E4207" t="s">
        <v>115</v>
      </c>
      <c r="F4207" t="str">
        <f t="shared" si="203"/>
        <v>Western Australia</v>
      </c>
      <c r="G4207" t="s">
        <v>48</v>
      </c>
      <c r="H4207">
        <v>6280</v>
      </c>
      <c r="I4207" t="s">
        <v>11</v>
      </c>
      <c r="J4207" t="s">
        <v>94</v>
      </c>
      <c r="K4207" t="s">
        <v>153</v>
      </c>
      <c r="L4207" t="s">
        <v>16</v>
      </c>
      <c r="M4207" s="5">
        <v>2839.21</v>
      </c>
    </row>
    <row r="4208" spans="1:13" hidden="1" x14ac:dyDescent="0.25">
      <c r="A4208" s="2">
        <v>45591</v>
      </c>
      <c r="B4208" s="3">
        <f t="shared" si="201"/>
        <v>2025</v>
      </c>
      <c r="C4208" t="str">
        <f t="shared" si="202"/>
        <v>2024-2025</v>
      </c>
      <c r="D4208" t="s">
        <v>147</v>
      </c>
      <c r="E4208" t="s">
        <v>79</v>
      </c>
      <c r="F4208" t="str">
        <f t="shared" si="203"/>
        <v>Australian Capital Territory</v>
      </c>
      <c r="G4208" t="s">
        <v>80</v>
      </c>
      <c r="H4208">
        <v>2617</v>
      </c>
      <c r="I4208" t="s">
        <v>11</v>
      </c>
      <c r="J4208" t="s">
        <v>58</v>
      </c>
      <c r="K4208" t="s">
        <v>149</v>
      </c>
      <c r="L4208" t="s">
        <v>15</v>
      </c>
      <c r="M4208" s="5">
        <v>2856.0199999999995</v>
      </c>
    </row>
    <row r="4209" spans="1:13" hidden="1" x14ac:dyDescent="0.25">
      <c r="A4209" s="2">
        <v>45047</v>
      </c>
      <c r="B4209" s="3">
        <f t="shared" si="201"/>
        <v>2023</v>
      </c>
      <c r="C4209" t="str">
        <f t="shared" si="202"/>
        <v>2023-2024</v>
      </c>
      <c r="D4209" t="s">
        <v>147</v>
      </c>
      <c r="E4209" t="s">
        <v>113</v>
      </c>
      <c r="F4209" t="str">
        <f t="shared" si="203"/>
        <v>Queensland</v>
      </c>
      <c r="G4209" t="s">
        <v>35</v>
      </c>
      <c r="H4209">
        <v>4215</v>
      </c>
      <c r="I4209" t="s">
        <v>11</v>
      </c>
      <c r="J4209" t="s">
        <v>104</v>
      </c>
      <c r="K4209" t="s">
        <v>153</v>
      </c>
      <c r="L4209" t="s">
        <v>16</v>
      </c>
      <c r="M4209" s="5">
        <v>2866.54</v>
      </c>
    </row>
    <row r="4210" spans="1:13" hidden="1" x14ac:dyDescent="0.25">
      <c r="A4210" s="2">
        <v>45361</v>
      </c>
      <c r="B4210" s="3">
        <f t="shared" si="201"/>
        <v>2024</v>
      </c>
      <c r="C4210" t="str">
        <f t="shared" si="202"/>
        <v>2023-2024</v>
      </c>
      <c r="D4210" t="s">
        <v>147</v>
      </c>
      <c r="E4210" t="s">
        <v>59</v>
      </c>
      <c r="F4210" t="str">
        <f t="shared" si="203"/>
        <v>Victoria</v>
      </c>
      <c r="G4210" t="s">
        <v>45</v>
      </c>
      <c r="H4210">
        <v>3280</v>
      </c>
      <c r="I4210" t="s">
        <v>11</v>
      </c>
      <c r="J4210" t="s">
        <v>60</v>
      </c>
      <c r="K4210" t="s">
        <v>153</v>
      </c>
      <c r="L4210" t="s">
        <v>16</v>
      </c>
      <c r="M4210" s="5">
        <v>2866.8700000000013</v>
      </c>
    </row>
    <row r="4211" spans="1:13" hidden="1" x14ac:dyDescent="0.25">
      <c r="A4211" s="2">
        <v>45553</v>
      </c>
      <c r="B4211" s="3">
        <f t="shared" si="201"/>
        <v>2025</v>
      </c>
      <c r="C4211" t="str">
        <f t="shared" si="202"/>
        <v>2024-2025</v>
      </c>
      <c r="D4211" t="s">
        <v>147</v>
      </c>
      <c r="E4211" t="s">
        <v>41</v>
      </c>
      <c r="F4211" t="str">
        <f t="shared" si="203"/>
        <v>New South Wales</v>
      </c>
      <c r="G4211" t="s">
        <v>10</v>
      </c>
      <c r="H4211">
        <v>2830</v>
      </c>
      <c r="I4211" t="s">
        <v>11</v>
      </c>
      <c r="J4211" t="s">
        <v>25</v>
      </c>
      <c r="K4211" t="s">
        <v>152</v>
      </c>
      <c r="L4211" t="s">
        <v>13</v>
      </c>
      <c r="M4211" s="5">
        <v>2869.6000000000035</v>
      </c>
    </row>
    <row r="4212" spans="1:13" hidden="1" x14ac:dyDescent="0.25">
      <c r="A4212" s="2">
        <v>45521</v>
      </c>
      <c r="B4212" s="3">
        <f t="shared" si="201"/>
        <v>2025</v>
      </c>
      <c r="C4212" t="str">
        <f t="shared" si="202"/>
        <v>2024-2025</v>
      </c>
      <c r="D4212" t="s">
        <v>147</v>
      </c>
      <c r="E4212" t="s">
        <v>131</v>
      </c>
      <c r="F4212" t="str">
        <f t="shared" si="203"/>
        <v>Western Australia</v>
      </c>
      <c r="G4212" t="s">
        <v>48</v>
      </c>
      <c r="H4212">
        <v>6530</v>
      </c>
      <c r="I4212" t="s">
        <v>11</v>
      </c>
      <c r="J4212" t="s">
        <v>77</v>
      </c>
      <c r="K4212" t="s">
        <v>151</v>
      </c>
      <c r="L4212" t="s">
        <v>21</v>
      </c>
      <c r="M4212" s="5">
        <v>2881.7000000000007</v>
      </c>
    </row>
    <row r="4213" spans="1:13" hidden="1" x14ac:dyDescent="0.25">
      <c r="A4213" s="2">
        <v>45175</v>
      </c>
      <c r="B4213" s="3">
        <f t="shared" si="201"/>
        <v>2024</v>
      </c>
      <c r="C4213" t="str">
        <f t="shared" si="202"/>
        <v>2023-2024</v>
      </c>
      <c r="D4213" t="s">
        <v>147</v>
      </c>
      <c r="E4213" t="s">
        <v>97</v>
      </c>
      <c r="F4213" t="str">
        <f t="shared" si="203"/>
        <v>Tasmania</v>
      </c>
      <c r="G4213" t="s">
        <v>70</v>
      </c>
      <c r="H4213">
        <v>7250</v>
      </c>
      <c r="I4213" t="s">
        <v>11</v>
      </c>
      <c r="J4213" t="s">
        <v>71</v>
      </c>
      <c r="K4213" t="s">
        <v>150</v>
      </c>
      <c r="L4213" t="s">
        <v>18</v>
      </c>
      <c r="M4213" s="5">
        <v>2891.7299999999996</v>
      </c>
    </row>
    <row r="4214" spans="1:13" hidden="1" x14ac:dyDescent="0.25">
      <c r="A4214" s="2">
        <v>45462</v>
      </c>
      <c r="B4214" s="3">
        <f t="shared" si="201"/>
        <v>2024</v>
      </c>
      <c r="C4214" t="str">
        <f t="shared" si="202"/>
        <v>2024-2025</v>
      </c>
      <c r="D4214" t="s">
        <v>147</v>
      </c>
      <c r="E4214" t="s">
        <v>137</v>
      </c>
      <c r="F4214" t="str">
        <f t="shared" si="203"/>
        <v>New South Wales</v>
      </c>
      <c r="G4214" t="s">
        <v>10</v>
      </c>
      <c r="H4214">
        <v>2031</v>
      </c>
      <c r="I4214" t="s">
        <v>11</v>
      </c>
      <c r="J4214" t="s">
        <v>12</v>
      </c>
      <c r="K4214" t="s">
        <v>152</v>
      </c>
      <c r="L4214" t="s">
        <v>13</v>
      </c>
      <c r="M4214" s="5">
        <v>2892.3000000000011</v>
      </c>
    </row>
    <row r="4215" spans="1:13" hidden="1" x14ac:dyDescent="0.25">
      <c r="A4215" s="2">
        <v>45339</v>
      </c>
      <c r="B4215" s="3">
        <f t="shared" si="201"/>
        <v>2024</v>
      </c>
      <c r="C4215" t="str">
        <f t="shared" si="202"/>
        <v>2023-2024</v>
      </c>
      <c r="D4215" t="s">
        <v>147</v>
      </c>
      <c r="E4215" t="s">
        <v>65</v>
      </c>
      <c r="F4215" t="str">
        <f t="shared" si="203"/>
        <v>New South Wales</v>
      </c>
      <c r="G4215" t="s">
        <v>10</v>
      </c>
      <c r="H4215">
        <v>2541</v>
      </c>
      <c r="I4215" t="s">
        <v>11</v>
      </c>
      <c r="J4215" t="s">
        <v>58</v>
      </c>
      <c r="K4215" t="s">
        <v>152</v>
      </c>
      <c r="L4215" t="s">
        <v>13</v>
      </c>
      <c r="M4215" s="5">
        <v>2914.8700000000035</v>
      </c>
    </row>
    <row r="4216" spans="1:13" hidden="1" x14ac:dyDescent="0.25">
      <c r="A4216" s="2">
        <v>45049</v>
      </c>
      <c r="B4216" s="3">
        <f t="shared" si="201"/>
        <v>2023</v>
      </c>
      <c r="C4216" t="str">
        <f t="shared" si="202"/>
        <v>2023-2024</v>
      </c>
      <c r="D4216" t="s">
        <v>148</v>
      </c>
      <c r="E4216" t="s">
        <v>76</v>
      </c>
      <c r="F4216" t="str">
        <f t="shared" si="203"/>
        <v>Western Australia</v>
      </c>
      <c r="G4216" t="s">
        <v>48</v>
      </c>
      <c r="H4216">
        <v>6450</v>
      </c>
      <c r="I4216" t="s">
        <v>11</v>
      </c>
      <c r="J4216" t="s">
        <v>77</v>
      </c>
      <c r="K4216" t="s">
        <v>150</v>
      </c>
      <c r="L4216" t="s">
        <v>18</v>
      </c>
      <c r="M4216" s="5">
        <v>2916.7</v>
      </c>
    </row>
    <row r="4217" spans="1:13" hidden="1" x14ac:dyDescent="0.25">
      <c r="A4217" s="2">
        <v>45443</v>
      </c>
      <c r="B4217" s="3">
        <f t="shared" si="201"/>
        <v>2024</v>
      </c>
      <c r="C4217" t="str">
        <f t="shared" si="202"/>
        <v>2024-2025</v>
      </c>
      <c r="D4217" t="s">
        <v>148</v>
      </c>
      <c r="E4217" t="s">
        <v>78</v>
      </c>
      <c r="F4217" t="str">
        <f t="shared" si="203"/>
        <v>New South Wales</v>
      </c>
      <c r="G4217" t="s">
        <v>10</v>
      </c>
      <c r="H4217">
        <v>2350</v>
      </c>
      <c r="I4217" t="s">
        <v>11</v>
      </c>
      <c r="J4217" t="s">
        <v>68</v>
      </c>
      <c r="K4217" t="s">
        <v>152</v>
      </c>
      <c r="L4217" t="s">
        <v>13</v>
      </c>
      <c r="M4217" s="5">
        <v>2919.7200000000021</v>
      </c>
    </row>
    <row r="4218" spans="1:13" hidden="1" x14ac:dyDescent="0.25">
      <c r="A4218" s="2">
        <v>45150</v>
      </c>
      <c r="B4218" s="3">
        <f t="shared" si="201"/>
        <v>2024</v>
      </c>
      <c r="C4218" t="str">
        <f t="shared" si="202"/>
        <v>2023-2024</v>
      </c>
      <c r="D4218" t="s">
        <v>147</v>
      </c>
      <c r="E4218" t="s">
        <v>121</v>
      </c>
      <c r="F4218" t="str">
        <f t="shared" si="203"/>
        <v>Queensland</v>
      </c>
      <c r="G4218" t="s">
        <v>35</v>
      </c>
      <c r="H4218">
        <v>4700</v>
      </c>
      <c r="I4218" t="s">
        <v>11</v>
      </c>
      <c r="J4218" t="s">
        <v>51</v>
      </c>
      <c r="K4218" t="s">
        <v>151</v>
      </c>
      <c r="L4218" t="s">
        <v>21</v>
      </c>
      <c r="M4218" s="5">
        <v>2943.69</v>
      </c>
    </row>
    <row r="4219" spans="1:13" hidden="1" x14ac:dyDescent="0.25">
      <c r="A4219" s="2">
        <v>45027</v>
      </c>
      <c r="B4219" s="3">
        <f t="shared" si="201"/>
        <v>2023</v>
      </c>
      <c r="C4219" t="str">
        <f t="shared" si="202"/>
        <v>2023-2024</v>
      </c>
      <c r="D4219" t="s">
        <v>147</v>
      </c>
      <c r="E4219" t="s">
        <v>42</v>
      </c>
      <c r="F4219" t="str">
        <f t="shared" si="203"/>
        <v>Queensland</v>
      </c>
      <c r="G4219" t="s">
        <v>35</v>
      </c>
      <c r="H4219">
        <v>4053</v>
      </c>
      <c r="I4219" t="s">
        <v>11</v>
      </c>
      <c r="J4219" t="s">
        <v>43</v>
      </c>
      <c r="K4219" t="s">
        <v>151</v>
      </c>
      <c r="L4219" t="s">
        <v>21</v>
      </c>
      <c r="M4219" s="5">
        <v>2950.4599999999996</v>
      </c>
    </row>
    <row r="4220" spans="1:13" hidden="1" x14ac:dyDescent="0.25">
      <c r="A4220" s="2">
        <v>44969</v>
      </c>
      <c r="B4220" s="3">
        <f t="shared" si="201"/>
        <v>2023</v>
      </c>
      <c r="C4220" t="str">
        <f t="shared" si="202"/>
        <v>2022-2023</v>
      </c>
      <c r="D4220" t="s">
        <v>147</v>
      </c>
      <c r="E4220" t="s">
        <v>115</v>
      </c>
      <c r="F4220" t="str">
        <f t="shared" si="203"/>
        <v>Western Australia</v>
      </c>
      <c r="G4220" t="s">
        <v>48</v>
      </c>
      <c r="H4220">
        <v>6280</v>
      </c>
      <c r="I4220" t="s">
        <v>11</v>
      </c>
      <c r="J4220" t="s">
        <v>94</v>
      </c>
      <c r="K4220" t="s">
        <v>152</v>
      </c>
      <c r="L4220" t="s">
        <v>13</v>
      </c>
      <c r="M4220" s="5">
        <v>2951.1300000000028</v>
      </c>
    </row>
    <row r="4221" spans="1:13" hidden="1" x14ac:dyDescent="0.25">
      <c r="A4221" s="2">
        <v>45510</v>
      </c>
      <c r="B4221" s="3">
        <f t="shared" si="201"/>
        <v>2025</v>
      </c>
      <c r="C4221" t="str">
        <f t="shared" si="202"/>
        <v>2024-2025</v>
      </c>
      <c r="D4221" t="s">
        <v>147</v>
      </c>
      <c r="E4221" t="s">
        <v>116</v>
      </c>
      <c r="F4221" t="str">
        <f t="shared" si="203"/>
        <v>Western Australia</v>
      </c>
      <c r="G4221" t="s">
        <v>48</v>
      </c>
      <c r="H4221">
        <v>6725</v>
      </c>
      <c r="I4221" t="s">
        <v>11</v>
      </c>
      <c r="J4221" t="s">
        <v>77</v>
      </c>
      <c r="K4221" t="s">
        <v>150</v>
      </c>
      <c r="L4221" t="s">
        <v>18</v>
      </c>
      <c r="M4221" s="5">
        <v>2957.0199999999995</v>
      </c>
    </row>
    <row r="4222" spans="1:13" hidden="1" x14ac:dyDescent="0.25">
      <c r="A4222" s="2">
        <v>45346</v>
      </c>
      <c r="B4222" s="3">
        <f t="shared" si="201"/>
        <v>2024</v>
      </c>
      <c r="C4222" t="str">
        <f t="shared" si="202"/>
        <v>2023-2024</v>
      </c>
      <c r="D4222" t="s">
        <v>148</v>
      </c>
      <c r="E4222" t="s">
        <v>108</v>
      </c>
      <c r="F4222" t="str">
        <f t="shared" si="203"/>
        <v>Victoria</v>
      </c>
      <c r="G4222" t="s">
        <v>45</v>
      </c>
      <c r="H4222">
        <v>3018</v>
      </c>
      <c r="I4222" t="s">
        <v>11</v>
      </c>
      <c r="J4222" t="s">
        <v>46</v>
      </c>
      <c r="K4222" t="s">
        <v>150</v>
      </c>
      <c r="L4222" t="s">
        <v>18</v>
      </c>
      <c r="M4222" s="5">
        <v>2967.7599999999993</v>
      </c>
    </row>
    <row r="4223" spans="1:13" hidden="1" x14ac:dyDescent="0.25">
      <c r="A4223" s="2">
        <v>45340</v>
      </c>
      <c r="B4223" s="3">
        <f t="shared" si="201"/>
        <v>2024</v>
      </c>
      <c r="C4223" t="str">
        <f t="shared" si="202"/>
        <v>2023-2024</v>
      </c>
      <c r="D4223" t="s">
        <v>147</v>
      </c>
      <c r="E4223" t="s">
        <v>41</v>
      </c>
      <c r="F4223" t="str">
        <f t="shared" si="203"/>
        <v>New South Wales</v>
      </c>
      <c r="G4223" t="s">
        <v>10</v>
      </c>
      <c r="H4223">
        <v>2830</v>
      </c>
      <c r="I4223" t="s">
        <v>11</v>
      </c>
      <c r="J4223" t="s">
        <v>25</v>
      </c>
      <c r="K4223" t="s">
        <v>152</v>
      </c>
      <c r="L4223" t="s">
        <v>13</v>
      </c>
      <c r="M4223" s="5">
        <v>2972.070000000002</v>
      </c>
    </row>
    <row r="4224" spans="1:13" hidden="1" x14ac:dyDescent="0.25">
      <c r="A4224" s="2">
        <v>45052</v>
      </c>
      <c r="B4224" s="3">
        <f t="shared" si="201"/>
        <v>2023</v>
      </c>
      <c r="C4224" t="str">
        <f t="shared" si="202"/>
        <v>2023-2024</v>
      </c>
      <c r="D4224" t="s">
        <v>148</v>
      </c>
      <c r="E4224" t="s">
        <v>124</v>
      </c>
      <c r="F4224" t="str">
        <f t="shared" si="203"/>
        <v>New South Wales</v>
      </c>
      <c r="G4224" t="s">
        <v>10</v>
      </c>
      <c r="H4224">
        <v>2015</v>
      </c>
      <c r="I4224" t="s">
        <v>11</v>
      </c>
      <c r="J4224" t="s">
        <v>12</v>
      </c>
      <c r="K4224" t="s">
        <v>157</v>
      </c>
      <c r="L4224" t="s">
        <v>22</v>
      </c>
      <c r="M4224" s="5">
        <v>2977.15</v>
      </c>
    </row>
    <row r="4225" spans="1:13" hidden="1" x14ac:dyDescent="0.25">
      <c r="A4225" s="2">
        <v>45258</v>
      </c>
      <c r="B4225" s="3">
        <f t="shared" si="201"/>
        <v>2024</v>
      </c>
      <c r="C4225" t="str">
        <f t="shared" si="202"/>
        <v>2023-2024</v>
      </c>
      <c r="D4225" t="s">
        <v>148</v>
      </c>
      <c r="E4225" t="s">
        <v>96</v>
      </c>
      <c r="F4225" t="str">
        <f t="shared" si="203"/>
        <v>Western Australia</v>
      </c>
      <c r="G4225" t="s">
        <v>48</v>
      </c>
      <c r="H4225">
        <v>6330</v>
      </c>
      <c r="I4225" t="s">
        <v>11</v>
      </c>
      <c r="J4225" t="s">
        <v>94</v>
      </c>
      <c r="K4225" t="s">
        <v>151</v>
      </c>
      <c r="L4225" t="s">
        <v>21</v>
      </c>
      <c r="M4225" s="5">
        <v>3026.71</v>
      </c>
    </row>
    <row r="4226" spans="1:13" hidden="1" x14ac:dyDescent="0.25">
      <c r="A4226" s="2">
        <v>45054</v>
      </c>
      <c r="B4226" s="3">
        <f t="shared" ref="B4226:B4289" si="204">IF(MONTH(A4226)&gt;=7,YEAR(A4226)+1,YEAR(A4226))</f>
        <v>2023</v>
      </c>
      <c r="C4226" t="str">
        <f t="shared" si="202"/>
        <v>2023-2024</v>
      </c>
      <c r="D4226" t="s">
        <v>147</v>
      </c>
      <c r="E4226" t="s">
        <v>141</v>
      </c>
      <c r="F4226" t="str">
        <f t="shared" ref="F4226:F4289" si="205">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hidden="1" x14ac:dyDescent="0.25">
      <c r="A4227" s="2">
        <v>45542</v>
      </c>
      <c r="B4227" s="3">
        <f t="shared" si="204"/>
        <v>2025</v>
      </c>
      <c r="C4227" t="str">
        <f t="shared" ref="C4227:C4290" si="206">IF(MONTH(A4227) &gt;= 4, YEAR(A4227) &amp; "-" &amp; YEAR(A4227) + 1, YEAR(A4227) - 1 &amp; "-" &amp; YEAR(A4227))</f>
        <v>2024-2025</v>
      </c>
      <c r="D4227" t="s">
        <v>147</v>
      </c>
      <c r="E4227" t="s">
        <v>42</v>
      </c>
      <c r="F4227" t="str">
        <f t="shared" si="205"/>
        <v>Queensland</v>
      </c>
      <c r="G4227" t="s">
        <v>35</v>
      </c>
      <c r="H4227">
        <v>4053</v>
      </c>
      <c r="I4227" t="s">
        <v>11</v>
      </c>
      <c r="J4227" t="s">
        <v>43</v>
      </c>
      <c r="K4227" t="s">
        <v>153</v>
      </c>
      <c r="L4227" t="s">
        <v>16</v>
      </c>
      <c r="M4227" s="5">
        <v>3050.32</v>
      </c>
    </row>
    <row r="4228" spans="1:13" hidden="1" x14ac:dyDescent="0.25">
      <c r="A4228" s="2">
        <v>45408</v>
      </c>
      <c r="B4228" s="3">
        <f t="shared" si="204"/>
        <v>2024</v>
      </c>
      <c r="C4228" t="str">
        <f t="shared" si="206"/>
        <v>2024-2025</v>
      </c>
      <c r="D4228" t="s">
        <v>148</v>
      </c>
      <c r="E4228" t="s">
        <v>108</v>
      </c>
      <c r="F4228" t="str">
        <f t="shared" si="205"/>
        <v>Victoria</v>
      </c>
      <c r="G4228" t="s">
        <v>45</v>
      </c>
      <c r="H4228">
        <v>3018</v>
      </c>
      <c r="I4228" t="s">
        <v>11</v>
      </c>
      <c r="J4228" t="s">
        <v>46</v>
      </c>
      <c r="K4228" t="s">
        <v>152</v>
      </c>
      <c r="L4228" t="s">
        <v>13</v>
      </c>
      <c r="M4228" s="5">
        <v>3058.6400000000021</v>
      </c>
    </row>
    <row r="4229" spans="1:13" hidden="1" x14ac:dyDescent="0.25">
      <c r="A4229" s="2">
        <v>45060</v>
      </c>
      <c r="B4229" s="3">
        <f t="shared" si="204"/>
        <v>2023</v>
      </c>
      <c r="C4229" t="str">
        <f t="shared" si="206"/>
        <v>2023-2024</v>
      </c>
      <c r="D4229" t="s">
        <v>147</v>
      </c>
      <c r="E4229" t="s">
        <v>92</v>
      </c>
      <c r="F4229" t="str">
        <f t="shared" si="205"/>
        <v>Queensland</v>
      </c>
      <c r="G4229" t="s">
        <v>35</v>
      </c>
      <c r="H4229">
        <v>4068</v>
      </c>
      <c r="I4229" t="s">
        <v>11</v>
      </c>
      <c r="J4229" t="s">
        <v>43</v>
      </c>
      <c r="K4229" t="s">
        <v>150</v>
      </c>
      <c r="L4229" t="s">
        <v>18</v>
      </c>
      <c r="M4229" s="5">
        <v>3061.9299999999994</v>
      </c>
    </row>
    <row r="4230" spans="1:13" hidden="1" x14ac:dyDescent="0.25">
      <c r="A4230" s="2">
        <v>45590</v>
      </c>
      <c r="B4230" s="3">
        <f t="shared" si="204"/>
        <v>2025</v>
      </c>
      <c r="C4230" t="str">
        <f t="shared" si="206"/>
        <v>2024-2025</v>
      </c>
      <c r="D4230" t="s">
        <v>147</v>
      </c>
      <c r="E4230" t="s">
        <v>57</v>
      </c>
      <c r="F4230" t="str">
        <f t="shared" si="205"/>
        <v>New South Wales</v>
      </c>
      <c r="G4230" t="s">
        <v>10</v>
      </c>
      <c r="H4230">
        <v>2560</v>
      </c>
      <c r="I4230" t="s">
        <v>11</v>
      </c>
      <c r="J4230" t="s">
        <v>58</v>
      </c>
      <c r="K4230" t="s">
        <v>150</v>
      </c>
      <c r="L4230" t="s">
        <v>18</v>
      </c>
      <c r="M4230" s="5">
        <v>3080.4100000000003</v>
      </c>
    </row>
    <row r="4231" spans="1:13" hidden="1" x14ac:dyDescent="0.25">
      <c r="A4231" s="2">
        <v>45399</v>
      </c>
      <c r="B4231" s="3">
        <f t="shared" si="204"/>
        <v>2024</v>
      </c>
      <c r="C4231" t="str">
        <f t="shared" si="206"/>
        <v>2024-2025</v>
      </c>
      <c r="D4231" t="s">
        <v>148</v>
      </c>
      <c r="E4231" t="s">
        <v>124</v>
      </c>
      <c r="F4231" t="str">
        <f t="shared" si="205"/>
        <v>New South Wales</v>
      </c>
      <c r="G4231" t="s">
        <v>10</v>
      </c>
      <c r="H4231">
        <v>2015</v>
      </c>
      <c r="I4231" t="s">
        <v>11</v>
      </c>
      <c r="J4231" t="s">
        <v>12</v>
      </c>
      <c r="K4231" t="s">
        <v>150</v>
      </c>
      <c r="L4231" t="s">
        <v>18</v>
      </c>
      <c r="M4231" s="5">
        <v>3123.46</v>
      </c>
    </row>
    <row r="4232" spans="1:13" hidden="1" x14ac:dyDescent="0.25">
      <c r="A4232" s="2">
        <v>45468</v>
      </c>
      <c r="B4232" s="3">
        <f t="shared" si="204"/>
        <v>2024</v>
      </c>
      <c r="C4232" t="str">
        <f t="shared" si="206"/>
        <v>2024-2025</v>
      </c>
      <c r="D4232" t="s">
        <v>147</v>
      </c>
      <c r="E4232" t="s">
        <v>79</v>
      </c>
      <c r="F4232" t="str">
        <f t="shared" si="205"/>
        <v>Australian Capital Territory</v>
      </c>
      <c r="G4232" t="s">
        <v>80</v>
      </c>
      <c r="H4232">
        <v>2617</v>
      </c>
      <c r="I4232" t="s">
        <v>11</v>
      </c>
      <c r="J4232" t="s">
        <v>58</v>
      </c>
      <c r="K4232" t="s">
        <v>149</v>
      </c>
      <c r="L4232" t="s">
        <v>15</v>
      </c>
      <c r="M4232" s="5">
        <v>3129.9600000000009</v>
      </c>
    </row>
    <row r="4233" spans="1:13" hidden="1" x14ac:dyDescent="0.25">
      <c r="A4233" s="2">
        <v>44964</v>
      </c>
      <c r="B4233" s="3">
        <f t="shared" si="204"/>
        <v>2023</v>
      </c>
      <c r="C4233" t="str">
        <f t="shared" si="206"/>
        <v>2022-2023</v>
      </c>
      <c r="D4233" t="s">
        <v>147</v>
      </c>
      <c r="E4233" t="s">
        <v>65</v>
      </c>
      <c r="F4233" t="str">
        <f t="shared" si="205"/>
        <v>New South Wales</v>
      </c>
      <c r="G4233" t="s">
        <v>10</v>
      </c>
      <c r="H4233">
        <v>2541</v>
      </c>
      <c r="I4233" t="s">
        <v>11</v>
      </c>
      <c r="J4233" t="s">
        <v>58</v>
      </c>
      <c r="K4233" t="s">
        <v>157</v>
      </c>
      <c r="L4233" t="s">
        <v>22</v>
      </c>
      <c r="M4233" s="5">
        <v>3134.8800000000006</v>
      </c>
    </row>
    <row r="4234" spans="1:13" hidden="1" x14ac:dyDescent="0.25">
      <c r="A4234" s="2">
        <v>45011</v>
      </c>
      <c r="B4234" s="3">
        <f t="shared" si="204"/>
        <v>2023</v>
      </c>
      <c r="C4234" t="str">
        <f t="shared" si="206"/>
        <v>2022-2023</v>
      </c>
      <c r="D4234" t="s">
        <v>147</v>
      </c>
      <c r="E4234" t="s">
        <v>44</v>
      </c>
      <c r="F4234" t="str">
        <f t="shared" si="205"/>
        <v>Victoria</v>
      </c>
      <c r="G4234" t="s">
        <v>45</v>
      </c>
      <c r="H4234">
        <v>3066</v>
      </c>
      <c r="I4234" t="s">
        <v>11</v>
      </c>
      <c r="J4234" t="s">
        <v>46</v>
      </c>
      <c r="K4234" t="s">
        <v>151</v>
      </c>
      <c r="L4234" t="s">
        <v>21</v>
      </c>
      <c r="M4234" s="5">
        <v>3137.0400000000004</v>
      </c>
    </row>
    <row r="4235" spans="1:13" hidden="1" x14ac:dyDescent="0.25">
      <c r="A4235" s="2">
        <v>45404</v>
      </c>
      <c r="B4235" s="3">
        <f t="shared" si="204"/>
        <v>2024</v>
      </c>
      <c r="C4235" t="str">
        <f t="shared" si="206"/>
        <v>2024-2025</v>
      </c>
      <c r="D4235" t="s">
        <v>147</v>
      </c>
      <c r="E4235" t="s">
        <v>117</v>
      </c>
      <c r="F4235" t="str">
        <f t="shared" si="205"/>
        <v>Queensland</v>
      </c>
      <c r="G4235" t="s">
        <v>35</v>
      </c>
      <c r="H4235">
        <v>4119</v>
      </c>
      <c r="I4235" t="s">
        <v>11</v>
      </c>
      <c r="J4235" t="s">
        <v>43</v>
      </c>
      <c r="K4235" t="s">
        <v>153</v>
      </c>
      <c r="L4235" t="s">
        <v>16</v>
      </c>
      <c r="M4235" s="5">
        <v>3138.9400000000005</v>
      </c>
    </row>
    <row r="4236" spans="1:13" hidden="1" x14ac:dyDescent="0.25">
      <c r="A4236" s="2">
        <v>45624</v>
      </c>
      <c r="B4236" s="3">
        <f t="shared" si="204"/>
        <v>2025</v>
      </c>
      <c r="C4236" t="str">
        <f t="shared" si="206"/>
        <v>2024-2025</v>
      </c>
      <c r="D4236" t="s">
        <v>147</v>
      </c>
      <c r="E4236" t="s">
        <v>9</v>
      </c>
      <c r="F4236" t="str">
        <f t="shared" si="205"/>
        <v>New South Wales</v>
      </c>
      <c r="G4236" t="s">
        <v>10</v>
      </c>
      <c r="H4236">
        <v>2067</v>
      </c>
      <c r="I4236" t="s">
        <v>11</v>
      </c>
      <c r="J4236" t="s">
        <v>12</v>
      </c>
      <c r="K4236" t="s">
        <v>152</v>
      </c>
      <c r="L4236" t="s">
        <v>13</v>
      </c>
      <c r="M4236" s="5">
        <v>3143.5400000000018</v>
      </c>
    </row>
    <row r="4237" spans="1:13" hidden="1" x14ac:dyDescent="0.25">
      <c r="A4237" s="2">
        <v>45249</v>
      </c>
      <c r="B4237" s="3">
        <f t="shared" si="204"/>
        <v>2024</v>
      </c>
      <c r="C4237" t="str">
        <f t="shared" si="206"/>
        <v>2023-2024</v>
      </c>
      <c r="D4237" t="s">
        <v>147</v>
      </c>
      <c r="E4237" t="s">
        <v>132</v>
      </c>
      <c r="F4237" t="str">
        <f t="shared" si="205"/>
        <v>New South Wales</v>
      </c>
      <c r="G4237" t="s">
        <v>10</v>
      </c>
      <c r="H4237">
        <v>2800</v>
      </c>
      <c r="I4237" t="s">
        <v>11</v>
      </c>
      <c r="J4237" t="s">
        <v>25</v>
      </c>
      <c r="K4237" t="s">
        <v>150</v>
      </c>
      <c r="L4237" t="s">
        <v>18</v>
      </c>
      <c r="M4237" s="5">
        <v>3157.17</v>
      </c>
    </row>
    <row r="4238" spans="1:13" hidden="1" x14ac:dyDescent="0.25">
      <c r="A4238" s="2">
        <v>45299</v>
      </c>
      <c r="B4238" s="3">
        <f t="shared" si="204"/>
        <v>2024</v>
      </c>
      <c r="C4238" t="str">
        <f t="shared" si="206"/>
        <v>2023-2024</v>
      </c>
      <c r="D4238" t="s">
        <v>147</v>
      </c>
      <c r="E4238" t="s">
        <v>24</v>
      </c>
      <c r="F4238" t="str">
        <f t="shared" si="205"/>
        <v>New South Wales</v>
      </c>
      <c r="G4238" t="s">
        <v>10</v>
      </c>
      <c r="H4238">
        <v>2795</v>
      </c>
      <c r="I4238" t="s">
        <v>11</v>
      </c>
      <c r="J4238" t="s">
        <v>25</v>
      </c>
      <c r="K4238" t="s">
        <v>153</v>
      </c>
      <c r="L4238" t="s">
        <v>16</v>
      </c>
      <c r="M4238" s="5">
        <v>3166.3100000000013</v>
      </c>
    </row>
    <row r="4239" spans="1:13" hidden="1" x14ac:dyDescent="0.25">
      <c r="A4239" s="2">
        <v>45293</v>
      </c>
      <c r="B4239" s="3">
        <f t="shared" si="204"/>
        <v>2024</v>
      </c>
      <c r="C4239" t="str">
        <f t="shared" si="206"/>
        <v>2023-2024</v>
      </c>
      <c r="D4239" t="s">
        <v>147</v>
      </c>
      <c r="E4239" t="s">
        <v>143</v>
      </c>
      <c r="F4239" t="str">
        <f t="shared" si="205"/>
        <v>New South Wales</v>
      </c>
      <c r="G4239" t="s">
        <v>10</v>
      </c>
      <c r="H4239">
        <v>2154</v>
      </c>
      <c r="I4239" t="s">
        <v>11</v>
      </c>
      <c r="J4239" t="s">
        <v>27</v>
      </c>
      <c r="K4239" t="s">
        <v>150</v>
      </c>
      <c r="L4239" t="s">
        <v>18</v>
      </c>
      <c r="M4239" s="5">
        <v>3180.58</v>
      </c>
    </row>
    <row r="4240" spans="1:13" hidden="1" x14ac:dyDescent="0.25">
      <c r="A4240" s="2">
        <v>45041</v>
      </c>
      <c r="B4240" s="3">
        <f t="shared" si="204"/>
        <v>2023</v>
      </c>
      <c r="C4240" t="str">
        <f t="shared" si="206"/>
        <v>2023-2024</v>
      </c>
      <c r="D4240" t="s">
        <v>147</v>
      </c>
      <c r="E4240" t="s">
        <v>41</v>
      </c>
      <c r="F4240" t="str">
        <f t="shared" si="205"/>
        <v>New South Wales</v>
      </c>
      <c r="G4240" t="s">
        <v>10</v>
      </c>
      <c r="H4240">
        <v>2830</v>
      </c>
      <c r="I4240" t="s">
        <v>11</v>
      </c>
      <c r="J4240" t="s">
        <v>25</v>
      </c>
      <c r="K4240" t="s">
        <v>150</v>
      </c>
      <c r="L4240" t="s">
        <v>18</v>
      </c>
      <c r="M4240" s="5">
        <v>3180.7799999999988</v>
      </c>
    </row>
    <row r="4241" spans="1:13" hidden="1" x14ac:dyDescent="0.25">
      <c r="A4241" s="2">
        <v>45498</v>
      </c>
      <c r="B4241" s="3">
        <f t="shared" si="204"/>
        <v>2025</v>
      </c>
      <c r="C4241" t="str">
        <f t="shared" si="206"/>
        <v>2024-2025</v>
      </c>
      <c r="D4241" t="s">
        <v>148</v>
      </c>
      <c r="E4241" t="s">
        <v>96</v>
      </c>
      <c r="F4241" t="str">
        <f t="shared" si="205"/>
        <v>Western Australia</v>
      </c>
      <c r="G4241" t="s">
        <v>48</v>
      </c>
      <c r="H4241">
        <v>6330</v>
      </c>
      <c r="I4241" t="s">
        <v>11</v>
      </c>
      <c r="J4241" t="s">
        <v>94</v>
      </c>
      <c r="K4241" t="s">
        <v>155</v>
      </c>
      <c r="L4241" t="s">
        <v>20</v>
      </c>
      <c r="M4241" s="5">
        <v>3186.8500000000008</v>
      </c>
    </row>
    <row r="4242" spans="1:13" hidden="1" x14ac:dyDescent="0.25">
      <c r="A4242" s="2">
        <v>45011</v>
      </c>
      <c r="B4242" s="3">
        <f t="shared" si="204"/>
        <v>2023</v>
      </c>
      <c r="C4242" t="str">
        <f t="shared" si="206"/>
        <v>2022-2023</v>
      </c>
      <c r="D4242" t="s">
        <v>147</v>
      </c>
      <c r="E4242" t="s">
        <v>137</v>
      </c>
      <c r="F4242" t="str">
        <f t="shared" si="205"/>
        <v>New South Wales</v>
      </c>
      <c r="G4242" t="s">
        <v>10</v>
      </c>
      <c r="H4242">
        <v>2031</v>
      </c>
      <c r="I4242" t="s">
        <v>11</v>
      </c>
      <c r="J4242" t="s">
        <v>12</v>
      </c>
      <c r="K4242" t="s">
        <v>153</v>
      </c>
      <c r="L4242" t="s">
        <v>16</v>
      </c>
      <c r="M4242" s="5">
        <v>3188.1200000000003</v>
      </c>
    </row>
    <row r="4243" spans="1:13" hidden="1" x14ac:dyDescent="0.25">
      <c r="A4243" s="2">
        <v>45601</v>
      </c>
      <c r="B4243" s="3">
        <f t="shared" si="204"/>
        <v>2025</v>
      </c>
      <c r="C4243" t="str">
        <f t="shared" si="206"/>
        <v>2024-2025</v>
      </c>
      <c r="D4243" t="s">
        <v>147</v>
      </c>
      <c r="E4243" t="s">
        <v>39</v>
      </c>
      <c r="F4243" t="str">
        <f t="shared" si="205"/>
        <v>South Australia</v>
      </c>
      <c r="G4243" t="s">
        <v>32</v>
      </c>
      <c r="H4243">
        <v>5343</v>
      </c>
      <c r="I4243" t="s">
        <v>11</v>
      </c>
      <c r="J4243" t="s">
        <v>38</v>
      </c>
      <c r="K4243" t="s">
        <v>150</v>
      </c>
      <c r="L4243" t="s">
        <v>18</v>
      </c>
      <c r="M4243" s="5">
        <v>3190.32</v>
      </c>
    </row>
    <row r="4244" spans="1:13" hidden="1" x14ac:dyDescent="0.25">
      <c r="A4244" s="2">
        <v>45080</v>
      </c>
      <c r="B4244" s="3">
        <f t="shared" si="204"/>
        <v>2023</v>
      </c>
      <c r="C4244" t="str">
        <f t="shared" si="206"/>
        <v>2023-2024</v>
      </c>
      <c r="D4244" t="s">
        <v>147</v>
      </c>
      <c r="E4244" t="s">
        <v>139</v>
      </c>
      <c r="F4244" t="str">
        <f t="shared" si="205"/>
        <v>New South Wales</v>
      </c>
      <c r="G4244" t="s">
        <v>10</v>
      </c>
      <c r="H4244">
        <v>2020</v>
      </c>
      <c r="I4244" t="s">
        <v>11</v>
      </c>
      <c r="J4244" t="s">
        <v>12</v>
      </c>
      <c r="K4244" t="s">
        <v>151</v>
      </c>
      <c r="L4244" t="s">
        <v>21</v>
      </c>
      <c r="M4244" s="5">
        <v>3212.5600000000004</v>
      </c>
    </row>
    <row r="4245" spans="1:13" hidden="1" x14ac:dyDescent="0.25">
      <c r="A4245" s="2">
        <v>45617</v>
      </c>
      <c r="B4245" s="3">
        <f t="shared" si="204"/>
        <v>2025</v>
      </c>
      <c r="C4245" t="str">
        <f t="shared" si="206"/>
        <v>2024-2025</v>
      </c>
      <c r="D4245" t="s">
        <v>147</v>
      </c>
      <c r="E4245" t="s">
        <v>145</v>
      </c>
      <c r="F4245" t="str">
        <f t="shared" si="205"/>
        <v>New South Wales</v>
      </c>
      <c r="G4245" t="s">
        <v>10</v>
      </c>
      <c r="H4245">
        <v>2101</v>
      </c>
      <c r="I4245" t="s">
        <v>11</v>
      </c>
      <c r="J4245" t="s">
        <v>27</v>
      </c>
      <c r="K4245" t="s">
        <v>152</v>
      </c>
      <c r="L4245" t="s">
        <v>13</v>
      </c>
      <c r="M4245" s="5">
        <v>3214.7600000000016</v>
      </c>
    </row>
    <row r="4246" spans="1:13" hidden="1" x14ac:dyDescent="0.25">
      <c r="A4246" s="2">
        <v>45364</v>
      </c>
      <c r="B4246" s="3">
        <f t="shared" si="204"/>
        <v>2024</v>
      </c>
      <c r="C4246" t="str">
        <f t="shared" si="206"/>
        <v>2023-2024</v>
      </c>
      <c r="D4246" t="s">
        <v>147</v>
      </c>
      <c r="E4246" t="s">
        <v>126</v>
      </c>
      <c r="F4246" t="str">
        <f t="shared" si="205"/>
        <v>Queensland</v>
      </c>
      <c r="G4246" t="s">
        <v>35</v>
      </c>
      <c r="H4246">
        <v>4551</v>
      </c>
      <c r="I4246" t="s">
        <v>11</v>
      </c>
      <c r="J4246" t="s">
        <v>120</v>
      </c>
      <c r="K4246" t="s">
        <v>152</v>
      </c>
      <c r="L4246" t="s">
        <v>13</v>
      </c>
      <c r="M4246" s="5">
        <v>3229.3500000000026</v>
      </c>
    </row>
    <row r="4247" spans="1:13" hidden="1" x14ac:dyDescent="0.25">
      <c r="A4247" s="2">
        <v>45488</v>
      </c>
      <c r="B4247" s="3">
        <f t="shared" si="204"/>
        <v>2025</v>
      </c>
      <c r="C4247" t="str">
        <f t="shared" si="206"/>
        <v>2024-2025</v>
      </c>
      <c r="D4247" t="s">
        <v>147</v>
      </c>
      <c r="E4247" t="s">
        <v>28</v>
      </c>
      <c r="F4247" t="str">
        <f t="shared" si="205"/>
        <v>Northern Territory</v>
      </c>
      <c r="G4247" t="s">
        <v>29</v>
      </c>
      <c r="H4247">
        <v>800</v>
      </c>
      <c r="I4247" t="s">
        <v>11</v>
      </c>
      <c r="J4247" t="s">
        <v>30</v>
      </c>
      <c r="K4247" t="s">
        <v>150</v>
      </c>
      <c r="L4247" t="s">
        <v>18</v>
      </c>
      <c r="M4247" s="5">
        <v>3245.1399999999994</v>
      </c>
    </row>
    <row r="4248" spans="1:13" hidden="1" x14ac:dyDescent="0.25">
      <c r="A4248" s="2">
        <v>45053</v>
      </c>
      <c r="B4248" s="3">
        <f t="shared" si="204"/>
        <v>2023</v>
      </c>
      <c r="C4248" t="str">
        <f t="shared" si="206"/>
        <v>2023-2024</v>
      </c>
      <c r="D4248" t="s">
        <v>147</v>
      </c>
      <c r="E4248" t="s">
        <v>9</v>
      </c>
      <c r="F4248" t="str">
        <f t="shared" si="205"/>
        <v>New South Wales</v>
      </c>
      <c r="G4248" t="s">
        <v>10</v>
      </c>
      <c r="H4248">
        <v>2067</v>
      </c>
      <c r="I4248" t="s">
        <v>11</v>
      </c>
      <c r="J4248" t="s">
        <v>12</v>
      </c>
      <c r="K4248" t="s">
        <v>151</v>
      </c>
      <c r="L4248" t="s">
        <v>21</v>
      </c>
      <c r="M4248" s="5">
        <v>3248.45</v>
      </c>
    </row>
    <row r="4249" spans="1:13" hidden="1" x14ac:dyDescent="0.25">
      <c r="A4249" s="2">
        <v>45507</v>
      </c>
      <c r="B4249" s="3">
        <f t="shared" si="204"/>
        <v>2025</v>
      </c>
      <c r="C4249" t="str">
        <f t="shared" si="206"/>
        <v>2024-2025</v>
      </c>
      <c r="D4249" t="s">
        <v>148</v>
      </c>
      <c r="E4249" t="s">
        <v>78</v>
      </c>
      <c r="F4249" t="str">
        <f t="shared" si="205"/>
        <v>New South Wales</v>
      </c>
      <c r="G4249" t="s">
        <v>10</v>
      </c>
      <c r="H4249">
        <v>2350</v>
      </c>
      <c r="I4249" t="s">
        <v>11</v>
      </c>
      <c r="J4249" t="s">
        <v>68</v>
      </c>
      <c r="K4249" t="s">
        <v>155</v>
      </c>
      <c r="L4249" t="s">
        <v>20</v>
      </c>
      <c r="M4249" s="5">
        <v>3254.7700000000013</v>
      </c>
    </row>
    <row r="4250" spans="1:13" hidden="1" x14ac:dyDescent="0.25">
      <c r="A4250" s="2">
        <v>45186</v>
      </c>
      <c r="B4250" s="3">
        <f t="shared" si="204"/>
        <v>2024</v>
      </c>
      <c r="C4250" t="str">
        <f t="shared" si="206"/>
        <v>2023-2024</v>
      </c>
      <c r="D4250" t="s">
        <v>147</v>
      </c>
      <c r="E4250" t="s">
        <v>137</v>
      </c>
      <c r="F4250" t="str">
        <f t="shared" si="205"/>
        <v>New South Wales</v>
      </c>
      <c r="G4250" t="s">
        <v>10</v>
      </c>
      <c r="H4250">
        <v>2031</v>
      </c>
      <c r="I4250" t="s">
        <v>11</v>
      </c>
      <c r="J4250" t="s">
        <v>12</v>
      </c>
      <c r="K4250" t="s">
        <v>152</v>
      </c>
      <c r="L4250" t="s">
        <v>13</v>
      </c>
      <c r="M4250" s="5">
        <v>3257.5000000000032</v>
      </c>
    </row>
    <row r="4251" spans="1:13" hidden="1" x14ac:dyDescent="0.25">
      <c r="A4251" s="2">
        <v>45169</v>
      </c>
      <c r="B4251" s="3">
        <f t="shared" si="204"/>
        <v>2024</v>
      </c>
      <c r="C4251" t="str">
        <f t="shared" si="206"/>
        <v>2023-2024</v>
      </c>
      <c r="D4251" t="s">
        <v>147</v>
      </c>
      <c r="E4251" t="s">
        <v>103</v>
      </c>
      <c r="F4251" t="str">
        <f t="shared" si="205"/>
        <v>Queensland</v>
      </c>
      <c r="G4251" t="s">
        <v>35</v>
      </c>
      <c r="H4251">
        <v>4509</v>
      </c>
      <c r="I4251" t="s">
        <v>11</v>
      </c>
      <c r="J4251" t="s">
        <v>104</v>
      </c>
      <c r="K4251" t="s">
        <v>152</v>
      </c>
      <c r="L4251" t="s">
        <v>13</v>
      </c>
      <c r="M4251" s="5">
        <v>3269.1200000000026</v>
      </c>
    </row>
    <row r="4252" spans="1:13" hidden="1" x14ac:dyDescent="0.25">
      <c r="A4252" s="2">
        <v>45635</v>
      </c>
      <c r="B4252" s="3">
        <f t="shared" si="204"/>
        <v>2025</v>
      </c>
      <c r="C4252" t="str">
        <f t="shared" si="206"/>
        <v>2024-2025</v>
      </c>
      <c r="D4252" t="s">
        <v>147</v>
      </c>
      <c r="E4252" t="s">
        <v>115</v>
      </c>
      <c r="F4252" t="str">
        <f t="shared" si="205"/>
        <v>Western Australia</v>
      </c>
      <c r="G4252" t="s">
        <v>48</v>
      </c>
      <c r="H4252">
        <v>6280</v>
      </c>
      <c r="I4252" t="s">
        <v>11</v>
      </c>
      <c r="J4252" t="s">
        <v>94</v>
      </c>
      <c r="K4252" t="s">
        <v>149</v>
      </c>
      <c r="L4252" t="s">
        <v>15</v>
      </c>
      <c r="M4252" s="5">
        <v>3277.93</v>
      </c>
    </row>
    <row r="4253" spans="1:13" hidden="1" x14ac:dyDescent="0.25">
      <c r="A4253" s="2">
        <v>45531</v>
      </c>
      <c r="B4253" s="3">
        <f t="shared" si="204"/>
        <v>2025</v>
      </c>
      <c r="C4253" t="str">
        <f t="shared" si="206"/>
        <v>2024-2025</v>
      </c>
      <c r="D4253" t="s">
        <v>147</v>
      </c>
      <c r="E4253" t="s">
        <v>135</v>
      </c>
      <c r="F4253" t="str">
        <f t="shared" si="205"/>
        <v>Victoria</v>
      </c>
      <c r="G4253" t="s">
        <v>45</v>
      </c>
      <c r="H4253">
        <v>3550</v>
      </c>
      <c r="I4253" t="s">
        <v>11</v>
      </c>
      <c r="J4253" t="s">
        <v>60</v>
      </c>
      <c r="K4253" t="s">
        <v>151</v>
      </c>
      <c r="L4253" t="s">
        <v>21</v>
      </c>
      <c r="M4253" s="5">
        <v>3282.9</v>
      </c>
    </row>
    <row r="4254" spans="1:13" hidden="1" x14ac:dyDescent="0.25">
      <c r="A4254" s="2">
        <v>44959</v>
      </c>
      <c r="B4254" s="3">
        <f t="shared" si="204"/>
        <v>2023</v>
      </c>
      <c r="C4254" t="str">
        <f t="shared" si="206"/>
        <v>2022-2023</v>
      </c>
      <c r="D4254" t="s">
        <v>147</v>
      </c>
      <c r="E4254" t="s">
        <v>143</v>
      </c>
      <c r="F4254" t="str">
        <f t="shared" si="205"/>
        <v>New South Wales</v>
      </c>
      <c r="G4254" t="s">
        <v>10</v>
      </c>
      <c r="H4254">
        <v>2154</v>
      </c>
      <c r="I4254" t="s">
        <v>11</v>
      </c>
      <c r="J4254" t="s">
        <v>27</v>
      </c>
      <c r="K4254" t="s">
        <v>155</v>
      </c>
      <c r="L4254" t="s">
        <v>20</v>
      </c>
      <c r="M4254" s="5">
        <v>3296.7100000000009</v>
      </c>
    </row>
    <row r="4255" spans="1:13" hidden="1" x14ac:dyDescent="0.25">
      <c r="A4255" s="2">
        <v>45418</v>
      </c>
      <c r="B4255" s="3">
        <f t="shared" si="204"/>
        <v>2024</v>
      </c>
      <c r="C4255" t="str">
        <f t="shared" si="206"/>
        <v>2024-2025</v>
      </c>
      <c r="D4255" t="s">
        <v>147</v>
      </c>
      <c r="E4255" t="s">
        <v>146</v>
      </c>
      <c r="F4255" t="str">
        <f t="shared" si="205"/>
        <v>Victoria</v>
      </c>
      <c r="G4255" t="s">
        <v>45</v>
      </c>
      <c r="H4255">
        <v>3353</v>
      </c>
      <c r="I4255" t="s">
        <v>11</v>
      </c>
      <c r="J4255" t="s">
        <v>60</v>
      </c>
      <c r="K4255" t="s">
        <v>151</v>
      </c>
      <c r="L4255" t="s">
        <v>21</v>
      </c>
      <c r="M4255" s="5">
        <v>3300.7599999999998</v>
      </c>
    </row>
    <row r="4256" spans="1:13" hidden="1" x14ac:dyDescent="0.25">
      <c r="A4256" s="2">
        <v>45115</v>
      </c>
      <c r="B4256" s="3">
        <f t="shared" si="204"/>
        <v>2024</v>
      </c>
      <c r="C4256" t="str">
        <f t="shared" si="206"/>
        <v>2023-2024</v>
      </c>
      <c r="D4256" t="s">
        <v>147</v>
      </c>
      <c r="E4256" t="s">
        <v>109</v>
      </c>
      <c r="F4256" t="str">
        <f t="shared" si="205"/>
        <v>New South Wales</v>
      </c>
      <c r="G4256" t="s">
        <v>10</v>
      </c>
      <c r="H4256">
        <v>2480</v>
      </c>
      <c r="I4256" t="s">
        <v>11</v>
      </c>
      <c r="J4256" t="s">
        <v>68</v>
      </c>
      <c r="K4256" t="s">
        <v>150</v>
      </c>
      <c r="L4256" t="s">
        <v>18</v>
      </c>
      <c r="M4256" s="5">
        <v>3317.3999999999996</v>
      </c>
    </row>
    <row r="4257" spans="1:13" hidden="1" x14ac:dyDescent="0.25">
      <c r="A4257" s="2">
        <v>44991</v>
      </c>
      <c r="B4257" s="3">
        <f t="shared" si="204"/>
        <v>2023</v>
      </c>
      <c r="C4257" t="str">
        <f t="shared" si="206"/>
        <v>2022-2023</v>
      </c>
      <c r="D4257" t="s">
        <v>148</v>
      </c>
      <c r="E4257" t="s">
        <v>108</v>
      </c>
      <c r="F4257" t="str">
        <f t="shared" si="205"/>
        <v>Victoria</v>
      </c>
      <c r="G4257" t="s">
        <v>45</v>
      </c>
      <c r="H4257">
        <v>3018</v>
      </c>
      <c r="I4257" t="s">
        <v>11</v>
      </c>
      <c r="J4257" t="s">
        <v>46</v>
      </c>
      <c r="K4257" t="s">
        <v>153</v>
      </c>
      <c r="L4257" t="s">
        <v>16</v>
      </c>
      <c r="M4257" s="5">
        <v>3326.51</v>
      </c>
    </row>
    <row r="4258" spans="1:13" hidden="1" x14ac:dyDescent="0.25">
      <c r="A4258" s="2">
        <v>45536</v>
      </c>
      <c r="B4258" s="3">
        <f t="shared" si="204"/>
        <v>2025</v>
      </c>
      <c r="C4258" t="str">
        <f t="shared" si="206"/>
        <v>2024-2025</v>
      </c>
      <c r="D4258" t="s">
        <v>147</v>
      </c>
      <c r="E4258" t="s">
        <v>69</v>
      </c>
      <c r="F4258" t="str">
        <f t="shared" si="205"/>
        <v>Tasmania</v>
      </c>
      <c r="G4258" t="s">
        <v>70</v>
      </c>
      <c r="H4258">
        <v>7018</v>
      </c>
      <c r="I4258" t="s">
        <v>11</v>
      </c>
      <c r="J4258" t="s">
        <v>71</v>
      </c>
      <c r="K4258" t="s">
        <v>150</v>
      </c>
      <c r="L4258" t="s">
        <v>18</v>
      </c>
      <c r="M4258" s="5">
        <v>3332.7200000000003</v>
      </c>
    </row>
    <row r="4259" spans="1:13" hidden="1" x14ac:dyDescent="0.25">
      <c r="A4259" s="2">
        <v>45180</v>
      </c>
      <c r="B4259" s="3">
        <f t="shared" si="204"/>
        <v>2024</v>
      </c>
      <c r="C4259" t="str">
        <f t="shared" si="206"/>
        <v>2023-2024</v>
      </c>
      <c r="D4259" t="s">
        <v>148</v>
      </c>
      <c r="E4259" t="s">
        <v>108</v>
      </c>
      <c r="F4259" t="str">
        <f t="shared" si="205"/>
        <v>Victoria</v>
      </c>
      <c r="G4259" t="s">
        <v>45</v>
      </c>
      <c r="H4259">
        <v>3018</v>
      </c>
      <c r="I4259" t="s">
        <v>11</v>
      </c>
      <c r="J4259" t="s">
        <v>46</v>
      </c>
      <c r="K4259" t="s">
        <v>152</v>
      </c>
      <c r="L4259" t="s">
        <v>13</v>
      </c>
      <c r="M4259" s="5">
        <v>3341.2700000000009</v>
      </c>
    </row>
    <row r="4260" spans="1:13" hidden="1" x14ac:dyDescent="0.25">
      <c r="A4260" s="2">
        <v>45481</v>
      </c>
      <c r="B4260" s="3">
        <f t="shared" si="204"/>
        <v>2025</v>
      </c>
      <c r="C4260" t="str">
        <f t="shared" si="206"/>
        <v>2024-2025</v>
      </c>
      <c r="D4260" t="s">
        <v>147</v>
      </c>
      <c r="E4260" t="s">
        <v>73</v>
      </c>
      <c r="F4260" t="str">
        <f t="shared" si="205"/>
        <v>Victoria</v>
      </c>
      <c r="G4260" t="s">
        <v>45</v>
      </c>
      <c r="H4260">
        <v>3136</v>
      </c>
      <c r="I4260" t="s">
        <v>11</v>
      </c>
      <c r="J4260" t="s">
        <v>63</v>
      </c>
      <c r="K4260" t="s">
        <v>151</v>
      </c>
      <c r="L4260" t="s">
        <v>21</v>
      </c>
      <c r="M4260" s="5">
        <v>3343.95</v>
      </c>
    </row>
    <row r="4261" spans="1:13" hidden="1" x14ac:dyDescent="0.25">
      <c r="A4261" s="2">
        <v>45549</v>
      </c>
      <c r="B4261" s="3">
        <f t="shared" si="204"/>
        <v>2025</v>
      </c>
      <c r="C4261" t="str">
        <f t="shared" si="206"/>
        <v>2024-2025</v>
      </c>
      <c r="D4261" t="s">
        <v>147</v>
      </c>
      <c r="E4261" t="s">
        <v>131</v>
      </c>
      <c r="F4261" t="str">
        <f t="shared" si="205"/>
        <v>Western Australia</v>
      </c>
      <c r="G4261" t="s">
        <v>48</v>
      </c>
      <c r="H4261">
        <v>6530</v>
      </c>
      <c r="I4261" t="s">
        <v>11</v>
      </c>
      <c r="J4261" t="s">
        <v>77</v>
      </c>
      <c r="K4261" t="s">
        <v>152</v>
      </c>
      <c r="L4261" t="s">
        <v>13</v>
      </c>
      <c r="M4261" s="5">
        <v>3344.7700000000013</v>
      </c>
    </row>
    <row r="4262" spans="1:13" hidden="1" x14ac:dyDescent="0.25">
      <c r="A4262" s="2">
        <v>45649</v>
      </c>
      <c r="B4262" s="3">
        <f t="shared" si="204"/>
        <v>2025</v>
      </c>
      <c r="C4262" t="str">
        <f t="shared" si="206"/>
        <v>2024-2025</v>
      </c>
      <c r="D4262" t="s">
        <v>147</v>
      </c>
      <c r="E4262" t="s">
        <v>65</v>
      </c>
      <c r="F4262" t="str">
        <f t="shared" si="205"/>
        <v>New South Wales</v>
      </c>
      <c r="G4262" t="s">
        <v>10</v>
      </c>
      <c r="H4262">
        <v>2541</v>
      </c>
      <c r="I4262" t="s">
        <v>11</v>
      </c>
      <c r="J4262" t="s">
        <v>58</v>
      </c>
      <c r="K4262" t="s">
        <v>152</v>
      </c>
      <c r="L4262" t="s">
        <v>13</v>
      </c>
      <c r="M4262" s="5">
        <v>3350.6400000000012</v>
      </c>
    </row>
    <row r="4263" spans="1:13" hidden="1" x14ac:dyDescent="0.25">
      <c r="A4263" s="2">
        <v>44990</v>
      </c>
      <c r="B4263" s="3">
        <f t="shared" si="204"/>
        <v>2023</v>
      </c>
      <c r="C4263" t="str">
        <f t="shared" si="206"/>
        <v>2022-2023</v>
      </c>
      <c r="D4263" t="s">
        <v>147</v>
      </c>
      <c r="E4263" t="s">
        <v>113</v>
      </c>
      <c r="F4263" t="str">
        <f t="shared" si="205"/>
        <v>Queensland</v>
      </c>
      <c r="G4263" t="s">
        <v>35</v>
      </c>
      <c r="H4263">
        <v>4215</v>
      </c>
      <c r="I4263" t="s">
        <v>11</v>
      </c>
      <c r="J4263" t="s">
        <v>104</v>
      </c>
      <c r="K4263" t="s">
        <v>151</v>
      </c>
      <c r="L4263" t="s">
        <v>21</v>
      </c>
      <c r="M4263" s="5">
        <v>3350.8000000000006</v>
      </c>
    </row>
    <row r="4264" spans="1:13" hidden="1" x14ac:dyDescent="0.25">
      <c r="A4264" s="2">
        <v>45081</v>
      </c>
      <c r="B4264" s="3">
        <f t="shared" si="204"/>
        <v>2023</v>
      </c>
      <c r="C4264" t="str">
        <f t="shared" si="206"/>
        <v>2023-2024</v>
      </c>
      <c r="D4264" t="s">
        <v>148</v>
      </c>
      <c r="E4264" t="s">
        <v>124</v>
      </c>
      <c r="F4264" t="str">
        <f t="shared" si="205"/>
        <v>New South Wales</v>
      </c>
      <c r="G4264" t="s">
        <v>10</v>
      </c>
      <c r="H4264">
        <v>2015</v>
      </c>
      <c r="I4264" t="s">
        <v>11</v>
      </c>
      <c r="J4264" t="s">
        <v>12</v>
      </c>
      <c r="K4264" t="s">
        <v>152</v>
      </c>
      <c r="L4264" t="s">
        <v>13</v>
      </c>
      <c r="M4264" s="5">
        <v>3351.8200000000033</v>
      </c>
    </row>
    <row r="4265" spans="1:13" hidden="1" x14ac:dyDescent="0.25">
      <c r="A4265" s="2">
        <v>45080</v>
      </c>
      <c r="B4265" s="3">
        <f t="shared" si="204"/>
        <v>2023</v>
      </c>
      <c r="C4265" t="str">
        <f t="shared" si="206"/>
        <v>2023-2024</v>
      </c>
      <c r="D4265" t="s">
        <v>147</v>
      </c>
      <c r="E4265" t="s">
        <v>24</v>
      </c>
      <c r="F4265" t="str">
        <f t="shared" si="205"/>
        <v>New South Wales</v>
      </c>
      <c r="G4265" t="s">
        <v>10</v>
      </c>
      <c r="H4265">
        <v>2795</v>
      </c>
      <c r="I4265" t="s">
        <v>11</v>
      </c>
      <c r="J4265" t="s">
        <v>25</v>
      </c>
      <c r="K4265" t="s">
        <v>151</v>
      </c>
      <c r="L4265" t="s">
        <v>21</v>
      </c>
      <c r="M4265" s="5">
        <v>3355.05</v>
      </c>
    </row>
    <row r="4266" spans="1:13" hidden="1" x14ac:dyDescent="0.25">
      <c r="A4266" s="2">
        <v>45183</v>
      </c>
      <c r="B4266" s="3">
        <f t="shared" si="204"/>
        <v>2024</v>
      </c>
      <c r="C4266" t="str">
        <f t="shared" si="206"/>
        <v>2023-2024</v>
      </c>
      <c r="D4266" t="s">
        <v>147</v>
      </c>
      <c r="E4266" t="s">
        <v>42</v>
      </c>
      <c r="F4266" t="str">
        <f t="shared" si="205"/>
        <v>Queensland</v>
      </c>
      <c r="G4266" t="s">
        <v>35</v>
      </c>
      <c r="H4266">
        <v>4053</v>
      </c>
      <c r="I4266" t="s">
        <v>11</v>
      </c>
      <c r="J4266" t="s">
        <v>43</v>
      </c>
      <c r="K4266" t="s">
        <v>152</v>
      </c>
      <c r="L4266" t="s">
        <v>13</v>
      </c>
      <c r="M4266" s="5">
        <v>3372.2800000000025</v>
      </c>
    </row>
    <row r="4267" spans="1:13" hidden="1" x14ac:dyDescent="0.25">
      <c r="A4267" s="2">
        <v>45482</v>
      </c>
      <c r="B4267" s="3">
        <f t="shared" si="204"/>
        <v>2025</v>
      </c>
      <c r="C4267" t="str">
        <f t="shared" si="206"/>
        <v>2024-2025</v>
      </c>
      <c r="D4267" t="s">
        <v>147</v>
      </c>
      <c r="E4267" t="s">
        <v>145</v>
      </c>
      <c r="F4267" t="str">
        <f t="shared" si="205"/>
        <v>New South Wales</v>
      </c>
      <c r="G4267" t="s">
        <v>10</v>
      </c>
      <c r="H4267">
        <v>2101</v>
      </c>
      <c r="I4267" t="s">
        <v>11</v>
      </c>
      <c r="J4267" t="s">
        <v>27</v>
      </c>
      <c r="K4267" t="s">
        <v>155</v>
      </c>
      <c r="L4267" t="s">
        <v>20</v>
      </c>
      <c r="M4267" s="5">
        <v>3377.2000000000007</v>
      </c>
    </row>
    <row r="4268" spans="1:13" hidden="1" x14ac:dyDescent="0.25">
      <c r="A4268" s="2">
        <v>45344</v>
      </c>
      <c r="B4268" s="3">
        <f t="shared" si="204"/>
        <v>2024</v>
      </c>
      <c r="C4268" t="str">
        <f t="shared" si="206"/>
        <v>2023-2024</v>
      </c>
      <c r="D4268" t="s">
        <v>147</v>
      </c>
      <c r="E4268" t="s">
        <v>115</v>
      </c>
      <c r="F4268" t="str">
        <f t="shared" si="205"/>
        <v>Western Australia</v>
      </c>
      <c r="G4268" t="s">
        <v>48</v>
      </c>
      <c r="H4268">
        <v>6280</v>
      </c>
      <c r="I4268" t="s">
        <v>11</v>
      </c>
      <c r="J4268" t="s">
        <v>94</v>
      </c>
      <c r="K4268" t="s">
        <v>150</v>
      </c>
      <c r="L4268" t="s">
        <v>18</v>
      </c>
      <c r="M4268" s="5">
        <v>3397.3100000000004</v>
      </c>
    </row>
    <row r="4269" spans="1:13" hidden="1" x14ac:dyDescent="0.25">
      <c r="A4269" s="2">
        <v>45584</v>
      </c>
      <c r="B4269" s="3">
        <f t="shared" si="204"/>
        <v>2025</v>
      </c>
      <c r="C4269" t="str">
        <f t="shared" si="206"/>
        <v>2024-2025</v>
      </c>
      <c r="D4269" t="s">
        <v>147</v>
      </c>
      <c r="E4269" t="s">
        <v>24</v>
      </c>
      <c r="F4269" t="str">
        <f t="shared" si="205"/>
        <v>New South Wales</v>
      </c>
      <c r="G4269" t="s">
        <v>10</v>
      </c>
      <c r="H4269">
        <v>2795</v>
      </c>
      <c r="I4269" t="s">
        <v>11</v>
      </c>
      <c r="J4269" t="s">
        <v>25</v>
      </c>
      <c r="K4269" t="s">
        <v>152</v>
      </c>
      <c r="L4269" t="s">
        <v>13</v>
      </c>
      <c r="M4269" s="5">
        <v>3399.2300000000018</v>
      </c>
    </row>
    <row r="4270" spans="1:13" hidden="1" x14ac:dyDescent="0.25">
      <c r="A4270" s="2">
        <v>45450</v>
      </c>
      <c r="B4270" s="3">
        <f t="shared" si="204"/>
        <v>2024</v>
      </c>
      <c r="C4270" t="str">
        <f t="shared" si="206"/>
        <v>2024-2025</v>
      </c>
      <c r="D4270" t="s">
        <v>147</v>
      </c>
      <c r="E4270" t="s">
        <v>114</v>
      </c>
      <c r="F4270" t="str">
        <f t="shared" si="205"/>
        <v>Victoria</v>
      </c>
      <c r="G4270" t="s">
        <v>45</v>
      </c>
      <c r="H4270">
        <v>3551</v>
      </c>
      <c r="I4270" t="s">
        <v>11</v>
      </c>
      <c r="J4270" t="s">
        <v>60</v>
      </c>
      <c r="K4270" t="s">
        <v>152</v>
      </c>
      <c r="L4270" t="s">
        <v>13</v>
      </c>
      <c r="M4270" s="5">
        <v>3415.0300000000016</v>
      </c>
    </row>
    <row r="4271" spans="1:13" hidden="1" x14ac:dyDescent="0.25">
      <c r="A4271" s="2">
        <v>45362</v>
      </c>
      <c r="B4271" s="3">
        <f t="shared" si="204"/>
        <v>2024</v>
      </c>
      <c r="C4271" t="str">
        <f t="shared" si="206"/>
        <v>2023-2024</v>
      </c>
      <c r="D4271" t="s">
        <v>147</v>
      </c>
      <c r="E4271" t="s">
        <v>129</v>
      </c>
      <c r="F4271" t="str">
        <f t="shared" si="205"/>
        <v>Tasmania</v>
      </c>
      <c r="G4271" t="s">
        <v>70</v>
      </c>
      <c r="H4271">
        <v>7010</v>
      </c>
      <c r="I4271" t="s">
        <v>11</v>
      </c>
      <c r="J4271" t="s">
        <v>71</v>
      </c>
      <c r="K4271" t="s">
        <v>150</v>
      </c>
      <c r="L4271" t="s">
        <v>18</v>
      </c>
      <c r="M4271" s="5">
        <v>3417.23</v>
      </c>
    </row>
    <row r="4272" spans="1:13" hidden="1" x14ac:dyDescent="0.25">
      <c r="A4272" s="2">
        <v>45604</v>
      </c>
      <c r="B4272" s="3">
        <f t="shared" si="204"/>
        <v>2025</v>
      </c>
      <c r="C4272" t="str">
        <f t="shared" si="206"/>
        <v>2024-2025</v>
      </c>
      <c r="D4272" t="s">
        <v>147</v>
      </c>
      <c r="E4272" t="s">
        <v>107</v>
      </c>
      <c r="F4272" t="str">
        <f t="shared" si="205"/>
        <v>Queensland</v>
      </c>
      <c r="G4272" t="s">
        <v>35</v>
      </c>
      <c r="H4272">
        <v>4220</v>
      </c>
      <c r="I4272" t="s">
        <v>11</v>
      </c>
      <c r="J4272" t="s">
        <v>104</v>
      </c>
      <c r="K4272" t="s">
        <v>150</v>
      </c>
      <c r="L4272" t="s">
        <v>18</v>
      </c>
      <c r="M4272" s="5">
        <v>3443.64</v>
      </c>
    </row>
    <row r="4273" spans="1:13" hidden="1" x14ac:dyDescent="0.25">
      <c r="A4273" s="2">
        <v>45393</v>
      </c>
      <c r="B4273" s="3">
        <f t="shared" si="204"/>
        <v>2024</v>
      </c>
      <c r="C4273" t="str">
        <f t="shared" si="206"/>
        <v>2024-2025</v>
      </c>
      <c r="D4273" t="s">
        <v>147</v>
      </c>
      <c r="E4273" t="s">
        <v>135</v>
      </c>
      <c r="F4273" t="str">
        <f t="shared" si="205"/>
        <v>Victoria</v>
      </c>
      <c r="G4273" t="s">
        <v>45</v>
      </c>
      <c r="H4273">
        <v>3550</v>
      </c>
      <c r="I4273" t="s">
        <v>11</v>
      </c>
      <c r="J4273" t="s">
        <v>60</v>
      </c>
      <c r="K4273" t="s">
        <v>152</v>
      </c>
      <c r="L4273" t="s">
        <v>13</v>
      </c>
      <c r="M4273" s="5">
        <v>3453.170000000001</v>
      </c>
    </row>
    <row r="4274" spans="1:13" hidden="1" x14ac:dyDescent="0.25">
      <c r="A4274" s="2">
        <v>45130</v>
      </c>
      <c r="B4274" s="3">
        <f t="shared" si="204"/>
        <v>2024</v>
      </c>
      <c r="C4274" t="str">
        <f t="shared" si="206"/>
        <v>2023-2024</v>
      </c>
      <c r="D4274" t="s">
        <v>147</v>
      </c>
      <c r="E4274" t="s">
        <v>64</v>
      </c>
      <c r="F4274" t="str">
        <f t="shared" si="205"/>
        <v>Victoria</v>
      </c>
      <c r="G4274" t="s">
        <v>45</v>
      </c>
      <c r="H4274">
        <v>3199</v>
      </c>
      <c r="I4274" t="s">
        <v>11</v>
      </c>
      <c r="J4274" t="s">
        <v>63</v>
      </c>
      <c r="K4274" t="s">
        <v>150</v>
      </c>
      <c r="L4274" t="s">
        <v>18</v>
      </c>
      <c r="M4274" s="5">
        <v>3458.11</v>
      </c>
    </row>
    <row r="4275" spans="1:13" hidden="1" x14ac:dyDescent="0.25">
      <c r="A4275" s="2">
        <v>45180</v>
      </c>
      <c r="B4275" s="3">
        <f t="shared" si="204"/>
        <v>2024</v>
      </c>
      <c r="C4275" t="str">
        <f t="shared" si="206"/>
        <v>2023-2024</v>
      </c>
      <c r="D4275" t="s">
        <v>147</v>
      </c>
      <c r="E4275" t="s">
        <v>98</v>
      </c>
      <c r="F4275" t="str">
        <f t="shared" si="205"/>
        <v>Victoria</v>
      </c>
      <c r="G4275" t="s">
        <v>45</v>
      </c>
      <c r="H4275">
        <v>3429</v>
      </c>
      <c r="I4275" t="s">
        <v>11</v>
      </c>
      <c r="J4275" t="s">
        <v>60</v>
      </c>
      <c r="K4275" t="s">
        <v>150</v>
      </c>
      <c r="L4275" t="s">
        <v>18</v>
      </c>
      <c r="M4275" s="5">
        <v>3460.1899999999991</v>
      </c>
    </row>
    <row r="4276" spans="1:13" hidden="1" x14ac:dyDescent="0.25">
      <c r="A4276" s="2">
        <v>45003</v>
      </c>
      <c r="B4276" s="3">
        <f t="shared" si="204"/>
        <v>2023</v>
      </c>
      <c r="C4276" t="str">
        <f t="shared" si="206"/>
        <v>2022-2023</v>
      </c>
      <c r="D4276" t="s">
        <v>147</v>
      </c>
      <c r="E4276" t="s">
        <v>109</v>
      </c>
      <c r="F4276" t="str">
        <f t="shared" si="205"/>
        <v>New South Wales</v>
      </c>
      <c r="G4276" t="s">
        <v>10</v>
      </c>
      <c r="H4276">
        <v>2480</v>
      </c>
      <c r="I4276" t="s">
        <v>11</v>
      </c>
      <c r="J4276" t="s">
        <v>68</v>
      </c>
      <c r="K4276" t="s">
        <v>151</v>
      </c>
      <c r="L4276" t="s">
        <v>21</v>
      </c>
      <c r="M4276" s="5">
        <v>3460.9100000000003</v>
      </c>
    </row>
    <row r="4277" spans="1:13" hidden="1" x14ac:dyDescent="0.25">
      <c r="A4277" s="2">
        <v>45305</v>
      </c>
      <c r="B4277" s="3">
        <f t="shared" si="204"/>
        <v>2024</v>
      </c>
      <c r="C4277" t="str">
        <f t="shared" si="206"/>
        <v>2023-2024</v>
      </c>
      <c r="D4277" t="s">
        <v>148</v>
      </c>
      <c r="E4277" t="s">
        <v>40</v>
      </c>
      <c r="F4277" t="str">
        <f t="shared" si="205"/>
        <v>New South Wales</v>
      </c>
      <c r="G4277" t="s">
        <v>10</v>
      </c>
      <c r="H4277">
        <v>2116</v>
      </c>
      <c r="I4277" t="s">
        <v>11</v>
      </c>
      <c r="J4277" t="s">
        <v>27</v>
      </c>
      <c r="K4277" t="s">
        <v>151</v>
      </c>
      <c r="L4277" t="s">
        <v>21</v>
      </c>
      <c r="M4277" s="5">
        <v>3464.83</v>
      </c>
    </row>
    <row r="4278" spans="1:13" hidden="1" x14ac:dyDescent="0.25">
      <c r="A4278" s="2">
        <v>45379</v>
      </c>
      <c r="B4278" s="3">
        <f t="shared" si="204"/>
        <v>2024</v>
      </c>
      <c r="C4278" t="str">
        <f t="shared" si="206"/>
        <v>2023-2024</v>
      </c>
      <c r="D4278" t="s">
        <v>147</v>
      </c>
      <c r="E4278" t="s">
        <v>109</v>
      </c>
      <c r="F4278" t="str">
        <f t="shared" si="205"/>
        <v>New South Wales</v>
      </c>
      <c r="G4278" t="s">
        <v>10</v>
      </c>
      <c r="H4278">
        <v>2480</v>
      </c>
      <c r="I4278" t="s">
        <v>11</v>
      </c>
      <c r="J4278" t="s">
        <v>68</v>
      </c>
      <c r="K4278" t="s">
        <v>149</v>
      </c>
      <c r="L4278" t="s">
        <v>15</v>
      </c>
      <c r="M4278" s="5">
        <v>3467.9799999999996</v>
      </c>
    </row>
    <row r="4279" spans="1:13" hidden="1" x14ac:dyDescent="0.25">
      <c r="A4279" s="2">
        <v>45209</v>
      </c>
      <c r="B4279" s="3">
        <f t="shared" si="204"/>
        <v>2024</v>
      </c>
      <c r="C4279" t="str">
        <f t="shared" si="206"/>
        <v>2023-2024</v>
      </c>
      <c r="D4279" t="s">
        <v>147</v>
      </c>
      <c r="E4279" t="s">
        <v>114</v>
      </c>
      <c r="F4279" t="str">
        <f t="shared" si="205"/>
        <v>Victoria</v>
      </c>
      <c r="G4279" t="s">
        <v>45</v>
      </c>
      <c r="H4279">
        <v>3551</v>
      </c>
      <c r="I4279" t="s">
        <v>11</v>
      </c>
      <c r="J4279" t="s">
        <v>60</v>
      </c>
      <c r="K4279" t="s">
        <v>149</v>
      </c>
      <c r="L4279" t="s">
        <v>15</v>
      </c>
      <c r="M4279" s="5">
        <v>3473.19</v>
      </c>
    </row>
    <row r="4280" spans="1:13" hidden="1" x14ac:dyDescent="0.25">
      <c r="A4280" s="2">
        <v>45581</v>
      </c>
      <c r="B4280" s="3">
        <f t="shared" si="204"/>
        <v>2025</v>
      </c>
      <c r="C4280" t="str">
        <f t="shared" si="206"/>
        <v>2024-2025</v>
      </c>
      <c r="D4280" t="s">
        <v>147</v>
      </c>
      <c r="E4280" t="s">
        <v>131</v>
      </c>
      <c r="F4280" t="str">
        <f t="shared" si="205"/>
        <v>Western Australia</v>
      </c>
      <c r="G4280" t="s">
        <v>48</v>
      </c>
      <c r="H4280">
        <v>6530</v>
      </c>
      <c r="I4280" t="s">
        <v>11</v>
      </c>
      <c r="J4280" t="s">
        <v>77</v>
      </c>
      <c r="K4280" t="s">
        <v>150</v>
      </c>
      <c r="L4280" t="s">
        <v>18</v>
      </c>
      <c r="M4280" s="5">
        <v>3474.51</v>
      </c>
    </row>
    <row r="4281" spans="1:13" hidden="1" x14ac:dyDescent="0.25">
      <c r="A4281" s="2">
        <v>45372</v>
      </c>
      <c r="B4281" s="3">
        <f t="shared" si="204"/>
        <v>2024</v>
      </c>
      <c r="C4281" t="str">
        <f t="shared" si="206"/>
        <v>2023-2024</v>
      </c>
      <c r="D4281" t="s">
        <v>147</v>
      </c>
      <c r="E4281" t="s">
        <v>9</v>
      </c>
      <c r="F4281" t="str">
        <f t="shared" si="205"/>
        <v>New South Wales</v>
      </c>
      <c r="G4281" t="s">
        <v>10</v>
      </c>
      <c r="H4281">
        <v>2067</v>
      </c>
      <c r="I4281" t="s">
        <v>11</v>
      </c>
      <c r="J4281" t="s">
        <v>12</v>
      </c>
      <c r="K4281" t="s">
        <v>155</v>
      </c>
      <c r="L4281" t="s">
        <v>20</v>
      </c>
      <c r="M4281" s="5">
        <v>3492.9100000000008</v>
      </c>
    </row>
    <row r="4282" spans="1:13" hidden="1" x14ac:dyDescent="0.25">
      <c r="A4282" s="2">
        <v>45522</v>
      </c>
      <c r="B4282" s="3">
        <f t="shared" si="204"/>
        <v>2025</v>
      </c>
      <c r="C4282" t="str">
        <f t="shared" si="206"/>
        <v>2024-2025</v>
      </c>
      <c r="D4282" t="s">
        <v>147</v>
      </c>
      <c r="E4282" t="s">
        <v>66</v>
      </c>
      <c r="F4282" t="str">
        <f t="shared" si="205"/>
        <v>South Australia</v>
      </c>
      <c r="G4282" t="s">
        <v>32</v>
      </c>
      <c r="H4282">
        <v>5169</v>
      </c>
      <c r="I4282" t="s">
        <v>11</v>
      </c>
      <c r="J4282" t="s">
        <v>33</v>
      </c>
      <c r="K4282" t="s">
        <v>150</v>
      </c>
      <c r="L4282" t="s">
        <v>18</v>
      </c>
      <c r="M4282" s="5">
        <v>3516.87</v>
      </c>
    </row>
    <row r="4283" spans="1:13" hidden="1" x14ac:dyDescent="0.25">
      <c r="A4283" s="2">
        <v>45085</v>
      </c>
      <c r="B4283" s="3">
        <f t="shared" si="204"/>
        <v>2023</v>
      </c>
      <c r="C4283" t="str">
        <f t="shared" si="206"/>
        <v>2023-2024</v>
      </c>
      <c r="D4283" t="s">
        <v>147</v>
      </c>
      <c r="E4283" t="s">
        <v>132</v>
      </c>
      <c r="F4283" t="str">
        <f t="shared" si="205"/>
        <v>New South Wales</v>
      </c>
      <c r="G4283" t="s">
        <v>10</v>
      </c>
      <c r="H4283">
        <v>2800</v>
      </c>
      <c r="I4283" t="s">
        <v>11</v>
      </c>
      <c r="J4283" t="s">
        <v>25</v>
      </c>
      <c r="K4283" t="s">
        <v>151</v>
      </c>
      <c r="L4283" t="s">
        <v>21</v>
      </c>
      <c r="M4283" s="5">
        <v>3557.7900000000009</v>
      </c>
    </row>
    <row r="4284" spans="1:13" hidden="1" x14ac:dyDescent="0.25">
      <c r="A4284" s="2">
        <v>45002</v>
      </c>
      <c r="B4284" s="3">
        <f t="shared" si="204"/>
        <v>2023</v>
      </c>
      <c r="C4284" t="str">
        <f t="shared" si="206"/>
        <v>2022-2023</v>
      </c>
      <c r="D4284" t="s">
        <v>147</v>
      </c>
      <c r="E4284" t="s">
        <v>112</v>
      </c>
      <c r="F4284" t="str">
        <f t="shared" si="205"/>
        <v>Victoria</v>
      </c>
      <c r="G4284" t="s">
        <v>45</v>
      </c>
      <c r="H4284">
        <v>3076</v>
      </c>
      <c r="I4284" t="s">
        <v>11</v>
      </c>
      <c r="J4284" t="s">
        <v>46</v>
      </c>
      <c r="K4284" t="s">
        <v>150</v>
      </c>
      <c r="L4284" t="s">
        <v>18</v>
      </c>
      <c r="M4284" s="5">
        <v>3579.119999999999</v>
      </c>
    </row>
    <row r="4285" spans="1:13" hidden="1" x14ac:dyDescent="0.25">
      <c r="A4285" s="2">
        <v>45232</v>
      </c>
      <c r="B4285" s="3">
        <f t="shared" si="204"/>
        <v>2024</v>
      </c>
      <c r="C4285" t="str">
        <f t="shared" si="206"/>
        <v>2023-2024</v>
      </c>
      <c r="D4285" t="s">
        <v>147</v>
      </c>
      <c r="E4285" t="s">
        <v>138</v>
      </c>
      <c r="F4285" t="str">
        <f t="shared" si="205"/>
        <v>Queensland</v>
      </c>
      <c r="G4285" t="s">
        <v>35</v>
      </c>
      <c r="H4285">
        <v>4558</v>
      </c>
      <c r="I4285" t="s">
        <v>11</v>
      </c>
      <c r="J4285" t="s">
        <v>120</v>
      </c>
      <c r="K4285" t="s">
        <v>152</v>
      </c>
      <c r="L4285" t="s">
        <v>13</v>
      </c>
      <c r="M4285" s="5">
        <v>3581.9900000000021</v>
      </c>
    </row>
    <row r="4286" spans="1:13" hidden="1" x14ac:dyDescent="0.25">
      <c r="A4286" s="2">
        <v>45464</v>
      </c>
      <c r="B4286" s="3">
        <f t="shared" si="204"/>
        <v>2024</v>
      </c>
      <c r="C4286" t="str">
        <f t="shared" si="206"/>
        <v>2024-2025</v>
      </c>
      <c r="D4286" t="s">
        <v>147</v>
      </c>
      <c r="E4286" t="s">
        <v>117</v>
      </c>
      <c r="F4286" t="str">
        <f t="shared" si="205"/>
        <v>Queensland</v>
      </c>
      <c r="G4286" t="s">
        <v>35</v>
      </c>
      <c r="H4286">
        <v>4119</v>
      </c>
      <c r="I4286" t="s">
        <v>11</v>
      </c>
      <c r="J4286" t="s">
        <v>43</v>
      </c>
      <c r="K4286" t="s">
        <v>150</v>
      </c>
      <c r="L4286" t="s">
        <v>18</v>
      </c>
      <c r="M4286" s="5">
        <v>3603.14</v>
      </c>
    </row>
    <row r="4287" spans="1:13" hidden="1" x14ac:dyDescent="0.25">
      <c r="A4287" s="2">
        <v>45636</v>
      </c>
      <c r="B4287" s="3">
        <f t="shared" si="204"/>
        <v>2025</v>
      </c>
      <c r="C4287" t="str">
        <f t="shared" si="206"/>
        <v>2024-2025</v>
      </c>
      <c r="D4287" t="s">
        <v>147</v>
      </c>
      <c r="E4287" t="s">
        <v>42</v>
      </c>
      <c r="F4287" t="str">
        <f t="shared" si="205"/>
        <v>Queensland</v>
      </c>
      <c r="G4287" t="s">
        <v>35</v>
      </c>
      <c r="H4287">
        <v>4053</v>
      </c>
      <c r="I4287" t="s">
        <v>11</v>
      </c>
      <c r="J4287" t="s">
        <v>43</v>
      </c>
      <c r="K4287" t="s">
        <v>149</v>
      </c>
      <c r="L4287" t="s">
        <v>15</v>
      </c>
      <c r="M4287" s="5">
        <v>3603.7299999999996</v>
      </c>
    </row>
    <row r="4288" spans="1:13" hidden="1" x14ac:dyDescent="0.25">
      <c r="A4288" s="2">
        <v>45353</v>
      </c>
      <c r="B4288" s="3">
        <f t="shared" si="204"/>
        <v>2024</v>
      </c>
      <c r="C4288" t="str">
        <f t="shared" si="206"/>
        <v>2023-2024</v>
      </c>
      <c r="D4288" t="s">
        <v>147</v>
      </c>
      <c r="E4288" t="s">
        <v>42</v>
      </c>
      <c r="F4288" t="str">
        <f t="shared" si="205"/>
        <v>Queensland</v>
      </c>
      <c r="G4288" t="s">
        <v>35</v>
      </c>
      <c r="H4288">
        <v>4053</v>
      </c>
      <c r="I4288" t="s">
        <v>11</v>
      </c>
      <c r="J4288" t="s">
        <v>43</v>
      </c>
      <c r="K4288" t="s">
        <v>151</v>
      </c>
      <c r="L4288" t="s">
        <v>21</v>
      </c>
      <c r="M4288" s="5">
        <v>3625.08</v>
      </c>
    </row>
    <row r="4289" spans="1:13" hidden="1" x14ac:dyDescent="0.25">
      <c r="A4289" s="2">
        <v>45366</v>
      </c>
      <c r="B4289" s="3">
        <f t="shared" si="204"/>
        <v>2024</v>
      </c>
      <c r="C4289" t="str">
        <f t="shared" si="206"/>
        <v>2023-2024</v>
      </c>
      <c r="D4289" t="s">
        <v>147</v>
      </c>
      <c r="E4289" t="s">
        <v>145</v>
      </c>
      <c r="F4289" t="str">
        <f t="shared" si="205"/>
        <v>New South Wales</v>
      </c>
      <c r="G4289" t="s">
        <v>10</v>
      </c>
      <c r="H4289">
        <v>2101</v>
      </c>
      <c r="I4289" t="s">
        <v>11</v>
      </c>
      <c r="J4289" t="s">
        <v>27</v>
      </c>
      <c r="K4289" t="s">
        <v>154</v>
      </c>
      <c r="L4289" t="s">
        <v>14</v>
      </c>
      <c r="M4289" s="5">
        <v>3650.8499999999995</v>
      </c>
    </row>
    <row r="4290" spans="1:13" hidden="1" x14ac:dyDescent="0.25">
      <c r="A4290" s="2">
        <v>45607</v>
      </c>
      <c r="B4290" s="3">
        <f t="shared" ref="B4290:B4353" si="207">IF(MONTH(A4290)&gt;=7,YEAR(A4290)+1,YEAR(A4290))</f>
        <v>2025</v>
      </c>
      <c r="C4290" t="str">
        <f t="shared" si="206"/>
        <v>2024-2025</v>
      </c>
      <c r="D4290" t="s">
        <v>147</v>
      </c>
      <c r="E4290" t="s">
        <v>24</v>
      </c>
      <c r="F4290" t="str">
        <f t="shared" ref="F4290:F4353" si="208">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hidden="1" x14ac:dyDescent="0.25">
      <c r="A4291" s="2">
        <v>45165</v>
      </c>
      <c r="B4291" s="3">
        <f t="shared" si="207"/>
        <v>2024</v>
      </c>
      <c r="C4291" t="str">
        <f t="shared" ref="C4291:C4354" si="209">IF(MONTH(A4291) &gt;= 4, YEAR(A4291) &amp; "-" &amp; YEAR(A4291) + 1, YEAR(A4291) - 1 &amp; "-" &amp; YEAR(A4291))</f>
        <v>2023-2024</v>
      </c>
      <c r="D4291" t="s">
        <v>147</v>
      </c>
      <c r="E4291" t="s">
        <v>113</v>
      </c>
      <c r="F4291" t="str">
        <f t="shared" si="208"/>
        <v>Queensland</v>
      </c>
      <c r="G4291" t="s">
        <v>35</v>
      </c>
      <c r="H4291">
        <v>4215</v>
      </c>
      <c r="I4291" t="s">
        <v>11</v>
      </c>
      <c r="J4291" t="s">
        <v>104</v>
      </c>
      <c r="K4291" t="s">
        <v>149</v>
      </c>
      <c r="L4291" t="s">
        <v>15</v>
      </c>
      <c r="M4291" s="5">
        <v>3673.19</v>
      </c>
    </row>
    <row r="4292" spans="1:13" hidden="1" x14ac:dyDescent="0.25">
      <c r="A4292" s="2">
        <v>45304</v>
      </c>
      <c r="B4292" s="3">
        <f t="shared" si="207"/>
        <v>2024</v>
      </c>
      <c r="C4292" t="str">
        <f t="shared" si="209"/>
        <v>2023-2024</v>
      </c>
      <c r="D4292" t="s">
        <v>148</v>
      </c>
      <c r="E4292" t="s">
        <v>78</v>
      </c>
      <c r="F4292" t="str">
        <f t="shared" si="208"/>
        <v>New South Wales</v>
      </c>
      <c r="G4292" t="s">
        <v>10</v>
      </c>
      <c r="H4292">
        <v>2350</v>
      </c>
      <c r="I4292" t="s">
        <v>11</v>
      </c>
      <c r="J4292" t="s">
        <v>68</v>
      </c>
      <c r="K4292" t="s">
        <v>150</v>
      </c>
      <c r="L4292" t="s">
        <v>18</v>
      </c>
      <c r="M4292" s="5">
        <v>3688.2400000000002</v>
      </c>
    </row>
    <row r="4293" spans="1:13" hidden="1" x14ac:dyDescent="0.25">
      <c r="A4293" s="2">
        <v>45509</v>
      </c>
      <c r="B4293" s="3">
        <f t="shared" si="207"/>
        <v>2025</v>
      </c>
      <c r="C4293" t="str">
        <f t="shared" si="209"/>
        <v>2024-2025</v>
      </c>
      <c r="D4293" t="s">
        <v>148</v>
      </c>
      <c r="E4293" t="s">
        <v>78</v>
      </c>
      <c r="F4293" t="str">
        <f t="shared" si="208"/>
        <v>New South Wales</v>
      </c>
      <c r="G4293" t="s">
        <v>10</v>
      </c>
      <c r="H4293">
        <v>2350</v>
      </c>
      <c r="I4293" t="s">
        <v>11</v>
      </c>
      <c r="J4293" t="s">
        <v>68</v>
      </c>
      <c r="K4293" t="s">
        <v>152</v>
      </c>
      <c r="L4293" t="s">
        <v>13</v>
      </c>
      <c r="M4293" s="5">
        <v>3713.3600000000024</v>
      </c>
    </row>
    <row r="4294" spans="1:13" hidden="1" x14ac:dyDescent="0.25">
      <c r="A4294" s="2">
        <v>45170</v>
      </c>
      <c r="B4294" s="3">
        <f t="shared" si="207"/>
        <v>2024</v>
      </c>
      <c r="C4294" t="str">
        <f t="shared" si="209"/>
        <v>2023-2024</v>
      </c>
      <c r="D4294" t="s">
        <v>147</v>
      </c>
      <c r="E4294" t="s">
        <v>61</v>
      </c>
      <c r="F4294" t="str">
        <f t="shared" si="208"/>
        <v>New South Wales</v>
      </c>
      <c r="G4294" t="s">
        <v>10</v>
      </c>
      <c r="H4294">
        <v>2539</v>
      </c>
      <c r="I4294" t="s">
        <v>11</v>
      </c>
      <c r="J4294" t="s">
        <v>58</v>
      </c>
      <c r="K4294" t="s">
        <v>150</v>
      </c>
      <c r="L4294" t="s">
        <v>18</v>
      </c>
      <c r="M4294" s="5">
        <v>3731.6399999999994</v>
      </c>
    </row>
    <row r="4295" spans="1:13" hidden="1" x14ac:dyDescent="0.25">
      <c r="A4295" s="2">
        <v>45432</v>
      </c>
      <c r="B4295" s="3">
        <f t="shared" si="207"/>
        <v>2024</v>
      </c>
      <c r="C4295" t="str">
        <f t="shared" si="209"/>
        <v>2024-2025</v>
      </c>
      <c r="D4295" t="s">
        <v>147</v>
      </c>
      <c r="E4295" t="s">
        <v>109</v>
      </c>
      <c r="F4295" t="str">
        <f t="shared" si="208"/>
        <v>New South Wales</v>
      </c>
      <c r="G4295" t="s">
        <v>10</v>
      </c>
      <c r="H4295">
        <v>2480</v>
      </c>
      <c r="I4295" t="s">
        <v>11</v>
      </c>
      <c r="J4295" t="s">
        <v>68</v>
      </c>
      <c r="K4295" t="s">
        <v>152</v>
      </c>
      <c r="L4295" t="s">
        <v>13</v>
      </c>
      <c r="M4295" s="5">
        <v>3740.5200000000023</v>
      </c>
    </row>
    <row r="4296" spans="1:13" hidden="1" x14ac:dyDescent="0.25">
      <c r="A4296" s="2">
        <v>45107</v>
      </c>
      <c r="B4296" s="3">
        <f t="shared" si="207"/>
        <v>2023</v>
      </c>
      <c r="C4296" t="str">
        <f t="shared" si="209"/>
        <v>2023-2024</v>
      </c>
      <c r="D4296" t="s">
        <v>147</v>
      </c>
      <c r="E4296" t="s">
        <v>126</v>
      </c>
      <c r="F4296" t="str">
        <f t="shared" si="208"/>
        <v>Queensland</v>
      </c>
      <c r="G4296" t="s">
        <v>35</v>
      </c>
      <c r="H4296">
        <v>4551</v>
      </c>
      <c r="I4296" t="s">
        <v>11</v>
      </c>
      <c r="J4296" t="s">
        <v>120</v>
      </c>
      <c r="K4296" t="s">
        <v>150</v>
      </c>
      <c r="L4296" t="s">
        <v>18</v>
      </c>
      <c r="M4296" s="5">
        <v>3745.4799999999991</v>
      </c>
    </row>
    <row r="4297" spans="1:13" hidden="1" x14ac:dyDescent="0.25">
      <c r="A4297" s="2">
        <v>44972</v>
      </c>
      <c r="B4297" s="3">
        <f t="shared" si="207"/>
        <v>2023</v>
      </c>
      <c r="C4297" t="str">
        <f t="shared" si="209"/>
        <v>2022-2023</v>
      </c>
      <c r="D4297" t="s">
        <v>147</v>
      </c>
      <c r="E4297" t="s">
        <v>99</v>
      </c>
      <c r="F4297" t="str">
        <f t="shared" si="208"/>
        <v>Victoria</v>
      </c>
      <c r="G4297" t="s">
        <v>45</v>
      </c>
      <c r="H4297">
        <v>3148</v>
      </c>
      <c r="I4297" t="s">
        <v>11</v>
      </c>
      <c r="J4297" t="s">
        <v>63</v>
      </c>
      <c r="K4297" t="s">
        <v>151</v>
      </c>
      <c r="L4297" t="s">
        <v>21</v>
      </c>
      <c r="M4297" s="5">
        <v>3753.87</v>
      </c>
    </row>
    <row r="4298" spans="1:13" hidden="1" x14ac:dyDescent="0.25">
      <c r="A4298" s="2">
        <v>45344</v>
      </c>
      <c r="B4298" s="3">
        <f t="shared" si="207"/>
        <v>2024</v>
      </c>
      <c r="C4298" t="str">
        <f t="shared" si="209"/>
        <v>2023-2024</v>
      </c>
      <c r="D4298" t="s">
        <v>147</v>
      </c>
      <c r="E4298" t="s">
        <v>92</v>
      </c>
      <c r="F4298" t="str">
        <f t="shared" si="208"/>
        <v>Queensland</v>
      </c>
      <c r="G4298" t="s">
        <v>35</v>
      </c>
      <c r="H4298">
        <v>4068</v>
      </c>
      <c r="I4298" t="s">
        <v>11</v>
      </c>
      <c r="J4298" t="s">
        <v>43</v>
      </c>
      <c r="K4298" t="s">
        <v>152</v>
      </c>
      <c r="L4298" t="s">
        <v>13</v>
      </c>
      <c r="M4298" s="5">
        <v>3761.3200000000006</v>
      </c>
    </row>
    <row r="4299" spans="1:13" hidden="1" x14ac:dyDescent="0.25">
      <c r="A4299" s="2">
        <v>45123</v>
      </c>
      <c r="B4299" s="3">
        <f t="shared" si="207"/>
        <v>2024</v>
      </c>
      <c r="C4299" t="str">
        <f t="shared" si="209"/>
        <v>2023-2024</v>
      </c>
      <c r="D4299" t="s">
        <v>147</v>
      </c>
      <c r="E4299" t="s">
        <v>143</v>
      </c>
      <c r="F4299" t="str">
        <f t="shared" si="208"/>
        <v>New South Wales</v>
      </c>
      <c r="G4299" t="s">
        <v>10</v>
      </c>
      <c r="H4299">
        <v>2154</v>
      </c>
      <c r="I4299" t="s">
        <v>11</v>
      </c>
      <c r="J4299" t="s">
        <v>27</v>
      </c>
      <c r="K4299" t="s">
        <v>152</v>
      </c>
      <c r="L4299" t="s">
        <v>13</v>
      </c>
      <c r="M4299" s="5">
        <v>3762.8000000000015</v>
      </c>
    </row>
    <row r="4300" spans="1:13" hidden="1" x14ac:dyDescent="0.25">
      <c r="A4300" s="2">
        <v>45306</v>
      </c>
      <c r="B4300" s="3">
        <f t="shared" si="207"/>
        <v>2024</v>
      </c>
      <c r="C4300" t="str">
        <f t="shared" si="209"/>
        <v>2023-2024</v>
      </c>
      <c r="D4300" t="s">
        <v>147</v>
      </c>
      <c r="E4300" t="s">
        <v>138</v>
      </c>
      <c r="F4300" t="str">
        <f t="shared" si="208"/>
        <v>Queensland</v>
      </c>
      <c r="G4300" t="s">
        <v>35</v>
      </c>
      <c r="H4300">
        <v>4558</v>
      </c>
      <c r="I4300" t="s">
        <v>11</v>
      </c>
      <c r="J4300" t="s">
        <v>120</v>
      </c>
      <c r="K4300" t="s">
        <v>151</v>
      </c>
      <c r="L4300" t="s">
        <v>21</v>
      </c>
      <c r="M4300" s="5">
        <v>3763.5100000000007</v>
      </c>
    </row>
    <row r="4301" spans="1:13" hidden="1" x14ac:dyDescent="0.25">
      <c r="A4301" s="2">
        <v>45302</v>
      </c>
      <c r="B4301" s="3">
        <f t="shared" si="207"/>
        <v>2024</v>
      </c>
      <c r="C4301" t="str">
        <f t="shared" si="209"/>
        <v>2023-2024</v>
      </c>
      <c r="D4301" t="s">
        <v>147</v>
      </c>
      <c r="E4301" t="s">
        <v>132</v>
      </c>
      <c r="F4301" t="str">
        <f t="shared" si="208"/>
        <v>New South Wales</v>
      </c>
      <c r="G4301" t="s">
        <v>10</v>
      </c>
      <c r="H4301">
        <v>2800</v>
      </c>
      <c r="I4301" t="s">
        <v>11</v>
      </c>
      <c r="J4301" t="s">
        <v>25</v>
      </c>
      <c r="K4301" t="s">
        <v>151</v>
      </c>
      <c r="L4301" t="s">
        <v>21</v>
      </c>
      <c r="M4301" s="5">
        <v>3773.6500000000005</v>
      </c>
    </row>
    <row r="4302" spans="1:13" hidden="1" x14ac:dyDescent="0.25">
      <c r="A4302" s="2">
        <v>45090</v>
      </c>
      <c r="B4302" s="3">
        <f t="shared" si="207"/>
        <v>2023</v>
      </c>
      <c r="C4302" t="str">
        <f t="shared" si="209"/>
        <v>2023-2024</v>
      </c>
      <c r="D4302" t="s">
        <v>147</v>
      </c>
      <c r="E4302" t="s">
        <v>57</v>
      </c>
      <c r="F4302" t="str">
        <f t="shared" si="208"/>
        <v>New South Wales</v>
      </c>
      <c r="G4302" t="s">
        <v>10</v>
      </c>
      <c r="H4302">
        <v>2560</v>
      </c>
      <c r="I4302" t="s">
        <v>11</v>
      </c>
      <c r="J4302" t="s">
        <v>58</v>
      </c>
      <c r="K4302" t="s">
        <v>155</v>
      </c>
      <c r="L4302" t="s">
        <v>20</v>
      </c>
      <c r="M4302" s="5">
        <v>3776.9799999999996</v>
      </c>
    </row>
    <row r="4303" spans="1:13" hidden="1" x14ac:dyDescent="0.25">
      <c r="A4303" s="2">
        <v>45641</v>
      </c>
      <c r="B4303" s="3">
        <f t="shared" si="207"/>
        <v>2025</v>
      </c>
      <c r="C4303" t="str">
        <f t="shared" si="209"/>
        <v>2024-2025</v>
      </c>
      <c r="D4303" t="s">
        <v>147</v>
      </c>
      <c r="E4303" t="s">
        <v>123</v>
      </c>
      <c r="F4303" t="str">
        <f t="shared" si="208"/>
        <v>Western Australia</v>
      </c>
      <c r="G4303" t="s">
        <v>48</v>
      </c>
      <c r="H4303">
        <v>6109</v>
      </c>
      <c r="I4303" t="s">
        <v>11</v>
      </c>
      <c r="J4303" t="s">
        <v>94</v>
      </c>
      <c r="K4303" t="s">
        <v>150</v>
      </c>
      <c r="L4303" t="s">
        <v>18</v>
      </c>
      <c r="M4303" s="5">
        <v>3793.35</v>
      </c>
    </row>
    <row r="4304" spans="1:13" hidden="1" x14ac:dyDescent="0.25">
      <c r="A4304" s="2">
        <v>45401</v>
      </c>
      <c r="B4304" s="3">
        <f t="shared" si="207"/>
        <v>2024</v>
      </c>
      <c r="C4304" t="str">
        <f t="shared" si="209"/>
        <v>2024-2025</v>
      </c>
      <c r="D4304" t="s">
        <v>147</v>
      </c>
      <c r="E4304" t="s">
        <v>31</v>
      </c>
      <c r="F4304" t="str">
        <f t="shared" si="208"/>
        <v>South Australia</v>
      </c>
      <c r="G4304" t="s">
        <v>32</v>
      </c>
      <c r="H4304">
        <v>5168</v>
      </c>
      <c r="I4304" t="s">
        <v>11</v>
      </c>
      <c r="J4304" t="s">
        <v>33</v>
      </c>
      <c r="K4304" t="s">
        <v>150</v>
      </c>
      <c r="L4304" t="s">
        <v>18</v>
      </c>
      <c r="M4304" s="5">
        <v>3831.5299999999997</v>
      </c>
    </row>
    <row r="4305" spans="1:13" hidden="1" x14ac:dyDescent="0.25">
      <c r="A4305" s="2">
        <v>45509</v>
      </c>
      <c r="B4305" s="3">
        <f t="shared" si="207"/>
        <v>2025</v>
      </c>
      <c r="C4305" t="str">
        <f t="shared" si="209"/>
        <v>2024-2025</v>
      </c>
      <c r="D4305" t="s">
        <v>148</v>
      </c>
      <c r="E4305" t="s">
        <v>44</v>
      </c>
      <c r="F4305" t="str">
        <f t="shared" si="208"/>
        <v>Victoria</v>
      </c>
      <c r="G4305" t="s">
        <v>45</v>
      </c>
      <c r="H4305">
        <v>3066</v>
      </c>
      <c r="I4305" t="s">
        <v>11</v>
      </c>
      <c r="J4305" t="s">
        <v>46</v>
      </c>
      <c r="K4305" t="s">
        <v>150</v>
      </c>
      <c r="L4305" t="s">
        <v>18</v>
      </c>
      <c r="M4305" s="5">
        <v>3852.2499999999995</v>
      </c>
    </row>
    <row r="4306" spans="1:13" hidden="1" x14ac:dyDescent="0.25">
      <c r="A4306" s="2">
        <v>45154</v>
      </c>
      <c r="B4306" s="3">
        <f t="shared" si="207"/>
        <v>2024</v>
      </c>
      <c r="C4306" t="str">
        <f t="shared" si="209"/>
        <v>2023-2024</v>
      </c>
      <c r="D4306" t="s">
        <v>148</v>
      </c>
      <c r="E4306" t="s">
        <v>40</v>
      </c>
      <c r="F4306" t="str">
        <f t="shared" si="208"/>
        <v>New South Wales</v>
      </c>
      <c r="G4306" t="s">
        <v>10</v>
      </c>
      <c r="H4306">
        <v>2116</v>
      </c>
      <c r="I4306" t="s">
        <v>11</v>
      </c>
      <c r="J4306" t="s">
        <v>27</v>
      </c>
      <c r="K4306" t="s">
        <v>151</v>
      </c>
      <c r="L4306" t="s">
        <v>21</v>
      </c>
      <c r="M4306" s="5">
        <v>3856.9400000000005</v>
      </c>
    </row>
    <row r="4307" spans="1:13" hidden="1" x14ac:dyDescent="0.25">
      <c r="A4307" s="2">
        <v>45271</v>
      </c>
      <c r="B4307" s="3">
        <f t="shared" si="207"/>
        <v>2024</v>
      </c>
      <c r="C4307" t="str">
        <f t="shared" si="209"/>
        <v>2023-2024</v>
      </c>
      <c r="D4307" t="s">
        <v>147</v>
      </c>
      <c r="E4307" t="s">
        <v>126</v>
      </c>
      <c r="F4307" t="str">
        <f t="shared" si="208"/>
        <v>Queensland</v>
      </c>
      <c r="G4307" t="s">
        <v>35</v>
      </c>
      <c r="H4307">
        <v>4551</v>
      </c>
      <c r="I4307" t="s">
        <v>11</v>
      </c>
      <c r="J4307" t="s">
        <v>120</v>
      </c>
      <c r="K4307" t="s">
        <v>151</v>
      </c>
      <c r="L4307" t="s">
        <v>21</v>
      </c>
      <c r="M4307" s="5">
        <v>3857.2400000000002</v>
      </c>
    </row>
    <row r="4308" spans="1:13" hidden="1" x14ac:dyDescent="0.25">
      <c r="A4308" s="2">
        <v>45289</v>
      </c>
      <c r="B4308" s="3">
        <f t="shared" si="207"/>
        <v>2024</v>
      </c>
      <c r="C4308" t="str">
        <f t="shared" si="209"/>
        <v>2023-2024</v>
      </c>
      <c r="D4308" t="s">
        <v>147</v>
      </c>
      <c r="E4308" t="s">
        <v>24</v>
      </c>
      <c r="F4308" t="str">
        <f t="shared" si="208"/>
        <v>New South Wales</v>
      </c>
      <c r="G4308" t="s">
        <v>10</v>
      </c>
      <c r="H4308">
        <v>2795</v>
      </c>
      <c r="I4308" t="s">
        <v>11</v>
      </c>
      <c r="J4308" t="s">
        <v>25</v>
      </c>
      <c r="K4308" t="s">
        <v>149</v>
      </c>
      <c r="L4308" t="s">
        <v>15</v>
      </c>
      <c r="M4308" s="5">
        <v>3864.9400000000005</v>
      </c>
    </row>
    <row r="4309" spans="1:13" hidden="1" x14ac:dyDescent="0.25">
      <c r="A4309" s="2">
        <v>45058</v>
      </c>
      <c r="B4309" s="3">
        <f t="shared" si="207"/>
        <v>2023</v>
      </c>
      <c r="C4309" t="str">
        <f t="shared" si="209"/>
        <v>2023-2024</v>
      </c>
      <c r="D4309" t="s">
        <v>147</v>
      </c>
      <c r="E4309" t="s">
        <v>99</v>
      </c>
      <c r="F4309" t="str">
        <f t="shared" si="208"/>
        <v>Victoria</v>
      </c>
      <c r="G4309" t="s">
        <v>45</v>
      </c>
      <c r="H4309">
        <v>3148</v>
      </c>
      <c r="I4309" t="s">
        <v>11</v>
      </c>
      <c r="J4309" t="s">
        <v>63</v>
      </c>
      <c r="K4309" t="s">
        <v>152</v>
      </c>
      <c r="L4309" t="s">
        <v>13</v>
      </c>
      <c r="M4309" s="5">
        <v>3867.6000000000026</v>
      </c>
    </row>
    <row r="4310" spans="1:13" hidden="1" x14ac:dyDescent="0.25">
      <c r="A4310" s="2">
        <v>45507</v>
      </c>
      <c r="B4310" s="3">
        <f t="shared" si="207"/>
        <v>2025</v>
      </c>
      <c r="C4310" t="str">
        <f t="shared" si="209"/>
        <v>2024-2025</v>
      </c>
      <c r="D4310" t="s">
        <v>147</v>
      </c>
      <c r="E4310" t="s">
        <v>139</v>
      </c>
      <c r="F4310" t="str">
        <f t="shared" si="208"/>
        <v>New South Wales</v>
      </c>
      <c r="G4310" t="s">
        <v>10</v>
      </c>
      <c r="H4310">
        <v>2020</v>
      </c>
      <c r="I4310" t="s">
        <v>11</v>
      </c>
      <c r="J4310" t="s">
        <v>12</v>
      </c>
      <c r="K4310" t="s">
        <v>149</v>
      </c>
      <c r="L4310" t="s">
        <v>15</v>
      </c>
      <c r="M4310" s="5">
        <v>3870.9900000000025</v>
      </c>
    </row>
    <row r="4311" spans="1:13" hidden="1" x14ac:dyDescent="0.25">
      <c r="A4311" s="2">
        <v>45385</v>
      </c>
      <c r="B4311" s="3">
        <f t="shared" si="207"/>
        <v>2024</v>
      </c>
      <c r="C4311" t="str">
        <f t="shared" si="209"/>
        <v>2024-2025</v>
      </c>
      <c r="D4311" t="s">
        <v>147</v>
      </c>
      <c r="E4311" t="s">
        <v>81</v>
      </c>
      <c r="F4311" t="str">
        <f t="shared" si="208"/>
        <v>New South Wales</v>
      </c>
      <c r="G4311" t="s">
        <v>10</v>
      </c>
      <c r="H4311">
        <v>2485</v>
      </c>
      <c r="I4311" t="s">
        <v>11</v>
      </c>
      <c r="J4311" t="s">
        <v>68</v>
      </c>
      <c r="K4311" t="s">
        <v>150</v>
      </c>
      <c r="L4311" t="s">
        <v>18</v>
      </c>
      <c r="M4311" s="5">
        <v>3874.62</v>
      </c>
    </row>
    <row r="4312" spans="1:13" x14ac:dyDescent="0.25">
      <c r="A4312" s="2">
        <v>44951</v>
      </c>
      <c r="B4312" s="3">
        <f t="shared" si="207"/>
        <v>2023</v>
      </c>
      <c r="C4312" t="str">
        <f t="shared" si="209"/>
        <v>2022-2023</v>
      </c>
      <c r="D4312" t="s">
        <v>147</v>
      </c>
      <c r="E4312" t="s">
        <v>115</v>
      </c>
      <c r="F4312" t="str">
        <f t="shared" si="208"/>
        <v>Western Australia</v>
      </c>
      <c r="G4312" t="s">
        <v>48</v>
      </c>
      <c r="H4312">
        <v>6280</v>
      </c>
      <c r="I4312" t="s">
        <v>11</v>
      </c>
      <c r="J4312" t="s">
        <v>94</v>
      </c>
      <c r="K4312" t="s">
        <v>151</v>
      </c>
      <c r="L4312" t="s">
        <v>21</v>
      </c>
      <c r="M4312" s="5">
        <v>3893.05</v>
      </c>
    </row>
    <row r="4313" spans="1:13" hidden="1" x14ac:dyDescent="0.25">
      <c r="A4313" s="2">
        <v>45191</v>
      </c>
      <c r="B4313" s="3">
        <f t="shared" si="207"/>
        <v>2024</v>
      </c>
      <c r="C4313" t="str">
        <f t="shared" si="209"/>
        <v>2023-2024</v>
      </c>
      <c r="D4313" t="s">
        <v>147</v>
      </c>
      <c r="E4313" t="s">
        <v>146</v>
      </c>
      <c r="F4313" t="str">
        <f t="shared" si="208"/>
        <v>Victoria</v>
      </c>
      <c r="G4313" t="s">
        <v>45</v>
      </c>
      <c r="H4313">
        <v>3353</v>
      </c>
      <c r="I4313" t="s">
        <v>11</v>
      </c>
      <c r="J4313" t="s">
        <v>60</v>
      </c>
      <c r="K4313" t="s">
        <v>152</v>
      </c>
      <c r="L4313" t="s">
        <v>13</v>
      </c>
      <c r="M4313" s="5">
        <v>3911.4000000000019</v>
      </c>
    </row>
    <row r="4314" spans="1:13" hidden="1" x14ac:dyDescent="0.25">
      <c r="A4314" s="2">
        <v>45278</v>
      </c>
      <c r="B4314" s="3">
        <f t="shared" si="207"/>
        <v>2024</v>
      </c>
      <c r="C4314" t="str">
        <f t="shared" si="209"/>
        <v>2023-2024</v>
      </c>
      <c r="D4314" t="s">
        <v>147</v>
      </c>
      <c r="E4314" t="s">
        <v>135</v>
      </c>
      <c r="F4314" t="str">
        <f t="shared" si="208"/>
        <v>Victoria</v>
      </c>
      <c r="G4314" t="s">
        <v>45</v>
      </c>
      <c r="H4314">
        <v>3550</v>
      </c>
      <c r="I4314" t="s">
        <v>11</v>
      </c>
      <c r="J4314" t="s">
        <v>60</v>
      </c>
      <c r="K4314" t="s">
        <v>153</v>
      </c>
      <c r="L4314" t="s">
        <v>16</v>
      </c>
      <c r="M4314" s="5">
        <v>3914.42</v>
      </c>
    </row>
    <row r="4315" spans="1:13" hidden="1" x14ac:dyDescent="0.25">
      <c r="A4315" s="2">
        <v>45166</v>
      </c>
      <c r="B4315" s="3">
        <f t="shared" si="207"/>
        <v>2024</v>
      </c>
      <c r="C4315" t="str">
        <f t="shared" si="209"/>
        <v>2023-2024</v>
      </c>
      <c r="D4315" t="s">
        <v>147</v>
      </c>
      <c r="E4315" t="s">
        <v>91</v>
      </c>
      <c r="F4315" t="str">
        <f t="shared" si="208"/>
        <v>Victoria</v>
      </c>
      <c r="G4315" t="s">
        <v>45</v>
      </c>
      <c r="H4315">
        <v>3690</v>
      </c>
      <c r="I4315" t="s">
        <v>11</v>
      </c>
      <c r="J4315" t="s">
        <v>55</v>
      </c>
      <c r="K4315" t="s">
        <v>150</v>
      </c>
      <c r="L4315" t="s">
        <v>18</v>
      </c>
      <c r="M4315" s="5">
        <v>3964.38</v>
      </c>
    </row>
    <row r="4316" spans="1:13" hidden="1" x14ac:dyDescent="0.25">
      <c r="A4316" s="2">
        <v>45305</v>
      </c>
      <c r="B4316" s="3">
        <f t="shared" si="207"/>
        <v>2024</v>
      </c>
      <c r="C4316" t="str">
        <f t="shared" si="209"/>
        <v>2023-2024</v>
      </c>
      <c r="D4316" t="s">
        <v>147</v>
      </c>
      <c r="E4316" t="s">
        <v>115</v>
      </c>
      <c r="F4316" t="str">
        <f t="shared" si="208"/>
        <v>Western Australia</v>
      </c>
      <c r="G4316" t="s">
        <v>48</v>
      </c>
      <c r="H4316">
        <v>6280</v>
      </c>
      <c r="I4316" t="s">
        <v>11</v>
      </c>
      <c r="J4316" t="s">
        <v>94</v>
      </c>
      <c r="K4316" t="s">
        <v>152</v>
      </c>
      <c r="L4316" t="s">
        <v>13</v>
      </c>
      <c r="M4316" s="5">
        <v>3969.2400000000021</v>
      </c>
    </row>
    <row r="4317" spans="1:13" hidden="1" x14ac:dyDescent="0.25">
      <c r="A4317" s="2">
        <v>44987</v>
      </c>
      <c r="B4317" s="3">
        <f t="shared" si="207"/>
        <v>2023</v>
      </c>
      <c r="C4317" t="str">
        <f t="shared" si="209"/>
        <v>2022-2023</v>
      </c>
      <c r="D4317" t="s">
        <v>147</v>
      </c>
      <c r="E4317" t="s">
        <v>137</v>
      </c>
      <c r="F4317" t="str">
        <f t="shared" si="208"/>
        <v>New South Wales</v>
      </c>
      <c r="G4317" t="s">
        <v>10</v>
      </c>
      <c r="H4317">
        <v>2031</v>
      </c>
      <c r="I4317" t="s">
        <v>11</v>
      </c>
      <c r="J4317" t="s">
        <v>12</v>
      </c>
      <c r="K4317" t="s">
        <v>150</v>
      </c>
      <c r="L4317" t="s">
        <v>18</v>
      </c>
      <c r="M4317" s="5">
        <v>3979.8100000000004</v>
      </c>
    </row>
    <row r="4318" spans="1:13" hidden="1" x14ac:dyDescent="0.25">
      <c r="A4318" s="2">
        <v>45619</v>
      </c>
      <c r="B4318" s="3">
        <f t="shared" si="207"/>
        <v>2025</v>
      </c>
      <c r="C4318" t="str">
        <f t="shared" si="209"/>
        <v>2024-2025</v>
      </c>
      <c r="D4318" t="s">
        <v>148</v>
      </c>
      <c r="E4318" t="s">
        <v>40</v>
      </c>
      <c r="F4318" t="str">
        <f t="shared" si="208"/>
        <v>New South Wales</v>
      </c>
      <c r="G4318" t="s">
        <v>10</v>
      </c>
      <c r="H4318">
        <v>2116</v>
      </c>
      <c r="I4318" t="s">
        <v>11</v>
      </c>
      <c r="J4318" t="s">
        <v>27</v>
      </c>
      <c r="K4318" t="s">
        <v>149</v>
      </c>
      <c r="L4318" t="s">
        <v>15</v>
      </c>
      <c r="M4318" s="5">
        <v>3985.06</v>
      </c>
    </row>
    <row r="4319" spans="1:13" hidden="1" x14ac:dyDescent="0.25">
      <c r="A4319" s="2">
        <v>45085</v>
      </c>
      <c r="B4319" s="3">
        <f t="shared" si="207"/>
        <v>2023</v>
      </c>
      <c r="C4319" t="str">
        <f t="shared" si="209"/>
        <v>2023-2024</v>
      </c>
      <c r="D4319" t="s">
        <v>147</v>
      </c>
      <c r="E4319" t="s">
        <v>87</v>
      </c>
      <c r="F4319" t="str">
        <f t="shared" si="208"/>
        <v>New South Wales</v>
      </c>
      <c r="G4319" t="s">
        <v>10</v>
      </c>
      <c r="H4319">
        <v>2790</v>
      </c>
      <c r="I4319" t="s">
        <v>11</v>
      </c>
      <c r="J4319" t="s">
        <v>25</v>
      </c>
      <c r="K4319" t="s">
        <v>150</v>
      </c>
      <c r="L4319" t="s">
        <v>18</v>
      </c>
      <c r="M4319" s="5">
        <v>3988.85</v>
      </c>
    </row>
    <row r="4320" spans="1:13" hidden="1" x14ac:dyDescent="0.25">
      <c r="A4320" s="2">
        <v>45643</v>
      </c>
      <c r="B4320" s="3">
        <f t="shared" si="207"/>
        <v>2025</v>
      </c>
      <c r="C4320" t="str">
        <f t="shared" si="209"/>
        <v>2024-2025</v>
      </c>
      <c r="D4320" t="s">
        <v>148</v>
      </c>
      <c r="E4320" t="s">
        <v>44</v>
      </c>
      <c r="F4320" t="str">
        <f t="shared" si="208"/>
        <v>Victoria</v>
      </c>
      <c r="G4320" t="s">
        <v>45</v>
      </c>
      <c r="H4320">
        <v>3066</v>
      </c>
      <c r="I4320" t="s">
        <v>11</v>
      </c>
      <c r="J4320" t="s">
        <v>46</v>
      </c>
      <c r="K4320" t="s">
        <v>152</v>
      </c>
      <c r="L4320" t="s">
        <v>13</v>
      </c>
      <c r="M4320" s="5">
        <v>3990.0600000000036</v>
      </c>
    </row>
    <row r="4321" spans="1:13" hidden="1" x14ac:dyDescent="0.25">
      <c r="A4321" s="2">
        <v>44996</v>
      </c>
      <c r="B4321" s="3">
        <f t="shared" si="207"/>
        <v>2023</v>
      </c>
      <c r="C4321" t="str">
        <f t="shared" si="209"/>
        <v>2022-2023</v>
      </c>
      <c r="D4321" t="s">
        <v>147</v>
      </c>
      <c r="E4321" t="s">
        <v>136</v>
      </c>
      <c r="F4321" t="str">
        <f t="shared" si="208"/>
        <v>Victoria</v>
      </c>
      <c r="G4321" t="s">
        <v>45</v>
      </c>
      <c r="H4321">
        <v>3175</v>
      </c>
      <c r="I4321" t="s">
        <v>11</v>
      </c>
      <c r="J4321" t="s">
        <v>63</v>
      </c>
      <c r="K4321" t="s">
        <v>152</v>
      </c>
      <c r="L4321" t="s">
        <v>13</v>
      </c>
      <c r="M4321" s="5">
        <v>4015.2300000000014</v>
      </c>
    </row>
    <row r="4322" spans="1:13" hidden="1" x14ac:dyDescent="0.25">
      <c r="A4322" s="2">
        <v>45027</v>
      </c>
      <c r="B4322" s="3">
        <f t="shared" si="207"/>
        <v>2023</v>
      </c>
      <c r="C4322" t="str">
        <f t="shared" si="209"/>
        <v>2023-2024</v>
      </c>
      <c r="D4322" t="s">
        <v>147</v>
      </c>
      <c r="E4322" t="s">
        <v>99</v>
      </c>
      <c r="F4322" t="str">
        <f t="shared" si="208"/>
        <v>Victoria</v>
      </c>
      <c r="G4322" t="s">
        <v>45</v>
      </c>
      <c r="H4322">
        <v>3148</v>
      </c>
      <c r="I4322" t="s">
        <v>11</v>
      </c>
      <c r="J4322" t="s">
        <v>63</v>
      </c>
      <c r="K4322" t="s">
        <v>152</v>
      </c>
      <c r="L4322" t="s">
        <v>13</v>
      </c>
      <c r="M4322" s="5">
        <v>4040.8800000000015</v>
      </c>
    </row>
    <row r="4323" spans="1:13" hidden="1" x14ac:dyDescent="0.25">
      <c r="A4323" s="2">
        <v>45626</v>
      </c>
      <c r="B4323" s="3">
        <f t="shared" si="207"/>
        <v>2025</v>
      </c>
      <c r="C4323" t="str">
        <f t="shared" si="209"/>
        <v>2024-2025</v>
      </c>
      <c r="D4323" t="s">
        <v>148</v>
      </c>
      <c r="E4323" t="s">
        <v>78</v>
      </c>
      <c r="F4323" t="str">
        <f t="shared" si="208"/>
        <v>New South Wales</v>
      </c>
      <c r="G4323" t="s">
        <v>10</v>
      </c>
      <c r="H4323">
        <v>2350</v>
      </c>
      <c r="I4323" t="s">
        <v>11</v>
      </c>
      <c r="J4323" t="s">
        <v>68</v>
      </c>
      <c r="K4323" t="s">
        <v>151</v>
      </c>
      <c r="L4323" t="s">
        <v>21</v>
      </c>
      <c r="M4323" s="5">
        <v>4041.0700000000006</v>
      </c>
    </row>
    <row r="4324" spans="1:13" hidden="1" x14ac:dyDescent="0.25">
      <c r="A4324" s="2">
        <v>45645</v>
      </c>
      <c r="B4324" s="3">
        <f t="shared" si="207"/>
        <v>2025</v>
      </c>
      <c r="C4324" t="str">
        <f t="shared" si="209"/>
        <v>2024-2025</v>
      </c>
      <c r="D4324" t="s">
        <v>147</v>
      </c>
      <c r="E4324" t="s">
        <v>109</v>
      </c>
      <c r="F4324" t="str">
        <f t="shared" si="208"/>
        <v>New South Wales</v>
      </c>
      <c r="G4324" t="s">
        <v>10</v>
      </c>
      <c r="H4324">
        <v>2480</v>
      </c>
      <c r="I4324" t="s">
        <v>11</v>
      </c>
      <c r="J4324" t="s">
        <v>68</v>
      </c>
      <c r="K4324" t="s">
        <v>152</v>
      </c>
      <c r="L4324" t="s">
        <v>13</v>
      </c>
      <c r="M4324" s="5">
        <v>4042.0500000000029</v>
      </c>
    </row>
    <row r="4325" spans="1:13" hidden="1" x14ac:dyDescent="0.25">
      <c r="A4325" s="2">
        <v>45167</v>
      </c>
      <c r="B4325" s="3">
        <f t="shared" si="207"/>
        <v>2024</v>
      </c>
      <c r="C4325" t="str">
        <f t="shared" si="209"/>
        <v>2023-2024</v>
      </c>
      <c r="D4325" t="s">
        <v>147</v>
      </c>
      <c r="E4325" t="s">
        <v>112</v>
      </c>
      <c r="F4325" t="str">
        <f t="shared" si="208"/>
        <v>Victoria</v>
      </c>
      <c r="G4325" t="s">
        <v>45</v>
      </c>
      <c r="H4325">
        <v>3076</v>
      </c>
      <c r="I4325" t="s">
        <v>11</v>
      </c>
      <c r="J4325" t="s">
        <v>46</v>
      </c>
      <c r="K4325" t="s">
        <v>151</v>
      </c>
      <c r="L4325" t="s">
        <v>21</v>
      </c>
      <c r="M4325" s="5">
        <v>4044.6700000000005</v>
      </c>
    </row>
    <row r="4326" spans="1:13" hidden="1" x14ac:dyDescent="0.25">
      <c r="A4326" s="2">
        <v>45100</v>
      </c>
      <c r="B4326" s="3">
        <f t="shared" si="207"/>
        <v>2023</v>
      </c>
      <c r="C4326" t="str">
        <f t="shared" si="209"/>
        <v>2023-2024</v>
      </c>
      <c r="D4326" t="s">
        <v>147</v>
      </c>
      <c r="E4326" t="s">
        <v>92</v>
      </c>
      <c r="F4326" t="str">
        <f t="shared" si="208"/>
        <v>Queensland</v>
      </c>
      <c r="G4326" t="s">
        <v>35</v>
      </c>
      <c r="H4326">
        <v>4068</v>
      </c>
      <c r="I4326" t="s">
        <v>11</v>
      </c>
      <c r="J4326" t="s">
        <v>43</v>
      </c>
      <c r="K4326" t="s">
        <v>152</v>
      </c>
      <c r="L4326" t="s">
        <v>13</v>
      </c>
      <c r="M4326" s="5">
        <v>4044.6900000000023</v>
      </c>
    </row>
    <row r="4327" spans="1:13" hidden="1" x14ac:dyDescent="0.25">
      <c r="A4327" s="2">
        <v>45396</v>
      </c>
      <c r="B4327" s="3">
        <f t="shared" si="207"/>
        <v>2024</v>
      </c>
      <c r="C4327" t="str">
        <f t="shared" si="209"/>
        <v>2024-2025</v>
      </c>
      <c r="D4327" t="s">
        <v>147</v>
      </c>
      <c r="E4327" t="s">
        <v>122</v>
      </c>
      <c r="F4327" t="str">
        <f t="shared" si="208"/>
        <v>New South Wales</v>
      </c>
      <c r="G4327" t="s">
        <v>10</v>
      </c>
      <c r="H4327">
        <v>2650</v>
      </c>
      <c r="I4327" t="s">
        <v>11</v>
      </c>
      <c r="J4327" t="s">
        <v>25</v>
      </c>
      <c r="K4327" t="s">
        <v>150</v>
      </c>
      <c r="L4327" t="s">
        <v>18</v>
      </c>
      <c r="M4327" s="5">
        <v>4052.4399999999996</v>
      </c>
    </row>
    <row r="4328" spans="1:13" hidden="1" x14ac:dyDescent="0.25">
      <c r="A4328" s="2">
        <v>45138</v>
      </c>
      <c r="B4328" s="3">
        <f t="shared" si="207"/>
        <v>2024</v>
      </c>
      <c r="C4328" t="str">
        <f t="shared" si="209"/>
        <v>2023-2024</v>
      </c>
      <c r="D4328" t="s">
        <v>147</v>
      </c>
      <c r="E4328" t="s">
        <v>145</v>
      </c>
      <c r="F4328" t="str">
        <f t="shared" si="208"/>
        <v>New South Wales</v>
      </c>
      <c r="G4328" t="s">
        <v>10</v>
      </c>
      <c r="H4328">
        <v>2101</v>
      </c>
      <c r="I4328" t="s">
        <v>11</v>
      </c>
      <c r="J4328" t="s">
        <v>27</v>
      </c>
      <c r="K4328" t="s">
        <v>152</v>
      </c>
      <c r="L4328" t="s">
        <v>13</v>
      </c>
      <c r="M4328" s="5">
        <v>4062.0000000000027</v>
      </c>
    </row>
    <row r="4329" spans="1:13" hidden="1" x14ac:dyDescent="0.25">
      <c r="A4329" s="2">
        <v>45517</v>
      </c>
      <c r="B4329" s="3">
        <f t="shared" si="207"/>
        <v>2025</v>
      </c>
      <c r="C4329" t="str">
        <f t="shared" si="209"/>
        <v>2024-2025</v>
      </c>
      <c r="D4329" t="s">
        <v>147</v>
      </c>
      <c r="E4329" t="s">
        <v>9</v>
      </c>
      <c r="F4329" t="str">
        <f t="shared" si="208"/>
        <v>New South Wales</v>
      </c>
      <c r="G4329" t="s">
        <v>10</v>
      </c>
      <c r="H4329">
        <v>2067</v>
      </c>
      <c r="I4329" t="s">
        <v>11</v>
      </c>
      <c r="J4329" t="s">
        <v>12</v>
      </c>
      <c r="K4329" t="s">
        <v>154</v>
      </c>
      <c r="L4329" t="s">
        <v>14</v>
      </c>
      <c r="M4329" s="5">
        <v>4074.37</v>
      </c>
    </row>
    <row r="4330" spans="1:13" hidden="1" x14ac:dyDescent="0.25">
      <c r="A4330" s="2">
        <v>45015</v>
      </c>
      <c r="B4330" s="3">
        <f t="shared" si="207"/>
        <v>2023</v>
      </c>
      <c r="C4330" t="str">
        <f t="shared" si="209"/>
        <v>2022-2023</v>
      </c>
      <c r="D4330" t="s">
        <v>147</v>
      </c>
      <c r="E4330" t="s">
        <v>41</v>
      </c>
      <c r="F4330" t="str">
        <f t="shared" si="208"/>
        <v>New South Wales</v>
      </c>
      <c r="G4330" t="s">
        <v>10</v>
      </c>
      <c r="H4330">
        <v>2830</v>
      </c>
      <c r="I4330" t="s">
        <v>11</v>
      </c>
      <c r="J4330" t="s">
        <v>25</v>
      </c>
      <c r="K4330" t="s">
        <v>151</v>
      </c>
      <c r="L4330" t="s">
        <v>21</v>
      </c>
      <c r="M4330" s="5">
        <v>4082.2000000000003</v>
      </c>
    </row>
    <row r="4331" spans="1:13" hidden="1" x14ac:dyDescent="0.25">
      <c r="A4331" s="2">
        <v>45651</v>
      </c>
      <c r="B4331" s="3">
        <f t="shared" si="207"/>
        <v>2025</v>
      </c>
      <c r="C4331" t="str">
        <f t="shared" si="209"/>
        <v>2024-2025</v>
      </c>
      <c r="D4331" t="s">
        <v>147</v>
      </c>
      <c r="E4331" t="s">
        <v>64</v>
      </c>
      <c r="F4331" t="str">
        <f t="shared" si="208"/>
        <v>Victoria</v>
      </c>
      <c r="G4331" t="s">
        <v>45</v>
      </c>
      <c r="H4331">
        <v>3199</v>
      </c>
      <c r="I4331" t="s">
        <v>11</v>
      </c>
      <c r="J4331" t="s">
        <v>63</v>
      </c>
      <c r="K4331" t="s">
        <v>150</v>
      </c>
      <c r="L4331" t="s">
        <v>18</v>
      </c>
      <c r="M4331" s="5">
        <v>4096.79</v>
      </c>
    </row>
    <row r="4332" spans="1:13" hidden="1" x14ac:dyDescent="0.25">
      <c r="A4332" s="2">
        <v>45184</v>
      </c>
      <c r="B4332" s="3">
        <f t="shared" si="207"/>
        <v>2024</v>
      </c>
      <c r="C4332" t="str">
        <f t="shared" si="209"/>
        <v>2023-2024</v>
      </c>
      <c r="D4332" t="s">
        <v>147</v>
      </c>
      <c r="E4332" t="s">
        <v>126</v>
      </c>
      <c r="F4332" t="str">
        <f t="shared" si="208"/>
        <v>Queensland</v>
      </c>
      <c r="G4332" t="s">
        <v>35</v>
      </c>
      <c r="H4332">
        <v>4551</v>
      </c>
      <c r="I4332" t="s">
        <v>11</v>
      </c>
      <c r="J4332" t="s">
        <v>120</v>
      </c>
      <c r="K4332" t="s">
        <v>151</v>
      </c>
      <c r="L4332" t="s">
        <v>21</v>
      </c>
      <c r="M4332" s="5">
        <v>4097.2900000000009</v>
      </c>
    </row>
    <row r="4333" spans="1:13" hidden="1" x14ac:dyDescent="0.25">
      <c r="A4333" s="2">
        <v>45342</v>
      </c>
      <c r="B4333" s="3">
        <f t="shared" si="207"/>
        <v>2024</v>
      </c>
      <c r="C4333" t="str">
        <f t="shared" si="209"/>
        <v>2023-2024</v>
      </c>
      <c r="D4333" t="s">
        <v>147</v>
      </c>
      <c r="E4333" t="s">
        <v>113</v>
      </c>
      <c r="F4333" t="str">
        <f t="shared" si="208"/>
        <v>Queensland</v>
      </c>
      <c r="G4333" t="s">
        <v>35</v>
      </c>
      <c r="H4333">
        <v>4215</v>
      </c>
      <c r="I4333" t="s">
        <v>11</v>
      </c>
      <c r="J4333" t="s">
        <v>104</v>
      </c>
      <c r="K4333" t="s">
        <v>149</v>
      </c>
      <c r="L4333" t="s">
        <v>15</v>
      </c>
      <c r="M4333" s="5">
        <v>4100.71</v>
      </c>
    </row>
    <row r="4334" spans="1:13" hidden="1" x14ac:dyDescent="0.25">
      <c r="A4334" s="2">
        <v>45433</v>
      </c>
      <c r="B4334" s="3">
        <f t="shared" si="207"/>
        <v>2024</v>
      </c>
      <c r="C4334" t="str">
        <f t="shared" si="209"/>
        <v>2024-2025</v>
      </c>
      <c r="D4334" t="s">
        <v>147</v>
      </c>
      <c r="E4334" t="s">
        <v>126</v>
      </c>
      <c r="F4334" t="str">
        <f t="shared" si="208"/>
        <v>Queensland</v>
      </c>
      <c r="G4334" t="s">
        <v>35</v>
      </c>
      <c r="H4334">
        <v>4551</v>
      </c>
      <c r="I4334" t="s">
        <v>11</v>
      </c>
      <c r="J4334" t="s">
        <v>120</v>
      </c>
      <c r="K4334" t="s">
        <v>153</v>
      </c>
      <c r="L4334" t="s">
        <v>16</v>
      </c>
      <c r="M4334" s="5">
        <v>4107.5100000000011</v>
      </c>
    </row>
    <row r="4335" spans="1:13" hidden="1" x14ac:dyDescent="0.25">
      <c r="A4335" s="2">
        <v>45391</v>
      </c>
      <c r="B4335" s="3">
        <f t="shared" si="207"/>
        <v>2024</v>
      </c>
      <c r="C4335" t="str">
        <f t="shared" si="209"/>
        <v>2024-2025</v>
      </c>
      <c r="D4335" t="s">
        <v>148</v>
      </c>
      <c r="E4335" t="s">
        <v>124</v>
      </c>
      <c r="F4335" t="str">
        <f t="shared" si="208"/>
        <v>New South Wales</v>
      </c>
      <c r="G4335" t="s">
        <v>10</v>
      </c>
      <c r="H4335">
        <v>2015</v>
      </c>
      <c r="I4335" t="s">
        <v>11</v>
      </c>
      <c r="J4335" t="s">
        <v>12</v>
      </c>
      <c r="K4335" t="s">
        <v>150</v>
      </c>
      <c r="L4335" t="s">
        <v>18</v>
      </c>
      <c r="M4335" s="5">
        <v>4140.6099999999988</v>
      </c>
    </row>
    <row r="4336" spans="1:13" hidden="1" x14ac:dyDescent="0.25">
      <c r="A4336" s="2">
        <v>45211</v>
      </c>
      <c r="B4336" s="3">
        <f t="shared" si="207"/>
        <v>2024</v>
      </c>
      <c r="C4336" t="str">
        <f t="shared" si="209"/>
        <v>2023-2024</v>
      </c>
      <c r="D4336" t="s">
        <v>147</v>
      </c>
      <c r="E4336" t="s">
        <v>28</v>
      </c>
      <c r="F4336" t="str">
        <f t="shared" si="208"/>
        <v>Northern Territory</v>
      </c>
      <c r="G4336" t="s">
        <v>29</v>
      </c>
      <c r="H4336">
        <v>800</v>
      </c>
      <c r="I4336" t="s">
        <v>11</v>
      </c>
      <c r="J4336" t="s">
        <v>30</v>
      </c>
      <c r="K4336" t="s">
        <v>153</v>
      </c>
      <c r="L4336" t="s">
        <v>16</v>
      </c>
      <c r="M4336" s="5">
        <v>4177</v>
      </c>
    </row>
    <row r="4337" spans="1:13" hidden="1" x14ac:dyDescent="0.25">
      <c r="A4337" s="2">
        <v>45297</v>
      </c>
      <c r="B4337" s="3">
        <f t="shared" si="207"/>
        <v>2024</v>
      </c>
      <c r="C4337" t="str">
        <f t="shared" si="209"/>
        <v>2023-2024</v>
      </c>
      <c r="D4337" t="s">
        <v>147</v>
      </c>
      <c r="E4337" t="s">
        <v>9</v>
      </c>
      <c r="F4337" t="str">
        <f t="shared" si="208"/>
        <v>New South Wales</v>
      </c>
      <c r="G4337" t="s">
        <v>10</v>
      </c>
      <c r="H4337">
        <v>2067</v>
      </c>
      <c r="I4337" t="s">
        <v>11</v>
      </c>
      <c r="J4337" t="s">
        <v>12</v>
      </c>
      <c r="K4337" t="s">
        <v>152</v>
      </c>
      <c r="L4337" t="s">
        <v>13</v>
      </c>
      <c r="M4337" s="5">
        <v>4192.2700000000004</v>
      </c>
    </row>
    <row r="4338" spans="1:13" hidden="1" x14ac:dyDescent="0.25">
      <c r="A4338" s="2">
        <v>44973</v>
      </c>
      <c r="B4338" s="3">
        <f t="shared" si="207"/>
        <v>2023</v>
      </c>
      <c r="C4338" t="str">
        <f t="shared" si="209"/>
        <v>2022-2023</v>
      </c>
      <c r="D4338" t="s">
        <v>147</v>
      </c>
      <c r="E4338" t="s">
        <v>92</v>
      </c>
      <c r="F4338" t="str">
        <f t="shared" si="208"/>
        <v>Queensland</v>
      </c>
      <c r="G4338" t="s">
        <v>35</v>
      </c>
      <c r="H4338">
        <v>4068</v>
      </c>
      <c r="I4338" t="s">
        <v>11</v>
      </c>
      <c r="J4338" t="s">
        <v>43</v>
      </c>
      <c r="K4338" t="s">
        <v>149</v>
      </c>
      <c r="L4338" t="s">
        <v>15</v>
      </c>
      <c r="M4338" s="5">
        <v>4192.7899999999991</v>
      </c>
    </row>
    <row r="4339" spans="1:13" hidden="1" x14ac:dyDescent="0.25">
      <c r="A4339" s="2">
        <v>45020</v>
      </c>
      <c r="B4339" s="3">
        <f t="shared" si="207"/>
        <v>2023</v>
      </c>
      <c r="C4339" t="str">
        <f t="shared" si="209"/>
        <v>2023-2024</v>
      </c>
      <c r="D4339" t="s">
        <v>147</v>
      </c>
      <c r="E4339" t="s">
        <v>126</v>
      </c>
      <c r="F4339" t="str">
        <f t="shared" si="208"/>
        <v>Queensland</v>
      </c>
      <c r="G4339" t="s">
        <v>35</v>
      </c>
      <c r="H4339">
        <v>4551</v>
      </c>
      <c r="I4339" t="s">
        <v>11</v>
      </c>
      <c r="J4339" t="s">
        <v>120</v>
      </c>
      <c r="K4339" t="s">
        <v>152</v>
      </c>
      <c r="L4339" t="s">
        <v>13</v>
      </c>
      <c r="M4339" s="5">
        <v>4197.7600000000029</v>
      </c>
    </row>
    <row r="4340" spans="1:13" hidden="1" x14ac:dyDescent="0.25">
      <c r="A4340" s="2">
        <v>45164</v>
      </c>
      <c r="B4340" s="3">
        <f t="shared" si="207"/>
        <v>2024</v>
      </c>
      <c r="C4340" t="str">
        <f t="shared" si="209"/>
        <v>2023-2024</v>
      </c>
      <c r="D4340" t="s">
        <v>148</v>
      </c>
      <c r="E4340" t="s">
        <v>40</v>
      </c>
      <c r="F4340" t="str">
        <f t="shared" si="208"/>
        <v>New South Wales</v>
      </c>
      <c r="G4340" t="s">
        <v>10</v>
      </c>
      <c r="H4340">
        <v>2116</v>
      </c>
      <c r="I4340" t="s">
        <v>11</v>
      </c>
      <c r="J4340" t="s">
        <v>27</v>
      </c>
      <c r="K4340" t="s">
        <v>150</v>
      </c>
      <c r="L4340" t="s">
        <v>18</v>
      </c>
      <c r="M4340" s="5">
        <v>4227.74</v>
      </c>
    </row>
    <row r="4341" spans="1:13" hidden="1" x14ac:dyDescent="0.25">
      <c r="A4341" s="2">
        <v>45494</v>
      </c>
      <c r="B4341" s="3">
        <f t="shared" si="207"/>
        <v>2025</v>
      </c>
      <c r="C4341" t="str">
        <f t="shared" si="209"/>
        <v>2024-2025</v>
      </c>
      <c r="D4341" t="s">
        <v>147</v>
      </c>
      <c r="E4341" t="s">
        <v>112</v>
      </c>
      <c r="F4341" t="str">
        <f t="shared" si="208"/>
        <v>Victoria</v>
      </c>
      <c r="G4341" t="s">
        <v>45</v>
      </c>
      <c r="H4341">
        <v>3076</v>
      </c>
      <c r="I4341" t="s">
        <v>11</v>
      </c>
      <c r="J4341" t="s">
        <v>46</v>
      </c>
      <c r="K4341" t="s">
        <v>151</v>
      </c>
      <c r="L4341" t="s">
        <v>21</v>
      </c>
      <c r="M4341" s="5">
        <v>4231.6400000000003</v>
      </c>
    </row>
    <row r="4342" spans="1:13" hidden="1" x14ac:dyDescent="0.25">
      <c r="A4342" s="2">
        <v>45324</v>
      </c>
      <c r="B4342" s="3">
        <f t="shared" si="207"/>
        <v>2024</v>
      </c>
      <c r="C4342" t="str">
        <f t="shared" si="209"/>
        <v>2023-2024</v>
      </c>
      <c r="D4342" t="s">
        <v>147</v>
      </c>
      <c r="E4342" t="s">
        <v>138</v>
      </c>
      <c r="F4342" t="str">
        <f t="shared" si="208"/>
        <v>Queensland</v>
      </c>
      <c r="G4342" t="s">
        <v>35</v>
      </c>
      <c r="H4342">
        <v>4558</v>
      </c>
      <c r="I4342" t="s">
        <v>11</v>
      </c>
      <c r="J4342" t="s">
        <v>120</v>
      </c>
      <c r="K4342" t="s">
        <v>150</v>
      </c>
      <c r="L4342" t="s">
        <v>18</v>
      </c>
      <c r="M4342" s="5">
        <v>4236.4299999999994</v>
      </c>
    </row>
    <row r="4343" spans="1:13" hidden="1" x14ac:dyDescent="0.25">
      <c r="A4343" s="2">
        <v>45387</v>
      </c>
      <c r="B4343" s="3">
        <f t="shared" si="207"/>
        <v>2024</v>
      </c>
      <c r="C4343" t="str">
        <f t="shared" si="209"/>
        <v>2024-2025</v>
      </c>
      <c r="D4343" t="s">
        <v>147</v>
      </c>
      <c r="E4343" t="s">
        <v>40</v>
      </c>
      <c r="F4343" t="str">
        <f t="shared" si="208"/>
        <v>New South Wales</v>
      </c>
      <c r="G4343" t="s">
        <v>10</v>
      </c>
      <c r="H4343">
        <v>2116</v>
      </c>
      <c r="I4343" t="s">
        <v>11</v>
      </c>
      <c r="J4343" t="s">
        <v>27</v>
      </c>
      <c r="K4343" t="s">
        <v>153</v>
      </c>
      <c r="L4343" t="s">
        <v>16</v>
      </c>
      <c r="M4343" s="5">
        <v>4241.3999999999996</v>
      </c>
    </row>
    <row r="4344" spans="1:13" hidden="1" x14ac:dyDescent="0.25">
      <c r="A4344" s="2">
        <v>45509</v>
      </c>
      <c r="B4344" s="3">
        <f t="shared" si="207"/>
        <v>2025</v>
      </c>
      <c r="C4344" t="str">
        <f t="shared" si="209"/>
        <v>2024-2025</v>
      </c>
      <c r="D4344" t="s">
        <v>147</v>
      </c>
      <c r="E4344" t="s">
        <v>114</v>
      </c>
      <c r="F4344" t="str">
        <f t="shared" si="208"/>
        <v>Victoria</v>
      </c>
      <c r="G4344" t="s">
        <v>45</v>
      </c>
      <c r="H4344">
        <v>3551</v>
      </c>
      <c r="I4344" t="s">
        <v>11</v>
      </c>
      <c r="J4344" t="s">
        <v>60</v>
      </c>
      <c r="K4344" t="s">
        <v>151</v>
      </c>
      <c r="L4344" t="s">
        <v>21</v>
      </c>
      <c r="M4344" s="5">
        <v>4245.8900000000003</v>
      </c>
    </row>
    <row r="4345" spans="1:13" hidden="1" x14ac:dyDescent="0.25">
      <c r="A4345" s="2">
        <v>45147</v>
      </c>
      <c r="B4345" s="3">
        <f t="shared" si="207"/>
        <v>2024</v>
      </c>
      <c r="C4345" t="str">
        <f t="shared" si="209"/>
        <v>2023-2024</v>
      </c>
      <c r="D4345" t="s">
        <v>147</v>
      </c>
      <c r="E4345" t="s">
        <v>122</v>
      </c>
      <c r="F4345" t="str">
        <f t="shared" si="208"/>
        <v>New South Wales</v>
      </c>
      <c r="G4345" t="s">
        <v>10</v>
      </c>
      <c r="H4345">
        <v>2650</v>
      </c>
      <c r="I4345" t="s">
        <v>11</v>
      </c>
      <c r="J4345" t="s">
        <v>25</v>
      </c>
      <c r="K4345" t="s">
        <v>149</v>
      </c>
      <c r="L4345" t="s">
        <v>15</v>
      </c>
      <c r="M4345" s="5">
        <v>4251.0499999999993</v>
      </c>
    </row>
    <row r="4346" spans="1:13" x14ac:dyDescent="0.25">
      <c r="A4346" s="2">
        <v>44931</v>
      </c>
      <c r="B4346" s="3">
        <f t="shared" si="207"/>
        <v>2023</v>
      </c>
      <c r="C4346" t="str">
        <f t="shared" si="209"/>
        <v>2022-2023</v>
      </c>
      <c r="D4346" t="s">
        <v>147</v>
      </c>
      <c r="E4346" t="s">
        <v>88</v>
      </c>
      <c r="F4346" t="str">
        <f t="shared" si="208"/>
        <v>South Australia</v>
      </c>
      <c r="G4346" t="s">
        <v>32</v>
      </c>
      <c r="H4346">
        <v>5011</v>
      </c>
      <c r="I4346" t="s">
        <v>11</v>
      </c>
      <c r="J4346" t="s">
        <v>33</v>
      </c>
      <c r="K4346" t="s">
        <v>150</v>
      </c>
      <c r="L4346" t="s">
        <v>18</v>
      </c>
      <c r="M4346" s="5">
        <v>4282.26</v>
      </c>
    </row>
    <row r="4347" spans="1:13" hidden="1" x14ac:dyDescent="0.25">
      <c r="A4347" s="2">
        <v>45635</v>
      </c>
      <c r="B4347" s="3">
        <f t="shared" si="207"/>
        <v>2025</v>
      </c>
      <c r="C4347" t="str">
        <f t="shared" si="209"/>
        <v>2024-2025</v>
      </c>
      <c r="D4347" t="s">
        <v>147</v>
      </c>
      <c r="E4347" t="s">
        <v>114</v>
      </c>
      <c r="F4347" t="str">
        <f t="shared" si="208"/>
        <v>Victoria</v>
      </c>
      <c r="G4347" t="s">
        <v>45</v>
      </c>
      <c r="H4347">
        <v>3551</v>
      </c>
      <c r="I4347" t="s">
        <v>11</v>
      </c>
      <c r="J4347" t="s">
        <v>60</v>
      </c>
      <c r="K4347" t="s">
        <v>149</v>
      </c>
      <c r="L4347" t="s">
        <v>15</v>
      </c>
      <c r="M4347" s="5">
        <v>4292.9299999999994</v>
      </c>
    </row>
    <row r="4348" spans="1:13" x14ac:dyDescent="0.25">
      <c r="A4348" s="2">
        <v>44933</v>
      </c>
      <c r="B4348" s="3">
        <f t="shared" si="207"/>
        <v>2023</v>
      </c>
      <c r="C4348" t="str">
        <f t="shared" si="209"/>
        <v>2022-2023</v>
      </c>
      <c r="D4348" t="s">
        <v>147</v>
      </c>
      <c r="E4348" t="s">
        <v>67</v>
      </c>
      <c r="F4348" t="str">
        <f t="shared" si="208"/>
        <v>New South Wales</v>
      </c>
      <c r="G4348" t="s">
        <v>10</v>
      </c>
      <c r="H4348">
        <v>2478</v>
      </c>
      <c r="I4348" t="s">
        <v>11</v>
      </c>
      <c r="J4348" t="s">
        <v>68</v>
      </c>
      <c r="K4348" t="s">
        <v>150</v>
      </c>
      <c r="L4348" t="s">
        <v>18</v>
      </c>
      <c r="M4348" s="5">
        <v>4324.2500000000009</v>
      </c>
    </row>
    <row r="4349" spans="1:13" hidden="1" x14ac:dyDescent="0.25">
      <c r="A4349" s="2">
        <v>45021</v>
      </c>
      <c r="B4349" s="3">
        <f t="shared" si="207"/>
        <v>2023</v>
      </c>
      <c r="C4349" t="str">
        <f t="shared" si="209"/>
        <v>2023-2024</v>
      </c>
      <c r="D4349" t="s">
        <v>147</v>
      </c>
      <c r="E4349" t="s">
        <v>57</v>
      </c>
      <c r="F4349" t="str">
        <f t="shared" si="208"/>
        <v>New South Wales</v>
      </c>
      <c r="G4349" t="s">
        <v>10</v>
      </c>
      <c r="H4349">
        <v>2560</v>
      </c>
      <c r="I4349" t="s">
        <v>11</v>
      </c>
      <c r="J4349" t="s">
        <v>58</v>
      </c>
      <c r="K4349" t="s">
        <v>152</v>
      </c>
      <c r="L4349" t="s">
        <v>13</v>
      </c>
      <c r="M4349" s="5">
        <v>4329.0399999999991</v>
      </c>
    </row>
    <row r="4350" spans="1:13" hidden="1" x14ac:dyDescent="0.25">
      <c r="A4350" s="2">
        <v>45610</v>
      </c>
      <c r="B4350" s="3">
        <f t="shared" si="207"/>
        <v>2025</v>
      </c>
      <c r="C4350" t="str">
        <f t="shared" si="209"/>
        <v>2024-2025</v>
      </c>
      <c r="D4350" t="s">
        <v>147</v>
      </c>
      <c r="E4350" t="s">
        <v>28</v>
      </c>
      <c r="F4350" t="str">
        <f t="shared" si="208"/>
        <v>Northern Territory</v>
      </c>
      <c r="G4350" t="s">
        <v>29</v>
      </c>
      <c r="H4350">
        <v>800</v>
      </c>
      <c r="I4350" t="s">
        <v>11</v>
      </c>
      <c r="J4350" t="s">
        <v>30</v>
      </c>
      <c r="K4350" t="s">
        <v>152</v>
      </c>
      <c r="L4350" t="s">
        <v>13</v>
      </c>
      <c r="M4350" s="5">
        <v>4330.6500000000015</v>
      </c>
    </row>
    <row r="4351" spans="1:13" hidden="1" x14ac:dyDescent="0.25">
      <c r="A4351" s="2">
        <v>45160</v>
      </c>
      <c r="B4351" s="3">
        <f t="shared" si="207"/>
        <v>2024</v>
      </c>
      <c r="C4351" t="str">
        <f t="shared" si="209"/>
        <v>2023-2024</v>
      </c>
      <c r="D4351" t="s">
        <v>148</v>
      </c>
      <c r="E4351" t="s">
        <v>96</v>
      </c>
      <c r="F4351" t="str">
        <f t="shared" si="208"/>
        <v>Western Australia</v>
      </c>
      <c r="G4351" t="s">
        <v>48</v>
      </c>
      <c r="H4351">
        <v>6330</v>
      </c>
      <c r="I4351" t="s">
        <v>11</v>
      </c>
      <c r="J4351" t="s">
        <v>94</v>
      </c>
      <c r="K4351" t="s">
        <v>152</v>
      </c>
      <c r="L4351" t="s">
        <v>13</v>
      </c>
      <c r="M4351" s="5">
        <v>4333.8500000000004</v>
      </c>
    </row>
    <row r="4352" spans="1:13" hidden="1" x14ac:dyDescent="0.25">
      <c r="A4352" s="2">
        <v>45334</v>
      </c>
      <c r="B4352" s="3">
        <f t="shared" si="207"/>
        <v>2024</v>
      </c>
      <c r="C4352" t="str">
        <f t="shared" si="209"/>
        <v>2023-2024</v>
      </c>
      <c r="D4352" t="s">
        <v>148</v>
      </c>
      <c r="E4352" t="s">
        <v>108</v>
      </c>
      <c r="F4352" t="str">
        <f t="shared" si="208"/>
        <v>Victoria</v>
      </c>
      <c r="G4352" t="s">
        <v>45</v>
      </c>
      <c r="H4352">
        <v>3018</v>
      </c>
      <c r="I4352" t="s">
        <v>11</v>
      </c>
      <c r="J4352" t="s">
        <v>46</v>
      </c>
      <c r="K4352" t="s">
        <v>150</v>
      </c>
      <c r="L4352" t="s">
        <v>18</v>
      </c>
      <c r="M4352" s="5">
        <v>4340.58</v>
      </c>
    </row>
    <row r="4353" spans="1:13" hidden="1" x14ac:dyDescent="0.25">
      <c r="A4353" s="2">
        <v>44968</v>
      </c>
      <c r="B4353" s="3">
        <f t="shared" si="207"/>
        <v>2023</v>
      </c>
      <c r="C4353" t="str">
        <f t="shared" si="209"/>
        <v>2022-2023</v>
      </c>
      <c r="D4353" t="s">
        <v>147</v>
      </c>
      <c r="E4353" t="s">
        <v>28</v>
      </c>
      <c r="F4353" t="str">
        <f t="shared" si="208"/>
        <v>Northern Territory</v>
      </c>
      <c r="G4353" t="s">
        <v>29</v>
      </c>
      <c r="H4353">
        <v>800</v>
      </c>
      <c r="I4353" t="s">
        <v>11</v>
      </c>
      <c r="J4353" t="s">
        <v>30</v>
      </c>
      <c r="K4353" t="s">
        <v>151</v>
      </c>
      <c r="L4353" t="s">
        <v>21</v>
      </c>
      <c r="M4353" s="5">
        <v>4345.0599999999995</v>
      </c>
    </row>
    <row r="4354" spans="1:13" hidden="1" x14ac:dyDescent="0.25">
      <c r="A4354" s="2">
        <v>45532</v>
      </c>
      <c r="B4354" s="3">
        <f t="shared" ref="B4354:B4417" si="210">IF(MONTH(A4354)&gt;=7,YEAR(A4354)+1,YEAR(A4354))</f>
        <v>2025</v>
      </c>
      <c r="C4354" t="str">
        <f t="shared" si="209"/>
        <v>2024-2025</v>
      </c>
      <c r="D4354" t="s">
        <v>147</v>
      </c>
      <c r="E4354" t="s">
        <v>64</v>
      </c>
      <c r="F4354" t="str">
        <f t="shared" ref="F4354:F4417" si="211">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hidden="1" x14ac:dyDescent="0.25">
      <c r="A4355" s="2">
        <v>45106</v>
      </c>
      <c r="B4355" s="3">
        <f t="shared" si="210"/>
        <v>2023</v>
      </c>
      <c r="C4355" t="str">
        <f t="shared" ref="C4355:C4418" si="212">IF(MONTH(A4355) &gt;= 4, YEAR(A4355) &amp; "-" &amp; YEAR(A4355) + 1, YEAR(A4355) - 1 &amp; "-" &amp; YEAR(A4355))</f>
        <v>2023-2024</v>
      </c>
      <c r="D4355" t="s">
        <v>147</v>
      </c>
      <c r="E4355" t="s">
        <v>109</v>
      </c>
      <c r="F4355" t="str">
        <f t="shared" si="211"/>
        <v>New South Wales</v>
      </c>
      <c r="G4355" t="s">
        <v>10</v>
      </c>
      <c r="H4355">
        <v>2480</v>
      </c>
      <c r="I4355" t="s">
        <v>11</v>
      </c>
      <c r="J4355" t="s">
        <v>68</v>
      </c>
      <c r="K4355" t="s">
        <v>153</v>
      </c>
      <c r="L4355" t="s">
        <v>16</v>
      </c>
      <c r="M4355" s="5">
        <v>4396.46</v>
      </c>
    </row>
    <row r="4356" spans="1:13" hidden="1" x14ac:dyDescent="0.25">
      <c r="A4356" s="2">
        <v>45269</v>
      </c>
      <c r="B4356" s="3">
        <f t="shared" si="210"/>
        <v>2024</v>
      </c>
      <c r="C4356" t="str">
        <f t="shared" si="212"/>
        <v>2023-2024</v>
      </c>
      <c r="D4356" t="s">
        <v>147</v>
      </c>
      <c r="E4356" t="s">
        <v>135</v>
      </c>
      <c r="F4356" t="str">
        <f t="shared" si="211"/>
        <v>Victoria</v>
      </c>
      <c r="G4356" t="s">
        <v>45</v>
      </c>
      <c r="H4356">
        <v>3550</v>
      </c>
      <c r="I4356" t="s">
        <v>11</v>
      </c>
      <c r="J4356" t="s">
        <v>60</v>
      </c>
      <c r="K4356" t="s">
        <v>150</v>
      </c>
      <c r="L4356" t="s">
        <v>18</v>
      </c>
      <c r="M4356" s="5">
        <v>4402.2999999999993</v>
      </c>
    </row>
    <row r="4357" spans="1:13" hidden="1" x14ac:dyDescent="0.25">
      <c r="A4357" s="2">
        <v>45171</v>
      </c>
      <c r="B4357" s="3">
        <f t="shared" si="210"/>
        <v>2024</v>
      </c>
      <c r="C4357" t="str">
        <f t="shared" si="212"/>
        <v>2023-2024</v>
      </c>
      <c r="D4357" t="s">
        <v>147</v>
      </c>
      <c r="E4357" t="s">
        <v>135</v>
      </c>
      <c r="F4357" t="str">
        <f t="shared" si="211"/>
        <v>Victoria</v>
      </c>
      <c r="G4357" t="s">
        <v>45</v>
      </c>
      <c r="H4357">
        <v>3550</v>
      </c>
      <c r="I4357" t="s">
        <v>11</v>
      </c>
      <c r="J4357" t="s">
        <v>60</v>
      </c>
      <c r="K4357" t="s">
        <v>151</v>
      </c>
      <c r="L4357" t="s">
        <v>21</v>
      </c>
      <c r="M4357" s="5">
        <v>4471.37</v>
      </c>
    </row>
    <row r="4358" spans="1:13" hidden="1" x14ac:dyDescent="0.25">
      <c r="A4358" s="2">
        <v>44989</v>
      </c>
      <c r="B4358" s="3">
        <f t="shared" si="210"/>
        <v>2023</v>
      </c>
      <c r="C4358" t="str">
        <f t="shared" si="212"/>
        <v>2022-2023</v>
      </c>
      <c r="D4358" t="s">
        <v>147</v>
      </c>
      <c r="E4358" t="s">
        <v>136</v>
      </c>
      <c r="F4358" t="str">
        <f t="shared" si="211"/>
        <v>Victoria</v>
      </c>
      <c r="G4358" t="s">
        <v>45</v>
      </c>
      <c r="H4358">
        <v>3175</v>
      </c>
      <c r="I4358" t="s">
        <v>11</v>
      </c>
      <c r="J4358" t="s">
        <v>63</v>
      </c>
      <c r="K4358" t="s">
        <v>153</v>
      </c>
      <c r="L4358" t="s">
        <v>16</v>
      </c>
      <c r="M4358" s="5">
        <v>4474.4399999999996</v>
      </c>
    </row>
    <row r="4359" spans="1:13" hidden="1" x14ac:dyDescent="0.25">
      <c r="A4359" s="2">
        <v>45636</v>
      </c>
      <c r="B4359" s="3">
        <f t="shared" si="210"/>
        <v>2025</v>
      </c>
      <c r="C4359" t="str">
        <f t="shared" si="212"/>
        <v>2024-2025</v>
      </c>
      <c r="D4359" t="s">
        <v>147</v>
      </c>
      <c r="E4359" t="s">
        <v>146</v>
      </c>
      <c r="F4359" t="str">
        <f t="shared" si="211"/>
        <v>Victoria</v>
      </c>
      <c r="G4359" t="s">
        <v>45</v>
      </c>
      <c r="H4359">
        <v>3353</v>
      </c>
      <c r="I4359" t="s">
        <v>11</v>
      </c>
      <c r="J4359" t="s">
        <v>60</v>
      </c>
      <c r="K4359" t="s">
        <v>152</v>
      </c>
      <c r="L4359" t="s">
        <v>13</v>
      </c>
      <c r="M4359" s="5">
        <v>4487.68</v>
      </c>
    </row>
    <row r="4360" spans="1:13" hidden="1" x14ac:dyDescent="0.25">
      <c r="A4360" s="2">
        <v>45086</v>
      </c>
      <c r="B4360" s="3">
        <f t="shared" si="210"/>
        <v>2023</v>
      </c>
      <c r="C4360" t="str">
        <f t="shared" si="212"/>
        <v>2023-2024</v>
      </c>
      <c r="D4360" t="s">
        <v>147</v>
      </c>
      <c r="E4360" t="s">
        <v>111</v>
      </c>
      <c r="F4360" t="str">
        <f t="shared" si="211"/>
        <v>New South Wales</v>
      </c>
      <c r="G4360" t="s">
        <v>10</v>
      </c>
      <c r="H4360">
        <v>2120</v>
      </c>
      <c r="I4360" t="s">
        <v>11</v>
      </c>
      <c r="J4360" t="s">
        <v>27</v>
      </c>
      <c r="K4360" t="s">
        <v>150</v>
      </c>
      <c r="L4360" t="s">
        <v>18</v>
      </c>
      <c r="M4360" s="5">
        <v>4519.53</v>
      </c>
    </row>
    <row r="4361" spans="1:13" hidden="1" x14ac:dyDescent="0.25">
      <c r="A4361" s="2">
        <v>45520</v>
      </c>
      <c r="B4361" s="3">
        <f t="shared" si="210"/>
        <v>2025</v>
      </c>
      <c r="C4361" t="str">
        <f t="shared" si="212"/>
        <v>2024-2025</v>
      </c>
      <c r="D4361" t="s">
        <v>147</v>
      </c>
      <c r="E4361" t="s">
        <v>24</v>
      </c>
      <c r="F4361" t="str">
        <f t="shared" si="211"/>
        <v>New South Wales</v>
      </c>
      <c r="G4361" t="s">
        <v>10</v>
      </c>
      <c r="H4361">
        <v>2795</v>
      </c>
      <c r="I4361" t="s">
        <v>11</v>
      </c>
      <c r="J4361" t="s">
        <v>25</v>
      </c>
      <c r="K4361" t="s">
        <v>149</v>
      </c>
      <c r="L4361" t="s">
        <v>15</v>
      </c>
      <c r="M4361" s="5">
        <v>4529.5300000000025</v>
      </c>
    </row>
    <row r="4362" spans="1:13" hidden="1" x14ac:dyDescent="0.25">
      <c r="A4362" s="2">
        <v>45157</v>
      </c>
      <c r="B4362" s="3">
        <f t="shared" si="210"/>
        <v>2024</v>
      </c>
      <c r="C4362" t="str">
        <f t="shared" si="212"/>
        <v>2023-2024</v>
      </c>
      <c r="D4362" t="s">
        <v>147</v>
      </c>
      <c r="E4362" t="s">
        <v>135</v>
      </c>
      <c r="F4362" t="str">
        <f t="shared" si="211"/>
        <v>Victoria</v>
      </c>
      <c r="G4362" t="s">
        <v>45</v>
      </c>
      <c r="H4362">
        <v>3550</v>
      </c>
      <c r="I4362" t="s">
        <v>11</v>
      </c>
      <c r="J4362" t="s">
        <v>60</v>
      </c>
      <c r="K4362" t="s">
        <v>152</v>
      </c>
      <c r="L4362" t="s">
        <v>13</v>
      </c>
      <c r="M4362" s="5">
        <v>4544.010000000002</v>
      </c>
    </row>
    <row r="4363" spans="1:13" hidden="1" x14ac:dyDescent="0.25">
      <c r="A4363" s="2">
        <v>45033</v>
      </c>
      <c r="B4363" s="3">
        <f t="shared" si="210"/>
        <v>2023</v>
      </c>
      <c r="C4363" t="str">
        <f t="shared" si="212"/>
        <v>2023-2024</v>
      </c>
      <c r="D4363" t="s">
        <v>148</v>
      </c>
      <c r="E4363" t="s">
        <v>108</v>
      </c>
      <c r="F4363" t="str">
        <f t="shared" si="211"/>
        <v>Victoria</v>
      </c>
      <c r="G4363" t="s">
        <v>45</v>
      </c>
      <c r="H4363">
        <v>3018</v>
      </c>
      <c r="I4363" t="s">
        <v>11</v>
      </c>
      <c r="J4363" t="s">
        <v>46</v>
      </c>
      <c r="K4363" t="s">
        <v>149</v>
      </c>
      <c r="L4363" t="s">
        <v>15</v>
      </c>
      <c r="M4363" s="5">
        <v>4557.68</v>
      </c>
    </row>
    <row r="4364" spans="1:13" hidden="1" x14ac:dyDescent="0.25">
      <c r="A4364" s="2">
        <v>45113</v>
      </c>
      <c r="B4364" s="3">
        <f t="shared" si="210"/>
        <v>2024</v>
      </c>
      <c r="C4364" t="str">
        <f t="shared" si="212"/>
        <v>2023-2024</v>
      </c>
      <c r="D4364" t="s">
        <v>147</v>
      </c>
      <c r="E4364" t="s">
        <v>115</v>
      </c>
      <c r="F4364" t="str">
        <f t="shared" si="211"/>
        <v>Western Australia</v>
      </c>
      <c r="G4364" t="s">
        <v>48</v>
      </c>
      <c r="H4364">
        <v>6280</v>
      </c>
      <c r="I4364" t="s">
        <v>11</v>
      </c>
      <c r="J4364" t="s">
        <v>94</v>
      </c>
      <c r="K4364" t="s">
        <v>151</v>
      </c>
      <c r="L4364" t="s">
        <v>21</v>
      </c>
      <c r="M4364" s="5">
        <v>4576.2600000000011</v>
      </c>
    </row>
    <row r="4365" spans="1:13" hidden="1" x14ac:dyDescent="0.25">
      <c r="A4365" s="2">
        <v>45046</v>
      </c>
      <c r="B4365" s="3">
        <f t="shared" si="210"/>
        <v>2023</v>
      </c>
      <c r="C4365" t="str">
        <f t="shared" si="212"/>
        <v>2023-2024</v>
      </c>
      <c r="D4365" t="s">
        <v>147</v>
      </c>
      <c r="E4365" t="s">
        <v>122</v>
      </c>
      <c r="F4365" t="str">
        <f t="shared" si="211"/>
        <v>New South Wales</v>
      </c>
      <c r="G4365" t="s">
        <v>10</v>
      </c>
      <c r="H4365">
        <v>2650</v>
      </c>
      <c r="I4365" t="s">
        <v>11</v>
      </c>
      <c r="J4365" t="s">
        <v>25</v>
      </c>
      <c r="K4365" t="s">
        <v>151</v>
      </c>
      <c r="L4365" t="s">
        <v>21</v>
      </c>
      <c r="M4365" s="5">
        <v>4593.59</v>
      </c>
    </row>
    <row r="4366" spans="1:13" hidden="1" x14ac:dyDescent="0.25">
      <c r="A4366" s="2">
        <v>45033</v>
      </c>
      <c r="B4366" s="3">
        <f t="shared" si="210"/>
        <v>2023</v>
      </c>
      <c r="C4366" t="str">
        <f t="shared" si="212"/>
        <v>2023-2024</v>
      </c>
      <c r="D4366" t="s">
        <v>147</v>
      </c>
      <c r="E4366" t="s">
        <v>57</v>
      </c>
      <c r="F4366" t="str">
        <f t="shared" si="211"/>
        <v>New South Wales</v>
      </c>
      <c r="G4366" t="s">
        <v>10</v>
      </c>
      <c r="H4366">
        <v>2560</v>
      </c>
      <c r="I4366" t="s">
        <v>11</v>
      </c>
      <c r="J4366" t="s">
        <v>58</v>
      </c>
      <c r="K4366" t="s">
        <v>150</v>
      </c>
      <c r="L4366" t="s">
        <v>18</v>
      </c>
      <c r="M4366" s="5">
        <v>4624.0000000000009</v>
      </c>
    </row>
    <row r="4367" spans="1:13" hidden="1" x14ac:dyDescent="0.25">
      <c r="A4367" s="2">
        <v>45087</v>
      </c>
      <c r="B4367" s="3">
        <f t="shared" si="210"/>
        <v>2023</v>
      </c>
      <c r="C4367" t="str">
        <f t="shared" si="212"/>
        <v>2023-2024</v>
      </c>
      <c r="D4367" t="s">
        <v>147</v>
      </c>
      <c r="E4367" t="s">
        <v>9</v>
      </c>
      <c r="F4367" t="str">
        <f t="shared" si="211"/>
        <v>New South Wales</v>
      </c>
      <c r="G4367" t="s">
        <v>10</v>
      </c>
      <c r="H4367">
        <v>2067</v>
      </c>
      <c r="I4367" t="s">
        <v>11</v>
      </c>
      <c r="J4367" t="s">
        <v>12</v>
      </c>
      <c r="K4367" t="s">
        <v>149</v>
      </c>
      <c r="L4367" t="s">
        <v>15</v>
      </c>
      <c r="M4367" s="5">
        <v>4644.71</v>
      </c>
    </row>
    <row r="4368" spans="1:13" hidden="1" x14ac:dyDescent="0.25">
      <c r="A4368" s="2">
        <v>45262</v>
      </c>
      <c r="B4368" s="3">
        <f t="shared" si="210"/>
        <v>2024</v>
      </c>
      <c r="C4368" t="str">
        <f t="shared" si="212"/>
        <v>2023-2024</v>
      </c>
      <c r="D4368" t="s">
        <v>147</v>
      </c>
      <c r="E4368" t="s">
        <v>44</v>
      </c>
      <c r="F4368" t="str">
        <f t="shared" si="211"/>
        <v>Victoria</v>
      </c>
      <c r="G4368" t="s">
        <v>45</v>
      </c>
      <c r="H4368">
        <v>3066</v>
      </c>
      <c r="I4368" t="s">
        <v>11</v>
      </c>
      <c r="J4368" t="s">
        <v>46</v>
      </c>
      <c r="K4368" t="s">
        <v>152</v>
      </c>
      <c r="L4368" t="s">
        <v>13</v>
      </c>
      <c r="M4368" s="5">
        <v>4645.920000000001</v>
      </c>
    </row>
    <row r="4369" spans="1:13" hidden="1" x14ac:dyDescent="0.25">
      <c r="A4369" s="2">
        <v>45011</v>
      </c>
      <c r="B4369" s="3">
        <f t="shared" si="210"/>
        <v>2023</v>
      </c>
      <c r="C4369" t="str">
        <f t="shared" si="212"/>
        <v>2022-2023</v>
      </c>
      <c r="D4369" t="s">
        <v>148</v>
      </c>
      <c r="E4369" t="s">
        <v>127</v>
      </c>
      <c r="F4369" t="str">
        <f t="shared" si="211"/>
        <v>New South Wales</v>
      </c>
      <c r="G4369" t="s">
        <v>10</v>
      </c>
      <c r="H4369">
        <v>2131</v>
      </c>
      <c r="I4369" t="s">
        <v>11</v>
      </c>
      <c r="J4369" t="s">
        <v>27</v>
      </c>
      <c r="K4369" t="s">
        <v>150</v>
      </c>
      <c r="L4369" t="s">
        <v>18</v>
      </c>
      <c r="M4369" s="5">
        <v>4650.5099999999993</v>
      </c>
    </row>
    <row r="4370" spans="1:13" hidden="1" x14ac:dyDescent="0.25">
      <c r="A4370" s="2">
        <v>45426</v>
      </c>
      <c r="B4370" s="3">
        <f t="shared" si="210"/>
        <v>2024</v>
      </c>
      <c r="C4370" t="str">
        <f t="shared" si="212"/>
        <v>2024-2025</v>
      </c>
      <c r="D4370" t="s">
        <v>147</v>
      </c>
      <c r="E4370" t="s">
        <v>59</v>
      </c>
      <c r="F4370" t="str">
        <f t="shared" si="211"/>
        <v>Victoria</v>
      </c>
      <c r="G4370" t="s">
        <v>45</v>
      </c>
      <c r="H4370">
        <v>3280</v>
      </c>
      <c r="I4370" t="s">
        <v>11</v>
      </c>
      <c r="J4370" t="s">
        <v>60</v>
      </c>
      <c r="K4370" t="s">
        <v>150</v>
      </c>
      <c r="L4370" t="s">
        <v>18</v>
      </c>
      <c r="M4370" s="5">
        <v>4667.3600000000006</v>
      </c>
    </row>
    <row r="4371" spans="1:13" hidden="1" x14ac:dyDescent="0.25">
      <c r="A4371" s="2">
        <v>44977</v>
      </c>
      <c r="B4371" s="3">
        <f t="shared" si="210"/>
        <v>2023</v>
      </c>
      <c r="C4371" t="str">
        <f t="shared" si="212"/>
        <v>2022-2023</v>
      </c>
      <c r="D4371" t="s">
        <v>148</v>
      </c>
      <c r="E4371" t="s">
        <v>96</v>
      </c>
      <c r="F4371" t="str">
        <f t="shared" si="211"/>
        <v>Western Australia</v>
      </c>
      <c r="G4371" t="s">
        <v>48</v>
      </c>
      <c r="H4371">
        <v>6330</v>
      </c>
      <c r="I4371" t="s">
        <v>11</v>
      </c>
      <c r="J4371" t="s">
        <v>94</v>
      </c>
      <c r="K4371" t="s">
        <v>150</v>
      </c>
      <c r="L4371" t="s">
        <v>18</v>
      </c>
      <c r="M4371" s="5">
        <v>4750.7199999999993</v>
      </c>
    </row>
    <row r="4372" spans="1:13" x14ac:dyDescent="0.25">
      <c r="A4372" s="2">
        <v>44957</v>
      </c>
      <c r="B4372" s="3">
        <f t="shared" si="210"/>
        <v>2023</v>
      </c>
      <c r="C4372" t="str">
        <f t="shared" si="212"/>
        <v>2022-2023</v>
      </c>
      <c r="D4372" t="s">
        <v>147</v>
      </c>
      <c r="E4372" t="s">
        <v>137</v>
      </c>
      <c r="F4372" t="str">
        <f t="shared" si="211"/>
        <v>New South Wales</v>
      </c>
      <c r="G4372" t="s">
        <v>10</v>
      </c>
      <c r="H4372">
        <v>2031</v>
      </c>
      <c r="I4372" t="s">
        <v>11</v>
      </c>
      <c r="J4372" t="s">
        <v>12</v>
      </c>
      <c r="K4372" t="s">
        <v>151</v>
      </c>
      <c r="L4372" t="s">
        <v>21</v>
      </c>
      <c r="M4372" s="5">
        <v>4783.68</v>
      </c>
    </row>
    <row r="4373" spans="1:13" hidden="1" x14ac:dyDescent="0.25">
      <c r="A4373" s="2">
        <v>45615</v>
      </c>
      <c r="B4373" s="3">
        <f t="shared" si="210"/>
        <v>2025</v>
      </c>
      <c r="C4373" t="str">
        <f t="shared" si="212"/>
        <v>2024-2025</v>
      </c>
      <c r="D4373" t="s">
        <v>147</v>
      </c>
      <c r="E4373" t="s">
        <v>42</v>
      </c>
      <c r="F4373" t="str">
        <f t="shared" si="211"/>
        <v>Queensland</v>
      </c>
      <c r="G4373" t="s">
        <v>35</v>
      </c>
      <c r="H4373">
        <v>4053</v>
      </c>
      <c r="I4373" t="s">
        <v>11</v>
      </c>
      <c r="J4373" t="s">
        <v>43</v>
      </c>
      <c r="K4373" t="s">
        <v>149</v>
      </c>
      <c r="L4373" t="s">
        <v>15</v>
      </c>
      <c r="M4373" s="5">
        <v>4824.82</v>
      </c>
    </row>
    <row r="4374" spans="1:13" hidden="1" x14ac:dyDescent="0.25">
      <c r="A4374" s="2">
        <v>45375</v>
      </c>
      <c r="B4374" s="3">
        <f t="shared" si="210"/>
        <v>2024</v>
      </c>
      <c r="C4374" t="str">
        <f t="shared" si="212"/>
        <v>2023-2024</v>
      </c>
      <c r="D4374" t="s">
        <v>147</v>
      </c>
      <c r="E4374" t="s">
        <v>9</v>
      </c>
      <c r="F4374" t="str">
        <f t="shared" si="211"/>
        <v>New South Wales</v>
      </c>
      <c r="G4374" t="s">
        <v>10</v>
      </c>
      <c r="H4374">
        <v>2067</v>
      </c>
      <c r="I4374" t="s">
        <v>11</v>
      </c>
      <c r="J4374" t="s">
        <v>12</v>
      </c>
      <c r="K4374" t="s">
        <v>153</v>
      </c>
      <c r="L4374" t="s">
        <v>16</v>
      </c>
      <c r="M4374" s="5">
        <v>4830.8200000000006</v>
      </c>
    </row>
    <row r="4375" spans="1:13" hidden="1" x14ac:dyDescent="0.25">
      <c r="A4375" s="2">
        <v>45449</v>
      </c>
      <c r="B4375" s="3">
        <f t="shared" si="210"/>
        <v>2024</v>
      </c>
      <c r="C4375" t="str">
        <f t="shared" si="212"/>
        <v>2024-2025</v>
      </c>
      <c r="D4375" t="s">
        <v>147</v>
      </c>
      <c r="E4375" t="s">
        <v>103</v>
      </c>
      <c r="F4375" t="str">
        <f t="shared" si="211"/>
        <v>Queensland</v>
      </c>
      <c r="G4375" t="s">
        <v>35</v>
      </c>
      <c r="H4375">
        <v>4509</v>
      </c>
      <c r="I4375" t="s">
        <v>11</v>
      </c>
      <c r="J4375" t="s">
        <v>104</v>
      </c>
      <c r="K4375" t="s">
        <v>153</v>
      </c>
      <c r="L4375" t="s">
        <v>16</v>
      </c>
      <c r="M4375" s="5">
        <v>4838.3100000000004</v>
      </c>
    </row>
    <row r="4376" spans="1:13" hidden="1" x14ac:dyDescent="0.25">
      <c r="A4376" s="2">
        <v>45615</v>
      </c>
      <c r="B4376" s="3">
        <f t="shared" si="210"/>
        <v>2025</v>
      </c>
      <c r="C4376" t="str">
        <f t="shared" si="212"/>
        <v>2024-2025</v>
      </c>
      <c r="D4376" t="s">
        <v>147</v>
      </c>
      <c r="E4376" t="s">
        <v>117</v>
      </c>
      <c r="F4376" t="str">
        <f t="shared" si="211"/>
        <v>Queensland</v>
      </c>
      <c r="G4376" t="s">
        <v>35</v>
      </c>
      <c r="H4376">
        <v>4119</v>
      </c>
      <c r="I4376" t="s">
        <v>11</v>
      </c>
      <c r="J4376" t="s">
        <v>43</v>
      </c>
      <c r="K4376" t="s">
        <v>152</v>
      </c>
      <c r="L4376" t="s">
        <v>13</v>
      </c>
      <c r="M4376" s="5">
        <v>4846.6100000000033</v>
      </c>
    </row>
    <row r="4377" spans="1:13" hidden="1" x14ac:dyDescent="0.25">
      <c r="A4377" s="2">
        <v>45096</v>
      </c>
      <c r="B4377" s="3">
        <f t="shared" si="210"/>
        <v>2023</v>
      </c>
      <c r="C4377" t="str">
        <f t="shared" si="212"/>
        <v>2023-2024</v>
      </c>
      <c r="D4377" t="s">
        <v>147</v>
      </c>
      <c r="E4377" t="s">
        <v>126</v>
      </c>
      <c r="F4377" t="str">
        <f t="shared" si="211"/>
        <v>Queensland</v>
      </c>
      <c r="G4377" t="s">
        <v>35</v>
      </c>
      <c r="H4377">
        <v>4551</v>
      </c>
      <c r="I4377" t="s">
        <v>11</v>
      </c>
      <c r="J4377" t="s">
        <v>120</v>
      </c>
      <c r="K4377" t="s">
        <v>149</v>
      </c>
      <c r="L4377" t="s">
        <v>15</v>
      </c>
      <c r="M4377" s="5">
        <v>4884.7099999999991</v>
      </c>
    </row>
    <row r="4378" spans="1:13" hidden="1" x14ac:dyDescent="0.25">
      <c r="A4378" s="2">
        <v>45207</v>
      </c>
      <c r="B4378" s="3">
        <f t="shared" si="210"/>
        <v>2024</v>
      </c>
      <c r="C4378" t="str">
        <f t="shared" si="212"/>
        <v>2023-2024</v>
      </c>
      <c r="D4378" t="s">
        <v>147</v>
      </c>
      <c r="E4378" t="s">
        <v>114</v>
      </c>
      <c r="F4378" t="str">
        <f t="shared" si="211"/>
        <v>Victoria</v>
      </c>
      <c r="G4378" t="s">
        <v>45</v>
      </c>
      <c r="H4378">
        <v>3551</v>
      </c>
      <c r="I4378" t="s">
        <v>11</v>
      </c>
      <c r="J4378" t="s">
        <v>60</v>
      </c>
      <c r="K4378" t="s">
        <v>153</v>
      </c>
      <c r="L4378" t="s">
        <v>16</v>
      </c>
      <c r="M4378" s="5">
        <v>4887.7999999999993</v>
      </c>
    </row>
    <row r="4379" spans="1:13" hidden="1" x14ac:dyDescent="0.25">
      <c r="A4379" s="2">
        <v>45641</v>
      </c>
      <c r="B4379" s="3">
        <f t="shared" si="210"/>
        <v>2025</v>
      </c>
      <c r="C4379" t="str">
        <f t="shared" si="212"/>
        <v>2024-2025</v>
      </c>
      <c r="D4379" t="s">
        <v>147</v>
      </c>
      <c r="E4379" t="s">
        <v>112</v>
      </c>
      <c r="F4379" t="str">
        <f t="shared" si="211"/>
        <v>Victoria</v>
      </c>
      <c r="G4379" t="s">
        <v>45</v>
      </c>
      <c r="H4379">
        <v>3076</v>
      </c>
      <c r="I4379" t="s">
        <v>11</v>
      </c>
      <c r="J4379" t="s">
        <v>46</v>
      </c>
      <c r="K4379" t="s">
        <v>153</v>
      </c>
      <c r="L4379" t="s">
        <v>16</v>
      </c>
      <c r="M4379" s="5">
        <v>4893.7200000000012</v>
      </c>
    </row>
    <row r="4380" spans="1:13" hidden="1" x14ac:dyDescent="0.25">
      <c r="A4380" s="2">
        <v>45152</v>
      </c>
      <c r="B4380" s="3">
        <f t="shared" si="210"/>
        <v>2024</v>
      </c>
      <c r="C4380" t="str">
        <f t="shared" si="212"/>
        <v>2023-2024</v>
      </c>
      <c r="D4380" t="s">
        <v>147</v>
      </c>
      <c r="E4380" t="s">
        <v>26</v>
      </c>
      <c r="F4380" t="str">
        <f t="shared" si="211"/>
        <v>New South Wales</v>
      </c>
      <c r="G4380" t="s">
        <v>10</v>
      </c>
      <c r="H4380">
        <v>2141</v>
      </c>
      <c r="I4380" t="s">
        <v>11</v>
      </c>
      <c r="J4380" t="s">
        <v>27</v>
      </c>
      <c r="K4380" t="s">
        <v>150</v>
      </c>
      <c r="L4380" t="s">
        <v>18</v>
      </c>
      <c r="M4380" s="5">
        <v>4907.8999999999996</v>
      </c>
    </row>
    <row r="4381" spans="1:13" hidden="1" x14ac:dyDescent="0.25">
      <c r="A4381" s="2">
        <v>45365</v>
      </c>
      <c r="B4381" s="3">
        <f t="shared" si="210"/>
        <v>2024</v>
      </c>
      <c r="C4381" t="str">
        <f t="shared" si="212"/>
        <v>2023-2024</v>
      </c>
      <c r="D4381" t="s">
        <v>147</v>
      </c>
      <c r="E4381" t="s">
        <v>115</v>
      </c>
      <c r="F4381" t="str">
        <f t="shared" si="211"/>
        <v>Western Australia</v>
      </c>
      <c r="G4381" t="s">
        <v>48</v>
      </c>
      <c r="H4381">
        <v>6280</v>
      </c>
      <c r="I4381" t="s">
        <v>11</v>
      </c>
      <c r="J4381" t="s">
        <v>94</v>
      </c>
      <c r="K4381" t="s">
        <v>149</v>
      </c>
      <c r="L4381" t="s">
        <v>15</v>
      </c>
      <c r="M4381" s="5">
        <v>4908.0599999999986</v>
      </c>
    </row>
    <row r="4382" spans="1:13" hidden="1" x14ac:dyDescent="0.25">
      <c r="A4382" s="2">
        <v>45639</v>
      </c>
      <c r="B4382" s="3">
        <f t="shared" si="210"/>
        <v>2025</v>
      </c>
      <c r="C4382" t="str">
        <f t="shared" si="212"/>
        <v>2024-2025</v>
      </c>
      <c r="D4382" t="s">
        <v>147</v>
      </c>
      <c r="E4382" t="s">
        <v>146</v>
      </c>
      <c r="F4382" t="str">
        <f t="shared" si="211"/>
        <v>Victoria</v>
      </c>
      <c r="G4382" t="s">
        <v>45</v>
      </c>
      <c r="H4382">
        <v>3353</v>
      </c>
      <c r="I4382" t="s">
        <v>11</v>
      </c>
      <c r="J4382" t="s">
        <v>60</v>
      </c>
      <c r="K4382" t="s">
        <v>153</v>
      </c>
      <c r="L4382" t="s">
        <v>16</v>
      </c>
      <c r="M4382" s="5">
        <v>4950.1600000000008</v>
      </c>
    </row>
    <row r="4383" spans="1:13" hidden="1" x14ac:dyDescent="0.25">
      <c r="A4383" s="2">
        <v>45570</v>
      </c>
      <c r="B4383" s="3">
        <f t="shared" si="210"/>
        <v>2025</v>
      </c>
      <c r="C4383" t="str">
        <f t="shared" si="212"/>
        <v>2024-2025</v>
      </c>
      <c r="D4383" t="s">
        <v>147</v>
      </c>
      <c r="E4383" t="s">
        <v>132</v>
      </c>
      <c r="F4383" t="str">
        <f t="shared" si="211"/>
        <v>New South Wales</v>
      </c>
      <c r="G4383" t="s">
        <v>10</v>
      </c>
      <c r="H4383">
        <v>2800</v>
      </c>
      <c r="I4383" t="s">
        <v>11</v>
      </c>
      <c r="J4383" t="s">
        <v>25</v>
      </c>
      <c r="K4383" t="s">
        <v>150</v>
      </c>
      <c r="L4383" t="s">
        <v>18</v>
      </c>
      <c r="M4383" s="5">
        <v>4960.1899999999996</v>
      </c>
    </row>
    <row r="4384" spans="1:13" hidden="1" x14ac:dyDescent="0.25">
      <c r="A4384" s="2">
        <v>45178</v>
      </c>
      <c r="B4384" s="3">
        <f t="shared" si="210"/>
        <v>2024</v>
      </c>
      <c r="C4384" t="str">
        <f t="shared" si="212"/>
        <v>2023-2024</v>
      </c>
      <c r="D4384" t="s">
        <v>148</v>
      </c>
      <c r="E4384" t="s">
        <v>78</v>
      </c>
      <c r="F4384" t="str">
        <f t="shared" si="211"/>
        <v>New South Wales</v>
      </c>
      <c r="G4384" t="s">
        <v>10</v>
      </c>
      <c r="H4384">
        <v>2350</v>
      </c>
      <c r="I4384" t="s">
        <v>11</v>
      </c>
      <c r="J4384" t="s">
        <v>68</v>
      </c>
      <c r="K4384" t="s">
        <v>149</v>
      </c>
      <c r="L4384" t="s">
        <v>15</v>
      </c>
      <c r="M4384" s="5">
        <v>4992.08</v>
      </c>
    </row>
    <row r="4385" spans="1:13" hidden="1" x14ac:dyDescent="0.25">
      <c r="A4385" s="2">
        <v>45579</v>
      </c>
      <c r="B4385" s="3">
        <f t="shared" si="210"/>
        <v>2025</v>
      </c>
      <c r="C4385" t="str">
        <f t="shared" si="212"/>
        <v>2024-2025</v>
      </c>
      <c r="D4385" t="s">
        <v>147</v>
      </c>
      <c r="E4385" t="s">
        <v>128</v>
      </c>
      <c r="F4385" t="str">
        <f t="shared" si="211"/>
        <v>Western Australia</v>
      </c>
      <c r="G4385" t="s">
        <v>48</v>
      </c>
      <c r="H4385">
        <v>6027</v>
      </c>
      <c r="I4385" t="s">
        <v>11</v>
      </c>
      <c r="J4385" t="s">
        <v>49</v>
      </c>
      <c r="K4385" t="s">
        <v>150</v>
      </c>
      <c r="L4385" t="s">
        <v>18</v>
      </c>
      <c r="M4385" s="5">
        <v>4995.6099999999997</v>
      </c>
    </row>
    <row r="4386" spans="1:13" hidden="1" x14ac:dyDescent="0.25">
      <c r="A4386" s="2">
        <v>45551</v>
      </c>
      <c r="B4386" s="3">
        <f t="shared" si="210"/>
        <v>2025</v>
      </c>
      <c r="C4386" t="str">
        <f t="shared" si="212"/>
        <v>2024-2025</v>
      </c>
      <c r="D4386" t="s">
        <v>147</v>
      </c>
      <c r="E4386" t="s">
        <v>65</v>
      </c>
      <c r="F4386" t="str">
        <f t="shared" si="211"/>
        <v>New South Wales</v>
      </c>
      <c r="G4386" t="s">
        <v>10</v>
      </c>
      <c r="H4386">
        <v>2541</v>
      </c>
      <c r="I4386" t="s">
        <v>11</v>
      </c>
      <c r="J4386" t="s">
        <v>58</v>
      </c>
      <c r="K4386" t="s">
        <v>150</v>
      </c>
      <c r="L4386" t="s">
        <v>18</v>
      </c>
      <c r="M4386" s="5">
        <v>5012.2099999999982</v>
      </c>
    </row>
    <row r="4387" spans="1:13" hidden="1" x14ac:dyDescent="0.25">
      <c r="A4387" s="2">
        <v>45493</v>
      </c>
      <c r="B4387" s="3">
        <f t="shared" si="210"/>
        <v>2025</v>
      </c>
      <c r="C4387" t="str">
        <f t="shared" si="212"/>
        <v>2024-2025</v>
      </c>
      <c r="D4387" t="s">
        <v>147</v>
      </c>
      <c r="E4387" t="s">
        <v>132</v>
      </c>
      <c r="F4387" t="str">
        <f t="shared" si="211"/>
        <v>New South Wales</v>
      </c>
      <c r="G4387" t="s">
        <v>10</v>
      </c>
      <c r="H4387">
        <v>2800</v>
      </c>
      <c r="I4387" t="s">
        <v>11</v>
      </c>
      <c r="J4387" t="s">
        <v>25</v>
      </c>
      <c r="K4387" t="s">
        <v>152</v>
      </c>
      <c r="L4387" t="s">
        <v>13</v>
      </c>
      <c r="M4387" s="5">
        <v>5012.6900000000023</v>
      </c>
    </row>
    <row r="4388" spans="1:13" hidden="1" x14ac:dyDescent="0.25">
      <c r="A4388" s="2">
        <v>45098</v>
      </c>
      <c r="B4388" s="3">
        <f t="shared" si="210"/>
        <v>2023</v>
      </c>
      <c r="C4388" t="str">
        <f t="shared" si="212"/>
        <v>2023-2024</v>
      </c>
      <c r="D4388" t="s">
        <v>147</v>
      </c>
      <c r="E4388" t="s">
        <v>103</v>
      </c>
      <c r="F4388" t="str">
        <f t="shared" si="211"/>
        <v>Queensland</v>
      </c>
      <c r="G4388" t="s">
        <v>35</v>
      </c>
      <c r="H4388">
        <v>4509</v>
      </c>
      <c r="I4388" t="s">
        <v>11</v>
      </c>
      <c r="J4388" t="s">
        <v>104</v>
      </c>
      <c r="K4388" t="s">
        <v>149</v>
      </c>
      <c r="L4388" t="s">
        <v>15</v>
      </c>
      <c r="M4388" s="5">
        <v>5032.3799999999992</v>
      </c>
    </row>
    <row r="4389" spans="1:13" hidden="1" x14ac:dyDescent="0.25">
      <c r="A4389" s="2">
        <v>45043</v>
      </c>
      <c r="B4389" s="3">
        <f t="shared" si="210"/>
        <v>2023</v>
      </c>
      <c r="C4389" t="str">
        <f t="shared" si="212"/>
        <v>2023-2024</v>
      </c>
      <c r="D4389" t="s">
        <v>147</v>
      </c>
      <c r="E4389" t="s">
        <v>40</v>
      </c>
      <c r="F4389" t="str">
        <f t="shared" si="211"/>
        <v>New South Wales</v>
      </c>
      <c r="G4389" t="s">
        <v>10</v>
      </c>
      <c r="H4389">
        <v>2116</v>
      </c>
      <c r="I4389" t="s">
        <v>11</v>
      </c>
      <c r="J4389" t="s">
        <v>27</v>
      </c>
      <c r="K4389" t="s">
        <v>149</v>
      </c>
      <c r="L4389" t="s">
        <v>15</v>
      </c>
      <c r="M4389" s="5">
        <v>5062.93</v>
      </c>
    </row>
    <row r="4390" spans="1:13" hidden="1" x14ac:dyDescent="0.25">
      <c r="A4390" s="2">
        <v>45023</v>
      </c>
      <c r="B4390" s="3">
        <f t="shared" si="210"/>
        <v>2023</v>
      </c>
      <c r="C4390" t="str">
        <f t="shared" si="212"/>
        <v>2023-2024</v>
      </c>
      <c r="D4390" t="s">
        <v>147</v>
      </c>
      <c r="E4390" t="s">
        <v>137</v>
      </c>
      <c r="F4390" t="str">
        <f t="shared" si="211"/>
        <v>New South Wales</v>
      </c>
      <c r="G4390" t="s">
        <v>10</v>
      </c>
      <c r="H4390">
        <v>2031</v>
      </c>
      <c r="I4390" t="s">
        <v>11</v>
      </c>
      <c r="J4390" t="s">
        <v>12</v>
      </c>
      <c r="K4390" t="s">
        <v>149</v>
      </c>
      <c r="L4390" t="s">
        <v>15</v>
      </c>
      <c r="M4390" s="5">
        <v>5111.3700000000008</v>
      </c>
    </row>
    <row r="4391" spans="1:13" hidden="1" x14ac:dyDescent="0.25">
      <c r="A4391" s="2">
        <v>45511</v>
      </c>
      <c r="B4391" s="3">
        <f t="shared" si="210"/>
        <v>2025</v>
      </c>
      <c r="C4391" t="str">
        <f t="shared" si="212"/>
        <v>2024-2025</v>
      </c>
      <c r="D4391" t="s">
        <v>147</v>
      </c>
      <c r="E4391" t="s">
        <v>57</v>
      </c>
      <c r="F4391" t="str">
        <f t="shared" si="211"/>
        <v>New South Wales</v>
      </c>
      <c r="G4391" t="s">
        <v>10</v>
      </c>
      <c r="H4391">
        <v>2560</v>
      </c>
      <c r="I4391" t="s">
        <v>11</v>
      </c>
      <c r="J4391" t="s">
        <v>58</v>
      </c>
      <c r="K4391" t="s">
        <v>150</v>
      </c>
      <c r="L4391" t="s">
        <v>18</v>
      </c>
      <c r="M4391" s="5">
        <v>5184.95</v>
      </c>
    </row>
    <row r="4392" spans="1:13" hidden="1" x14ac:dyDescent="0.25">
      <c r="A4392" s="2">
        <v>45584</v>
      </c>
      <c r="B4392" s="3">
        <f t="shared" si="210"/>
        <v>2025</v>
      </c>
      <c r="C4392" t="str">
        <f t="shared" si="212"/>
        <v>2024-2025</v>
      </c>
      <c r="D4392" t="s">
        <v>147</v>
      </c>
      <c r="E4392" t="s">
        <v>136</v>
      </c>
      <c r="F4392" t="str">
        <f t="shared" si="211"/>
        <v>Victoria</v>
      </c>
      <c r="G4392" t="s">
        <v>45</v>
      </c>
      <c r="H4392">
        <v>3175</v>
      </c>
      <c r="I4392" t="s">
        <v>11</v>
      </c>
      <c r="J4392" t="s">
        <v>63</v>
      </c>
      <c r="K4392" t="s">
        <v>152</v>
      </c>
      <c r="L4392" t="s">
        <v>13</v>
      </c>
      <c r="M4392" s="5">
        <v>5209.5400000000018</v>
      </c>
    </row>
    <row r="4393" spans="1:13" hidden="1" x14ac:dyDescent="0.25">
      <c r="A4393" s="2">
        <v>45035</v>
      </c>
      <c r="B4393" s="3">
        <f t="shared" si="210"/>
        <v>2023</v>
      </c>
      <c r="C4393" t="str">
        <f t="shared" si="212"/>
        <v>2023-2024</v>
      </c>
      <c r="D4393" t="s">
        <v>148</v>
      </c>
      <c r="E4393" t="s">
        <v>44</v>
      </c>
      <c r="F4393" t="str">
        <f t="shared" si="211"/>
        <v>Victoria</v>
      </c>
      <c r="G4393" t="s">
        <v>45</v>
      </c>
      <c r="H4393">
        <v>3066</v>
      </c>
      <c r="I4393" t="s">
        <v>11</v>
      </c>
      <c r="J4393" t="s">
        <v>46</v>
      </c>
      <c r="K4393" t="s">
        <v>153</v>
      </c>
      <c r="L4393" t="s">
        <v>16</v>
      </c>
      <c r="M4393" s="5">
        <v>5220.7199999999984</v>
      </c>
    </row>
    <row r="4394" spans="1:13" hidden="1" x14ac:dyDescent="0.25">
      <c r="A4394" s="2">
        <v>45651</v>
      </c>
      <c r="B4394" s="3">
        <f t="shared" si="210"/>
        <v>2025</v>
      </c>
      <c r="C4394" t="str">
        <f t="shared" si="212"/>
        <v>2024-2025</v>
      </c>
      <c r="D4394" t="s">
        <v>148</v>
      </c>
      <c r="E4394" t="s">
        <v>44</v>
      </c>
      <c r="F4394" t="str">
        <f t="shared" si="211"/>
        <v>Victoria</v>
      </c>
      <c r="G4394" t="s">
        <v>45</v>
      </c>
      <c r="H4394">
        <v>3066</v>
      </c>
      <c r="I4394" t="s">
        <v>11</v>
      </c>
      <c r="J4394" t="s">
        <v>46</v>
      </c>
      <c r="K4394" t="s">
        <v>149</v>
      </c>
      <c r="L4394" t="s">
        <v>15</v>
      </c>
      <c r="M4394" s="5">
        <v>5236.0600000000004</v>
      </c>
    </row>
    <row r="4395" spans="1:13" hidden="1" x14ac:dyDescent="0.25">
      <c r="A4395" s="2">
        <v>45536</v>
      </c>
      <c r="B4395" s="3">
        <f t="shared" si="210"/>
        <v>2025</v>
      </c>
      <c r="C4395" t="str">
        <f t="shared" si="212"/>
        <v>2024-2025</v>
      </c>
      <c r="D4395" t="s">
        <v>147</v>
      </c>
      <c r="E4395" t="s">
        <v>143</v>
      </c>
      <c r="F4395" t="str">
        <f t="shared" si="211"/>
        <v>New South Wales</v>
      </c>
      <c r="G4395" t="s">
        <v>10</v>
      </c>
      <c r="H4395">
        <v>2154</v>
      </c>
      <c r="I4395" t="s">
        <v>11</v>
      </c>
      <c r="J4395" t="s">
        <v>27</v>
      </c>
      <c r="K4395" t="s">
        <v>151</v>
      </c>
      <c r="L4395" t="s">
        <v>21</v>
      </c>
      <c r="M4395" s="5">
        <v>5238.66</v>
      </c>
    </row>
    <row r="4396" spans="1:13" hidden="1" x14ac:dyDescent="0.25">
      <c r="A4396" s="2">
        <v>45497</v>
      </c>
      <c r="B4396" s="3">
        <f t="shared" si="210"/>
        <v>2025</v>
      </c>
      <c r="C4396" t="str">
        <f t="shared" si="212"/>
        <v>2024-2025</v>
      </c>
      <c r="D4396" t="s">
        <v>147</v>
      </c>
      <c r="E4396" t="s">
        <v>74</v>
      </c>
      <c r="F4396" t="str">
        <f t="shared" si="211"/>
        <v>South Australia</v>
      </c>
      <c r="G4396" t="s">
        <v>32</v>
      </c>
      <c r="H4396">
        <v>5043</v>
      </c>
      <c r="I4396" t="s">
        <v>11</v>
      </c>
      <c r="J4396" t="s">
        <v>33</v>
      </c>
      <c r="K4396" t="s">
        <v>150</v>
      </c>
      <c r="L4396" t="s">
        <v>18</v>
      </c>
      <c r="M4396" s="5">
        <v>5286.4800000000005</v>
      </c>
    </row>
    <row r="4397" spans="1:13" hidden="1" x14ac:dyDescent="0.25">
      <c r="A4397" s="2">
        <v>45169</v>
      </c>
      <c r="B4397" s="3">
        <f t="shared" si="210"/>
        <v>2024</v>
      </c>
      <c r="C4397" t="str">
        <f t="shared" si="212"/>
        <v>2023-2024</v>
      </c>
      <c r="D4397" t="s">
        <v>147</v>
      </c>
      <c r="E4397" t="s">
        <v>117</v>
      </c>
      <c r="F4397" t="str">
        <f t="shared" si="211"/>
        <v>Queensland</v>
      </c>
      <c r="G4397" t="s">
        <v>35</v>
      </c>
      <c r="H4397">
        <v>4119</v>
      </c>
      <c r="I4397" t="s">
        <v>11</v>
      </c>
      <c r="J4397" t="s">
        <v>43</v>
      </c>
      <c r="K4397" t="s">
        <v>151</v>
      </c>
      <c r="L4397" t="s">
        <v>21</v>
      </c>
      <c r="M4397" s="5">
        <v>5292.9800000000005</v>
      </c>
    </row>
    <row r="4398" spans="1:13" hidden="1" x14ac:dyDescent="0.25">
      <c r="A4398" s="2">
        <v>45532</v>
      </c>
      <c r="B4398" s="3">
        <f t="shared" si="210"/>
        <v>2025</v>
      </c>
      <c r="C4398" t="str">
        <f t="shared" si="212"/>
        <v>2024-2025</v>
      </c>
      <c r="D4398" t="s">
        <v>147</v>
      </c>
      <c r="E4398" t="s">
        <v>138</v>
      </c>
      <c r="F4398" t="str">
        <f t="shared" si="211"/>
        <v>Queensland</v>
      </c>
      <c r="G4398" t="s">
        <v>35</v>
      </c>
      <c r="H4398">
        <v>4558</v>
      </c>
      <c r="I4398" t="s">
        <v>11</v>
      </c>
      <c r="J4398" t="s">
        <v>120</v>
      </c>
      <c r="K4398" t="s">
        <v>152</v>
      </c>
      <c r="L4398" t="s">
        <v>13</v>
      </c>
      <c r="M4398" s="5">
        <v>5294.920000000001</v>
      </c>
    </row>
    <row r="4399" spans="1:13" hidden="1" x14ac:dyDescent="0.25">
      <c r="A4399" s="2">
        <v>45513</v>
      </c>
      <c r="B4399" s="3">
        <f t="shared" si="210"/>
        <v>2025</v>
      </c>
      <c r="C4399" t="str">
        <f t="shared" si="212"/>
        <v>2024-2025</v>
      </c>
      <c r="D4399" t="s">
        <v>148</v>
      </c>
      <c r="E4399" t="s">
        <v>108</v>
      </c>
      <c r="F4399" t="str">
        <f t="shared" si="211"/>
        <v>Victoria</v>
      </c>
      <c r="G4399" t="s">
        <v>45</v>
      </c>
      <c r="H4399">
        <v>3018</v>
      </c>
      <c r="I4399" t="s">
        <v>11</v>
      </c>
      <c r="J4399" t="s">
        <v>46</v>
      </c>
      <c r="K4399" t="s">
        <v>151</v>
      </c>
      <c r="L4399" t="s">
        <v>21</v>
      </c>
      <c r="M4399" s="5">
        <v>5306.62</v>
      </c>
    </row>
    <row r="4400" spans="1:13" hidden="1" x14ac:dyDescent="0.25">
      <c r="A4400" s="2">
        <v>45567</v>
      </c>
      <c r="B4400" s="3">
        <f t="shared" si="210"/>
        <v>2025</v>
      </c>
      <c r="C4400" t="str">
        <f t="shared" si="212"/>
        <v>2024-2025</v>
      </c>
      <c r="D4400" t="s">
        <v>147</v>
      </c>
      <c r="E4400" t="s">
        <v>143</v>
      </c>
      <c r="F4400" t="str">
        <f t="shared" si="211"/>
        <v>New South Wales</v>
      </c>
      <c r="G4400" t="s">
        <v>10</v>
      </c>
      <c r="H4400">
        <v>2154</v>
      </c>
      <c r="I4400" t="s">
        <v>11</v>
      </c>
      <c r="J4400" t="s">
        <v>27</v>
      </c>
      <c r="K4400" t="s">
        <v>152</v>
      </c>
      <c r="L4400" t="s">
        <v>13</v>
      </c>
      <c r="M4400" s="5">
        <v>5309.0300000000007</v>
      </c>
    </row>
    <row r="4401" spans="1:13" hidden="1" x14ac:dyDescent="0.25">
      <c r="A4401" s="2">
        <v>45649</v>
      </c>
      <c r="B4401" s="3">
        <f t="shared" si="210"/>
        <v>2025</v>
      </c>
      <c r="C4401" t="str">
        <f t="shared" si="212"/>
        <v>2024-2025</v>
      </c>
      <c r="D4401" t="s">
        <v>147</v>
      </c>
      <c r="E4401" t="s">
        <v>138</v>
      </c>
      <c r="F4401" t="str">
        <f t="shared" si="211"/>
        <v>Queensland</v>
      </c>
      <c r="G4401" t="s">
        <v>35</v>
      </c>
      <c r="H4401">
        <v>4558</v>
      </c>
      <c r="I4401" t="s">
        <v>11</v>
      </c>
      <c r="J4401" t="s">
        <v>120</v>
      </c>
      <c r="K4401" t="s">
        <v>149</v>
      </c>
      <c r="L4401" t="s">
        <v>15</v>
      </c>
      <c r="M4401" s="5">
        <v>5318.670000000001</v>
      </c>
    </row>
    <row r="4402" spans="1:13" hidden="1" x14ac:dyDescent="0.25">
      <c r="A4402" s="2">
        <v>45103</v>
      </c>
      <c r="B4402" s="3">
        <f t="shared" si="210"/>
        <v>2023</v>
      </c>
      <c r="C4402" t="str">
        <f t="shared" si="212"/>
        <v>2023-2024</v>
      </c>
      <c r="D4402" t="s">
        <v>147</v>
      </c>
      <c r="E4402" t="s">
        <v>92</v>
      </c>
      <c r="F4402" t="str">
        <f t="shared" si="211"/>
        <v>Queensland</v>
      </c>
      <c r="G4402" t="s">
        <v>35</v>
      </c>
      <c r="H4402">
        <v>4068</v>
      </c>
      <c r="I4402" t="s">
        <v>11</v>
      </c>
      <c r="J4402" t="s">
        <v>43</v>
      </c>
      <c r="K4402" t="s">
        <v>153</v>
      </c>
      <c r="L4402" t="s">
        <v>16</v>
      </c>
      <c r="M4402" s="5">
        <v>5338.4800000000005</v>
      </c>
    </row>
    <row r="4403" spans="1:13" hidden="1" x14ac:dyDescent="0.25">
      <c r="A4403" s="2">
        <v>45087</v>
      </c>
      <c r="B4403" s="3">
        <f t="shared" si="210"/>
        <v>2023</v>
      </c>
      <c r="C4403" t="str">
        <f t="shared" si="212"/>
        <v>2023-2024</v>
      </c>
      <c r="D4403" t="s">
        <v>147</v>
      </c>
      <c r="E4403" t="s">
        <v>143</v>
      </c>
      <c r="F4403" t="str">
        <f t="shared" si="211"/>
        <v>New South Wales</v>
      </c>
      <c r="G4403" t="s">
        <v>10</v>
      </c>
      <c r="H4403">
        <v>2154</v>
      </c>
      <c r="I4403" t="s">
        <v>11</v>
      </c>
      <c r="J4403" t="s">
        <v>27</v>
      </c>
      <c r="K4403" t="s">
        <v>150</v>
      </c>
      <c r="L4403" t="s">
        <v>18</v>
      </c>
      <c r="M4403" s="5">
        <v>5356.1699999999992</v>
      </c>
    </row>
    <row r="4404" spans="1:13" hidden="1" x14ac:dyDescent="0.25">
      <c r="A4404" s="2">
        <v>45501</v>
      </c>
      <c r="B4404" s="3">
        <f t="shared" si="210"/>
        <v>2025</v>
      </c>
      <c r="C4404" t="str">
        <f t="shared" si="212"/>
        <v>2024-2025</v>
      </c>
      <c r="D4404" t="s">
        <v>147</v>
      </c>
      <c r="E4404" t="s">
        <v>136</v>
      </c>
      <c r="F4404" t="str">
        <f t="shared" si="211"/>
        <v>Victoria</v>
      </c>
      <c r="G4404" t="s">
        <v>45</v>
      </c>
      <c r="H4404">
        <v>3175</v>
      </c>
      <c r="I4404" t="s">
        <v>11</v>
      </c>
      <c r="J4404" t="s">
        <v>63</v>
      </c>
      <c r="K4404" t="s">
        <v>151</v>
      </c>
      <c r="L4404" t="s">
        <v>21</v>
      </c>
      <c r="M4404" s="5">
        <v>5375.47</v>
      </c>
    </row>
    <row r="4405" spans="1:13" hidden="1" x14ac:dyDescent="0.25">
      <c r="A4405" s="2">
        <v>45228</v>
      </c>
      <c r="B4405" s="3">
        <f t="shared" si="210"/>
        <v>2024</v>
      </c>
      <c r="C4405" t="str">
        <f t="shared" si="212"/>
        <v>2023-2024</v>
      </c>
      <c r="D4405" t="s">
        <v>147</v>
      </c>
      <c r="E4405" t="s">
        <v>122</v>
      </c>
      <c r="F4405" t="str">
        <f t="shared" si="211"/>
        <v>New South Wales</v>
      </c>
      <c r="G4405" t="s">
        <v>10</v>
      </c>
      <c r="H4405">
        <v>2650</v>
      </c>
      <c r="I4405" t="s">
        <v>11</v>
      </c>
      <c r="J4405" t="s">
        <v>25</v>
      </c>
      <c r="K4405" t="s">
        <v>153</v>
      </c>
      <c r="L4405" t="s">
        <v>16</v>
      </c>
      <c r="M4405" s="5">
        <v>5409.8600000000006</v>
      </c>
    </row>
    <row r="4406" spans="1:13" hidden="1" x14ac:dyDescent="0.25">
      <c r="A4406" s="2">
        <v>45494</v>
      </c>
      <c r="B4406" s="3">
        <f t="shared" si="210"/>
        <v>2025</v>
      </c>
      <c r="C4406" t="str">
        <f t="shared" si="212"/>
        <v>2024-2025</v>
      </c>
      <c r="D4406" t="s">
        <v>147</v>
      </c>
      <c r="E4406" t="s">
        <v>103</v>
      </c>
      <c r="F4406" t="str">
        <f t="shared" si="211"/>
        <v>Queensland</v>
      </c>
      <c r="G4406" t="s">
        <v>35</v>
      </c>
      <c r="H4406">
        <v>4509</v>
      </c>
      <c r="I4406" t="s">
        <v>11</v>
      </c>
      <c r="J4406" t="s">
        <v>104</v>
      </c>
      <c r="K4406" t="s">
        <v>152</v>
      </c>
      <c r="L4406" t="s">
        <v>13</v>
      </c>
      <c r="M4406" s="5">
        <v>5429.4599999999991</v>
      </c>
    </row>
    <row r="4407" spans="1:13" hidden="1" x14ac:dyDescent="0.25">
      <c r="A4407" s="2">
        <v>45581</v>
      </c>
      <c r="B4407" s="3">
        <f t="shared" si="210"/>
        <v>2025</v>
      </c>
      <c r="C4407" t="str">
        <f t="shared" si="212"/>
        <v>2024-2025</v>
      </c>
      <c r="D4407" t="s">
        <v>148</v>
      </c>
      <c r="E4407" t="s">
        <v>44</v>
      </c>
      <c r="F4407" t="str">
        <f t="shared" si="211"/>
        <v>Victoria</v>
      </c>
      <c r="G4407" t="s">
        <v>45</v>
      </c>
      <c r="H4407">
        <v>3066</v>
      </c>
      <c r="I4407" t="s">
        <v>11</v>
      </c>
      <c r="J4407" t="s">
        <v>46</v>
      </c>
      <c r="K4407" t="s">
        <v>151</v>
      </c>
      <c r="L4407" t="s">
        <v>21</v>
      </c>
      <c r="M4407" s="5">
        <v>5433.6900000000005</v>
      </c>
    </row>
    <row r="4408" spans="1:13" hidden="1" x14ac:dyDescent="0.25">
      <c r="A4408" s="2">
        <v>45618</v>
      </c>
      <c r="B4408" s="3">
        <f t="shared" si="210"/>
        <v>2025</v>
      </c>
      <c r="C4408" t="str">
        <f t="shared" si="212"/>
        <v>2024-2025</v>
      </c>
      <c r="D4408" t="s">
        <v>148</v>
      </c>
      <c r="E4408" t="s">
        <v>96</v>
      </c>
      <c r="F4408" t="str">
        <f t="shared" si="211"/>
        <v>Western Australia</v>
      </c>
      <c r="G4408" t="s">
        <v>48</v>
      </c>
      <c r="H4408">
        <v>6330</v>
      </c>
      <c r="I4408" t="s">
        <v>11</v>
      </c>
      <c r="J4408" t="s">
        <v>94</v>
      </c>
      <c r="K4408" t="s">
        <v>153</v>
      </c>
      <c r="L4408" t="s">
        <v>16</v>
      </c>
      <c r="M4408" s="5">
        <v>5438.4200000000019</v>
      </c>
    </row>
    <row r="4409" spans="1:13" hidden="1" x14ac:dyDescent="0.25">
      <c r="A4409" s="2">
        <v>45527</v>
      </c>
      <c r="B4409" s="3">
        <f t="shared" si="210"/>
        <v>2025</v>
      </c>
      <c r="C4409" t="str">
        <f t="shared" si="212"/>
        <v>2024-2025</v>
      </c>
      <c r="D4409" t="s">
        <v>147</v>
      </c>
      <c r="E4409" t="s">
        <v>143</v>
      </c>
      <c r="F4409" t="str">
        <f t="shared" si="211"/>
        <v>New South Wales</v>
      </c>
      <c r="G4409" t="s">
        <v>10</v>
      </c>
      <c r="H4409">
        <v>2154</v>
      </c>
      <c r="I4409" t="s">
        <v>11</v>
      </c>
      <c r="J4409" t="s">
        <v>27</v>
      </c>
      <c r="K4409" t="s">
        <v>153</v>
      </c>
      <c r="L4409" t="s">
        <v>16</v>
      </c>
      <c r="M4409" s="5">
        <v>5438.4500000000016</v>
      </c>
    </row>
    <row r="4410" spans="1:13" x14ac:dyDescent="0.25">
      <c r="A4410" s="2">
        <v>44935</v>
      </c>
      <c r="B4410" s="3">
        <f t="shared" si="210"/>
        <v>2023</v>
      </c>
      <c r="C4410" t="str">
        <f t="shared" si="212"/>
        <v>2022-2023</v>
      </c>
      <c r="D4410" t="s">
        <v>147</v>
      </c>
      <c r="E4410" t="s">
        <v>28</v>
      </c>
      <c r="F4410" t="str">
        <f t="shared" si="211"/>
        <v>Northern Territory</v>
      </c>
      <c r="G4410" t="s">
        <v>29</v>
      </c>
      <c r="H4410">
        <v>800</v>
      </c>
      <c r="I4410" t="s">
        <v>11</v>
      </c>
      <c r="J4410" t="s">
        <v>30</v>
      </c>
      <c r="K4410" t="s">
        <v>149</v>
      </c>
      <c r="L4410" t="s">
        <v>15</v>
      </c>
      <c r="M4410" s="5">
        <v>5444.25</v>
      </c>
    </row>
    <row r="4411" spans="1:13" hidden="1" x14ac:dyDescent="0.25">
      <c r="A4411" s="2">
        <v>45199</v>
      </c>
      <c r="B4411" s="3">
        <f t="shared" si="210"/>
        <v>2024</v>
      </c>
      <c r="C4411" t="str">
        <f t="shared" si="212"/>
        <v>2023-2024</v>
      </c>
      <c r="D4411" t="s">
        <v>147</v>
      </c>
      <c r="E4411" t="s">
        <v>92</v>
      </c>
      <c r="F4411" t="str">
        <f t="shared" si="211"/>
        <v>Queensland</v>
      </c>
      <c r="G4411" t="s">
        <v>35</v>
      </c>
      <c r="H4411">
        <v>4068</v>
      </c>
      <c r="I4411" t="s">
        <v>11</v>
      </c>
      <c r="J4411" t="s">
        <v>43</v>
      </c>
      <c r="K4411" t="s">
        <v>151</v>
      </c>
      <c r="L4411" t="s">
        <v>21</v>
      </c>
      <c r="M4411" s="5">
        <v>5454.2900000000009</v>
      </c>
    </row>
    <row r="4412" spans="1:13" hidden="1" x14ac:dyDescent="0.25">
      <c r="A4412" s="2">
        <v>45567</v>
      </c>
      <c r="B4412" s="3">
        <f t="shared" si="210"/>
        <v>2025</v>
      </c>
      <c r="C4412" t="str">
        <f t="shared" si="212"/>
        <v>2024-2025</v>
      </c>
      <c r="D4412" t="s">
        <v>147</v>
      </c>
      <c r="E4412" t="s">
        <v>114</v>
      </c>
      <c r="F4412" t="str">
        <f t="shared" si="211"/>
        <v>Victoria</v>
      </c>
      <c r="G4412" t="s">
        <v>45</v>
      </c>
      <c r="H4412">
        <v>3551</v>
      </c>
      <c r="I4412" t="s">
        <v>11</v>
      </c>
      <c r="J4412" t="s">
        <v>60</v>
      </c>
      <c r="K4412" t="s">
        <v>151</v>
      </c>
      <c r="L4412" t="s">
        <v>21</v>
      </c>
      <c r="M4412" s="5">
        <v>5464.6399999999994</v>
      </c>
    </row>
    <row r="4413" spans="1:13" hidden="1" x14ac:dyDescent="0.25">
      <c r="A4413" s="2">
        <v>45107</v>
      </c>
      <c r="B4413" s="3">
        <f t="shared" si="210"/>
        <v>2023</v>
      </c>
      <c r="C4413" t="str">
        <f t="shared" si="212"/>
        <v>2023-2024</v>
      </c>
      <c r="D4413" t="s">
        <v>148</v>
      </c>
      <c r="E4413" t="s">
        <v>96</v>
      </c>
      <c r="F4413" t="str">
        <f t="shared" si="211"/>
        <v>Western Australia</v>
      </c>
      <c r="G4413" t="s">
        <v>48</v>
      </c>
      <c r="H4413">
        <v>6330</v>
      </c>
      <c r="I4413" t="s">
        <v>11</v>
      </c>
      <c r="J4413" t="s">
        <v>94</v>
      </c>
      <c r="K4413" t="s">
        <v>149</v>
      </c>
      <c r="L4413" t="s">
        <v>15</v>
      </c>
      <c r="M4413" s="5">
        <v>5499.11</v>
      </c>
    </row>
    <row r="4414" spans="1:13" hidden="1" x14ac:dyDescent="0.25">
      <c r="A4414" s="2">
        <v>45590</v>
      </c>
      <c r="B4414" s="3">
        <f t="shared" si="210"/>
        <v>2025</v>
      </c>
      <c r="C4414" t="str">
        <f t="shared" si="212"/>
        <v>2024-2025</v>
      </c>
      <c r="D4414" t="s">
        <v>147</v>
      </c>
      <c r="E4414" t="s">
        <v>64</v>
      </c>
      <c r="F4414" t="str">
        <f t="shared" si="211"/>
        <v>Victoria</v>
      </c>
      <c r="G4414" t="s">
        <v>45</v>
      </c>
      <c r="H4414">
        <v>3199</v>
      </c>
      <c r="I4414" t="s">
        <v>11</v>
      </c>
      <c r="J4414" t="s">
        <v>63</v>
      </c>
      <c r="K4414" t="s">
        <v>153</v>
      </c>
      <c r="L4414" t="s">
        <v>16</v>
      </c>
      <c r="M4414" s="5">
        <v>5521.9199999999983</v>
      </c>
    </row>
    <row r="4415" spans="1:13" hidden="1" x14ac:dyDescent="0.25">
      <c r="A4415" s="2">
        <v>45429</v>
      </c>
      <c r="B4415" s="3">
        <f t="shared" si="210"/>
        <v>2024</v>
      </c>
      <c r="C4415" t="str">
        <f t="shared" si="212"/>
        <v>2024-2025</v>
      </c>
      <c r="D4415" t="s">
        <v>147</v>
      </c>
      <c r="E4415" t="s">
        <v>145</v>
      </c>
      <c r="F4415" t="str">
        <f t="shared" si="211"/>
        <v>New South Wales</v>
      </c>
      <c r="G4415" t="s">
        <v>10</v>
      </c>
      <c r="H4415">
        <v>2101</v>
      </c>
      <c r="I4415" t="s">
        <v>11</v>
      </c>
      <c r="J4415" t="s">
        <v>27</v>
      </c>
      <c r="K4415" t="s">
        <v>151</v>
      </c>
      <c r="L4415" t="s">
        <v>21</v>
      </c>
      <c r="M4415" s="5">
        <v>5537.7800000000007</v>
      </c>
    </row>
    <row r="4416" spans="1:13" hidden="1" x14ac:dyDescent="0.25">
      <c r="A4416" s="2">
        <v>45252</v>
      </c>
      <c r="B4416" s="3">
        <f t="shared" si="210"/>
        <v>2024</v>
      </c>
      <c r="C4416" t="str">
        <f t="shared" si="212"/>
        <v>2023-2024</v>
      </c>
      <c r="D4416" t="s">
        <v>147</v>
      </c>
      <c r="E4416" t="s">
        <v>126</v>
      </c>
      <c r="F4416" t="str">
        <f t="shared" si="211"/>
        <v>Queensland</v>
      </c>
      <c r="G4416" t="s">
        <v>35</v>
      </c>
      <c r="H4416">
        <v>4551</v>
      </c>
      <c r="I4416" t="s">
        <v>11</v>
      </c>
      <c r="J4416" t="s">
        <v>120</v>
      </c>
      <c r="K4416" t="s">
        <v>149</v>
      </c>
      <c r="L4416" t="s">
        <v>15</v>
      </c>
      <c r="M4416" s="5">
        <v>5541.1100000000015</v>
      </c>
    </row>
    <row r="4417" spans="1:13" hidden="1" x14ac:dyDescent="0.25">
      <c r="A4417" s="2">
        <v>45449</v>
      </c>
      <c r="B4417" s="3">
        <f t="shared" si="210"/>
        <v>2024</v>
      </c>
      <c r="C4417" t="str">
        <f t="shared" si="212"/>
        <v>2024-2025</v>
      </c>
      <c r="D4417" t="s">
        <v>147</v>
      </c>
      <c r="E4417" t="s">
        <v>103</v>
      </c>
      <c r="F4417" t="str">
        <f t="shared" si="211"/>
        <v>Queensland</v>
      </c>
      <c r="G4417" t="s">
        <v>35</v>
      </c>
      <c r="H4417">
        <v>4509</v>
      </c>
      <c r="I4417" t="s">
        <v>11</v>
      </c>
      <c r="J4417" t="s">
        <v>104</v>
      </c>
      <c r="K4417" t="s">
        <v>151</v>
      </c>
      <c r="L4417" t="s">
        <v>21</v>
      </c>
      <c r="M4417" s="5">
        <v>5557.4800000000005</v>
      </c>
    </row>
    <row r="4418" spans="1:13" hidden="1" x14ac:dyDescent="0.25">
      <c r="A4418" s="2">
        <v>45002</v>
      </c>
      <c r="B4418" s="3">
        <f t="shared" ref="B4418:B4481" si="213">IF(MONTH(A4418)&gt;=7,YEAR(A4418)+1,YEAR(A4418))</f>
        <v>2023</v>
      </c>
      <c r="C4418" t="str">
        <f t="shared" si="212"/>
        <v>2022-2023</v>
      </c>
      <c r="D4418" t="s">
        <v>147</v>
      </c>
      <c r="E4418" t="s">
        <v>138</v>
      </c>
      <c r="F4418" t="str">
        <f t="shared" ref="F4418:F4481" si="214">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hidden="1" x14ac:dyDescent="0.25">
      <c r="A4419" s="2">
        <v>45087</v>
      </c>
      <c r="B4419" s="3">
        <f t="shared" si="213"/>
        <v>2023</v>
      </c>
      <c r="C4419" t="str">
        <f t="shared" ref="C4419:C4482" si="215">IF(MONTH(A4419) &gt;= 4, YEAR(A4419) &amp; "-" &amp; YEAR(A4419) + 1, YEAR(A4419) - 1 &amp; "-" &amp; YEAR(A4419))</f>
        <v>2023-2024</v>
      </c>
      <c r="D4419" t="s">
        <v>147</v>
      </c>
      <c r="E4419" t="s">
        <v>135</v>
      </c>
      <c r="F4419" t="str">
        <f t="shared" si="214"/>
        <v>Victoria</v>
      </c>
      <c r="G4419" t="s">
        <v>45</v>
      </c>
      <c r="H4419">
        <v>3550</v>
      </c>
      <c r="I4419" t="s">
        <v>11</v>
      </c>
      <c r="J4419" t="s">
        <v>60</v>
      </c>
      <c r="K4419" t="s">
        <v>149</v>
      </c>
      <c r="L4419" t="s">
        <v>15</v>
      </c>
      <c r="M4419" s="5">
        <v>5591.9500000000007</v>
      </c>
    </row>
    <row r="4420" spans="1:13" hidden="1" x14ac:dyDescent="0.25">
      <c r="A4420" s="2">
        <v>45203</v>
      </c>
      <c r="B4420" s="3">
        <f t="shared" si="213"/>
        <v>2024</v>
      </c>
      <c r="C4420" t="str">
        <f t="shared" si="215"/>
        <v>2023-2024</v>
      </c>
      <c r="D4420" t="s">
        <v>148</v>
      </c>
      <c r="E4420" t="s">
        <v>96</v>
      </c>
      <c r="F4420" t="str">
        <f t="shared" si="214"/>
        <v>Western Australia</v>
      </c>
      <c r="G4420" t="s">
        <v>48</v>
      </c>
      <c r="H4420">
        <v>6330</v>
      </c>
      <c r="I4420" t="s">
        <v>11</v>
      </c>
      <c r="J4420" t="s">
        <v>94</v>
      </c>
      <c r="K4420" t="s">
        <v>152</v>
      </c>
      <c r="L4420" t="s">
        <v>13</v>
      </c>
      <c r="M4420" s="5">
        <v>5608.3399999999992</v>
      </c>
    </row>
    <row r="4421" spans="1:13" hidden="1" x14ac:dyDescent="0.25">
      <c r="A4421" s="2">
        <v>45118</v>
      </c>
      <c r="B4421" s="3">
        <f t="shared" si="213"/>
        <v>2024</v>
      </c>
      <c r="C4421" t="str">
        <f t="shared" si="215"/>
        <v>2023-2024</v>
      </c>
      <c r="D4421" t="s">
        <v>147</v>
      </c>
      <c r="E4421" t="s">
        <v>122</v>
      </c>
      <c r="F4421" t="str">
        <f t="shared" si="214"/>
        <v>New South Wales</v>
      </c>
      <c r="G4421" t="s">
        <v>10</v>
      </c>
      <c r="H4421">
        <v>2650</v>
      </c>
      <c r="I4421" t="s">
        <v>11</v>
      </c>
      <c r="J4421" t="s">
        <v>25</v>
      </c>
      <c r="K4421" t="s">
        <v>152</v>
      </c>
      <c r="L4421" t="s">
        <v>13</v>
      </c>
      <c r="M4421" s="5">
        <v>5611.5000000000018</v>
      </c>
    </row>
    <row r="4422" spans="1:13" hidden="1" x14ac:dyDescent="0.25">
      <c r="A4422" s="2">
        <v>45350</v>
      </c>
      <c r="B4422" s="3">
        <f t="shared" si="213"/>
        <v>2024</v>
      </c>
      <c r="C4422" t="str">
        <f t="shared" si="215"/>
        <v>2023-2024</v>
      </c>
      <c r="D4422" t="s">
        <v>147</v>
      </c>
      <c r="E4422" t="s">
        <v>131</v>
      </c>
      <c r="F4422" t="str">
        <f t="shared" si="214"/>
        <v>Western Australia</v>
      </c>
      <c r="G4422" t="s">
        <v>48</v>
      </c>
      <c r="H4422">
        <v>6530</v>
      </c>
      <c r="I4422" t="s">
        <v>11</v>
      </c>
      <c r="J4422" t="s">
        <v>77</v>
      </c>
      <c r="K4422" t="s">
        <v>153</v>
      </c>
      <c r="L4422" t="s">
        <v>16</v>
      </c>
      <c r="M4422" s="5">
        <v>5620.1500000000005</v>
      </c>
    </row>
    <row r="4423" spans="1:13" hidden="1" x14ac:dyDescent="0.25">
      <c r="A4423" s="2">
        <v>45373</v>
      </c>
      <c r="B4423" s="3">
        <f t="shared" si="213"/>
        <v>2024</v>
      </c>
      <c r="C4423" t="str">
        <f t="shared" si="215"/>
        <v>2023-2024</v>
      </c>
      <c r="D4423" t="s">
        <v>147</v>
      </c>
      <c r="E4423" t="s">
        <v>146</v>
      </c>
      <c r="F4423" t="str">
        <f t="shared" si="214"/>
        <v>Victoria</v>
      </c>
      <c r="G4423" t="s">
        <v>45</v>
      </c>
      <c r="H4423">
        <v>3353</v>
      </c>
      <c r="I4423" t="s">
        <v>11</v>
      </c>
      <c r="J4423" t="s">
        <v>60</v>
      </c>
      <c r="K4423" t="s">
        <v>150</v>
      </c>
      <c r="L4423" t="s">
        <v>18</v>
      </c>
      <c r="M4423" s="5">
        <v>5647.9</v>
      </c>
    </row>
    <row r="4424" spans="1:13" hidden="1" x14ac:dyDescent="0.25">
      <c r="A4424" s="2">
        <v>45090</v>
      </c>
      <c r="B4424" s="3">
        <f t="shared" si="213"/>
        <v>2023</v>
      </c>
      <c r="C4424" t="str">
        <f t="shared" si="215"/>
        <v>2023-2024</v>
      </c>
      <c r="D4424" t="s">
        <v>148</v>
      </c>
      <c r="E4424" t="s">
        <v>108</v>
      </c>
      <c r="F4424" t="str">
        <f t="shared" si="214"/>
        <v>Victoria</v>
      </c>
      <c r="G4424" t="s">
        <v>45</v>
      </c>
      <c r="H4424">
        <v>3018</v>
      </c>
      <c r="I4424" t="s">
        <v>11</v>
      </c>
      <c r="J4424" t="s">
        <v>46</v>
      </c>
      <c r="K4424" t="s">
        <v>151</v>
      </c>
      <c r="L4424" t="s">
        <v>21</v>
      </c>
      <c r="M4424" s="5">
        <v>5652.74</v>
      </c>
    </row>
    <row r="4425" spans="1:13" hidden="1" x14ac:dyDescent="0.25">
      <c r="A4425" s="2">
        <v>45474</v>
      </c>
      <c r="B4425" s="3">
        <f t="shared" si="213"/>
        <v>2025</v>
      </c>
      <c r="C4425" t="str">
        <f t="shared" si="215"/>
        <v>2024-2025</v>
      </c>
      <c r="D4425" t="s">
        <v>147</v>
      </c>
      <c r="E4425" t="s">
        <v>136</v>
      </c>
      <c r="F4425" t="str">
        <f t="shared" si="214"/>
        <v>Victoria</v>
      </c>
      <c r="G4425" t="s">
        <v>45</v>
      </c>
      <c r="H4425">
        <v>3175</v>
      </c>
      <c r="I4425" t="s">
        <v>11</v>
      </c>
      <c r="J4425" t="s">
        <v>63</v>
      </c>
      <c r="K4425" t="s">
        <v>150</v>
      </c>
      <c r="L4425" t="s">
        <v>18</v>
      </c>
      <c r="M4425" s="5">
        <v>5715.1799999999994</v>
      </c>
    </row>
    <row r="4426" spans="1:13" x14ac:dyDescent="0.25">
      <c r="A4426" s="2">
        <v>44945</v>
      </c>
      <c r="B4426" s="3">
        <f t="shared" si="213"/>
        <v>2023</v>
      </c>
      <c r="C4426" t="str">
        <f t="shared" si="215"/>
        <v>2022-2023</v>
      </c>
      <c r="D4426" t="s">
        <v>147</v>
      </c>
      <c r="E4426" t="s">
        <v>137</v>
      </c>
      <c r="F4426" t="str">
        <f t="shared" si="214"/>
        <v>New South Wales</v>
      </c>
      <c r="G4426" t="s">
        <v>10</v>
      </c>
      <c r="H4426">
        <v>2031</v>
      </c>
      <c r="I4426" t="s">
        <v>11</v>
      </c>
      <c r="J4426" t="s">
        <v>12</v>
      </c>
      <c r="K4426" t="s">
        <v>151</v>
      </c>
      <c r="L4426" t="s">
        <v>21</v>
      </c>
      <c r="M4426" s="5">
        <v>5722.39</v>
      </c>
    </row>
    <row r="4427" spans="1:13" hidden="1" x14ac:dyDescent="0.25">
      <c r="A4427" s="2">
        <v>45147</v>
      </c>
      <c r="B4427" s="3">
        <f t="shared" si="213"/>
        <v>2024</v>
      </c>
      <c r="C4427" t="str">
        <f t="shared" si="215"/>
        <v>2023-2024</v>
      </c>
      <c r="D4427" t="s">
        <v>147</v>
      </c>
      <c r="E4427" t="s">
        <v>24</v>
      </c>
      <c r="F4427" t="str">
        <f t="shared" si="214"/>
        <v>New South Wales</v>
      </c>
      <c r="G4427" t="s">
        <v>10</v>
      </c>
      <c r="H4427">
        <v>2795</v>
      </c>
      <c r="I4427" t="s">
        <v>11</v>
      </c>
      <c r="J4427" t="s">
        <v>25</v>
      </c>
      <c r="K4427" t="s">
        <v>152</v>
      </c>
      <c r="L4427" t="s">
        <v>13</v>
      </c>
      <c r="M4427" s="5">
        <v>5754.1299999999992</v>
      </c>
    </row>
    <row r="4428" spans="1:13" hidden="1" x14ac:dyDescent="0.25">
      <c r="A4428" s="2">
        <v>45287</v>
      </c>
      <c r="B4428" s="3">
        <f t="shared" si="213"/>
        <v>2024</v>
      </c>
      <c r="C4428" t="str">
        <f t="shared" si="215"/>
        <v>2023-2024</v>
      </c>
      <c r="D4428" t="s">
        <v>148</v>
      </c>
      <c r="E4428" t="s">
        <v>124</v>
      </c>
      <c r="F4428" t="str">
        <f t="shared" si="214"/>
        <v>New South Wales</v>
      </c>
      <c r="G4428" t="s">
        <v>10</v>
      </c>
      <c r="H4428">
        <v>2015</v>
      </c>
      <c r="I4428" t="s">
        <v>11</v>
      </c>
      <c r="J4428" t="s">
        <v>12</v>
      </c>
      <c r="K4428" t="s">
        <v>152</v>
      </c>
      <c r="L4428" t="s">
        <v>13</v>
      </c>
      <c r="M4428" s="5">
        <v>5761.56</v>
      </c>
    </row>
    <row r="4429" spans="1:13" hidden="1" x14ac:dyDescent="0.25">
      <c r="A4429" s="2">
        <v>45394</v>
      </c>
      <c r="B4429" s="3">
        <f t="shared" si="213"/>
        <v>2024</v>
      </c>
      <c r="C4429" t="str">
        <f t="shared" si="215"/>
        <v>2024-2025</v>
      </c>
      <c r="D4429" t="s">
        <v>147</v>
      </c>
      <c r="E4429" t="s">
        <v>103</v>
      </c>
      <c r="F4429" t="str">
        <f t="shared" si="214"/>
        <v>Queensland</v>
      </c>
      <c r="G4429" t="s">
        <v>35</v>
      </c>
      <c r="H4429">
        <v>4509</v>
      </c>
      <c r="I4429" t="s">
        <v>11</v>
      </c>
      <c r="J4429" t="s">
        <v>104</v>
      </c>
      <c r="K4429" t="s">
        <v>149</v>
      </c>
      <c r="L4429" t="s">
        <v>15</v>
      </c>
      <c r="M4429" s="5">
        <v>5802.1000000000022</v>
      </c>
    </row>
    <row r="4430" spans="1:13" hidden="1" x14ac:dyDescent="0.25">
      <c r="A4430" s="2">
        <v>44977</v>
      </c>
      <c r="B4430" s="3">
        <f t="shared" si="213"/>
        <v>2023</v>
      </c>
      <c r="C4430" t="str">
        <f t="shared" si="215"/>
        <v>2022-2023</v>
      </c>
      <c r="D4430" t="s">
        <v>147</v>
      </c>
      <c r="E4430" t="s">
        <v>64</v>
      </c>
      <c r="F4430" t="str">
        <f t="shared" si="214"/>
        <v>Victoria</v>
      </c>
      <c r="G4430" t="s">
        <v>45</v>
      </c>
      <c r="H4430">
        <v>3199</v>
      </c>
      <c r="I4430" t="s">
        <v>11</v>
      </c>
      <c r="J4430" t="s">
        <v>63</v>
      </c>
      <c r="K4430" t="s">
        <v>152</v>
      </c>
      <c r="L4430" t="s">
        <v>13</v>
      </c>
      <c r="M4430" s="5">
        <v>5804.51</v>
      </c>
    </row>
    <row r="4431" spans="1:13" hidden="1" x14ac:dyDescent="0.25">
      <c r="A4431" s="2">
        <v>45026</v>
      </c>
      <c r="B4431" s="3">
        <f t="shared" si="213"/>
        <v>2023</v>
      </c>
      <c r="C4431" t="str">
        <f t="shared" si="215"/>
        <v>2023-2024</v>
      </c>
      <c r="D4431" t="s">
        <v>147</v>
      </c>
      <c r="E4431" t="s">
        <v>117</v>
      </c>
      <c r="F4431" t="str">
        <f t="shared" si="214"/>
        <v>Queensland</v>
      </c>
      <c r="G4431" t="s">
        <v>35</v>
      </c>
      <c r="H4431">
        <v>4119</v>
      </c>
      <c r="I4431" t="s">
        <v>11</v>
      </c>
      <c r="J4431" t="s">
        <v>43</v>
      </c>
      <c r="K4431" t="s">
        <v>151</v>
      </c>
      <c r="L4431" t="s">
        <v>21</v>
      </c>
      <c r="M4431" s="5">
        <v>5809.8700000000017</v>
      </c>
    </row>
    <row r="4432" spans="1:13" hidden="1" x14ac:dyDescent="0.25">
      <c r="A4432" s="2">
        <v>45169</v>
      </c>
      <c r="B4432" s="3">
        <f t="shared" si="213"/>
        <v>2024</v>
      </c>
      <c r="C4432" t="str">
        <f t="shared" si="215"/>
        <v>2023-2024</v>
      </c>
      <c r="D4432" t="s">
        <v>147</v>
      </c>
      <c r="E4432" t="s">
        <v>113</v>
      </c>
      <c r="F4432" t="str">
        <f t="shared" si="214"/>
        <v>Queensland</v>
      </c>
      <c r="G4432" t="s">
        <v>35</v>
      </c>
      <c r="H4432">
        <v>4215</v>
      </c>
      <c r="I4432" t="s">
        <v>11</v>
      </c>
      <c r="J4432" t="s">
        <v>104</v>
      </c>
      <c r="K4432" t="s">
        <v>151</v>
      </c>
      <c r="L4432" t="s">
        <v>21</v>
      </c>
      <c r="M4432" s="5">
        <v>5832.199999999998</v>
      </c>
    </row>
    <row r="4433" spans="1:13" hidden="1" x14ac:dyDescent="0.25">
      <c r="A4433" s="2">
        <v>45519</v>
      </c>
      <c r="B4433" s="3">
        <f t="shared" si="213"/>
        <v>2025</v>
      </c>
      <c r="C4433" t="str">
        <f t="shared" si="215"/>
        <v>2024-2025</v>
      </c>
      <c r="D4433" t="s">
        <v>148</v>
      </c>
      <c r="E4433" t="s">
        <v>78</v>
      </c>
      <c r="F4433" t="str">
        <f t="shared" si="214"/>
        <v>New South Wales</v>
      </c>
      <c r="G4433" t="s">
        <v>10</v>
      </c>
      <c r="H4433">
        <v>2350</v>
      </c>
      <c r="I4433" t="s">
        <v>11</v>
      </c>
      <c r="J4433" t="s">
        <v>68</v>
      </c>
      <c r="K4433" t="s">
        <v>153</v>
      </c>
      <c r="L4433" t="s">
        <v>16</v>
      </c>
      <c r="M4433" s="5">
        <v>5894.8900000000012</v>
      </c>
    </row>
    <row r="4434" spans="1:13" hidden="1" x14ac:dyDescent="0.25">
      <c r="A4434" s="2">
        <v>45490</v>
      </c>
      <c r="B4434" s="3">
        <f t="shared" si="213"/>
        <v>2025</v>
      </c>
      <c r="C4434" t="str">
        <f t="shared" si="215"/>
        <v>2024-2025</v>
      </c>
      <c r="D4434" t="s">
        <v>147</v>
      </c>
      <c r="E4434" t="s">
        <v>142</v>
      </c>
      <c r="F4434" t="str">
        <f t="shared" si="214"/>
        <v>Australian Capital Territory</v>
      </c>
      <c r="G4434" t="s">
        <v>80</v>
      </c>
      <c r="H4434">
        <v>2609</v>
      </c>
      <c r="I4434" t="s">
        <v>11</v>
      </c>
      <c r="J4434" t="s">
        <v>58</v>
      </c>
      <c r="K4434" t="s">
        <v>150</v>
      </c>
      <c r="L4434" t="s">
        <v>18</v>
      </c>
      <c r="M4434" s="5">
        <v>5935.05</v>
      </c>
    </row>
    <row r="4435" spans="1:13" hidden="1" x14ac:dyDescent="0.25">
      <c r="A4435" s="2">
        <v>45456</v>
      </c>
      <c r="B4435" s="3">
        <f t="shared" si="213"/>
        <v>2024</v>
      </c>
      <c r="C4435" t="str">
        <f t="shared" si="215"/>
        <v>2024-2025</v>
      </c>
      <c r="D4435" t="s">
        <v>148</v>
      </c>
      <c r="E4435" t="s">
        <v>72</v>
      </c>
      <c r="F4435" t="str">
        <f t="shared" si="214"/>
        <v>Western Australia</v>
      </c>
      <c r="G4435" t="s">
        <v>48</v>
      </c>
      <c r="H4435">
        <v>6010</v>
      </c>
      <c r="I4435" t="s">
        <v>11</v>
      </c>
      <c r="J4435" t="s">
        <v>49</v>
      </c>
      <c r="K4435" t="s">
        <v>150</v>
      </c>
      <c r="L4435" t="s">
        <v>18</v>
      </c>
      <c r="M4435" s="5">
        <v>5936.02</v>
      </c>
    </row>
    <row r="4436" spans="1:13" hidden="1" x14ac:dyDescent="0.25">
      <c r="A4436" s="2">
        <v>44966</v>
      </c>
      <c r="B4436" s="3">
        <f t="shared" si="213"/>
        <v>2023</v>
      </c>
      <c r="C4436" t="str">
        <f t="shared" si="215"/>
        <v>2022-2023</v>
      </c>
      <c r="D4436" t="s">
        <v>147</v>
      </c>
      <c r="E4436" t="s">
        <v>57</v>
      </c>
      <c r="F4436" t="str">
        <f t="shared" si="214"/>
        <v>New South Wales</v>
      </c>
      <c r="G4436" t="s">
        <v>10</v>
      </c>
      <c r="H4436">
        <v>2560</v>
      </c>
      <c r="I4436" t="s">
        <v>11</v>
      </c>
      <c r="J4436" t="s">
        <v>58</v>
      </c>
      <c r="K4436" t="s">
        <v>151</v>
      </c>
      <c r="L4436" t="s">
        <v>21</v>
      </c>
      <c r="M4436" s="5">
        <v>6008.17</v>
      </c>
    </row>
    <row r="4437" spans="1:13" hidden="1" x14ac:dyDescent="0.25">
      <c r="A4437" s="2">
        <v>44961</v>
      </c>
      <c r="B4437" s="3">
        <f t="shared" si="213"/>
        <v>2023</v>
      </c>
      <c r="C4437" t="str">
        <f t="shared" si="215"/>
        <v>2022-2023</v>
      </c>
      <c r="D4437" t="s">
        <v>147</v>
      </c>
      <c r="E4437" t="s">
        <v>145</v>
      </c>
      <c r="F4437" t="str">
        <f t="shared" si="214"/>
        <v>New South Wales</v>
      </c>
      <c r="G4437" t="s">
        <v>10</v>
      </c>
      <c r="H4437">
        <v>2101</v>
      </c>
      <c r="I4437" t="s">
        <v>11</v>
      </c>
      <c r="J4437" t="s">
        <v>27</v>
      </c>
      <c r="K4437" t="s">
        <v>150</v>
      </c>
      <c r="L4437" t="s">
        <v>18</v>
      </c>
      <c r="M4437" s="5">
        <v>6048.9699999999984</v>
      </c>
    </row>
    <row r="4438" spans="1:13" hidden="1" x14ac:dyDescent="0.25">
      <c r="A4438" s="2">
        <v>45084</v>
      </c>
      <c r="B4438" s="3">
        <f t="shared" si="213"/>
        <v>2023</v>
      </c>
      <c r="C4438" t="str">
        <f t="shared" si="215"/>
        <v>2023-2024</v>
      </c>
      <c r="D4438" t="s">
        <v>147</v>
      </c>
      <c r="E4438" t="s">
        <v>57</v>
      </c>
      <c r="F4438" t="str">
        <f t="shared" si="214"/>
        <v>New South Wales</v>
      </c>
      <c r="G4438" t="s">
        <v>10</v>
      </c>
      <c r="H4438">
        <v>2560</v>
      </c>
      <c r="I4438" t="s">
        <v>11</v>
      </c>
      <c r="J4438" t="s">
        <v>58</v>
      </c>
      <c r="K4438" t="s">
        <v>153</v>
      </c>
      <c r="L4438" t="s">
        <v>16</v>
      </c>
      <c r="M4438" s="5">
        <v>6061.11</v>
      </c>
    </row>
    <row r="4439" spans="1:13" hidden="1" x14ac:dyDescent="0.25">
      <c r="A4439" s="2">
        <v>45034</v>
      </c>
      <c r="B4439" s="3">
        <f t="shared" si="213"/>
        <v>2023</v>
      </c>
      <c r="C4439" t="str">
        <f t="shared" si="215"/>
        <v>2023-2024</v>
      </c>
      <c r="D4439" t="s">
        <v>147</v>
      </c>
      <c r="E4439" t="s">
        <v>112</v>
      </c>
      <c r="F4439" t="str">
        <f t="shared" si="214"/>
        <v>Victoria</v>
      </c>
      <c r="G4439" t="s">
        <v>45</v>
      </c>
      <c r="H4439">
        <v>3076</v>
      </c>
      <c r="I4439" t="s">
        <v>11</v>
      </c>
      <c r="J4439" t="s">
        <v>46</v>
      </c>
      <c r="K4439" t="s">
        <v>149</v>
      </c>
      <c r="L4439" t="s">
        <v>15</v>
      </c>
      <c r="M4439" s="5">
        <v>6065.880000000001</v>
      </c>
    </row>
    <row r="4440" spans="1:13" hidden="1" x14ac:dyDescent="0.25">
      <c r="A4440" s="2">
        <v>45293</v>
      </c>
      <c r="B4440" s="3">
        <f t="shared" si="213"/>
        <v>2024</v>
      </c>
      <c r="C4440" t="str">
        <f t="shared" si="215"/>
        <v>2023-2024</v>
      </c>
      <c r="D4440" t="s">
        <v>147</v>
      </c>
      <c r="E4440" t="s">
        <v>42</v>
      </c>
      <c r="F4440" t="str">
        <f t="shared" si="214"/>
        <v>Queensland</v>
      </c>
      <c r="G4440" t="s">
        <v>35</v>
      </c>
      <c r="H4440">
        <v>4053</v>
      </c>
      <c r="I4440" t="s">
        <v>11</v>
      </c>
      <c r="J4440" t="s">
        <v>43</v>
      </c>
      <c r="K4440" t="s">
        <v>152</v>
      </c>
      <c r="L4440" t="s">
        <v>13</v>
      </c>
      <c r="M4440" s="5">
        <v>6066.260000000002</v>
      </c>
    </row>
    <row r="4441" spans="1:13" hidden="1" x14ac:dyDescent="0.25">
      <c r="A4441" s="2">
        <v>45100</v>
      </c>
      <c r="B4441" s="3">
        <f t="shared" si="213"/>
        <v>2023</v>
      </c>
      <c r="C4441" t="str">
        <f t="shared" si="215"/>
        <v>2023-2024</v>
      </c>
      <c r="D4441" t="s">
        <v>148</v>
      </c>
      <c r="E4441" t="s">
        <v>96</v>
      </c>
      <c r="F4441" t="str">
        <f t="shared" si="214"/>
        <v>Western Australia</v>
      </c>
      <c r="G4441" t="s">
        <v>48</v>
      </c>
      <c r="H4441">
        <v>6330</v>
      </c>
      <c r="I4441" t="s">
        <v>11</v>
      </c>
      <c r="J4441" t="s">
        <v>94</v>
      </c>
      <c r="K4441" t="s">
        <v>151</v>
      </c>
      <c r="L4441" t="s">
        <v>21</v>
      </c>
      <c r="M4441" s="5">
        <v>6080.3399999999992</v>
      </c>
    </row>
    <row r="4442" spans="1:13" hidden="1" x14ac:dyDescent="0.25">
      <c r="A4442" s="2">
        <v>45330</v>
      </c>
      <c r="B4442" s="3">
        <f t="shared" si="213"/>
        <v>2024</v>
      </c>
      <c r="C4442" t="str">
        <f t="shared" si="215"/>
        <v>2023-2024</v>
      </c>
      <c r="D4442" t="s">
        <v>147</v>
      </c>
      <c r="E4442" t="s">
        <v>41</v>
      </c>
      <c r="F4442" t="str">
        <f t="shared" si="214"/>
        <v>New South Wales</v>
      </c>
      <c r="G4442" t="s">
        <v>10</v>
      </c>
      <c r="H4442">
        <v>2830</v>
      </c>
      <c r="I4442" t="s">
        <v>11</v>
      </c>
      <c r="J4442" t="s">
        <v>25</v>
      </c>
      <c r="K4442" t="s">
        <v>153</v>
      </c>
      <c r="L4442" t="s">
        <v>16</v>
      </c>
      <c r="M4442" s="5">
        <v>6156.3099999999995</v>
      </c>
    </row>
    <row r="4443" spans="1:13" hidden="1" x14ac:dyDescent="0.25">
      <c r="A4443" s="2">
        <v>45365</v>
      </c>
      <c r="B4443" s="3">
        <f t="shared" si="213"/>
        <v>2024</v>
      </c>
      <c r="C4443" t="str">
        <f t="shared" si="215"/>
        <v>2023-2024</v>
      </c>
      <c r="D4443" t="s">
        <v>147</v>
      </c>
      <c r="E4443" t="s">
        <v>122</v>
      </c>
      <c r="F4443" t="str">
        <f t="shared" si="214"/>
        <v>New South Wales</v>
      </c>
      <c r="G4443" t="s">
        <v>10</v>
      </c>
      <c r="H4443">
        <v>2650</v>
      </c>
      <c r="I4443" t="s">
        <v>11</v>
      </c>
      <c r="J4443" t="s">
        <v>25</v>
      </c>
      <c r="K4443" t="s">
        <v>151</v>
      </c>
      <c r="L4443" t="s">
        <v>21</v>
      </c>
      <c r="M4443" s="5">
        <v>6198.0200000000013</v>
      </c>
    </row>
    <row r="4444" spans="1:13" hidden="1" x14ac:dyDescent="0.25">
      <c r="A4444" s="2">
        <v>45524</v>
      </c>
      <c r="B4444" s="3">
        <f t="shared" si="213"/>
        <v>2025</v>
      </c>
      <c r="C4444" t="str">
        <f t="shared" si="215"/>
        <v>2024-2025</v>
      </c>
      <c r="D4444" t="s">
        <v>147</v>
      </c>
      <c r="E4444" t="s">
        <v>145</v>
      </c>
      <c r="F4444" t="str">
        <f t="shared" si="214"/>
        <v>New South Wales</v>
      </c>
      <c r="G4444" t="s">
        <v>10</v>
      </c>
      <c r="H4444">
        <v>2101</v>
      </c>
      <c r="I4444" t="s">
        <v>11</v>
      </c>
      <c r="J4444" t="s">
        <v>27</v>
      </c>
      <c r="K4444" t="s">
        <v>153</v>
      </c>
      <c r="L4444" t="s">
        <v>16</v>
      </c>
      <c r="M4444" s="5">
        <v>6228.0300000000016</v>
      </c>
    </row>
    <row r="4445" spans="1:13" hidden="1" x14ac:dyDescent="0.25">
      <c r="A4445" s="2">
        <v>45127</v>
      </c>
      <c r="B4445" s="3">
        <f t="shared" si="213"/>
        <v>2024</v>
      </c>
      <c r="C4445" t="str">
        <f t="shared" si="215"/>
        <v>2023-2024</v>
      </c>
      <c r="D4445" t="s">
        <v>147</v>
      </c>
      <c r="E4445" t="s">
        <v>65</v>
      </c>
      <c r="F4445" t="str">
        <f t="shared" si="214"/>
        <v>New South Wales</v>
      </c>
      <c r="G4445" t="s">
        <v>10</v>
      </c>
      <c r="H4445">
        <v>2541</v>
      </c>
      <c r="I4445" t="s">
        <v>11</v>
      </c>
      <c r="J4445" t="s">
        <v>58</v>
      </c>
      <c r="K4445" t="s">
        <v>153</v>
      </c>
      <c r="L4445" t="s">
        <v>16</v>
      </c>
      <c r="M4445" s="5">
        <v>6251.5000000000009</v>
      </c>
    </row>
    <row r="4446" spans="1:13" hidden="1" x14ac:dyDescent="0.25">
      <c r="A4446" s="2">
        <v>45586</v>
      </c>
      <c r="B4446" s="3">
        <f t="shared" si="213"/>
        <v>2025</v>
      </c>
      <c r="C4446" t="str">
        <f t="shared" si="215"/>
        <v>2024-2025</v>
      </c>
      <c r="D4446" t="s">
        <v>147</v>
      </c>
      <c r="E4446" t="s">
        <v>65</v>
      </c>
      <c r="F4446" t="str">
        <f t="shared" si="214"/>
        <v>New South Wales</v>
      </c>
      <c r="G4446" t="s">
        <v>10</v>
      </c>
      <c r="H4446">
        <v>2541</v>
      </c>
      <c r="I4446" t="s">
        <v>11</v>
      </c>
      <c r="J4446" t="s">
        <v>58</v>
      </c>
      <c r="K4446" t="s">
        <v>149</v>
      </c>
      <c r="L4446" t="s">
        <v>15</v>
      </c>
      <c r="M4446" s="5">
        <v>6304.0499999999993</v>
      </c>
    </row>
    <row r="4447" spans="1:13" x14ac:dyDescent="0.25">
      <c r="A4447" s="2">
        <v>44944</v>
      </c>
      <c r="B4447" s="3">
        <f t="shared" si="213"/>
        <v>2023</v>
      </c>
      <c r="C4447" t="str">
        <f t="shared" si="215"/>
        <v>2022-2023</v>
      </c>
      <c r="D4447" t="s">
        <v>147</v>
      </c>
      <c r="E4447" t="s">
        <v>117</v>
      </c>
      <c r="F4447" t="str">
        <f t="shared" si="214"/>
        <v>Queensland</v>
      </c>
      <c r="G4447" t="s">
        <v>35</v>
      </c>
      <c r="H4447">
        <v>4119</v>
      </c>
      <c r="I4447" t="s">
        <v>11</v>
      </c>
      <c r="J4447" t="s">
        <v>43</v>
      </c>
      <c r="K4447" t="s">
        <v>149</v>
      </c>
      <c r="L4447" t="s">
        <v>15</v>
      </c>
      <c r="M4447" s="5">
        <v>6393.6899999999987</v>
      </c>
    </row>
    <row r="4448" spans="1:13" hidden="1" x14ac:dyDescent="0.25">
      <c r="A4448" s="2">
        <v>45236</v>
      </c>
      <c r="B4448" s="3">
        <f t="shared" si="213"/>
        <v>2024</v>
      </c>
      <c r="C4448" t="str">
        <f t="shared" si="215"/>
        <v>2023-2024</v>
      </c>
      <c r="D4448" t="s">
        <v>147</v>
      </c>
      <c r="E4448" t="s">
        <v>132</v>
      </c>
      <c r="F4448" t="str">
        <f t="shared" si="214"/>
        <v>New South Wales</v>
      </c>
      <c r="G4448" t="s">
        <v>10</v>
      </c>
      <c r="H4448">
        <v>2800</v>
      </c>
      <c r="I4448" t="s">
        <v>11</v>
      </c>
      <c r="J4448" t="s">
        <v>25</v>
      </c>
      <c r="K4448" t="s">
        <v>149</v>
      </c>
      <c r="L4448" t="s">
        <v>15</v>
      </c>
      <c r="M4448" s="5">
        <v>6426.4800000000005</v>
      </c>
    </row>
    <row r="4449" spans="1:13" hidden="1" x14ac:dyDescent="0.25">
      <c r="A4449" s="2">
        <v>45053</v>
      </c>
      <c r="B4449" s="3">
        <f t="shared" si="213"/>
        <v>2023</v>
      </c>
      <c r="C4449" t="str">
        <f t="shared" si="215"/>
        <v>2023-2024</v>
      </c>
      <c r="D4449" t="s">
        <v>147</v>
      </c>
      <c r="E4449" t="s">
        <v>109</v>
      </c>
      <c r="F4449" t="str">
        <f t="shared" si="214"/>
        <v>New South Wales</v>
      </c>
      <c r="G4449" t="s">
        <v>10</v>
      </c>
      <c r="H4449">
        <v>2480</v>
      </c>
      <c r="I4449" t="s">
        <v>11</v>
      </c>
      <c r="J4449" t="s">
        <v>68</v>
      </c>
      <c r="K4449" t="s">
        <v>149</v>
      </c>
      <c r="L4449" t="s">
        <v>15</v>
      </c>
      <c r="M4449" s="5">
        <v>6442.1700000000046</v>
      </c>
    </row>
    <row r="4450" spans="1:13" hidden="1" x14ac:dyDescent="0.25">
      <c r="A4450" s="2">
        <v>45166</v>
      </c>
      <c r="B4450" s="3">
        <f t="shared" si="213"/>
        <v>2024</v>
      </c>
      <c r="C4450" t="str">
        <f t="shared" si="215"/>
        <v>2023-2024</v>
      </c>
      <c r="D4450" t="s">
        <v>147</v>
      </c>
      <c r="E4450" t="s">
        <v>145</v>
      </c>
      <c r="F4450" t="str">
        <f t="shared" si="214"/>
        <v>New South Wales</v>
      </c>
      <c r="G4450" t="s">
        <v>10</v>
      </c>
      <c r="H4450">
        <v>2101</v>
      </c>
      <c r="I4450" t="s">
        <v>11</v>
      </c>
      <c r="J4450" t="s">
        <v>27</v>
      </c>
      <c r="K4450" t="s">
        <v>149</v>
      </c>
      <c r="L4450" t="s">
        <v>15</v>
      </c>
      <c r="M4450" s="5">
        <v>6445.0500000000011</v>
      </c>
    </row>
    <row r="4451" spans="1:13" hidden="1" x14ac:dyDescent="0.25">
      <c r="A4451" s="2">
        <v>44964</v>
      </c>
      <c r="B4451" s="3">
        <f t="shared" si="213"/>
        <v>2023</v>
      </c>
      <c r="C4451" t="str">
        <f t="shared" si="215"/>
        <v>2022-2023</v>
      </c>
      <c r="D4451" t="s">
        <v>147</v>
      </c>
      <c r="E4451" t="s">
        <v>64</v>
      </c>
      <c r="F4451" t="str">
        <f t="shared" si="214"/>
        <v>Victoria</v>
      </c>
      <c r="G4451" t="s">
        <v>45</v>
      </c>
      <c r="H4451">
        <v>3199</v>
      </c>
      <c r="I4451" t="s">
        <v>11</v>
      </c>
      <c r="J4451" t="s">
        <v>63</v>
      </c>
      <c r="K4451" t="s">
        <v>150</v>
      </c>
      <c r="L4451" t="s">
        <v>18</v>
      </c>
      <c r="M4451" s="5">
        <v>6446.1200000000008</v>
      </c>
    </row>
    <row r="4452" spans="1:13" hidden="1" x14ac:dyDescent="0.25">
      <c r="A4452" s="2">
        <v>45201</v>
      </c>
      <c r="B4452" s="3">
        <f t="shared" si="213"/>
        <v>2024</v>
      </c>
      <c r="C4452" t="str">
        <f t="shared" si="215"/>
        <v>2023-2024</v>
      </c>
      <c r="D4452" t="s">
        <v>147</v>
      </c>
      <c r="E4452" t="s">
        <v>143</v>
      </c>
      <c r="F4452" t="str">
        <f t="shared" si="214"/>
        <v>New South Wales</v>
      </c>
      <c r="G4452" t="s">
        <v>10</v>
      </c>
      <c r="H4452">
        <v>2154</v>
      </c>
      <c r="I4452" t="s">
        <v>11</v>
      </c>
      <c r="J4452" t="s">
        <v>27</v>
      </c>
      <c r="K4452" t="s">
        <v>149</v>
      </c>
      <c r="L4452" t="s">
        <v>15</v>
      </c>
      <c r="M4452" s="5">
        <v>6492.4899999999989</v>
      </c>
    </row>
    <row r="4453" spans="1:13" hidden="1" x14ac:dyDescent="0.25">
      <c r="A4453" s="2">
        <v>45164</v>
      </c>
      <c r="B4453" s="3">
        <f t="shared" si="213"/>
        <v>2024</v>
      </c>
      <c r="C4453" t="str">
        <f t="shared" si="215"/>
        <v>2023-2024</v>
      </c>
      <c r="D4453" t="s">
        <v>147</v>
      </c>
      <c r="E4453" t="s">
        <v>103</v>
      </c>
      <c r="F4453" t="str">
        <f t="shared" si="214"/>
        <v>Queensland</v>
      </c>
      <c r="G4453" t="s">
        <v>35</v>
      </c>
      <c r="H4453">
        <v>4509</v>
      </c>
      <c r="I4453" t="s">
        <v>11</v>
      </c>
      <c r="J4453" t="s">
        <v>104</v>
      </c>
      <c r="K4453" t="s">
        <v>150</v>
      </c>
      <c r="L4453" t="s">
        <v>18</v>
      </c>
      <c r="M4453" s="5">
        <v>6508.58</v>
      </c>
    </row>
    <row r="4454" spans="1:13" hidden="1" x14ac:dyDescent="0.25">
      <c r="A4454" s="2">
        <v>45238</v>
      </c>
      <c r="B4454" s="3">
        <f t="shared" si="213"/>
        <v>2024</v>
      </c>
      <c r="C4454" t="str">
        <f t="shared" si="215"/>
        <v>2023-2024</v>
      </c>
      <c r="D4454" t="s">
        <v>147</v>
      </c>
      <c r="E4454" t="s">
        <v>146</v>
      </c>
      <c r="F4454" t="str">
        <f t="shared" si="214"/>
        <v>Victoria</v>
      </c>
      <c r="G4454" t="s">
        <v>45</v>
      </c>
      <c r="H4454">
        <v>3353</v>
      </c>
      <c r="I4454" t="s">
        <v>11</v>
      </c>
      <c r="J4454" t="s">
        <v>60</v>
      </c>
      <c r="K4454" t="s">
        <v>151</v>
      </c>
      <c r="L4454" t="s">
        <v>21</v>
      </c>
      <c r="M4454" s="5">
        <v>6511.67</v>
      </c>
    </row>
    <row r="4455" spans="1:13" hidden="1" x14ac:dyDescent="0.25">
      <c r="A4455" s="2">
        <v>45142</v>
      </c>
      <c r="B4455" s="3">
        <f t="shared" si="213"/>
        <v>2024</v>
      </c>
      <c r="C4455" t="str">
        <f t="shared" si="215"/>
        <v>2023-2024</v>
      </c>
      <c r="D4455" t="s">
        <v>147</v>
      </c>
      <c r="E4455" t="s">
        <v>137</v>
      </c>
      <c r="F4455" t="str">
        <f t="shared" si="214"/>
        <v>New South Wales</v>
      </c>
      <c r="G4455" t="s">
        <v>10</v>
      </c>
      <c r="H4455">
        <v>2031</v>
      </c>
      <c r="I4455" t="s">
        <v>11</v>
      </c>
      <c r="J4455" t="s">
        <v>12</v>
      </c>
      <c r="K4455" t="s">
        <v>149</v>
      </c>
      <c r="L4455" t="s">
        <v>15</v>
      </c>
      <c r="M4455" s="5">
        <v>6526.579999999999</v>
      </c>
    </row>
    <row r="4456" spans="1:13" hidden="1" x14ac:dyDescent="0.25">
      <c r="A4456" s="2">
        <v>45488</v>
      </c>
      <c r="B4456" s="3">
        <f t="shared" si="213"/>
        <v>2025</v>
      </c>
      <c r="C4456" t="str">
        <f t="shared" si="215"/>
        <v>2024-2025</v>
      </c>
      <c r="D4456" t="s">
        <v>147</v>
      </c>
      <c r="E4456" t="s">
        <v>64</v>
      </c>
      <c r="F4456" t="str">
        <f t="shared" si="214"/>
        <v>Victoria</v>
      </c>
      <c r="G4456" t="s">
        <v>45</v>
      </c>
      <c r="H4456">
        <v>3199</v>
      </c>
      <c r="I4456" t="s">
        <v>11</v>
      </c>
      <c r="J4456" t="s">
        <v>63</v>
      </c>
      <c r="K4456" t="s">
        <v>151</v>
      </c>
      <c r="L4456" t="s">
        <v>21</v>
      </c>
      <c r="M4456" s="5">
        <v>6630.3700000000008</v>
      </c>
    </row>
    <row r="4457" spans="1:13" hidden="1" x14ac:dyDescent="0.25">
      <c r="A4457" s="2">
        <v>45546</v>
      </c>
      <c r="B4457" s="3">
        <f t="shared" si="213"/>
        <v>2025</v>
      </c>
      <c r="C4457" t="str">
        <f t="shared" si="215"/>
        <v>2024-2025</v>
      </c>
      <c r="D4457" t="s">
        <v>147</v>
      </c>
      <c r="E4457" t="s">
        <v>9</v>
      </c>
      <c r="F4457" t="str">
        <f t="shared" si="214"/>
        <v>New South Wales</v>
      </c>
      <c r="G4457" t="s">
        <v>10</v>
      </c>
      <c r="H4457">
        <v>2067</v>
      </c>
      <c r="I4457" t="s">
        <v>11</v>
      </c>
      <c r="J4457" t="s">
        <v>12</v>
      </c>
      <c r="K4457" t="s">
        <v>149</v>
      </c>
      <c r="L4457" t="s">
        <v>15</v>
      </c>
      <c r="M4457" s="5">
        <v>6641.9900000000016</v>
      </c>
    </row>
    <row r="4458" spans="1:13" hidden="1" x14ac:dyDescent="0.25">
      <c r="A4458" s="2">
        <v>45223</v>
      </c>
      <c r="B4458" s="3">
        <f t="shared" si="213"/>
        <v>2024</v>
      </c>
      <c r="C4458" t="str">
        <f t="shared" si="215"/>
        <v>2023-2024</v>
      </c>
      <c r="D4458" t="s">
        <v>147</v>
      </c>
      <c r="E4458" t="s">
        <v>99</v>
      </c>
      <c r="F4458" t="str">
        <f t="shared" si="214"/>
        <v>Victoria</v>
      </c>
      <c r="G4458" t="s">
        <v>45</v>
      </c>
      <c r="H4458">
        <v>3148</v>
      </c>
      <c r="I4458" t="s">
        <v>11</v>
      </c>
      <c r="J4458" t="s">
        <v>63</v>
      </c>
      <c r="K4458" t="s">
        <v>150</v>
      </c>
      <c r="L4458" t="s">
        <v>18</v>
      </c>
      <c r="M4458" s="5">
        <v>6642.2</v>
      </c>
    </row>
    <row r="4459" spans="1:13" hidden="1" x14ac:dyDescent="0.25">
      <c r="A4459" s="2">
        <v>45073</v>
      </c>
      <c r="B4459" s="3">
        <f t="shared" si="213"/>
        <v>2023</v>
      </c>
      <c r="C4459" t="str">
        <f t="shared" si="215"/>
        <v>2023-2024</v>
      </c>
      <c r="D4459" t="s">
        <v>148</v>
      </c>
      <c r="E4459" t="s">
        <v>44</v>
      </c>
      <c r="F4459" t="str">
        <f t="shared" si="214"/>
        <v>Victoria</v>
      </c>
      <c r="G4459" t="s">
        <v>45</v>
      </c>
      <c r="H4459">
        <v>3066</v>
      </c>
      <c r="I4459" t="s">
        <v>11</v>
      </c>
      <c r="J4459" t="s">
        <v>46</v>
      </c>
      <c r="K4459" t="s">
        <v>149</v>
      </c>
      <c r="L4459" t="s">
        <v>15</v>
      </c>
      <c r="M4459" s="5">
        <v>6701.9900000000007</v>
      </c>
    </row>
    <row r="4460" spans="1:13" hidden="1" x14ac:dyDescent="0.25">
      <c r="A4460" s="2">
        <v>45166</v>
      </c>
      <c r="B4460" s="3">
        <f t="shared" si="213"/>
        <v>2024</v>
      </c>
      <c r="C4460" t="str">
        <f t="shared" si="215"/>
        <v>2023-2024</v>
      </c>
      <c r="D4460" t="s">
        <v>147</v>
      </c>
      <c r="E4460" t="s">
        <v>99</v>
      </c>
      <c r="F4460" t="str">
        <f t="shared" si="214"/>
        <v>Victoria</v>
      </c>
      <c r="G4460" t="s">
        <v>45</v>
      </c>
      <c r="H4460">
        <v>3148</v>
      </c>
      <c r="I4460" t="s">
        <v>11</v>
      </c>
      <c r="J4460" t="s">
        <v>63</v>
      </c>
      <c r="K4460" t="s">
        <v>153</v>
      </c>
      <c r="L4460" t="s">
        <v>16</v>
      </c>
      <c r="M4460" s="5">
        <v>6708.3900000000012</v>
      </c>
    </row>
    <row r="4461" spans="1:13" hidden="1" x14ac:dyDescent="0.25">
      <c r="A4461" s="2">
        <v>45115</v>
      </c>
      <c r="B4461" s="3">
        <f t="shared" si="213"/>
        <v>2024</v>
      </c>
      <c r="C4461" t="str">
        <f t="shared" si="215"/>
        <v>2023-2024</v>
      </c>
      <c r="D4461" t="s">
        <v>147</v>
      </c>
      <c r="E4461" t="s">
        <v>112</v>
      </c>
      <c r="F4461" t="str">
        <f t="shared" si="214"/>
        <v>Victoria</v>
      </c>
      <c r="G4461" t="s">
        <v>45</v>
      </c>
      <c r="H4461">
        <v>3076</v>
      </c>
      <c r="I4461" t="s">
        <v>11</v>
      </c>
      <c r="J4461" t="s">
        <v>46</v>
      </c>
      <c r="K4461" t="s">
        <v>149</v>
      </c>
      <c r="L4461" t="s">
        <v>15</v>
      </c>
      <c r="M4461" s="5">
        <v>6740.72</v>
      </c>
    </row>
    <row r="4462" spans="1:13" hidden="1" x14ac:dyDescent="0.25">
      <c r="A4462" s="2">
        <v>45537</v>
      </c>
      <c r="B4462" s="3">
        <f t="shared" si="213"/>
        <v>2025</v>
      </c>
      <c r="C4462" t="str">
        <f t="shared" si="215"/>
        <v>2024-2025</v>
      </c>
      <c r="D4462" t="s">
        <v>147</v>
      </c>
      <c r="E4462" t="s">
        <v>122</v>
      </c>
      <c r="F4462" t="str">
        <f t="shared" si="214"/>
        <v>New South Wales</v>
      </c>
      <c r="G4462" t="s">
        <v>10</v>
      </c>
      <c r="H4462">
        <v>2650</v>
      </c>
      <c r="I4462" t="s">
        <v>11</v>
      </c>
      <c r="J4462" t="s">
        <v>25</v>
      </c>
      <c r="K4462" t="s">
        <v>149</v>
      </c>
      <c r="L4462" t="s">
        <v>15</v>
      </c>
      <c r="M4462" s="5">
        <v>6879.2900000000009</v>
      </c>
    </row>
    <row r="4463" spans="1:13" hidden="1" x14ac:dyDescent="0.25">
      <c r="A4463" s="2">
        <v>45218</v>
      </c>
      <c r="B4463" s="3">
        <f t="shared" si="213"/>
        <v>2024</v>
      </c>
      <c r="C4463" t="str">
        <f t="shared" si="215"/>
        <v>2023-2024</v>
      </c>
      <c r="D4463" t="s">
        <v>147</v>
      </c>
      <c r="E4463" t="s">
        <v>131</v>
      </c>
      <c r="F4463" t="str">
        <f t="shared" si="214"/>
        <v>Western Australia</v>
      </c>
      <c r="G4463" t="s">
        <v>48</v>
      </c>
      <c r="H4463">
        <v>6530</v>
      </c>
      <c r="I4463" t="s">
        <v>11</v>
      </c>
      <c r="J4463" t="s">
        <v>77</v>
      </c>
      <c r="K4463" t="s">
        <v>152</v>
      </c>
      <c r="L4463" t="s">
        <v>13</v>
      </c>
      <c r="M4463" s="5">
        <v>6890.9500000000016</v>
      </c>
    </row>
    <row r="4464" spans="1:13" hidden="1" x14ac:dyDescent="0.25">
      <c r="A4464" s="2">
        <v>45550</v>
      </c>
      <c r="B4464" s="3">
        <f t="shared" si="213"/>
        <v>2025</v>
      </c>
      <c r="C4464" t="str">
        <f t="shared" si="215"/>
        <v>2024-2025</v>
      </c>
      <c r="D4464" t="s">
        <v>148</v>
      </c>
      <c r="E4464" t="s">
        <v>86</v>
      </c>
      <c r="F4464" t="str">
        <f t="shared" si="214"/>
        <v>New South Wales</v>
      </c>
      <c r="G4464" t="s">
        <v>10</v>
      </c>
      <c r="H4464">
        <v>2064</v>
      </c>
      <c r="I4464" t="s">
        <v>11</v>
      </c>
      <c r="J4464" t="s">
        <v>12</v>
      </c>
      <c r="K4464" t="s">
        <v>150</v>
      </c>
      <c r="L4464" t="s">
        <v>18</v>
      </c>
      <c r="M4464" s="5">
        <v>6954.5999999999995</v>
      </c>
    </row>
    <row r="4465" spans="1:13" hidden="1" x14ac:dyDescent="0.25">
      <c r="A4465" s="2">
        <v>45592</v>
      </c>
      <c r="B4465" s="3">
        <f t="shared" si="213"/>
        <v>2025</v>
      </c>
      <c r="C4465" t="str">
        <f t="shared" si="215"/>
        <v>2024-2025</v>
      </c>
      <c r="D4465" t="s">
        <v>147</v>
      </c>
      <c r="E4465" t="s">
        <v>117</v>
      </c>
      <c r="F4465" t="str">
        <f t="shared" si="214"/>
        <v>Queensland</v>
      </c>
      <c r="G4465" t="s">
        <v>35</v>
      </c>
      <c r="H4465">
        <v>4119</v>
      </c>
      <c r="I4465" t="s">
        <v>11</v>
      </c>
      <c r="J4465" t="s">
        <v>43</v>
      </c>
      <c r="K4465" t="s">
        <v>152</v>
      </c>
      <c r="L4465" t="s">
        <v>13</v>
      </c>
      <c r="M4465" s="5">
        <v>6972.0799999999981</v>
      </c>
    </row>
    <row r="4466" spans="1:13" hidden="1" x14ac:dyDescent="0.25">
      <c r="A4466" s="2">
        <v>45521</v>
      </c>
      <c r="B4466" s="3">
        <f t="shared" si="213"/>
        <v>2025</v>
      </c>
      <c r="C4466" t="str">
        <f t="shared" si="215"/>
        <v>2024-2025</v>
      </c>
      <c r="D4466" t="s">
        <v>147</v>
      </c>
      <c r="E4466" t="s">
        <v>135</v>
      </c>
      <c r="F4466" t="str">
        <f t="shared" si="214"/>
        <v>Victoria</v>
      </c>
      <c r="G4466" t="s">
        <v>45</v>
      </c>
      <c r="H4466">
        <v>3550</v>
      </c>
      <c r="I4466" t="s">
        <v>11</v>
      </c>
      <c r="J4466" t="s">
        <v>60</v>
      </c>
      <c r="K4466" t="s">
        <v>149</v>
      </c>
      <c r="L4466" t="s">
        <v>15</v>
      </c>
      <c r="M4466" s="5">
        <v>7040.8400000000038</v>
      </c>
    </row>
    <row r="4467" spans="1:13" hidden="1" x14ac:dyDescent="0.25">
      <c r="A4467" s="2">
        <v>45065</v>
      </c>
      <c r="B4467" s="3">
        <f t="shared" si="213"/>
        <v>2023</v>
      </c>
      <c r="C4467" t="str">
        <f t="shared" si="215"/>
        <v>2023-2024</v>
      </c>
      <c r="D4467" t="s">
        <v>147</v>
      </c>
      <c r="E4467" t="s">
        <v>92</v>
      </c>
      <c r="F4467" t="str">
        <f t="shared" si="214"/>
        <v>Queensland</v>
      </c>
      <c r="G4467" t="s">
        <v>35</v>
      </c>
      <c r="H4467">
        <v>4068</v>
      </c>
      <c r="I4467" t="s">
        <v>11</v>
      </c>
      <c r="J4467" t="s">
        <v>43</v>
      </c>
      <c r="K4467" t="s">
        <v>149</v>
      </c>
      <c r="L4467" t="s">
        <v>15</v>
      </c>
      <c r="M4467" s="5">
        <v>7049.4500000000025</v>
      </c>
    </row>
    <row r="4468" spans="1:13" x14ac:dyDescent="0.25">
      <c r="A4468" s="2">
        <v>44932</v>
      </c>
      <c r="B4468" s="3">
        <f t="shared" si="213"/>
        <v>2023</v>
      </c>
      <c r="C4468" t="str">
        <f t="shared" si="215"/>
        <v>2022-2023</v>
      </c>
      <c r="D4468" t="s">
        <v>147</v>
      </c>
      <c r="E4468" t="s">
        <v>131</v>
      </c>
      <c r="F4468" t="str">
        <f t="shared" si="214"/>
        <v>Western Australia</v>
      </c>
      <c r="G4468" t="s">
        <v>48</v>
      </c>
      <c r="H4468">
        <v>6530</v>
      </c>
      <c r="I4468" t="s">
        <v>11</v>
      </c>
      <c r="J4468" t="s">
        <v>77</v>
      </c>
      <c r="K4468" t="s">
        <v>149</v>
      </c>
      <c r="L4468" t="s">
        <v>15</v>
      </c>
      <c r="M4468" s="5">
        <v>7077.9299999999994</v>
      </c>
    </row>
    <row r="4469" spans="1:13" hidden="1" x14ac:dyDescent="0.25">
      <c r="A4469" s="2">
        <v>45391</v>
      </c>
      <c r="B4469" s="3">
        <f t="shared" si="213"/>
        <v>2024</v>
      </c>
      <c r="C4469" t="str">
        <f t="shared" si="215"/>
        <v>2024-2025</v>
      </c>
      <c r="D4469" t="s">
        <v>148</v>
      </c>
      <c r="E4469" t="s">
        <v>124</v>
      </c>
      <c r="F4469" t="str">
        <f t="shared" si="214"/>
        <v>New South Wales</v>
      </c>
      <c r="G4469" t="s">
        <v>10</v>
      </c>
      <c r="H4469">
        <v>2015</v>
      </c>
      <c r="I4469" t="s">
        <v>11</v>
      </c>
      <c r="J4469" t="s">
        <v>12</v>
      </c>
      <c r="K4469" t="s">
        <v>153</v>
      </c>
      <c r="L4469" t="s">
        <v>16</v>
      </c>
      <c r="M4469" s="5">
        <v>7096.9500000000035</v>
      </c>
    </row>
    <row r="4470" spans="1:13" hidden="1" x14ac:dyDescent="0.25">
      <c r="A4470" s="2">
        <v>45630</v>
      </c>
      <c r="B4470" s="3">
        <f t="shared" si="213"/>
        <v>2025</v>
      </c>
      <c r="C4470" t="str">
        <f t="shared" si="215"/>
        <v>2024-2025</v>
      </c>
      <c r="D4470" t="s">
        <v>147</v>
      </c>
      <c r="E4470" t="s">
        <v>138</v>
      </c>
      <c r="F4470" t="str">
        <f t="shared" si="214"/>
        <v>Queensland</v>
      </c>
      <c r="G4470" t="s">
        <v>35</v>
      </c>
      <c r="H4470">
        <v>4558</v>
      </c>
      <c r="I4470" t="s">
        <v>11</v>
      </c>
      <c r="J4470" t="s">
        <v>120</v>
      </c>
      <c r="K4470" t="s">
        <v>149</v>
      </c>
      <c r="L4470" t="s">
        <v>15</v>
      </c>
      <c r="M4470" s="5">
        <v>7110.9800000000032</v>
      </c>
    </row>
    <row r="4471" spans="1:13" hidden="1" x14ac:dyDescent="0.25">
      <c r="A4471" s="2">
        <v>45509</v>
      </c>
      <c r="B4471" s="3">
        <f t="shared" si="213"/>
        <v>2025</v>
      </c>
      <c r="C4471" t="str">
        <f t="shared" si="215"/>
        <v>2024-2025</v>
      </c>
      <c r="D4471" t="s">
        <v>147</v>
      </c>
      <c r="E4471" t="s">
        <v>145</v>
      </c>
      <c r="F4471" t="str">
        <f t="shared" si="214"/>
        <v>New South Wales</v>
      </c>
      <c r="G4471" t="s">
        <v>10</v>
      </c>
      <c r="H4471">
        <v>2101</v>
      </c>
      <c r="I4471" t="s">
        <v>11</v>
      </c>
      <c r="J4471" t="s">
        <v>27</v>
      </c>
      <c r="K4471" t="s">
        <v>149</v>
      </c>
      <c r="L4471" t="s">
        <v>15</v>
      </c>
      <c r="M4471" s="5">
        <v>7135.2800000000043</v>
      </c>
    </row>
    <row r="4472" spans="1:13" hidden="1" x14ac:dyDescent="0.25">
      <c r="A4472" s="2">
        <v>45328</v>
      </c>
      <c r="B4472" s="3">
        <f t="shared" si="213"/>
        <v>2024</v>
      </c>
      <c r="C4472" t="str">
        <f t="shared" si="215"/>
        <v>2023-2024</v>
      </c>
      <c r="D4472" t="s">
        <v>148</v>
      </c>
      <c r="E4472" t="s">
        <v>124</v>
      </c>
      <c r="F4472" t="str">
        <f t="shared" si="214"/>
        <v>New South Wales</v>
      </c>
      <c r="G4472" t="s">
        <v>10</v>
      </c>
      <c r="H4472">
        <v>2015</v>
      </c>
      <c r="I4472" t="s">
        <v>11</v>
      </c>
      <c r="J4472" t="s">
        <v>12</v>
      </c>
      <c r="K4472" t="s">
        <v>151</v>
      </c>
      <c r="L4472" t="s">
        <v>21</v>
      </c>
      <c r="M4472" s="5">
        <v>7207.76</v>
      </c>
    </row>
    <row r="4473" spans="1:13" x14ac:dyDescent="0.25">
      <c r="A4473" s="2">
        <v>44957</v>
      </c>
      <c r="B4473" s="3">
        <f t="shared" si="213"/>
        <v>2023</v>
      </c>
      <c r="C4473" t="str">
        <f t="shared" si="215"/>
        <v>2022-2023</v>
      </c>
      <c r="D4473" t="s">
        <v>147</v>
      </c>
      <c r="E4473" t="s">
        <v>64</v>
      </c>
      <c r="F4473" t="str">
        <f t="shared" si="214"/>
        <v>Victoria</v>
      </c>
      <c r="G4473" t="s">
        <v>45</v>
      </c>
      <c r="H4473">
        <v>3199</v>
      </c>
      <c r="I4473" t="s">
        <v>11</v>
      </c>
      <c r="J4473" t="s">
        <v>63</v>
      </c>
      <c r="K4473" t="s">
        <v>152</v>
      </c>
      <c r="L4473" t="s">
        <v>13</v>
      </c>
      <c r="M4473" s="5">
        <v>7284.1799999999994</v>
      </c>
    </row>
    <row r="4474" spans="1:13" hidden="1" x14ac:dyDescent="0.25">
      <c r="A4474" s="2">
        <v>45216</v>
      </c>
      <c r="B4474" s="3">
        <f t="shared" si="213"/>
        <v>2024</v>
      </c>
      <c r="C4474" t="str">
        <f t="shared" si="215"/>
        <v>2023-2024</v>
      </c>
      <c r="D4474" t="s">
        <v>147</v>
      </c>
      <c r="E4474" t="s">
        <v>131</v>
      </c>
      <c r="F4474" t="str">
        <f t="shared" si="214"/>
        <v>Western Australia</v>
      </c>
      <c r="G4474" t="s">
        <v>48</v>
      </c>
      <c r="H4474">
        <v>6530</v>
      </c>
      <c r="I4474" t="s">
        <v>11</v>
      </c>
      <c r="J4474" t="s">
        <v>77</v>
      </c>
      <c r="K4474" t="s">
        <v>149</v>
      </c>
      <c r="L4474" t="s">
        <v>15</v>
      </c>
      <c r="M4474" s="5">
        <v>7309.9100000000017</v>
      </c>
    </row>
    <row r="4475" spans="1:13" hidden="1" x14ac:dyDescent="0.25">
      <c r="A4475" s="2">
        <v>45278</v>
      </c>
      <c r="B4475" s="3">
        <f t="shared" si="213"/>
        <v>2024</v>
      </c>
      <c r="C4475" t="str">
        <f t="shared" si="215"/>
        <v>2023-2024</v>
      </c>
      <c r="D4475" t="s">
        <v>147</v>
      </c>
      <c r="E4475" t="s">
        <v>136</v>
      </c>
      <c r="F4475" t="str">
        <f t="shared" si="214"/>
        <v>Victoria</v>
      </c>
      <c r="G4475" t="s">
        <v>45</v>
      </c>
      <c r="H4475">
        <v>3175</v>
      </c>
      <c r="I4475" t="s">
        <v>11</v>
      </c>
      <c r="J4475" t="s">
        <v>63</v>
      </c>
      <c r="K4475" t="s">
        <v>149</v>
      </c>
      <c r="L4475" t="s">
        <v>15</v>
      </c>
      <c r="M4475" s="5">
        <v>7339.49</v>
      </c>
    </row>
    <row r="4476" spans="1:13" hidden="1" x14ac:dyDescent="0.25">
      <c r="A4476" s="2">
        <v>45093</v>
      </c>
      <c r="B4476" s="3">
        <f t="shared" si="213"/>
        <v>2023</v>
      </c>
      <c r="C4476" t="str">
        <f t="shared" si="215"/>
        <v>2023-2024</v>
      </c>
      <c r="D4476" t="s">
        <v>147</v>
      </c>
      <c r="E4476" t="s">
        <v>65</v>
      </c>
      <c r="F4476" t="str">
        <f t="shared" si="214"/>
        <v>New South Wales</v>
      </c>
      <c r="G4476" t="s">
        <v>10</v>
      </c>
      <c r="H4476">
        <v>2541</v>
      </c>
      <c r="I4476" t="s">
        <v>11</v>
      </c>
      <c r="J4476" t="s">
        <v>58</v>
      </c>
      <c r="K4476" t="s">
        <v>151</v>
      </c>
      <c r="L4476" t="s">
        <v>21</v>
      </c>
      <c r="M4476" s="5">
        <v>7343.3100000000013</v>
      </c>
    </row>
    <row r="4477" spans="1:13" hidden="1" x14ac:dyDescent="0.25">
      <c r="A4477" s="2">
        <v>45505</v>
      </c>
      <c r="B4477" s="3">
        <f t="shared" si="213"/>
        <v>2025</v>
      </c>
      <c r="C4477" t="str">
        <f t="shared" si="215"/>
        <v>2024-2025</v>
      </c>
      <c r="D4477" t="s">
        <v>147</v>
      </c>
      <c r="E4477" t="s">
        <v>57</v>
      </c>
      <c r="F4477" t="str">
        <f t="shared" si="214"/>
        <v>New South Wales</v>
      </c>
      <c r="G4477" t="s">
        <v>10</v>
      </c>
      <c r="H4477">
        <v>2560</v>
      </c>
      <c r="I4477" t="s">
        <v>11</v>
      </c>
      <c r="J4477" t="s">
        <v>58</v>
      </c>
      <c r="K4477" t="s">
        <v>152</v>
      </c>
      <c r="L4477" t="s">
        <v>13</v>
      </c>
      <c r="M4477" s="5">
        <v>7487.4900000000034</v>
      </c>
    </row>
    <row r="4478" spans="1:13" hidden="1" x14ac:dyDescent="0.25">
      <c r="A4478" s="2">
        <v>45077</v>
      </c>
      <c r="B4478" s="3">
        <f t="shared" si="213"/>
        <v>2023</v>
      </c>
      <c r="C4478" t="str">
        <f t="shared" si="215"/>
        <v>2023-2024</v>
      </c>
      <c r="D4478" t="s">
        <v>147</v>
      </c>
      <c r="E4478" t="s">
        <v>57</v>
      </c>
      <c r="F4478" t="str">
        <f t="shared" si="214"/>
        <v>New South Wales</v>
      </c>
      <c r="G4478" t="s">
        <v>10</v>
      </c>
      <c r="H4478">
        <v>2560</v>
      </c>
      <c r="I4478" t="s">
        <v>11</v>
      </c>
      <c r="J4478" t="s">
        <v>58</v>
      </c>
      <c r="K4478" t="s">
        <v>151</v>
      </c>
      <c r="L4478" t="s">
        <v>21</v>
      </c>
      <c r="M4478" s="5">
        <v>7520.87</v>
      </c>
    </row>
    <row r="4479" spans="1:13" hidden="1" x14ac:dyDescent="0.25">
      <c r="A4479" s="2">
        <v>44994</v>
      </c>
      <c r="B4479" s="3">
        <f t="shared" si="213"/>
        <v>2023</v>
      </c>
      <c r="C4479" t="str">
        <f t="shared" si="215"/>
        <v>2022-2023</v>
      </c>
      <c r="D4479" t="s">
        <v>148</v>
      </c>
      <c r="E4479" t="s">
        <v>124</v>
      </c>
      <c r="F4479" t="str">
        <f t="shared" si="214"/>
        <v>New South Wales</v>
      </c>
      <c r="G4479" t="s">
        <v>10</v>
      </c>
      <c r="H4479">
        <v>2015</v>
      </c>
      <c r="I4479" t="s">
        <v>11</v>
      </c>
      <c r="J4479" t="s">
        <v>12</v>
      </c>
      <c r="K4479" t="s">
        <v>149</v>
      </c>
      <c r="L4479" t="s">
        <v>15</v>
      </c>
      <c r="M4479" s="5">
        <v>7676.07</v>
      </c>
    </row>
    <row r="4480" spans="1:13" hidden="1" x14ac:dyDescent="0.25">
      <c r="A4480" s="2">
        <v>45657</v>
      </c>
      <c r="B4480" s="3">
        <f t="shared" si="213"/>
        <v>2025</v>
      </c>
      <c r="C4480" t="str">
        <f t="shared" si="215"/>
        <v>2024-2025</v>
      </c>
      <c r="D4480" t="s">
        <v>147</v>
      </c>
      <c r="E4480" t="s">
        <v>132</v>
      </c>
      <c r="F4480" t="str">
        <f t="shared" si="214"/>
        <v>New South Wales</v>
      </c>
      <c r="G4480" t="s">
        <v>10</v>
      </c>
      <c r="H4480">
        <v>2800</v>
      </c>
      <c r="I4480" t="s">
        <v>11</v>
      </c>
      <c r="J4480" t="s">
        <v>25</v>
      </c>
      <c r="K4480" t="s">
        <v>149</v>
      </c>
      <c r="L4480" t="s">
        <v>15</v>
      </c>
      <c r="M4480" s="5">
        <v>7691.8700000000035</v>
      </c>
    </row>
    <row r="4481" spans="1:13" hidden="1" x14ac:dyDescent="0.25">
      <c r="A4481" s="2">
        <v>45582</v>
      </c>
      <c r="B4481" s="3">
        <f t="shared" si="213"/>
        <v>2025</v>
      </c>
      <c r="C4481" t="str">
        <f t="shared" si="215"/>
        <v>2024-2025</v>
      </c>
      <c r="D4481" t="s">
        <v>148</v>
      </c>
      <c r="E4481" t="s">
        <v>78</v>
      </c>
      <c r="F4481" t="str">
        <f t="shared" si="214"/>
        <v>New South Wales</v>
      </c>
      <c r="G4481" t="s">
        <v>10</v>
      </c>
      <c r="H4481">
        <v>2350</v>
      </c>
      <c r="I4481" t="s">
        <v>11</v>
      </c>
      <c r="J4481" t="s">
        <v>68</v>
      </c>
      <c r="K4481" t="s">
        <v>149</v>
      </c>
      <c r="L4481" t="s">
        <v>15</v>
      </c>
      <c r="M4481" s="5">
        <v>7792.92</v>
      </c>
    </row>
    <row r="4482" spans="1:13" hidden="1" x14ac:dyDescent="0.25">
      <c r="A4482" s="2">
        <v>45601</v>
      </c>
      <c r="B4482" s="3">
        <f t="shared" ref="B4482:B4506" si="216">IF(MONTH(A4482)&gt;=7,YEAR(A4482)+1,YEAR(A4482))</f>
        <v>2025</v>
      </c>
      <c r="C4482" t="str">
        <f t="shared" si="215"/>
        <v>2024-2025</v>
      </c>
      <c r="D4482" t="s">
        <v>147</v>
      </c>
      <c r="E4482" t="s">
        <v>136</v>
      </c>
      <c r="F4482" t="str">
        <f t="shared" ref="F4482:F4506" si="217">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hidden="1" x14ac:dyDescent="0.25">
      <c r="A4483" s="2">
        <v>45440</v>
      </c>
      <c r="B4483" s="3">
        <f t="shared" si="216"/>
        <v>2024</v>
      </c>
      <c r="C4483" t="str">
        <f t="shared" ref="C4483:C4506" si="218">IF(MONTH(A4483) &gt;= 4, YEAR(A4483) &amp; "-" &amp; YEAR(A4483) + 1, YEAR(A4483) - 1 &amp; "-" &amp; YEAR(A4483))</f>
        <v>2024-2025</v>
      </c>
      <c r="D4483" t="s">
        <v>148</v>
      </c>
      <c r="E4483" t="s">
        <v>108</v>
      </c>
      <c r="F4483" t="str">
        <f t="shared" si="217"/>
        <v>Victoria</v>
      </c>
      <c r="G4483" t="s">
        <v>45</v>
      </c>
      <c r="H4483">
        <v>3018</v>
      </c>
      <c r="I4483" t="s">
        <v>11</v>
      </c>
      <c r="J4483" t="s">
        <v>46</v>
      </c>
      <c r="K4483" t="s">
        <v>149</v>
      </c>
      <c r="L4483" t="s">
        <v>15</v>
      </c>
      <c r="M4483" s="5">
        <v>7862.59</v>
      </c>
    </row>
    <row r="4484" spans="1:13" hidden="1" x14ac:dyDescent="0.25">
      <c r="A4484" s="2">
        <v>45615</v>
      </c>
      <c r="B4484" s="3">
        <f t="shared" si="216"/>
        <v>2025</v>
      </c>
      <c r="C4484" t="str">
        <f t="shared" si="218"/>
        <v>2024-2025</v>
      </c>
      <c r="D4484" t="s">
        <v>147</v>
      </c>
      <c r="E4484" t="s">
        <v>131</v>
      </c>
      <c r="F4484" t="str">
        <f t="shared" si="217"/>
        <v>Western Australia</v>
      </c>
      <c r="G4484" t="s">
        <v>48</v>
      </c>
      <c r="H4484">
        <v>6530</v>
      </c>
      <c r="I4484" t="s">
        <v>11</v>
      </c>
      <c r="J4484" t="s">
        <v>77</v>
      </c>
      <c r="K4484" t="s">
        <v>151</v>
      </c>
      <c r="L4484" t="s">
        <v>21</v>
      </c>
      <c r="M4484" s="5">
        <v>7890.8300000000008</v>
      </c>
    </row>
    <row r="4485" spans="1:13" hidden="1" x14ac:dyDescent="0.25">
      <c r="A4485" s="2">
        <v>45420</v>
      </c>
      <c r="B4485" s="3">
        <f t="shared" si="216"/>
        <v>2024</v>
      </c>
      <c r="C4485" t="str">
        <f t="shared" si="218"/>
        <v>2024-2025</v>
      </c>
      <c r="D4485" t="s">
        <v>147</v>
      </c>
      <c r="E4485" t="s">
        <v>24</v>
      </c>
      <c r="F4485" t="str">
        <f t="shared" si="217"/>
        <v>New South Wales</v>
      </c>
      <c r="G4485" t="s">
        <v>10</v>
      </c>
      <c r="H4485">
        <v>2795</v>
      </c>
      <c r="I4485" t="s">
        <v>11</v>
      </c>
      <c r="J4485" t="s">
        <v>25</v>
      </c>
      <c r="K4485" t="s">
        <v>151</v>
      </c>
      <c r="L4485" t="s">
        <v>21</v>
      </c>
      <c r="M4485" s="5">
        <v>7909.7500000000009</v>
      </c>
    </row>
    <row r="4486" spans="1:13" x14ac:dyDescent="0.25">
      <c r="A4486" s="2">
        <v>44946</v>
      </c>
      <c r="B4486" s="3">
        <f t="shared" si="216"/>
        <v>2023</v>
      </c>
      <c r="C4486" t="str">
        <f t="shared" si="218"/>
        <v>2022-2023</v>
      </c>
      <c r="D4486" t="s">
        <v>147</v>
      </c>
      <c r="E4486" t="s">
        <v>146</v>
      </c>
      <c r="F4486" t="str">
        <f t="shared" si="217"/>
        <v>Victoria</v>
      </c>
      <c r="G4486" t="s">
        <v>45</v>
      </c>
      <c r="H4486">
        <v>3353</v>
      </c>
      <c r="I4486" t="s">
        <v>11</v>
      </c>
      <c r="J4486" t="s">
        <v>60</v>
      </c>
      <c r="K4486" t="s">
        <v>149</v>
      </c>
      <c r="L4486" t="s">
        <v>15</v>
      </c>
      <c r="M4486" s="5">
        <v>8030.1400000000012</v>
      </c>
    </row>
    <row r="4487" spans="1:13" hidden="1" x14ac:dyDescent="0.25">
      <c r="A4487" s="2">
        <v>45562</v>
      </c>
      <c r="B4487" s="3">
        <f t="shared" si="216"/>
        <v>2025</v>
      </c>
      <c r="C4487" t="str">
        <f t="shared" si="218"/>
        <v>2024-2025</v>
      </c>
      <c r="D4487" t="s">
        <v>147</v>
      </c>
      <c r="E4487" t="s">
        <v>28</v>
      </c>
      <c r="F4487" t="str">
        <f t="shared" si="217"/>
        <v>Northern Territory</v>
      </c>
      <c r="G4487" t="s">
        <v>29</v>
      </c>
      <c r="H4487">
        <v>800</v>
      </c>
      <c r="I4487" t="s">
        <v>11</v>
      </c>
      <c r="J4487" t="s">
        <v>30</v>
      </c>
      <c r="K4487" t="s">
        <v>149</v>
      </c>
      <c r="L4487" t="s">
        <v>15</v>
      </c>
      <c r="M4487" s="5">
        <v>8078.8700000000008</v>
      </c>
    </row>
    <row r="4488" spans="1:13" hidden="1" x14ac:dyDescent="0.25">
      <c r="A4488" s="2">
        <v>45615</v>
      </c>
      <c r="B4488" s="3">
        <f t="shared" si="216"/>
        <v>2025</v>
      </c>
      <c r="C4488" t="str">
        <f t="shared" si="218"/>
        <v>2024-2025</v>
      </c>
      <c r="D4488" t="s">
        <v>147</v>
      </c>
      <c r="E4488" t="s">
        <v>64</v>
      </c>
      <c r="F4488" t="str">
        <f t="shared" si="217"/>
        <v>Victoria</v>
      </c>
      <c r="G4488" t="s">
        <v>45</v>
      </c>
      <c r="H4488">
        <v>3199</v>
      </c>
      <c r="I4488" t="s">
        <v>11</v>
      </c>
      <c r="J4488" t="s">
        <v>63</v>
      </c>
      <c r="K4488" t="s">
        <v>151</v>
      </c>
      <c r="L4488" t="s">
        <v>21</v>
      </c>
      <c r="M4488" s="5">
        <v>8106.36</v>
      </c>
    </row>
    <row r="4489" spans="1:13" hidden="1" x14ac:dyDescent="0.25">
      <c r="A4489" s="2">
        <v>45183</v>
      </c>
      <c r="B4489" s="3">
        <f t="shared" si="216"/>
        <v>2024</v>
      </c>
      <c r="C4489" t="str">
        <f t="shared" si="218"/>
        <v>2023-2024</v>
      </c>
      <c r="D4489" t="s">
        <v>147</v>
      </c>
      <c r="E4489" t="s">
        <v>82</v>
      </c>
      <c r="F4489" t="str">
        <f t="shared" si="217"/>
        <v>Queensland</v>
      </c>
      <c r="G4489" t="s">
        <v>35</v>
      </c>
      <c r="H4489">
        <v>4012</v>
      </c>
      <c r="I4489" t="s">
        <v>11</v>
      </c>
      <c r="J4489" t="s">
        <v>43</v>
      </c>
      <c r="K4489" t="s">
        <v>150</v>
      </c>
      <c r="L4489" t="s">
        <v>18</v>
      </c>
      <c r="M4489" s="5">
        <v>8438.7899999999972</v>
      </c>
    </row>
    <row r="4490" spans="1:13" hidden="1" x14ac:dyDescent="0.25">
      <c r="A4490" s="2">
        <v>45577</v>
      </c>
      <c r="B4490" s="3">
        <f t="shared" si="216"/>
        <v>2025</v>
      </c>
      <c r="C4490" t="str">
        <f t="shared" si="218"/>
        <v>2024-2025</v>
      </c>
      <c r="D4490" t="s">
        <v>147</v>
      </c>
      <c r="E4490" t="s">
        <v>41</v>
      </c>
      <c r="F4490" t="str">
        <f t="shared" si="217"/>
        <v>New South Wales</v>
      </c>
      <c r="G4490" t="s">
        <v>10</v>
      </c>
      <c r="H4490">
        <v>2830</v>
      </c>
      <c r="I4490" t="s">
        <v>11</v>
      </c>
      <c r="J4490" t="s">
        <v>25</v>
      </c>
      <c r="K4490" t="s">
        <v>151</v>
      </c>
      <c r="L4490" t="s">
        <v>21</v>
      </c>
      <c r="M4490" s="5">
        <v>8620.2100000000009</v>
      </c>
    </row>
    <row r="4491" spans="1:13" x14ac:dyDescent="0.25">
      <c r="A4491" s="2">
        <v>44929</v>
      </c>
      <c r="B4491" s="3">
        <f t="shared" si="216"/>
        <v>2023</v>
      </c>
      <c r="C4491" t="str">
        <f t="shared" si="218"/>
        <v>2022-2023</v>
      </c>
      <c r="D4491" t="s">
        <v>147</v>
      </c>
      <c r="E4491" t="s">
        <v>99</v>
      </c>
      <c r="F4491" t="str">
        <f t="shared" si="217"/>
        <v>Victoria</v>
      </c>
      <c r="G4491" t="s">
        <v>45</v>
      </c>
      <c r="H4491">
        <v>3148</v>
      </c>
      <c r="I4491" t="s">
        <v>11</v>
      </c>
      <c r="J4491" t="s">
        <v>63</v>
      </c>
      <c r="K4491" t="s">
        <v>151</v>
      </c>
      <c r="L4491" t="s">
        <v>21</v>
      </c>
      <c r="M4491" s="5">
        <v>8918.2800000000025</v>
      </c>
    </row>
    <row r="4492" spans="1:13" hidden="1" x14ac:dyDescent="0.25">
      <c r="A4492" s="2">
        <v>45133</v>
      </c>
      <c r="B4492" s="3">
        <f t="shared" si="216"/>
        <v>2024</v>
      </c>
      <c r="C4492" t="str">
        <f t="shared" si="218"/>
        <v>2023-2024</v>
      </c>
      <c r="D4492" t="s">
        <v>147</v>
      </c>
      <c r="E4492" t="s">
        <v>99</v>
      </c>
      <c r="F4492" t="str">
        <f t="shared" si="217"/>
        <v>Victoria</v>
      </c>
      <c r="G4492" t="s">
        <v>45</v>
      </c>
      <c r="H4492">
        <v>3148</v>
      </c>
      <c r="I4492" t="s">
        <v>11</v>
      </c>
      <c r="J4492" t="s">
        <v>63</v>
      </c>
      <c r="K4492" t="s">
        <v>149</v>
      </c>
      <c r="L4492" t="s">
        <v>15</v>
      </c>
      <c r="M4492" s="5">
        <v>9049.9800000000014</v>
      </c>
    </row>
    <row r="4493" spans="1:13" hidden="1" x14ac:dyDescent="0.25">
      <c r="A4493" s="2">
        <v>45038</v>
      </c>
      <c r="B4493" s="3">
        <f t="shared" si="216"/>
        <v>2023</v>
      </c>
      <c r="C4493" t="str">
        <f t="shared" si="218"/>
        <v>2023-2024</v>
      </c>
      <c r="D4493" t="s">
        <v>147</v>
      </c>
      <c r="E4493" t="s">
        <v>57</v>
      </c>
      <c r="F4493" t="str">
        <f t="shared" si="217"/>
        <v>New South Wales</v>
      </c>
      <c r="G4493" t="s">
        <v>10</v>
      </c>
      <c r="H4493">
        <v>2560</v>
      </c>
      <c r="I4493" t="s">
        <v>11</v>
      </c>
      <c r="J4493" t="s">
        <v>58</v>
      </c>
      <c r="K4493" t="s">
        <v>149</v>
      </c>
      <c r="L4493" t="s">
        <v>15</v>
      </c>
      <c r="M4493" s="5">
        <v>9101.4900000000016</v>
      </c>
    </row>
    <row r="4494" spans="1:13" hidden="1" x14ac:dyDescent="0.25">
      <c r="A4494" s="2">
        <v>45375</v>
      </c>
      <c r="B4494" s="3">
        <f t="shared" si="216"/>
        <v>2024</v>
      </c>
      <c r="C4494" t="str">
        <f t="shared" si="218"/>
        <v>2023-2024</v>
      </c>
      <c r="D4494" t="s">
        <v>147</v>
      </c>
      <c r="E4494" t="s">
        <v>143</v>
      </c>
      <c r="F4494" t="str">
        <f t="shared" si="217"/>
        <v>New South Wales</v>
      </c>
      <c r="G4494" t="s">
        <v>10</v>
      </c>
      <c r="H4494">
        <v>2154</v>
      </c>
      <c r="I4494" t="s">
        <v>11</v>
      </c>
      <c r="J4494" t="s">
        <v>27</v>
      </c>
      <c r="K4494" t="s">
        <v>149</v>
      </c>
      <c r="L4494" t="s">
        <v>15</v>
      </c>
      <c r="M4494" s="5">
        <v>9522.9499999999989</v>
      </c>
    </row>
    <row r="4495" spans="1:13" hidden="1" x14ac:dyDescent="0.25">
      <c r="A4495" s="2">
        <v>45440</v>
      </c>
      <c r="B4495" s="3">
        <f t="shared" si="216"/>
        <v>2024</v>
      </c>
      <c r="C4495" t="str">
        <f t="shared" si="218"/>
        <v>2024-2025</v>
      </c>
      <c r="D4495" t="s">
        <v>147</v>
      </c>
      <c r="E4495" t="s">
        <v>41</v>
      </c>
      <c r="F4495" t="str">
        <f t="shared" si="217"/>
        <v>New South Wales</v>
      </c>
      <c r="G4495" t="s">
        <v>10</v>
      </c>
      <c r="H4495">
        <v>2830</v>
      </c>
      <c r="I4495" t="s">
        <v>11</v>
      </c>
      <c r="J4495" t="s">
        <v>25</v>
      </c>
      <c r="K4495" t="s">
        <v>149</v>
      </c>
      <c r="L4495" t="s">
        <v>15</v>
      </c>
      <c r="M4495" s="5">
        <v>9866.4400000000023</v>
      </c>
    </row>
    <row r="4496" spans="1:13" hidden="1" x14ac:dyDescent="0.25">
      <c r="A4496" s="2">
        <v>45097</v>
      </c>
      <c r="B4496" s="3">
        <f t="shared" si="216"/>
        <v>2023</v>
      </c>
      <c r="C4496" t="str">
        <f t="shared" si="218"/>
        <v>2023-2024</v>
      </c>
      <c r="D4496" t="s">
        <v>147</v>
      </c>
      <c r="E4496" t="s">
        <v>146</v>
      </c>
      <c r="F4496" t="str">
        <f t="shared" si="217"/>
        <v>Victoria</v>
      </c>
      <c r="G4496" t="s">
        <v>45</v>
      </c>
      <c r="H4496">
        <v>3353</v>
      </c>
      <c r="I4496" t="s">
        <v>11</v>
      </c>
      <c r="J4496" t="s">
        <v>60</v>
      </c>
      <c r="K4496" t="s">
        <v>149</v>
      </c>
      <c r="L4496" t="s">
        <v>15</v>
      </c>
      <c r="M4496" s="5">
        <v>9965.91</v>
      </c>
    </row>
    <row r="4497" spans="1:13" hidden="1" x14ac:dyDescent="0.25">
      <c r="A4497" s="2">
        <v>45268</v>
      </c>
      <c r="B4497" s="3">
        <f t="shared" si="216"/>
        <v>2024</v>
      </c>
      <c r="C4497" t="str">
        <f t="shared" si="218"/>
        <v>2023-2024</v>
      </c>
      <c r="D4497" t="s">
        <v>148</v>
      </c>
      <c r="E4497" t="s">
        <v>124</v>
      </c>
      <c r="F4497" t="str">
        <f t="shared" si="217"/>
        <v>New South Wales</v>
      </c>
      <c r="G4497" t="s">
        <v>10</v>
      </c>
      <c r="H4497">
        <v>2015</v>
      </c>
      <c r="I4497" t="s">
        <v>11</v>
      </c>
      <c r="J4497" t="s">
        <v>12</v>
      </c>
      <c r="K4497" t="s">
        <v>149</v>
      </c>
      <c r="L4497" t="s">
        <v>15</v>
      </c>
      <c r="M4497" s="5">
        <v>10021.370000000001</v>
      </c>
    </row>
    <row r="4498" spans="1:13" hidden="1" x14ac:dyDescent="0.25">
      <c r="A4498" s="2">
        <v>45277</v>
      </c>
      <c r="B4498" s="3">
        <f t="shared" si="216"/>
        <v>2024</v>
      </c>
      <c r="C4498" t="str">
        <f t="shared" si="218"/>
        <v>2023-2024</v>
      </c>
      <c r="D4498" t="s">
        <v>147</v>
      </c>
      <c r="E4498" t="s">
        <v>65</v>
      </c>
      <c r="F4498" t="str">
        <f t="shared" si="217"/>
        <v>New South Wales</v>
      </c>
      <c r="G4498" t="s">
        <v>10</v>
      </c>
      <c r="H4498">
        <v>2541</v>
      </c>
      <c r="I4498" t="s">
        <v>11</v>
      </c>
      <c r="J4498" t="s">
        <v>58</v>
      </c>
      <c r="K4498" t="s">
        <v>149</v>
      </c>
      <c r="L4498" t="s">
        <v>15</v>
      </c>
      <c r="M4498" s="5">
        <v>10174.520000000002</v>
      </c>
    </row>
    <row r="4499" spans="1:13" hidden="1" x14ac:dyDescent="0.25">
      <c r="A4499" s="2">
        <v>45055</v>
      </c>
      <c r="B4499" s="3">
        <f t="shared" si="216"/>
        <v>2023</v>
      </c>
      <c r="C4499" t="str">
        <f t="shared" si="218"/>
        <v>2023-2024</v>
      </c>
      <c r="D4499" t="s">
        <v>147</v>
      </c>
      <c r="E4499" t="s">
        <v>117</v>
      </c>
      <c r="F4499" t="str">
        <f t="shared" si="217"/>
        <v>Queensland</v>
      </c>
      <c r="G4499" t="s">
        <v>35</v>
      </c>
      <c r="H4499">
        <v>4119</v>
      </c>
      <c r="I4499" t="s">
        <v>11</v>
      </c>
      <c r="J4499" t="s">
        <v>43</v>
      </c>
      <c r="K4499" t="s">
        <v>149</v>
      </c>
      <c r="L4499" t="s">
        <v>15</v>
      </c>
      <c r="M4499" s="5">
        <v>10233.570000000007</v>
      </c>
    </row>
    <row r="4500" spans="1:13" hidden="1" x14ac:dyDescent="0.25">
      <c r="A4500" s="2">
        <v>45533</v>
      </c>
      <c r="B4500" s="3">
        <f t="shared" si="216"/>
        <v>2025</v>
      </c>
      <c r="C4500" t="str">
        <f t="shared" si="218"/>
        <v>2024-2025</v>
      </c>
      <c r="D4500" t="s">
        <v>148</v>
      </c>
      <c r="E4500" t="s">
        <v>96</v>
      </c>
      <c r="F4500" t="str">
        <f t="shared" si="217"/>
        <v>Western Australia</v>
      </c>
      <c r="G4500" t="s">
        <v>48</v>
      </c>
      <c r="H4500">
        <v>6330</v>
      </c>
      <c r="I4500" t="s">
        <v>11</v>
      </c>
      <c r="J4500" t="s">
        <v>94</v>
      </c>
      <c r="K4500" t="s">
        <v>149</v>
      </c>
      <c r="L4500" t="s">
        <v>15</v>
      </c>
      <c r="M4500" s="5">
        <v>10622.689999999999</v>
      </c>
    </row>
    <row r="4501" spans="1:13" hidden="1" x14ac:dyDescent="0.25">
      <c r="A4501" s="2">
        <v>45494</v>
      </c>
      <c r="B4501" s="3">
        <f t="shared" si="216"/>
        <v>2025</v>
      </c>
      <c r="C4501" t="str">
        <f t="shared" si="218"/>
        <v>2024-2025</v>
      </c>
      <c r="D4501" t="s">
        <v>148</v>
      </c>
      <c r="E4501" t="s">
        <v>78</v>
      </c>
      <c r="F4501" t="str">
        <f t="shared" si="217"/>
        <v>New South Wales</v>
      </c>
      <c r="G4501" t="s">
        <v>10</v>
      </c>
      <c r="H4501">
        <v>2350</v>
      </c>
      <c r="I4501" t="s">
        <v>11</v>
      </c>
      <c r="J4501" t="s">
        <v>68</v>
      </c>
      <c r="K4501" t="s">
        <v>151</v>
      </c>
      <c r="L4501" t="s">
        <v>21</v>
      </c>
      <c r="M4501" s="5">
        <v>10648.29</v>
      </c>
    </row>
    <row r="4502" spans="1:13" hidden="1" x14ac:dyDescent="0.25">
      <c r="A4502" s="2">
        <v>45123</v>
      </c>
      <c r="B4502" s="3">
        <f t="shared" si="216"/>
        <v>2024</v>
      </c>
      <c r="C4502" t="str">
        <f t="shared" si="218"/>
        <v>2023-2024</v>
      </c>
      <c r="D4502" t="s">
        <v>147</v>
      </c>
      <c r="E4502" t="s">
        <v>64</v>
      </c>
      <c r="F4502" t="str">
        <f t="shared" si="217"/>
        <v>Victoria</v>
      </c>
      <c r="G4502" t="s">
        <v>45</v>
      </c>
      <c r="H4502">
        <v>3199</v>
      </c>
      <c r="I4502" t="s">
        <v>11</v>
      </c>
      <c r="J4502" t="s">
        <v>63</v>
      </c>
      <c r="K4502" t="s">
        <v>149</v>
      </c>
      <c r="L4502" t="s">
        <v>15</v>
      </c>
      <c r="M4502" s="5">
        <v>10866.589999999998</v>
      </c>
    </row>
    <row r="4503" spans="1:13" hidden="1" x14ac:dyDescent="0.25">
      <c r="A4503" s="2">
        <v>45510</v>
      </c>
      <c r="B4503" s="3">
        <f t="shared" si="216"/>
        <v>2025</v>
      </c>
      <c r="C4503" t="str">
        <f t="shared" si="218"/>
        <v>2024-2025</v>
      </c>
      <c r="D4503" t="s">
        <v>147</v>
      </c>
      <c r="E4503" t="s">
        <v>41</v>
      </c>
      <c r="F4503" t="str">
        <f t="shared" si="217"/>
        <v>New South Wales</v>
      </c>
      <c r="G4503" t="s">
        <v>10</v>
      </c>
      <c r="H4503">
        <v>2830</v>
      </c>
      <c r="I4503" t="s">
        <v>11</v>
      </c>
      <c r="J4503" t="s">
        <v>25</v>
      </c>
      <c r="K4503" t="s">
        <v>149</v>
      </c>
      <c r="L4503" t="s">
        <v>15</v>
      </c>
      <c r="M4503" s="5">
        <v>11753.830000000004</v>
      </c>
    </row>
    <row r="4504" spans="1:13" hidden="1" x14ac:dyDescent="0.25">
      <c r="A4504" s="2">
        <v>45505</v>
      </c>
      <c r="B4504" s="3">
        <f t="shared" si="216"/>
        <v>2025</v>
      </c>
      <c r="C4504" t="str">
        <f t="shared" si="218"/>
        <v>2024-2025</v>
      </c>
      <c r="D4504" t="s">
        <v>147</v>
      </c>
      <c r="E4504" t="s">
        <v>99</v>
      </c>
      <c r="F4504" t="str">
        <f t="shared" si="217"/>
        <v>Victoria</v>
      </c>
      <c r="G4504" t="s">
        <v>45</v>
      </c>
      <c r="H4504">
        <v>3148</v>
      </c>
      <c r="I4504" t="s">
        <v>11</v>
      </c>
      <c r="J4504" t="s">
        <v>63</v>
      </c>
      <c r="K4504" t="s">
        <v>149</v>
      </c>
      <c r="L4504" t="s">
        <v>15</v>
      </c>
      <c r="M4504" s="5">
        <v>11864.76</v>
      </c>
    </row>
    <row r="4505" spans="1:13" hidden="1" x14ac:dyDescent="0.25">
      <c r="A4505" s="2">
        <v>45023</v>
      </c>
      <c r="B4505" s="3">
        <f t="shared" si="216"/>
        <v>2023</v>
      </c>
      <c r="C4505" t="str">
        <f t="shared" si="218"/>
        <v>2023-2024</v>
      </c>
      <c r="D4505" t="s">
        <v>147</v>
      </c>
      <c r="E4505" t="s">
        <v>64</v>
      </c>
      <c r="F4505" t="str">
        <f t="shared" si="217"/>
        <v>Victoria</v>
      </c>
      <c r="G4505" t="s">
        <v>45</v>
      </c>
      <c r="H4505">
        <v>3199</v>
      </c>
      <c r="I4505" t="s">
        <v>11</v>
      </c>
      <c r="J4505" t="s">
        <v>63</v>
      </c>
      <c r="K4505" t="s">
        <v>149</v>
      </c>
      <c r="L4505" t="s">
        <v>15</v>
      </c>
      <c r="M4505" s="5">
        <v>12583.420000000004</v>
      </c>
    </row>
    <row r="4506" spans="1:13" hidden="1" x14ac:dyDescent="0.25">
      <c r="A4506" s="2">
        <v>44960</v>
      </c>
      <c r="B4506" s="3">
        <f t="shared" si="216"/>
        <v>2023</v>
      </c>
      <c r="C4506" t="str">
        <f t="shared" si="218"/>
        <v>2022-2023</v>
      </c>
      <c r="D4506" t="s">
        <v>147</v>
      </c>
      <c r="E4506" t="s">
        <v>57</v>
      </c>
      <c r="F4506" t="str">
        <f t="shared" si="217"/>
        <v>New South Wales</v>
      </c>
      <c r="G4506" t="s">
        <v>10</v>
      </c>
      <c r="H4506">
        <v>2560</v>
      </c>
      <c r="I4506" t="s">
        <v>11</v>
      </c>
      <c r="J4506" t="s">
        <v>58</v>
      </c>
      <c r="K4506" t="s">
        <v>149</v>
      </c>
      <c r="L4506" t="s">
        <v>15</v>
      </c>
      <c r="M4506" s="5">
        <v>12653.070000000003</v>
      </c>
    </row>
  </sheetData>
  <sortState xmlns:xlrd2="http://schemas.microsoft.com/office/spreadsheetml/2017/richdata2" ref="N2:N9">
    <sortCondition ref="N2:N9"/>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32B4-EA89-47CA-9454-719EBEEC15BE}">
  <dimension ref="A1:G29"/>
  <sheetViews>
    <sheetView workbookViewId="0">
      <selection activeCell="E25" sqref="E25"/>
    </sheetView>
  </sheetViews>
  <sheetFormatPr defaultRowHeight="13.8" x14ac:dyDescent="0.25"/>
  <cols>
    <col min="1" max="1" width="12.3984375" bestFit="1" customWidth="1"/>
    <col min="2" max="2" width="15.296875" bestFit="1" customWidth="1"/>
    <col min="3" max="3" width="13.296875" bestFit="1" customWidth="1"/>
    <col min="4" max="4" width="11" bestFit="1" customWidth="1"/>
    <col min="7" max="7" width="10.296875" bestFit="1" customWidth="1"/>
  </cols>
  <sheetData>
    <row r="1" spans="1:7" x14ac:dyDescent="0.25">
      <c r="A1" s="6" t="s">
        <v>166</v>
      </c>
      <c r="B1" s="6" t="s">
        <v>167</v>
      </c>
    </row>
    <row r="2" spans="1:7" x14ac:dyDescent="0.25">
      <c r="A2" s="6" t="s">
        <v>162</v>
      </c>
      <c r="B2" t="s">
        <v>148</v>
      </c>
      <c r="C2" t="s">
        <v>147</v>
      </c>
      <c r="D2" t="s">
        <v>163</v>
      </c>
    </row>
    <row r="3" spans="1:7" x14ac:dyDescent="0.25">
      <c r="A3" s="7" t="s">
        <v>164</v>
      </c>
      <c r="B3" s="8">
        <v>312187.35000000003</v>
      </c>
      <c r="C3" s="8">
        <v>1319266.31</v>
      </c>
      <c r="D3" s="8">
        <v>1631453.66</v>
      </c>
    </row>
    <row r="4" spans="1:7" x14ac:dyDescent="0.25">
      <c r="A4" s="9" t="s">
        <v>168</v>
      </c>
      <c r="B4" s="8">
        <v>17665.07</v>
      </c>
      <c r="C4" s="8">
        <v>113131.16</v>
      </c>
      <c r="D4" s="8">
        <v>130796.23000000001</v>
      </c>
    </row>
    <row r="5" spans="1:7" ht="17.399999999999999" x14ac:dyDescent="0.3">
      <c r="A5" s="9" t="s">
        <v>169</v>
      </c>
      <c r="B5" s="8">
        <v>12622.539999999999</v>
      </c>
      <c r="C5" s="8">
        <v>119907.95</v>
      </c>
      <c r="D5" s="8">
        <v>132530.49</v>
      </c>
      <c r="G5" s="14">
        <f>GETPIVOTDATA("Sales",$A$1)</f>
        <v>3186258.48</v>
      </c>
    </row>
    <row r="6" spans="1:7" x14ac:dyDescent="0.25">
      <c r="A6" s="9" t="s">
        <v>170</v>
      </c>
      <c r="B6" s="8">
        <v>30766.69</v>
      </c>
      <c r="C6" s="8">
        <v>90020.700000000012</v>
      </c>
      <c r="D6" s="8">
        <v>120787.39000000001</v>
      </c>
    </row>
    <row r="7" spans="1:7" x14ac:dyDescent="0.25">
      <c r="A7" s="9" t="s">
        <v>171</v>
      </c>
      <c r="B7" s="8">
        <v>27919.519999999997</v>
      </c>
      <c r="C7" s="8">
        <v>142763.91</v>
      </c>
      <c r="D7" s="8">
        <v>170683.43</v>
      </c>
    </row>
    <row r="8" spans="1:7" x14ac:dyDescent="0.25">
      <c r="A8" s="9" t="s">
        <v>172</v>
      </c>
      <c r="B8" s="8">
        <v>32337.620000000006</v>
      </c>
      <c r="C8" s="8">
        <v>92188.860000000015</v>
      </c>
      <c r="D8" s="8">
        <v>124526.48000000003</v>
      </c>
    </row>
    <row r="9" spans="1:7" x14ac:dyDescent="0.25">
      <c r="A9" s="9" t="s">
        <v>173</v>
      </c>
      <c r="B9" s="8">
        <v>42988.65</v>
      </c>
      <c r="C9" s="8">
        <v>145977.94</v>
      </c>
      <c r="D9" s="8">
        <v>188966.59</v>
      </c>
    </row>
    <row r="10" spans="1:7" x14ac:dyDescent="0.25">
      <c r="A10" s="9" t="s">
        <v>174</v>
      </c>
      <c r="B10" s="8">
        <v>23888.629999999997</v>
      </c>
      <c r="C10" s="8">
        <v>109827.61</v>
      </c>
      <c r="D10" s="8">
        <v>133716.24</v>
      </c>
    </row>
    <row r="11" spans="1:7" x14ac:dyDescent="0.25">
      <c r="A11" s="9" t="s">
        <v>175</v>
      </c>
      <c r="B11" s="8">
        <v>31904.03</v>
      </c>
      <c r="C11" s="8">
        <v>120579.63</v>
      </c>
      <c r="D11" s="8">
        <v>152483.66</v>
      </c>
    </row>
    <row r="12" spans="1:7" x14ac:dyDescent="0.25">
      <c r="A12" s="9" t="s">
        <v>176</v>
      </c>
      <c r="B12" s="8">
        <v>24828.080000000002</v>
      </c>
      <c r="C12" s="8">
        <v>108649.16000000002</v>
      </c>
      <c r="D12" s="8">
        <v>133477.24000000002</v>
      </c>
    </row>
    <row r="13" spans="1:7" x14ac:dyDescent="0.25">
      <c r="A13" s="9" t="s">
        <v>177</v>
      </c>
      <c r="B13" s="8">
        <v>17343.39</v>
      </c>
      <c r="C13" s="8">
        <v>106032.67000000001</v>
      </c>
      <c r="D13" s="8">
        <v>123376.06000000001</v>
      </c>
    </row>
    <row r="14" spans="1:7" x14ac:dyDescent="0.25">
      <c r="A14" s="9" t="s">
        <v>178</v>
      </c>
      <c r="B14" s="8">
        <v>18723.63</v>
      </c>
      <c r="C14" s="8">
        <v>73922.55</v>
      </c>
      <c r="D14" s="8">
        <v>92646.180000000008</v>
      </c>
    </row>
    <row r="15" spans="1:7" x14ac:dyDescent="0.25">
      <c r="A15" s="9" t="s">
        <v>179</v>
      </c>
      <c r="B15" s="8">
        <v>31199.5</v>
      </c>
      <c r="C15" s="8">
        <v>96264.170000000013</v>
      </c>
      <c r="D15" s="8">
        <v>127463.67000000001</v>
      </c>
    </row>
    <row r="16" spans="1:7" x14ac:dyDescent="0.25">
      <c r="A16" s="7" t="s">
        <v>165</v>
      </c>
      <c r="B16" s="8">
        <v>345928.14</v>
      </c>
      <c r="C16" s="8">
        <v>1208876.68</v>
      </c>
      <c r="D16" s="8">
        <v>1554804.8200000003</v>
      </c>
    </row>
    <row r="17" spans="1:4" x14ac:dyDescent="0.25">
      <c r="A17" s="9" t="s">
        <v>168</v>
      </c>
      <c r="B17" s="8">
        <v>27492.12</v>
      </c>
      <c r="C17" s="8">
        <v>80258.24000000002</v>
      </c>
      <c r="D17" s="8">
        <v>107750.36000000002</v>
      </c>
    </row>
    <row r="18" spans="1:4" x14ac:dyDescent="0.25">
      <c r="A18" s="9" t="s">
        <v>169</v>
      </c>
      <c r="B18" s="8">
        <v>24833.15</v>
      </c>
      <c r="C18" s="8">
        <v>85681.38</v>
      </c>
      <c r="D18" s="8">
        <v>110514.53</v>
      </c>
    </row>
    <row r="19" spans="1:4" x14ac:dyDescent="0.25">
      <c r="A19" s="9" t="s">
        <v>170</v>
      </c>
      <c r="B19" s="8">
        <v>10692.77</v>
      </c>
      <c r="C19" s="8">
        <v>105683.08000000003</v>
      </c>
      <c r="D19" s="8">
        <v>116375.85000000003</v>
      </c>
    </row>
    <row r="20" spans="1:4" x14ac:dyDescent="0.25">
      <c r="A20" s="9" t="s">
        <v>171</v>
      </c>
      <c r="B20" s="8">
        <v>38255.050000000003</v>
      </c>
      <c r="C20" s="8">
        <v>88755.87</v>
      </c>
      <c r="D20" s="8">
        <v>127010.92</v>
      </c>
    </row>
    <row r="21" spans="1:4" x14ac:dyDescent="0.25">
      <c r="A21" s="9" t="s">
        <v>172</v>
      </c>
      <c r="B21" s="8">
        <v>29125.190000000006</v>
      </c>
      <c r="C21" s="8">
        <v>99078.17</v>
      </c>
      <c r="D21" s="8">
        <v>128203.36</v>
      </c>
    </row>
    <row r="22" spans="1:4" x14ac:dyDescent="0.25">
      <c r="A22" s="9" t="s">
        <v>173</v>
      </c>
      <c r="B22" s="8">
        <v>25348.78</v>
      </c>
      <c r="C22" s="8">
        <v>68440.260000000009</v>
      </c>
      <c r="D22" s="8">
        <v>93789.040000000008</v>
      </c>
    </row>
    <row r="23" spans="1:4" x14ac:dyDescent="0.25">
      <c r="A23" s="9" t="s">
        <v>174</v>
      </c>
      <c r="B23" s="8">
        <v>25256.57</v>
      </c>
      <c r="C23" s="8">
        <v>103031.79999999997</v>
      </c>
      <c r="D23" s="8">
        <v>128288.36999999997</v>
      </c>
    </row>
    <row r="24" spans="1:4" x14ac:dyDescent="0.25">
      <c r="A24" s="9" t="s">
        <v>175</v>
      </c>
      <c r="B24" s="8">
        <v>52893.440000000002</v>
      </c>
      <c r="C24" s="8">
        <v>154883.61000000002</v>
      </c>
      <c r="D24" s="8">
        <v>207777.05000000002</v>
      </c>
    </row>
    <row r="25" spans="1:4" x14ac:dyDescent="0.25">
      <c r="A25" s="9" t="s">
        <v>176</v>
      </c>
      <c r="B25" s="8">
        <v>22345.94</v>
      </c>
      <c r="C25" s="8">
        <v>92873.920000000013</v>
      </c>
      <c r="D25" s="8">
        <v>115219.86000000002</v>
      </c>
    </row>
    <row r="26" spans="1:4" x14ac:dyDescent="0.25">
      <c r="A26" s="9" t="s">
        <v>177</v>
      </c>
      <c r="B26" s="8">
        <v>26766.299999999996</v>
      </c>
      <c r="C26" s="8">
        <v>113682.51000000004</v>
      </c>
      <c r="D26" s="8">
        <v>140448.81000000003</v>
      </c>
    </row>
    <row r="27" spans="1:4" x14ac:dyDescent="0.25">
      <c r="A27" s="9" t="s">
        <v>178</v>
      </c>
      <c r="B27" s="8">
        <v>38143.5</v>
      </c>
      <c r="C27" s="8">
        <v>103374.33</v>
      </c>
      <c r="D27" s="8">
        <v>141517.83000000002</v>
      </c>
    </row>
    <row r="28" spans="1:4" x14ac:dyDescent="0.25">
      <c r="A28" s="9" t="s">
        <v>179</v>
      </c>
      <c r="B28" s="8">
        <v>24775.330000000005</v>
      </c>
      <c r="C28" s="8">
        <v>113133.51000000002</v>
      </c>
      <c r="D28" s="8">
        <v>137908.84000000003</v>
      </c>
    </row>
    <row r="29" spans="1:4" x14ac:dyDescent="0.25">
      <c r="A29" s="7" t="s">
        <v>163</v>
      </c>
      <c r="B29" s="8">
        <v>658115.49</v>
      </c>
      <c r="C29" s="8">
        <v>2528142.9900000007</v>
      </c>
      <c r="D29" s="8">
        <v>3186258.48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441AE-381B-41FF-8A6D-BFEC66136715}">
  <dimension ref="A1:G29"/>
  <sheetViews>
    <sheetView workbookViewId="0">
      <selection activeCell="O18" sqref="O18"/>
    </sheetView>
  </sheetViews>
  <sheetFormatPr defaultRowHeight="13.8" x14ac:dyDescent="0.25"/>
  <cols>
    <col min="1" max="1" width="14.59765625" bestFit="1" customWidth="1"/>
    <col min="2" max="2" width="15.296875" bestFit="1" customWidth="1"/>
    <col min="3" max="3" width="13.296875" bestFit="1" customWidth="1"/>
    <col min="4" max="4" width="11" bestFit="1" customWidth="1"/>
    <col min="7" max="7" width="9.296875" bestFit="1" customWidth="1"/>
  </cols>
  <sheetData>
    <row r="1" spans="1:7" x14ac:dyDescent="0.25">
      <c r="A1" s="6" t="s">
        <v>180</v>
      </c>
      <c r="B1" s="6" t="s">
        <v>167</v>
      </c>
    </row>
    <row r="2" spans="1:7" x14ac:dyDescent="0.25">
      <c r="A2" s="6" t="s">
        <v>162</v>
      </c>
      <c r="B2" t="s">
        <v>148</v>
      </c>
      <c r="C2" t="s">
        <v>147</v>
      </c>
      <c r="D2" t="s">
        <v>163</v>
      </c>
    </row>
    <row r="3" spans="1:7" x14ac:dyDescent="0.25">
      <c r="A3" s="7" t="s">
        <v>164</v>
      </c>
      <c r="B3" s="5">
        <v>493.96732594936708</v>
      </c>
      <c r="C3" s="5">
        <v>803.94046922608027</v>
      </c>
      <c r="D3" s="5">
        <v>717.75347998240193</v>
      </c>
      <c r="G3" s="4">
        <f>GETPIVOTDATA("Sales",$A$1)</f>
        <v>707.27158268590449</v>
      </c>
    </row>
    <row r="4" spans="1:7" x14ac:dyDescent="0.25">
      <c r="A4" s="9" t="s">
        <v>168</v>
      </c>
      <c r="B4" s="5">
        <v>353.3014</v>
      </c>
      <c r="C4" s="5">
        <v>844.26238805970149</v>
      </c>
      <c r="D4" s="5">
        <v>710.84907608695653</v>
      </c>
      <c r="F4" s="10"/>
    </row>
    <row r="5" spans="1:7" x14ac:dyDescent="0.25">
      <c r="A5" s="9" t="s">
        <v>169</v>
      </c>
      <c r="B5" s="5">
        <v>293.54744186046509</v>
      </c>
      <c r="C5" s="5">
        <v>826.95137931034481</v>
      </c>
      <c r="D5" s="5">
        <v>704.94941489361702</v>
      </c>
    </row>
    <row r="6" spans="1:7" x14ac:dyDescent="0.25">
      <c r="A6" s="9" t="s">
        <v>170</v>
      </c>
      <c r="B6" s="5">
        <v>530.46017241379309</v>
      </c>
      <c r="C6" s="5">
        <v>652.32391304347834</v>
      </c>
      <c r="D6" s="5">
        <v>616.26219387755111</v>
      </c>
    </row>
    <row r="7" spans="1:7" x14ac:dyDescent="0.25">
      <c r="A7" s="9" t="s">
        <v>171</v>
      </c>
      <c r="B7" s="5">
        <v>507.62763636363633</v>
      </c>
      <c r="C7" s="5">
        <v>951.75940000000003</v>
      </c>
      <c r="D7" s="5">
        <v>832.60209756097538</v>
      </c>
    </row>
    <row r="8" spans="1:7" x14ac:dyDescent="0.25">
      <c r="A8" s="9" t="s">
        <v>172</v>
      </c>
      <c r="B8" s="5">
        <v>557.54517241379324</v>
      </c>
      <c r="C8" s="5">
        <v>720.22546875000012</v>
      </c>
      <c r="D8" s="5">
        <v>669.49720430107493</v>
      </c>
    </row>
    <row r="9" spans="1:7" x14ac:dyDescent="0.25">
      <c r="A9" s="9" t="s">
        <v>173</v>
      </c>
      <c r="B9" s="5">
        <v>741.18362068965519</v>
      </c>
      <c r="C9" s="5">
        <v>1035.3045390070922</v>
      </c>
      <c r="D9" s="5">
        <v>949.58085427135677</v>
      </c>
    </row>
    <row r="10" spans="1:7" x14ac:dyDescent="0.25">
      <c r="A10" s="9" t="s">
        <v>174</v>
      </c>
      <c r="B10" s="5">
        <v>487.52306122448977</v>
      </c>
      <c r="C10" s="5">
        <v>762.69173611111114</v>
      </c>
      <c r="D10" s="5">
        <v>692.83025906735747</v>
      </c>
    </row>
    <row r="11" spans="1:7" x14ac:dyDescent="0.25">
      <c r="A11" s="9" t="s">
        <v>175</v>
      </c>
      <c r="B11" s="5">
        <v>540.74627118644071</v>
      </c>
      <c r="C11" s="5">
        <v>803.86419999999998</v>
      </c>
      <c r="D11" s="5">
        <v>729.58688995215311</v>
      </c>
    </row>
    <row r="12" spans="1:7" x14ac:dyDescent="0.25">
      <c r="A12" s="9" t="s">
        <v>176</v>
      </c>
      <c r="B12" s="5">
        <v>591.14476190476194</v>
      </c>
      <c r="C12" s="5">
        <v>749.30455172413804</v>
      </c>
      <c r="D12" s="5">
        <v>713.78203208556158</v>
      </c>
    </row>
    <row r="13" spans="1:7" x14ac:dyDescent="0.25">
      <c r="A13" s="9" t="s">
        <v>177</v>
      </c>
      <c r="B13" s="5">
        <v>327.23377358490563</v>
      </c>
      <c r="C13" s="5">
        <v>821.95868217054272</v>
      </c>
      <c r="D13" s="5">
        <v>677.89043956043952</v>
      </c>
    </row>
    <row r="14" spans="1:7" x14ac:dyDescent="0.25">
      <c r="A14" s="9" t="s">
        <v>178</v>
      </c>
      <c r="B14" s="5">
        <v>374.4726</v>
      </c>
      <c r="C14" s="5">
        <v>642.80478260869563</v>
      </c>
      <c r="D14" s="5">
        <v>561.49199999999996</v>
      </c>
    </row>
    <row r="15" spans="1:7" x14ac:dyDescent="0.25">
      <c r="A15" s="9" t="s">
        <v>179</v>
      </c>
      <c r="B15" s="5">
        <v>547.35964912280701</v>
      </c>
      <c r="C15" s="5">
        <v>789.05057377049195</v>
      </c>
      <c r="D15" s="5">
        <v>712.08754189944136</v>
      </c>
    </row>
    <row r="16" spans="1:7" x14ac:dyDescent="0.25">
      <c r="A16" s="7" t="s">
        <v>165</v>
      </c>
      <c r="B16" s="5">
        <v>510.97214180206737</v>
      </c>
      <c r="C16" s="5">
        <v>777.41265594855258</v>
      </c>
      <c r="D16" s="5">
        <v>696.59714157706094</v>
      </c>
    </row>
    <row r="17" spans="1:4" x14ac:dyDescent="0.25">
      <c r="A17" s="9" t="s">
        <v>168</v>
      </c>
      <c r="B17" s="5">
        <v>458.202</v>
      </c>
      <c r="C17" s="5">
        <v>697.89773913043496</v>
      </c>
      <c r="D17" s="5">
        <v>615.71634285714276</v>
      </c>
    </row>
    <row r="18" spans="1:4" x14ac:dyDescent="0.25">
      <c r="A18" s="9" t="s">
        <v>169</v>
      </c>
      <c r="B18" s="5">
        <v>620.82875000000001</v>
      </c>
      <c r="C18" s="5">
        <v>690.97887096774195</v>
      </c>
      <c r="D18" s="5">
        <v>673.86908536585395</v>
      </c>
    </row>
    <row r="19" spans="1:4" x14ac:dyDescent="0.25">
      <c r="A19" s="9" t="s">
        <v>170</v>
      </c>
      <c r="B19" s="5">
        <v>274.17358974358973</v>
      </c>
      <c r="C19" s="5">
        <v>825.64906250000024</v>
      </c>
      <c r="D19" s="5">
        <v>696.86137724550906</v>
      </c>
    </row>
    <row r="20" spans="1:4" x14ac:dyDescent="0.25">
      <c r="A20" s="9" t="s">
        <v>171</v>
      </c>
      <c r="B20" s="5">
        <v>659.569827586207</v>
      </c>
      <c r="C20" s="5">
        <v>657.45088888888881</v>
      </c>
      <c r="D20" s="5">
        <v>658.08766839378256</v>
      </c>
    </row>
    <row r="21" spans="1:4" x14ac:dyDescent="0.25">
      <c r="A21" s="9" t="s">
        <v>172</v>
      </c>
      <c r="B21" s="5">
        <v>448.07984615384623</v>
      </c>
      <c r="C21" s="5">
        <v>728.51595588235296</v>
      </c>
      <c r="D21" s="5">
        <v>637.8276616915424</v>
      </c>
    </row>
    <row r="22" spans="1:4" x14ac:dyDescent="0.25">
      <c r="A22" s="9" t="s">
        <v>173</v>
      </c>
      <c r="B22" s="5">
        <v>437.04793103448276</v>
      </c>
      <c r="C22" s="5">
        <v>514.5884210526317</v>
      </c>
      <c r="D22" s="5">
        <v>491.04209424083774</v>
      </c>
    </row>
    <row r="23" spans="1:4" x14ac:dyDescent="0.25">
      <c r="A23" s="9" t="s">
        <v>174</v>
      </c>
      <c r="B23" s="5">
        <v>459.21036363636364</v>
      </c>
      <c r="C23" s="5">
        <v>830.90161290322555</v>
      </c>
      <c r="D23" s="5">
        <v>716.69480446927366</v>
      </c>
    </row>
    <row r="24" spans="1:4" x14ac:dyDescent="0.25">
      <c r="A24" s="9" t="s">
        <v>175</v>
      </c>
      <c r="B24" s="5">
        <v>826.46</v>
      </c>
      <c r="C24" s="5">
        <v>1155.8478358208956</v>
      </c>
      <c r="D24" s="5">
        <v>1049.3790404040403</v>
      </c>
    </row>
    <row r="25" spans="1:4" x14ac:dyDescent="0.25">
      <c r="A25" s="9" t="s">
        <v>176</v>
      </c>
      <c r="B25" s="5">
        <v>446.91879999999998</v>
      </c>
      <c r="C25" s="5">
        <v>714.41476923076937</v>
      </c>
      <c r="D25" s="5">
        <v>640.11033333333341</v>
      </c>
    </row>
    <row r="26" spans="1:4" x14ac:dyDescent="0.25">
      <c r="A26" s="9" t="s">
        <v>177</v>
      </c>
      <c r="B26" s="5">
        <v>505.02452830188673</v>
      </c>
      <c r="C26" s="5">
        <v>817.8597841726621</v>
      </c>
      <c r="D26" s="5">
        <v>731.50421874999984</v>
      </c>
    </row>
    <row r="27" spans="1:4" x14ac:dyDescent="0.25">
      <c r="A27" s="9" t="s">
        <v>178</v>
      </c>
      <c r="B27" s="5">
        <v>529.77083333333337</v>
      </c>
      <c r="C27" s="5">
        <v>868.69184873949587</v>
      </c>
      <c r="D27" s="5">
        <v>740.93104712041895</v>
      </c>
    </row>
    <row r="28" spans="1:4" x14ac:dyDescent="0.25">
      <c r="A28" s="9" t="s">
        <v>179</v>
      </c>
      <c r="B28" s="5">
        <v>393.25920634920641</v>
      </c>
      <c r="C28" s="5">
        <v>819.80804347826108</v>
      </c>
      <c r="D28" s="5">
        <v>686.11363184079573</v>
      </c>
    </row>
    <row r="29" spans="1:4" x14ac:dyDescent="0.25">
      <c r="A29" s="7" t="s">
        <v>163</v>
      </c>
      <c r="B29" s="5">
        <v>502.76202444614233</v>
      </c>
      <c r="C29" s="5">
        <v>791.03347622027559</v>
      </c>
      <c r="D29" s="5">
        <v>707.27158268590449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E5B1-EEF0-41F1-B122-CDFE2F3C9D6E}">
  <dimension ref="A1:D13"/>
  <sheetViews>
    <sheetView workbookViewId="0">
      <selection activeCell="P22" sqref="P22"/>
    </sheetView>
  </sheetViews>
  <sheetFormatPr defaultRowHeight="13.8" x14ac:dyDescent="0.25"/>
  <cols>
    <col min="1" max="1" width="23" bestFit="1" customWidth="1"/>
    <col min="2" max="2" width="15.296875" bestFit="1" customWidth="1"/>
    <col min="3" max="3" width="13.296875" bestFit="1" customWidth="1"/>
    <col min="4" max="4" width="11" bestFit="1" customWidth="1"/>
  </cols>
  <sheetData>
    <row r="1" spans="1:4" x14ac:dyDescent="0.25">
      <c r="A1" s="6" t="s">
        <v>166</v>
      </c>
      <c r="B1" s="6" t="s">
        <v>167</v>
      </c>
    </row>
    <row r="2" spans="1:4" x14ac:dyDescent="0.25">
      <c r="A2" s="6" t="s">
        <v>162</v>
      </c>
      <c r="B2" t="s">
        <v>148</v>
      </c>
      <c r="C2" t="s">
        <v>147</v>
      </c>
      <c r="D2" t="s">
        <v>163</v>
      </c>
    </row>
    <row r="3" spans="1:4" x14ac:dyDescent="0.25">
      <c r="A3" s="7" t="s">
        <v>157</v>
      </c>
      <c r="B3" s="8">
        <v>12738.55</v>
      </c>
      <c r="C3" s="8">
        <v>48848.580000000009</v>
      </c>
      <c r="D3" s="8">
        <v>61587.130000000005</v>
      </c>
    </row>
    <row r="4" spans="1:4" x14ac:dyDescent="0.25">
      <c r="A4" s="7" t="s">
        <v>156</v>
      </c>
      <c r="B4" s="8">
        <v>15631.689999999997</v>
      </c>
      <c r="C4" s="8">
        <v>51254.19</v>
      </c>
      <c r="D4" s="8">
        <v>66885.88</v>
      </c>
    </row>
    <row r="5" spans="1:4" x14ac:dyDescent="0.25">
      <c r="A5" s="7" t="s">
        <v>19</v>
      </c>
      <c r="B5" s="8">
        <v>23548.909999999993</v>
      </c>
      <c r="C5" s="8">
        <v>63908.990000000005</v>
      </c>
      <c r="D5" s="8">
        <v>87457.9</v>
      </c>
    </row>
    <row r="6" spans="1:4" x14ac:dyDescent="0.25">
      <c r="A6" s="7" t="s">
        <v>155</v>
      </c>
      <c r="B6" s="8">
        <v>39203.43</v>
      </c>
      <c r="C6" s="8">
        <v>125502.73000000001</v>
      </c>
      <c r="D6" s="8">
        <v>164706.16</v>
      </c>
    </row>
    <row r="7" spans="1:4" x14ac:dyDescent="0.25">
      <c r="A7" s="7" t="s">
        <v>154</v>
      </c>
      <c r="B7" s="8">
        <v>45816.3</v>
      </c>
      <c r="C7" s="8">
        <v>174100.77999999994</v>
      </c>
      <c r="D7" s="8">
        <v>219917.07999999996</v>
      </c>
    </row>
    <row r="8" spans="1:4" x14ac:dyDescent="0.25">
      <c r="A8" s="7" t="s">
        <v>153</v>
      </c>
      <c r="B8" s="8">
        <v>81915.97</v>
      </c>
      <c r="C8" s="8">
        <v>278257.8</v>
      </c>
      <c r="D8" s="8">
        <v>360173.77</v>
      </c>
    </row>
    <row r="9" spans="1:4" x14ac:dyDescent="0.25">
      <c r="A9" s="7" t="s">
        <v>152</v>
      </c>
      <c r="B9" s="8">
        <v>69084.55</v>
      </c>
      <c r="C9" s="8">
        <v>312539.23000000021</v>
      </c>
      <c r="D9" s="8">
        <v>381623.7800000002</v>
      </c>
    </row>
    <row r="10" spans="1:4" x14ac:dyDescent="0.25">
      <c r="A10" s="7" t="s">
        <v>151</v>
      </c>
      <c r="B10" s="8">
        <v>121697.56</v>
      </c>
      <c r="C10" s="8">
        <v>427704.99000000005</v>
      </c>
      <c r="D10" s="8">
        <v>549402.55000000005</v>
      </c>
    </row>
    <row r="11" spans="1:4" x14ac:dyDescent="0.25">
      <c r="A11" s="7" t="s">
        <v>149</v>
      </c>
      <c r="B11" s="8">
        <v>104554.15999999999</v>
      </c>
      <c r="C11" s="8">
        <v>503470.23</v>
      </c>
      <c r="D11" s="8">
        <v>608024.39</v>
      </c>
    </row>
    <row r="12" spans="1:4" x14ac:dyDescent="0.25">
      <c r="A12" s="7" t="s">
        <v>150</v>
      </c>
      <c r="B12" s="8">
        <v>143924.37</v>
      </c>
      <c r="C12" s="8">
        <v>542555.46999999986</v>
      </c>
      <c r="D12" s="8">
        <v>686479.83999999985</v>
      </c>
    </row>
    <row r="13" spans="1:4" x14ac:dyDescent="0.25">
      <c r="A13" s="7" t="s">
        <v>163</v>
      </c>
      <c r="B13" s="8">
        <v>658115.49</v>
      </c>
      <c r="C13" s="8">
        <v>2528142.9900000002</v>
      </c>
      <c r="D13" s="8">
        <v>3186258.4799999995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477D-2349-4DDC-BC40-00D37553CD27}">
  <dimension ref="A1:B4"/>
  <sheetViews>
    <sheetView workbookViewId="0">
      <selection activeCell="B14" sqref="B14"/>
    </sheetView>
  </sheetViews>
  <sheetFormatPr defaultRowHeight="13.8" x14ac:dyDescent="0.25"/>
  <cols>
    <col min="1" max="1" width="13.5" bestFit="1" customWidth="1"/>
    <col min="2" max="2" width="11.19921875" bestFit="1" customWidth="1"/>
    <col min="3" max="3" width="13.296875" bestFit="1" customWidth="1"/>
    <col min="4" max="4" width="11" bestFit="1" customWidth="1"/>
  </cols>
  <sheetData>
    <row r="1" spans="1:2" x14ac:dyDescent="0.25">
      <c r="A1" s="6" t="s">
        <v>162</v>
      </c>
      <c r="B1" t="s">
        <v>166</v>
      </c>
    </row>
    <row r="2" spans="1:2" x14ac:dyDescent="0.25">
      <c r="A2" s="7" t="s">
        <v>148</v>
      </c>
      <c r="B2" s="8">
        <v>658115.49</v>
      </c>
    </row>
    <row r="3" spans="1:2" x14ac:dyDescent="0.25">
      <c r="A3" s="7" t="s">
        <v>147</v>
      </c>
      <c r="B3" s="8">
        <v>2528142.9900000012</v>
      </c>
    </row>
    <row r="4" spans="1:2" x14ac:dyDescent="0.25">
      <c r="A4" s="7" t="s">
        <v>163</v>
      </c>
      <c r="B4" s="8">
        <v>3186258.4800000014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99F7-3EFB-4CD5-A441-70A7037992A1}">
  <dimension ref="A1:N23"/>
  <sheetViews>
    <sheetView workbookViewId="0">
      <selection activeCell="D5" sqref="D5"/>
    </sheetView>
  </sheetViews>
  <sheetFormatPr defaultRowHeight="13.8" x14ac:dyDescent="0.25"/>
  <cols>
    <col min="1" max="1" width="13.69921875" bestFit="1" customWidth="1"/>
    <col min="2" max="2" width="22.5" bestFit="1" customWidth="1"/>
    <col min="3" max="3" width="11.19921875" bestFit="1" customWidth="1"/>
    <col min="4" max="4" width="11" bestFit="1" customWidth="1"/>
  </cols>
  <sheetData>
    <row r="1" spans="1:14" x14ac:dyDescent="0.25">
      <c r="A1" s="6" t="s">
        <v>162</v>
      </c>
      <c r="B1" s="6" t="s">
        <v>161</v>
      </c>
      <c r="C1" t="s">
        <v>166</v>
      </c>
    </row>
    <row r="2" spans="1:14" x14ac:dyDescent="0.25">
      <c r="A2" s="7" t="s">
        <v>11</v>
      </c>
      <c r="B2" s="7" t="s">
        <v>181</v>
      </c>
      <c r="C2" s="8">
        <v>38681.96</v>
      </c>
    </row>
    <row r="3" spans="1:14" x14ac:dyDescent="0.25">
      <c r="A3" s="7" t="s">
        <v>11</v>
      </c>
      <c r="B3" s="7" t="s">
        <v>182</v>
      </c>
      <c r="C3" s="8">
        <v>1165603.4700000004</v>
      </c>
    </row>
    <row r="4" spans="1:14" x14ac:dyDescent="0.25">
      <c r="A4" s="7" t="s">
        <v>11</v>
      </c>
      <c r="B4" s="7" t="s">
        <v>183</v>
      </c>
      <c r="C4" s="8">
        <v>67846.81</v>
      </c>
    </row>
    <row r="5" spans="1:14" x14ac:dyDescent="0.25">
      <c r="A5" s="7" t="s">
        <v>11</v>
      </c>
      <c r="B5" s="7" t="s">
        <v>184</v>
      </c>
      <c r="C5" s="8">
        <v>603864.97999999952</v>
      </c>
    </row>
    <row r="6" spans="1:14" x14ac:dyDescent="0.25">
      <c r="A6" s="7" t="s">
        <v>11</v>
      </c>
      <c r="B6" s="7" t="s">
        <v>185</v>
      </c>
      <c r="C6" s="8">
        <v>112716.26999999997</v>
      </c>
    </row>
    <row r="7" spans="1:14" x14ac:dyDescent="0.25">
      <c r="A7" s="7" t="s">
        <v>11</v>
      </c>
      <c r="B7" s="7" t="s">
        <v>186</v>
      </c>
      <c r="C7" s="8">
        <v>59512.450000000004</v>
      </c>
    </row>
    <row r="8" spans="1:14" x14ac:dyDescent="0.25">
      <c r="A8" s="7" t="s">
        <v>11</v>
      </c>
      <c r="B8" s="7" t="s">
        <v>187</v>
      </c>
      <c r="C8" s="8">
        <v>825449.32000000018</v>
      </c>
    </row>
    <row r="9" spans="1:14" x14ac:dyDescent="0.25">
      <c r="A9" s="7" t="s">
        <v>11</v>
      </c>
      <c r="B9" s="7" t="s">
        <v>188</v>
      </c>
      <c r="C9" s="8">
        <v>312583.21999999997</v>
      </c>
      <c r="N9" s="7" t="s">
        <v>181</v>
      </c>
    </row>
    <row r="10" spans="1:14" x14ac:dyDescent="0.25">
      <c r="A10" s="7" t="s">
        <v>189</v>
      </c>
      <c r="C10" s="8">
        <v>3186258.4800000004</v>
      </c>
      <c r="N10" s="7" t="s">
        <v>182</v>
      </c>
    </row>
    <row r="11" spans="1:14" x14ac:dyDescent="0.25">
      <c r="A11" s="7" t="s">
        <v>163</v>
      </c>
      <c r="C11" s="8">
        <v>3186258.4800000004</v>
      </c>
      <c r="N11" s="7" t="s">
        <v>183</v>
      </c>
    </row>
    <row r="12" spans="1:14" x14ac:dyDescent="0.25">
      <c r="N12" s="7" t="s">
        <v>184</v>
      </c>
    </row>
    <row r="13" spans="1:14" x14ac:dyDescent="0.25">
      <c r="N13" s="7" t="s">
        <v>185</v>
      </c>
    </row>
    <row r="14" spans="1:14" x14ac:dyDescent="0.25">
      <c r="N14" s="7" t="s">
        <v>186</v>
      </c>
    </row>
    <row r="15" spans="1:14" x14ac:dyDescent="0.25">
      <c r="A15" t="s">
        <v>4</v>
      </c>
      <c r="B15" t="s">
        <v>161</v>
      </c>
      <c r="C15" t="s">
        <v>166</v>
      </c>
      <c r="N15" s="7" t="s">
        <v>187</v>
      </c>
    </row>
    <row r="16" spans="1:14" x14ac:dyDescent="0.25">
      <c r="A16" s="25" t="s">
        <v>11</v>
      </c>
      <c r="B16" s="7" t="s">
        <v>181</v>
      </c>
      <c r="C16" s="8">
        <v>38681.96</v>
      </c>
      <c r="N16" s="7" t="s">
        <v>188</v>
      </c>
    </row>
    <row r="17" spans="1:3" x14ac:dyDescent="0.25">
      <c r="A17" s="25" t="s">
        <v>11</v>
      </c>
      <c r="B17" s="7" t="s">
        <v>182</v>
      </c>
      <c r="C17" s="8">
        <v>1165603.4700000004</v>
      </c>
    </row>
    <row r="18" spans="1:3" x14ac:dyDescent="0.25">
      <c r="A18" s="25" t="s">
        <v>11</v>
      </c>
      <c r="B18" s="7" t="s">
        <v>183</v>
      </c>
      <c r="C18" s="8">
        <v>67846.81</v>
      </c>
    </row>
    <row r="19" spans="1:3" x14ac:dyDescent="0.25">
      <c r="A19" s="25" t="s">
        <v>11</v>
      </c>
      <c r="B19" s="7" t="s">
        <v>184</v>
      </c>
      <c r="C19" s="8">
        <v>603864.97999999952</v>
      </c>
    </row>
    <row r="20" spans="1:3" x14ac:dyDescent="0.25">
      <c r="A20" s="25" t="s">
        <v>11</v>
      </c>
      <c r="B20" s="7" t="s">
        <v>185</v>
      </c>
      <c r="C20" s="8">
        <v>112716.26999999997</v>
      </c>
    </row>
    <row r="21" spans="1:3" x14ac:dyDescent="0.25">
      <c r="A21" s="25" t="s">
        <v>11</v>
      </c>
      <c r="B21" s="7" t="s">
        <v>186</v>
      </c>
      <c r="C21" s="8">
        <v>59512.450000000004</v>
      </c>
    </row>
    <row r="22" spans="1:3" x14ac:dyDescent="0.25">
      <c r="A22" s="25" t="s">
        <v>11</v>
      </c>
      <c r="B22" s="7" t="s">
        <v>187</v>
      </c>
      <c r="C22" s="8">
        <v>825449.32000000018</v>
      </c>
    </row>
    <row r="23" spans="1:3" x14ac:dyDescent="0.25">
      <c r="A23" s="26" t="s">
        <v>11</v>
      </c>
      <c r="B23" s="7" t="s">
        <v>188</v>
      </c>
      <c r="C23" s="8">
        <v>312583.21999999997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6C78-F4C9-4C02-8B28-821100ABAF0B}">
  <dimension ref="A1:G13"/>
  <sheetViews>
    <sheetView workbookViewId="0">
      <selection activeCell="D16" sqref="D16"/>
    </sheetView>
  </sheetViews>
  <sheetFormatPr defaultRowHeight="13.8" x14ac:dyDescent="0.25"/>
  <cols>
    <col min="1" max="1" width="12.3984375" bestFit="1" customWidth="1"/>
    <col min="2" max="2" width="15.296875" bestFit="1" customWidth="1"/>
    <col min="3" max="3" width="13.296875" bestFit="1" customWidth="1"/>
    <col min="4" max="4" width="11" bestFit="1" customWidth="1"/>
    <col min="7" max="7" width="10.296875" bestFit="1" customWidth="1"/>
  </cols>
  <sheetData>
    <row r="1" spans="1:7" x14ac:dyDescent="0.25">
      <c r="A1" s="6" t="s">
        <v>166</v>
      </c>
      <c r="B1" s="6" t="s">
        <v>167</v>
      </c>
    </row>
    <row r="2" spans="1:7" x14ac:dyDescent="0.25">
      <c r="A2" s="6" t="s">
        <v>162</v>
      </c>
      <c r="B2" t="s">
        <v>148</v>
      </c>
      <c r="C2" t="s">
        <v>147</v>
      </c>
      <c r="D2" t="s">
        <v>163</v>
      </c>
    </row>
    <row r="3" spans="1:7" x14ac:dyDescent="0.25">
      <c r="A3" s="7" t="s">
        <v>64</v>
      </c>
      <c r="B3" s="8">
        <v>1627.1699999999996</v>
      </c>
      <c r="C3" s="8">
        <v>104095.13999999998</v>
      </c>
      <c r="D3" s="8">
        <v>105722.30999999998</v>
      </c>
    </row>
    <row r="4" spans="1:7" x14ac:dyDescent="0.25">
      <c r="A4" s="7" t="s">
        <v>57</v>
      </c>
      <c r="B4" s="8">
        <v>2666.7400000000002</v>
      </c>
      <c r="C4" s="8">
        <v>94778.62000000001</v>
      </c>
      <c r="D4" s="8">
        <v>97445.360000000015</v>
      </c>
    </row>
    <row r="5" spans="1:7" x14ac:dyDescent="0.25">
      <c r="A5" s="7" t="s">
        <v>99</v>
      </c>
      <c r="B5" s="8">
        <v>1827.37</v>
      </c>
      <c r="C5" s="8">
        <v>82414.69</v>
      </c>
      <c r="D5" s="8">
        <v>84242.06</v>
      </c>
      <c r="G5" s="10" t="str" cm="1">
        <f t="array" ref="G5">_xlfn._xlws.FILTER(A3:A12,D3:D12=MAX(D3:D12))</f>
        <v>Frankston</v>
      </c>
    </row>
    <row r="6" spans="1:7" x14ac:dyDescent="0.25">
      <c r="A6" s="7" t="s">
        <v>117</v>
      </c>
      <c r="B6" s="8">
        <v>1632.75</v>
      </c>
      <c r="C6" s="8">
        <v>75585.830000000016</v>
      </c>
      <c r="D6" s="8">
        <v>77218.580000000016</v>
      </c>
    </row>
    <row r="7" spans="1:7" x14ac:dyDescent="0.25">
      <c r="A7" s="7" t="s">
        <v>96</v>
      </c>
      <c r="B7" s="8">
        <v>63673.17</v>
      </c>
      <c r="C7" s="8">
        <v>12433.82</v>
      </c>
      <c r="D7" s="8">
        <v>76106.989999999991</v>
      </c>
    </row>
    <row r="8" spans="1:7" x14ac:dyDescent="0.25">
      <c r="A8" s="7" t="s">
        <v>124</v>
      </c>
      <c r="B8" s="8">
        <v>64607.830000000009</v>
      </c>
      <c r="C8" s="8">
        <v>10855.09</v>
      </c>
      <c r="D8" s="8">
        <v>75462.920000000013</v>
      </c>
    </row>
    <row r="9" spans="1:7" x14ac:dyDescent="0.25">
      <c r="A9" s="7" t="s">
        <v>41</v>
      </c>
      <c r="B9" s="8">
        <v>3266.7700000000004</v>
      </c>
      <c r="C9" s="8">
        <v>71472.150000000009</v>
      </c>
      <c r="D9" s="8">
        <v>74738.920000000013</v>
      </c>
    </row>
    <row r="10" spans="1:7" x14ac:dyDescent="0.25">
      <c r="A10" s="7" t="s">
        <v>146</v>
      </c>
      <c r="B10" s="8">
        <v>15847.229999999998</v>
      </c>
      <c r="C10" s="8">
        <v>58570.100000000006</v>
      </c>
      <c r="D10" s="8">
        <v>74417.33</v>
      </c>
    </row>
    <row r="11" spans="1:7" x14ac:dyDescent="0.25">
      <c r="A11" s="7" t="s">
        <v>78</v>
      </c>
      <c r="B11" s="8">
        <v>65457.710000000006</v>
      </c>
      <c r="C11" s="8">
        <v>7650.54</v>
      </c>
      <c r="D11" s="8">
        <v>73108.25</v>
      </c>
    </row>
    <row r="12" spans="1:7" x14ac:dyDescent="0.25">
      <c r="A12" s="7" t="s">
        <v>143</v>
      </c>
      <c r="B12" s="8">
        <v>4935.67</v>
      </c>
      <c r="C12" s="8">
        <v>66856.09</v>
      </c>
      <c r="D12" s="8">
        <v>71791.759999999995</v>
      </c>
    </row>
    <row r="13" spans="1:7" x14ac:dyDescent="0.25">
      <c r="A13" s="7" t="s">
        <v>163</v>
      </c>
      <c r="B13" s="8">
        <v>225542.41000000003</v>
      </c>
      <c r="C13" s="8">
        <v>584712.07000000007</v>
      </c>
      <c r="D13" s="8">
        <v>810254.48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9346-AFF1-4591-B156-EBFE2139AFB9}">
  <dimension ref="A1:G13"/>
  <sheetViews>
    <sheetView workbookViewId="0">
      <selection activeCell="C5" sqref="C5"/>
    </sheetView>
  </sheetViews>
  <sheetFormatPr defaultRowHeight="13.8" x14ac:dyDescent="0.25"/>
  <cols>
    <col min="1" max="1" width="13.796875" bestFit="1" customWidth="1"/>
    <col min="2" max="2" width="15.296875" bestFit="1" customWidth="1"/>
    <col min="3" max="3" width="13.296875" bestFit="1" customWidth="1"/>
    <col min="4" max="4" width="11" bestFit="1" customWidth="1"/>
    <col min="7" max="7" width="10.296875" bestFit="1" customWidth="1"/>
  </cols>
  <sheetData>
    <row r="1" spans="1:7" x14ac:dyDescent="0.25">
      <c r="A1" s="6" t="s">
        <v>166</v>
      </c>
      <c r="B1" s="6" t="s">
        <v>167</v>
      </c>
    </row>
    <row r="2" spans="1:7" x14ac:dyDescent="0.25">
      <c r="A2" s="6" t="s">
        <v>162</v>
      </c>
      <c r="B2" t="s">
        <v>148</v>
      </c>
      <c r="C2" t="s">
        <v>147</v>
      </c>
      <c r="D2" t="s">
        <v>163</v>
      </c>
    </row>
    <row r="3" spans="1:7" x14ac:dyDescent="0.25">
      <c r="A3" s="7" t="s">
        <v>18</v>
      </c>
      <c r="B3" s="8">
        <v>143924.37</v>
      </c>
      <c r="C3" s="8">
        <v>542555.46999999986</v>
      </c>
      <c r="D3" s="8">
        <v>686479.83999999985</v>
      </c>
    </row>
    <row r="4" spans="1:7" x14ac:dyDescent="0.25">
      <c r="A4" s="7" t="s">
        <v>15</v>
      </c>
      <c r="B4" s="8">
        <v>104554.15999999999</v>
      </c>
      <c r="C4" s="8">
        <v>503470.23</v>
      </c>
      <c r="D4" s="8">
        <v>608024.39</v>
      </c>
    </row>
    <row r="5" spans="1:7" x14ac:dyDescent="0.25">
      <c r="A5" s="7" t="s">
        <v>21</v>
      </c>
      <c r="B5" s="8">
        <v>121697.56</v>
      </c>
      <c r="C5" s="8">
        <v>427704.99000000005</v>
      </c>
      <c r="D5" s="8">
        <v>549402.55000000005</v>
      </c>
      <c r="G5" s="10" t="str" cm="1">
        <f t="array" ref="G5">_xlfn._xlws.FILTER(A3:A12,D3:D12=MAX(D3:D12))</f>
        <v>Bruce Curran</v>
      </c>
    </row>
    <row r="6" spans="1:7" x14ac:dyDescent="0.25">
      <c r="A6" s="7" t="s">
        <v>13</v>
      </c>
      <c r="B6" s="8">
        <v>69084.55</v>
      </c>
      <c r="C6" s="8">
        <v>312539.23000000021</v>
      </c>
      <c r="D6" s="8">
        <v>381623.7800000002</v>
      </c>
    </row>
    <row r="7" spans="1:7" x14ac:dyDescent="0.25">
      <c r="A7" s="7" t="s">
        <v>16</v>
      </c>
      <c r="B7" s="8">
        <v>81915.97</v>
      </c>
      <c r="C7" s="8">
        <v>278257.8</v>
      </c>
      <c r="D7" s="8">
        <v>360173.77</v>
      </c>
    </row>
    <row r="8" spans="1:7" x14ac:dyDescent="0.25">
      <c r="A8" s="7" t="s">
        <v>14</v>
      </c>
      <c r="B8" s="8">
        <v>45816.3</v>
      </c>
      <c r="C8" s="8">
        <v>174100.77999999994</v>
      </c>
      <c r="D8" s="8">
        <v>219917.07999999996</v>
      </c>
    </row>
    <row r="9" spans="1:7" x14ac:dyDescent="0.25">
      <c r="A9" s="7" t="s">
        <v>20</v>
      </c>
      <c r="B9" s="8">
        <v>39203.43</v>
      </c>
      <c r="C9" s="8">
        <v>125502.73000000001</v>
      </c>
      <c r="D9" s="8">
        <v>164706.16</v>
      </c>
    </row>
    <row r="10" spans="1:7" x14ac:dyDescent="0.25">
      <c r="A10" s="7" t="s">
        <v>23</v>
      </c>
      <c r="B10" s="8">
        <v>23548.909999999993</v>
      </c>
      <c r="C10" s="8">
        <v>63908.990000000005</v>
      </c>
      <c r="D10" s="8">
        <v>87457.9</v>
      </c>
    </row>
    <row r="11" spans="1:7" x14ac:dyDescent="0.25">
      <c r="A11" s="7" t="s">
        <v>17</v>
      </c>
      <c r="B11" s="8">
        <v>15631.689999999997</v>
      </c>
      <c r="C11" s="8">
        <v>51254.19</v>
      </c>
      <c r="D11" s="8">
        <v>66885.88</v>
      </c>
    </row>
    <row r="12" spans="1:7" x14ac:dyDescent="0.25">
      <c r="A12" s="7" t="s">
        <v>22</v>
      </c>
      <c r="B12" s="8">
        <v>12738.55</v>
      </c>
      <c r="C12" s="8">
        <v>48848.580000000009</v>
      </c>
      <c r="D12" s="8">
        <v>61587.130000000005</v>
      </c>
    </row>
    <row r="13" spans="1:7" x14ac:dyDescent="0.25">
      <c r="A13" s="7" t="s">
        <v>163</v>
      </c>
      <c r="B13" s="8">
        <v>658115.49000000011</v>
      </c>
      <c r="C13" s="8">
        <v>2528142.9900000002</v>
      </c>
      <c r="D13" s="8">
        <v>3186258.48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4C625-883A-44F1-A5AB-2A87522F9271}">
  <dimension ref="A1:G6"/>
  <sheetViews>
    <sheetView workbookViewId="0">
      <selection activeCell="C15" sqref="C15"/>
    </sheetView>
  </sheetViews>
  <sheetFormatPr defaultRowHeight="13.8" x14ac:dyDescent="0.25"/>
  <cols>
    <col min="1" max="1" width="12.3984375" bestFit="1" customWidth="1"/>
    <col min="2" max="2" width="15.296875" bestFit="1" customWidth="1"/>
    <col min="3" max="3" width="13.296875" bestFit="1" customWidth="1"/>
    <col min="4" max="4" width="11" bestFit="1" customWidth="1"/>
    <col min="7" max="7" width="10.296875" bestFit="1" customWidth="1"/>
  </cols>
  <sheetData>
    <row r="1" spans="1:7" x14ac:dyDescent="0.25">
      <c r="A1" s="6" t="s">
        <v>166</v>
      </c>
      <c r="B1" s="6" t="s">
        <v>167</v>
      </c>
    </row>
    <row r="2" spans="1:7" x14ac:dyDescent="0.25">
      <c r="A2" s="6" t="s">
        <v>162</v>
      </c>
      <c r="B2" t="s">
        <v>148</v>
      </c>
      <c r="C2" t="s">
        <v>147</v>
      </c>
      <c r="D2" t="s">
        <v>163</v>
      </c>
    </row>
    <row r="3" spans="1:7" x14ac:dyDescent="0.25">
      <c r="A3" s="7" t="s">
        <v>63</v>
      </c>
      <c r="B3" s="8">
        <v>16223.210000000001</v>
      </c>
      <c r="C3" s="8">
        <v>293553.06</v>
      </c>
      <c r="D3" s="8">
        <v>309776.27</v>
      </c>
    </row>
    <row r="4" spans="1:7" x14ac:dyDescent="0.25">
      <c r="A4" s="7" t="s">
        <v>25</v>
      </c>
      <c r="B4" s="8">
        <v>23870.300000000003</v>
      </c>
      <c r="C4" s="8">
        <v>272210.60000000003</v>
      </c>
      <c r="D4" s="8">
        <v>296080.90000000002</v>
      </c>
    </row>
    <row r="5" spans="1:7" x14ac:dyDescent="0.25">
      <c r="A5" s="7" t="s">
        <v>27</v>
      </c>
      <c r="B5" s="8">
        <v>70065.939999999988</v>
      </c>
      <c r="C5" s="8">
        <v>201015.24999999997</v>
      </c>
      <c r="D5" s="8">
        <v>271081.18999999994</v>
      </c>
      <c r="G5" s="10" t="str" cm="1">
        <f t="array" ref="G5">_xlfn._xlws.FILTER(A3:A5,D3:D5=MAX(D3:D5))</f>
        <v>Rachael Long</v>
      </c>
    </row>
    <row r="6" spans="1:7" x14ac:dyDescent="0.25">
      <c r="A6" s="7" t="s">
        <v>163</v>
      </c>
      <c r="B6" s="8">
        <v>110159.45</v>
      </c>
      <c r="C6" s="8">
        <v>766778.90999999992</v>
      </c>
      <c r="D6" s="8">
        <v>876938.36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F345E-586F-4976-8696-FEE6D4936D72}">
  <dimension ref="A1:Y46"/>
  <sheetViews>
    <sheetView topLeftCell="B21" workbookViewId="0">
      <selection activeCell="B36" sqref="B36"/>
    </sheetView>
  </sheetViews>
  <sheetFormatPr defaultRowHeight="13.8" x14ac:dyDescent="0.25"/>
  <cols>
    <col min="1" max="1" width="22.5" bestFit="1" customWidth="1"/>
    <col min="2" max="2" width="15.296875" bestFit="1" customWidth="1"/>
    <col min="3" max="25" width="7.19921875" bestFit="1" customWidth="1"/>
    <col min="26" max="26" width="11" bestFit="1" customWidth="1"/>
    <col min="27" max="27" width="10.19921875" bestFit="1" customWidth="1"/>
    <col min="28" max="28" width="11" bestFit="1" customWidth="1"/>
    <col min="29" max="29" width="15" bestFit="1" customWidth="1"/>
    <col min="30" max="30" width="8.8984375" bestFit="1" customWidth="1"/>
    <col min="31" max="31" width="7.796875" bestFit="1" customWidth="1"/>
    <col min="32" max="32" width="8.8984375" bestFit="1" customWidth="1"/>
    <col min="33" max="33" width="7.796875" bestFit="1" customWidth="1"/>
    <col min="34" max="38" width="8.8984375" bestFit="1" customWidth="1"/>
    <col min="39" max="40" width="7.796875" bestFit="1" customWidth="1"/>
    <col min="41" max="41" width="10.3984375" bestFit="1" customWidth="1"/>
    <col min="42" max="43" width="7.796875" bestFit="1" customWidth="1"/>
    <col min="44" max="44" width="8.8984375" bestFit="1" customWidth="1"/>
    <col min="45" max="47" width="7.796875" bestFit="1" customWidth="1"/>
    <col min="48" max="49" width="8.8984375" bestFit="1" customWidth="1"/>
    <col min="50" max="50" width="7.796875" bestFit="1" customWidth="1"/>
    <col min="51" max="53" width="8.8984375" bestFit="1" customWidth="1"/>
    <col min="54" max="54" width="10.3984375" bestFit="1" customWidth="1"/>
    <col min="55" max="55" width="18.296875" bestFit="1" customWidth="1"/>
    <col min="56" max="56" width="11" bestFit="1" customWidth="1"/>
  </cols>
  <sheetData>
    <row r="1" spans="1:25" x14ac:dyDescent="0.25">
      <c r="A1" s="6" t="s">
        <v>158</v>
      </c>
      <c r="B1" t="s">
        <v>196</v>
      </c>
    </row>
    <row r="3" spans="1:25" x14ac:dyDescent="0.25">
      <c r="A3" s="6" t="s">
        <v>166</v>
      </c>
      <c r="B3" s="6" t="s">
        <v>167</v>
      </c>
    </row>
    <row r="4" spans="1:25" x14ac:dyDescent="0.25">
      <c r="B4" t="s">
        <v>164</v>
      </c>
      <c r="N4" t="s">
        <v>165</v>
      </c>
    </row>
    <row r="5" spans="1:25" x14ac:dyDescent="0.25">
      <c r="A5" s="6" t="s">
        <v>162</v>
      </c>
      <c r="B5" t="s">
        <v>168</v>
      </c>
      <c r="C5" t="s">
        <v>169</v>
      </c>
      <c r="D5" t="s">
        <v>170</v>
      </c>
      <c r="E5" t="s">
        <v>171</v>
      </c>
      <c r="F5" t="s">
        <v>172</v>
      </c>
      <c r="G5" t="s">
        <v>173</v>
      </c>
      <c r="H5" t="s">
        <v>174</v>
      </c>
      <c r="I5" t="s">
        <v>175</v>
      </c>
      <c r="J5" t="s">
        <v>176</v>
      </c>
      <c r="K5" t="s">
        <v>177</v>
      </c>
      <c r="L5" t="s">
        <v>178</v>
      </c>
      <c r="M5" t="s">
        <v>179</v>
      </c>
      <c r="N5" t="s">
        <v>168</v>
      </c>
      <c r="O5" t="s">
        <v>169</v>
      </c>
      <c r="P5" t="s">
        <v>170</v>
      </c>
      <c r="Q5" t="s">
        <v>171</v>
      </c>
      <c r="R5" t="s">
        <v>172</v>
      </c>
      <c r="S5" t="s">
        <v>173</v>
      </c>
      <c r="T5" t="s">
        <v>174</v>
      </c>
      <c r="U5" t="s">
        <v>175</v>
      </c>
      <c r="V5" t="s">
        <v>176</v>
      </c>
      <c r="W5" t="s">
        <v>177</v>
      </c>
      <c r="X5" t="s">
        <v>178</v>
      </c>
      <c r="Y5" t="s">
        <v>179</v>
      </c>
    </row>
    <row r="6" spans="1:25" x14ac:dyDescent="0.25">
      <c r="A6" s="7" t="s">
        <v>181</v>
      </c>
      <c r="B6" s="8">
        <v>2487.9300000000003</v>
      </c>
      <c r="C6" s="8">
        <v>31</v>
      </c>
      <c r="D6" s="8">
        <v>522.22</v>
      </c>
      <c r="E6" s="8">
        <v>2517.59</v>
      </c>
      <c r="F6" s="8">
        <v>547.48</v>
      </c>
      <c r="G6" s="8">
        <v>1882.32</v>
      </c>
      <c r="H6" s="8">
        <v>2351.4300000000003</v>
      </c>
      <c r="I6" s="8">
        <v>747.94</v>
      </c>
      <c r="J6" s="8">
        <v>859.16</v>
      </c>
      <c r="K6" s="8">
        <v>1291.5100000000002</v>
      </c>
      <c r="L6" s="8">
        <v>1043.02</v>
      </c>
      <c r="M6" s="8">
        <v>1358.68</v>
      </c>
      <c r="N6" s="8">
        <v>1261.25</v>
      </c>
      <c r="O6" s="8">
        <v>832.84</v>
      </c>
      <c r="P6" s="8">
        <v>102.80000000000001</v>
      </c>
      <c r="Q6" s="8">
        <v>1345.3400000000001</v>
      </c>
      <c r="R6" s="8">
        <v>2312.9700000000007</v>
      </c>
      <c r="S6" s="8">
        <v>3207.8300000000008</v>
      </c>
      <c r="T6" s="8">
        <v>8576.91</v>
      </c>
      <c r="U6" s="8">
        <v>91.25</v>
      </c>
      <c r="V6" s="8">
        <v>609.46</v>
      </c>
      <c r="W6" s="8">
        <v>3779.8199999999997</v>
      </c>
      <c r="X6" s="8">
        <v>57.8</v>
      </c>
      <c r="Y6" s="8">
        <v>863.41</v>
      </c>
    </row>
    <row r="7" spans="1:25" x14ac:dyDescent="0.25">
      <c r="A7" s="7" t="s">
        <v>182</v>
      </c>
      <c r="B7" s="8">
        <v>34786.910000000003</v>
      </c>
      <c r="C7" s="8">
        <v>53147.220000000016</v>
      </c>
      <c r="D7" s="8">
        <v>47054.91</v>
      </c>
      <c r="E7" s="8">
        <v>65289.14</v>
      </c>
      <c r="F7" s="8">
        <v>42797.460000000006</v>
      </c>
      <c r="G7" s="8">
        <v>75352.899999999994</v>
      </c>
      <c r="H7" s="8">
        <v>43487.30000000001</v>
      </c>
      <c r="I7" s="8">
        <v>52364.45</v>
      </c>
      <c r="J7" s="8">
        <v>36195.920000000006</v>
      </c>
      <c r="K7" s="8">
        <v>36885.590000000004</v>
      </c>
      <c r="L7" s="8">
        <v>29161.069999999996</v>
      </c>
      <c r="M7" s="8">
        <v>53154.850000000006</v>
      </c>
      <c r="N7" s="8">
        <v>46181.350000000006</v>
      </c>
      <c r="O7" s="8">
        <v>32879.500000000007</v>
      </c>
      <c r="P7" s="8">
        <v>54809.26</v>
      </c>
      <c r="Q7" s="8">
        <v>51842.820000000007</v>
      </c>
      <c r="R7" s="8">
        <v>59859.290000000008</v>
      </c>
      <c r="S7" s="8">
        <v>26656.730000000003</v>
      </c>
      <c r="T7" s="8">
        <v>41840.67</v>
      </c>
      <c r="U7" s="8">
        <v>96334.980000000025</v>
      </c>
      <c r="V7" s="8">
        <v>51098.700000000004</v>
      </c>
      <c r="W7" s="8">
        <v>56519.549999999996</v>
      </c>
      <c r="X7" s="8">
        <v>39642.65</v>
      </c>
      <c r="Y7" s="8">
        <v>38260.250000000007</v>
      </c>
    </row>
    <row r="8" spans="1:25" x14ac:dyDescent="0.25">
      <c r="A8" s="7" t="s">
        <v>183</v>
      </c>
      <c r="B8" s="8">
        <v>5444.25</v>
      </c>
      <c r="C8" s="8">
        <v>6893.44</v>
      </c>
      <c r="D8" s="8">
        <v>283.01</v>
      </c>
      <c r="E8" s="8">
        <v>2888.44</v>
      </c>
      <c r="F8" s="8">
        <v>3095.21</v>
      </c>
      <c r="G8" s="8">
        <v>1090.93</v>
      </c>
      <c r="H8" s="8">
        <v>3061.76</v>
      </c>
      <c r="I8" s="8">
        <v>1037.0900000000001</v>
      </c>
      <c r="J8" s="8">
        <v>1766.6599999999999</v>
      </c>
      <c r="K8" s="8">
        <v>5480.28</v>
      </c>
      <c r="L8" s="8">
        <v>1867.1200000000001</v>
      </c>
      <c r="M8" s="8">
        <v>975.43000000000006</v>
      </c>
      <c r="N8" s="8">
        <v>667.67000000000007</v>
      </c>
      <c r="O8" s="8">
        <v>375.27</v>
      </c>
      <c r="P8" s="8">
        <v>2939.04</v>
      </c>
      <c r="Q8" s="8">
        <v>1920.3200000000002</v>
      </c>
      <c r="R8" s="8">
        <v>1808.31</v>
      </c>
      <c r="S8" s="8">
        <v>207.42000000000002</v>
      </c>
      <c r="T8" s="8">
        <v>3318.2599999999993</v>
      </c>
      <c r="U8" s="8">
        <v>325.47000000000003</v>
      </c>
      <c r="V8" s="8">
        <v>9915.380000000001</v>
      </c>
      <c r="W8" s="8">
        <v>325.86</v>
      </c>
      <c r="X8" s="8">
        <v>10540.670000000004</v>
      </c>
      <c r="Y8" s="8">
        <v>1619.52</v>
      </c>
    </row>
    <row r="9" spans="1:25" x14ac:dyDescent="0.25">
      <c r="A9" s="7" t="s">
        <v>184</v>
      </c>
      <c r="B9" s="8">
        <v>20657.059999999998</v>
      </c>
      <c r="C9" s="8">
        <v>23682.339999999997</v>
      </c>
      <c r="D9" s="8">
        <v>24229.68</v>
      </c>
      <c r="E9" s="8">
        <v>27449.050000000003</v>
      </c>
      <c r="F9" s="8">
        <v>38339.410000000011</v>
      </c>
      <c r="G9" s="8">
        <v>43033.21</v>
      </c>
      <c r="H9" s="8">
        <v>19780.93</v>
      </c>
      <c r="I9" s="8">
        <v>38129.71</v>
      </c>
      <c r="J9" s="8">
        <v>44197.53</v>
      </c>
      <c r="K9" s="8">
        <v>5681.1299999999992</v>
      </c>
      <c r="L9" s="8">
        <v>23206.230000000003</v>
      </c>
      <c r="M9" s="8">
        <v>18849.859999999997</v>
      </c>
      <c r="N9" s="8">
        <v>24303.97</v>
      </c>
      <c r="O9" s="8">
        <v>25062.28</v>
      </c>
      <c r="P9" s="8">
        <v>13944.380000000003</v>
      </c>
      <c r="Q9" s="8">
        <v>27965.3</v>
      </c>
      <c r="R9" s="8">
        <v>24158.300000000003</v>
      </c>
      <c r="S9" s="8">
        <v>28111.27</v>
      </c>
      <c r="T9" s="8">
        <v>22330.28</v>
      </c>
      <c r="U9" s="8">
        <v>19140.330000000002</v>
      </c>
      <c r="V9" s="8">
        <v>15295.259999999998</v>
      </c>
      <c r="W9" s="8">
        <v>16906.899999999998</v>
      </c>
      <c r="X9" s="8">
        <v>30509.220000000005</v>
      </c>
      <c r="Y9" s="8">
        <v>28901.350000000002</v>
      </c>
    </row>
    <row r="10" spans="1:25" x14ac:dyDescent="0.25">
      <c r="A10" s="7" t="s">
        <v>185</v>
      </c>
      <c r="B10" s="8">
        <v>6127.46</v>
      </c>
      <c r="C10" s="8">
        <v>2657.02</v>
      </c>
      <c r="D10" s="8">
        <v>1639.22</v>
      </c>
      <c r="E10" s="8">
        <v>3449.05</v>
      </c>
      <c r="F10" s="8">
        <v>2693.26</v>
      </c>
      <c r="G10" s="8">
        <v>4159.7299999999996</v>
      </c>
      <c r="H10" s="8">
        <v>3013.54</v>
      </c>
      <c r="I10" s="8">
        <v>5542.8</v>
      </c>
      <c r="J10" s="8">
        <v>4511.49</v>
      </c>
      <c r="K10" s="8">
        <v>7133.27</v>
      </c>
      <c r="L10" s="8">
        <v>4808.09</v>
      </c>
      <c r="M10" s="8">
        <v>4008.05</v>
      </c>
      <c r="N10" s="8">
        <v>3172.76</v>
      </c>
      <c r="O10" s="8">
        <v>5262.75</v>
      </c>
      <c r="P10" s="8">
        <v>3046.49</v>
      </c>
      <c r="Q10" s="8">
        <v>6725.42</v>
      </c>
      <c r="R10" s="8">
        <v>1583.25</v>
      </c>
      <c r="S10" s="8">
        <v>5915.53</v>
      </c>
      <c r="T10" s="8">
        <v>8457.0300000000007</v>
      </c>
      <c r="U10" s="8">
        <v>5144.95</v>
      </c>
      <c r="V10" s="8">
        <v>5652.97</v>
      </c>
      <c r="W10" s="8">
        <v>6560.21</v>
      </c>
      <c r="X10" s="8">
        <v>6358.13</v>
      </c>
      <c r="Y10" s="8">
        <v>5093.7999999999993</v>
      </c>
    </row>
    <row r="11" spans="1:25" x14ac:dyDescent="0.25">
      <c r="A11" s="7" t="s">
        <v>186</v>
      </c>
      <c r="B11" s="8">
        <v>2982.1399999999994</v>
      </c>
      <c r="C11" s="8">
        <v>3427.43</v>
      </c>
      <c r="D11" s="8">
        <v>552.31999999999994</v>
      </c>
      <c r="E11" s="8">
        <v>2185</v>
      </c>
      <c r="F11" s="8">
        <v>3372.0299999999997</v>
      </c>
      <c r="G11" s="8">
        <v>1828.1</v>
      </c>
      <c r="H11" s="8">
        <v>1840.51</v>
      </c>
      <c r="I11" s="8">
        <v>2493.61</v>
      </c>
      <c r="J11" s="8">
        <v>4015.0199999999995</v>
      </c>
      <c r="K11" s="8">
        <v>2474.2799999999997</v>
      </c>
      <c r="L11" s="8">
        <v>2305.1800000000003</v>
      </c>
      <c r="M11" s="8">
        <v>2311.21</v>
      </c>
      <c r="N11" s="8">
        <v>2810.8799999999997</v>
      </c>
      <c r="O11" s="8">
        <v>3643.46</v>
      </c>
      <c r="P11" s="8">
        <v>7370.8600000000006</v>
      </c>
      <c r="Q11" s="8">
        <v>2103.9900000000002</v>
      </c>
      <c r="R11" s="8">
        <v>1498.6499999999999</v>
      </c>
      <c r="S11" s="8">
        <v>2758.87</v>
      </c>
      <c r="T11" s="8">
        <v>783.95</v>
      </c>
      <c r="U11" s="8">
        <v>456.23</v>
      </c>
      <c r="V11" s="8">
        <v>4576.7300000000005</v>
      </c>
      <c r="W11" s="8">
        <v>1710.2800000000002</v>
      </c>
      <c r="X11" s="8">
        <v>1347.56</v>
      </c>
      <c r="Y11" s="8">
        <v>664.16</v>
      </c>
    </row>
    <row r="12" spans="1:25" x14ac:dyDescent="0.25">
      <c r="A12" s="7" t="s">
        <v>187</v>
      </c>
      <c r="B12" s="8">
        <v>39578.92</v>
      </c>
      <c r="C12" s="8">
        <v>27773.33</v>
      </c>
      <c r="D12" s="8">
        <v>39689.170000000006</v>
      </c>
      <c r="E12" s="8">
        <v>57017.140000000021</v>
      </c>
      <c r="F12" s="8">
        <v>21766.870000000003</v>
      </c>
      <c r="G12" s="8">
        <v>38197.990000000005</v>
      </c>
      <c r="H12" s="8">
        <v>47882.67</v>
      </c>
      <c r="I12" s="8">
        <v>38629.980000000003</v>
      </c>
      <c r="J12" s="8">
        <v>35624.46</v>
      </c>
      <c r="K12" s="8">
        <v>35095.760000000002</v>
      </c>
      <c r="L12" s="8">
        <v>22766.989999999998</v>
      </c>
      <c r="M12" s="8">
        <v>36863.53</v>
      </c>
      <c r="N12" s="8">
        <v>22197.230000000003</v>
      </c>
      <c r="O12" s="8">
        <v>29964.019999999997</v>
      </c>
      <c r="P12" s="8">
        <v>22233.410000000003</v>
      </c>
      <c r="Q12" s="8">
        <v>28750.120000000003</v>
      </c>
      <c r="R12" s="8">
        <v>28477.100000000002</v>
      </c>
      <c r="S12" s="8">
        <v>16526.490000000002</v>
      </c>
      <c r="T12" s="8">
        <v>32150.340000000004</v>
      </c>
      <c r="U12" s="8">
        <v>66180.38</v>
      </c>
      <c r="V12" s="8">
        <v>16808.3</v>
      </c>
      <c r="W12" s="8">
        <v>38666.619999999995</v>
      </c>
      <c r="X12" s="8">
        <v>34258.490000000005</v>
      </c>
      <c r="Y12" s="8">
        <v>48350.010000000009</v>
      </c>
    </row>
    <row r="13" spans="1:25" x14ac:dyDescent="0.25">
      <c r="A13" s="7" t="s">
        <v>188</v>
      </c>
      <c r="B13" s="8">
        <v>18731.560000000001</v>
      </c>
      <c r="C13" s="8">
        <v>14918.710000000001</v>
      </c>
      <c r="D13" s="8">
        <v>6816.86</v>
      </c>
      <c r="E13" s="8">
        <v>9888.02</v>
      </c>
      <c r="F13" s="8">
        <v>11914.759999999998</v>
      </c>
      <c r="G13" s="8">
        <v>23421.41</v>
      </c>
      <c r="H13" s="8">
        <v>12298.100000000002</v>
      </c>
      <c r="I13" s="8">
        <v>13538.08</v>
      </c>
      <c r="J13" s="8">
        <v>6306.9999999999991</v>
      </c>
      <c r="K13" s="8">
        <v>29334.240000000005</v>
      </c>
      <c r="L13" s="8">
        <v>7488.4800000000005</v>
      </c>
      <c r="M13" s="8">
        <v>9942.06</v>
      </c>
      <c r="N13" s="8">
        <v>7155.2500000000018</v>
      </c>
      <c r="O13" s="8">
        <v>12494.41</v>
      </c>
      <c r="P13" s="8">
        <v>11929.609999999997</v>
      </c>
      <c r="Q13" s="8">
        <v>6357.6100000000006</v>
      </c>
      <c r="R13" s="8">
        <v>8505.49</v>
      </c>
      <c r="S13" s="8">
        <v>10404.900000000001</v>
      </c>
      <c r="T13" s="8">
        <v>10830.93</v>
      </c>
      <c r="U13" s="8">
        <v>20103.46</v>
      </c>
      <c r="V13" s="8">
        <v>11263.060000000001</v>
      </c>
      <c r="W13" s="8">
        <v>15979.57</v>
      </c>
      <c r="X13" s="8">
        <v>18803.310000000005</v>
      </c>
      <c r="Y13" s="8">
        <v>14156.34</v>
      </c>
    </row>
    <row r="18" spans="1:25" x14ac:dyDescent="0.25">
      <c r="A18" s="6" t="s">
        <v>158</v>
      </c>
      <c r="B18" t="s">
        <v>148</v>
      </c>
    </row>
    <row r="20" spans="1:25" x14ac:dyDescent="0.25">
      <c r="A20" s="6" t="s">
        <v>166</v>
      </c>
      <c r="B20" s="6" t="s">
        <v>167</v>
      </c>
    </row>
    <row r="21" spans="1:25" x14ac:dyDescent="0.25">
      <c r="B21" t="s">
        <v>164</v>
      </c>
      <c r="N21" t="s">
        <v>165</v>
      </c>
    </row>
    <row r="22" spans="1:25" x14ac:dyDescent="0.25">
      <c r="A22" s="6" t="s">
        <v>162</v>
      </c>
      <c r="B22" t="s">
        <v>168</v>
      </c>
      <c r="C22" t="s">
        <v>169</v>
      </c>
      <c r="D22" t="s">
        <v>170</v>
      </c>
      <c r="E22" t="s">
        <v>171</v>
      </c>
      <c r="F22" t="s">
        <v>172</v>
      </c>
      <c r="G22" t="s">
        <v>173</v>
      </c>
      <c r="H22" t="s">
        <v>174</v>
      </c>
      <c r="I22" t="s">
        <v>175</v>
      </c>
      <c r="J22" t="s">
        <v>176</v>
      </c>
      <c r="K22" t="s">
        <v>177</v>
      </c>
      <c r="L22" t="s">
        <v>178</v>
      </c>
      <c r="M22" t="s">
        <v>179</v>
      </c>
      <c r="N22" t="s">
        <v>168</v>
      </c>
      <c r="O22" t="s">
        <v>169</v>
      </c>
      <c r="P22" t="s">
        <v>170</v>
      </c>
      <c r="Q22" t="s">
        <v>171</v>
      </c>
      <c r="R22" t="s">
        <v>172</v>
      </c>
      <c r="S22" t="s">
        <v>173</v>
      </c>
      <c r="T22" t="s">
        <v>174</v>
      </c>
      <c r="U22" t="s">
        <v>175</v>
      </c>
      <c r="V22" t="s">
        <v>176</v>
      </c>
      <c r="W22" t="s">
        <v>177</v>
      </c>
      <c r="X22" t="s">
        <v>178</v>
      </c>
      <c r="Y22" t="s">
        <v>179</v>
      </c>
    </row>
    <row r="23" spans="1:25" x14ac:dyDescent="0.25">
      <c r="A23" s="7" t="s">
        <v>181</v>
      </c>
      <c r="B23" s="8">
        <v>297.62</v>
      </c>
      <c r="C23" s="8"/>
      <c r="D23" s="8"/>
      <c r="E23" s="8">
        <v>260.37</v>
      </c>
      <c r="F23" s="8">
        <v>382.52</v>
      </c>
      <c r="G23" s="8">
        <v>134.91</v>
      </c>
      <c r="H23" s="8"/>
      <c r="I23" s="8"/>
      <c r="J23" s="8">
        <v>148.78</v>
      </c>
      <c r="K23" s="8"/>
      <c r="L23" s="8">
        <v>366.37</v>
      </c>
      <c r="M23" s="8"/>
      <c r="N23" s="8">
        <v>741.83999999999992</v>
      </c>
      <c r="O23" s="8"/>
      <c r="P23" s="8">
        <v>67.22</v>
      </c>
      <c r="Q23" s="8">
        <v>11.96</v>
      </c>
      <c r="R23" s="8">
        <v>5.25</v>
      </c>
      <c r="S23" s="8">
        <v>59.9</v>
      </c>
      <c r="T23" s="8"/>
      <c r="U23" s="8">
        <v>53.760000000000005</v>
      </c>
      <c r="V23" s="8">
        <v>119.22</v>
      </c>
      <c r="W23" s="8"/>
      <c r="X23" s="8">
        <v>57.8</v>
      </c>
      <c r="Y23" s="8"/>
    </row>
    <row r="24" spans="1:25" x14ac:dyDescent="0.25">
      <c r="A24" s="7" t="s">
        <v>182</v>
      </c>
      <c r="B24" s="8">
        <v>6145.61</v>
      </c>
      <c r="C24" s="8">
        <v>2947.21</v>
      </c>
      <c r="D24" s="8">
        <v>16344.589999999995</v>
      </c>
      <c r="E24" s="8">
        <v>5100.55</v>
      </c>
      <c r="F24" s="8">
        <v>10924.79</v>
      </c>
      <c r="G24" s="8">
        <v>11936.380000000003</v>
      </c>
      <c r="H24" s="8">
        <v>4180.3999999999996</v>
      </c>
      <c r="I24" s="8">
        <v>13430.119999999999</v>
      </c>
      <c r="J24" s="8">
        <v>12927.660000000002</v>
      </c>
      <c r="K24" s="8">
        <v>3562.49</v>
      </c>
      <c r="L24" s="8">
        <v>3566.3200000000006</v>
      </c>
      <c r="M24" s="8">
        <v>20518.209999999995</v>
      </c>
      <c r="N24" s="8">
        <v>16807.799999999996</v>
      </c>
      <c r="O24" s="8">
        <v>8625.5499999999993</v>
      </c>
      <c r="P24" s="8">
        <v>1709.57</v>
      </c>
      <c r="Q24" s="8">
        <v>21247.290000000008</v>
      </c>
      <c r="R24" s="8">
        <v>10412.080000000004</v>
      </c>
      <c r="S24" s="8">
        <v>11225.669999999996</v>
      </c>
      <c r="T24" s="8">
        <v>15531.169999999998</v>
      </c>
      <c r="U24" s="8">
        <v>22421.30000000001</v>
      </c>
      <c r="V24" s="8">
        <v>12292.43</v>
      </c>
      <c r="W24" s="8">
        <v>11609.31</v>
      </c>
      <c r="X24" s="8">
        <v>14380.569999999998</v>
      </c>
      <c r="Y24" s="8">
        <v>6587.4</v>
      </c>
    </row>
    <row r="25" spans="1:25" x14ac:dyDescent="0.25">
      <c r="A25" s="7" t="s">
        <v>183</v>
      </c>
      <c r="B25" s="8"/>
      <c r="C25" s="8">
        <v>484.4</v>
      </c>
      <c r="D25" s="8"/>
      <c r="E25" s="8">
        <v>858.9</v>
      </c>
      <c r="F25" s="8">
        <v>1297.6300000000001</v>
      </c>
      <c r="G25" s="8">
        <v>916.57999999999993</v>
      </c>
      <c r="H25" s="8">
        <v>2915.2700000000004</v>
      </c>
      <c r="I25" s="8">
        <v>742.08</v>
      </c>
      <c r="J25" s="8">
        <v>922.41</v>
      </c>
      <c r="K25" s="8">
        <v>633.75</v>
      </c>
      <c r="L25" s="8">
        <v>1124.42</v>
      </c>
      <c r="M25" s="8">
        <v>975.43000000000006</v>
      </c>
      <c r="N25" s="8">
        <v>632.67000000000007</v>
      </c>
      <c r="O25" s="8"/>
      <c r="P25" s="8">
        <v>701.19</v>
      </c>
      <c r="Q25" s="8">
        <v>1864.25</v>
      </c>
      <c r="R25" s="8">
        <v>926.19999999999993</v>
      </c>
      <c r="S25" s="8"/>
      <c r="T25" s="8"/>
      <c r="U25" s="8"/>
      <c r="V25" s="8">
        <v>1574.3799999999999</v>
      </c>
      <c r="W25" s="8"/>
      <c r="X25" s="8">
        <v>617.93000000000006</v>
      </c>
      <c r="Y25" s="8">
        <v>1128.06</v>
      </c>
    </row>
    <row r="26" spans="1:25" x14ac:dyDescent="0.25">
      <c r="A26" s="7" t="s">
        <v>184</v>
      </c>
      <c r="B26" s="8">
        <v>4327.2499999999991</v>
      </c>
      <c r="C26" s="8">
        <v>2489.0399999999995</v>
      </c>
      <c r="D26" s="8">
        <v>1116.0400000000004</v>
      </c>
      <c r="E26" s="8">
        <v>2406.1199999999994</v>
      </c>
      <c r="F26" s="8">
        <v>6396.54</v>
      </c>
      <c r="G26" s="8">
        <v>4592.17</v>
      </c>
      <c r="H26" s="8">
        <v>5214.24</v>
      </c>
      <c r="I26" s="8">
        <v>2595.4700000000003</v>
      </c>
      <c r="J26" s="8">
        <v>3428.0500000000006</v>
      </c>
      <c r="K26" s="8">
        <v>2509.3999999999996</v>
      </c>
      <c r="L26" s="8">
        <v>1858.8200000000002</v>
      </c>
      <c r="M26" s="8">
        <v>1502.4900000000002</v>
      </c>
      <c r="N26" s="8">
        <v>2143.84</v>
      </c>
      <c r="O26" s="8">
        <v>823.81000000000017</v>
      </c>
      <c r="P26" s="8">
        <v>2534.0200000000013</v>
      </c>
      <c r="Q26" s="8">
        <v>2988.5299999999997</v>
      </c>
      <c r="R26" s="8">
        <v>1321.2500000000002</v>
      </c>
      <c r="S26" s="8">
        <v>2947.66</v>
      </c>
      <c r="T26" s="8">
        <v>4189.5300000000007</v>
      </c>
      <c r="U26" s="8">
        <v>1884.7800000000002</v>
      </c>
      <c r="V26" s="8">
        <v>1851.0800000000002</v>
      </c>
      <c r="W26" s="8">
        <v>1482.6499999999999</v>
      </c>
      <c r="X26" s="8">
        <v>5489.4900000000007</v>
      </c>
      <c r="Y26" s="8">
        <v>1566.1000000000001</v>
      </c>
    </row>
    <row r="27" spans="1:25" x14ac:dyDescent="0.25">
      <c r="A27" s="7" t="s">
        <v>185</v>
      </c>
      <c r="B27" s="8"/>
      <c r="C27" s="8">
        <v>595.04</v>
      </c>
      <c r="D27" s="8">
        <v>92.82</v>
      </c>
      <c r="E27" s="8">
        <v>56.46</v>
      </c>
      <c r="F27" s="8">
        <v>299.59000000000003</v>
      </c>
      <c r="G27" s="8">
        <v>1117.5099999999998</v>
      </c>
      <c r="H27" s="8">
        <v>787.34</v>
      </c>
      <c r="I27" s="8">
        <v>1012.2100000000002</v>
      </c>
      <c r="J27" s="8">
        <v>133.86000000000001</v>
      </c>
      <c r="K27" s="8">
        <v>1962.5900000000001</v>
      </c>
      <c r="L27" s="8">
        <v>532.5</v>
      </c>
      <c r="M27" s="8">
        <v>365.55</v>
      </c>
      <c r="N27" s="8">
        <v>142.78</v>
      </c>
      <c r="O27" s="8">
        <v>307.72000000000003</v>
      </c>
      <c r="P27" s="8">
        <v>223.72</v>
      </c>
      <c r="Q27" s="8">
        <v>64.930000000000007</v>
      </c>
      <c r="R27" s="8">
        <v>664.36</v>
      </c>
      <c r="S27" s="8">
        <v>398.64</v>
      </c>
      <c r="T27" s="8">
        <v>469.28</v>
      </c>
      <c r="U27" s="8">
        <v>276.5</v>
      </c>
      <c r="V27" s="8">
        <v>746.08999999999992</v>
      </c>
      <c r="W27" s="8">
        <v>288.18</v>
      </c>
      <c r="X27" s="8">
        <v>596.23</v>
      </c>
      <c r="Y27" s="8">
        <v>443.47999999999996</v>
      </c>
    </row>
    <row r="28" spans="1:25" x14ac:dyDescent="0.25">
      <c r="A28" s="7" t="s">
        <v>186</v>
      </c>
      <c r="B28" s="8">
        <v>164.65</v>
      </c>
      <c r="C28" s="8"/>
      <c r="D28" s="8">
        <v>510.4</v>
      </c>
      <c r="E28" s="8">
        <v>967.23</v>
      </c>
      <c r="F28" s="8"/>
      <c r="G28" s="8">
        <v>167.49</v>
      </c>
      <c r="H28" s="8">
        <v>151.86000000000001</v>
      </c>
      <c r="I28" s="8">
        <v>1464.85</v>
      </c>
      <c r="J28" s="8">
        <v>213.01999999999998</v>
      </c>
      <c r="K28" s="8">
        <v>143.88999999999999</v>
      </c>
      <c r="L28" s="8"/>
      <c r="M28" s="8">
        <v>410.28</v>
      </c>
      <c r="N28" s="8">
        <v>434.47</v>
      </c>
      <c r="O28" s="8">
        <v>2247.73</v>
      </c>
      <c r="P28" s="8">
        <v>26.97</v>
      </c>
      <c r="Q28" s="8">
        <v>212.85</v>
      </c>
      <c r="R28" s="8">
        <v>74.5</v>
      </c>
      <c r="S28" s="8">
        <v>150.79</v>
      </c>
      <c r="T28" s="8">
        <v>690.2</v>
      </c>
      <c r="U28" s="8">
        <v>253.43</v>
      </c>
      <c r="V28" s="8">
        <v>351.11</v>
      </c>
      <c r="W28" s="8">
        <v>118.75</v>
      </c>
      <c r="X28" s="8">
        <v>888.65999999999985</v>
      </c>
      <c r="Y28" s="8"/>
    </row>
    <row r="29" spans="1:25" x14ac:dyDescent="0.25">
      <c r="A29" s="7" t="s">
        <v>187</v>
      </c>
      <c r="B29" s="8">
        <v>3176.9999999999995</v>
      </c>
      <c r="C29" s="8">
        <v>1245.2600000000002</v>
      </c>
      <c r="D29" s="8">
        <v>9839.27</v>
      </c>
      <c r="E29" s="8">
        <v>14542.879999999996</v>
      </c>
      <c r="F29" s="8">
        <v>7297.9100000000008</v>
      </c>
      <c r="G29" s="8">
        <v>9938.4</v>
      </c>
      <c r="H29" s="8">
        <v>8622.6099999999988</v>
      </c>
      <c r="I29" s="8">
        <v>4994.51</v>
      </c>
      <c r="J29" s="8">
        <v>5705.4100000000008</v>
      </c>
      <c r="K29" s="8">
        <v>2326.91</v>
      </c>
      <c r="L29" s="8">
        <v>6140.62</v>
      </c>
      <c r="M29" s="8">
        <v>2254.1500000000005</v>
      </c>
      <c r="N29" s="8">
        <v>5119.8700000000017</v>
      </c>
      <c r="O29" s="8">
        <v>12241.899999999998</v>
      </c>
      <c r="P29" s="8">
        <v>3368.5099999999993</v>
      </c>
      <c r="Q29" s="8">
        <v>10186.949999999999</v>
      </c>
      <c r="R29" s="8">
        <v>10274.74</v>
      </c>
      <c r="S29" s="8">
        <v>3756.1999999999989</v>
      </c>
      <c r="T29" s="8">
        <v>537.66000000000008</v>
      </c>
      <c r="U29" s="8">
        <v>16535.63</v>
      </c>
      <c r="V29" s="8">
        <v>3529.2499999999991</v>
      </c>
      <c r="W29" s="8">
        <v>8663.2299999999977</v>
      </c>
      <c r="X29" s="8">
        <v>7420.0999999999995</v>
      </c>
      <c r="Y29" s="8">
        <v>14342.250000000004</v>
      </c>
    </row>
    <row r="30" spans="1:25" x14ac:dyDescent="0.25">
      <c r="A30" s="7" t="s">
        <v>188</v>
      </c>
      <c r="B30" s="8">
        <v>3552.9399999999996</v>
      </c>
      <c r="C30" s="8">
        <v>4861.5899999999992</v>
      </c>
      <c r="D30" s="8">
        <v>2863.5699999999997</v>
      </c>
      <c r="E30" s="8">
        <v>3727.01</v>
      </c>
      <c r="F30" s="8">
        <v>5738.6399999999985</v>
      </c>
      <c r="G30" s="8">
        <v>14185.209999999997</v>
      </c>
      <c r="H30" s="8">
        <v>2016.91</v>
      </c>
      <c r="I30" s="8">
        <v>7664.79</v>
      </c>
      <c r="J30" s="8">
        <v>1348.8899999999999</v>
      </c>
      <c r="K30" s="8">
        <v>6204.3599999999979</v>
      </c>
      <c r="L30" s="8">
        <v>5134.5800000000008</v>
      </c>
      <c r="M30" s="8">
        <v>5173.3900000000003</v>
      </c>
      <c r="N30" s="8">
        <v>1468.8500000000001</v>
      </c>
      <c r="O30" s="8">
        <v>586.44000000000005</v>
      </c>
      <c r="P30" s="8">
        <v>2061.5700000000002</v>
      </c>
      <c r="Q30" s="8">
        <v>1678.2900000000004</v>
      </c>
      <c r="R30" s="8">
        <v>5446.8100000000013</v>
      </c>
      <c r="S30" s="8">
        <v>6809.92</v>
      </c>
      <c r="T30" s="8">
        <v>3838.7300000000005</v>
      </c>
      <c r="U30" s="8">
        <v>11468.039999999999</v>
      </c>
      <c r="V30" s="8">
        <v>1882.38</v>
      </c>
      <c r="W30" s="8">
        <v>4604.1799999999994</v>
      </c>
      <c r="X30" s="8">
        <v>8692.720000000003</v>
      </c>
      <c r="Y30" s="8">
        <v>708.04000000000008</v>
      </c>
    </row>
    <row r="34" spans="1:25" x14ac:dyDescent="0.25">
      <c r="A34" s="6" t="s">
        <v>158</v>
      </c>
      <c r="B34" t="s">
        <v>147</v>
      </c>
    </row>
    <row r="36" spans="1:25" x14ac:dyDescent="0.25">
      <c r="A36" s="6" t="s">
        <v>166</v>
      </c>
      <c r="B36" s="6" t="s">
        <v>167</v>
      </c>
    </row>
    <row r="37" spans="1:25" x14ac:dyDescent="0.25">
      <c r="B37" t="s">
        <v>164</v>
      </c>
      <c r="N37" t="s">
        <v>165</v>
      </c>
    </row>
    <row r="38" spans="1:25" x14ac:dyDescent="0.25">
      <c r="A38" s="6" t="s">
        <v>162</v>
      </c>
      <c r="B38" t="s">
        <v>168</v>
      </c>
      <c r="C38" t="s">
        <v>169</v>
      </c>
      <c r="D38" t="s">
        <v>170</v>
      </c>
      <c r="E38" t="s">
        <v>171</v>
      </c>
      <c r="F38" t="s">
        <v>172</v>
      </c>
      <c r="G38" t="s">
        <v>173</v>
      </c>
      <c r="H38" t="s">
        <v>174</v>
      </c>
      <c r="I38" t="s">
        <v>175</v>
      </c>
      <c r="J38" t="s">
        <v>176</v>
      </c>
      <c r="K38" t="s">
        <v>177</v>
      </c>
      <c r="L38" t="s">
        <v>178</v>
      </c>
      <c r="M38" t="s">
        <v>179</v>
      </c>
      <c r="N38" t="s">
        <v>168</v>
      </c>
      <c r="O38" t="s">
        <v>169</v>
      </c>
      <c r="P38" t="s">
        <v>170</v>
      </c>
      <c r="Q38" t="s">
        <v>171</v>
      </c>
      <c r="R38" t="s">
        <v>172</v>
      </c>
      <c r="S38" t="s">
        <v>173</v>
      </c>
      <c r="T38" t="s">
        <v>174</v>
      </c>
      <c r="U38" t="s">
        <v>175</v>
      </c>
      <c r="V38" t="s">
        <v>176</v>
      </c>
      <c r="W38" t="s">
        <v>177</v>
      </c>
      <c r="X38" t="s">
        <v>178</v>
      </c>
      <c r="Y38" t="s">
        <v>179</v>
      </c>
    </row>
    <row r="39" spans="1:25" x14ac:dyDescent="0.25">
      <c r="A39" s="7" t="s">
        <v>181</v>
      </c>
      <c r="B39" s="8">
        <v>2190.3100000000004</v>
      </c>
      <c r="C39" s="8">
        <v>31</v>
      </c>
      <c r="D39" s="8">
        <v>522.22</v>
      </c>
      <c r="E39" s="8">
        <v>2257.2200000000003</v>
      </c>
      <c r="F39" s="8">
        <v>164.96</v>
      </c>
      <c r="G39" s="8">
        <v>1747.4099999999999</v>
      </c>
      <c r="H39" s="8">
        <v>2351.4300000000003</v>
      </c>
      <c r="I39" s="8">
        <v>747.94</v>
      </c>
      <c r="J39" s="8">
        <v>710.38</v>
      </c>
      <c r="K39" s="8">
        <v>1291.5100000000002</v>
      </c>
      <c r="L39" s="8">
        <v>676.65000000000009</v>
      </c>
      <c r="M39" s="8">
        <v>1358.68</v>
      </c>
      <c r="N39" s="8">
        <v>519.41000000000008</v>
      </c>
      <c r="O39" s="8">
        <v>832.84</v>
      </c>
      <c r="P39" s="8">
        <v>35.58</v>
      </c>
      <c r="Q39" s="8">
        <v>1333.38</v>
      </c>
      <c r="R39" s="8">
        <v>2307.7200000000007</v>
      </c>
      <c r="S39" s="8">
        <v>3147.9300000000007</v>
      </c>
      <c r="T39" s="8">
        <v>8576.91</v>
      </c>
      <c r="U39" s="8">
        <v>37.49</v>
      </c>
      <c r="V39" s="8">
        <v>490.24</v>
      </c>
      <c r="W39" s="8">
        <v>3779.8199999999997</v>
      </c>
      <c r="X39" s="8"/>
      <c r="Y39" s="8">
        <v>863.41</v>
      </c>
    </row>
    <row r="40" spans="1:25" x14ac:dyDescent="0.25">
      <c r="A40" s="7" t="s">
        <v>182</v>
      </c>
      <c r="B40" s="8">
        <v>28641.3</v>
      </c>
      <c r="C40" s="8">
        <v>50200.010000000009</v>
      </c>
      <c r="D40" s="8">
        <v>30710.320000000007</v>
      </c>
      <c r="E40" s="8">
        <v>60188.589999999982</v>
      </c>
      <c r="F40" s="8">
        <v>31872.670000000009</v>
      </c>
      <c r="G40" s="8">
        <v>63416.52</v>
      </c>
      <c r="H40" s="8">
        <v>39306.900000000023</v>
      </c>
      <c r="I40" s="8">
        <v>38934.329999999987</v>
      </c>
      <c r="J40" s="8">
        <v>23268.260000000009</v>
      </c>
      <c r="K40" s="8">
        <v>33323.1</v>
      </c>
      <c r="L40" s="8">
        <v>25594.75</v>
      </c>
      <c r="M40" s="8">
        <v>32636.639999999996</v>
      </c>
      <c r="N40" s="8">
        <v>29373.550000000007</v>
      </c>
      <c r="O40" s="8">
        <v>24253.950000000008</v>
      </c>
      <c r="P40" s="8">
        <v>53099.690000000017</v>
      </c>
      <c r="Q40" s="8">
        <v>30595.53</v>
      </c>
      <c r="R40" s="8">
        <v>49447.210000000014</v>
      </c>
      <c r="S40" s="8">
        <v>15431.060000000005</v>
      </c>
      <c r="T40" s="8">
        <v>26309.500000000007</v>
      </c>
      <c r="U40" s="8">
        <v>73913.680000000022</v>
      </c>
      <c r="V40" s="8">
        <v>38806.270000000004</v>
      </c>
      <c r="W40" s="8">
        <v>44910.240000000013</v>
      </c>
      <c r="X40" s="8">
        <v>25262.080000000005</v>
      </c>
      <c r="Y40" s="8">
        <v>31672.850000000013</v>
      </c>
    </row>
    <row r="41" spans="1:25" x14ac:dyDescent="0.25">
      <c r="A41" s="7" t="s">
        <v>183</v>
      </c>
      <c r="B41" s="8">
        <v>5444.25</v>
      </c>
      <c r="C41" s="8">
        <v>6409.0399999999991</v>
      </c>
      <c r="D41" s="8">
        <v>283.01</v>
      </c>
      <c r="E41" s="8">
        <v>2029.54</v>
      </c>
      <c r="F41" s="8">
        <v>1797.58</v>
      </c>
      <c r="G41" s="8">
        <v>174.35</v>
      </c>
      <c r="H41" s="8">
        <v>146.49</v>
      </c>
      <c r="I41" s="8">
        <v>295.01</v>
      </c>
      <c r="J41" s="8">
        <v>844.25</v>
      </c>
      <c r="K41" s="8">
        <v>4846.5300000000007</v>
      </c>
      <c r="L41" s="8">
        <v>742.7</v>
      </c>
      <c r="M41" s="8"/>
      <c r="N41" s="8">
        <v>35</v>
      </c>
      <c r="O41" s="8">
        <v>375.27</v>
      </c>
      <c r="P41" s="8">
        <v>2237.85</v>
      </c>
      <c r="Q41" s="8">
        <v>56.07</v>
      </c>
      <c r="R41" s="8">
        <v>882.1099999999999</v>
      </c>
      <c r="S41" s="8">
        <v>207.42000000000002</v>
      </c>
      <c r="T41" s="8">
        <v>3318.2599999999993</v>
      </c>
      <c r="U41" s="8">
        <v>325.47000000000003</v>
      </c>
      <c r="V41" s="8">
        <v>8341.0000000000018</v>
      </c>
      <c r="W41" s="8">
        <v>325.86</v>
      </c>
      <c r="X41" s="8">
        <v>9922.7400000000034</v>
      </c>
      <c r="Y41" s="8">
        <v>491.46</v>
      </c>
    </row>
    <row r="42" spans="1:25" x14ac:dyDescent="0.25">
      <c r="A42" s="7" t="s">
        <v>184</v>
      </c>
      <c r="B42" s="8">
        <v>16329.809999999996</v>
      </c>
      <c r="C42" s="8">
        <v>21193.3</v>
      </c>
      <c r="D42" s="8">
        <v>23113.639999999996</v>
      </c>
      <c r="E42" s="8">
        <v>25042.930000000004</v>
      </c>
      <c r="F42" s="8">
        <v>31942.870000000021</v>
      </c>
      <c r="G42" s="8">
        <v>38441.039999999986</v>
      </c>
      <c r="H42" s="8">
        <v>14566.69</v>
      </c>
      <c r="I42" s="8">
        <v>35534.240000000005</v>
      </c>
      <c r="J42" s="8">
        <v>40769.48000000001</v>
      </c>
      <c r="K42" s="8">
        <v>3171.73</v>
      </c>
      <c r="L42" s="8">
        <v>21347.410000000003</v>
      </c>
      <c r="M42" s="8">
        <v>17347.369999999995</v>
      </c>
      <c r="N42" s="8">
        <v>22160.130000000005</v>
      </c>
      <c r="O42" s="8">
        <v>24238.47</v>
      </c>
      <c r="P42" s="8">
        <v>11410.36</v>
      </c>
      <c r="Q42" s="8">
        <v>24976.770000000004</v>
      </c>
      <c r="R42" s="8">
        <v>22837.050000000007</v>
      </c>
      <c r="S42" s="8">
        <v>25163.610000000004</v>
      </c>
      <c r="T42" s="8">
        <v>18140.750000000004</v>
      </c>
      <c r="U42" s="8">
        <v>17255.55</v>
      </c>
      <c r="V42" s="8">
        <v>13444.179999999998</v>
      </c>
      <c r="W42" s="8">
        <v>15424.250000000002</v>
      </c>
      <c r="X42" s="8">
        <v>25019.730000000003</v>
      </c>
      <c r="Y42" s="8">
        <v>27335.25</v>
      </c>
    </row>
    <row r="43" spans="1:25" x14ac:dyDescent="0.25">
      <c r="A43" s="7" t="s">
        <v>185</v>
      </c>
      <c r="B43" s="8">
        <v>6127.4599999999991</v>
      </c>
      <c r="C43" s="8">
        <v>2061.9799999999996</v>
      </c>
      <c r="D43" s="8">
        <v>1546.4</v>
      </c>
      <c r="E43" s="8">
        <v>3392.59</v>
      </c>
      <c r="F43" s="8">
        <v>2393.67</v>
      </c>
      <c r="G43" s="8">
        <v>3042.2199999999993</v>
      </c>
      <c r="H43" s="8">
        <v>2226.2000000000003</v>
      </c>
      <c r="I43" s="8">
        <v>4530.59</v>
      </c>
      <c r="J43" s="8">
        <v>4377.63</v>
      </c>
      <c r="K43" s="8">
        <v>5170.68</v>
      </c>
      <c r="L43" s="8">
        <v>4275.5899999999992</v>
      </c>
      <c r="M43" s="8">
        <v>3642.5000000000005</v>
      </c>
      <c r="N43" s="8">
        <v>3029.98</v>
      </c>
      <c r="O43" s="8">
        <v>4955.0300000000007</v>
      </c>
      <c r="P43" s="8">
        <v>2822.77</v>
      </c>
      <c r="Q43" s="8">
        <v>6660.4900000000007</v>
      </c>
      <c r="R43" s="8">
        <v>918.89</v>
      </c>
      <c r="S43" s="8">
        <v>5516.8899999999994</v>
      </c>
      <c r="T43" s="8">
        <v>7987.75</v>
      </c>
      <c r="U43" s="8">
        <v>4868.45</v>
      </c>
      <c r="V43" s="8">
        <v>4906.88</v>
      </c>
      <c r="W43" s="8">
        <v>6272.03</v>
      </c>
      <c r="X43" s="8">
        <v>5761.9</v>
      </c>
      <c r="Y43" s="8">
        <v>4650.3199999999988</v>
      </c>
    </row>
    <row r="44" spans="1:25" x14ac:dyDescent="0.25">
      <c r="A44" s="7" t="s">
        <v>186</v>
      </c>
      <c r="B44" s="8">
        <v>2817.4899999999993</v>
      </c>
      <c r="C44" s="8">
        <v>3427.4299999999994</v>
      </c>
      <c r="D44" s="8">
        <v>41.92</v>
      </c>
      <c r="E44" s="8">
        <v>1217.77</v>
      </c>
      <c r="F44" s="8">
        <v>3372.03</v>
      </c>
      <c r="G44" s="8">
        <v>1660.6100000000001</v>
      </c>
      <c r="H44" s="8">
        <v>1688.65</v>
      </c>
      <c r="I44" s="8">
        <v>1028.76</v>
      </c>
      <c r="J44" s="8">
        <v>3801.9999999999991</v>
      </c>
      <c r="K44" s="8">
        <v>2330.39</v>
      </c>
      <c r="L44" s="8">
        <v>2305.1800000000003</v>
      </c>
      <c r="M44" s="8">
        <v>1900.93</v>
      </c>
      <c r="N44" s="8">
        <v>2376.41</v>
      </c>
      <c r="O44" s="8">
        <v>1395.73</v>
      </c>
      <c r="P44" s="8">
        <v>7343.89</v>
      </c>
      <c r="Q44" s="8">
        <v>1891.14</v>
      </c>
      <c r="R44" s="8">
        <v>1424.1499999999999</v>
      </c>
      <c r="S44" s="8">
        <v>2608.08</v>
      </c>
      <c r="T44" s="8">
        <v>93.75</v>
      </c>
      <c r="U44" s="8">
        <v>202.8</v>
      </c>
      <c r="V44" s="8">
        <v>4225.6200000000008</v>
      </c>
      <c r="W44" s="8">
        <v>1591.53</v>
      </c>
      <c r="X44" s="8">
        <v>458.9</v>
      </c>
      <c r="Y44" s="8">
        <v>664.16</v>
      </c>
    </row>
    <row r="45" spans="1:25" x14ac:dyDescent="0.25">
      <c r="A45" s="7" t="s">
        <v>187</v>
      </c>
      <c r="B45" s="8">
        <v>36401.920000000006</v>
      </c>
      <c r="C45" s="8">
        <v>26528.070000000003</v>
      </c>
      <c r="D45" s="8">
        <v>29849.900000000009</v>
      </c>
      <c r="E45" s="8">
        <v>42474.259999999995</v>
      </c>
      <c r="F45" s="8">
        <v>14468.960000000001</v>
      </c>
      <c r="G45" s="8">
        <v>28259.590000000004</v>
      </c>
      <c r="H45" s="8">
        <v>39260.06</v>
      </c>
      <c r="I45" s="8">
        <v>33635.470000000008</v>
      </c>
      <c r="J45" s="8">
        <v>29919.050000000003</v>
      </c>
      <c r="K45" s="8">
        <v>32768.85</v>
      </c>
      <c r="L45" s="8">
        <v>16626.37</v>
      </c>
      <c r="M45" s="8">
        <v>34609.379999999997</v>
      </c>
      <c r="N45" s="8">
        <v>17077.360000000008</v>
      </c>
      <c r="O45" s="8">
        <v>17722.119999999995</v>
      </c>
      <c r="P45" s="8">
        <v>18864.899999999998</v>
      </c>
      <c r="Q45" s="8">
        <v>18563.170000000002</v>
      </c>
      <c r="R45" s="8">
        <v>18202.360000000004</v>
      </c>
      <c r="S45" s="8">
        <v>12770.289999999999</v>
      </c>
      <c r="T45" s="8">
        <v>31612.680000000008</v>
      </c>
      <c r="U45" s="8">
        <v>49644.75</v>
      </c>
      <c r="V45" s="8">
        <v>13279.050000000001</v>
      </c>
      <c r="W45" s="8">
        <v>30003.39</v>
      </c>
      <c r="X45" s="8">
        <v>26838.390000000007</v>
      </c>
      <c r="Y45" s="8">
        <v>34007.759999999995</v>
      </c>
    </row>
    <row r="46" spans="1:25" x14ac:dyDescent="0.25">
      <c r="A46" s="7" t="s">
        <v>188</v>
      </c>
      <c r="B46" s="8">
        <v>15178.619999999999</v>
      </c>
      <c r="C46" s="8">
        <v>10057.120000000003</v>
      </c>
      <c r="D46" s="8">
        <v>3953.2900000000004</v>
      </c>
      <c r="E46" s="8">
        <v>6161.0100000000011</v>
      </c>
      <c r="F46" s="8">
        <v>6176.119999999999</v>
      </c>
      <c r="G46" s="8">
        <v>9236.2000000000007</v>
      </c>
      <c r="H46" s="8">
        <v>10281.19</v>
      </c>
      <c r="I46" s="8">
        <v>5873.29</v>
      </c>
      <c r="J46" s="8">
        <v>4958.1099999999997</v>
      </c>
      <c r="K46" s="8">
        <v>23129.879999999997</v>
      </c>
      <c r="L46" s="8">
        <v>2353.9</v>
      </c>
      <c r="M46" s="8">
        <v>4768.67</v>
      </c>
      <c r="N46" s="8">
        <v>5686.4000000000015</v>
      </c>
      <c r="O46" s="8">
        <v>11907.97</v>
      </c>
      <c r="P46" s="8">
        <v>9868.0399999999954</v>
      </c>
      <c r="Q46" s="8">
        <v>4679.32</v>
      </c>
      <c r="R46" s="8">
        <v>3058.6799999999994</v>
      </c>
      <c r="S46" s="8">
        <v>3594.9799999999996</v>
      </c>
      <c r="T46" s="8">
        <v>6992.2000000000007</v>
      </c>
      <c r="U46" s="8">
        <v>8635.42</v>
      </c>
      <c r="V46" s="8">
        <v>9380.6800000000021</v>
      </c>
      <c r="W46" s="8">
        <v>11375.39</v>
      </c>
      <c r="X46" s="8">
        <v>10110.59</v>
      </c>
      <c r="Y46" s="8">
        <v>13448.300000000001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E05B9-353A-4F50-BBDC-6AF9993593FD}">
  <dimension ref="E4:Y48"/>
  <sheetViews>
    <sheetView showGridLines="0" tabSelected="1" topLeftCell="A31" zoomScale="89" zoomScaleNormal="89" workbookViewId="0">
      <selection activeCell="U26" sqref="U26"/>
    </sheetView>
  </sheetViews>
  <sheetFormatPr defaultRowHeight="13.8" x14ac:dyDescent="0.25"/>
  <cols>
    <col min="5" max="5" width="22.69921875" bestFit="1" customWidth="1"/>
    <col min="6" max="6" width="10.59765625" bestFit="1" customWidth="1"/>
    <col min="7" max="7" width="11.3984375" bestFit="1" customWidth="1"/>
    <col min="10" max="10" width="9.69921875" customWidth="1"/>
    <col min="11" max="11" width="10.59765625" customWidth="1"/>
    <col min="13" max="13" width="10.69921875" customWidth="1"/>
    <col min="15" max="15" width="10.5" customWidth="1"/>
    <col min="16" max="16" width="10.8984375" customWidth="1"/>
    <col min="17" max="17" width="10.19921875" bestFit="1" customWidth="1"/>
    <col min="22" max="22" width="22.69921875" bestFit="1" customWidth="1"/>
    <col min="23" max="23" width="10.59765625" bestFit="1" customWidth="1"/>
    <col min="24" max="24" width="11.3984375" bestFit="1" customWidth="1"/>
  </cols>
  <sheetData>
    <row r="4" spans="21:21" ht="4.8" customHeight="1" x14ac:dyDescent="0.25"/>
    <row r="5" spans="21:21" hidden="1" x14ac:dyDescent="0.25"/>
    <row r="11" spans="21:21" x14ac:dyDescent="0.25">
      <c r="U11" t="s">
        <v>190</v>
      </c>
    </row>
    <row r="24" spans="14:25" ht="17.399999999999999" x14ac:dyDescent="0.3">
      <c r="N24" s="17" t="s">
        <v>195</v>
      </c>
      <c r="O24" s="17"/>
      <c r="P24" s="17"/>
      <c r="Q24" s="17"/>
      <c r="R24" s="17"/>
      <c r="S24" s="17"/>
    </row>
    <row r="25" spans="14:25" x14ac:dyDescent="0.25">
      <c r="N25" s="18" t="s">
        <v>2</v>
      </c>
      <c r="O25" s="19"/>
      <c r="P25" s="20" t="s">
        <v>191</v>
      </c>
      <c r="Q25" s="20" t="s">
        <v>192</v>
      </c>
      <c r="R25" s="20" t="s">
        <v>193</v>
      </c>
      <c r="S25" s="20" t="s">
        <v>194</v>
      </c>
      <c r="Y25" t="s">
        <v>190</v>
      </c>
    </row>
    <row r="26" spans="14:25" x14ac:dyDescent="0.25">
      <c r="N26" s="21"/>
      <c r="O26" s="22"/>
      <c r="P26" s="23"/>
      <c r="Q26" s="23"/>
      <c r="R26" s="23"/>
      <c r="S26" s="23"/>
    </row>
    <row r="27" spans="14:25" x14ac:dyDescent="0.25">
      <c r="N27" s="24" t="str">
        <f>IF(Sparkline!A6="","",Sparkline!A6)</f>
        <v>Australian Capital Territory</v>
      </c>
      <c r="O27" s="24"/>
      <c r="P27" s="16">
        <f>GETPIVOTDATA("Sales",'Map-Sales By State'!$A$1,"Full State",N27,"Country","Australia")</f>
        <v>38681.96</v>
      </c>
      <c r="Q27" s="16"/>
      <c r="R27" s="16"/>
      <c r="S27" s="16"/>
    </row>
    <row r="28" spans="14:25" x14ac:dyDescent="0.25">
      <c r="N28" s="24" t="str">
        <f>IF(Sparkline!A7="","",Sparkline!A7)</f>
        <v>New South Wales</v>
      </c>
      <c r="O28" s="24"/>
      <c r="P28" s="16">
        <f>IFERROR(GETPIVOTDATA("Sales",'Map-Sales By State'!$A$1,"Full State",N28,"Country","Australia"),"")</f>
        <v>1165603.4700000004</v>
      </c>
      <c r="Q28" s="16"/>
      <c r="R28" s="16"/>
      <c r="S28" s="16"/>
    </row>
    <row r="29" spans="14:25" x14ac:dyDescent="0.25">
      <c r="N29" s="24" t="str">
        <f>IF(Sparkline!A8="","",Sparkline!A8)</f>
        <v>Northern Territory</v>
      </c>
      <c r="O29" s="24"/>
      <c r="P29" s="16">
        <f>IFERROR(GETPIVOTDATA("Sales",'Map-Sales By State'!$A$1,"Full State",N29,"Country","Australia"),"")</f>
        <v>67846.81</v>
      </c>
      <c r="Q29" s="16"/>
      <c r="R29" s="16"/>
      <c r="S29" s="16"/>
    </row>
    <row r="30" spans="14:25" x14ac:dyDescent="0.25">
      <c r="N30" s="24" t="str">
        <f>IF(Sparkline!A9="","",Sparkline!A9)</f>
        <v>Queensland</v>
      </c>
      <c r="O30" s="24"/>
      <c r="P30" s="16">
        <f>IFERROR(GETPIVOTDATA("Sales",'Map-Sales By State'!$A$1,"Full State",N30,"Country","Australia"),"")</f>
        <v>603864.97999999952</v>
      </c>
      <c r="Q30" s="16"/>
      <c r="R30" s="16"/>
      <c r="S30" s="16"/>
    </row>
    <row r="31" spans="14:25" x14ac:dyDescent="0.25">
      <c r="N31" s="24" t="str">
        <f>IF(Sparkline!A10="","",Sparkline!A10)</f>
        <v>South Australia</v>
      </c>
      <c r="O31" s="24"/>
      <c r="P31" s="16">
        <f>IFERROR(GETPIVOTDATA("Sales",'Map-Sales By State'!$A$1,"Full State",N31,"Country","Australia"),"")</f>
        <v>112716.26999999997</v>
      </c>
      <c r="Q31" s="16"/>
      <c r="R31" s="16"/>
      <c r="S31" s="16"/>
    </row>
    <row r="32" spans="14:25" x14ac:dyDescent="0.25">
      <c r="N32" s="24" t="str">
        <f>IF(Sparkline!A11="","",Sparkline!A11)</f>
        <v>Tasmania</v>
      </c>
      <c r="O32" s="24"/>
      <c r="P32" s="16">
        <f>IFERROR(GETPIVOTDATA("Sales",'Map-Sales By State'!$A$1,"Full State",N32,"Country","Australia"),"")</f>
        <v>59512.450000000004</v>
      </c>
      <c r="Q32" s="16"/>
      <c r="R32" s="16"/>
      <c r="S32" s="16"/>
    </row>
    <row r="33" spans="5:19" x14ac:dyDescent="0.25">
      <c r="N33" s="24" t="str">
        <f>IF(Sparkline!A12="","",Sparkline!A12)</f>
        <v>Victoria</v>
      </c>
      <c r="O33" s="24"/>
      <c r="P33" s="16">
        <f>IFERROR(GETPIVOTDATA("Sales",'Map-Sales By State'!$A$1,"Full State",N33,"Country","Australia"),"")</f>
        <v>825449.32000000018</v>
      </c>
      <c r="Q33" s="16"/>
      <c r="R33" s="16"/>
      <c r="S33" s="16"/>
    </row>
    <row r="34" spans="5:19" x14ac:dyDescent="0.25">
      <c r="N34" s="24" t="str">
        <f>IF(Sparkline!A13="","",Sparkline!A13)</f>
        <v>Western Australia</v>
      </c>
      <c r="O34" s="24"/>
      <c r="P34" s="16">
        <f>IFERROR(GETPIVOTDATA("Sales",'Map-Sales By State'!$A$1,"Full State",N34,"Country","Australia"),"")</f>
        <v>312583.21999999997</v>
      </c>
      <c r="Q34" s="15"/>
      <c r="R34" s="15"/>
      <c r="S34" s="16"/>
    </row>
    <row r="38" spans="5:19" ht="17.399999999999999" x14ac:dyDescent="0.3">
      <c r="E38" s="12"/>
      <c r="F38" s="13"/>
      <c r="G38" s="13"/>
      <c r="H38" s="13"/>
      <c r="I38" s="13"/>
    </row>
    <row r="39" spans="5:19" x14ac:dyDescent="0.25">
      <c r="E39" s="11"/>
      <c r="F39" s="11"/>
      <c r="G39" s="11"/>
      <c r="H39" s="11"/>
      <c r="I39" s="11"/>
    </row>
    <row r="41" spans="5:19" x14ac:dyDescent="0.25">
      <c r="E41" s="7"/>
      <c r="F41" s="10"/>
    </row>
    <row r="42" spans="5:19" x14ac:dyDescent="0.25">
      <c r="E42" s="7"/>
      <c r="F42" s="10"/>
    </row>
    <row r="43" spans="5:19" x14ac:dyDescent="0.25">
      <c r="E43" s="7"/>
      <c r="F43" s="10"/>
    </row>
    <row r="44" spans="5:19" x14ac:dyDescent="0.25">
      <c r="E44" s="7"/>
      <c r="F44" s="10"/>
    </row>
    <row r="45" spans="5:19" x14ac:dyDescent="0.25">
      <c r="E45" s="7"/>
      <c r="F45" s="10"/>
    </row>
    <row r="46" spans="5:19" x14ac:dyDescent="0.25">
      <c r="E46" s="7"/>
      <c r="F46" s="10"/>
    </row>
    <row r="47" spans="5:19" x14ac:dyDescent="0.25">
      <c r="E47" s="7"/>
      <c r="F47" s="10"/>
    </row>
    <row r="48" spans="5:19" x14ac:dyDescent="0.25">
      <c r="E48" s="7"/>
      <c r="F48" s="10"/>
    </row>
  </sheetData>
  <mergeCells count="15">
    <mergeCell ref="S25:S26"/>
    <mergeCell ref="N24:S24"/>
    <mergeCell ref="E38:I38"/>
    <mergeCell ref="N27:O27"/>
    <mergeCell ref="N28:O28"/>
    <mergeCell ref="N29:O29"/>
    <mergeCell ref="N30:O30"/>
    <mergeCell ref="N31:O31"/>
    <mergeCell ref="N32:O32"/>
    <mergeCell ref="N33:O33"/>
    <mergeCell ref="N34:O34"/>
    <mergeCell ref="N25:O26"/>
    <mergeCell ref="P25:P26"/>
    <mergeCell ref="Q25:Q26"/>
    <mergeCell ref="R25:R26"/>
  </mergeCells>
  <conditionalFormatting sqref="F41:F48">
    <cfRule type="dataBar" priority="5">
      <dataBar>
        <cfvo type="min"/>
        <cfvo type="max"/>
        <color theme="0" tint="-0.499984740745262"/>
      </dataBar>
      <extLst>
        <ext xmlns:x14="http://schemas.microsoft.com/office/spreadsheetml/2009/9/main" uri="{B025F937-C7B1-47D3-B67F-A62EFF666E3E}">
          <x14:id>{06E76B37-FA61-4494-9BA3-E27A3DDE9B70}</x14:id>
        </ext>
      </extLst>
    </cfRule>
  </conditionalFormatting>
  <conditionalFormatting sqref="P27:P34">
    <cfRule type="dataBar" priority="4">
      <dataBar>
        <cfvo type="min"/>
        <cfvo type="max"/>
        <color theme="0" tint="-0.499984740745262"/>
      </dataBar>
      <extLst>
        <ext xmlns:x14="http://schemas.microsoft.com/office/spreadsheetml/2009/9/main" uri="{B025F937-C7B1-47D3-B67F-A62EFF666E3E}">
          <x14:id>{21FA0933-A9C8-4F68-A739-962AB95D6813}</x14:id>
        </ext>
      </extLst>
    </cfRule>
  </conditionalFormatting>
  <conditionalFormatting sqref="Q27:S27 Q28:R33 S28:S34">
    <cfRule type="dataBar" priority="3">
      <dataBar>
        <cfvo type="min"/>
        <cfvo type="max"/>
        <color theme="0" tint="-0.499984740745262"/>
      </dataBar>
      <extLst>
        <ext xmlns:x14="http://schemas.microsoft.com/office/spreadsheetml/2009/9/main" uri="{B025F937-C7B1-47D3-B67F-A62EFF666E3E}">
          <x14:id>{B01DCE4D-3B46-43FD-82D7-A8D4D635030F}</x14:id>
        </ext>
      </extLst>
    </cfRule>
  </conditionalFormatting>
  <conditionalFormatting sqref="P27:P35">
    <cfRule type="dataBar" priority="1">
      <dataBar>
        <cfvo type="min"/>
        <cfvo type="max"/>
        <color rgb="FF808080"/>
      </dataBar>
      <extLst>
        <ext xmlns:x14="http://schemas.microsoft.com/office/spreadsheetml/2009/9/main" uri="{B025F937-C7B1-47D3-B67F-A62EFF666E3E}">
          <x14:id>{813C9FDD-CE4F-4A45-8850-BAAEF75C5618}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06E76B37-FA61-4494-9BA3-E27A3DDE9B70}">
            <x14:dataBar minLength="0" maxLength="100" gradient="0">
              <x14:cfvo type="autoMin"/>
              <x14:cfvo type="autoMax"/>
              <x14:negativeFillColor rgb="FFFF0000"/>
              <x14:axisColor rgb="FF000000"/>
            </x14:dataBar>
          </x14:cfRule>
          <xm:sqref>F41:F48</xm:sqref>
        </x14:conditionalFormatting>
        <x14:conditionalFormatting xmlns:xm="http://schemas.microsoft.com/office/excel/2006/main">
          <x14:cfRule type="dataBar" id="{21FA0933-A9C8-4F68-A739-962AB95D6813}">
            <x14:dataBar minLength="0" maxLength="100" gradient="0">
              <x14:cfvo type="autoMin"/>
              <x14:cfvo type="autoMax"/>
              <x14:negativeFillColor rgb="FFFF0000"/>
              <x14:axisColor rgb="FF000000"/>
            </x14:dataBar>
          </x14:cfRule>
          <xm:sqref>P27:P34</xm:sqref>
        </x14:conditionalFormatting>
        <x14:conditionalFormatting xmlns:xm="http://schemas.microsoft.com/office/excel/2006/main">
          <x14:cfRule type="dataBar" id="{B01DCE4D-3B46-43FD-82D7-A8D4D635030F}">
            <x14:dataBar minLength="0" maxLength="100" gradient="0">
              <x14:cfvo type="autoMin"/>
              <x14:cfvo type="autoMax"/>
              <x14:negativeFillColor rgb="FFFF0000"/>
              <x14:axisColor rgb="FF000000"/>
            </x14:dataBar>
          </x14:cfRule>
          <xm:sqref>Q27:S27 Q28:R33 S28:S34</xm:sqref>
        </x14:conditionalFormatting>
        <x14:conditionalFormatting xmlns:xm="http://schemas.microsoft.com/office/excel/2006/main">
          <x14:cfRule type="dataBar" id="{813C9FDD-CE4F-4A45-8850-BAAEF75C5618}">
            <x14:dataBar minLength="0" maxLength="100" border="1" negativeBarBorderColorSameAsPositive="0">
              <x14:cfvo type="autoMin"/>
              <x14:cfvo type="autoMax"/>
              <x14:borderColor rgb="FF808080"/>
              <x14:negativeFillColor rgb="FFFF0000"/>
              <x14:negativeBorderColor rgb="FFFF0000"/>
              <x14:axisColor rgb="FF000000"/>
            </x14:dataBar>
          </x14:cfRule>
          <xm:sqref>P27:P35</xm:sqref>
        </x14:conditionalFormatting>
      </x14:conditionalFormattings>
    </ext>
    <ext xmlns:x14="http://schemas.microsoft.com/office/spreadsheetml/2009/9/main" uri="{05C60535-1F16-4fd2-B633-F4F36F0B64E0}">
      <x14:sparklineGroups xmlns:xm="http://schemas.microsoft.com/office/excel/2006/main">
        <x14:sparklineGroup displayEmptyCellsAs="gap" xr2:uid="{B0189737-CB81-419D-9BEA-DD53B751CF4E}">
          <x14:colorSeries rgb="FFFF0000"/>
          <x14:colorNegative rgb="FFD00000"/>
          <x14:colorAxis rgb="FF000000"/>
          <x14:colorMarkers rgb="FFD00000"/>
          <x14:colorFirst rgb="FFD00000"/>
          <x14:colorLast rgb="FFD00000"/>
          <x14:colorHigh rgb="FFD00000"/>
          <x14:colorLow rgb="FFD00000"/>
          <x14:sparklines>
            <x14:sparkline>
              <xm:f>Sparkline!B39:Y39</xm:f>
              <xm:sqref>S27</xm:sqref>
            </x14:sparkline>
            <x14:sparkline>
              <xm:f>Sparkline!B40:Y40</xm:f>
              <xm:sqref>S28</xm:sqref>
            </x14:sparkline>
            <x14:sparkline>
              <xm:f>Sparkline!B41:Y41</xm:f>
              <xm:sqref>S29</xm:sqref>
            </x14:sparkline>
            <x14:sparkline>
              <xm:f>Sparkline!B42:Y42</xm:f>
              <xm:sqref>S30</xm:sqref>
            </x14:sparkline>
            <x14:sparkline>
              <xm:f>Sparkline!B43:Y43</xm:f>
              <xm:sqref>S31</xm:sqref>
            </x14:sparkline>
            <x14:sparkline>
              <xm:f>Sparkline!B44:Y44</xm:f>
              <xm:sqref>S32</xm:sqref>
            </x14:sparkline>
            <x14:sparkline>
              <xm:f>Sparkline!B45:Y45</xm:f>
              <xm:sqref>S33</xm:sqref>
            </x14:sparkline>
            <x14:sparkline>
              <xm:f>Sparkline!B46:Y46</xm:f>
              <xm:sqref>S34</xm:sqref>
            </x14:sparkline>
          </x14:sparklines>
        </x14:sparklineGroup>
        <x14:sparklineGroup displayEmptyCellsAs="gap" xr2:uid="{15263652-00E2-427B-B646-C288024DDA83}">
          <x14:colorSeries rgb="FF016BB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Sparkline!B23:Y23</xm:f>
              <xm:sqref>R27</xm:sqref>
            </x14:sparkline>
            <x14:sparkline>
              <xm:f>Sparkline!B24:Y24</xm:f>
              <xm:sqref>R28</xm:sqref>
            </x14:sparkline>
            <x14:sparkline>
              <xm:f>Sparkline!B25:Y25</xm:f>
              <xm:sqref>R29</xm:sqref>
            </x14:sparkline>
            <x14:sparkline>
              <xm:f>Sparkline!B26:Y26</xm:f>
              <xm:sqref>R30</xm:sqref>
            </x14:sparkline>
            <x14:sparkline>
              <xm:f>Sparkline!B27:Y27</xm:f>
              <xm:sqref>R31</xm:sqref>
            </x14:sparkline>
            <x14:sparkline>
              <xm:f>Sparkline!B28:Y28</xm:f>
              <xm:sqref>R32</xm:sqref>
            </x14:sparkline>
            <x14:sparkline>
              <xm:f>Sparkline!B29:Y29</xm:f>
              <xm:sqref>R33</xm:sqref>
            </x14:sparkline>
            <x14:sparkline>
              <xm:f>Sparkline!B30:Y30</xm:f>
              <xm:sqref>R34</xm:sqref>
            </x14:sparkline>
          </x14:sparklines>
        </x14:sparklineGroup>
        <x14:sparklineGroup displayEmptyCellsAs="gap" xr2:uid="{8D022C59-1405-4462-A210-1BF7993D3486}">
          <x14:colorSeries theme="3"/>
          <x14:colorNegative theme="9"/>
          <x14:colorAxis rgb="FF000000"/>
          <x14:colorMarkers theme="8"/>
          <x14:colorFirst theme="4"/>
          <x14:colorLast theme="5"/>
          <x14:colorHigh theme="6"/>
          <x14:colorLow theme="7"/>
          <x14:sparklines>
            <x14:sparkline>
              <xm:f>Sparkline!B6:Y6</xm:f>
              <xm:sqref>Q27</xm:sqref>
            </x14:sparkline>
            <x14:sparkline>
              <xm:f>Sparkline!B7:Y7</xm:f>
              <xm:sqref>Q28</xm:sqref>
            </x14:sparkline>
            <x14:sparkline>
              <xm:f>Sparkline!B8:Y8</xm:f>
              <xm:sqref>Q29</xm:sqref>
            </x14:sparkline>
            <x14:sparkline>
              <xm:f>Sparkline!B9:Y9</xm:f>
              <xm:sqref>Q30</xm:sqref>
            </x14:sparkline>
            <x14:sparkline>
              <xm:f>Sparkline!B10:Y10</xm:f>
              <xm:sqref>Q31</xm:sqref>
            </x14:sparkline>
            <x14:sparkline>
              <xm:f>Sparkline!B11:Y11</xm:f>
              <xm:sqref>Q32</xm:sqref>
            </x14:sparkline>
            <x14:sparkline>
              <xm:f>Sparkline!B12:Y12</xm:f>
              <xm:sqref>Q33</xm:sqref>
            </x14:sparkline>
            <x14:sparkline>
              <xm:f>Sparkline!B13:Y13</xm:f>
              <xm:sqref>Q34</xm:sqref>
            </x14:sparkline>
          </x14:sparklines>
        </x14:sparklineGroup>
        <x14:sparklineGroup manualMax="0" manualMin="0" displayEmptyCellsAs="gap" xr2:uid="{57FBCE34-08C5-45EA-9107-6D83482C38C9}">
          <x14:colorSeries rgb="FF376092"/>
          <x14:colorNegative rgb="FFD00000"/>
          <x14:colorAxis rgb="FF000000"/>
          <x14:colorMarkers rgb="FFD00000"/>
          <x14:colorFirst rgb="FFD00000"/>
          <x14:colorLast rgb="FFD00000"/>
          <x14:colorHigh rgb="FFD00000"/>
          <x14:colorLow rgb="FFD00000"/>
          <x14:sparklines>
            <x14:sparkline>
              <xm:sqref>G41</xm:sqref>
            </x14:sparkline>
            <x14:sparkline>
              <xm:sqref>G42</xm:sqref>
            </x14:sparkline>
            <x14:sparkline>
              <xm:sqref>G43</xm:sqref>
            </x14:sparkline>
            <x14:sparkline>
              <xm:sqref>G44</xm:sqref>
            </x14:sparkline>
            <x14:sparkline>
              <xm:sqref>G45</xm:sqref>
            </x14:sparkline>
            <x14:sparkline>
              <xm:sqref>G46</xm:sqref>
            </x14:sparkline>
            <x14:sparkline>
              <xm:sqref>G47</xm:sqref>
            </x14:sparkline>
            <x14:sparkline>
              <xm:sqref>G48</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KMART DATA - UNCLEAN</vt:lpstr>
      <vt:lpstr>KMART DATA</vt:lpstr>
      <vt:lpstr>Total Sales Over Time</vt:lpstr>
      <vt:lpstr>Avg Sales Over Time</vt:lpstr>
      <vt:lpstr>Sales By Category</vt:lpstr>
      <vt:lpstr>Online Vs Store-Proportion</vt:lpstr>
      <vt:lpstr>Map-Sales By State</vt:lpstr>
      <vt:lpstr>Sales By Suburb</vt:lpstr>
      <vt:lpstr>Sales By Buyer</vt:lpstr>
      <vt:lpstr>Sales By Manager</vt:lpstr>
      <vt:lpstr>Sparkline</vt:lpstr>
      <vt:lpstr>Main Dashboard</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Rao</dc:creator>
  <cp:lastModifiedBy>Karthik Rao</cp:lastModifiedBy>
  <dcterms:created xsi:type="dcterms:W3CDTF">2025-02-04T04:19:03Z</dcterms:created>
  <dcterms:modified xsi:type="dcterms:W3CDTF">2025-05-27T07:16:52Z</dcterms:modified>
</cp:coreProperties>
</file>